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parna_Business Analyst Course Stuff\Excel\Assignments by Coachx.live\"/>
    </mc:Choice>
  </mc:AlternateContent>
  <xr:revisionPtr revIDLastSave="0" documentId="8_{1D5D8A02-6270-461B-BC8B-522A412EC6C7}" xr6:coauthVersionLast="47" xr6:coauthVersionMax="47" xr10:uidLastSave="{00000000-0000-0000-0000-000000000000}"/>
  <bookViews>
    <workbookView xWindow="-108" yWindow="-108" windowWidth="23256" windowHeight="12456" xr2:uid="{3F09A6EA-2632-4AC6-84DB-DF14FE43EC26}"/>
  </bookViews>
  <sheets>
    <sheet name="Sales Order " sheetId="1" r:id="rId1"/>
    <sheet name="Customer Info" sheetId="2" r:id="rId2"/>
    <sheet name="Product Details" sheetId="3" r:id="rId3"/>
  </sheets>
  <definedNames>
    <definedName name="_xlnm._FilterDatabase" localSheetId="0" hidden="1">'Sales Order '!$A$9:$Y$9</definedName>
    <definedName name="Category">'Product Details'!$C$2:$C$169</definedName>
    <definedName name="Customer">'Customer Info'!$A$1:$I$501</definedName>
    <definedName name="Customer_Head">'Customer Info'!$A$1:$I$1</definedName>
    <definedName name="Product">'Product Details'!$A$1:$D$169</definedName>
    <definedName name="Product_Head">'Product Details'!$A$1:$D$1</definedName>
    <definedName name="Product_ID">'Product Details'!$B$2:$B$169</definedName>
    <definedName name="Product_Name">'Product Details'!$A$2:$A$169</definedName>
    <definedName name="Sub_Category">'Product Details'!$D$2:$D$169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701" i="1" l="1"/>
  <c r="R1454" i="1"/>
  <c r="R1893" i="1"/>
  <c r="R505" i="1"/>
  <c r="R4535" i="1"/>
  <c r="R2340" i="1"/>
  <c r="R807" i="1"/>
  <c r="R2214" i="1"/>
  <c r="R4117" i="1"/>
  <c r="R4649" i="1"/>
  <c r="R1436" i="1"/>
  <c r="R591" i="1"/>
  <c r="R2983" i="1"/>
  <c r="R3646" i="1"/>
  <c r="R826" i="1"/>
  <c r="R2397" i="1"/>
  <c r="R1008" i="1"/>
  <c r="R2753" i="1"/>
  <c r="R3851" i="1"/>
  <c r="R4559" i="1"/>
  <c r="R1110" i="1"/>
  <c r="R738" i="1"/>
  <c r="R3855" i="1"/>
  <c r="R4171" i="1"/>
  <c r="R970" i="1"/>
  <c r="R10" i="1"/>
  <c r="R3933" i="1"/>
  <c r="R4208" i="1"/>
  <c r="R1183" i="1"/>
  <c r="R3486" i="1"/>
  <c r="R2338" i="1"/>
  <c r="R426" i="1"/>
  <c r="R2479" i="1"/>
  <c r="R263" i="1"/>
  <c r="R768" i="1"/>
  <c r="R3764" i="1"/>
  <c r="R1015" i="1"/>
  <c r="R1723" i="1"/>
  <c r="R3667" i="1"/>
  <c r="R2768" i="1"/>
  <c r="R3798" i="1"/>
  <c r="R939" i="1"/>
  <c r="R1988" i="1"/>
  <c r="R2756" i="1"/>
  <c r="R4589" i="1"/>
  <c r="R1526" i="1"/>
  <c r="R3121" i="1"/>
  <c r="R4093" i="1"/>
  <c r="R3868" i="1"/>
  <c r="R1115" i="1"/>
  <c r="R1590" i="1"/>
  <c r="R1585" i="1"/>
  <c r="R1947" i="1"/>
  <c r="R183" i="1"/>
  <c r="R4420" i="1"/>
  <c r="R1605" i="1"/>
  <c r="R1577" i="1"/>
  <c r="R4151" i="1"/>
  <c r="R2452" i="1"/>
  <c r="R1420" i="1"/>
  <c r="R1091" i="1"/>
  <c r="R4524" i="1"/>
  <c r="R4140" i="1"/>
  <c r="R4021" i="1"/>
  <c r="R2209" i="1"/>
  <c r="R2040" i="1"/>
  <c r="R3015" i="1"/>
  <c r="R1982" i="1"/>
  <c r="R1665" i="1"/>
  <c r="R950" i="1"/>
  <c r="R2465" i="1"/>
  <c r="R4276" i="1"/>
  <c r="R3693" i="1"/>
  <c r="R1069" i="1"/>
  <c r="R2039" i="1"/>
  <c r="R189" i="1"/>
  <c r="R4744" i="1"/>
  <c r="R1724" i="1"/>
  <c r="R2441" i="1"/>
  <c r="R191" i="1"/>
  <c r="R4492" i="1"/>
  <c r="R2275" i="1"/>
  <c r="R4419" i="1"/>
  <c r="R2624" i="1"/>
  <c r="R2319" i="1"/>
  <c r="R866" i="1"/>
  <c r="R1447" i="1"/>
  <c r="R2672" i="1"/>
  <c r="R2487" i="1"/>
  <c r="R1959" i="1"/>
  <c r="R657" i="1"/>
  <c r="R3531" i="1"/>
  <c r="R3103" i="1"/>
  <c r="R4040" i="1"/>
  <c r="R4341" i="1"/>
  <c r="R1234" i="1"/>
  <c r="R113" i="1"/>
  <c r="R407" i="1"/>
  <c r="R3455" i="1"/>
  <c r="R948" i="1"/>
  <c r="R2203" i="1"/>
  <c r="R4252" i="1"/>
  <c r="R18" i="1"/>
  <c r="R794" i="1"/>
  <c r="R1303" i="1"/>
  <c r="R1410" i="1"/>
  <c r="R2228" i="1"/>
  <c r="R2136" i="1"/>
  <c r="R4445" i="1"/>
  <c r="R1922" i="1"/>
  <c r="R4746" i="1"/>
  <c r="R1525" i="1"/>
  <c r="R894" i="1"/>
  <c r="R736" i="1"/>
  <c r="R1872" i="1"/>
  <c r="R2912" i="1"/>
  <c r="R3101" i="1"/>
  <c r="R1406" i="1"/>
  <c r="R2875" i="1"/>
  <c r="R1679" i="1"/>
  <c r="R2303" i="1"/>
  <c r="R1830" i="1"/>
  <c r="R3936" i="1"/>
  <c r="R3003" i="1"/>
  <c r="R2302" i="1"/>
  <c r="R4303" i="1"/>
  <c r="R4463" i="1"/>
  <c r="R3143" i="1"/>
  <c r="R1804" i="1"/>
  <c r="R2837" i="1"/>
  <c r="R4355" i="1"/>
  <c r="R2863" i="1"/>
  <c r="R3572" i="1"/>
  <c r="R3771" i="1"/>
  <c r="R1998" i="1"/>
  <c r="R2723" i="1"/>
  <c r="R1508" i="1"/>
  <c r="R3352" i="1"/>
  <c r="R3745" i="1"/>
  <c r="R4605" i="1"/>
  <c r="R2966" i="1"/>
  <c r="R306" i="1"/>
  <c r="R3633" i="1"/>
  <c r="R1359" i="1"/>
  <c r="R1566" i="1"/>
  <c r="R472" i="1"/>
  <c r="R159" i="1"/>
  <c r="R4139" i="1"/>
  <c r="R4657" i="1"/>
  <c r="R3914" i="1"/>
  <c r="R4300" i="1"/>
  <c r="R2231" i="1"/>
  <c r="R999" i="1"/>
  <c r="R4012" i="1"/>
  <c r="R1161" i="1"/>
  <c r="R3503" i="1"/>
  <c r="R4726" i="1"/>
  <c r="R971" i="1"/>
  <c r="R1704" i="1"/>
  <c r="R813" i="1"/>
  <c r="R2149" i="1"/>
  <c r="R2697" i="1"/>
  <c r="R924" i="1"/>
  <c r="R4166" i="1"/>
  <c r="R916" i="1"/>
  <c r="R1424" i="1"/>
  <c r="R2732" i="1"/>
  <c r="R1972" i="1"/>
  <c r="R3773" i="1"/>
  <c r="R1166" i="1"/>
  <c r="R4198" i="1"/>
  <c r="R131" i="1"/>
  <c r="R3498" i="1"/>
  <c r="R4264" i="1"/>
  <c r="R4132" i="1"/>
  <c r="R3054" i="1"/>
  <c r="R4138" i="1"/>
  <c r="R3171" i="1"/>
  <c r="R1030" i="1"/>
  <c r="R4417" i="1"/>
  <c r="R2846" i="1"/>
  <c r="R100" i="1"/>
  <c r="R566" i="1"/>
  <c r="R2737" i="1"/>
  <c r="R3659" i="1"/>
  <c r="R3341" i="1"/>
  <c r="R3631" i="1"/>
  <c r="R4054" i="1"/>
  <c r="R2375" i="1"/>
  <c r="R4005" i="1"/>
  <c r="R2239" i="1"/>
  <c r="R4128" i="1"/>
  <c r="R4069" i="1"/>
  <c r="R1104" i="1"/>
  <c r="R1366" i="1"/>
  <c r="R142" i="1"/>
  <c r="R4441" i="1"/>
  <c r="R2948" i="1"/>
  <c r="R3059" i="1"/>
  <c r="R1258" i="1"/>
  <c r="R1047" i="1"/>
  <c r="R1681" i="1"/>
  <c r="R3007" i="1"/>
  <c r="R2851" i="1"/>
  <c r="R1014" i="1"/>
  <c r="R2004" i="1"/>
  <c r="R3524" i="1"/>
  <c r="R373" i="1"/>
  <c r="R4212" i="1"/>
  <c r="R348" i="1"/>
  <c r="R3162" i="1"/>
  <c r="R1018" i="1"/>
  <c r="R4095" i="1"/>
  <c r="R2615" i="1"/>
  <c r="R2221" i="1"/>
  <c r="R3896" i="1"/>
  <c r="R427" i="1"/>
  <c r="R1486" i="1"/>
  <c r="R2439" i="1"/>
  <c r="R2742" i="1"/>
  <c r="R1782" i="1"/>
  <c r="R474" i="1"/>
  <c r="R3052" i="1"/>
  <c r="R1236" i="1"/>
  <c r="R3706" i="1"/>
  <c r="R3300" i="1"/>
  <c r="R2155" i="1"/>
  <c r="R2548" i="1"/>
  <c r="R3992" i="1"/>
  <c r="R4505" i="1"/>
  <c r="R428" i="1"/>
  <c r="R1136" i="1"/>
  <c r="R2893" i="1"/>
  <c r="R788" i="1"/>
  <c r="R3614" i="1"/>
  <c r="R530" i="1"/>
  <c r="R853" i="1"/>
  <c r="R858" i="1"/>
  <c r="R1227" i="1"/>
  <c r="R3324" i="1"/>
  <c r="R4199" i="1"/>
  <c r="R2761" i="1"/>
  <c r="R3737" i="1"/>
  <c r="R990" i="1"/>
  <c r="R4595" i="1"/>
  <c r="R2789" i="1"/>
  <c r="R1600" i="1"/>
  <c r="R3861" i="1"/>
  <c r="R349" i="1"/>
  <c r="R4540" i="1"/>
  <c r="R2428" i="1"/>
  <c r="R2483" i="1"/>
  <c r="R4461" i="1"/>
  <c r="R4173" i="1"/>
  <c r="R4570" i="1"/>
  <c r="R3068" i="1"/>
  <c r="R4482" i="1"/>
  <c r="R3288" i="1"/>
  <c r="R900" i="1"/>
  <c r="R3948" i="1"/>
  <c r="R592" i="1"/>
  <c r="R3081" i="1"/>
  <c r="R2627" i="1"/>
  <c r="R194" i="1"/>
  <c r="R3307" i="1"/>
  <c r="R2371" i="1"/>
  <c r="R3061" i="1"/>
  <c r="R1753" i="1"/>
  <c r="R2410" i="1"/>
  <c r="R384" i="1"/>
  <c r="R2897" i="1"/>
  <c r="R3788" i="1"/>
  <c r="R3330" i="1"/>
  <c r="R3981" i="1"/>
  <c r="R1912" i="1"/>
  <c r="R3477" i="1"/>
  <c r="R408" i="1"/>
  <c r="R2799" i="1"/>
  <c r="R3451" i="1"/>
  <c r="R3111" i="1"/>
  <c r="R1446" i="1"/>
  <c r="R155" i="1"/>
  <c r="R1897" i="1"/>
  <c r="R4240" i="1"/>
  <c r="R4058" i="1"/>
  <c r="R1894" i="1"/>
  <c r="R4030" i="1"/>
  <c r="R2620" i="1"/>
  <c r="R3579" i="1"/>
  <c r="R184" i="1"/>
  <c r="R3087" i="1"/>
  <c r="R3565" i="1"/>
  <c r="R933" i="1"/>
  <c r="R2826" i="1"/>
  <c r="R1414" i="1"/>
  <c r="R3766" i="1"/>
  <c r="R1965" i="1"/>
  <c r="R3180" i="1"/>
  <c r="R3261" i="1"/>
  <c r="R3838" i="1"/>
  <c r="R3902" i="1"/>
  <c r="R2892" i="1"/>
  <c r="R4292" i="1"/>
  <c r="R1936" i="1"/>
  <c r="R4168" i="1"/>
  <c r="R101" i="1"/>
  <c r="R2788" i="1"/>
  <c r="R3457" i="1"/>
  <c r="R2965" i="1"/>
  <c r="R2087" i="1"/>
  <c r="R1273" i="1"/>
  <c r="R1465" i="1"/>
  <c r="R3036" i="1"/>
  <c r="R2637" i="1"/>
  <c r="R3598" i="1"/>
  <c r="R1757" i="1"/>
  <c r="R955" i="1"/>
  <c r="R2437" i="1"/>
  <c r="R1276" i="1"/>
  <c r="R1225" i="1"/>
  <c r="R2702" i="1"/>
  <c r="R3284" i="1"/>
  <c r="R2449" i="1"/>
  <c r="R1223" i="1"/>
  <c r="R2695" i="1"/>
  <c r="R2946" i="1"/>
  <c r="R3809" i="1"/>
  <c r="R3032" i="1"/>
  <c r="R2803" i="1"/>
  <c r="R1221" i="1"/>
  <c r="R3975" i="1"/>
  <c r="R1396" i="1"/>
  <c r="R3335" i="1"/>
  <c r="R3357" i="1"/>
  <c r="R3278" i="1"/>
  <c r="R820" i="1"/>
  <c r="R4731" i="1"/>
  <c r="R4177" i="1"/>
  <c r="R4340" i="1"/>
  <c r="R1706" i="1"/>
  <c r="R2314" i="1"/>
  <c r="R672" i="1"/>
  <c r="R4566" i="1"/>
  <c r="R381" i="1"/>
  <c r="R289" i="1"/>
  <c r="R705" i="1"/>
  <c r="R4742" i="1"/>
  <c r="R2552" i="1"/>
  <c r="R3923" i="1"/>
  <c r="R3165" i="1"/>
  <c r="R2264" i="1"/>
  <c r="R1824" i="1"/>
  <c r="R190" i="1"/>
  <c r="R1923" i="1"/>
  <c r="R3946" i="1"/>
  <c r="R1854" i="1"/>
  <c r="R4256" i="1"/>
  <c r="R4431" i="1"/>
  <c r="R2339" i="1"/>
  <c r="R3429" i="1"/>
  <c r="R15" i="1"/>
  <c r="R2612" i="1"/>
  <c r="R3047" i="1"/>
  <c r="R3227" i="1"/>
  <c r="R4097" i="1"/>
  <c r="R2923" i="1"/>
  <c r="R3678" i="1"/>
  <c r="R4522" i="1"/>
  <c r="R442" i="1"/>
  <c r="R1286" i="1"/>
  <c r="R519" i="1"/>
  <c r="R4653" i="1"/>
  <c r="R1911" i="1"/>
  <c r="R2745" i="1"/>
  <c r="R2831" i="1"/>
  <c r="R4629" i="1"/>
  <c r="R3829" i="1"/>
  <c r="R1354" i="1"/>
  <c r="R4046" i="1"/>
  <c r="R3781" i="1"/>
  <c r="R533" i="1"/>
  <c r="R3990" i="1"/>
  <c r="R4194" i="1"/>
  <c r="R2322" i="1"/>
  <c r="R3592" i="1"/>
  <c r="R2144" i="1"/>
  <c r="R213" i="1"/>
  <c r="R2103" i="1"/>
  <c r="R3209" i="1"/>
  <c r="R920" i="1"/>
  <c r="R3116" i="1"/>
  <c r="R2503" i="1"/>
  <c r="R2531" i="1"/>
  <c r="R4185" i="1"/>
  <c r="R1620" i="1"/>
  <c r="R1785" i="1"/>
  <c r="R744" i="1"/>
  <c r="R1226" i="1"/>
  <c r="R3588" i="1"/>
  <c r="R4125" i="1"/>
  <c r="R3908" i="1"/>
  <c r="R2569" i="1"/>
  <c r="R1079" i="1"/>
  <c r="R1172" i="1"/>
  <c r="R1548" i="1"/>
  <c r="R1475" i="1"/>
  <c r="R3199" i="1"/>
  <c r="R1783" i="1"/>
  <c r="R3982" i="1"/>
  <c r="R4612" i="1"/>
  <c r="R3438" i="1"/>
  <c r="R2067" i="1"/>
  <c r="R3445" i="1"/>
  <c r="R3719" i="1"/>
  <c r="R1145" i="1"/>
  <c r="R2534" i="1"/>
  <c r="R2491" i="1"/>
  <c r="R654" i="1"/>
  <c r="R2130" i="1"/>
  <c r="R1163" i="1"/>
  <c r="R2957" i="1"/>
  <c r="R4546" i="1"/>
  <c r="R4450" i="1"/>
  <c r="R2690" i="1"/>
  <c r="R3932" i="1"/>
  <c r="R3443" i="1"/>
  <c r="R2114" i="1"/>
  <c r="R1398" i="1"/>
  <c r="R3530" i="1"/>
  <c r="R3426" i="1"/>
  <c r="R1678" i="1"/>
  <c r="R4213" i="1"/>
  <c r="R2825" i="1"/>
  <c r="R2647" i="1"/>
  <c r="R4693" i="1"/>
  <c r="R2273" i="1"/>
  <c r="R233" i="1"/>
  <c r="R582" i="1"/>
  <c r="R2838" i="1"/>
  <c r="R2204" i="1"/>
  <c r="R167" i="1"/>
  <c r="R4302" i="1"/>
  <c r="R4792" i="1"/>
  <c r="R160" i="1"/>
  <c r="R185" i="1"/>
  <c r="R4470" i="1"/>
  <c r="R4737" i="1"/>
  <c r="R1064" i="1"/>
  <c r="R173" i="1"/>
  <c r="R19" i="1"/>
  <c r="R921" i="1"/>
  <c r="R3380" i="1"/>
  <c r="R2179" i="1"/>
  <c r="R4516" i="1"/>
  <c r="R711" i="1"/>
  <c r="R3249" i="1"/>
  <c r="R2828" i="1"/>
  <c r="R3418" i="1"/>
  <c r="R1261" i="1"/>
  <c r="R225" i="1"/>
  <c r="R3439" i="1"/>
  <c r="R4745" i="1"/>
  <c r="R4654" i="1"/>
  <c r="R2623" i="1"/>
  <c r="R1599" i="1"/>
  <c r="R436" i="1"/>
  <c r="R4473" i="1"/>
  <c r="R443" i="1"/>
  <c r="R1027" i="1"/>
  <c r="R1032" i="1"/>
  <c r="R3519" i="1"/>
  <c r="R1311" i="1"/>
  <c r="R3954" i="1"/>
  <c r="R3458" i="1"/>
  <c r="R2992" i="1"/>
  <c r="R3910" i="1"/>
  <c r="R1614" i="1"/>
  <c r="R769" i="1"/>
  <c r="R1263" i="1"/>
  <c r="R1953" i="1"/>
  <c r="R2379" i="1"/>
  <c r="R3762" i="1"/>
  <c r="R1487" i="1"/>
  <c r="R2392" i="1"/>
  <c r="R1231" i="1"/>
  <c r="R3653" i="1"/>
  <c r="R646" i="1"/>
  <c r="R102" i="1"/>
  <c r="R4582" i="1"/>
  <c r="R2407" i="1"/>
  <c r="R1433" i="1"/>
  <c r="R4418" i="1"/>
  <c r="R1281" i="1"/>
  <c r="R557" i="1"/>
  <c r="R1264" i="1"/>
  <c r="R3353" i="1"/>
  <c r="R168" i="1"/>
  <c r="R1692" i="1"/>
  <c r="R226" i="1"/>
  <c r="R4195" i="1"/>
  <c r="R1759" i="1"/>
  <c r="R4157" i="1"/>
  <c r="R309" i="1"/>
  <c r="R4710" i="1"/>
  <c r="R624" i="1"/>
  <c r="R3811" i="1"/>
  <c r="R3286" i="1"/>
  <c r="R249" i="1"/>
  <c r="R2736" i="1"/>
  <c r="R4756" i="1"/>
  <c r="R3342" i="1"/>
  <c r="R4022" i="1"/>
  <c r="R1626" i="1"/>
  <c r="R4727" i="1"/>
  <c r="R3965" i="1"/>
  <c r="R1588" i="1"/>
  <c r="R4277" i="1"/>
  <c r="R1321" i="1"/>
  <c r="R925" i="1"/>
  <c r="R3568" i="1"/>
  <c r="R3911" i="1"/>
  <c r="R2820" i="1"/>
  <c r="R1918" i="1"/>
  <c r="R1939" i="1"/>
  <c r="R3985" i="1"/>
  <c r="R1556" i="1"/>
  <c r="R940" i="1"/>
  <c r="R4047" i="1"/>
  <c r="R2642" i="1"/>
  <c r="R3904" i="1"/>
  <c r="R4803" i="1"/>
  <c r="R1415" i="1"/>
  <c r="R1214" i="1"/>
  <c r="R3006" i="1"/>
  <c r="R2570" i="1"/>
  <c r="R2296" i="1"/>
  <c r="R1562" i="1"/>
  <c r="R1767" i="1"/>
  <c r="R3144" i="1"/>
  <c r="R671" i="1"/>
  <c r="R1914" i="1"/>
  <c r="R3511" i="1"/>
  <c r="R4613" i="1"/>
  <c r="R2889" i="1"/>
  <c r="R143" i="1"/>
  <c r="R236" i="1"/>
  <c r="R4526" i="1"/>
  <c r="R3569" i="1"/>
  <c r="R2936" i="1"/>
  <c r="R4189" i="1"/>
  <c r="R4346" i="1"/>
  <c r="R4094" i="1"/>
  <c r="R1106" i="1"/>
  <c r="R3698" i="1"/>
  <c r="R625" i="1"/>
  <c r="R3672" i="1"/>
  <c r="R3412" i="1"/>
  <c r="R2463" i="1"/>
  <c r="R197" i="1"/>
  <c r="R2986" i="1"/>
  <c r="R4719" i="1"/>
  <c r="R890" i="1"/>
  <c r="R429" i="1"/>
  <c r="R2070" i="1"/>
  <c r="R3577" i="1"/>
  <c r="R4712" i="1"/>
  <c r="R2970" i="1"/>
  <c r="R430" i="1"/>
  <c r="R1167" i="1"/>
  <c r="R4078" i="1"/>
  <c r="R655" i="1"/>
  <c r="R2436" i="1"/>
  <c r="R4205" i="1"/>
  <c r="R1162" i="1"/>
  <c r="R879" i="1"/>
  <c r="R2864" i="1"/>
  <c r="R446" i="1"/>
  <c r="R2424" i="1"/>
  <c r="R1325" i="1"/>
  <c r="R3675" i="1"/>
  <c r="R1131" i="1"/>
  <c r="R3712" i="1"/>
  <c r="R4182" i="1"/>
  <c r="R254" i="1"/>
  <c r="R989" i="1"/>
  <c r="R239" i="1"/>
  <c r="R3035" i="1"/>
  <c r="R3686" i="1"/>
  <c r="R2206" i="1"/>
  <c r="R311" i="1"/>
  <c r="R972" i="1"/>
  <c r="R2976" i="1"/>
  <c r="R2417" i="1"/>
  <c r="R4560" i="1"/>
  <c r="R4272" i="1"/>
  <c r="R1275" i="1"/>
  <c r="R2088" i="1"/>
  <c r="R4504" i="1"/>
  <c r="R76" i="1"/>
  <c r="R1343" i="1"/>
  <c r="R1033" i="1"/>
  <c r="R3338" i="1"/>
  <c r="R779" i="1"/>
  <c r="R4238" i="1"/>
  <c r="R3805" i="1"/>
  <c r="R4808" i="1"/>
  <c r="R2746" i="1"/>
  <c r="R364" i="1"/>
  <c r="R354" i="1"/>
  <c r="R4656" i="1"/>
  <c r="R4347" i="1"/>
  <c r="R3873" i="1"/>
  <c r="R285" i="1"/>
  <c r="R1093" i="1"/>
  <c r="R1797" i="1"/>
  <c r="R4352" i="1"/>
  <c r="R488" i="1"/>
  <c r="R2116" i="1"/>
  <c r="R2102" i="1"/>
  <c r="R595" i="1"/>
  <c r="R58" i="1"/>
  <c r="R186" i="1"/>
  <c r="R4424" i="1"/>
  <c r="R2836" i="1"/>
  <c r="R4632" i="1"/>
  <c r="R3194" i="1"/>
  <c r="R3661" i="1"/>
  <c r="R176" i="1"/>
  <c r="R3707" i="1"/>
  <c r="R3750" i="1"/>
  <c r="R2271" i="1"/>
  <c r="R4143" i="1"/>
  <c r="R3845" i="1"/>
  <c r="R3983" i="1"/>
  <c r="R396" i="1"/>
  <c r="R3509" i="1"/>
  <c r="R3558" i="1"/>
  <c r="R2082" i="1"/>
  <c r="R1676" i="1"/>
  <c r="R2126" i="1"/>
  <c r="R1009" i="1"/>
  <c r="R1403" i="1"/>
  <c r="R3560" i="1"/>
  <c r="R3823" i="1"/>
  <c r="R2755" i="1"/>
  <c r="R4579" i="1"/>
  <c r="R179" i="1"/>
  <c r="R2927" i="1"/>
  <c r="R1852" i="1"/>
  <c r="R1097" i="1"/>
  <c r="R3083" i="1"/>
  <c r="R4159" i="1"/>
  <c r="R4750" i="1"/>
  <c r="R651" i="1"/>
  <c r="R2817" i="1"/>
  <c r="R1449" i="1"/>
  <c r="R4687" i="1"/>
  <c r="R1216" i="1"/>
  <c r="R3825" i="1"/>
  <c r="R2556" i="1"/>
  <c r="R2138" i="1"/>
  <c r="R2887" i="1"/>
  <c r="R111" i="1"/>
  <c r="R3964" i="1"/>
  <c r="R3951" i="1"/>
  <c r="R296" i="1"/>
  <c r="R115" i="1"/>
  <c r="R4217" i="1"/>
  <c r="R2488" i="1"/>
  <c r="R1730" i="1"/>
  <c r="R2599" i="1"/>
  <c r="R3014" i="1"/>
  <c r="R4447" i="1"/>
  <c r="R1736" i="1"/>
  <c r="R3422" i="1"/>
  <c r="R1843" i="1"/>
  <c r="R1256" i="1"/>
  <c r="R576" i="1"/>
  <c r="R1331" i="1"/>
  <c r="R2564" i="1"/>
  <c r="R4620" i="1"/>
  <c r="R1788" i="1"/>
  <c r="R3883" i="1"/>
  <c r="R3893" i="1"/>
  <c r="R930" i="1"/>
  <c r="R3593" i="1"/>
  <c r="R203" i="1"/>
  <c r="R4525" i="1"/>
  <c r="R3953" i="1"/>
  <c r="R199" i="1"/>
  <c r="R2504" i="1"/>
  <c r="R62" i="1"/>
  <c r="R1694" i="1"/>
  <c r="R4115" i="1"/>
  <c r="R2205" i="1"/>
  <c r="R1432" i="1"/>
  <c r="R67" i="1"/>
  <c r="R2117" i="1"/>
  <c r="R2967" i="1"/>
  <c r="R3197" i="1"/>
  <c r="R295" i="1"/>
  <c r="R1175" i="1"/>
  <c r="R4490" i="1"/>
  <c r="R2237" i="1"/>
  <c r="R3009" i="1"/>
  <c r="R1729" i="1"/>
  <c r="R710" i="1"/>
  <c r="R626" i="1"/>
  <c r="R335" i="1"/>
  <c r="R1173" i="1"/>
  <c r="R4288" i="1"/>
  <c r="R385" i="1"/>
  <c r="R1634" i="1"/>
  <c r="R2300" i="1"/>
  <c r="R3377" i="1"/>
  <c r="R723" i="1"/>
  <c r="R4777" i="1"/>
  <c r="R4738" i="1"/>
  <c r="R773" i="1"/>
  <c r="R1453" i="1"/>
  <c r="R2047" i="1"/>
  <c r="R622" i="1"/>
  <c r="R1618" i="1"/>
  <c r="R4204" i="1"/>
  <c r="R3694" i="1"/>
  <c r="R991" i="1"/>
  <c r="R3543" i="1"/>
  <c r="R2058" i="1"/>
  <c r="R1401" i="1"/>
  <c r="R2726" i="1"/>
  <c r="R3282" i="1"/>
  <c r="R1307" i="1"/>
  <c r="R4442" i="1"/>
  <c r="R1545" i="1"/>
  <c r="R1937" i="1"/>
  <c r="R4694" i="1"/>
  <c r="R627" i="1"/>
  <c r="R3571" i="1"/>
  <c r="R3294" i="1"/>
  <c r="R2590" i="1"/>
  <c r="R3328" i="1"/>
  <c r="R4309" i="1"/>
  <c r="R4508" i="1"/>
  <c r="R579" i="1"/>
  <c r="R4427" i="1"/>
  <c r="R3276" i="1"/>
  <c r="R2355" i="1"/>
  <c r="R2013" i="1"/>
  <c r="R3919" i="1"/>
  <c r="R4801" i="1"/>
  <c r="R4572" i="1"/>
  <c r="R3760" i="1"/>
  <c r="R1963" i="1"/>
  <c r="R1287" i="1"/>
  <c r="R397" i="1"/>
  <c r="R4285" i="1"/>
  <c r="R2777" i="1"/>
  <c r="R3570" i="1"/>
  <c r="R1138" i="1"/>
  <c r="R3141" i="1"/>
  <c r="R2139" i="1"/>
  <c r="R2220" i="1"/>
  <c r="R4064" i="1"/>
  <c r="R3629" i="1"/>
  <c r="R369" i="1"/>
  <c r="R4547" i="1"/>
  <c r="R2933" i="1"/>
  <c r="R4448" i="1"/>
  <c r="R4814" i="1"/>
  <c r="R3078" i="1"/>
  <c r="R2454" i="1"/>
  <c r="R1746" i="1"/>
  <c r="R2467" i="1"/>
  <c r="R3316" i="1"/>
  <c r="R2132" i="1"/>
  <c r="R4262" i="1"/>
  <c r="R4103" i="1"/>
  <c r="R4529" i="1"/>
  <c r="R593" i="1"/>
  <c r="R4685" i="1"/>
  <c r="R3392" i="1"/>
  <c r="R2595" i="1"/>
  <c r="R833" i="1"/>
  <c r="R2586" i="1"/>
  <c r="R1109" i="1"/>
  <c r="R3034" i="1"/>
  <c r="R2891" i="1"/>
  <c r="R586" i="1"/>
  <c r="R673" i="1"/>
  <c r="R898" i="1"/>
  <c r="R2199" i="1"/>
  <c r="R3506" i="1"/>
  <c r="R4088" i="1"/>
  <c r="R2042" i="1"/>
  <c r="R808" i="1"/>
  <c r="R1194" i="1"/>
  <c r="R2733" i="1"/>
  <c r="R4193" i="1"/>
  <c r="R3575" i="1"/>
  <c r="R757" i="1"/>
  <c r="R1739" i="1"/>
  <c r="R3366" i="1"/>
  <c r="R1752" i="1"/>
  <c r="R774" i="1"/>
  <c r="R4150" i="1"/>
  <c r="R539" i="1"/>
  <c r="R1698" i="1"/>
  <c r="R2385" i="1"/>
  <c r="R3346" i="1"/>
  <c r="R775" i="1"/>
  <c r="R2498" i="1"/>
  <c r="R2824" i="1"/>
  <c r="R2499" i="1"/>
  <c r="R371" i="1"/>
  <c r="R4063" i="1"/>
  <c r="R4602" i="1"/>
  <c r="R3714" i="1"/>
  <c r="R1419" i="1"/>
  <c r="R447" i="1"/>
  <c r="R3679" i="1"/>
  <c r="R3420" i="1"/>
  <c r="R3296" i="1"/>
  <c r="R2558" i="1"/>
  <c r="R4348" i="1"/>
  <c r="R1933" i="1"/>
  <c r="R1026" i="1"/>
  <c r="R3632" i="1"/>
  <c r="R2541" i="1"/>
  <c r="R3462" i="1"/>
  <c r="R4672" i="1"/>
  <c r="R1395" i="1"/>
  <c r="R3734" i="1"/>
  <c r="R2404" i="1"/>
  <c r="R1996" i="1"/>
  <c r="R451" i="1"/>
  <c r="R712" i="1"/>
  <c r="R2183" i="1"/>
  <c r="R4156" i="1"/>
  <c r="R594" i="1"/>
  <c r="R3853" i="1"/>
  <c r="R760" i="1"/>
  <c r="R276" i="1"/>
  <c r="R3044" i="1"/>
  <c r="R938" i="1"/>
  <c r="R2739" i="1"/>
  <c r="R56" i="1"/>
  <c r="R3270" i="1"/>
  <c r="R869" i="1"/>
  <c r="R2337" i="1"/>
  <c r="R1925" i="1"/>
  <c r="R3016" i="1"/>
  <c r="R1408" i="1"/>
  <c r="R674" i="1"/>
  <c r="R4776" i="1"/>
  <c r="R1966" i="1"/>
  <c r="R4082" i="1"/>
  <c r="R2289" i="1"/>
  <c r="R372" i="1"/>
  <c r="R4728" i="1"/>
  <c r="R617" i="1"/>
  <c r="R1751" i="1"/>
  <c r="R2323" i="1"/>
  <c r="R355" i="1"/>
  <c r="R3986" i="1"/>
  <c r="R122" i="1"/>
  <c r="R1601" i="1"/>
  <c r="R291" i="1"/>
  <c r="R2390" i="1"/>
  <c r="R3607" i="1"/>
  <c r="R1630" i="1"/>
  <c r="R3010" i="1"/>
  <c r="R4035" i="1"/>
  <c r="R1322" i="1"/>
  <c r="R977" i="1"/>
  <c r="R4091" i="1"/>
  <c r="R868" i="1"/>
  <c r="R3310" i="1"/>
  <c r="R2167" i="1"/>
  <c r="R90" i="1"/>
  <c r="R923" i="1"/>
  <c r="R2613" i="1"/>
  <c r="R4437" i="1"/>
  <c r="R3055" i="1"/>
  <c r="R327" i="1"/>
  <c r="R3348" i="1"/>
  <c r="R1040" i="1"/>
  <c r="R496" i="1"/>
  <c r="R1572" i="1"/>
  <c r="R3207" i="1"/>
  <c r="R4236" i="1"/>
  <c r="R4628" i="1"/>
  <c r="R949" i="1"/>
  <c r="R40" i="1"/>
  <c r="R375" i="1"/>
  <c r="R4725" i="1"/>
  <c r="R153" i="1"/>
  <c r="R4810" i="1"/>
  <c r="R29" i="1"/>
  <c r="R2517" i="1"/>
  <c r="R4134" i="1"/>
  <c r="R3119" i="1"/>
  <c r="R2584" i="1"/>
  <c r="R2037" i="1"/>
  <c r="R1124" i="1"/>
  <c r="R3756" i="1"/>
  <c r="R1430" i="1"/>
  <c r="R187" i="1"/>
  <c r="R872" i="1"/>
  <c r="R2629" i="1"/>
  <c r="R942" i="1"/>
  <c r="R728" i="1"/>
  <c r="R3236" i="1"/>
  <c r="R344" i="1"/>
  <c r="R2518" i="1"/>
  <c r="R2085" i="1"/>
  <c r="R3552" i="1"/>
  <c r="R1717" i="1"/>
  <c r="R707" i="1"/>
  <c r="R1431" i="1"/>
  <c r="R945" i="1"/>
  <c r="R1249" i="1"/>
  <c r="R2006" i="1"/>
  <c r="R2198" i="1"/>
  <c r="R2177" i="1"/>
  <c r="R4165" i="1"/>
  <c r="R3677" i="1"/>
  <c r="R1392" i="1"/>
  <c r="R3846" i="1"/>
  <c r="R4320" i="1"/>
  <c r="R901" i="1"/>
  <c r="R1879" i="1"/>
  <c r="R628" i="1"/>
  <c r="R3251" i="1"/>
  <c r="R4313" i="1"/>
  <c r="R4717" i="1"/>
  <c r="R4724" i="1"/>
  <c r="R4006" i="1"/>
  <c r="R2687" i="1"/>
  <c r="R4699" i="1"/>
  <c r="R1435" i="1"/>
  <c r="R721" i="1"/>
  <c r="R3830" i="1"/>
  <c r="R2265" i="1"/>
  <c r="R784" i="1"/>
  <c r="R3104" i="1"/>
  <c r="R1598" i="1"/>
  <c r="R2373" i="1"/>
  <c r="R1112" i="1"/>
  <c r="R611" i="1"/>
  <c r="R4430" i="1"/>
  <c r="R1967" i="1"/>
  <c r="R996" i="1"/>
  <c r="R2215" i="1"/>
  <c r="R4478" i="1"/>
  <c r="R2109" i="1"/>
  <c r="R3839" i="1"/>
  <c r="R3656" i="1"/>
  <c r="R1710" i="1"/>
  <c r="R694" i="1"/>
  <c r="R2315" i="1"/>
  <c r="R2674" i="1"/>
  <c r="R3999" i="1"/>
  <c r="R3944" i="1"/>
  <c r="R1461" i="1"/>
  <c r="R1512" i="1"/>
  <c r="R2399" i="1"/>
  <c r="R1649" i="1"/>
  <c r="R2709" i="1"/>
  <c r="R2718" i="1"/>
  <c r="R4518" i="1"/>
  <c r="R4475" i="1"/>
  <c r="R4080" i="1"/>
  <c r="R489" i="1"/>
  <c r="R859" i="1"/>
  <c r="R2812" i="1"/>
  <c r="R13" i="1"/>
  <c r="R3996" i="1"/>
  <c r="R4747" i="1"/>
  <c r="R3320" i="1"/>
  <c r="R2669" i="1"/>
  <c r="R2066" i="1"/>
  <c r="R3076" i="1"/>
  <c r="R1655" i="1"/>
  <c r="R3736" i="1"/>
  <c r="R2973" i="1"/>
  <c r="R2722" i="1"/>
  <c r="R4191" i="1"/>
  <c r="R3129" i="1"/>
  <c r="R156" i="1"/>
  <c r="R1534" i="1"/>
  <c r="R1756" i="1"/>
  <c r="R2291" i="1"/>
  <c r="R227" i="1"/>
  <c r="R1771" i="1"/>
  <c r="R475" i="1"/>
  <c r="R783" i="1"/>
  <c r="R4266" i="1"/>
  <c r="R4279" i="1"/>
  <c r="R1055" i="1"/>
  <c r="R41" i="1"/>
  <c r="R699" i="1"/>
  <c r="R2175" i="1"/>
  <c r="R2977" i="1"/>
  <c r="R1421" i="1"/>
  <c r="R2246" i="1"/>
  <c r="R3772" i="1"/>
  <c r="R2508" i="1"/>
  <c r="R3753" i="1"/>
  <c r="R2717" i="1"/>
  <c r="R139" i="1"/>
  <c r="R1323" i="1"/>
  <c r="R3237" i="1"/>
  <c r="R2951" i="1"/>
  <c r="R3160" i="1"/>
  <c r="R1375" i="1"/>
  <c r="R4298" i="1"/>
  <c r="R2219" i="1"/>
  <c r="R4136" i="1"/>
  <c r="R326" i="1"/>
  <c r="R3274" i="1"/>
  <c r="R4142" i="1"/>
  <c r="R1849" i="1"/>
  <c r="R1536" i="1"/>
  <c r="R708" i="1"/>
  <c r="R3797" i="1"/>
  <c r="R3638" i="1"/>
  <c r="R3585" i="1"/>
  <c r="R4645" i="1"/>
  <c r="R1284" i="1"/>
  <c r="R3390" i="1"/>
  <c r="R763" i="1"/>
  <c r="R3471" i="1"/>
  <c r="R2953" i="1"/>
  <c r="R2509" i="1"/>
  <c r="R1819" i="1"/>
  <c r="R1078" i="1"/>
  <c r="R4250" i="1"/>
  <c r="R4588" i="1"/>
  <c r="R459" i="1"/>
  <c r="R1241" i="1"/>
  <c r="R2335" i="1"/>
  <c r="R811" i="1"/>
  <c r="R3361" i="1"/>
  <c r="R3534" i="1"/>
  <c r="R1781" i="1"/>
  <c r="R1862" i="1"/>
  <c r="R4784" i="1"/>
  <c r="R1407" i="1"/>
  <c r="R2381" i="1"/>
  <c r="R2582" i="1"/>
  <c r="R2507" i="1"/>
  <c r="R3163" i="1"/>
  <c r="R2056" i="1"/>
  <c r="R114" i="1"/>
  <c r="R580" i="1"/>
  <c r="R2525" i="1"/>
  <c r="R1120" i="1"/>
  <c r="R116" i="1"/>
  <c r="R1530" i="1"/>
  <c r="R1213" i="1"/>
  <c r="R1156" i="1"/>
  <c r="R4499" i="1"/>
  <c r="R1327" i="1"/>
  <c r="R562" i="1"/>
  <c r="R1732" i="1"/>
  <c r="R975" i="1"/>
  <c r="R658" i="1"/>
  <c r="R402" i="1"/>
  <c r="R64" i="1"/>
  <c r="R4049" i="1"/>
  <c r="R30" i="1"/>
  <c r="R697" i="1"/>
  <c r="R1481" i="1"/>
  <c r="R4583" i="1"/>
  <c r="R1041" i="1"/>
  <c r="R4280" i="1"/>
  <c r="R4691" i="1"/>
  <c r="R1210" i="1"/>
  <c r="R2031" i="1"/>
  <c r="R3023" i="1"/>
  <c r="R569" i="1"/>
  <c r="R4527" i="1"/>
  <c r="R892" i="1"/>
  <c r="R2405" i="1"/>
  <c r="R4500" i="1"/>
  <c r="R3637" i="1"/>
  <c r="R1385" i="1"/>
  <c r="R2049" i="1"/>
  <c r="R1811" i="1"/>
  <c r="R2071" i="1"/>
  <c r="R3239" i="1"/>
  <c r="R3941" i="1"/>
  <c r="R873" i="1"/>
  <c r="R1699" i="1"/>
  <c r="R3250" i="1"/>
  <c r="R3888" i="1"/>
  <c r="R4506" i="1"/>
  <c r="R1122" i="1"/>
  <c r="R1232" i="1"/>
  <c r="R4174" i="1"/>
  <c r="R3976" i="1"/>
  <c r="R3935" i="1"/>
  <c r="R277" i="1"/>
  <c r="R4795" i="1"/>
  <c r="R2055" i="1"/>
  <c r="R1368" i="1"/>
  <c r="R2025" i="1"/>
  <c r="R275" i="1"/>
  <c r="R3654" i="1"/>
  <c r="R2740" i="1"/>
  <c r="R1340" i="1"/>
  <c r="R2649" i="1"/>
  <c r="R333" i="1"/>
  <c r="R4603" i="1"/>
  <c r="R843" i="1"/>
  <c r="R1178" i="1"/>
  <c r="R3424" i="1"/>
  <c r="R4299" i="1"/>
  <c r="R754" i="1"/>
  <c r="R4556" i="1"/>
  <c r="R3815" i="1"/>
  <c r="R103" i="1"/>
  <c r="R2186" i="1"/>
  <c r="R2811" i="1"/>
  <c r="R1855" i="1"/>
  <c r="R3452" i="1"/>
  <c r="R2248" i="1"/>
  <c r="R383" i="1"/>
  <c r="R3131" i="1"/>
  <c r="R1927" i="1"/>
  <c r="R1399" i="1"/>
  <c r="R2318" i="1"/>
  <c r="R169" i="1"/>
  <c r="R4496" i="1"/>
  <c r="R4037" i="1"/>
  <c r="R3008" i="1"/>
  <c r="R3828" i="1"/>
  <c r="R3000" i="1"/>
  <c r="R4121" i="1"/>
  <c r="R3469" i="1"/>
  <c r="R2734" i="1"/>
  <c r="R4123" i="1"/>
  <c r="R2052" i="1"/>
  <c r="R1792" i="1"/>
  <c r="R543" i="1"/>
  <c r="R648" i="1"/>
  <c r="R846" i="1"/>
  <c r="R2490" i="1"/>
  <c r="R4283" i="1"/>
  <c r="R2614" i="1"/>
  <c r="R16" i="1"/>
  <c r="R563" i="1"/>
  <c r="R876" i="1"/>
  <c r="R1336" i="1"/>
  <c r="R4456" i="1"/>
  <c r="R2333" i="1"/>
  <c r="R3987" i="1"/>
  <c r="R2285" i="1"/>
  <c r="R4558" i="1"/>
  <c r="R2827" i="1"/>
  <c r="R2929" i="1"/>
  <c r="R4010" i="1"/>
  <c r="R1715" i="1"/>
  <c r="R1524" i="1"/>
  <c r="R386" i="1"/>
  <c r="R2904" i="1"/>
  <c r="R1051" i="1"/>
  <c r="R816" i="1"/>
  <c r="R2501" i="1"/>
  <c r="R2524" i="1"/>
  <c r="R3350" i="1"/>
  <c r="R1498" i="1"/>
  <c r="R3844" i="1"/>
  <c r="R1308" i="1"/>
  <c r="R125" i="1"/>
  <c r="R2034" i="1"/>
  <c r="R1742" i="1"/>
  <c r="R915" i="1"/>
  <c r="R4066" i="1"/>
  <c r="R3244" i="1"/>
  <c r="R4422" i="1"/>
  <c r="R3347" i="1"/>
  <c r="R3573" i="1"/>
  <c r="R3195" i="1"/>
  <c r="R398" i="1"/>
  <c r="R4062" i="1"/>
  <c r="R3183" i="1"/>
  <c r="R3752" i="1"/>
  <c r="R3697" i="1"/>
  <c r="R3091" i="1"/>
  <c r="R3095" i="1"/>
  <c r="R1827" i="1"/>
  <c r="R1828" i="1"/>
  <c r="R1737" i="1"/>
  <c r="R3657" i="1"/>
  <c r="R4149" i="1"/>
  <c r="R4550" i="1"/>
  <c r="R2675" i="1"/>
  <c r="R893" i="1"/>
  <c r="R1583" i="1"/>
  <c r="R483" i="1"/>
  <c r="R1870" i="1"/>
  <c r="R4446" i="1"/>
  <c r="R1052" i="1"/>
  <c r="R3574" i="1"/>
  <c r="R1222" i="1"/>
  <c r="R323" i="1"/>
  <c r="R180" i="1"/>
  <c r="R534" i="1"/>
  <c r="R1314" i="1"/>
  <c r="R1427" i="1"/>
  <c r="R220" i="1"/>
  <c r="R2716" i="1"/>
  <c r="R3689" i="1"/>
  <c r="R980" i="1"/>
  <c r="R908" i="1"/>
  <c r="R175" i="1"/>
  <c r="R3398" i="1"/>
  <c r="R4146" i="1"/>
  <c r="R3724" i="1"/>
  <c r="R2278" i="1"/>
  <c r="R1543" i="1"/>
  <c r="R1080" i="1"/>
  <c r="R4630" i="1"/>
  <c r="R1313" i="1"/>
  <c r="R2581" i="1"/>
  <c r="R264" i="1"/>
  <c r="R4359" i="1"/>
  <c r="R2256" i="1"/>
  <c r="R171" i="1"/>
  <c r="R2420" i="1"/>
  <c r="R1708" i="1"/>
  <c r="R2715" i="1"/>
  <c r="R1915" i="1"/>
  <c r="R2223" i="1"/>
  <c r="R42" i="1"/>
  <c r="R43" i="1"/>
  <c r="R2063" i="1"/>
  <c r="R4398" i="1"/>
  <c r="R1522" i="1"/>
  <c r="R2170" i="1"/>
  <c r="R1983" i="1"/>
  <c r="R1269" i="1"/>
  <c r="R2162" i="1"/>
  <c r="R3166" i="1"/>
  <c r="R3848" i="1"/>
  <c r="R1468" i="1"/>
  <c r="R2293" i="1"/>
  <c r="R1853" i="1"/>
  <c r="R2735" i="1"/>
  <c r="R4771" i="1"/>
  <c r="R1201" i="1"/>
  <c r="R1860" i="1"/>
  <c r="R1818" i="1"/>
  <c r="R4344" i="1"/>
  <c r="R2267" i="1"/>
  <c r="R2445" i="1"/>
  <c r="R2815" i="1"/>
  <c r="R2678" i="1"/>
  <c r="R158" i="1"/>
  <c r="R1355" i="1"/>
  <c r="R4587" i="1"/>
  <c r="R431" i="1"/>
  <c r="R1118" i="1"/>
  <c r="R4761" i="1"/>
  <c r="R3962" i="1"/>
  <c r="R2858" i="1"/>
  <c r="R1656" i="1"/>
  <c r="R2061" i="1"/>
  <c r="R3746" i="1"/>
  <c r="R2998" i="1"/>
  <c r="R2200" i="1"/>
  <c r="R2032" i="1"/>
  <c r="R2583" i="1"/>
  <c r="R3066" i="1"/>
  <c r="R4636" i="1"/>
  <c r="R2802" i="1"/>
  <c r="R665" i="1"/>
  <c r="R4312" i="1"/>
  <c r="R4360" i="1"/>
  <c r="R2520" i="1"/>
  <c r="R1347" i="1"/>
  <c r="R3030" i="1"/>
  <c r="R1251" i="1"/>
  <c r="R1065" i="1"/>
  <c r="R3562" i="1"/>
  <c r="R1610" i="1"/>
  <c r="R4716" i="1"/>
  <c r="R4779" i="1"/>
  <c r="R3920" i="1"/>
  <c r="R255" i="1"/>
  <c r="R1019" i="1"/>
  <c r="R1428" i="1"/>
  <c r="R2721" i="1"/>
  <c r="R1029" i="1"/>
  <c r="R4104" i="1"/>
  <c r="R1239" i="1"/>
  <c r="R4705" i="1"/>
  <c r="R2855" i="1"/>
  <c r="R2207" i="1"/>
  <c r="R477" i="1"/>
  <c r="R974" i="1"/>
  <c r="R3709" i="1"/>
  <c r="R722" i="1"/>
  <c r="R615" i="1"/>
  <c r="R1235" i="1"/>
  <c r="R3444" i="1"/>
  <c r="R2064" i="1"/>
  <c r="R2243" i="1"/>
  <c r="R2014" i="1"/>
  <c r="R2475" i="1"/>
  <c r="R3423" i="1"/>
  <c r="R3885" i="1"/>
  <c r="R2744" i="1"/>
  <c r="R2111" i="1"/>
  <c r="R2443" i="1"/>
  <c r="R2999" i="1"/>
  <c r="R3668" i="1"/>
  <c r="R2387" i="1"/>
  <c r="R2388" i="1"/>
  <c r="R44" i="1"/>
  <c r="R3483" i="1"/>
  <c r="R3097" i="1"/>
  <c r="R148" i="1"/>
  <c r="R3730" i="1"/>
  <c r="R3215" i="1"/>
  <c r="R1780" i="1"/>
  <c r="R4345" i="1"/>
  <c r="R1412" i="1"/>
  <c r="R214" i="1"/>
  <c r="R3732" i="1"/>
  <c r="R1409" i="1"/>
  <c r="R1539" i="1"/>
  <c r="R3820" i="1"/>
  <c r="R3618" i="1"/>
  <c r="R4263" i="1"/>
  <c r="R1259" i="1"/>
  <c r="R1884" i="1"/>
  <c r="R2876" i="1"/>
  <c r="R907" i="1"/>
  <c r="R2849" i="1"/>
  <c r="R149" i="1"/>
  <c r="R2268" i="1"/>
  <c r="R906" i="1"/>
  <c r="R3536" i="1"/>
  <c r="R2036" i="1"/>
  <c r="R1964" i="1"/>
  <c r="R1031" i="1"/>
  <c r="R814" i="1"/>
  <c r="R4753" i="1"/>
  <c r="R3522" i="1"/>
  <c r="R995" i="1"/>
  <c r="R1028" i="1"/>
  <c r="R838" i="1"/>
  <c r="R3529" i="1"/>
  <c r="R825" i="1"/>
  <c r="R3472" i="1"/>
  <c r="R3742" i="1"/>
  <c r="R3952" i="1"/>
  <c r="R1119" i="1"/>
  <c r="R1472" i="1"/>
  <c r="R3916" i="1"/>
  <c r="R3546" i="1"/>
  <c r="R526" i="1"/>
  <c r="R2593" i="1"/>
  <c r="R2565" i="1"/>
  <c r="R1740" i="1"/>
  <c r="R1470" i="1"/>
  <c r="R3454" i="1"/>
  <c r="R3807" i="1"/>
  <c r="R136" i="1"/>
  <c r="R2229" i="1"/>
  <c r="R2029" i="1"/>
  <c r="R1934" i="1"/>
  <c r="R1813" i="1"/>
  <c r="R2688" i="1"/>
  <c r="R3763" i="1"/>
  <c r="R2028" i="1"/>
  <c r="R1330" i="1"/>
  <c r="R3117" i="1"/>
  <c r="R3808" i="1"/>
  <c r="R2850" i="1"/>
  <c r="R4515" i="1"/>
  <c r="R3555" i="1"/>
  <c r="R1425" i="1"/>
  <c r="R4796" i="1"/>
  <c r="R1206" i="1"/>
  <c r="R4401" i="1"/>
  <c r="R3513" i="1"/>
  <c r="R4362" i="1"/>
  <c r="R664" i="1"/>
  <c r="R3156" i="1"/>
  <c r="R2993" i="1"/>
  <c r="R2165" i="1"/>
  <c r="R4225" i="1"/>
  <c r="R3977" i="1"/>
  <c r="R3733" i="1"/>
  <c r="R4802" i="1"/>
  <c r="R3480" i="1"/>
  <c r="R2985" i="1"/>
  <c r="R1873" i="1"/>
  <c r="R4052" i="1"/>
  <c r="R1691" i="1"/>
  <c r="R2288" i="1"/>
  <c r="R3867" i="1"/>
  <c r="R1688" i="1"/>
  <c r="R2224" i="1"/>
  <c r="R3358" i="1"/>
  <c r="R1523" i="1"/>
  <c r="R4521" i="1"/>
  <c r="R4167" i="1"/>
  <c r="R612" i="1"/>
  <c r="R1168" i="1"/>
  <c r="R2510" i="1"/>
  <c r="R987" i="1"/>
  <c r="R1242" i="1"/>
  <c r="R4584" i="1"/>
  <c r="R2597" i="1"/>
  <c r="R2353" i="1"/>
  <c r="R2738" i="1"/>
  <c r="R1793" i="1"/>
  <c r="R4247" i="1"/>
  <c r="R240" i="1"/>
  <c r="R1559" i="1"/>
  <c r="R1344" i="1"/>
  <c r="R4594" i="1"/>
  <c r="R3134" i="1"/>
  <c r="R1645" i="1"/>
  <c r="R724" i="1"/>
  <c r="R883" i="1"/>
  <c r="R4289" i="1"/>
  <c r="R3887" i="1"/>
  <c r="R1696" i="1"/>
  <c r="R3482" i="1"/>
  <c r="R2019" i="1"/>
  <c r="R4014" i="1"/>
  <c r="R3360" i="1"/>
  <c r="R4533" i="1"/>
  <c r="R897" i="1"/>
  <c r="R3002" i="1"/>
  <c r="R1312" i="1"/>
  <c r="R795" i="1"/>
  <c r="R4275" i="1"/>
  <c r="R376" i="1"/>
  <c r="R1703" i="1"/>
  <c r="R1255" i="1"/>
  <c r="R1484" i="1"/>
  <c r="R1520" i="1"/>
  <c r="R3584" i="1"/>
  <c r="R3768" i="1"/>
  <c r="R3188" i="1"/>
  <c r="R4130" i="1"/>
  <c r="R356" i="1"/>
  <c r="R3411" i="1"/>
  <c r="R1642" i="1"/>
  <c r="R3681" i="1"/>
  <c r="R3549" i="1"/>
  <c r="R2915" i="1"/>
  <c r="R3623" i="1"/>
  <c r="R1885" i="1"/>
  <c r="R1208" i="1"/>
  <c r="R520" i="1"/>
  <c r="R1718" i="1"/>
  <c r="R4765" i="1"/>
  <c r="R4278" i="1"/>
  <c r="R917" i="1"/>
  <c r="R3617" i="1"/>
  <c r="R2216" i="1"/>
  <c r="R1674" i="1"/>
  <c r="R1586" i="1"/>
  <c r="R4004" i="1"/>
  <c r="R3641" i="1"/>
  <c r="R467" i="1"/>
  <c r="R161" i="1"/>
  <c r="R3221" i="1"/>
  <c r="R4230" i="1"/>
  <c r="R926" i="1"/>
  <c r="R702" i="1"/>
  <c r="R452" i="1"/>
  <c r="R1948" i="1"/>
  <c r="R1455" i="1"/>
  <c r="R2667" i="1"/>
  <c r="R4089" i="1"/>
  <c r="R4160" i="1"/>
  <c r="R1981" i="1"/>
  <c r="R4114" i="1"/>
  <c r="R91" i="1"/>
  <c r="R546" i="1"/>
  <c r="R336" i="1"/>
  <c r="R4552" i="1"/>
  <c r="R2792" i="1"/>
  <c r="R1445" i="1"/>
  <c r="R1846" i="1"/>
  <c r="R1970" i="1"/>
  <c r="R936" i="1"/>
  <c r="R961" i="1"/>
  <c r="R730" i="1"/>
  <c r="R1685" i="1"/>
  <c r="R3495" i="1"/>
  <c r="R2118" i="1"/>
  <c r="R1442" i="1"/>
  <c r="R2446" i="1"/>
  <c r="R228" i="1"/>
  <c r="R4477" i="1"/>
  <c r="R4227" i="1"/>
  <c r="R2188" i="1"/>
  <c r="R4538" i="1"/>
  <c r="R2107" i="1"/>
  <c r="R3594" i="1"/>
  <c r="R4328" i="1"/>
  <c r="R3793" i="1"/>
  <c r="R834" i="1"/>
  <c r="R3092" i="1"/>
  <c r="R4451" i="1"/>
  <c r="R1349" i="1"/>
  <c r="R399" i="1"/>
  <c r="R4324" i="1"/>
  <c r="R3273" i="1"/>
  <c r="R3376" i="1"/>
  <c r="R3387" i="1"/>
  <c r="R1867" i="1"/>
  <c r="R4642" i="1"/>
  <c r="R4789" i="1"/>
  <c r="R796" i="1"/>
  <c r="R2938" i="1"/>
  <c r="R4455" i="1"/>
  <c r="R3901" i="1"/>
  <c r="R742" i="1"/>
  <c r="R2545" i="1"/>
  <c r="R2719" i="1"/>
  <c r="R1012" i="1"/>
  <c r="R365" i="1"/>
  <c r="R1758" i="1"/>
  <c r="R4361" i="1"/>
  <c r="R1980" i="1"/>
  <c r="R1334" i="1"/>
  <c r="R357" i="1"/>
  <c r="R1958" i="1"/>
  <c r="R597" i="1"/>
  <c r="R3396" i="1"/>
  <c r="R776" i="1"/>
  <c r="R162" i="1"/>
  <c r="R2661" i="1"/>
  <c r="R265" i="1"/>
  <c r="R3497" i="1"/>
  <c r="R2783" i="1"/>
  <c r="R3252" i="1"/>
  <c r="R3818" i="1"/>
  <c r="R3831" i="1"/>
  <c r="R1721" i="1"/>
  <c r="R2677" i="1"/>
  <c r="R1448" i="1"/>
  <c r="R2286" i="1"/>
  <c r="R4633" i="1"/>
  <c r="R544" i="1"/>
  <c r="R2157" i="1"/>
  <c r="R3490" i="1"/>
  <c r="R2473" i="1"/>
  <c r="R3516" i="1"/>
  <c r="R3747" i="1"/>
  <c r="R1339" i="1"/>
  <c r="R2324" i="1"/>
  <c r="R1596" i="1"/>
  <c r="R2128" i="1"/>
  <c r="R4786" i="1"/>
  <c r="R2257" i="1"/>
  <c r="R3364" i="1"/>
  <c r="R3322" i="1"/>
  <c r="R2729" i="1"/>
  <c r="R229" i="1"/>
  <c r="R2759" i="1"/>
  <c r="R1595" i="1"/>
  <c r="R2618" i="1"/>
  <c r="R629" i="1"/>
  <c r="R1554" i="1"/>
  <c r="R2882" i="1"/>
  <c r="R1822" i="1"/>
  <c r="R618" i="1"/>
  <c r="R2349" i="1"/>
  <c r="R3649" i="1"/>
  <c r="R4460" i="1"/>
  <c r="R3433" i="1"/>
  <c r="R4713" i="1"/>
  <c r="R3456" i="1"/>
  <c r="R3191" i="1"/>
  <c r="R4031" i="1"/>
  <c r="R3669" i="1"/>
  <c r="R3589" i="1"/>
  <c r="R3260" i="1"/>
  <c r="R4773" i="1"/>
  <c r="R2588" i="1"/>
  <c r="R3235" i="1"/>
  <c r="R2007" i="1"/>
  <c r="R123" i="1"/>
  <c r="R4113" i="1"/>
  <c r="R307" i="1"/>
  <c r="R2529" i="1"/>
  <c r="R3905" i="1"/>
  <c r="R3804" i="1"/>
  <c r="R2261" i="1"/>
  <c r="R2798" i="1"/>
  <c r="R4708" i="1"/>
  <c r="R312" i="1"/>
  <c r="R4564" i="1"/>
  <c r="R1098" i="1"/>
  <c r="R3627" i="1"/>
  <c r="R4322" i="1"/>
  <c r="R3655" i="1"/>
  <c r="R780" i="1"/>
  <c r="R3834" i="1"/>
  <c r="R4787" i="1"/>
  <c r="R3635" i="1"/>
  <c r="R3021" i="1"/>
  <c r="R2425" i="1"/>
  <c r="R1584" i="1"/>
  <c r="R3517" i="1"/>
  <c r="R581" i="1"/>
  <c r="R649" i="1"/>
  <c r="R4627" i="1"/>
  <c r="R1250" i="1"/>
  <c r="R4234" i="1"/>
  <c r="R4376" i="1"/>
  <c r="R2861" i="1"/>
  <c r="R278" i="1"/>
  <c r="R2129" i="1"/>
  <c r="R1024" i="1"/>
  <c r="R3193" i="1"/>
  <c r="R2853" i="1"/>
  <c r="R3600" i="1"/>
  <c r="R20" i="1"/>
  <c r="R4530" i="1"/>
  <c r="R2686" i="1"/>
  <c r="R691" i="1"/>
  <c r="R1687" i="1"/>
  <c r="R3487" i="1"/>
  <c r="R2423" i="1"/>
  <c r="R4060" i="1"/>
  <c r="R2377" i="1"/>
  <c r="R3046" i="1"/>
  <c r="R57" i="1"/>
  <c r="R1365" i="1"/>
  <c r="R2016" i="1"/>
  <c r="R3246" i="1"/>
  <c r="R527" i="1"/>
  <c r="R3587" i="1"/>
  <c r="R1306" i="1"/>
  <c r="R3339" i="1"/>
  <c r="R1247" i="1"/>
  <c r="R2748" i="1"/>
  <c r="R4768" i="1"/>
  <c r="R1150" i="1"/>
  <c r="R3899" i="1"/>
  <c r="R1518" i="1"/>
  <c r="R864" i="1"/>
  <c r="R4237" i="1"/>
  <c r="R4107" i="1"/>
  <c r="R2902" i="1"/>
  <c r="R241" i="1"/>
  <c r="R4780" i="1"/>
  <c r="R2706" i="1"/>
  <c r="R630" i="1"/>
  <c r="R4700" i="1"/>
  <c r="R560" i="1"/>
  <c r="R4019" i="1"/>
  <c r="R2000" i="1"/>
  <c r="R366" i="1"/>
  <c r="R2142" i="1"/>
  <c r="R400" i="1"/>
  <c r="R1062" i="1"/>
  <c r="R934" i="1"/>
  <c r="R3676" i="1"/>
  <c r="R1088" i="1"/>
  <c r="R3172" i="1"/>
  <c r="R4221" i="1"/>
  <c r="R2981" i="1"/>
  <c r="R4202" i="1"/>
  <c r="R2043" i="1"/>
  <c r="R2546" i="1"/>
  <c r="R117" i="1"/>
  <c r="R607" i="1"/>
  <c r="R4760" i="1"/>
  <c r="R1153" i="1"/>
  <c r="R3344" i="1"/>
  <c r="R1463" i="1"/>
  <c r="R3615" i="1"/>
  <c r="R1625" i="1"/>
  <c r="R2968" i="1"/>
  <c r="R1624" i="1"/>
  <c r="R1187" i="1"/>
  <c r="R1686" i="1"/>
  <c r="R1279" i="1"/>
  <c r="R1662" i="1"/>
  <c r="R4592" i="1"/>
  <c r="R2236" i="1"/>
  <c r="R82" i="1"/>
  <c r="R1623" i="1"/>
  <c r="R856" i="1"/>
  <c r="R1198" i="1"/>
  <c r="R583" i="1"/>
  <c r="R3680" i="1"/>
  <c r="R3174" i="1"/>
  <c r="R4443" i="1"/>
  <c r="R758" i="1"/>
  <c r="R377" i="1"/>
  <c r="R2794" i="1"/>
  <c r="R2045" i="1"/>
  <c r="R2650" i="1"/>
  <c r="R3169" i="1"/>
  <c r="R4631" i="1"/>
  <c r="R1895" i="1"/>
  <c r="R1832" i="1"/>
  <c r="R3972" i="1"/>
  <c r="R1570" i="1"/>
  <c r="R2884" i="1"/>
  <c r="R2152" i="1"/>
  <c r="R3135" i="1"/>
  <c r="R1127" i="1"/>
  <c r="R4396" i="1"/>
  <c r="R540" i="1"/>
  <c r="R2196" i="1"/>
  <c r="R3334" i="1"/>
  <c r="R2026" i="1"/>
  <c r="R1821" i="1"/>
  <c r="R403" i="1"/>
  <c r="R4643" i="1"/>
  <c r="R242" i="1"/>
  <c r="R2919" i="1"/>
  <c r="R1835" i="1"/>
  <c r="R1901" i="1"/>
  <c r="R495" i="1"/>
  <c r="R1342" i="1"/>
  <c r="R4517" i="1"/>
  <c r="R978" i="1"/>
  <c r="R2544" i="1"/>
  <c r="R1177" i="1"/>
  <c r="R2470" i="1"/>
  <c r="R3226" i="1"/>
  <c r="R4357" i="1"/>
  <c r="R3056" i="1"/>
  <c r="R3108" i="1"/>
  <c r="R882" i="1"/>
  <c r="R1135" i="1"/>
  <c r="R740" i="1"/>
  <c r="R2245" i="1"/>
  <c r="R1434" i="1"/>
  <c r="R3204" i="1"/>
  <c r="R1476" i="1"/>
  <c r="R118" i="1"/>
  <c r="R4464" i="1"/>
  <c r="R2094" i="1"/>
  <c r="R2662" i="1"/>
  <c r="R3272" i="1"/>
  <c r="R387" i="1"/>
  <c r="R992" i="1"/>
  <c r="R2852" i="1"/>
  <c r="R2654" i="1"/>
  <c r="R604" i="1"/>
  <c r="R2639" i="1"/>
  <c r="R1034" i="1"/>
  <c r="R3651" i="1"/>
  <c r="R3435" i="1"/>
  <c r="R884" i="1"/>
  <c r="R2814" i="1"/>
  <c r="R3331" i="1"/>
  <c r="R4754" i="1"/>
  <c r="R2841" i="1"/>
  <c r="R4622" i="1"/>
  <c r="R567" i="1"/>
  <c r="R4670" i="1"/>
  <c r="R4711" i="1"/>
  <c r="R2939" i="1"/>
  <c r="R3801" i="1"/>
  <c r="R4788" i="1"/>
  <c r="R174" i="1"/>
  <c r="R3127" i="1"/>
  <c r="R150" i="1"/>
  <c r="R4044" i="1"/>
  <c r="R4389" i="1"/>
  <c r="R92" i="1"/>
  <c r="R3371" i="1"/>
  <c r="R4172" i="1"/>
  <c r="R350" i="1"/>
  <c r="R918" i="1"/>
  <c r="R1859" i="1"/>
  <c r="R1815" i="1"/>
  <c r="R2930" i="1"/>
  <c r="R827" i="1"/>
  <c r="R2952" i="1"/>
  <c r="R2415" i="1"/>
  <c r="R1823" i="1"/>
  <c r="R1483" i="1"/>
  <c r="R2536" i="1"/>
  <c r="R706" i="1"/>
  <c r="R2448" i="1"/>
  <c r="R1209" i="1"/>
  <c r="R3564" i="1"/>
  <c r="R3821" i="1"/>
  <c r="R3268" i="1"/>
  <c r="R982" i="1"/>
  <c r="R3437" i="1"/>
  <c r="R2259" i="1"/>
  <c r="R1067" i="1"/>
  <c r="R521" i="1"/>
  <c r="R4145" i="1"/>
  <c r="R3167" i="1"/>
  <c r="R3690" i="1"/>
  <c r="R2471" i="1"/>
  <c r="R4388" i="1"/>
  <c r="R1211" i="1"/>
  <c r="R1995" i="1"/>
  <c r="R2626" i="1"/>
  <c r="R4084" i="1"/>
  <c r="R3182" i="1"/>
  <c r="R1869" i="1"/>
  <c r="R951" i="1"/>
  <c r="R93" i="1"/>
  <c r="R919" i="1"/>
  <c r="R322" i="1"/>
  <c r="R3461" i="1"/>
  <c r="R2180" i="1"/>
  <c r="R4807" i="1"/>
  <c r="R456" i="1"/>
  <c r="R3860" i="1"/>
  <c r="R2394" i="1"/>
  <c r="R1909" i="1"/>
  <c r="R682" i="1"/>
  <c r="R1789" i="1"/>
  <c r="R423" i="1"/>
  <c r="R2805" i="1"/>
  <c r="R1568" i="1"/>
  <c r="R339" i="1"/>
  <c r="R1951" i="1"/>
  <c r="R3168" i="1"/>
  <c r="R2380" i="1"/>
  <c r="R1770" i="1"/>
  <c r="R3309" i="1"/>
  <c r="R4067" i="1"/>
  <c r="R3369" i="1"/>
  <c r="R301" i="1"/>
  <c r="R2773" i="1"/>
  <c r="R3582" i="1"/>
  <c r="R221" i="1"/>
  <c r="R163" i="1"/>
  <c r="R3567" i="1"/>
  <c r="R3645" i="1"/>
  <c r="R3186" i="1"/>
  <c r="R404" i="1"/>
  <c r="R2913" i="1"/>
  <c r="R2514" i="1"/>
  <c r="R4721" i="1"/>
  <c r="R2821" i="1"/>
  <c r="R310" i="1"/>
  <c r="R3989" i="1"/>
  <c r="R1776" i="1"/>
  <c r="R2347" i="1"/>
  <c r="R3259" i="1"/>
  <c r="R3208" i="1"/>
  <c r="R2258" i="1"/>
  <c r="R4688" i="1"/>
  <c r="R1558" i="1"/>
  <c r="R2482" i="1"/>
  <c r="R3031" i="1"/>
  <c r="R2818" i="1"/>
  <c r="R2515" i="1"/>
  <c r="R2450" i="1"/>
  <c r="R3115" i="1"/>
  <c r="R3859" i="1"/>
  <c r="R2797" i="1"/>
  <c r="R3624" i="1"/>
  <c r="R2974" i="1"/>
  <c r="R2059" i="1"/>
  <c r="R1291" i="1"/>
  <c r="R3634" i="1"/>
  <c r="R3950" i="1"/>
  <c r="R2122" i="1"/>
  <c r="R577" i="1"/>
  <c r="R1042" i="1"/>
  <c r="R958" i="1"/>
  <c r="R388" i="1"/>
  <c r="R2984" i="1"/>
  <c r="R279" i="1"/>
  <c r="R3102" i="1"/>
  <c r="R237" i="1"/>
  <c r="R1695" i="1"/>
  <c r="R4476" i="1"/>
  <c r="R835" i="1"/>
  <c r="R2435" i="1"/>
  <c r="R1300" i="1"/>
  <c r="R4678" i="1"/>
  <c r="R3440" i="1"/>
  <c r="R1329" i="1"/>
  <c r="R1826" i="1"/>
  <c r="R3865" i="1"/>
  <c r="R631" i="1"/>
  <c r="R3043" i="1"/>
  <c r="R2710" i="1"/>
  <c r="R1663" i="1"/>
  <c r="R1689" i="1"/>
  <c r="R3049" i="1"/>
  <c r="R1629" i="1"/>
  <c r="R4489" i="1"/>
  <c r="R68" i="1"/>
  <c r="R1529" i="1"/>
  <c r="R2038" i="1"/>
  <c r="R2859" i="1"/>
  <c r="R3149" i="1"/>
  <c r="R4767" i="1"/>
  <c r="R1319" i="1"/>
  <c r="R3664" i="1"/>
  <c r="R3401" i="1"/>
  <c r="R613" i="1"/>
  <c r="R703" i="1"/>
  <c r="R3265" i="1"/>
  <c r="R1038" i="1"/>
  <c r="R1326" i="1"/>
  <c r="R2401" i="1"/>
  <c r="R4709" i="1"/>
  <c r="R1898" i="1"/>
  <c r="R716" i="1"/>
  <c r="R4183" i="1"/>
  <c r="R1328" i="1"/>
  <c r="R4385" i="1"/>
  <c r="R4379" i="1"/>
  <c r="R3508" i="1"/>
  <c r="R605" i="1"/>
  <c r="R3385" i="1"/>
  <c r="R937" i="1"/>
  <c r="R1005" i="1"/>
  <c r="R2644" i="1"/>
  <c r="R2632" i="1"/>
  <c r="R3345" i="1"/>
  <c r="R1126" i="1"/>
  <c r="R1762" i="1"/>
  <c r="R3305" i="1"/>
  <c r="R532" i="1"/>
  <c r="R3051" i="1"/>
  <c r="R3816" i="1"/>
  <c r="R1560" i="1"/>
  <c r="R3210" i="1"/>
  <c r="R2241" i="1"/>
  <c r="R2496" i="1"/>
  <c r="R144" i="1"/>
  <c r="R272" i="1"/>
  <c r="R1377" i="1"/>
  <c r="R2281" i="1"/>
  <c r="R4549" i="1"/>
  <c r="R4498" i="1"/>
  <c r="R1905" i="1"/>
  <c r="R3355" i="1"/>
  <c r="R1535" i="1"/>
  <c r="R3125" i="1"/>
  <c r="R3475" i="1"/>
  <c r="R3130" i="1"/>
  <c r="R1690" i="1"/>
  <c r="R1573" i="1"/>
  <c r="R785" i="1"/>
  <c r="R1056" i="1"/>
  <c r="R4739" i="1"/>
  <c r="R1220" i="1"/>
  <c r="R2631" i="1"/>
  <c r="R1199" i="1"/>
  <c r="R4397" i="1"/>
  <c r="R500" i="1"/>
  <c r="R3229" i="1"/>
  <c r="R3537" i="1"/>
  <c r="R1941" i="1"/>
  <c r="R3080" i="1"/>
  <c r="R3671" i="1"/>
  <c r="R1798" i="1"/>
  <c r="R2994" i="1"/>
  <c r="R659" i="1"/>
  <c r="R3233" i="1"/>
  <c r="R2358" i="1"/>
  <c r="R2874" i="1"/>
  <c r="R2680" i="1"/>
  <c r="R66" i="1"/>
  <c r="R45" i="1"/>
  <c r="R4548" i="1"/>
  <c r="R3551" i="1"/>
  <c r="R1574" i="1"/>
  <c r="R2354" i="1"/>
  <c r="R857" i="1"/>
  <c r="R2685" i="1"/>
  <c r="R4659" i="1"/>
  <c r="R621" i="1"/>
  <c r="R572" i="1"/>
  <c r="R4459" i="1"/>
  <c r="R2801" i="1"/>
  <c r="R112" i="1"/>
  <c r="R36" i="1"/>
  <c r="R3822" i="1"/>
  <c r="R2547" i="1"/>
  <c r="R3070" i="1"/>
  <c r="R1505" i="1"/>
  <c r="R4730" i="1"/>
  <c r="R1805" i="1"/>
  <c r="R3550" i="1"/>
  <c r="R675" i="1"/>
  <c r="R2024" i="1"/>
  <c r="R2609" i="1"/>
  <c r="R1668" i="1"/>
  <c r="R4152" i="1"/>
  <c r="R3468" i="1"/>
  <c r="R2124" i="1"/>
  <c r="R1515" i="1"/>
  <c r="R2537" i="1"/>
  <c r="R4662" i="1"/>
  <c r="R46" i="1"/>
  <c r="R238" i="1"/>
  <c r="R3499" i="1"/>
  <c r="R1943" i="1"/>
  <c r="R3507" i="1"/>
  <c r="R3880" i="1"/>
  <c r="R677" i="1"/>
  <c r="R2785" i="1"/>
  <c r="R4531" i="1"/>
  <c r="R3492" i="1"/>
  <c r="R1612" i="1"/>
  <c r="R3384" i="1"/>
  <c r="R952" i="1"/>
  <c r="R1673" i="1"/>
  <c r="R1892" i="1"/>
  <c r="R2160" i="1"/>
  <c r="R1608" i="1"/>
  <c r="R993" i="1"/>
  <c r="R2210" i="1"/>
  <c r="R1726" i="1"/>
  <c r="R3542" i="1"/>
  <c r="R2567" i="1"/>
  <c r="R2617" i="1"/>
  <c r="R1053" i="1"/>
  <c r="R2477" i="1"/>
  <c r="R2187" i="1"/>
  <c r="R2960" i="1"/>
  <c r="R3173" i="1"/>
  <c r="R3231" i="1"/>
  <c r="R3291" i="1"/>
  <c r="R535" i="1"/>
  <c r="R3393" i="1"/>
  <c r="R1565" i="1"/>
  <c r="R606" i="1"/>
  <c r="R1073" i="1"/>
  <c r="R3431" i="1"/>
  <c r="R2073" i="1"/>
  <c r="R1016" i="1"/>
  <c r="R1176" i="1"/>
  <c r="R1049" i="1"/>
  <c r="R3929" i="1"/>
  <c r="R729" i="1"/>
  <c r="R3721" i="1"/>
  <c r="R3161" i="1"/>
  <c r="R821" i="1"/>
  <c r="R1747" i="1"/>
  <c r="R4434" i="1"/>
  <c r="R3317" i="1"/>
  <c r="R4274" i="1"/>
  <c r="R2596" i="1"/>
  <c r="R1495" i="1"/>
  <c r="R741" i="1"/>
  <c r="R2023" i="1"/>
  <c r="R888" i="1"/>
  <c r="R506" i="1"/>
  <c r="R1974" i="1"/>
  <c r="R541" i="1"/>
  <c r="R3630" i="1"/>
  <c r="R2495" i="1"/>
  <c r="R1973" i="1"/>
  <c r="R1697" i="1"/>
  <c r="R1667" i="1"/>
  <c r="R4119" i="1"/>
  <c r="R3554" i="1"/>
  <c r="R2226" i="1"/>
  <c r="R2591" i="1"/>
  <c r="R4282" i="1"/>
  <c r="R3967" i="1"/>
  <c r="R789" i="1"/>
  <c r="R3459" i="1"/>
  <c r="R2110" i="1"/>
  <c r="R689" i="1"/>
  <c r="R3467" i="1"/>
  <c r="R528" i="1"/>
  <c r="R3928" i="1"/>
  <c r="R3136" i="1"/>
  <c r="R3100" i="1"/>
  <c r="R2317" i="1"/>
  <c r="R4604" i="1"/>
  <c r="R4201" i="1"/>
  <c r="R1745" i="1"/>
  <c r="R3025" i="1"/>
  <c r="R3201" i="1"/>
  <c r="R1479" i="1"/>
  <c r="R256" i="1"/>
  <c r="R3784" i="1"/>
  <c r="R1100" i="1"/>
  <c r="R2201" i="1"/>
  <c r="R829" i="1"/>
  <c r="R338" i="1"/>
  <c r="R4639" i="1"/>
  <c r="R3924" i="1"/>
  <c r="R4001" i="1"/>
  <c r="R3660" i="1"/>
  <c r="R4023" i="1"/>
  <c r="R126" i="1"/>
  <c r="R1466" i="1"/>
  <c r="R885" i="1"/>
  <c r="R2681" i="1"/>
  <c r="R292" i="1"/>
  <c r="R713" i="1"/>
  <c r="R1388" i="1"/>
  <c r="R3894" i="1"/>
  <c r="R770" i="1"/>
  <c r="R3877" i="1"/>
  <c r="R4020" i="1"/>
  <c r="R4310" i="1"/>
  <c r="R2648" i="1"/>
  <c r="R280" i="1"/>
  <c r="R2472" i="1"/>
  <c r="R4400" i="1"/>
  <c r="R1622" i="1"/>
  <c r="R839" i="1"/>
  <c r="R854" i="1"/>
  <c r="R3647" i="1"/>
  <c r="R3211" i="1"/>
  <c r="R3379" i="1"/>
  <c r="R914" i="1"/>
  <c r="R2628" i="1"/>
  <c r="R3755" i="1"/>
  <c r="R1748" i="1"/>
  <c r="R2502" i="1"/>
  <c r="R3254" i="1"/>
  <c r="R17" i="1"/>
  <c r="R745" i="1"/>
  <c r="R334" i="1"/>
  <c r="R4224" i="1"/>
  <c r="R1451" i="1"/>
  <c r="R4501" i="1"/>
  <c r="R3442" i="1"/>
  <c r="R4375" i="1"/>
  <c r="R1712" i="1"/>
  <c r="R4766" i="1"/>
  <c r="R2810" i="1"/>
  <c r="R2304" i="1"/>
  <c r="R2731" i="1"/>
  <c r="R3832" i="1"/>
  <c r="R3715" i="1"/>
  <c r="R4239" i="1"/>
  <c r="R468" i="1"/>
  <c r="R3907" i="1"/>
  <c r="R4798" i="1"/>
  <c r="R1921" i="1"/>
  <c r="R2505" i="1"/>
  <c r="R4658" i="1"/>
  <c r="R1437" i="1"/>
  <c r="R2174" i="1"/>
  <c r="R77" i="1"/>
  <c r="R204" i="1"/>
  <c r="R4402" i="1"/>
  <c r="R1082" i="1"/>
  <c r="R822" i="1"/>
  <c r="R1270" i="1"/>
  <c r="R461" i="1"/>
  <c r="R1858" i="1"/>
  <c r="R4327" i="1"/>
  <c r="R2134" i="1"/>
  <c r="R3112" i="1"/>
  <c r="R3765" i="1"/>
  <c r="R3264" i="1"/>
  <c r="R2402" i="1"/>
  <c r="R2857" i="1"/>
  <c r="R3285" i="1"/>
  <c r="R4484" i="1"/>
  <c r="R3754" i="1"/>
  <c r="R3650" i="1"/>
  <c r="R2771" i="1"/>
  <c r="R601" i="1"/>
  <c r="R4293" i="1"/>
  <c r="R3726" i="1"/>
  <c r="R2240" i="1"/>
  <c r="R3548" i="1"/>
  <c r="R4393" i="1"/>
  <c r="R3450" i="1"/>
  <c r="R850" i="1"/>
  <c r="R3071" i="1"/>
  <c r="R2462" i="1"/>
  <c r="R3718" i="1"/>
  <c r="R2310" i="1"/>
  <c r="R3738" i="1"/>
  <c r="R3069" i="1"/>
  <c r="R3586" i="1"/>
  <c r="R2057" i="1"/>
  <c r="R4655" i="1"/>
  <c r="R2334" i="1"/>
  <c r="R358" i="1"/>
  <c r="R1048" i="1"/>
  <c r="R3196" i="1"/>
  <c r="R4235" i="1"/>
  <c r="R836" i="1"/>
  <c r="R243" i="1"/>
  <c r="R313" i="1"/>
  <c r="R1682" i="1"/>
  <c r="R3942" i="1"/>
  <c r="R78" i="1"/>
  <c r="R205" i="1"/>
  <c r="R293" i="1"/>
  <c r="R3770" i="1"/>
  <c r="R3181" i="1"/>
  <c r="R797" i="1"/>
  <c r="R2173" i="1"/>
  <c r="R2918" i="1"/>
  <c r="R4029" i="1"/>
  <c r="R1581" i="1"/>
  <c r="R1796" i="1"/>
  <c r="R2758" i="1"/>
  <c r="R1603" i="1"/>
  <c r="R4342" i="1"/>
  <c r="R2787" i="1"/>
  <c r="R104" i="1"/>
  <c r="R4551" i="1"/>
  <c r="R4363" i="1"/>
  <c r="R946" i="1"/>
  <c r="R4033" i="1"/>
  <c r="R943" i="1"/>
  <c r="R501" i="1"/>
  <c r="R3949" i="1"/>
  <c r="R244" i="1"/>
  <c r="R3327" i="1"/>
  <c r="R460" i="1"/>
  <c r="R4367" i="1"/>
  <c r="R599" i="1"/>
  <c r="R2140" i="1"/>
  <c r="R1900" i="1"/>
  <c r="R84" i="1"/>
  <c r="R2883" i="1"/>
  <c r="R4307" i="1"/>
  <c r="R3518" i="1"/>
  <c r="R4609" i="1"/>
  <c r="R4007" i="1"/>
  <c r="R2769" i="1"/>
  <c r="R3640" i="1"/>
  <c r="R1865" i="1"/>
  <c r="R3198" i="1"/>
  <c r="R2414" i="1"/>
  <c r="R490" i="1"/>
  <c r="R1057" i="1"/>
  <c r="R1301" i="1"/>
  <c r="R2587" i="1"/>
  <c r="R4364" i="1"/>
  <c r="R4502" i="1"/>
  <c r="R3220" i="1"/>
  <c r="R676" i="1"/>
  <c r="R2453" i="1"/>
  <c r="R3696" i="1"/>
  <c r="R545" i="1"/>
  <c r="R346" i="1"/>
  <c r="R3748" i="1"/>
  <c r="R3869" i="1"/>
  <c r="R128" i="1"/>
  <c r="R438" i="1"/>
  <c r="R1985" i="1"/>
  <c r="R1838" i="1"/>
  <c r="R4028" i="1"/>
  <c r="R2342" i="1"/>
  <c r="R2376" i="1"/>
  <c r="R3871" i="1"/>
  <c r="R2104" i="1"/>
  <c r="R1305" i="1"/>
  <c r="R2432" i="1"/>
  <c r="R1643" i="1"/>
  <c r="R281" i="1"/>
  <c r="R4024" i="1"/>
  <c r="R870" i="1"/>
  <c r="R75" i="1"/>
  <c r="R3779" i="1"/>
  <c r="R1103" i="1"/>
  <c r="R2784" i="1"/>
  <c r="R3837" i="1"/>
  <c r="R2996" i="1"/>
  <c r="R1993" i="1"/>
  <c r="R660" i="1"/>
  <c r="R3713" i="1"/>
  <c r="R439" i="1"/>
  <c r="R798" i="1"/>
  <c r="R88" i="1"/>
  <c r="R3795" i="1"/>
  <c r="R2451" i="1"/>
  <c r="R3446" i="1"/>
  <c r="R2562" i="1"/>
  <c r="R1683" i="1"/>
  <c r="R929" i="1"/>
  <c r="R2292" i="1"/>
  <c r="R2163" i="1"/>
  <c r="R2330" i="1"/>
  <c r="R2326" i="1"/>
  <c r="R1640" i="1"/>
  <c r="R3479" i="1"/>
  <c r="R124" i="1"/>
  <c r="R1477" i="1"/>
  <c r="R3926" i="1"/>
  <c r="R4743" i="1"/>
  <c r="R23" i="1"/>
  <c r="R886" i="1"/>
  <c r="R2526" i="1"/>
  <c r="R3876" i="1"/>
  <c r="R1878" i="1"/>
  <c r="R2427" i="1"/>
  <c r="R2030" i="1"/>
  <c r="R286" i="1"/>
  <c r="R4076" i="1"/>
  <c r="R4555" i="1"/>
  <c r="R1353" i="1"/>
  <c r="R3777" i="1"/>
  <c r="R799" i="1"/>
  <c r="R2530" i="1"/>
  <c r="R3971" i="1"/>
  <c r="R1538" i="1"/>
  <c r="R1370" i="1"/>
  <c r="R4601" i="1"/>
  <c r="R4509" i="1"/>
  <c r="R1877" i="1"/>
  <c r="R2084" i="1"/>
  <c r="R4337" i="1"/>
  <c r="R1117" i="1"/>
  <c r="R2767" i="1"/>
  <c r="R3351" i="1"/>
  <c r="R584" i="1"/>
  <c r="R473" i="1"/>
  <c r="R2708" i="1"/>
  <c r="R4762" i="1"/>
  <c r="R4444" i="1"/>
  <c r="R2480" i="1"/>
  <c r="R800" i="1"/>
  <c r="R1489" i="1"/>
  <c r="R902" i="1"/>
  <c r="R2092" i="1"/>
  <c r="R1037" i="1"/>
  <c r="R2922" i="1"/>
  <c r="R3759" i="1"/>
  <c r="R3012" i="1"/>
  <c r="R896" i="1"/>
  <c r="R3356" i="1"/>
  <c r="R2478" i="1"/>
  <c r="R250" i="1"/>
  <c r="R1391" i="1"/>
  <c r="R3256" i="1"/>
  <c r="R4222" i="1"/>
  <c r="R1390" i="1"/>
  <c r="R2434" i="1"/>
  <c r="R1090" i="1"/>
  <c r="R417" i="1"/>
  <c r="R1020" i="1"/>
  <c r="R1904" i="1"/>
  <c r="R1533" i="1"/>
  <c r="R2539" i="1"/>
  <c r="R2242" i="1"/>
  <c r="R954" i="1"/>
  <c r="R2551" i="1"/>
  <c r="R746" i="1"/>
  <c r="R3382" i="1"/>
  <c r="R4665" i="1"/>
  <c r="R2469" i="1"/>
  <c r="R1219" i="1"/>
  <c r="R781" i="1"/>
  <c r="R1741" i="1"/>
  <c r="R2018" i="1"/>
  <c r="R1462" i="1"/>
  <c r="R37" i="1"/>
  <c r="R3011" i="1"/>
  <c r="R3375" i="1"/>
  <c r="R538" i="1"/>
  <c r="R685" i="1"/>
  <c r="R1072" i="1"/>
  <c r="R1293" i="1"/>
  <c r="R2154" i="1"/>
  <c r="R782" i="1"/>
  <c r="R666" i="1"/>
  <c r="R4729" i="1"/>
  <c r="R2351" i="1"/>
  <c r="R2254" i="1"/>
  <c r="R4162" i="1"/>
  <c r="R2646" i="1"/>
  <c r="R3597" i="1"/>
  <c r="R2809" i="1"/>
  <c r="R3980" i="1"/>
  <c r="R1975" i="1"/>
  <c r="R2634" i="1"/>
  <c r="R1743" i="1"/>
  <c r="R1230" i="1"/>
  <c r="R469" i="1"/>
  <c r="R3178" i="1"/>
  <c r="R4436" i="1"/>
  <c r="R133" i="1"/>
  <c r="R419" i="1"/>
  <c r="R3934" i="1"/>
  <c r="R3340" i="1"/>
  <c r="R1609" i="1"/>
  <c r="R1597" i="1"/>
  <c r="R3761" i="1"/>
  <c r="R4036" i="1"/>
  <c r="R3367" i="1"/>
  <c r="R3386" i="1"/>
  <c r="R4394" i="1"/>
  <c r="R1803" i="1"/>
  <c r="R1787" i="1"/>
  <c r="R1749" i="1"/>
  <c r="R4562" i="1"/>
  <c r="R1058" i="1"/>
  <c r="R2076" i="1"/>
  <c r="R2666" i="1"/>
  <c r="R1017" i="1"/>
  <c r="R2350" i="1"/>
  <c r="R809" i="1"/>
  <c r="R4027" i="1"/>
  <c r="R1108" i="1"/>
  <c r="R3824" i="1"/>
  <c r="R1544" i="1"/>
  <c r="R2987" i="1"/>
  <c r="R2311" i="1"/>
  <c r="R2638" i="1"/>
  <c r="R4061" i="1"/>
  <c r="R134" i="1"/>
  <c r="R828" i="1"/>
  <c r="R1693" i="1"/>
  <c r="R215" i="1"/>
  <c r="R2866" i="1"/>
  <c r="R119" i="1"/>
  <c r="R1654" i="1"/>
  <c r="R4520" i="1"/>
  <c r="R476" i="1"/>
  <c r="R120" i="1"/>
  <c r="R3107" i="1"/>
  <c r="R2172" i="1"/>
  <c r="R2230" i="1"/>
  <c r="R759" i="1"/>
  <c r="R1054" i="1"/>
  <c r="R2433" i="1"/>
  <c r="R4102" i="1"/>
  <c r="R1716" i="1"/>
  <c r="R4187" i="1"/>
  <c r="R164" i="1"/>
  <c r="R3133" i="1"/>
  <c r="R3057" i="1"/>
  <c r="R1540" i="1"/>
  <c r="R337" i="1"/>
  <c r="R4316" i="1"/>
  <c r="R1779" i="1"/>
  <c r="R3785" i="1"/>
  <c r="R2971" i="1"/>
  <c r="R392" i="1"/>
  <c r="R801" i="1"/>
  <c r="R4025" i="1"/>
  <c r="R4673" i="1"/>
  <c r="R2208" i="1"/>
  <c r="R2474" i="1"/>
  <c r="R4261" i="1"/>
  <c r="R878" i="1"/>
  <c r="R2148" i="1"/>
  <c r="R3001" i="1"/>
  <c r="R3255" i="1"/>
  <c r="R1164" i="1"/>
  <c r="R2147" i="1"/>
  <c r="R2192" i="1"/>
  <c r="R2578" i="1"/>
  <c r="R2766" i="1"/>
  <c r="R188" i="1"/>
  <c r="R1550" i="1"/>
  <c r="R251" i="1"/>
  <c r="R3022" i="1"/>
  <c r="R3628" i="1"/>
  <c r="R3267" i="1"/>
  <c r="R1459" i="1"/>
  <c r="R3090" i="1"/>
  <c r="R4510" i="1"/>
  <c r="R3200" i="1"/>
  <c r="R401" i="1"/>
  <c r="R3365" i="1"/>
  <c r="R2527" i="1"/>
  <c r="R2260" i="1"/>
  <c r="R24" i="1"/>
  <c r="R1919" i="1"/>
  <c r="R2566" i="1"/>
  <c r="R2843" i="1"/>
  <c r="R3315" i="1"/>
  <c r="R2077" i="1"/>
  <c r="R1661" i="1"/>
  <c r="R1450" i="1"/>
  <c r="R497" i="1"/>
  <c r="R2395" i="1"/>
  <c r="R3803" i="1"/>
  <c r="R1578" i="1"/>
  <c r="R2413" i="1"/>
  <c r="R4544" i="1"/>
  <c r="R3878" i="1"/>
  <c r="R2950" i="1"/>
  <c r="R1809" i="1"/>
  <c r="R4090" i="1"/>
  <c r="R1722" i="1"/>
  <c r="R2908" i="1"/>
  <c r="R4440" i="1"/>
  <c r="R2765" i="1"/>
  <c r="R2001" i="1"/>
  <c r="R222" i="1"/>
  <c r="R1060" i="1"/>
  <c r="R2357" i="1"/>
  <c r="R547" i="1"/>
  <c r="R1541" i="1"/>
  <c r="R1456" i="1"/>
  <c r="R206" i="1"/>
  <c r="R3337" i="1"/>
  <c r="R842" i="1"/>
  <c r="R4611" i="1"/>
  <c r="R4399" i="1"/>
  <c r="R4366" i="1"/>
  <c r="R298" i="1"/>
  <c r="R2274" i="1"/>
  <c r="R4644" i="1"/>
  <c r="R2234" i="1"/>
  <c r="R1902" i="1"/>
  <c r="R1617" i="1"/>
  <c r="R791" i="1"/>
  <c r="R680" i="1"/>
  <c r="R1734" i="1"/>
  <c r="R2372" i="1"/>
  <c r="R3281" i="1"/>
  <c r="R3485" i="1"/>
  <c r="R548" i="1"/>
  <c r="R3903" i="1"/>
  <c r="R2813" i="1"/>
  <c r="R4439" i="1"/>
  <c r="R69" i="1"/>
  <c r="R4413" i="1"/>
  <c r="R1021" i="1"/>
  <c r="R2660" i="1"/>
  <c r="R3295" i="1"/>
  <c r="R4087" i="1"/>
  <c r="R3744" i="1"/>
  <c r="R3060" i="1"/>
  <c r="R632" i="1"/>
  <c r="R2096" i="1"/>
  <c r="R1806" i="1"/>
  <c r="R1474" i="1"/>
  <c r="R4392" i="1"/>
  <c r="R498" i="1"/>
  <c r="R2522" i="1"/>
  <c r="R4494" i="1"/>
  <c r="R252" i="1"/>
  <c r="R1193" i="1"/>
  <c r="R1579" i="1"/>
  <c r="R968" i="1"/>
  <c r="R1416" i="1"/>
  <c r="R2506" i="1"/>
  <c r="R3749" i="1"/>
  <c r="R2359" i="1"/>
  <c r="R3644" i="1"/>
  <c r="R2763" i="1"/>
  <c r="R1491" i="1"/>
  <c r="R1652" i="1"/>
  <c r="R3620" i="1"/>
  <c r="R3792" i="1"/>
  <c r="R4284" i="1"/>
  <c r="R734" i="1"/>
  <c r="R2961" i="1"/>
  <c r="R1561" i="1"/>
  <c r="R1807" i="1"/>
  <c r="R927" i="1"/>
  <c r="R61" i="1"/>
  <c r="R633" i="1"/>
  <c r="R3228" i="1"/>
  <c r="R4120" i="1"/>
  <c r="R4772" i="1"/>
  <c r="R2568" i="1"/>
  <c r="R1546" i="1"/>
  <c r="R1760" i="1"/>
  <c r="R4155" i="1"/>
  <c r="R1768" i="1"/>
  <c r="R558" i="1"/>
  <c r="R1908" i="1"/>
  <c r="R1490" i="1"/>
  <c r="R1494" i="1"/>
  <c r="R330" i="1"/>
  <c r="R2928" i="1"/>
  <c r="R2610" i="1"/>
  <c r="R4319" i="1"/>
  <c r="R587" i="1"/>
  <c r="R4197" i="1"/>
  <c r="R3413" i="1"/>
  <c r="R2823" i="1"/>
  <c r="R2947" i="1"/>
  <c r="R3292" i="1"/>
  <c r="R359" i="1"/>
  <c r="R2872" i="1"/>
  <c r="R3077" i="1"/>
  <c r="R4133" i="1"/>
  <c r="R3109" i="1"/>
  <c r="R2513" i="1"/>
  <c r="R4147" i="1"/>
  <c r="R457" i="1"/>
  <c r="R1994" i="1"/>
  <c r="R4258" i="1"/>
  <c r="R2888" i="1"/>
  <c r="R2348" i="1"/>
  <c r="R4474" i="1"/>
  <c r="R4660" i="1"/>
  <c r="R3608" i="1"/>
  <c r="R1502" i="1"/>
  <c r="R3063" i="1"/>
  <c r="R282" i="1"/>
  <c r="R815" i="1"/>
  <c r="R2580" i="1"/>
  <c r="R432" i="1"/>
  <c r="R4577" i="1"/>
  <c r="R4757" i="1"/>
  <c r="R2727" i="1"/>
  <c r="R3545" i="1"/>
  <c r="R302" i="1"/>
  <c r="R2698" i="1"/>
  <c r="R2193" i="1"/>
  <c r="R494" i="1"/>
  <c r="R1452" i="1"/>
  <c r="R3875" i="1"/>
  <c r="R3275" i="1"/>
  <c r="R997" i="1"/>
  <c r="R2949" i="1"/>
  <c r="R1576" i="1"/>
  <c r="R409" i="1"/>
  <c r="R2979" i="1"/>
  <c r="R4621" i="1"/>
  <c r="R367" i="1"/>
  <c r="R3576" i="1"/>
  <c r="R2896" i="1"/>
  <c r="R389" i="1"/>
  <c r="R2345" i="1"/>
  <c r="R2078" i="1"/>
  <c r="R3404" i="1"/>
  <c r="R3741" i="1"/>
  <c r="R1795" i="1"/>
  <c r="R3096" i="1"/>
  <c r="R3293" i="1"/>
  <c r="R4243" i="1"/>
  <c r="R2108" i="1"/>
  <c r="R4624" i="1"/>
  <c r="R3289" i="1"/>
  <c r="R4681" i="1"/>
  <c r="R129" i="1"/>
  <c r="R3510" i="1"/>
  <c r="R2282" i="1"/>
  <c r="R4610" i="1"/>
  <c r="R410" i="1"/>
  <c r="R108" i="1"/>
  <c r="R2389" i="1"/>
  <c r="R817" i="1"/>
  <c r="R1833" i="1"/>
  <c r="R652" i="1"/>
  <c r="R3217" i="1"/>
  <c r="R2691" i="1"/>
  <c r="R2329" i="1"/>
  <c r="R3602" i="1"/>
  <c r="R3496" i="1"/>
  <c r="R4648" i="1"/>
  <c r="R1125" i="1"/>
  <c r="R2774" i="1"/>
  <c r="R2263" i="1"/>
  <c r="R2760" i="1"/>
  <c r="R1035" i="1"/>
  <c r="R3177" i="1"/>
  <c r="R4465" i="1"/>
  <c r="R4009" i="1"/>
  <c r="R634" i="1"/>
  <c r="R4072" i="1"/>
  <c r="R4106" i="1"/>
  <c r="R3958" i="1"/>
  <c r="R1510" i="1"/>
  <c r="R2995" i="1"/>
  <c r="R1755" i="1"/>
  <c r="R635" i="1"/>
  <c r="R4158" i="1"/>
  <c r="R3708" i="1"/>
  <c r="R1553" i="1"/>
  <c r="R777" i="1"/>
  <c r="R1081" i="1"/>
  <c r="R1094" i="1"/>
  <c r="R636" i="1"/>
  <c r="R848" i="1"/>
  <c r="R1215" i="1"/>
  <c r="R4295" i="1"/>
  <c r="R1288" i="1"/>
  <c r="R4291" i="1"/>
  <c r="R4690" i="1"/>
  <c r="R1591" i="1"/>
  <c r="R3563" i="1"/>
  <c r="R1000" i="1"/>
  <c r="R70" i="1"/>
  <c r="R1196" i="1"/>
  <c r="R2958" i="1"/>
  <c r="R637" i="1"/>
  <c r="R3917" i="1"/>
  <c r="R2464" i="1"/>
  <c r="R351" i="1"/>
  <c r="R4573" i="1"/>
  <c r="R1621" i="1"/>
  <c r="R1602" i="1"/>
  <c r="R4351" i="1"/>
  <c r="R1659" i="1"/>
  <c r="R2213" i="1"/>
  <c r="R1831" i="1"/>
  <c r="R1148" i="1"/>
  <c r="R318" i="1"/>
  <c r="R1650" i="1"/>
  <c r="R1731" i="1"/>
  <c r="R638" i="1"/>
  <c r="R462" i="1"/>
  <c r="R2601" i="1"/>
  <c r="R1641" i="1"/>
  <c r="R223" i="1"/>
  <c r="R2594" i="1"/>
  <c r="R2041" i="1"/>
  <c r="R639" i="1"/>
  <c r="R2277" i="1"/>
  <c r="R1439" i="1"/>
  <c r="R609" i="1"/>
  <c r="R1361" i="1"/>
  <c r="R3930" i="1"/>
  <c r="R2780" i="1"/>
  <c r="R2574" i="1"/>
  <c r="R1386" i="1"/>
  <c r="R529" i="1"/>
  <c r="R4435" i="1"/>
  <c r="R1218" i="1"/>
  <c r="R2486" i="1"/>
  <c r="R2533" i="1"/>
  <c r="R4336" i="1"/>
  <c r="R4137" i="1"/>
  <c r="R4692" i="1"/>
  <c r="R4646" i="1"/>
  <c r="R2890" i="1"/>
  <c r="R1636" i="1"/>
  <c r="R94" i="1"/>
  <c r="R4259" i="1"/>
  <c r="R1295" i="1"/>
  <c r="R1493" i="1"/>
  <c r="R1050" i="1"/>
  <c r="R3150" i="1"/>
  <c r="R4330" i="1"/>
  <c r="R522" i="1"/>
  <c r="R1141" i="1"/>
  <c r="R299" i="1"/>
  <c r="R1374" i="1"/>
  <c r="R4196" i="1"/>
  <c r="R1438" i="1"/>
  <c r="R4815" i="1"/>
  <c r="R3918" i="1"/>
  <c r="R4395" i="1"/>
  <c r="R3970" i="1"/>
  <c r="R140" i="1"/>
  <c r="R4161" i="1"/>
  <c r="R2880" i="1"/>
  <c r="R845" i="1"/>
  <c r="R1285" i="1"/>
  <c r="R4008" i="1"/>
  <c r="R4697" i="1"/>
  <c r="R4297" i="1"/>
  <c r="R905" i="1"/>
  <c r="R2299" i="1"/>
  <c r="R1986" i="1"/>
  <c r="R3961" i="1"/>
  <c r="R1315" i="1"/>
  <c r="R3219" i="1"/>
  <c r="R2635" i="1"/>
  <c r="R3072" i="1"/>
  <c r="R325" i="1"/>
  <c r="R3232" i="1"/>
  <c r="R2328" i="1"/>
  <c r="R2065" i="1"/>
  <c r="R4051" i="1"/>
  <c r="R2182" i="1"/>
  <c r="R105" i="1"/>
  <c r="R3425" i="1"/>
  <c r="R2982" i="1"/>
  <c r="R1942" i="1"/>
  <c r="R4373" i="1"/>
  <c r="R4698" i="1"/>
  <c r="R1891" i="1"/>
  <c r="R1635" i="1"/>
  <c r="R4667" i="1"/>
  <c r="R3488" i="1"/>
  <c r="R328" i="1"/>
  <c r="R3974" i="1"/>
  <c r="R661" i="1"/>
  <c r="R1352" i="1"/>
  <c r="R3416" i="1"/>
  <c r="R2279" i="1"/>
  <c r="R4411" i="1"/>
  <c r="R3308" i="1"/>
  <c r="R4321" i="1"/>
  <c r="R1840" i="1"/>
  <c r="R1971" i="1"/>
  <c r="R1848" i="1"/>
  <c r="R21" i="1"/>
  <c r="R3058" i="1"/>
  <c r="R3814" i="1"/>
  <c r="R141" i="1"/>
  <c r="R95" i="1"/>
  <c r="R1128" i="1"/>
  <c r="R1139" i="1"/>
  <c r="R4111" i="1"/>
  <c r="R216" i="1"/>
  <c r="R2251" i="1"/>
  <c r="R437" i="1"/>
  <c r="R2412" i="1"/>
  <c r="R3547" i="1"/>
  <c r="R2959" i="1"/>
  <c r="R4764" i="1"/>
  <c r="R198" i="1"/>
  <c r="R1563" i="1"/>
  <c r="R2468" i="1"/>
  <c r="R1945" i="1"/>
  <c r="R2010" i="1"/>
  <c r="R4229" i="1"/>
  <c r="R3470" i="1"/>
  <c r="R3642" i="1"/>
  <c r="R588" i="1"/>
  <c r="R4664" i="1"/>
  <c r="R3751" i="1"/>
  <c r="R3148" i="1"/>
  <c r="R2989" i="1"/>
  <c r="R1174" i="1"/>
  <c r="R984" i="1"/>
  <c r="R4055" i="1"/>
  <c r="R2481" i="1"/>
  <c r="R2011" i="1"/>
  <c r="R4231" i="1"/>
  <c r="R1240" i="1"/>
  <c r="R3578" i="1"/>
  <c r="R3491" i="1"/>
  <c r="R3979" i="1"/>
  <c r="R39" i="1"/>
  <c r="R261" i="1"/>
  <c r="R1866" i="1"/>
  <c r="R640" i="1"/>
  <c r="R2252" i="1"/>
  <c r="R4469" i="1"/>
  <c r="R2886" i="1"/>
  <c r="R1528" i="1"/>
  <c r="R314" i="1"/>
  <c r="R4674" i="1"/>
  <c r="R1297" i="1"/>
  <c r="R2369" i="1"/>
  <c r="R1714" i="1"/>
  <c r="R4169" i="1"/>
  <c r="R478" i="1"/>
  <c r="R4154" i="1"/>
  <c r="R764" i="1"/>
  <c r="R549" i="1"/>
  <c r="R3601" i="1"/>
  <c r="R4641" i="1"/>
  <c r="R1769" i="1"/>
  <c r="R3114" i="1"/>
  <c r="R2466" i="1"/>
  <c r="R1551" i="1"/>
  <c r="R3302" i="1"/>
  <c r="R1304" i="1"/>
  <c r="R4042" i="1"/>
  <c r="R4449" i="1"/>
  <c r="R72" i="1"/>
  <c r="R3938" i="1"/>
  <c r="R1627" i="1"/>
  <c r="R2145" i="1"/>
  <c r="R3717" i="1"/>
  <c r="R3884" i="1"/>
  <c r="R4246" i="1"/>
  <c r="R4800" i="1"/>
  <c r="R1924" i="1"/>
  <c r="R2137" i="1"/>
  <c r="R818" i="1"/>
  <c r="R4335" i="1"/>
  <c r="R137" i="1"/>
  <c r="R3538" i="1"/>
  <c r="R1380" i="1"/>
  <c r="R96" i="1"/>
  <c r="R1666" i="1"/>
  <c r="R3048" i="1"/>
  <c r="R1664" i="1"/>
  <c r="R3185" i="1"/>
  <c r="R1467" i="1"/>
  <c r="R266" i="1"/>
  <c r="R830" i="1"/>
  <c r="R3478" i="1"/>
  <c r="R2865" i="1"/>
  <c r="R1004" i="1"/>
  <c r="R4607" i="1"/>
  <c r="R1841" i="1"/>
  <c r="R3906" i="1"/>
  <c r="R2528" i="1"/>
  <c r="R3590" i="1"/>
  <c r="R874" i="1"/>
  <c r="R3611" i="1"/>
  <c r="R4026" i="1"/>
  <c r="R1362" i="1"/>
  <c r="R4405" i="1"/>
  <c r="R753" i="1"/>
  <c r="R2312" i="1"/>
  <c r="R3403" i="1"/>
  <c r="R3782" i="1"/>
  <c r="R692" i="1"/>
  <c r="R3189" i="1"/>
  <c r="R1244" i="1"/>
  <c r="R2658" i="1"/>
  <c r="R2512" i="1"/>
  <c r="R3931" i="1"/>
  <c r="R2151" i="1"/>
  <c r="R3610" i="1"/>
  <c r="R514" i="1"/>
  <c r="R2033" i="1"/>
  <c r="R1616" i="1"/>
  <c r="R765" i="1"/>
  <c r="R2280" i="1"/>
  <c r="R4358" i="1"/>
  <c r="R3776" i="1"/>
  <c r="R1277" i="1"/>
  <c r="R4350" i="1"/>
  <c r="R3381" i="1"/>
  <c r="R4267" i="1"/>
  <c r="R2429" i="1"/>
  <c r="R3786" i="1"/>
  <c r="R2980" i="1"/>
  <c r="R3277" i="1"/>
  <c r="R192" i="1"/>
  <c r="R1423" i="1"/>
  <c r="R3945" i="1"/>
  <c r="R3427" i="1"/>
  <c r="R3388" i="1"/>
  <c r="R1485" i="1"/>
  <c r="R3915" i="1"/>
  <c r="R97" i="1"/>
  <c r="R1394" i="1"/>
  <c r="R610" i="1"/>
  <c r="R470" i="1"/>
  <c r="R1733" i="1"/>
  <c r="R1633" i="1"/>
  <c r="R3301" i="1"/>
  <c r="R3892" i="1"/>
  <c r="R4050" i="1"/>
  <c r="R1457" i="1"/>
  <c r="R756" i="1"/>
  <c r="R2899" i="1"/>
  <c r="R4228" i="1"/>
  <c r="R2269" i="1"/>
  <c r="R1233" i="1"/>
  <c r="R4804" i="1"/>
  <c r="R3662" i="1"/>
  <c r="R2779" i="1"/>
  <c r="R3325" i="1"/>
  <c r="R1773" i="1"/>
  <c r="R3238" i="1"/>
  <c r="R47" i="1"/>
  <c r="R3409" i="1"/>
  <c r="R3909" i="1"/>
  <c r="R211" i="1"/>
  <c r="R2189" i="1"/>
  <c r="R662" i="1"/>
  <c r="R1774" i="1"/>
  <c r="R2830" i="1"/>
  <c r="R4126" i="1"/>
  <c r="R761" i="1"/>
  <c r="R4575" i="1"/>
  <c r="R3028" i="1"/>
  <c r="R565" i="1"/>
  <c r="R2879" i="1"/>
  <c r="R4226" i="1"/>
  <c r="R2408" i="1"/>
  <c r="R1074" i="1"/>
  <c r="R3527" i="1"/>
  <c r="R2185" i="1"/>
  <c r="R4770" i="1"/>
  <c r="R1594" i="1"/>
  <c r="R3170" i="1"/>
  <c r="R1825" i="1"/>
  <c r="R2969" i="1"/>
  <c r="R2782" i="1"/>
  <c r="R347" i="1"/>
  <c r="R2720" i="1"/>
  <c r="R465" i="1"/>
  <c r="R4635" i="1"/>
  <c r="R2796" i="1"/>
  <c r="R2559" i="1"/>
  <c r="R3622" i="1"/>
  <c r="R2141" i="1"/>
  <c r="R2542" i="1"/>
  <c r="R3535" i="1"/>
  <c r="R4543" i="1"/>
  <c r="R4487" i="1"/>
  <c r="R3520" i="1"/>
  <c r="R200" i="1"/>
  <c r="R4614" i="1"/>
  <c r="R650" i="1"/>
  <c r="R3399" i="1"/>
  <c r="R2485" i="1"/>
  <c r="R2664" i="1"/>
  <c r="R4255" i="1"/>
  <c r="R3727" i="1"/>
  <c r="R1229" i="1"/>
  <c r="R3514" i="1"/>
  <c r="R2027" i="1"/>
  <c r="R1499" i="1"/>
  <c r="R2080" i="1"/>
  <c r="R2712" i="1"/>
  <c r="R4647" i="1"/>
  <c r="R2540" i="1"/>
  <c r="R2683" i="1"/>
  <c r="R4619" i="1"/>
  <c r="R492" i="1"/>
  <c r="R2579" i="1"/>
  <c r="R65" i="1"/>
  <c r="R1817" i="1"/>
  <c r="R2914" i="1"/>
  <c r="R31" i="1"/>
  <c r="R4378" i="1"/>
  <c r="R4735" i="1"/>
  <c r="R3460" i="1"/>
  <c r="R4718" i="1"/>
  <c r="R4514" i="1"/>
  <c r="R342" i="1"/>
  <c r="R3389" i="1"/>
  <c r="R1188" i="1"/>
  <c r="R4323" i="1"/>
  <c r="R3123" i="1"/>
  <c r="R3619" i="1"/>
  <c r="R1282" i="1"/>
  <c r="R4671" i="1"/>
  <c r="R3407" i="1"/>
  <c r="R1938" i="1"/>
  <c r="R4112" i="1"/>
  <c r="R32" i="1"/>
  <c r="R1851" i="1"/>
  <c r="R4799" i="1"/>
  <c r="R1469" i="1"/>
  <c r="R2178" i="1"/>
  <c r="R48" i="1"/>
  <c r="R550" i="1"/>
  <c r="R1917" i="1"/>
  <c r="R3397" i="1"/>
  <c r="R343" i="1"/>
  <c r="R2770" i="1"/>
  <c r="R570" i="1"/>
  <c r="R786" i="1"/>
  <c r="R3395" i="1"/>
  <c r="R747" i="1"/>
  <c r="R207" i="1"/>
  <c r="R573" i="1"/>
  <c r="R4000" i="1"/>
  <c r="R2266" i="1"/>
  <c r="R1149" i="1"/>
  <c r="R4749" i="1"/>
  <c r="R1478" i="1"/>
  <c r="R2046" i="1"/>
  <c r="R4416" i="1"/>
  <c r="R725" i="1"/>
  <c r="R1345" i="1"/>
  <c r="R127" i="1"/>
  <c r="R4374" i="1"/>
  <c r="R3502" i="1"/>
  <c r="R551" i="1"/>
  <c r="R3559" i="1"/>
  <c r="R2393" i="1"/>
  <c r="R4511" i="1"/>
  <c r="R1170" i="1"/>
  <c r="R4081" i="1"/>
  <c r="R1812" i="1"/>
  <c r="R4466" i="1"/>
  <c r="R1580" i="1"/>
  <c r="R1888" i="1"/>
  <c r="R49" i="1"/>
  <c r="R3027" i="1"/>
  <c r="R3840" i="1"/>
  <c r="R614" i="1"/>
  <c r="R969" i="1"/>
  <c r="R3370" i="1"/>
  <c r="R1639" i="1"/>
  <c r="R709" i="1"/>
  <c r="R819" i="1"/>
  <c r="R2991" i="1"/>
  <c r="R3895" i="1"/>
  <c r="R2747" i="1"/>
  <c r="R3280" i="1"/>
  <c r="R2442" i="1"/>
  <c r="R1084" i="1"/>
  <c r="R3898" i="1"/>
  <c r="R2386" i="1"/>
  <c r="R2081" i="1"/>
  <c r="R453" i="1"/>
  <c r="R1916" i="1"/>
  <c r="R1280" i="1"/>
  <c r="R2630" i="1"/>
  <c r="R4354" i="1"/>
  <c r="R3994" i="1"/>
  <c r="R1589" i="1"/>
  <c r="R1725" i="1"/>
  <c r="R2592" i="1"/>
  <c r="R3094" i="1"/>
  <c r="R1154" i="1"/>
  <c r="R1928" i="1"/>
  <c r="R98" i="1"/>
  <c r="R3596" i="1"/>
  <c r="R50" i="1"/>
  <c r="R731" i="1"/>
  <c r="R4812" i="1"/>
  <c r="R3419" i="1"/>
  <c r="R2625" i="1"/>
  <c r="R3740" i="1"/>
  <c r="R559" i="1"/>
  <c r="R4334" i="1"/>
  <c r="R3137" i="1"/>
  <c r="R4244" i="1"/>
  <c r="R59" i="1"/>
  <c r="R1969" i="1"/>
  <c r="R1252" i="1"/>
  <c r="R4651" i="1"/>
  <c r="R2051" i="1"/>
  <c r="R3833" i="1"/>
  <c r="R2457" i="1"/>
  <c r="R3304" i="1"/>
  <c r="R1816" i="1"/>
  <c r="R2553" i="1"/>
  <c r="R2447" i="1"/>
  <c r="R2100" i="1"/>
  <c r="R3245" i="1"/>
  <c r="R4329" i="1"/>
  <c r="R2833" i="1"/>
  <c r="R4242" i="1"/>
  <c r="R4248" i="1"/>
  <c r="R889" i="1"/>
  <c r="R378" i="1"/>
  <c r="R2272" i="1"/>
  <c r="R321" i="1"/>
  <c r="R2068" i="1"/>
  <c r="R1646" i="1"/>
  <c r="R3988" i="1"/>
  <c r="R1404" i="1"/>
  <c r="R1245" i="1"/>
  <c r="R2440" i="1"/>
  <c r="R3864" i="1"/>
  <c r="R2988" i="1"/>
  <c r="R1202" i="1"/>
  <c r="R499" i="1"/>
  <c r="R3064" i="1"/>
  <c r="R852" i="1"/>
  <c r="R2862" i="1"/>
  <c r="R4593" i="1"/>
  <c r="R1514" i="1"/>
  <c r="R1946" i="1"/>
  <c r="R4813" i="1"/>
  <c r="R3775" i="1"/>
  <c r="R4591" i="1"/>
  <c r="R1557" i="1"/>
  <c r="R3606" i="1"/>
  <c r="R2368" i="1"/>
  <c r="R887" i="1"/>
  <c r="R3447" i="1"/>
  <c r="R678" i="1"/>
  <c r="R89" i="1"/>
  <c r="R2431" i="1"/>
  <c r="R4144" i="1"/>
  <c r="R1267" i="1"/>
  <c r="R3464" i="1"/>
  <c r="R2931" i="1"/>
  <c r="R928" i="1"/>
  <c r="R2935" i="1"/>
  <c r="R619" i="1"/>
  <c r="R2161" i="1"/>
  <c r="R262" i="1"/>
  <c r="R420" i="1"/>
  <c r="R3203" i="1"/>
  <c r="R2641" i="1"/>
  <c r="R656" i="1"/>
  <c r="R904" i="1"/>
  <c r="R4462" i="1"/>
  <c r="R998" i="1"/>
  <c r="R2476" i="1"/>
  <c r="R2352" i="1"/>
  <c r="R1711" i="1"/>
  <c r="R909" i="1"/>
  <c r="R1871" i="1"/>
  <c r="R2868" i="1"/>
  <c r="R2020" i="1"/>
  <c r="R1458" i="1"/>
  <c r="R1333" i="1"/>
  <c r="R1422" i="1"/>
  <c r="R1644" i="1"/>
  <c r="R973" i="1"/>
  <c r="R217" i="1"/>
  <c r="R4249" i="1"/>
  <c r="R4811" i="1"/>
  <c r="R1133" i="1"/>
  <c r="R2636" i="1"/>
  <c r="R4045" i="1"/>
  <c r="R2313" i="1"/>
  <c r="R3621" i="1"/>
  <c r="R3687" i="1"/>
  <c r="R2905" i="1"/>
  <c r="R4412" i="1"/>
  <c r="R1935" i="1"/>
  <c r="R4679" i="1"/>
  <c r="R698" i="1"/>
  <c r="R1071" i="1"/>
  <c r="R1702" i="1"/>
  <c r="R3699" i="1"/>
  <c r="R1956" i="1"/>
  <c r="R4539" i="1"/>
  <c r="R3702" i="1"/>
  <c r="R3489" i="1"/>
  <c r="R1310" i="1"/>
  <c r="R4306" i="1"/>
  <c r="R3283" i="1"/>
  <c r="R3927" i="1"/>
  <c r="R1070" i="1"/>
  <c r="R502" i="1"/>
  <c r="R4192" i="1"/>
  <c r="R4180" i="1"/>
  <c r="R444" i="1"/>
  <c r="R641" i="1"/>
  <c r="R2572" i="1"/>
  <c r="R3852" i="1"/>
  <c r="R1373" i="1"/>
  <c r="R3663" i="1"/>
  <c r="R3783" i="1"/>
  <c r="R4774" i="1"/>
  <c r="R1372" i="1"/>
  <c r="R4809" i="1"/>
  <c r="R2743" i="1"/>
  <c r="R3723" i="1"/>
  <c r="R2411" i="1"/>
  <c r="R891" i="1"/>
  <c r="R3269" i="1"/>
  <c r="R11" i="1"/>
  <c r="R1464" i="1"/>
  <c r="R4565" i="1"/>
  <c r="R4356" i="1"/>
  <c r="R1744" i="1"/>
  <c r="R2494" i="1"/>
  <c r="R2682" i="1"/>
  <c r="R3897" i="1"/>
  <c r="R3225" i="1"/>
  <c r="R433" i="1"/>
  <c r="R287" i="1"/>
  <c r="R1766" i="1"/>
  <c r="R2212" i="1"/>
  <c r="R3050" i="1"/>
  <c r="R2344" i="1"/>
  <c r="R1186" i="1"/>
  <c r="R4723" i="1"/>
  <c r="R3428" i="1"/>
  <c r="R4528" i="1"/>
  <c r="R1121" i="1"/>
  <c r="R4186" i="1"/>
  <c r="R2325" i="1"/>
  <c r="R1801" i="1"/>
  <c r="R132" i="1"/>
  <c r="R4534" i="1"/>
  <c r="R3722" i="1"/>
  <c r="R3363" i="1"/>
  <c r="R1775" i="1"/>
  <c r="R1516" i="1"/>
  <c r="R1116" i="1"/>
  <c r="R329" i="1"/>
  <c r="R1246" i="1"/>
  <c r="R4176" i="1"/>
  <c r="R1383" i="1"/>
  <c r="R714" i="1"/>
  <c r="R2400" i="1"/>
  <c r="R3850" i="1"/>
  <c r="R3863" i="1"/>
  <c r="R4677" i="1"/>
  <c r="R2589" i="1"/>
  <c r="R912" i="1"/>
  <c r="R2563" i="1"/>
  <c r="R2364" i="1"/>
  <c r="R2997" i="1"/>
  <c r="R1189" i="1"/>
  <c r="R2885" i="1"/>
  <c r="R1842" i="1"/>
  <c r="R4574" i="1"/>
  <c r="R1360" i="1"/>
  <c r="R4254" i="1"/>
  <c r="R3711" i="1"/>
  <c r="R3132" i="1"/>
  <c r="R454" i="1"/>
  <c r="R38" i="1"/>
  <c r="R4053" i="1"/>
  <c r="R3526" i="1"/>
  <c r="R3410" i="1"/>
  <c r="R3691" i="1"/>
  <c r="R681" i="1"/>
  <c r="R3223" i="1"/>
  <c r="R4207" i="1"/>
  <c r="R3248" i="1"/>
  <c r="R4497" i="1"/>
  <c r="R2307" i="1"/>
  <c r="R3098" i="1"/>
  <c r="R1309" i="1"/>
  <c r="R83" i="1"/>
  <c r="R413" i="1"/>
  <c r="R1405" i="1"/>
  <c r="R693" i="1"/>
  <c r="R3591" i="1"/>
  <c r="R3841" i="1"/>
  <c r="R3605" i="1"/>
  <c r="R4640" i="1"/>
  <c r="R51" i="1"/>
  <c r="R4769" i="1"/>
  <c r="R165" i="1"/>
  <c r="R910" i="1"/>
  <c r="R3643" i="1"/>
  <c r="R4536" i="1"/>
  <c r="R2158" i="1"/>
  <c r="R2554" i="1"/>
  <c r="R1844" i="1"/>
  <c r="R2694" i="1"/>
  <c r="R4271" i="1"/>
  <c r="R2808" i="1"/>
  <c r="R4409" i="1"/>
  <c r="R1863" i="1"/>
  <c r="R2298" i="1"/>
  <c r="R1607" i="1"/>
  <c r="R3968" i="1"/>
  <c r="R4493" i="1"/>
  <c r="R1114" i="1"/>
  <c r="R1274" i="1"/>
  <c r="R458" i="1"/>
  <c r="R1348" i="1"/>
  <c r="R52" i="1"/>
  <c r="R3372" i="1"/>
  <c r="R1146" i="1"/>
  <c r="R2693" i="1"/>
  <c r="R4015" i="1"/>
  <c r="R1369" i="1"/>
  <c r="R1606" i="1"/>
  <c r="R4188" i="1"/>
  <c r="R2724" i="1"/>
  <c r="R3956" i="1"/>
  <c r="R1631" i="1"/>
  <c r="R267" i="1"/>
  <c r="R455" i="1"/>
  <c r="R2008" i="1"/>
  <c r="R245" i="1"/>
  <c r="R507" i="1"/>
  <c r="R536" i="1"/>
  <c r="R3674" i="1"/>
  <c r="R3891" i="1"/>
  <c r="R4386" i="1"/>
  <c r="R2538" i="1"/>
  <c r="R1007" i="1"/>
  <c r="R4070" i="1"/>
  <c r="R4676" i="1"/>
  <c r="R2455" i="1"/>
  <c r="R3024" i="1"/>
  <c r="R4016" i="1"/>
  <c r="R2346" i="1"/>
  <c r="R4383" i="1"/>
  <c r="R1132" i="1"/>
  <c r="R3138" i="1"/>
  <c r="R4452" i="1"/>
  <c r="R4616" i="1"/>
  <c r="R2640" i="1"/>
  <c r="R1497" i="1"/>
  <c r="R802" i="1"/>
  <c r="R1113" i="1"/>
  <c r="R4626" i="1"/>
  <c r="R717" i="1"/>
  <c r="R2143" i="1"/>
  <c r="R2754" i="1"/>
  <c r="R840" i="1"/>
  <c r="R1754" i="1"/>
  <c r="R2703" i="1"/>
  <c r="R1906" i="1"/>
  <c r="R4571" i="1"/>
  <c r="R1111" i="1"/>
  <c r="R3463" i="1"/>
  <c r="R1874" i="1"/>
  <c r="R2806" i="1"/>
  <c r="R2095" i="1"/>
  <c r="R1978" i="1"/>
  <c r="R2711" i="1"/>
  <c r="R4751" i="1"/>
  <c r="R479" i="1"/>
  <c r="R2844" i="1"/>
  <c r="R2800" i="1"/>
  <c r="R2549" i="1"/>
  <c r="R2577" i="1"/>
  <c r="R3685" i="1"/>
  <c r="R2244" i="1"/>
  <c r="R823" i="1"/>
  <c r="R1709" i="1"/>
  <c r="R2602" i="1"/>
  <c r="R1379" i="1"/>
  <c r="R368" i="1"/>
  <c r="R3184" i="1"/>
  <c r="R4129" i="1"/>
  <c r="R25" i="1"/>
  <c r="R1346" i="1"/>
  <c r="R2398" i="1"/>
  <c r="R2663" i="1"/>
  <c r="R170" i="1"/>
  <c r="R1480" i="1"/>
  <c r="R424" i="1"/>
  <c r="R1777" i="1"/>
  <c r="R4597" i="1"/>
  <c r="R1728" i="1"/>
  <c r="R1324" i="1"/>
  <c r="R2003" i="1"/>
  <c r="R3580" i="1"/>
  <c r="R552" i="1"/>
  <c r="R4013" i="1"/>
  <c r="R4680" i="1"/>
  <c r="R73" i="1"/>
  <c r="R3118" i="1"/>
  <c r="R511" i="1"/>
  <c r="R4253" i="1"/>
  <c r="R3993" i="1"/>
  <c r="R2972" i="1"/>
  <c r="R1720" i="1"/>
  <c r="R4414" i="1"/>
  <c r="R1519" i="1"/>
  <c r="R3997" i="1"/>
  <c r="R1592" i="1"/>
  <c r="R2560" i="1"/>
  <c r="R1075" i="1"/>
  <c r="R2955" i="1"/>
  <c r="R508" i="1"/>
  <c r="R3430" i="1"/>
  <c r="R1134" i="1"/>
  <c r="R4181" i="1"/>
  <c r="R2295" i="1"/>
  <c r="R1875" i="1"/>
  <c r="R3758" i="1"/>
  <c r="R4170" i="1"/>
  <c r="R4637" i="1"/>
  <c r="R596" i="1"/>
  <c r="R4127" i="1"/>
  <c r="R2119" i="1"/>
  <c r="R3062" i="1"/>
  <c r="R2775" i="1"/>
  <c r="R1647" i="1"/>
  <c r="R234" i="1"/>
  <c r="R3493" i="1"/>
  <c r="R81" i="1"/>
  <c r="R1444" i="1"/>
  <c r="R851" i="1"/>
  <c r="R1387" i="1"/>
  <c r="R3179" i="1"/>
  <c r="R3359" i="1"/>
  <c r="R177" i="1"/>
  <c r="R3799" i="1"/>
  <c r="R2937" i="1"/>
  <c r="R1719" i="1"/>
  <c r="R3866" i="1"/>
  <c r="R3879" i="1"/>
  <c r="R517" i="1"/>
  <c r="R1961" i="1"/>
  <c r="R26" i="1"/>
  <c r="R212" i="1"/>
  <c r="R3882" i="1"/>
  <c r="R1086" i="1"/>
  <c r="R2086" i="1"/>
  <c r="R1653" i="1"/>
  <c r="R2297" i="1"/>
  <c r="R696" i="1"/>
  <c r="R1147" i="1"/>
  <c r="R2493" i="1"/>
  <c r="R2287" i="1"/>
  <c r="R965" i="1"/>
  <c r="R2421" i="1"/>
  <c r="R4684" i="1"/>
  <c r="R963" i="1"/>
  <c r="R2308" i="1"/>
  <c r="R2098" i="1"/>
  <c r="R3533" i="1"/>
  <c r="R4503" i="1"/>
  <c r="R3408" i="1"/>
  <c r="R2238" i="1"/>
  <c r="R4273" i="1"/>
  <c r="R3354" i="1"/>
  <c r="R4043" i="1"/>
  <c r="R3029" i="1"/>
  <c r="R803" i="1"/>
  <c r="R4211" i="1"/>
  <c r="R2121" i="1"/>
  <c r="R2604" i="1"/>
  <c r="R3033" i="1"/>
  <c r="R3230" i="1"/>
  <c r="R2944" i="1"/>
  <c r="R831" i="1"/>
  <c r="R2194" i="1"/>
  <c r="R4702" i="1"/>
  <c r="R2021" i="1"/>
  <c r="R3995" i="1"/>
  <c r="R1441" i="1"/>
  <c r="R1337" i="1"/>
  <c r="R2075" i="1"/>
  <c r="R1207" i="1"/>
  <c r="R463" i="1"/>
  <c r="R4315" i="1"/>
  <c r="R2705" i="1"/>
  <c r="R623" i="1"/>
  <c r="R4122" i="1"/>
  <c r="R4326" i="1"/>
  <c r="R1272" i="1"/>
  <c r="R4056" i="1"/>
  <c r="R2878" i="1"/>
  <c r="R2093" i="1"/>
  <c r="R4071" i="1"/>
  <c r="R3843" i="1"/>
  <c r="R3515" i="1"/>
  <c r="R2113" i="1"/>
  <c r="R1238" i="1"/>
  <c r="R2671" i="1"/>
  <c r="R1880" i="1"/>
  <c r="R1179" i="1"/>
  <c r="R3383" i="1"/>
  <c r="R3017" i="1"/>
  <c r="R2053" i="1"/>
  <c r="R4606" i="1"/>
  <c r="R862" i="1"/>
  <c r="R2523" i="1"/>
  <c r="R71" i="1"/>
  <c r="R3279" i="1"/>
  <c r="R3332" i="1"/>
  <c r="R1587" i="1"/>
  <c r="R3263" i="1"/>
  <c r="R2555" i="1"/>
  <c r="R2360" i="1"/>
  <c r="R3912" i="1"/>
  <c r="R273" i="1"/>
  <c r="R4782" i="1"/>
  <c r="R748" i="1"/>
  <c r="R2607" i="1"/>
  <c r="R875" i="1"/>
  <c r="R620" i="1"/>
  <c r="R3791" i="1"/>
  <c r="R1248" i="1"/>
  <c r="R695" i="1"/>
  <c r="R2069" i="1"/>
  <c r="R4404" i="1"/>
  <c r="R3306" i="1"/>
  <c r="R1496" i="1"/>
  <c r="R3019" i="1"/>
  <c r="R683" i="1"/>
  <c r="R1417" i="1"/>
  <c r="R1001" i="1"/>
  <c r="R4598" i="1"/>
  <c r="R1096" i="1"/>
  <c r="R195" i="1"/>
  <c r="R3900" i="1"/>
  <c r="R1829" i="1"/>
  <c r="R812" i="1"/>
  <c r="R4349" i="1"/>
  <c r="R3041" i="1"/>
  <c r="R3448" i="1"/>
  <c r="R434" i="1"/>
  <c r="R1537" i="1"/>
  <c r="R3313" i="1"/>
  <c r="R441" i="1"/>
  <c r="R824" i="1"/>
  <c r="R4116" i="1"/>
  <c r="R268" i="1"/>
  <c r="R2202" i="1"/>
  <c r="R4426" i="1"/>
  <c r="R14" i="1"/>
  <c r="R3175" i="1"/>
  <c r="R2807" i="1"/>
  <c r="R79" i="1"/>
  <c r="R1143" i="1"/>
  <c r="R4696" i="1"/>
  <c r="R1705" i="1"/>
  <c r="R2659" i="1"/>
  <c r="R3625" i="1"/>
  <c r="R2655" i="1"/>
  <c r="R1820" i="1"/>
  <c r="R361" i="1"/>
  <c r="R941" i="1"/>
  <c r="R4557" i="1"/>
  <c r="R1950" i="1"/>
  <c r="R976" i="1"/>
  <c r="R603" i="1"/>
  <c r="R3154" i="1"/>
  <c r="R3796" i="1"/>
  <c r="R3512" i="1"/>
  <c r="R3703" i="1"/>
  <c r="R4141" i="1"/>
  <c r="R2294" i="1"/>
  <c r="R4370" i="1"/>
  <c r="R380" i="1"/>
  <c r="R4625" i="1"/>
  <c r="R2255" i="1"/>
  <c r="R4210" i="1"/>
  <c r="R4703" i="1"/>
  <c r="R1856" i="1"/>
  <c r="R2184" i="1"/>
  <c r="R2017" i="1"/>
  <c r="R4301" i="1"/>
  <c r="R2035" i="1"/>
  <c r="R4065" i="1"/>
  <c r="R503" i="1"/>
  <c r="R297" i="1"/>
  <c r="R2725" i="1"/>
  <c r="R1159" i="1"/>
  <c r="R4108" i="1"/>
  <c r="R4365" i="1"/>
  <c r="R3391" i="1"/>
  <c r="R3525" i="1"/>
  <c r="R4468" i="1"/>
  <c r="R3984" i="1"/>
  <c r="R4438" i="1"/>
  <c r="R2653" i="1"/>
  <c r="R668" i="1"/>
  <c r="R523" i="1"/>
  <c r="R4353" i="1"/>
  <c r="R4722" i="1"/>
  <c r="R1389" i="1"/>
  <c r="R246" i="1"/>
  <c r="R979" i="1"/>
  <c r="R3329" i="1"/>
  <c r="R749" i="1"/>
  <c r="R3243" i="1"/>
  <c r="R4265" i="1"/>
  <c r="R602" i="1"/>
  <c r="R4567" i="1"/>
  <c r="R1299" i="1"/>
  <c r="R3700" i="1"/>
  <c r="R3075" i="1"/>
  <c r="R2153" i="1"/>
  <c r="R3544" i="1"/>
  <c r="R405" i="1"/>
  <c r="R3038" i="1"/>
  <c r="R1896" i="1"/>
  <c r="R3045" i="1"/>
  <c r="R3581" i="1"/>
  <c r="R4338" i="1"/>
  <c r="R1845" i="1"/>
  <c r="R33" i="1"/>
  <c r="R3998" i="1"/>
  <c r="R2253" i="1"/>
  <c r="R4101" i="1"/>
  <c r="R3603" i="1"/>
  <c r="R1224" i="1"/>
  <c r="R3960" i="1"/>
  <c r="R2091" i="1"/>
  <c r="R3553" i="1"/>
  <c r="R3417" i="1"/>
  <c r="R4038" i="1"/>
  <c r="R2135" i="1"/>
  <c r="R2757" i="1"/>
  <c r="R352" i="1"/>
  <c r="R2561" i="1"/>
  <c r="R3870" i="1"/>
  <c r="R1899" i="1"/>
  <c r="R1160" i="1"/>
  <c r="R2074" i="1"/>
  <c r="R2123" i="1"/>
  <c r="R2305" i="1"/>
  <c r="R1929" i="1"/>
  <c r="R3037" i="1"/>
  <c r="R3065" i="1"/>
  <c r="R74" i="1"/>
  <c r="R416" i="1"/>
  <c r="R1800" i="1"/>
  <c r="R3827" i="1"/>
  <c r="R2684" i="1"/>
  <c r="R4576" i="1"/>
  <c r="R99" i="1"/>
  <c r="R394" i="1"/>
  <c r="R3731" i="1"/>
  <c r="R2692" i="1"/>
  <c r="R537" i="1"/>
  <c r="R2750" i="1"/>
  <c r="R2309" i="1"/>
  <c r="R4513" i="1"/>
  <c r="R3939" i="1"/>
  <c r="R3720" i="1"/>
  <c r="R1010" i="1"/>
  <c r="R647" i="1"/>
  <c r="R1144" i="1"/>
  <c r="R340" i="1"/>
  <c r="R3222" i="1"/>
  <c r="R4118" i="1"/>
  <c r="R3963" i="1"/>
  <c r="R303" i="1"/>
  <c r="R2605" i="1"/>
  <c r="R642" i="1"/>
  <c r="R643" i="1"/>
  <c r="R3728" i="1"/>
  <c r="R1471" i="1"/>
  <c r="R3247" i="1"/>
  <c r="R3073" i="1"/>
  <c r="R2343" i="1"/>
  <c r="R2832" i="1"/>
  <c r="R574" i="1"/>
  <c r="R3739" i="1"/>
  <c r="R3528" i="1"/>
  <c r="R2856" i="1"/>
  <c r="R663" i="1"/>
  <c r="R4245" i="1"/>
  <c r="R218" i="1"/>
  <c r="R2829" i="1"/>
  <c r="R4105" i="1"/>
  <c r="R877" i="1"/>
  <c r="R772" i="1"/>
  <c r="R208" i="1"/>
  <c r="R157" i="1"/>
  <c r="R3453" i="1"/>
  <c r="R959" i="1"/>
  <c r="R865" i="1"/>
  <c r="R553" i="1"/>
  <c r="R2500" i="1"/>
  <c r="R3925" i="1"/>
  <c r="R653" i="1"/>
  <c r="R4384" i="1"/>
  <c r="R1190" i="1"/>
  <c r="R3886" i="1"/>
  <c r="R3004" i="1"/>
  <c r="R2575" i="1"/>
  <c r="R2834" i="1"/>
  <c r="R3504" i="1"/>
  <c r="R844" i="1"/>
  <c r="R3710" i="1"/>
  <c r="R145" i="1"/>
  <c r="R787" i="1"/>
  <c r="R2422" i="1"/>
  <c r="R315" i="1"/>
  <c r="R3729" i="1"/>
  <c r="R2673" i="1"/>
  <c r="R3253" i="1"/>
  <c r="R232" i="1"/>
  <c r="R3449" i="1"/>
  <c r="R3774" i="1"/>
  <c r="R2657" i="1"/>
  <c r="R448" i="1"/>
  <c r="R2898" i="1"/>
  <c r="R1003" i="1"/>
  <c r="R2438" i="1"/>
  <c r="R1930" i="1"/>
  <c r="R4135" i="1"/>
  <c r="R3541" i="1"/>
  <c r="R1997" i="1"/>
  <c r="R1095" i="1"/>
  <c r="R1648" i="1"/>
  <c r="R1968" i="1"/>
  <c r="R3362" i="1"/>
  <c r="R790" i="1"/>
  <c r="R2331" i="1"/>
  <c r="R2943" i="1"/>
  <c r="R1142" i="1"/>
  <c r="R2384" i="1"/>
  <c r="R1151" i="1"/>
  <c r="R34" i="1"/>
  <c r="R1555" i="1"/>
  <c r="R1836" i="1"/>
  <c r="R464" i="1"/>
  <c r="R3159" i="1"/>
  <c r="R4781" i="1"/>
  <c r="R1203" i="1"/>
  <c r="R1204" i="1"/>
  <c r="R735" i="1"/>
  <c r="R3082" i="1"/>
  <c r="R1810" i="1"/>
  <c r="R841" i="1"/>
  <c r="R4519" i="1"/>
  <c r="R1338" i="1"/>
  <c r="R4085" i="1"/>
  <c r="R4390" i="1"/>
  <c r="R2249" i="1"/>
  <c r="R2791" i="1"/>
  <c r="R4523" i="1"/>
  <c r="R2060" i="1"/>
  <c r="R509" i="1"/>
  <c r="R571" i="1"/>
  <c r="R3701" i="1"/>
  <c r="R644" i="1"/>
  <c r="R4785" i="1"/>
  <c r="R4048" i="1"/>
  <c r="R3106" i="1"/>
  <c r="R608" i="1"/>
  <c r="R3778" i="1"/>
  <c r="R2940" i="1"/>
  <c r="R1619" i="1"/>
  <c r="R1371" i="1"/>
  <c r="R726" i="1"/>
  <c r="R1680" i="1"/>
  <c r="R554" i="1"/>
  <c r="R2099" i="1"/>
  <c r="R2409" i="1"/>
  <c r="R1564" i="1"/>
  <c r="R2925" i="1"/>
  <c r="R1500" i="1"/>
  <c r="R510" i="1"/>
  <c r="R4623" i="1"/>
  <c r="R4317" i="1"/>
  <c r="R1076" i="1"/>
  <c r="R4164" i="1"/>
  <c r="R1332" i="1"/>
  <c r="R1290" i="1"/>
  <c r="R2954" i="1"/>
  <c r="R1700" i="1"/>
  <c r="R1513" i="1"/>
  <c r="R3978" i="1"/>
  <c r="R109" i="1"/>
  <c r="R3257" i="1"/>
  <c r="R4561" i="1"/>
  <c r="R4110" i="1"/>
  <c r="R4669" i="1"/>
  <c r="R411" i="1"/>
  <c r="R4286" i="1"/>
  <c r="R4581" i="1"/>
  <c r="R300" i="1"/>
  <c r="R2176" i="1"/>
  <c r="R1013" i="1"/>
  <c r="R1991" i="1"/>
  <c r="R4233" i="1"/>
  <c r="R3394" i="1"/>
  <c r="R2459" i="1"/>
  <c r="R4600" i="1"/>
  <c r="R35" i="1"/>
  <c r="R688" i="1"/>
  <c r="R899" i="1"/>
  <c r="R4175" i="1"/>
  <c r="R1381" i="1"/>
  <c r="R2699" i="1"/>
  <c r="R4296" i="1"/>
  <c r="R2492" i="1"/>
  <c r="R27" i="1"/>
  <c r="R1192" i="1"/>
  <c r="R2835" i="1"/>
  <c r="R4740" i="1"/>
  <c r="R390" i="1"/>
  <c r="R4578" i="1"/>
  <c r="R271" i="1"/>
  <c r="R4073" i="1"/>
  <c r="R412" i="1"/>
  <c r="R3436" i="1"/>
  <c r="R1511" i="1"/>
  <c r="R3298" i="1"/>
  <c r="R2012" i="1"/>
  <c r="R4372" i="1"/>
  <c r="R1140" i="1"/>
  <c r="R4215" i="1"/>
  <c r="R3683" i="1"/>
  <c r="R253" i="1"/>
  <c r="R516" i="1"/>
  <c r="R3812" i="1"/>
  <c r="R2676" i="1"/>
  <c r="R1426" i="1"/>
  <c r="R1954" i="1"/>
  <c r="R3333" i="1"/>
  <c r="R4479" i="1"/>
  <c r="R360" i="1"/>
  <c r="R1778" i="1"/>
  <c r="R1367" i="1"/>
  <c r="R53" i="1"/>
  <c r="R4251" i="1"/>
  <c r="R994" i="1"/>
  <c r="R1552" i="1"/>
  <c r="R230" i="1"/>
  <c r="R1181" i="1"/>
  <c r="R362" i="1"/>
  <c r="R2159" i="1"/>
  <c r="R1296" i="1"/>
  <c r="R2181" i="1"/>
  <c r="R1926" i="1"/>
  <c r="R4758" i="1"/>
  <c r="R3053" i="1"/>
  <c r="R1440" i="1"/>
  <c r="R1006" i="1"/>
  <c r="R4634" i="1"/>
  <c r="R1011" i="1"/>
  <c r="R1632" i="1"/>
  <c r="R247" i="1"/>
  <c r="R154" i="1"/>
  <c r="R110" i="1"/>
  <c r="R121" i="1"/>
  <c r="R1882" i="1"/>
  <c r="R3374" i="1"/>
  <c r="R2005" i="1"/>
  <c r="R4260" i="1"/>
  <c r="R3084" i="1"/>
  <c r="R283" i="1"/>
  <c r="R4124" i="1"/>
  <c r="R2963" i="1"/>
  <c r="R3937" i="1"/>
  <c r="R151" i="1"/>
  <c r="R4507" i="1"/>
  <c r="R3373" i="1"/>
  <c r="R2781" i="1"/>
  <c r="R4805" i="1"/>
  <c r="R1808" i="1"/>
  <c r="R1298" i="1"/>
  <c r="R4268" i="1"/>
  <c r="R445" i="1"/>
  <c r="R3176" i="1"/>
  <c r="R4223" i="1"/>
  <c r="R2332" i="1"/>
  <c r="R4617" i="1"/>
  <c r="R3626" i="1"/>
  <c r="R4554" i="1"/>
  <c r="R1671" i="1"/>
  <c r="R4686" i="1"/>
  <c r="R3819" i="1"/>
  <c r="R353" i="1"/>
  <c r="R1488" i="1"/>
  <c r="R2576" i="1"/>
  <c r="R3735" i="1"/>
  <c r="R1786" i="1"/>
  <c r="R1527" i="1"/>
  <c r="R2403" i="1"/>
  <c r="R316" i="1"/>
  <c r="R1200" i="1"/>
  <c r="R3826" i="1"/>
  <c r="R1046" i="1"/>
  <c r="R2573" i="1"/>
  <c r="R863" i="1"/>
  <c r="R2283" i="1"/>
  <c r="R1763" i="1"/>
  <c r="R1044" i="1"/>
  <c r="R2689" i="1"/>
  <c r="R1191" i="1"/>
  <c r="R2651" i="1"/>
  <c r="R4178" i="1"/>
  <c r="R4563" i="1"/>
  <c r="R985" i="1"/>
  <c r="R2701" i="1"/>
  <c r="R762" i="1"/>
  <c r="R1212" i="1"/>
  <c r="R3202" i="1"/>
  <c r="R3026" i="1"/>
  <c r="R750" i="1"/>
  <c r="R4701" i="1"/>
  <c r="R4148" i="1"/>
  <c r="R1358" i="1"/>
  <c r="R1278" i="1"/>
  <c r="R3406" i="1"/>
  <c r="R2233" i="1"/>
  <c r="R1152" i="1"/>
  <c r="R2656" i="1"/>
  <c r="R2191" i="1"/>
  <c r="R2418" i="1"/>
  <c r="R2873" i="1"/>
  <c r="R2786" i="1"/>
  <c r="R1913" i="1"/>
  <c r="R2942" i="1"/>
  <c r="R504" i="1"/>
  <c r="R3128" i="1"/>
  <c r="R771" i="1"/>
  <c r="R3206" i="1"/>
  <c r="R1669" i="1"/>
  <c r="R1628" i="1"/>
  <c r="R1802" i="1"/>
  <c r="R686" i="1"/>
  <c r="R1593" i="1"/>
  <c r="R751" i="1"/>
  <c r="R1976" i="1"/>
  <c r="R3139" i="1"/>
  <c r="R1157" i="1"/>
  <c r="R4458" i="1"/>
  <c r="R4281" i="1"/>
  <c r="R3303" i="1"/>
  <c r="R1784" i="1"/>
  <c r="R598" i="1"/>
  <c r="R564" i="1"/>
  <c r="R493" i="1"/>
  <c r="R1077" i="1"/>
  <c r="R778" i="1"/>
  <c r="R2290" i="1"/>
  <c r="R585" i="1"/>
  <c r="R3959" i="1"/>
  <c r="R4568" i="1"/>
  <c r="R138" i="1"/>
  <c r="R1043" i="1"/>
  <c r="R3258" i="1"/>
  <c r="R269" i="1"/>
  <c r="R2270" i="1"/>
  <c r="R860" i="1"/>
  <c r="R4480" i="1"/>
  <c r="R2382" i="1"/>
  <c r="R2327" i="1"/>
  <c r="R4002" i="1"/>
  <c r="R1197" i="1"/>
  <c r="R3991" i="1"/>
  <c r="R1413" i="1"/>
  <c r="R3780" i="1"/>
  <c r="R2365" i="1"/>
  <c r="R2511" i="1"/>
  <c r="R2839" i="1"/>
  <c r="R485" i="1"/>
  <c r="R1429" i="1"/>
  <c r="R4491" i="1"/>
  <c r="R2232" i="1"/>
  <c r="R106" i="1"/>
  <c r="R4098" i="1"/>
  <c r="R2044" i="1"/>
  <c r="R2262" i="1"/>
  <c r="R4432" i="1"/>
  <c r="R704" i="1"/>
  <c r="R4707" i="1"/>
  <c r="R219" i="1"/>
  <c r="R345" i="1"/>
  <c r="R63" i="1"/>
  <c r="R4481" i="1"/>
  <c r="R3314" i="1"/>
  <c r="R1952" i="1"/>
  <c r="R1868" i="1"/>
  <c r="R3312" i="1"/>
  <c r="R3336" i="1"/>
  <c r="R3147" i="1"/>
  <c r="R4720" i="1"/>
  <c r="R555" i="1"/>
  <c r="R4305" i="1"/>
  <c r="R4407" i="1"/>
  <c r="R3190" i="1"/>
  <c r="R1957" i="1"/>
  <c r="R2250" i="1"/>
  <c r="R1962" i="1"/>
  <c r="R2366" i="1"/>
  <c r="R1085" i="1"/>
  <c r="R3658" i="1"/>
  <c r="R2164" i="1"/>
  <c r="R1977" i="1"/>
  <c r="R3957" i="1"/>
  <c r="R3794" i="1"/>
  <c r="R1701" i="1"/>
  <c r="R4668" i="1"/>
  <c r="R4218" i="1"/>
  <c r="R1883" i="1"/>
  <c r="R4457" i="1"/>
  <c r="R2301" i="1"/>
  <c r="R1363" i="1"/>
  <c r="R2571" i="1"/>
  <c r="R3604" i="1"/>
  <c r="R418" i="1"/>
  <c r="R4421" i="1"/>
  <c r="R4153" i="1"/>
  <c r="R382" i="1"/>
  <c r="R4314" i="1"/>
  <c r="R2535" i="1"/>
  <c r="R1036" i="1"/>
  <c r="R3290" i="1"/>
  <c r="R3484" i="1"/>
  <c r="R935" i="1"/>
  <c r="R2341" i="1"/>
  <c r="R1638" i="1"/>
  <c r="R3152" i="1"/>
  <c r="R1022" i="1"/>
  <c r="R370" i="1"/>
  <c r="R1025" i="1"/>
  <c r="R248" i="1"/>
  <c r="R2696" i="1"/>
  <c r="R2171" i="1"/>
  <c r="R146" i="1"/>
  <c r="R4586" i="1"/>
  <c r="R956" i="1"/>
  <c r="R3695" i="1"/>
  <c r="R391" i="1"/>
  <c r="R1791" i="1"/>
  <c r="R2015" i="1"/>
  <c r="R2713" i="1"/>
  <c r="R4569" i="1"/>
  <c r="R1861" i="1"/>
  <c r="R471" i="1"/>
  <c r="R3151" i="1"/>
  <c r="R2881" i="1"/>
  <c r="R4638" i="1"/>
  <c r="R395" i="1"/>
  <c r="R2816" i="1"/>
  <c r="R4759" i="1"/>
  <c r="R2430" i="1"/>
  <c r="R3067" i="1"/>
  <c r="R3857" i="1"/>
  <c r="R2643" i="1"/>
  <c r="R2975" i="1"/>
  <c r="R804" i="1"/>
  <c r="R4454" i="1"/>
  <c r="R2197" i="1"/>
  <c r="R931" i="1"/>
  <c r="R1761" i="1"/>
  <c r="R4695" i="1"/>
  <c r="R944" i="1"/>
  <c r="R2819" i="1"/>
  <c r="R2101" i="1"/>
  <c r="R1886" i="1"/>
  <c r="R4331" i="1"/>
  <c r="R4423" i="1"/>
  <c r="R4075" i="1"/>
  <c r="R2921" i="1"/>
  <c r="R3157" i="1"/>
  <c r="R257" i="1"/>
  <c r="R2895" i="1"/>
  <c r="R2484" i="1"/>
  <c r="R178" i="1"/>
  <c r="R1316" i="1"/>
  <c r="R393" i="1"/>
  <c r="R2704" i="1"/>
  <c r="R4214" i="1"/>
  <c r="R679" i="1"/>
  <c r="R3769" i="1"/>
  <c r="R2790" i="1"/>
  <c r="R4290" i="1"/>
  <c r="R1063" i="1"/>
  <c r="R2962" i="1"/>
  <c r="R2406" i="1"/>
  <c r="R2105" i="1"/>
  <c r="R4219" i="1"/>
  <c r="R1503" i="1"/>
  <c r="R3234" i="1"/>
  <c r="R324" i="1"/>
  <c r="R3432" i="1"/>
  <c r="R166" i="1"/>
  <c r="R2120" i="1"/>
  <c r="R3297" i="1"/>
  <c r="R2276" i="1"/>
  <c r="R4650" i="1"/>
  <c r="R2378" i="1"/>
  <c r="R1101" i="1"/>
  <c r="R3005" i="1"/>
  <c r="R4763" i="1"/>
  <c r="R4380" i="1"/>
  <c r="R2456" i="1"/>
  <c r="R319" i="1"/>
  <c r="R1260" i="1"/>
  <c r="R4425" i="1"/>
  <c r="R1989" i="1"/>
  <c r="R2363" i="1"/>
  <c r="R3616" i="1"/>
  <c r="R1887" i="1"/>
  <c r="R2633" i="1"/>
  <c r="R4131" i="1"/>
  <c r="R1992" i="1"/>
  <c r="R4184" i="1"/>
  <c r="R196" i="1"/>
  <c r="R4495" i="1"/>
  <c r="R2050" i="1"/>
  <c r="R1910" i="1"/>
  <c r="R1002" i="1"/>
  <c r="R2419" i="1"/>
  <c r="R4794" i="1"/>
  <c r="R4652" i="1"/>
  <c r="R1266" i="1"/>
  <c r="R4382" i="1"/>
  <c r="R512" i="1"/>
  <c r="R3124" i="1"/>
  <c r="R2316" i="1"/>
  <c r="R3613" i="1"/>
  <c r="R1102" i="1"/>
  <c r="R3725" i="1"/>
  <c r="R2598" i="1"/>
  <c r="R2917" i="1"/>
  <c r="R1460" i="1"/>
  <c r="R1254" i="1"/>
  <c r="R1393" i="1"/>
  <c r="R1039" i="1"/>
  <c r="R1839" i="1"/>
  <c r="R3872" i="1"/>
  <c r="R3856" i="1"/>
  <c r="R4453" i="1"/>
  <c r="R2222" i="1"/>
  <c r="R4689" i="1"/>
  <c r="R288" i="1"/>
  <c r="R4775" i="1"/>
  <c r="R4545" i="1"/>
  <c r="R2521" i="1"/>
  <c r="R1171" i="1"/>
  <c r="R304" i="1"/>
  <c r="R2218" i="1"/>
  <c r="R4599" i="1"/>
  <c r="R4206" i="1"/>
  <c r="R3921" i="1"/>
  <c r="R1837" i="1"/>
  <c r="R172" i="1"/>
  <c r="R1317" i="1"/>
  <c r="R3648" i="1"/>
  <c r="R1169" i="1"/>
  <c r="R1092" i="1"/>
  <c r="R1129" i="1"/>
  <c r="R1402" i="1"/>
  <c r="R981" i="1"/>
  <c r="R4675" i="1"/>
  <c r="R466" i="1"/>
  <c r="R2247" i="1"/>
  <c r="R3271" i="1"/>
  <c r="R2616" i="1"/>
  <c r="R2877" i="1"/>
  <c r="R4216" i="1"/>
  <c r="R1931" i="1"/>
  <c r="R3787" i="1"/>
  <c r="R2190" i="1"/>
  <c r="R2217" i="1"/>
  <c r="R1949" i="1"/>
  <c r="R181" i="1"/>
  <c r="R3802" i="1"/>
  <c r="R3943" i="1"/>
  <c r="R1542" i="1"/>
  <c r="R1990" i="1"/>
  <c r="R1341" i="1"/>
  <c r="R3074" i="1"/>
  <c r="R2131" i="1"/>
  <c r="R4099" i="1"/>
  <c r="R3858" i="1"/>
  <c r="R2367" i="1"/>
  <c r="R4790" i="1"/>
  <c r="R305" i="1"/>
  <c r="R3242" i="1"/>
  <c r="R480" i="1"/>
  <c r="R2461" i="1"/>
  <c r="R317" i="1"/>
  <c r="R3266" i="1"/>
  <c r="R3862" i="1"/>
  <c r="R1932" i="1"/>
  <c r="R1382" i="1"/>
  <c r="R3343" i="1"/>
  <c r="R210" i="1"/>
  <c r="R2497" i="1"/>
  <c r="R2762" i="1"/>
  <c r="R2079" i="1"/>
  <c r="R1045" i="1"/>
  <c r="R2002" i="1"/>
  <c r="R810" i="1"/>
  <c r="R1418" i="1"/>
  <c r="R1378" i="1"/>
  <c r="R331" i="1"/>
  <c r="R2870" i="1"/>
  <c r="R1613" i="1"/>
  <c r="R4580" i="1"/>
  <c r="R3146" i="1"/>
  <c r="R2519" i="1"/>
  <c r="R1799" i="1"/>
  <c r="R3673" i="1"/>
  <c r="R1658" i="1"/>
  <c r="R4532" i="1"/>
  <c r="R284" i="1"/>
  <c r="R2062" i="1"/>
  <c r="R182" i="1"/>
  <c r="R4220" i="1"/>
  <c r="R4733" i="1"/>
  <c r="R3494" i="1"/>
  <c r="R1575" i="1"/>
  <c r="R4797" i="1"/>
  <c r="R2926" i="1"/>
  <c r="R1672" i="1"/>
  <c r="R2776" i="1"/>
  <c r="R3158" i="1"/>
  <c r="R209" i="1"/>
  <c r="R4083" i="1"/>
  <c r="R3214" i="1"/>
  <c r="R957" i="1"/>
  <c r="R3318" i="1"/>
  <c r="R3539" i="1"/>
  <c r="R2845" i="1"/>
  <c r="R531" i="1"/>
  <c r="R4714" i="1"/>
  <c r="R2907" i="1"/>
  <c r="R1660" i="1"/>
  <c r="R3155" i="1"/>
  <c r="R224" i="1"/>
  <c r="R1318" i="1"/>
  <c r="R1185" i="1"/>
  <c r="R1335" i="1"/>
  <c r="R4732" i="1"/>
  <c r="R3849" i="1"/>
  <c r="R1268" i="1"/>
  <c r="R4415" i="1"/>
  <c r="R3716" i="1"/>
  <c r="R1772" i="1"/>
  <c r="R2306" i="1"/>
  <c r="R363" i="1"/>
  <c r="R1228" i="1"/>
  <c r="R2848" i="1"/>
  <c r="R733" i="1"/>
  <c r="R2645" i="1"/>
  <c r="R732" i="1"/>
  <c r="R379" i="1"/>
  <c r="R3500" i="1"/>
  <c r="R4086" i="1"/>
  <c r="R4608" i="1"/>
  <c r="R3319" i="1"/>
  <c r="R3521" i="1"/>
  <c r="R524" i="1"/>
  <c r="R258" i="1"/>
  <c r="R1061" i="1"/>
  <c r="R3842" i="1"/>
  <c r="R2990" i="1"/>
  <c r="R1473" i="1"/>
  <c r="R2356" i="1"/>
  <c r="R3120" i="1"/>
  <c r="R1184" i="1"/>
  <c r="R805" i="1"/>
  <c r="R3639" i="1"/>
  <c r="R54" i="1"/>
  <c r="R1569" i="1"/>
  <c r="R4163" i="1"/>
  <c r="R3093" i="1"/>
  <c r="R2728" i="1"/>
  <c r="R1604" i="1"/>
  <c r="R727" i="1"/>
  <c r="R3400" i="1"/>
  <c r="R1243" i="1"/>
  <c r="R3153" i="1"/>
  <c r="R1292" i="1"/>
  <c r="R792" i="1"/>
  <c r="R332" i="1"/>
  <c r="R3099" i="1"/>
  <c r="R2847" i="1"/>
  <c r="R2396" i="1"/>
  <c r="R3326" i="1"/>
  <c r="R1521" i="1"/>
  <c r="R3465" i="1"/>
  <c r="R2600" i="1"/>
  <c r="R2127" i="1"/>
  <c r="R12" i="1"/>
  <c r="R518" i="1"/>
  <c r="R3299" i="1"/>
  <c r="R1271" i="1"/>
  <c r="R3368" i="1"/>
  <c r="R3789" i="1"/>
  <c r="R1889" i="1"/>
  <c r="R1670" i="1"/>
  <c r="R3757" i="1"/>
  <c r="R3704" i="1"/>
  <c r="R881" i="1"/>
  <c r="R556" i="1"/>
  <c r="R1089" i="1"/>
  <c r="R847" i="1"/>
  <c r="R1068" i="1"/>
  <c r="R3323" i="1"/>
  <c r="R2752" i="1"/>
  <c r="R22" i="1"/>
  <c r="R3085" i="1"/>
  <c r="R2910" i="1"/>
  <c r="R1130" i="1"/>
  <c r="R1864" i="1"/>
  <c r="R2822" i="1"/>
  <c r="R2557" i="1"/>
  <c r="R4471" i="1"/>
  <c r="R3164" i="1"/>
  <c r="R3847" i="1"/>
  <c r="R4032" i="1"/>
  <c r="R3940" i="1"/>
  <c r="R1294" i="1"/>
  <c r="R406" i="1"/>
  <c r="R3947" i="1"/>
  <c r="R2321" i="1"/>
  <c r="R4057" i="1"/>
  <c r="R1217" i="1"/>
  <c r="R2854" i="1"/>
  <c r="R966" i="1"/>
  <c r="R964" i="1"/>
  <c r="R670" i="1"/>
  <c r="R1814" i="1"/>
  <c r="R3973" i="1"/>
  <c r="R3767" i="1"/>
  <c r="R4003" i="1"/>
  <c r="R4068" i="1"/>
  <c r="R1834" i="1"/>
  <c r="R231" i="1"/>
  <c r="R4472" i="1"/>
  <c r="R667" i="1"/>
  <c r="R600" i="1"/>
  <c r="R4429" i="1"/>
  <c r="R2361" i="1"/>
  <c r="R1684" i="1"/>
  <c r="R4294" i="1"/>
  <c r="R2749" i="1"/>
  <c r="R3042" i="1"/>
  <c r="R2619" i="1"/>
  <c r="R1107" i="1"/>
  <c r="R2916" i="1"/>
  <c r="R4488" i="1"/>
  <c r="R590" i="1"/>
  <c r="R4403" i="1"/>
  <c r="R2668" i="1"/>
  <c r="R1165" i="1"/>
  <c r="R3287" i="1"/>
  <c r="R2804" i="1"/>
  <c r="R270" i="1"/>
  <c r="R290" i="1"/>
  <c r="R440" i="1"/>
  <c r="R1504" i="1"/>
  <c r="R4682" i="1"/>
  <c r="R3743" i="1"/>
  <c r="R2606" i="1"/>
  <c r="R766" i="1"/>
  <c r="R2211" i="1"/>
  <c r="R3481" i="1"/>
  <c r="R1999" i="1"/>
  <c r="R855" i="1"/>
  <c r="R1907" i="1"/>
  <c r="R1984" i="1"/>
  <c r="R1979" i="1"/>
  <c r="R4179" i="1"/>
  <c r="R1987" i="1"/>
  <c r="R1376" i="1"/>
  <c r="R1765" i="1"/>
  <c r="R1944" i="1"/>
  <c r="R743" i="1"/>
  <c r="R4325" i="1"/>
  <c r="R1677" i="1"/>
  <c r="R1531" i="1"/>
  <c r="R2611" i="1"/>
  <c r="R1397" i="1"/>
  <c r="R561" i="1"/>
  <c r="R2956" i="1"/>
  <c r="R911" i="1"/>
  <c r="R1099" i="1"/>
  <c r="R715" i="1"/>
  <c r="R2227" i="1"/>
  <c r="R2941" i="1"/>
  <c r="R690" i="1"/>
  <c r="R2022" i="1"/>
  <c r="R2730" i="1"/>
  <c r="R2133" i="1"/>
  <c r="R645" i="1"/>
  <c r="R3874" i="1"/>
  <c r="R4541" i="1"/>
  <c r="R3086" i="1"/>
  <c r="R720" i="1"/>
  <c r="R2622" i="1"/>
  <c r="R3955" i="1"/>
  <c r="R755" i="1"/>
  <c r="R201" i="1"/>
  <c r="R2751" i="1"/>
  <c r="R2679" i="1"/>
  <c r="R3113" i="1"/>
  <c r="R4034" i="1"/>
  <c r="R1351" i="1"/>
  <c r="R3561" i="1"/>
  <c r="R4706" i="1"/>
  <c r="R1955" i="1"/>
  <c r="R2166" i="1"/>
  <c r="R3684" i="1"/>
  <c r="R3969" i="1"/>
  <c r="R4190" i="1"/>
  <c r="R947" i="1"/>
  <c r="R4368" i="1"/>
  <c r="R2458" i="1"/>
  <c r="R2146" i="1"/>
  <c r="R1506" i="1"/>
  <c r="R4232" i="1"/>
  <c r="R4377" i="1"/>
  <c r="R1356" i="1"/>
  <c r="R3126" i="1"/>
  <c r="R4011" i="1"/>
  <c r="R4339" i="1"/>
  <c r="R2083" i="1"/>
  <c r="R294" i="1"/>
  <c r="R3421" i="1"/>
  <c r="R4308" i="1"/>
  <c r="R1567" i="1"/>
  <c r="R4486" i="1"/>
  <c r="R2370" i="1"/>
  <c r="R4406" i="1"/>
  <c r="R3501" i="1"/>
  <c r="R1158" i="1"/>
  <c r="R1713" i="1"/>
  <c r="R2009" i="1"/>
  <c r="R700" i="1"/>
  <c r="R193" i="1"/>
  <c r="R4512" i="1"/>
  <c r="R4100" i="1"/>
  <c r="R2543" i="1"/>
  <c r="R2920" i="1"/>
  <c r="R3817" i="1"/>
  <c r="R3110" i="1"/>
  <c r="R1790" i="1"/>
  <c r="R3595" i="1"/>
  <c r="R1265" i="1"/>
  <c r="R895" i="1"/>
  <c r="R4109" i="1"/>
  <c r="R4485" i="1"/>
  <c r="R486" i="1"/>
  <c r="R2603" i="1"/>
  <c r="R152" i="1"/>
  <c r="R3790" i="1"/>
  <c r="R1180" i="1"/>
  <c r="R4755" i="1"/>
  <c r="R2532" i="1"/>
  <c r="R4553" i="1"/>
  <c r="R435" i="1"/>
  <c r="R1087" i="1"/>
  <c r="R4793" i="1"/>
  <c r="R4596" i="1"/>
  <c r="R1847" i="1"/>
  <c r="R2903" i="1"/>
  <c r="R4666" i="1"/>
  <c r="R3212" i="1"/>
  <c r="R2195" i="1"/>
  <c r="R2608" i="1"/>
  <c r="R752" i="1"/>
  <c r="R542" i="1"/>
  <c r="R2932" i="1"/>
  <c r="R669" i="1"/>
  <c r="R3145" i="1"/>
  <c r="R4585" i="1"/>
  <c r="R3599" i="1"/>
  <c r="R3881" i="1"/>
  <c r="R3140" i="1"/>
  <c r="R2621" i="1"/>
  <c r="R568" i="1"/>
  <c r="R3089" i="1"/>
  <c r="R3473" i="1"/>
  <c r="R4209" i="1"/>
  <c r="R2168" i="1"/>
  <c r="R491" i="1"/>
  <c r="R3434" i="1"/>
  <c r="R2840" i="1"/>
  <c r="R2894" i="1"/>
  <c r="R3913" i="1"/>
  <c r="R4778" i="1"/>
  <c r="R3532" i="1"/>
  <c r="R932" i="1"/>
  <c r="R1549" i="1"/>
  <c r="R2115" i="1"/>
  <c r="R3020" i="1"/>
  <c r="R2906" i="1"/>
  <c r="R4806" i="1"/>
  <c r="R2383" i="1"/>
  <c r="R4752" i="1"/>
  <c r="R1582" i="1"/>
  <c r="R589" i="1"/>
  <c r="R3476" i="1"/>
  <c r="R130" i="1"/>
  <c r="R2860" i="1"/>
  <c r="R4343" i="1"/>
  <c r="R1571" i="1"/>
  <c r="R3241" i="1"/>
  <c r="R2072" i="1"/>
  <c r="R1283" i="1"/>
  <c r="R737" i="1"/>
  <c r="R147" i="1"/>
  <c r="R718" i="1"/>
  <c r="R4241" i="1"/>
  <c r="R2900" i="1"/>
  <c r="R3405" i="1"/>
  <c r="R80" i="1"/>
  <c r="R4332" i="1"/>
  <c r="R3122" i="1"/>
  <c r="R2550" i="1"/>
  <c r="R3800" i="1"/>
  <c r="R4018" i="1"/>
  <c r="R4704" i="1"/>
  <c r="R3105" i="1"/>
  <c r="R4269" i="1"/>
  <c r="R3213" i="1"/>
  <c r="R235" i="1"/>
  <c r="R4381" i="1"/>
  <c r="R3013" i="1"/>
  <c r="R1320" i="1"/>
  <c r="R4017" i="1"/>
  <c r="R4318" i="1"/>
  <c r="R481" i="1"/>
  <c r="R1155" i="1"/>
  <c r="R2112" i="1"/>
  <c r="R922" i="1"/>
  <c r="R2054" i="1"/>
  <c r="R3566" i="1"/>
  <c r="R1400" i="1"/>
  <c r="R3187" i="1"/>
  <c r="R4663" i="1"/>
  <c r="R4333" i="1"/>
  <c r="R4410" i="1"/>
  <c r="R85" i="1"/>
  <c r="R2336" i="1"/>
  <c r="R1501" i="1"/>
  <c r="R903" i="1"/>
  <c r="R1289" i="1"/>
  <c r="R1257" i="1"/>
  <c r="R3854" i="1"/>
  <c r="R4542" i="1"/>
  <c r="R3652" i="1"/>
  <c r="R1876" i="1"/>
  <c r="R3415" i="1"/>
  <c r="R1302" i="1"/>
  <c r="R3474" i="1"/>
  <c r="R1547" i="1"/>
  <c r="R4092" i="1"/>
  <c r="R1492" i="1"/>
  <c r="R1357" i="1"/>
  <c r="R1764" i="1"/>
  <c r="R1738" i="1"/>
  <c r="R988" i="1"/>
  <c r="R1105" i="1"/>
  <c r="R3889" i="1"/>
  <c r="R4428" i="1"/>
  <c r="R3311" i="1"/>
  <c r="R3216" i="1"/>
  <c r="R4734" i="1"/>
  <c r="R513" i="1"/>
  <c r="R3018" i="1"/>
  <c r="R450" i="1"/>
  <c r="R4741" i="1"/>
  <c r="R320" i="1"/>
  <c r="R2764" i="1"/>
  <c r="R3414" i="1"/>
  <c r="R3192" i="1"/>
  <c r="R2901" i="1"/>
  <c r="R1384" i="1"/>
  <c r="R960" i="1"/>
  <c r="R308" i="1"/>
  <c r="R2097" i="1"/>
  <c r="R861" i="1"/>
  <c r="R1960" i="1"/>
  <c r="R2169" i="1"/>
  <c r="R3890" i="1"/>
  <c r="R2320" i="1"/>
  <c r="R1066" i="1"/>
  <c r="R86" i="1"/>
  <c r="R1364" i="1"/>
  <c r="R2516" i="1"/>
  <c r="R2585" i="1"/>
  <c r="R2934" i="1"/>
  <c r="R4590" i="1"/>
  <c r="R1443" i="1"/>
  <c r="R449" i="1"/>
  <c r="R2048" i="1"/>
  <c r="R1195" i="1"/>
  <c r="R1023" i="1"/>
  <c r="R3682" i="1"/>
  <c r="R2089" i="1"/>
  <c r="R3836" i="1"/>
  <c r="R2362" i="1"/>
  <c r="R4715" i="1"/>
  <c r="R4791" i="1"/>
  <c r="R259" i="1"/>
  <c r="R2374" i="1"/>
  <c r="R3505" i="1"/>
  <c r="R4371" i="1"/>
  <c r="R4200" i="1"/>
  <c r="R719" i="1"/>
  <c r="R3540" i="1"/>
  <c r="R3806" i="1"/>
  <c r="R2772" i="1"/>
  <c r="R3557" i="1"/>
  <c r="R1857" i="1"/>
  <c r="R515" i="1"/>
  <c r="R4096" i="1"/>
  <c r="R2909" i="1"/>
  <c r="R1611" i="1"/>
  <c r="R4433" i="1"/>
  <c r="R3349" i="1"/>
  <c r="R575" i="1"/>
  <c r="R767" i="1"/>
  <c r="R3378" i="1"/>
  <c r="R962" i="1"/>
  <c r="R4736" i="1"/>
  <c r="R1615" i="1"/>
  <c r="R3583" i="1"/>
  <c r="R1750" i="1"/>
  <c r="R1532" i="1"/>
  <c r="R4683" i="1"/>
  <c r="R2150" i="1"/>
  <c r="R3523" i="1"/>
  <c r="R1651" i="1"/>
  <c r="R849" i="1"/>
  <c r="R3205" i="1"/>
  <c r="R107" i="1"/>
  <c r="R867" i="1"/>
  <c r="R2090" i="1"/>
  <c r="R3609" i="1"/>
  <c r="R2793" i="1"/>
  <c r="R1182" i="1"/>
  <c r="R1237" i="1"/>
  <c r="R1881" i="1"/>
  <c r="R1707" i="1"/>
  <c r="R4783" i="1"/>
  <c r="R1411" i="1"/>
  <c r="R1507" i="1"/>
  <c r="R3556" i="1"/>
  <c r="R2125" i="1"/>
  <c r="R3240" i="1"/>
  <c r="R3040" i="1"/>
  <c r="R1509" i="1"/>
  <c r="R953" i="1"/>
  <c r="R986" i="1"/>
  <c r="R3142" i="1"/>
  <c r="R2284" i="1"/>
  <c r="R2391" i="1"/>
  <c r="R2426" i="1"/>
  <c r="R274" i="1"/>
  <c r="R484" i="1"/>
  <c r="R913" i="1"/>
  <c r="R3665" i="1"/>
  <c r="R2778" i="1"/>
  <c r="R2911" i="1"/>
  <c r="R1735" i="1"/>
  <c r="R4748" i="1"/>
  <c r="R2416" i="1"/>
  <c r="R687" i="1"/>
  <c r="R3813" i="1"/>
  <c r="R880" i="1"/>
  <c r="R4257" i="1"/>
  <c r="R1350" i="1"/>
  <c r="R1850" i="1"/>
  <c r="R487" i="1"/>
  <c r="R425" i="1"/>
  <c r="R2867" i="1"/>
  <c r="R3612" i="1"/>
  <c r="R4661" i="1"/>
  <c r="R414" i="1"/>
  <c r="R1137" i="1"/>
  <c r="R1517" i="1"/>
  <c r="R1920" i="1"/>
  <c r="R3224" i="1"/>
  <c r="R871" i="1"/>
  <c r="R2964" i="1"/>
  <c r="R3079" i="1"/>
  <c r="R415" i="1"/>
  <c r="R2842" i="1"/>
  <c r="R4618" i="1"/>
  <c r="R3692" i="1"/>
  <c r="R3402" i="1"/>
  <c r="R421" i="1"/>
  <c r="R1940" i="1"/>
  <c r="R3705" i="1"/>
  <c r="R4039" i="1"/>
  <c r="R260" i="1"/>
  <c r="R4615" i="1"/>
  <c r="R1637" i="1"/>
  <c r="R55" i="1"/>
  <c r="R3922" i="1"/>
  <c r="R2741" i="1"/>
  <c r="R3466" i="1"/>
  <c r="R2714" i="1"/>
  <c r="R422" i="1"/>
  <c r="R4391" i="1"/>
  <c r="R2670" i="1"/>
  <c r="R87" i="1"/>
  <c r="R2106" i="1"/>
  <c r="R1123" i="1"/>
  <c r="R4074" i="1"/>
  <c r="R3688" i="1"/>
  <c r="R4203" i="1"/>
  <c r="R3441" i="1"/>
  <c r="R135" i="1"/>
  <c r="R1903" i="1"/>
  <c r="R3835" i="1"/>
  <c r="R2444" i="1"/>
  <c r="R4311" i="1"/>
  <c r="R4079" i="1"/>
  <c r="R1794" i="1"/>
  <c r="R2869" i="1"/>
  <c r="R374" i="1"/>
  <c r="R1262" i="1"/>
  <c r="R1675" i="1"/>
  <c r="R4467" i="1"/>
  <c r="R482" i="1"/>
  <c r="R1083" i="1"/>
  <c r="R2460" i="1"/>
  <c r="R739" i="1"/>
  <c r="R3039" i="1"/>
  <c r="R525" i="1"/>
  <c r="R202" i="1"/>
  <c r="R4270" i="1"/>
  <c r="R60" i="1"/>
  <c r="R2924" i="1"/>
  <c r="R3636" i="1"/>
  <c r="R1253" i="1"/>
  <c r="R3810" i="1"/>
  <c r="R967" i="1"/>
  <c r="R4369" i="1"/>
  <c r="R4077" i="1"/>
  <c r="R793" i="1"/>
  <c r="R1059" i="1"/>
  <c r="R4287" i="1"/>
  <c r="R2652" i="1"/>
  <c r="R1727" i="1"/>
  <c r="R837" i="1"/>
  <c r="R983" i="1"/>
  <c r="R4483" i="1"/>
  <c r="R2665" i="1"/>
  <c r="R578" i="1"/>
  <c r="R2707" i="1"/>
  <c r="R684" i="1"/>
  <c r="R2156" i="1"/>
  <c r="R4041" i="1"/>
  <c r="R2795" i="1"/>
  <c r="R4059" i="1"/>
  <c r="R2489" i="1"/>
  <c r="R3088" i="1"/>
  <c r="R1890" i="1"/>
  <c r="R3966" i="1"/>
  <c r="R3670" i="1"/>
  <c r="R3218" i="1"/>
  <c r="R4387" i="1"/>
  <c r="R1657" i="1"/>
  <c r="R3321" i="1"/>
  <c r="R3666" i="1"/>
  <c r="R2978" i="1"/>
  <c r="R1205" i="1"/>
  <c r="R2871" i="1"/>
  <c r="R4304" i="1"/>
  <c r="R806" i="1"/>
  <c r="R4537" i="1"/>
  <c r="R28" i="1"/>
  <c r="R341" i="1"/>
  <c r="R1482" i="1"/>
  <c r="Q701" i="1"/>
  <c r="Q1454" i="1"/>
  <c r="Q1893" i="1"/>
  <c r="Q505" i="1"/>
  <c r="Q4535" i="1"/>
  <c r="Q2340" i="1"/>
  <c r="Q807" i="1"/>
  <c r="Q2214" i="1"/>
  <c r="Q4117" i="1"/>
  <c r="Q4649" i="1"/>
  <c r="Q1436" i="1"/>
  <c r="Q591" i="1"/>
  <c r="Q2983" i="1"/>
  <c r="Q3646" i="1"/>
  <c r="Q826" i="1"/>
  <c r="Q2397" i="1"/>
  <c r="Q1008" i="1"/>
  <c r="Q2753" i="1"/>
  <c r="Q3851" i="1"/>
  <c r="Q4559" i="1"/>
  <c r="Q1110" i="1"/>
  <c r="Q738" i="1"/>
  <c r="Q3855" i="1"/>
  <c r="Q4171" i="1"/>
  <c r="Q970" i="1"/>
  <c r="Q10" i="1"/>
  <c r="Q3933" i="1"/>
  <c r="Q4208" i="1"/>
  <c r="Q1183" i="1"/>
  <c r="Q3486" i="1"/>
  <c r="Q2338" i="1"/>
  <c r="Q426" i="1"/>
  <c r="Q2479" i="1"/>
  <c r="Q263" i="1"/>
  <c r="Q768" i="1"/>
  <c r="Q3764" i="1"/>
  <c r="Q1015" i="1"/>
  <c r="Q1723" i="1"/>
  <c r="Q3667" i="1"/>
  <c r="Q2768" i="1"/>
  <c r="Q3798" i="1"/>
  <c r="Q939" i="1"/>
  <c r="Q1988" i="1"/>
  <c r="Q2756" i="1"/>
  <c r="Q4589" i="1"/>
  <c r="Q1526" i="1"/>
  <c r="Q3121" i="1"/>
  <c r="Q4093" i="1"/>
  <c r="Q3868" i="1"/>
  <c r="Q1115" i="1"/>
  <c r="Q1590" i="1"/>
  <c r="Q1585" i="1"/>
  <c r="Q1947" i="1"/>
  <c r="Q183" i="1"/>
  <c r="Q4420" i="1"/>
  <c r="Q1605" i="1"/>
  <c r="Q1577" i="1"/>
  <c r="Q4151" i="1"/>
  <c r="Q2452" i="1"/>
  <c r="Q1420" i="1"/>
  <c r="Q1091" i="1"/>
  <c r="Q4524" i="1"/>
  <c r="Q4140" i="1"/>
  <c r="Q4021" i="1"/>
  <c r="Q2209" i="1"/>
  <c r="Q2040" i="1"/>
  <c r="Q3015" i="1"/>
  <c r="Q1982" i="1"/>
  <c r="Q1665" i="1"/>
  <c r="Q950" i="1"/>
  <c r="Q2465" i="1"/>
  <c r="Q4276" i="1"/>
  <c r="Q3693" i="1"/>
  <c r="Q1069" i="1"/>
  <c r="Q2039" i="1"/>
  <c r="Q189" i="1"/>
  <c r="Q4744" i="1"/>
  <c r="Q1724" i="1"/>
  <c r="Q2441" i="1"/>
  <c r="Q191" i="1"/>
  <c r="Q4492" i="1"/>
  <c r="Q2275" i="1"/>
  <c r="Q4419" i="1"/>
  <c r="Q2624" i="1"/>
  <c r="Q2319" i="1"/>
  <c r="Q866" i="1"/>
  <c r="Q1447" i="1"/>
  <c r="Q2672" i="1"/>
  <c r="Q2487" i="1"/>
  <c r="Q1959" i="1"/>
  <c r="Q657" i="1"/>
  <c r="Q3531" i="1"/>
  <c r="Q3103" i="1"/>
  <c r="Q4040" i="1"/>
  <c r="Q4341" i="1"/>
  <c r="Q1234" i="1"/>
  <c r="Q113" i="1"/>
  <c r="Q407" i="1"/>
  <c r="Q3455" i="1"/>
  <c r="Q948" i="1"/>
  <c r="Q2203" i="1"/>
  <c r="Q4252" i="1"/>
  <c r="Q18" i="1"/>
  <c r="Q794" i="1"/>
  <c r="Q1303" i="1"/>
  <c r="Q1410" i="1"/>
  <c r="Q2228" i="1"/>
  <c r="Q2136" i="1"/>
  <c r="Q4445" i="1"/>
  <c r="Q1922" i="1"/>
  <c r="Q4746" i="1"/>
  <c r="Q1525" i="1"/>
  <c r="Q894" i="1"/>
  <c r="Q736" i="1"/>
  <c r="Q1872" i="1"/>
  <c r="Q2912" i="1"/>
  <c r="Q3101" i="1"/>
  <c r="Q1406" i="1"/>
  <c r="Q2875" i="1"/>
  <c r="Q1679" i="1"/>
  <c r="Q2303" i="1"/>
  <c r="Q1830" i="1"/>
  <c r="Q3936" i="1"/>
  <c r="Q3003" i="1"/>
  <c r="Q2302" i="1"/>
  <c r="Q4303" i="1"/>
  <c r="Q4463" i="1"/>
  <c r="Q3143" i="1"/>
  <c r="Q1804" i="1"/>
  <c r="Q2837" i="1"/>
  <c r="Q4355" i="1"/>
  <c r="Q2863" i="1"/>
  <c r="Q3572" i="1"/>
  <c r="Q3771" i="1"/>
  <c r="Q1998" i="1"/>
  <c r="Q2723" i="1"/>
  <c r="Q1508" i="1"/>
  <c r="Q3352" i="1"/>
  <c r="Q3745" i="1"/>
  <c r="Q4605" i="1"/>
  <c r="Q2966" i="1"/>
  <c r="Q306" i="1"/>
  <c r="Q3633" i="1"/>
  <c r="Q1359" i="1"/>
  <c r="Q1566" i="1"/>
  <c r="Q472" i="1"/>
  <c r="Q159" i="1"/>
  <c r="Q4139" i="1"/>
  <c r="Q4657" i="1"/>
  <c r="Q3914" i="1"/>
  <c r="Q4300" i="1"/>
  <c r="Q2231" i="1"/>
  <c r="Q999" i="1"/>
  <c r="Q4012" i="1"/>
  <c r="Q1161" i="1"/>
  <c r="Q3503" i="1"/>
  <c r="Q4726" i="1"/>
  <c r="Q971" i="1"/>
  <c r="Q1704" i="1"/>
  <c r="Q813" i="1"/>
  <c r="Q2149" i="1"/>
  <c r="Q2697" i="1"/>
  <c r="Q924" i="1"/>
  <c r="Q4166" i="1"/>
  <c r="Q916" i="1"/>
  <c r="Q1424" i="1"/>
  <c r="Q2732" i="1"/>
  <c r="Q1972" i="1"/>
  <c r="Q3773" i="1"/>
  <c r="Q1166" i="1"/>
  <c r="Q4198" i="1"/>
  <c r="Q131" i="1"/>
  <c r="Q3498" i="1"/>
  <c r="Q4264" i="1"/>
  <c r="Q4132" i="1"/>
  <c r="Q3054" i="1"/>
  <c r="Q4138" i="1"/>
  <c r="Q3171" i="1"/>
  <c r="Q1030" i="1"/>
  <c r="Q4417" i="1"/>
  <c r="Q2846" i="1"/>
  <c r="Q100" i="1"/>
  <c r="Q566" i="1"/>
  <c r="Q2737" i="1"/>
  <c r="Q3659" i="1"/>
  <c r="Q3341" i="1"/>
  <c r="Q3631" i="1"/>
  <c r="Q4054" i="1"/>
  <c r="Q2375" i="1"/>
  <c r="Q4005" i="1"/>
  <c r="Q2239" i="1"/>
  <c r="Q4128" i="1"/>
  <c r="Q4069" i="1"/>
  <c r="Q1104" i="1"/>
  <c r="Q1366" i="1"/>
  <c r="Q142" i="1"/>
  <c r="Q4441" i="1"/>
  <c r="Q2948" i="1"/>
  <c r="Q3059" i="1"/>
  <c r="Q1258" i="1"/>
  <c r="Q1047" i="1"/>
  <c r="Q1681" i="1"/>
  <c r="Q3007" i="1"/>
  <c r="Q2851" i="1"/>
  <c r="Q1014" i="1"/>
  <c r="Q2004" i="1"/>
  <c r="Q3524" i="1"/>
  <c r="Q373" i="1"/>
  <c r="Q4212" i="1"/>
  <c r="Q348" i="1"/>
  <c r="Q3162" i="1"/>
  <c r="Q1018" i="1"/>
  <c r="Q4095" i="1"/>
  <c r="Q2615" i="1"/>
  <c r="Q2221" i="1"/>
  <c r="Q3896" i="1"/>
  <c r="Q427" i="1"/>
  <c r="Q1486" i="1"/>
  <c r="Q2439" i="1"/>
  <c r="Q2742" i="1"/>
  <c r="Q1782" i="1"/>
  <c r="Q474" i="1"/>
  <c r="Q3052" i="1"/>
  <c r="Q1236" i="1"/>
  <c r="Q3706" i="1"/>
  <c r="Q3300" i="1"/>
  <c r="Q2155" i="1"/>
  <c r="Q2548" i="1"/>
  <c r="Q3992" i="1"/>
  <c r="Q4505" i="1"/>
  <c r="Q428" i="1"/>
  <c r="Q1136" i="1"/>
  <c r="Q2893" i="1"/>
  <c r="Q788" i="1"/>
  <c r="Q3614" i="1"/>
  <c r="Q530" i="1"/>
  <c r="Q853" i="1"/>
  <c r="Q858" i="1"/>
  <c r="Q1227" i="1"/>
  <c r="Q3324" i="1"/>
  <c r="Q4199" i="1"/>
  <c r="Q2761" i="1"/>
  <c r="Q3737" i="1"/>
  <c r="Q990" i="1"/>
  <c r="Q4595" i="1"/>
  <c r="Q2789" i="1"/>
  <c r="Q1600" i="1"/>
  <c r="Q3861" i="1"/>
  <c r="Q349" i="1"/>
  <c r="Q4540" i="1"/>
  <c r="Q2428" i="1"/>
  <c r="Q2483" i="1"/>
  <c r="Q4461" i="1"/>
  <c r="Q4173" i="1"/>
  <c r="Q4570" i="1"/>
  <c r="Q3068" i="1"/>
  <c r="Q4482" i="1"/>
  <c r="Q3288" i="1"/>
  <c r="Q900" i="1"/>
  <c r="Q3948" i="1"/>
  <c r="Q592" i="1"/>
  <c r="Q3081" i="1"/>
  <c r="Q2627" i="1"/>
  <c r="Q194" i="1"/>
  <c r="Q3307" i="1"/>
  <c r="Q2371" i="1"/>
  <c r="Q3061" i="1"/>
  <c r="Q1753" i="1"/>
  <c r="Q2410" i="1"/>
  <c r="Q384" i="1"/>
  <c r="Q2897" i="1"/>
  <c r="Q3788" i="1"/>
  <c r="Q3330" i="1"/>
  <c r="Q3981" i="1"/>
  <c r="Q1912" i="1"/>
  <c r="Q3477" i="1"/>
  <c r="Q408" i="1"/>
  <c r="Q2799" i="1"/>
  <c r="Q3451" i="1"/>
  <c r="Q3111" i="1"/>
  <c r="Q1446" i="1"/>
  <c r="Q155" i="1"/>
  <c r="Q1897" i="1"/>
  <c r="Q4240" i="1"/>
  <c r="Q4058" i="1"/>
  <c r="Q1894" i="1"/>
  <c r="Q4030" i="1"/>
  <c r="Q2620" i="1"/>
  <c r="Q3579" i="1"/>
  <c r="Q184" i="1"/>
  <c r="Q3087" i="1"/>
  <c r="Q3565" i="1"/>
  <c r="Q933" i="1"/>
  <c r="Q2826" i="1"/>
  <c r="Q1414" i="1"/>
  <c r="Q3766" i="1"/>
  <c r="Q1965" i="1"/>
  <c r="Q3180" i="1"/>
  <c r="Q3261" i="1"/>
  <c r="Q3838" i="1"/>
  <c r="Q3902" i="1"/>
  <c r="Q2892" i="1"/>
  <c r="Q4292" i="1"/>
  <c r="Q1936" i="1"/>
  <c r="Q4168" i="1"/>
  <c r="Q101" i="1"/>
  <c r="Q2788" i="1"/>
  <c r="Q3457" i="1"/>
  <c r="Q2965" i="1"/>
  <c r="Q2087" i="1"/>
  <c r="Q1273" i="1"/>
  <c r="Q1465" i="1"/>
  <c r="Q3036" i="1"/>
  <c r="Q2637" i="1"/>
  <c r="Q3598" i="1"/>
  <c r="Q1757" i="1"/>
  <c r="Q955" i="1"/>
  <c r="Q2437" i="1"/>
  <c r="Q1276" i="1"/>
  <c r="Q1225" i="1"/>
  <c r="Q2702" i="1"/>
  <c r="Q3284" i="1"/>
  <c r="Q2449" i="1"/>
  <c r="Q1223" i="1"/>
  <c r="Q2695" i="1"/>
  <c r="Q2946" i="1"/>
  <c r="Q3809" i="1"/>
  <c r="Q3032" i="1"/>
  <c r="Q2803" i="1"/>
  <c r="Q1221" i="1"/>
  <c r="Q3975" i="1"/>
  <c r="Q1396" i="1"/>
  <c r="Q3335" i="1"/>
  <c r="Q3357" i="1"/>
  <c r="Q3278" i="1"/>
  <c r="Q820" i="1"/>
  <c r="Q4731" i="1"/>
  <c r="Q4177" i="1"/>
  <c r="Q4340" i="1"/>
  <c r="Q1706" i="1"/>
  <c r="Q2314" i="1"/>
  <c r="Q672" i="1"/>
  <c r="Q4566" i="1"/>
  <c r="Q381" i="1"/>
  <c r="Q289" i="1"/>
  <c r="Q705" i="1"/>
  <c r="Q4742" i="1"/>
  <c r="Q2552" i="1"/>
  <c r="Q3923" i="1"/>
  <c r="Q3165" i="1"/>
  <c r="Q2264" i="1"/>
  <c r="Q1824" i="1"/>
  <c r="Q190" i="1"/>
  <c r="Q1923" i="1"/>
  <c r="Q3946" i="1"/>
  <c r="Q1854" i="1"/>
  <c r="Q4256" i="1"/>
  <c r="Q4431" i="1"/>
  <c r="Q2339" i="1"/>
  <c r="Q3429" i="1"/>
  <c r="Q15" i="1"/>
  <c r="Q2612" i="1"/>
  <c r="Q3047" i="1"/>
  <c r="Q3227" i="1"/>
  <c r="Q4097" i="1"/>
  <c r="Q2923" i="1"/>
  <c r="Q3678" i="1"/>
  <c r="Q4522" i="1"/>
  <c r="Q442" i="1"/>
  <c r="Q1286" i="1"/>
  <c r="Q519" i="1"/>
  <c r="Q4653" i="1"/>
  <c r="Q1911" i="1"/>
  <c r="Q2745" i="1"/>
  <c r="Q2831" i="1"/>
  <c r="Q4629" i="1"/>
  <c r="Q3829" i="1"/>
  <c r="Q1354" i="1"/>
  <c r="Q4046" i="1"/>
  <c r="Q3781" i="1"/>
  <c r="Q533" i="1"/>
  <c r="Q3990" i="1"/>
  <c r="Q4194" i="1"/>
  <c r="Q2322" i="1"/>
  <c r="Q3592" i="1"/>
  <c r="Q2144" i="1"/>
  <c r="Q213" i="1"/>
  <c r="Q2103" i="1"/>
  <c r="Q3209" i="1"/>
  <c r="Q920" i="1"/>
  <c r="Q3116" i="1"/>
  <c r="Q2503" i="1"/>
  <c r="Q2531" i="1"/>
  <c r="Q4185" i="1"/>
  <c r="Q1620" i="1"/>
  <c r="Q1785" i="1"/>
  <c r="Q744" i="1"/>
  <c r="Q1226" i="1"/>
  <c r="Q3588" i="1"/>
  <c r="Q4125" i="1"/>
  <c r="Q3908" i="1"/>
  <c r="Q2569" i="1"/>
  <c r="Q1079" i="1"/>
  <c r="Q1172" i="1"/>
  <c r="Q1548" i="1"/>
  <c r="Q1475" i="1"/>
  <c r="Q3199" i="1"/>
  <c r="Q1783" i="1"/>
  <c r="Q3982" i="1"/>
  <c r="Q4612" i="1"/>
  <c r="Q3438" i="1"/>
  <c r="Q2067" i="1"/>
  <c r="Q3445" i="1"/>
  <c r="Q3719" i="1"/>
  <c r="Q1145" i="1"/>
  <c r="Q2534" i="1"/>
  <c r="Q2491" i="1"/>
  <c r="Q654" i="1"/>
  <c r="Q2130" i="1"/>
  <c r="Q1163" i="1"/>
  <c r="Q2957" i="1"/>
  <c r="Q4546" i="1"/>
  <c r="Q4450" i="1"/>
  <c r="Q2690" i="1"/>
  <c r="Q3932" i="1"/>
  <c r="Q3443" i="1"/>
  <c r="Q2114" i="1"/>
  <c r="Q1398" i="1"/>
  <c r="Q3530" i="1"/>
  <c r="Q3426" i="1"/>
  <c r="Q1678" i="1"/>
  <c r="Q4213" i="1"/>
  <c r="Q2825" i="1"/>
  <c r="Q2647" i="1"/>
  <c r="Q4693" i="1"/>
  <c r="Q2273" i="1"/>
  <c r="Q233" i="1"/>
  <c r="Q582" i="1"/>
  <c r="Q2838" i="1"/>
  <c r="Q2204" i="1"/>
  <c r="Q167" i="1"/>
  <c r="Q4302" i="1"/>
  <c r="Q4792" i="1"/>
  <c r="Q160" i="1"/>
  <c r="Q185" i="1"/>
  <c r="Q4470" i="1"/>
  <c r="Q4737" i="1"/>
  <c r="Q1064" i="1"/>
  <c r="Q173" i="1"/>
  <c r="Q19" i="1"/>
  <c r="Q921" i="1"/>
  <c r="Q3380" i="1"/>
  <c r="Q2179" i="1"/>
  <c r="Q4516" i="1"/>
  <c r="Q711" i="1"/>
  <c r="Q3249" i="1"/>
  <c r="Q2828" i="1"/>
  <c r="Q3418" i="1"/>
  <c r="Q1261" i="1"/>
  <c r="Q225" i="1"/>
  <c r="Q3439" i="1"/>
  <c r="Q4745" i="1"/>
  <c r="Q4654" i="1"/>
  <c r="Q2623" i="1"/>
  <c r="Q1599" i="1"/>
  <c r="Q436" i="1"/>
  <c r="Q4473" i="1"/>
  <c r="Q443" i="1"/>
  <c r="Q1027" i="1"/>
  <c r="Q1032" i="1"/>
  <c r="Q3519" i="1"/>
  <c r="Q1311" i="1"/>
  <c r="Q3954" i="1"/>
  <c r="Q3458" i="1"/>
  <c r="Q2992" i="1"/>
  <c r="Q3910" i="1"/>
  <c r="Q1614" i="1"/>
  <c r="Q769" i="1"/>
  <c r="Q1263" i="1"/>
  <c r="Q1953" i="1"/>
  <c r="Q2379" i="1"/>
  <c r="Q3762" i="1"/>
  <c r="Q1487" i="1"/>
  <c r="Q2392" i="1"/>
  <c r="Q1231" i="1"/>
  <c r="Q3653" i="1"/>
  <c r="Q646" i="1"/>
  <c r="Q102" i="1"/>
  <c r="Q4582" i="1"/>
  <c r="Q2407" i="1"/>
  <c r="Q1433" i="1"/>
  <c r="Q4418" i="1"/>
  <c r="Q1281" i="1"/>
  <c r="Q557" i="1"/>
  <c r="Q1264" i="1"/>
  <c r="Q3353" i="1"/>
  <c r="Q168" i="1"/>
  <c r="Q1692" i="1"/>
  <c r="Q226" i="1"/>
  <c r="Q4195" i="1"/>
  <c r="Q1759" i="1"/>
  <c r="Q4157" i="1"/>
  <c r="Q309" i="1"/>
  <c r="Q4710" i="1"/>
  <c r="Q624" i="1"/>
  <c r="Q3811" i="1"/>
  <c r="Q3286" i="1"/>
  <c r="Q249" i="1"/>
  <c r="Q2736" i="1"/>
  <c r="Q4756" i="1"/>
  <c r="Q3342" i="1"/>
  <c r="Q4022" i="1"/>
  <c r="Q1626" i="1"/>
  <c r="Q4727" i="1"/>
  <c r="Q3965" i="1"/>
  <c r="Q1588" i="1"/>
  <c r="Q4277" i="1"/>
  <c r="Q1321" i="1"/>
  <c r="Q925" i="1"/>
  <c r="Q3568" i="1"/>
  <c r="Q3911" i="1"/>
  <c r="Q2820" i="1"/>
  <c r="Q1918" i="1"/>
  <c r="Q1939" i="1"/>
  <c r="Q3985" i="1"/>
  <c r="Q1556" i="1"/>
  <c r="Q940" i="1"/>
  <c r="Q4047" i="1"/>
  <c r="Q2642" i="1"/>
  <c r="Q3904" i="1"/>
  <c r="Q4803" i="1"/>
  <c r="Q1415" i="1"/>
  <c r="Q1214" i="1"/>
  <c r="Q3006" i="1"/>
  <c r="Q2570" i="1"/>
  <c r="Q2296" i="1"/>
  <c r="Q1562" i="1"/>
  <c r="Q1767" i="1"/>
  <c r="Q3144" i="1"/>
  <c r="Q671" i="1"/>
  <c r="Q1914" i="1"/>
  <c r="Q3511" i="1"/>
  <c r="Q4613" i="1"/>
  <c r="Q2889" i="1"/>
  <c r="Q143" i="1"/>
  <c r="Q236" i="1"/>
  <c r="Q4526" i="1"/>
  <c r="Q3569" i="1"/>
  <c r="Q2936" i="1"/>
  <c r="Q4189" i="1"/>
  <c r="Q4346" i="1"/>
  <c r="Q4094" i="1"/>
  <c r="Q1106" i="1"/>
  <c r="Q3698" i="1"/>
  <c r="Q625" i="1"/>
  <c r="Q3672" i="1"/>
  <c r="Q3412" i="1"/>
  <c r="Q2463" i="1"/>
  <c r="Q197" i="1"/>
  <c r="Q2986" i="1"/>
  <c r="Q4719" i="1"/>
  <c r="Q890" i="1"/>
  <c r="Q429" i="1"/>
  <c r="Q2070" i="1"/>
  <c r="Q3577" i="1"/>
  <c r="Q4712" i="1"/>
  <c r="Q2970" i="1"/>
  <c r="Q430" i="1"/>
  <c r="Q1167" i="1"/>
  <c r="Q4078" i="1"/>
  <c r="Q655" i="1"/>
  <c r="Q2436" i="1"/>
  <c r="Q4205" i="1"/>
  <c r="Q1162" i="1"/>
  <c r="Q879" i="1"/>
  <c r="Q2864" i="1"/>
  <c r="Q446" i="1"/>
  <c r="Q2424" i="1"/>
  <c r="Q1325" i="1"/>
  <c r="Q3675" i="1"/>
  <c r="Q1131" i="1"/>
  <c r="Q3712" i="1"/>
  <c r="Q4182" i="1"/>
  <c r="Q254" i="1"/>
  <c r="Q989" i="1"/>
  <c r="Q239" i="1"/>
  <c r="Q3035" i="1"/>
  <c r="Q3686" i="1"/>
  <c r="Q2206" i="1"/>
  <c r="Q311" i="1"/>
  <c r="Q972" i="1"/>
  <c r="Q2976" i="1"/>
  <c r="Q2417" i="1"/>
  <c r="Q4560" i="1"/>
  <c r="Q4272" i="1"/>
  <c r="Q1275" i="1"/>
  <c r="Q2088" i="1"/>
  <c r="Q4504" i="1"/>
  <c r="Q76" i="1"/>
  <c r="Q1343" i="1"/>
  <c r="Q1033" i="1"/>
  <c r="Q3338" i="1"/>
  <c r="Q779" i="1"/>
  <c r="Q4238" i="1"/>
  <c r="Q3805" i="1"/>
  <c r="Q4808" i="1"/>
  <c r="Q2746" i="1"/>
  <c r="Q364" i="1"/>
  <c r="Q354" i="1"/>
  <c r="Q4656" i="1"/>
  <c r="Q4347" i="1"/>
  <c r="Q3873" i="1"/>
  <c r="Q285" i="1"/>
  <c r="Q1093" i="1"/>
  <c r="Q1797" i="1"/>
  <c r="Q4352" i="1"/>
  <c r="Q488" i="1"/>
  <c r="Q2116" i="1"/>
  <c r="Q2102" i="1"/>
  <c r="Q595" i="1"/>
  <c r="Q58" i="1"/>
  <c r="Q186" i="1"/>
  <c r="Q4424" i="1"/>
  <c r="Q2836" i="1"/>
  <c r="Q4632" i="1"/>
  <c r="Q3194" i="1"/>
  <c r="Q3661" i="1"/>
  <c r="Q176" i="1"/>
  <c r="Q3707" i="1"/>
  <c r="Q3750" i="1"/>
  <c r="Q2271" i="1"/>
  <c r="Q4143" i="1"/>
  <c r="Q3845" i="1"/>
  <c r="Q3983" i="1"/>
  <c r="Q396" i="1"/>
  <c r="Q3509" i="1"/>
  <c r="Q3558" i="1"/>
  <c r="Q2082" i="1"/>
  <c r="Q1676" i="1"/>
  <c r="Q2126" i="1"/>
  <c r="Q1009" i="1"/>
  <c r="Q1403" i="1"/>
  <c r="Q3560" i="1"/>
  <c r="Q3823" i="1"/>
  <c r="Q2755" i="1"/>
  <c r="Q4579" i="1"/>
  <c r="Q179" i="1"/>
  <c r="Q2927" i="1"/>
  <c r="Q1852" i="1"/>
  <c r="Q1097" i="1"/>
  <c r="Q3083" i="1"/>
  <c r="Q4159" i="1"/>
  <c r="Q4750" i="1"/>
  <c r="Q651" i="1"/>
  <c r="Q2817" i="1"/>
  <c r="Q1449" i="1"/>
  <c r="Q4687" i="1"/>
  <c r="Q1216" i="1"/>
  <c r="Q3825" i="1"/>
  <c r="Q2556" i="1"/>
  <c r="Q2138" i="1"/>
  <c r="Q2887" i="1"/>
  <c r="Q111" i="1"/>
  <c r="Q3964" i="1"/>
  <c r="Q3951" i="1"/>
  <c r="Q296" i="1"/>
  <c r="Q115" i="1"/>
  <c r="Q4217" i="1"/>
  <c r="Q2488" i="1"/>
  <c r="Q1730" i="1"/>
  <c r="Q2599" i="1"/>
  <c r="Q3014" i="1"/>
  <c r="Q4447" i="1"/>
  <c r="Q1736" i="1"/>
  <c r="Q3422" i="1"/>
  <c r="Q1843" i="1"/>
  <c r="Q1256" i="1"/>
  <c r="Q576" i="1"/>
  <c r="Q1331" i="1"/>
  <c r="Q2564" i="1"/>
  <c r="Q4620" i="1"/>
  <c r="Q1788" i="1"/>
  <c r="Q3883" i="1"/>
  <c r="Q3893" i="1"/>
  <c r="Q930" i="1"/>
  <c r="Q3593" i="1"/>
  <c r="Q203" i="1"/>
  <c r="Q4525" i="1"/>
  <c r="Q3953" i="1"/>
  <c r="Q199" i="1"/>
  <c r="Q2504" i="1"/>
  <c r="Q62" i="1"/>
  <c r="Q1694" i="1"/>
  <c r="Q4115" i="1"/>
  <c r="Q2205" i="1"/>
  <c r="Q1432" i="1"/>
  <c r="Q67" i="1"/>
  <c r="Q2117" i="1"/>
  <c r="Q2967" i="1"/>
  <c r="Q3197" i="1"/>
  <c r="Q295" i="1"/>
  <c r="Q1175" i="1"/>
  <c r="Q4490" i="1"/>
  <c r="Q2237" i="1"/>
  <c r="Q3009" i="1"/>
  <c r="Q1729" i="1"/>
  <c r="Q710" i="1"/>
  <c r="Q626" i="1"/>
  <c r="Q335" i="1"/>
  <c r="Q1173" i="1"/>
  <c r="Q4288" i="1"/>
  <c r="Q385" i="1"/>
  <c r="Q1634" i="1"/>
  <c r="Q2300" i="1"/>
  <c r="Q3377" i="1"/>
  <c r="Q723" i="1"/>
  <c r="Q4777" i="1"/>
  <c r="Q4738" i="1"/>
  <c r="Q773" i="1"/>
  <c r="Q1453" i="1"/>
  <c r="Q2047" i="1"/>
  <c r="Q622" i="1"/>
  <c r="Q1618" i="1"/>
  <c r="Q4204" i="1"/>
  <c r="Q3694" i="1"/>
  <c r="Q991" i="1"/>
  <c r="Q3543" i="1"/>
  <c r="Q2058" i="1"/>
  <c r="Q1401" i="1"/>
  <c r="Q2726" i="1"/>
  <c r="Q3282" i="1"/>
  <c r="Q1307" i="1"/>
  <c r="Q4442" i="1"/>
  <c r="Q1545" i="1"/>
  <c r="Q1937" i="1"/>
  <c r="Q4694" i="1"/>
  <c r="Q627" i="1"/>
  <c r="Q3571" i="1"/>
  <c r="Q3294" i="1"/>
  <c r="Q2590" i="1"/>
  <c r="Q3328" i="1"/>
  <c r="Q4309" i="1"/>
  <c r="Q4508" i="1"/>
  <c r="Q579" i="1"/>
  <c r="Q4427" i="1"/>
  <c r="Q3276" i="1"/>
  <c r="Q2355" i="1"/>
  <c r="Q2013" i="1"/>
  <c r="Q3919" i="1"/>
  <c r="Q4801" i="1"/>
  <c r="Q4572" i="1"/>
  <c r="Q3760" i="1"/>
  <c r="Q1963" i="1"/>
  <c r="Q1287" i="1"/>
  <c r="Q397" i="1"/>
  <c r="Q4285" i="1"/>
  <c r="Q2777" i="1"/>
  <c r="Q3570" i="1"/>
  <c r="Q1138" i="1"/>
  <c r="Q3141" i="1"/>
  <c r="Q2139" i="1"/>
  <c r="Q2220" i="1"/>
  <c r="Q4064" i="1"/>
  <c r="Q3629" i="1"/>
  <c r="Q369" i="1"/>
  <c r="Q4547" i="1"/>
  <c r="Q2933" i="1"/>
  <c r="Q4448" i="1"/>
  <c r="Q4814" i="1"/>
  <c r="Q3078" i="1"/>
  <c r="Q2454" i="1"/>
  <c r="Q1746" i="1"/>
  <c r="Q2467" i="1"/>
  <c r="Q3316" i="1"/>
  <c r="Q2132" i="1"/>
  <c r="Q4262" i="1"/>
  <c r="Q4103" i="1"/>
  <c r="Q4529" i="1"/>
  <c r="Q593" i="1"/>
  <c r="Q4685" i="1"/>
  <c r="Q3392" i="1"/>
  <c r="Q2595" i="1"/>
  <c r="Q833" i="1"/>
  <c r="Q2586" i="1"/>
  <c r="Q1109" i="1"/>
  <c r="Q3034" i="1"/>
  <c r="Q2891" i="1"/>
  <c r="Q586" i="1"/>
  <c r="Q673" i="1"/>
  <c r="Q898" i="1"/>
  <c r="Q2199" i="1"/>
  <c r="Q3506" i="1"/>
  <c r="Q4088" i="1"/>
  <c r="Q2042" i="1"/>
  <c r="Q808" i="1"/>
  <c r="Q1194" i="1"/>
  <c r="Q2733" i="1"/>
  <c r="Q4193" i="1"/>
  <c r="Q3575" i="1"/>
  <c r="Q757" i="1"/>
  <c r="Q1739" i="1"/>
  <c r="Q3366" i="1"/>
  <c r="Q1752" i="1"/>
  <c r="Q774" i="1"/>
  <c r="Q4150" i="1"/>
  <c r="Q539" i="1"/>
  <c r="Q1698" i="1"/>
  <c r="Q2385" i="1"/>
  <c r="Q3346" i="1"/>
  <c r="Q775" i="1"/>
  <c r="Q2498" i="1"/>
  <c r="Q2824" i="1"/>
  <c r="Q2499" i="1"/>
  <c r="Q371" i="1"/>
  <c r="Q4063" i="1"/>
  <c r="Q4602" i="1"/>
  <c r="Q3714" i="1"/>
  <c r="Q1419" i="1"/>
  <c r="Q447" i="1"/>
  <c r="Q3679" i="1"/>
  <c r="Q3420" i="1"/>
  <c r="Q3296" i="1"/>
  <c r="Q2558" i="1"/>
  <c r="Q4348" i="1"/>
  <c r="Q1933" i="1"/>
  <c r="Q1026" i="1"/>
  <c r="Q3632" i="1"/>
  <c r="Q2541" i="1"/>
  <c r="Q3462" i="1"/>
  <c r="Q4672" i="1"/>
  <c r="Q1395" i="1"/>
  <c r="Q3734" i="1"/>
  <c r="Q2404" i="1"/>
  <c r="Q1996" i="1"/>
  <c r="Q451" i="1"/>
  <c r="Q712" i="1"/>
  <c r="Q2183" i="1"/>
  <c r="Q4156" i="1"/>
  <c r="Q594" i="1"/>
  <c r="Q3853" i="1"/>
  <c r="Q760" i="1"/>
  <c r="Q276" i="1"/>
  <c r="Q3044" i="1"/>
  <c r="Q938" i="1"/>
  <c r="Q2739" i="1"/>
  <c r="Q56" i="1"/>
  <c r="Q3270" i="1"/>
  <c r="Q869" i="1"/>
  <c r="Q2337" i="1"/>
  <c r="Q1925" i="1"/>
  <c r="Q3016" i="1"/>
  <c r="Q1408" i="1"/>
  <c r="Q674" i="1"/>
  <c r="Q4776" i="1"/>
  <c r="Q1966" i="1"/>
  <c r="Q4082" i="1"/>
  <c r="Q2289" i="1"/>
  <c r="Q372" i="1"/>
  <c r="Q4728" i="1"/>
  <c r="Q617" i="1"/>
  <c r="Q1751" i="1"/>
  <c r="Q2323" i="1"/>
  <c r="Q355" i="1"/>
  <c r="Q3986" i="1"/>
  <c r="Q122" i="1"/>
  <c r="Q1601" i="1"/>
  <c r="Q291" i="1"/>
  <c r="Q2390" i="1"/>
  <c r="Q3607" i="1"/>
  <c r="Q1630" i="1"/>
  <c r="Q3010" i="1"/>
  <c r="Q4035" i="1"/>
  <c r="Q1322" i="1"/>
  <c r="Q977" i="1"/>
  <c r="Q4091" i="1"/>
  <c r="Q868" i="1"/>
  <c r="Q3310" i="1"/>
  <c r="Q2167" i="1"/>
  <c r="Q90" i="1"/>
  <c r="Q923" i="1"/>
  <c r="Q2613" i="1"/>
  <c r="Q4437" i="1"/>
  <c r="Q3055" i="1"/>
  <c r="Q327" i="1"/>
  <c r="Q3348" i="1"/>
  <c r="Q1040" i="1"/>
  <c r="Q496" i="1"/>
  <c r="Q1572" i="1"/>
  <c r="Q3207" i="1"/>
  <c r="Q4236" i="1"/>
  <c r="Q4628" i="1"/>
  <c r="Q949" i="1"/>
  <c r="Q40" i="1"/>
  <c r="Q375" i="1"/>
  <c r="Q4725" i="1"/>
  <c r="Q153" i="1"/>
  <c r="Q4810" i="1"/>
  <c r="Q29" i="1"/>
  <c r="Q2517" i="1"/>
  <c r="Q4134" i="1"/>
  <c r="Q3119" i="1"/>
  <c r="Q2584" i="1"/>
  <c r="Q2037" i="1"/>
  <c r="Q1124" i="1"/>
  <c r="Q3756" i="1"/>
  <c r="Q1430" i="1"/>
  <c r="Q187" i="1"/>
  <c r="Q872" i="1"/>
  <c r="Q2629" i="1"/>
  <c r="Q942" i="1"/>
  <c r="Q728" i="1"/>
  <c r="Q3236" i="1"/>
  <c r="Q344" i="1"/>
  <c r="Q2518" i="1"/>
  <c r="Q2085" i="1"/>
  <c r="Q3552" i="1"/>
  <c r="Q1717" i="1"/>
  <c r="Q707" i="1"/>
  <c r="Q1431" i="1"/>
  <c r="Q945" i="1"/>
  <c r="Q1249" i="1"/>
  <c r="Q2006" i="1"/>
  <c r="Q2198" i="1"/>
  <c r="Q2177" i="1"/>
  <c r="Q4165" i="1"/>
  <c r="Q3677" i="1"/>
  <c r="Q1392" i="1"/>
  <c r="Q3846" i="1"/>
  <c r="Q4320" i="1"/>
  <c r="Q901" i="1"/>
  <c r="Q1879" i="1"/>
  <c r="Q628" i="1"/>
  <c r="Q3251" i="1"/>
  <c r="Q4313" i="1"/>
  <c r="Q4717" i="1"/>
  <c r="Q4724" i="1"/>
  <c r="Q4006" i="1"/>
  <c r="Q2687" i="1"/>
  <c r="Q4699" i="1"/>
  <c r="Q1435" i="1"/>
  <c r="Q721" i="1"/>
  <c r="Q3830" i="1"/>
  <c r="Q2265" i="1"/>
  <c r="Q784" i="1"/>
  <c r="Q3104" i="1"/>
  <c r="Q1598" i="1"/>
  <c r="Q2373" i="1"/>
  <c r="Q1112" i="1"/>
  <c r="Q611" i="1"/>
  <c r="Q4430" i="1"/>
  <c r="Q1967" i="1"/>
  <c r="Q996" i="1"/>
  <c r="Q2215" i="1"/>
  <c r="Q4478" i="1"/>
  <c r="Q2109" i="1"/>
  <c r="Q3839" i="1"/>
  <c r="Q3656" i="1"/>
  <c r="Q1710" i="1"/>
  <c r="Q694" i="1"/>
  <c r="Q2315" i="1"/>
  <c r="Q2674" i="1"/>
  <c r="Q3999" i="1"/>
  <c r="Q3944" i="1"/>
  <c r="Q1461" i="1"/>
  <c r="Q1512" i="1"/>
  <c r="Q2399" i="1"/>
  <c r="Q1649" i="1"/>
  <c r="Q2709" i="1"/>
  <c r="Q2718" i="1"/>
  <c r="Q4518" i="1"/>
  <c r="Q4475" i="1"/>
  <c r="Q4080" i="1"/>
  <c r="Q489" i="1"/>
  <c r="Q859" i="1"/>
  <c r="Q2812" i="1"/>
  <c r="Q13" i="1"/>
  <c r="Q3996" i="1"/>
  <c r="Q4747" i="1"/>
  <c r="Q3320" i="1"/>
  <c r="Q2669" i="1"/>
  <c r="Q2066" i="1"/>
  <c r="Q3076" i="1"/>
  <c r="Q1655" i="1"/>
  <c r="Q3736" i="1"/>
  <c r="Q2973" i="1"/>
  <c r="Q2722" i="1"/>
  <c r="Q4191" i="1"/>
  <c r="Q3129" i="1"/>
  <c r="Q156" i="1"/>
  <c r="Q1534" i="1"/>
  <c r="Q1756" i="1"/>
  <c r="Q2291" i="1"/>
  <c r="Q227" i="1"/>
  <c r="Q1771" i="1"/>
  <c r="Q475" i="1"/>
  <c r="Q783" i="1"/>
  <c r="Q4266" i="1"/>
  <c r="Q4279" i="1"/>
  <c r="Q1055" i="1"/>
  <c r="Q41" i="1"/>
  <c r="Q699" i="1"/>
  <c r="Q2175" i="1"/>
  <c r="Q2977" i="1"/>
  <c r="Q1421" i="1"/>
  <c r="Q2246" i="1"/>
  <c r="Q3772" i="1"/>
  <c r="Q2508" i="1"/>
  <c r="Q3753" i="1"/>
  <c r="Q2717" i="1"/>
  <c r="Q139" i="1"/>
  <c r="Q1323" i="1"/>
  <c r="Q3237" i="1"/>
  <c r="Q2951" i="1"/>
  <c r="Q3160" i="1"/>
  <c r="Q1375" i="1"/>
  <c r="Q4298" i="1"/>
  <c r="Q2219" i="1"/>
  <c r="Q4136" i="1"/>
  <c r="Q326" i="1"/>
  <c r="Q3274" i="1"/>
  <c r="Q4142" i="1"/>
  <c r="Q1849" i="1"/>
  <c r="Q1536" i="1"/>
  <c r="Q708" i="1"/>
  <c r="Q3797" i="1"/>
  <c r="Q3638" i="1"/>
  <c r="Q3585" i="1"/>
  <c r="Q4645" i="1"/>
  <c r="Q1284" i="1"/>
  <c r="Q3390" i="1"/>
  <c r="Q763" i="1"/>
  <c r="Q3471" i="1"/>
  <c r="Q2953" i="1"/>
  <c r="Q2509" i="1"/>
  <c r="Q1819" i="1"/>
  <c r="Q1078" i="1"/>
  <c r="Q4250" i="1"/>
  <c r="Q4588" i="1"/>
  <c r="Q459" i="1"/>
  <c r="Q1241" i="1"/>
  <c r="Q2335" i="1"/>
  <c r="Q811" i="1"/>
  <c r="Q3361" i="1"/>
  <c r="Q3534" i="1"/>
  <c r="Q1781" i="1"/>
  <c r="Q1862" i="1"/>
  <c r="Q4784" i="1"/>
  <c r="Q1407" i="1"/>
  <c r="Q2381" i="1"/>
  <c r="Q2582" i="1"/>
  <c r="Q2507" i="1"/>
  <c r="Q3163" i="1"/>
  <c r="Q2056" i="1"/>
  <c r="Q114" i="1"/>
  <c r="Q580" i="1"/>
  <c r="Q2525" i="1"/>
  <c r="Q1120" i="1"/>
  <c r="Q116" i="1"/>
  <c r="Q1530" i="1"/>
  <c r="Q1213" i="1"/>
  <c r="Q1156" i="1"/>
  <c r="Q4499" i="1"/>
  <c r="Q1327" i="1"/>
  <c r="Q562" i="1"/>
  <c r="Q1732" i="1"/>
  <c r="Q975" i="1"/>
  <c r="Q658" i="1"/>
  <c r="Q402" i="1"/>
  <c r="Q64" i="1"/>
  <c r="Q4049" i="1"/>
  <c r="Q30" i="1"/>
  <c r="Q697" i="1"/>
  <c r="Q1481" i="1"/>
  <c r="Q4583" i="1"/>
  <c r="Q1041" i="1"/>
  <c r="Q4280" i="1"/>
  <c r="Q4691" i="1"/>
  <c r="Q1210" i="1"/>
  <c r="Q2031" i="1"/>
  <c r="Q3023" i="1"/>
  <c r="Q569" i="1"/>
  <c r="Q4527" i="1"/>
  <c r="Q892" i="1"/>
  <c r="Q2405" i="1"/>
  <c r="Q4500" i="1"/>
  <c r="Q3637" i="1"/>
  <c r="Q1385" i="1"/>
  <c r="Q2049" i="1"/>
  <c r="Q1811" i="1"/>
  <c r="Q2071" i="1"/>
  <c r="Q3239" i="1"/>
  <c r="Q3941" i="1"/>
  <c r="Q873" i="1"/>
  <c r="Q1699" i="1"/>
  <c r="Q3250" i="1"/>
  <c r="Q3888" i="1"/>
  <c r="Q4506" i="1"/>
  <c r="Q1122" i="1"/>
  <c r="Q1232" i="1"/>
  <c r="Q4174" i="1"/>
  <c r="Q3976" i="1"/>
  <c r="Q3935" i="1"/>
  <c r="Q277" i="1"/>
  <c r="Q4795" i="1"/>
  <c r="Q2055" i="1"/>
  <c r="Q1368" i="1"/>
  <c r="Q2025" i="1"/>
  <c r="Q275" i="1"/>
  <c r="Q3654" i="1"/>
  <c r="Q2740" i="1"/>
  <c r="Q1340" i="1"/>
  <c r="Q2649" i="1"/>
  <c r="Q333" i="1"/>
  <c r="Q4603" i="1"/>
  <c r="Q843" i="1"/>
  <c r="Q1178" i="1"/>
  <c r="Q3424" i="1"/>
  <c r="Q4299" i="1"/>
  <c r="Q754" i="1"/>
  <c r="Q4556" i="1"/>
  <c r="Q3815" i="1"/>
  <c r="Q103" i="1"/>
  <c r="Q2186" i="1"/>
  <c r="Q2811" i="1"/>
  <c r="Q1855" i="1"/>
  <c r="Q3452" i="1"/>
  <c r="Q2248" i="1"/>
  <c r="Q383" i="1"/>
  <c r="Q3131" i="1"/>
  <c r="Q1927" i="1"/>
  <c r="Q1399" i="1"/>
  <c r="Q2318" i="1"/>
  <c r="Q169" i="1"/>
  <c r="Q4496" i="1"/>
  <c r="Q4037" i="1"/>
  <c r="Q3008" i="1"/>
  <c r="Q3828" i="1"/>
  <c r="Q3000" i="1"/>
  <c r="Q4121" i="1"/>
  <c r="Q3469" i="1"/>
  <c r="Q2734" i="1"/>
  <c r="Q4123" i="1"/>
  <c r="Q2052" i="1"/>
  <c r="Q1792" i="1"/>
  <c r="Q543" i="1"/>
  <c r="Q648" i="1"/>
  <c r="Q846" i="1"/>
  <c r="Q2490" i="1"/>
  <c r="Q4283" i="1"/>
  <c r="Q2614" i="1"/>
  <c r="Q16" i="1"/>
  <c r="Q563" i="1"/>
  <c r="Q876" i="1"/>
  <c r="Q1336" i="1"/>
  <c r="Q4456" i="1"/>
  <c r="Q2333" i="1"/>
  <c r="Q3987" i="1"/>
  <c r="Q2285" i="1"/>
  <c r="Q4558" i="1"/>
  <c r="Q2827" i="1"/>
  <c r="Q2929" i="1"/>
  <c r="Q4010" i="1"/>
  <c r="Q1715" i="1"/>
  <c r="Q1524" i="1"/>
  <c r="Q386" i="1"/>
  <c r="Q2904" i="1"/>
  <c r="Q1051" i="1"/>
  <c r="Q816" i="1"/>
  <c r="Q2501" i="1"/>
  <c r="Q2524" i="1"/>
  <c r="Q3350" i="1"/>
  <c r="Q1498" i="1"/>
  <c r="Q3844" i="1"/>
  <c r="Q1308" i="1"/>
  <c r="Q125" i="1"/>
  <c r="Q2034" i="1"/>
  <c r="Q1742" i="1"/>
  <c r="Q915" i="1"/>
  <c r="Q4066" i="1"/>
  <c r="Q3244" i="1"/>
  <c r="Q4422" i="1"/>
  <c r="Q3347" i="1"/>
  <c r="Q3573" i="1"/>
  <c r="Q3195" i="1"/>
  <c r="Q398" i="1"/>
  <c r="Q4062" i="1"/>
  <c r="Q3183" i="1"/>
  <c r="Q3752" i="1"/>
  <c r="Q3697" i="1"/>
  <c r="Q3091" i="1"/>
  <c r="Q3095" i="1"/>
  <c r="Q1827" i="1"/>
  <c r="Q1828" i="1"/>
  <c r="Q1737" i="1"/>
  <c r="Q3657" i="1"/>
  <c r="Q4149" i="1"/>
  <c r="Q4550" i="1"/>
  <c r="Q2675" i="1"/>
  <c r="Q893" i="1"/>
  <c r="Q1583" i="1"/>
  <c r="Q483" i="1"/>
  <c r="Q1870" i="1"/>
  <c r="Q4446" i="1"/>
  <c r="Q1052" i="1"/>
  <c r="Q3574" i="1"/>
  <c r="Q1222" i="1"/>
  <c r="Q323" i="1"/>
  <c r="Q180" i="1"/>
  <c r="Q534" i="1"/>
  <c r="Q1314" i="1"/>
  <c r="Q1427" i="1"/>
  <c r="Q220" i="1"/>
  <c r="Q2716" i="1"/>
  <c r="Q3689" i="1"/>
  <c r="Q980" i="1"/>
  <c r="Q908" i="1"/>
  <c r="Q175" i="1"/>
  <c r="Q3398" i="1"/>
  <c r="Q4146" i="1"/>
  <c r="Q3724" i="1"/>
  <c r="Q2278" i="1"/>
  <c r="Q1543" i="1"/>
  <c r="Q1080" i="1"/>
  <c r="Q4630" i="1"/>
  <c r="Q1313" i="1"/>
  <c r="Q2581" i="1"/>
  <c r="Q264" i="1"/>
  <c r="Q4359" i="1"/>
  <c r="Q2256" i="1"/>
  <c r="Q171" i="1"/>
  <c r="Q2420" i="1"/>
  <c r="Q1708" i="1"/>
  <c r="Q2715" i="1"/>
  <c r="Q1915" i="1"/>
  <c r="Q2223" i="1"/>
  <c r="Q42" i="1"/>
  <c r="Q43" i="1"/>
  <c r="Q2063" i="1"/>
  <c r="Q4398" i="1"/>
  <c r="Q1522" i="1"/>
  <c r="Q2170" i="1"/>
  <c r="Q1983" i="1"/>
  <c r="Q1269" i="1"/>
  <c r="Q2162" i="1"/>
  <c r="Q3166" i="1"/>
  <c r="Q3848" i="1"/>
  <c r="Q1468" i="1"/>
  <c r="Q2293" i="1"/>
  <c r="Q1853" i="1"/>
  <c r="Q2735" i="1"/>
  <c r="Q4771" i="1"/>
  <c r="Q1201" i="1"/>
  <c r="Q1860" i="1"/>
  <c r="Q1818" i="1"/>
  <c r="Q4344" i="1"/>
  <c r="Q2267" i="1"/>
  <c r="Q2445" i="1"/>
  <c r="Q2815" i="1"/>
  <c r="Q2678" i="1"/>
  <c r="Q158" i="1"/>
  <c r="Q1355" i="1"/>
  <c r="Q4587" i="1"/>
  <c r="Q431" i="1"/>
  <c r="Q1118" i="1"/>
  <c r="Q4761" i="1"/>
  <c r="Q3962" i="1"/>
  <c r="Q2858" i="1"/>
  <c r="Q1656" i="1"/>
  <c r="Q2061" i="1"/>
  <c r="Q3746" i="1"/>
  <c r="Q2998" i="1"/>
  <c r="Q2200" i="1"/>
  <c r="Q2032" i="1"/>
  <c r="Q2583" i="1"/>
  <c r="Q3066" i="1"/>
  <c r="Q4636" i="1"/>
  <c r="Q2802" i="1"/>
  <c r="Q665" i="1"/>
  <c r="Q4312" i="1"/>
  <c r="Q4360" i="1"/>
  <c r="Q2520" i="1"/>
  <c r="Q1347" i="1"/>
  <c r="Q3030" i="1"/>
  <c r="Q1251" i="1"/>
  <c r="Q1065" i="1"/>
  <c r="Q3562" i="1"/>
  <c r="Q1610" i="1"/>
  <c r="Q4716" i="1"/>
  <c r="Q4779" i="1"/>
  <c r="Q3920" i="1"/>
  <c r="Q255" i="1"/>
  <c r="Q1019" i="1"/>
  <c r="Q1428" i="1"/>
  <c r="Q2721" i="1"/>
  <c r="Q1029" i="1"/>
  <c r="Q4104" i="1"/>
  <c r="Q1239" i="1"/>
  <c r="Q4705" i="1"/>
  <c r="Q2855" i="1"/>
  <c r="Q2207" i="1"/>
  <c r="Q477" i="1"/>
  <c r="Q974" i="1"/>
  <c r="Q3709" i="1"/>
  <c r="Q722" i="1"/>
  <c r="Q615" i="1"/>
  <c r="Q1235" i="1"/>
  <c r="Q3444" i="1"/>
  <c r="Q2064" i="1"/>
  <c r="Q2243" i="1"/>
  <c r="Q2014" i="1"/>
  <c r="Q2475" i="1"/>
  <c r="Q3423" i="1"/>
  <c r="Q3885" i="1"/>
  <c r="Q2744" i="1"/>
  <c r="Q2111" i="1"/>
  <c r="Q2443" i="1"/>
  <c r="Q2999" i="1"/>
  <c r="Q3668" i="1"/>
  <c r="Q2387" i="1"/>
  <c r="Q2388" i="1"/>
  <c r="Q44" i="1"/>
  <c r="Q3483" i="1"/>
  <c r="Q3097" i="1"/>
  <c r="Q148" i="1"/>
  <c r="Q3730" i="1"/>
  <c r="Q3215" i="1"/>
  <c r="Q1780" i="1"/>
  <c r="Q4345" i="1"/>
  <c r="Q1412" i="1"/>
  <c r="Q214" i="1"/>
  <c r="Q3732" i="1"/>
  <c r="Q1409" i="1"/>
  <c r="Q1539" i="1"/>
  <c r="Q3820" i="1"/>
  <c r="Q3618" i="1"/>
  <c r="Q4263" i="1"/>
  <c r="Q1259" i="1"/>
  <c r="Q1884" i="1"/>
  <c r="Q2876" i="1"/>
  <c r="Q907" i="1"/>
  <c r="Q2849" i="1"/>
  <c r="Q149" i="1"/>
  <c r="Q2268" i="1"/>
  <c r="Q906" i="1"/>
  <c r="Q3536" i="1"/>
  <c r="Q2036" i="1"/>
  <c r="Q1964" i="1"/>
  <c r="Q1031" i="1"/>
  <c r="Q814" i="1"/>
  <c r="Q4753" i="1"/>
  <c r="Q3522" i="1"/>
  <c r="Q995" i="1"/>
  <c r="Q1028" i="1"/>
  <c r="Q838" i="1"/>
  <c r="Q3529" i="1"/>
  <c r="Q825" i="1"/>
  <c r="Q3472" i="1"/>
  <c r="Q3742" i="1"/>
  <c r="Q3952" i="1"/>
  <c r="Q1119" i="1"/>
  <c r="Q1472" i="1"/>
  <c r="Q3916" i="1"/>
  <c r="Q3546" i="1"/>
  <c r="Q526" i="1"/>
  <c r="Q2593" i="1"/>
  <c r="Q2565" i="1"/>
  <c r="Q1740" i="1"/>
  <c r="Q1470" i="1"/>
  <c r="Q3454" i="1"/>
  <c r="Q3807" i="1"/>
  <c r="Q136" i="1"/>
  <c r="Q2229" i="1"/>
  <c r="Q2029" i="1"/>
  <c r="Q1934" i="1"/>
  <c r="Q1813" i="1"/>
  <c r="Q2688" i="1"/>
  <c r="Q3763" i="1"/>
  <c r="Q2028" i="1"/>
  <c r="Q1330" i="1"/>
  <c r="Q3117" i="1"/>
  <c r="Q3808" i="1"/>
  <c r="Q2850" i="1"/>
  <c r="Q4515" i="1"/>
  <c r="Q3555" i="1"/>
  <c r="Q1425" i="1"/>
  <c r="Q4796" i="1"/>
  <c r="Q1206" i="1"/>
  <c r="Q4401" i="1"/>
  <c r="Q3513" i="1"/>
  <c r="Q4362" i="1"/>
  <c r="Q664" i="1"/>
  <c r="Q3156" i="1"/>
  <c r="Q2993" i="1"/>
  <c r="Q2165" i="1"/>
  <c r="Q4225" i="1"/>
  <c r="Q3977" i="1"/>
  <c r="Q3733" i="1"/>
  <c r="Q4802" i="1"/>
  <c r="Q3480" i="1"/>
  <c r="Q2985" i="1"/>
  <c r="Q1873" i="1"/>
  <c r="Q4052" i="1"/>
  <c r="Q1691" i="1"/>
  <c r="Q2288" i="1"/>
  <c r="Q3867" i="1"/>
  <c r="Q1688" i="1"/>
  <c r="Q2224" i="1"/>
  <c r="Q3358" i="1"/>
  <c r="Q1523" i="1"/>
  <c r="Q4521" i="1"/>
  <c r="Q4167" i="1"/>
  <c r="Q612" i="1"/>
  <c r="Q1168" i="1"/>
  <c r="Q2510" i="1"/>
  <c r="Q987" i="1"/>
  <c r="Q1242" i="1"/>
  <c r="Q4584" i="1"/>
  <c r="Q2597" i="1"/>
  <c r="Q2353" i="1"/>
  <c r="Q2738" i="1"/>
  <c r="Q1793" i="1"/>
  <c r="Q4247" i="1"/>
  <c r="Q240" i="1"/>
  <c r="Q1559" i="1"/>
  <c r="Q1344" i="1"/>
  <c r="Q4594" i="1"/>
  <c r="Q3134" i="1"/>
  <c r="Q1645" i="1"/>
  <c r="Q724" i="1"/>
  <c r="Q883" i="1"/>
  <c r="Q4289" i="1"/>
  <c r="Q3887" i="1"/>
  <c r="Q1696" i="1"/>
  <c r="Q3482" i="1"/>
  <c r="Q2019" i="1"/>
  <c r="Q4014" i="1"/>
  <c r="Q3360" i="1"/>
  <c r="Q4533" i="1"/>
  <c r="Q897" i="1"/>
  <c r="Q3002" i="1"/>
  <c r="Q1312" i="1"/>
  <c r="Q795" i="1"/>
  <c r="Q4275" i="1"/>
  <c r="Q376" i="1"/>
  <c r="Q1703" i="1"/>
  <c r="Q1255" i="1"/>
  <c r="Q1484" i="1"/>
  <c r="Q1520" i="1"/>
  <c r="Q3584" i="1"/>
  <c r="Q3768" i="1"/>
  <c r="Q3188" i="1"/>
  <c r="Q4130" i="1"/>
  <c r="Q356" i="1"/>
  <c r="Q3411" i="1"/>
  <c r="Q1642" i="1"/>
  <c r="Q3681" i="1"/>
  <c r="Q3549" i="1"/>
  <c r="Q2915" i="1"/>
  <c r="Q3623" i="1"/>
  <c r="Q1885" i="1"/>
  <c r="Q1208" i="1"/>
  <c r="Q520" i="1"/>
  <c r="Q1718" i="1"/>
  <c r="Q4765" i="1"/>
  <c r="Q4278" i="1"/>
  <c r="Q917" i="1"/>
  <c r="Q3617" i="1"/>
  <c r="Q2216" i="1"/>
  <c r="Q1674" i="1"/>
  <c r="Q1586" i="1"/>
  <c r="Q4004" i="1"/>
  <c r="Q3641" i="1"/>
  <c r="Q467" i="1"/>
  <c r="Q161" i="1"/>
  <c r="Q3221" i="1"/>
  <c r="Q4230" i="1"/>
  <c r="Q926" i="1"/>
  <c r="Q702" i="1"/>
  <c r="Q452" i="1"/>
  <c r="Q1948" i="1"/>
  <c r="Q1455" i="1"/>
  <c r="Q2667" i="1"/>
  <c r="Q4089" i="1"/>
  <c r="Q4160" i="1"/>
  <c r="Q1981" i="1"/>
  <c r="Q4114" i="1"/>
  <c r="Q91" i="1"/>
  <c r="Q546" i="1"/>
  <c r="Q336" i="1"/>
  <c r="Q4552" i="1"/>
  <c r="Q2792" i="1"/>
  <c r="Q1445" i="1"/>
  <c r="Q1846" i="1"/>
  <c r="Q1970" i="1"/>
  <c r="Q936" i="1"/>
  <c r="Q961" i="1"/>
  <c r="Q730" i="1"/>
  <c r="Q1685" i="1"/>
  <c r="Q3495" i="1"/>
  <c r="Q2118" i="1"/>
  <c r="Q1442" i="1"/>
  <c r="Q2446" i="1"/>
  <c r="Q228" i="1"/>
  <c r="Q4477" i="1"/>
  <c r="Q4227" i="1"/>
  <c r="Q2188" i="1"/>
  <c r="Q4538" i="1"/>
  <c r="Q2107" i="1"/>
  <c r="Q3594" i="1"/>
  <c r="Q4328" i="1"/>
  <c r="Q3793" i="1"/>
  <c r="Q834" i="1"/>
  <c r="Q3092" i="1"/>
  <c r="Q4451" i="1"/>
  <c r="Q1349" i="1"/>
  <c r="Q399" i="1"/>
  <c r="Q4324" i="1"/>
  <c r="Q3273" i="1"/>
  <c r="Q3376" i="1"/>
  <c r="Q3387" i="1"/>
  <c r="Q1867" i="1"/>
  <c r="Q4642" i="1"/>
  <c r="Q4789" i="1"/>
  <c r="Q796" i="1"/>
  <c r="Q2938" i="1"/>
  <c r="Q4455" i="1"/>
  <c r="Q3901" i="1"/>
  <c r="Q742" i="1"/>
  <c r="Q2545" i="1"/>
  <c r="Q2719" i="1"/>
  <c r="Q1012" i="1"/>
  <c r="Q365" i="1"/>
  <c r="Q1758" i="1"/>
  <c r="Q4361" i="1"/>
  <c r="Q1980" i="1"/>
  <c r="Q1334" i="1"/>
  <c r="Q357" i="1"/>
  <c r="Q1958" i="1"/>
  <c r="Q597" i="1"/>
  <c r="Q3396" i="1"/>
  <c r="Q776" i="1"/>
  <c r="Q162" i="1"/>
  <c r="Q2661" i="1"/>
  <c r="Q265" i="1"/>
  <c r="Q3497" i="1"/>
  <c r="Q2783" i="1"/>
  <c r="Q3252" i="1"/>
  <c r="Q3818" i="1"/>
  <c r="Q3831" i="1"/>
  <c r="Q1721" i="1"/>
  <c r="Q2677" i="1"/>
  <c r="Q1448" i="1"/>
  <c r="Q2286" i="1"/>
  <c r="Q4633" i="1"/>
  <c r="Q544" i="1"/>
  <c r="Q2157" i="1"/>
  <c r="Q3490" i="1"/>
  <c r="Q2473" i="1"/>
  <c r="Q3516" i="1"/>
  <c r="Q3747" i="1"/>
  <c r="Q1339" i="1"/>
  <c r="Q2324" i="1"/>
  <c r="Q1596" i="1"/>
  <c r="Q2128" i="1"/>
  <c r="Q4786" i="1"/>
  <c r="Q2257" i="1"/>
  <c r="Q3364" i="1"/>
  <c r="Q3322" i="1"/>
  <c r="Q2729" i="1"/>
  <c r="Q229" i="1"/>
  <c r="Q2759" i="1"/>
  <c r="Q1595" i="1"/>
  <c r="Q2618" i="1"/>
  <c r="Q629" i="1"/>
  <c r="Q1554" i="1"/>
  <c r="Q2882" i="1"/>
  <c r="Q1822" i="1"/>
  <c r="Q618" i="1"/>
  <c r="Q2349" i="1"/>
  <c r="Q3649" i="1"/>
  <c r="Q4460" i="1"/>
  <c r="Q3433" i="1"/>
  <c r="Q4713" i="1"/>
  <c r="Q3456" i="1"/>
  <c r="Q3191" i="1"/>
  <c r="Q4031" i="1"/>
  <c r="Q3669" i="1"/>
  <c r="Q3589" i="1"/>
  <c r="Q3260" i="1"/>
  <c r="Q4773" i="1"/>
  <c r="Q2588" i="1"/>
  <c r="Q3235" i="1"/>
  <c r="Q2007" i="1"/>
  <c r="Q123" i="1"/>
  <c r="Q4113" i="1"/>
  <c r="Q307" i="1"/>
  <c r="Q2529" i="1"/>
  <c r="Q3905" i="1"/>
  <c r="Q3804" i="1"/>
  <c r="Q2261" i="1"/>
  <c r="Q2798" i="1"/>
  <c r="Q4708" i="1"/>
  <c r="Q312" i="1"/>
  <c r="Q4564" i="1"/>
  <c r="Q1098" i="1"/>
  <c r="Q3627" i="1"/>
  <c r="Q4322" i="1"/>
  <c r="Q3655" i="1"/>
  <c r="Q780" i="1"/>
  <c r="Q3834" i="1"/>
  <c r="Q4787" i="1"/>
  <c r="Q3635" i="1"/>
  <c r="Q3021" i="1"/>
  <c r="Q2425" i="1"/>
  <c r="Q1584" i="1"/>
  <c r="Q3517" i="1"/>
  <c r="Q581" i="1"/>
  <c r="Q649" i="1"/>
  <c r="Q4627" i="1"/>
  <c r="Q1250" i="1"/>
  <c r="Q4234" i="1"/>
  <c r="Q4376" i="1"/>
  <c r="Q2861" i="1"/>
  <c r="Q278" i="1"/>
  <c r="Q2129" i="1"/>
  <c r="Q1024" i="1"/>
  <c r="Q3193" i="1"/>
  <c r="Q2853" i="1"/>
  <c r="Q3600" i="1"/>
  <c r="Q20" i="1"/>
  <c r="Q4530" i="1"/>
  <c r="Q2686" i="1"/>
  <c r="Q691" i="1"/>
  <c r="Q1687" i="1"/>
  <c r="Q3487" i="1"/>
  <c r="Q2423" i="1"/>
  <c r="Q4060" i="1"/>
  <c r="Q2377" i="1"/>
  <c r="Q3046" i="1"/>
  <c r="Q57" i="1"/>
  <c r="Q1365" i="1"/>
  <c r="Q2016" i="1"/>
  <c r="Q3246" i="1"/>
  <c r="Q527" i="1"/>
  <c r="Q3587" i="1"/>
  <c r="Q1306" i="1"/>
  <c r="Q3339" i="1"/>
  <c r="Q1247" i="1"/>
  <c r="Q2748" i="1"/>
  <c r="Q4768" i="1"/>
  <c r="Q1150" i="1"/>
  <c r="Q3899" i="1"/>
  <c r="Q1518" i="1"/>
  <c r="Q864" i="1"/>
  <c r="Q4237" i="1"/>
  <c r="Q4107" i="1"/>
  <c r="Q2902" i="1"/>
  <c r="Q241" i="1"/>
  <c r="Q4780" i="1"/>
  <c r="Q2706" i="1"/>
  <c r="Q630" i="1"/>
  <c r="Q4700" i="1"/>
  <c r="Q560" i="1"/>
  <c r="Q4019" i="1"/>
  <c r="Q2000" i="1"/>
  <c r="Q366" i="1"/>
  <c r="Q2142" i="1"/>
  <c r="Q400" i="1"/>
  <c r="Q1062" i="1"/>
  <c r="Q934" i="1"/>
  <c r="Q3676" i="1"/>
  <c r="Q1088" i="1"/>
  <c r="Q3172" i="1"/>
  <c r="Q4221" i="1"/>
  <c r="Q2981" i="1"/>
  <c r="Q4202" i="1"/>
  <c r="Q2043" i="1"/>
  <c r="Q2546" i="1"/>
  <c r="Q117" i="1"/>
  <c r="Q607" i="1"/>
  <c r="Q4760" i="1"/>
  <c r="Q1153" i="1"/>
  <c r="Q3344" i="1"/>
  <c r="Q1463" i="1"/>
  <c r="Q3615" i="1"/>
  <c r="Q1625" i="1"/>
  <c r="Q2968" i="1"/>
  <c r="Q1624" i="1"/>
  <c r="Q1187" i="1"/>
  <c r="Q1686" i="1"/>
  <c r="Q1279" i="1"/>
  <c r="Q1662" i="1"/>
  <c r="Q4592" i="1"/>
  <c r="Q2236" i="1"/>
  <c r="Q82" i="1"/>
  <c r="Q1623" i="1"/>
  <c r="Q856" i="1"/>
  <c r="Q1198" i="1"/>
  <c r="Q583" i="1"/>
  <c r="Q3680" i="1"/>
  <c r="Q3174" i="1"/>
  <c r="Q4443" i="1"/>
  <c r="Q758" i="1"/>
  <c r="Q377" i="1"/>
  <c r="Q2794" i="1"/>
  <c r="Q2045" i="1"/>
  <c r="Q2650" i="1"/>
  <c r="Q3169" i="1"/>
  <c r="Q4631" i="1"/>
  <c r="Q1895" i="1"/>
  <c r="Q1832" i="1"/>
  <c r="Q3972" i="1"/>
  <c r="Q1570" i="1"/>
  <c r="Q2884" i="1"/>
  <c r="Q2152" i="1"/>
  <c r="Q3135" i="1"/>
  <c r="Q1127" i="1"/>
  <c r="Q4396" i="1"/>
  <c r="Q540" i="1"/>
  <c r="Q2196" i="1"/>
  <c r="Q3334" i="1"/>
  <c r="Q2026" i="1"/>
  <c r="Q1821" i="1"/>
  <c r="Q403" i="1"/>
  <c r="Q4643" i="1"/>
  <c r="Q242" i="1"/>
  <c r="Q2919" i="1"/>
  <c r="Q1835" i="1"/>
  <c r="Q1901" i="1"/>
  <c r="Q495" i="1"/>
  <c r="Q1342" i="1"/>
  <c r="Q4517" i="1"/>
  <c r="Q978" i="1"/>
  <c r="Q2544" i="1"/>
  <c r="Q1177" i="1"/>
  <c r="Q2470" i="1"/>
  <c r="Q3226" i="1"/>
  <c r="Q4357" i="1"/>
  <c r="Q3056" i="1"/>
  <c r="Q3108" i="1"/>
  <c r="Q882" i="1"/>
  <c r="Q1135" i="1"/>
  <c r="Q740" i="1"/>
  <c r="Q2245" i="1"/>
  <c r="Q1434" i="1"/>
  <c r="Q3204" i="1"/>
  <c r="Q1476" i="1"/>
  <c r="Q118" i="1"/>
  <c r="Q4464" i="1"/>
  <c r="Q2094" i="1"/>
  <c r="Q2662" i="1"/>
  <c r="Q3272" i="1"/>
  <c r="Q387" i="1"/>
  <c r="Q992" i="1"/>
  <c r="Q2852" i="1"/>
  <c r="Q2654" i="1"/>
  <c r="Q604" i="1"/>
  <c r="Q2639" i="1"/>
  <c r="Q1034" i="1"/>
  <c r="Q3651" i="1"/>
  <c r="Q3435" i="1"/>
  <c r="Q884" i="1"/>
  <c r="Q2814" i="1"/>
  <c r="Q3331" i="1"/>
  <c r="Q4754" i="1"/>
  <c r="Q2841" i="1"/>
  <c r="Q4622" i="1"/>
  <c r="Q567" i="1"/>
  <c r="Q4670" i="1"/>
  <c r="Q4711" i="1"/>
  <c r="Q2939" i="1"/>
  <c r="Q3801" i="1"/>
  <c r="Q4788" i="1"/>
  <c r="Q174" i="1"/>
  <c r="Q3127" i="1"/>
  <c r="Q150" i="1"/>
  <c r="Q4044" i="1"/>
  <c r="Q4389" i="1"/>
  <c r="Q92" i="1"/>
  <c r="Q3371" i="1"/>
  <c r="Q4172" i="1"/>
  <c r="Q350" i="1"/>
  <c r="Q918" i="1"/>
  <c r="Q1859" i="1"/>
  <c r="Q1815" i="1"/>
  <c r="Q2930" i="1"/>
  <c r="Q827" i="1"/>
  <c r="Q2952" i="1"/>
  <c r="Q2415" i="1"/>
  <c r="Q1823" i="1"/>
  <c r="Q1483" i="1"/>
  <c r="Q2536" i="1"/>
  <c r="Q706" i="1"/>
  <c r="Q2448" i="1"/>
  <c r="Q1209" i="1"/>
  <c r="Q3564" i="1"/>
  <c r="Q3821" i="1"/>
  <c r="Q3268" i="1"/>
  <c r="Q982" i="1"/>
  <c r="Q3437" i="1"/>
  <c r="Q2259" i="1"/>
  <c r="Q1067" i="1"/>
  <c r="Q521" i="1"/>
  <c r="Q4145" i="1"/>
  <c r="Q3167" i="1"/>
  <c r="Q3690" i="1"/>
  <c r="Q2471" i="1"/>
  <c r="Q4388" i="1"/>
  <c r="Q1211" i="1"/>
  <c r="Q1995" i="1"/>
  <c r="Q2626" i="1"/>
  <c r="Q4084" i="1"/>
  <c r="Q3182" i="1"/>
  <c r="Q1869" i="1"/>
  <c r="Q951" i="1"/>
  <c r="Q93" i="1"/>
  <c r="Q919" i="1"/>
  <c r="Q322" i="1"/>
  <c r="Q3461" i="1"/>
  <c r="Q2180" i="1"/>
  <c r="Q4807" i="1"/>
  <c r="Q456" i="1"/>
  <c r="Q3860" i="1"/>
  <c r="Q2394" i="1"/>
  <c r="Q1909" i="1"/>
  <c r="Q682" i="1"/>
  <c r="Q1789" i="1"/>
  <c r="Q423" i="1"/>
  <c r="Q2805" i="1"/>
  <c r="Q1568" i="1"/>
  <c r="Q339" i="1"/>
  <c r="Q1951" i="1"/>
  <c r="Q3168" i="1"/>
  <c r="Q2380" i="1"/>
  <c r="Q1770" i="1"/>
  <c r="Q3309" i="1"/>
  <c r="Q4067" i="1"/>
  <c r="Q3369" i="1"/>
  <c r="Q301" i="1"/>
  <c r="Q2773" i="1"/>
  <c r="Q3582" i="1"/>
  <c r="Q221" i="1"/>
  <c r="Q163" i="1"/>
  <c r="Q3567" i="1"/>
  <c r="Q3645" i="1"/>
  <c r="Q3186" i="1"/>
  <c r="Q404" i="1"/>
  <c r="Q2913" i="1"/>
  <c r="Q2514" i="1"/>
  <c r="Q4721" i="1"/>
  <c r="Q2821" i="1"/>
  <c r="Q310" i="1"/>
  <c r="Q3989" i="1"/>
  <c r="Q1776" i="1"/>
  <c r="Q2347" i="1"/>
  <c r="Q3259" i="1"/>
  <c r="Q3208" i="1"/>
  <c r="Q2258" i="1"/>
  <c r="Q4688" i="1"/>
  <c r="Q1558" i="1"/>
  <c r="Q2482" i="1"/>
  <c r="Q3031" i="1"/>
  <c r="Q2818" i="1"/>
  <c r="Q2515" i="1"/>
  <c r="Q2450" i="1"/>
  <c r="Q3115" i="1"/>
  <c r="Q3859" i="1"/>
  <c r="Q2797" i="1"/>
  <c r="Q3624" i="1"/>
  <c r="Q2974" i="1"/>
  <c r="Q2059" i="1"/>
  <c r="Q1291" i="1"/>
  <c r="Q3634" i="1"/>
  <c r="Q3950" i="1"/>
  <c r="Q2122" i="1"/>
  <c r="Q577" i="1"/>
  <c r="Q1042" i="1"/>
  <c r="Q958" i="1"/>
  <c r="Q388" i="1"/>
  <c r="Q2984" i="1"/>
  <c r="Q279" i="1"/>
  <c r="Q3102" i="1"/>
  <c r="Q237" i="1"/>
  <c r="Q1695" i="1"/>
  <c r="Q4476" i="1"/>
  <c r="Q835" i="1"/>
  <c r="Q2435" i="1"/>
  <c r="Q1300" i="1"/>
  <c r="Q4678" i="1"/>
  <c r="Q3440" i="1"/>
  <c r="Q1329" i="1"/>
  <c r="Q1826" i="1"/>
  <c r="Q3865" i="1"/>
  <c r="Q631" i="1"/>
  <c r="Q3043" i="1"/>
  <c r="Q2710" i="1"/>
  <c r="Q1663" i="1"/>
  <c r="Q1689" i="1"/>
  <c r="Q3049" i="1"/>
  <c r="Q1629" i="1"/>
  <c r="Q4489" i="1"/>
  <c r="Q68" i="1"/>
  <c r="Q1529" i="1"/>
  <c r="Q2038" i="1"/>
  <c r="Q2859" i="1"/>
  <c r="Q3149" i="1"/>
  <c r="Q4767" i="1"/>
  <c r="Q1319" i="1"/>
  <c r="Q3664" i="1"/>
  <c r="Q3401" i="1"/>
  <c r="Q613" i="1"/>
  <c r="Q703" i="1"/>
  <c r="Q3265" i="1"/>
  <c r="Q1038" i="1"/>
  <c r="Q1326" i="1"/>
  <c r="Q2401" i="1"/>
  <c r="Q4709" i="1"/>
  <c r="Q1898" i="1"/>
  <c r="Q716" i="1"/>
  <c r="Q4183" i="1"/>
  <c r="Q1328" i="1"/>
  <c r="Q4385" i="1"/>
  <c r="Q4379" i="1"/>
  <c r="Q3508" i="1"/>
  <c r="Q605" i="1"/>
  <c r="Q3385" i="1"/>
  <c r="Q937" i="1"/>
  <c r="Q1005" i="1"/>
  <c r="Q2644" i="1"/>
  <c r="Q2632" i="1"/>
  <c r="Q3345" i="1"/>
  <c r="Q1126" i="1"/>
  <c r="Q1762" i="1"/>
  <c r="Q3305" i="1"/>
  <c r="Q532" i="1"/>
  <c r="Q3051" i="1"/>
  <c r="Q3816" i="1"/>
  <c r="Q1560" i="1"/>
  <c r="Q3210" i="1"/>
  <c r="Q2241" i="1"/>
  <c r="Q2496" i="1"/>
  <c r="Q144" i="1"/>
  <c r="Q272" i="1"/>
  <c r="Q1377" i="1"/>
  <c r="Q2281" i="1"/>
  <c r="Q4549" i="1"/>
  <c r="Q4498" i="1"/>
  <c r="Q1905" i="1"/>
  <c r="Q3355" i="1"/>
  <c r="Q1535" i="1"/>
  <c r="Q3125" i="1"/>
  <c r="Q3475" i="1"/>
  <c r="Q3130" i="1"/>
  <c r="Q1690" i="1"/>
  <c r="Q1573" i="1"/>
  <c r="Q785" i="1"/>
  <c r="Q1056" i="1"/>
  <c r="Q4739" i="1"/>
  <c r="Q1220" i="1"/>
  <c r="Q2631" i="1"/>
  <c r="Q1199" i="1"/>
  <c r="Q4397" i="1"/>
  <c r="Q500" i="1"/>
  <c r="Q3229" i="1"/>
  <c r="Q3537" i="1"/>
  <c r="Q1941" i="1"/>
  <c r="Q3080" i="1"/>
  <c r="Q3671" i="1"/>
  <c r="Q1798" i="1"/>
  <c r="Q2994" i="1"/>
  <c r="Q659" i="1"/>
  <c r="Q3233" i="1"/>
  <c r="Q2358" i="1"/>
  <c r="Q2874" i="1"/>
  <c r="Q2680" i="1"/>
  <c r="Q66" i="1"/>
  <c r="Q45" i="1"/>
  <c r="Q4548" i="1"/>
  <c r="Q3551" i="1"/>
  <c r="Q1574" i="1"/>
  <c r="Q2354" i="1"/>
  <c r="Q857" i="1"/>
  <c r="Q2685" i="1"/>
  <c r="Q4659" i="1"/>
  <c r="Q621" i="1"/>
  <c r="Q572" i="1"/>
  <c r="Q4459" i="1"/>
  <c r="Q2801" i="1"/>
  <c r="Q112" i="1"/>
  <c r="Q36" i="1"/>
  <c r="Q3822" i="1"/>
  <c r="Q2547" i="1"/>
  <c r="Q3070" i="1"/>
  <c r="Q1505" i="1"/>
  <c r="Q4730" i="1"/>
  <c r="Q1805" i="1"/>
  <c r="Q3550" i="1"/>
  <c r="Q675" i="1"/>
  <c r="Q2024" i="1"/>
  <c r="Q2609" i="1"/>
  <c r="Q1668" i="1"/>
  <c r="Q4152" i="1"/>
  <c r="Q3468" i="1"/>
  <c r="Q2124" i="1"/>
  <c r="Q1515" i="1"/>
  <c r="Q2537" i="1"/>
  <c r="Q4662" i="1"/>
  <c r="Q46" i="1"/>
  <c r="Q238" i="1"/>
  <c r="Q3499" i="1"/>
  <c r="Q1943" i="1"/>
  <c r="Q3507" i="1"/>
  <c r="Q3880" i="1"/>
  <c r="Q677" i="1"/>
  <c r="Q2785" i="1"/>
  <c r="Q4531" i="1"/>
  <c r="Q3492" i="1"/>
  <c r="Q1612" i="1"/>
  <c r="Q3384" i="1"/>
  <c r="Q952" i="1"/>
  <c r="Q1673" i="1"/>
  <c r="Q1892" i="1"/>
  <c r="Q2160" i="1"/>
  <c r="Q1608" i="1"/>
  <c r="Q993" i="1"/>
  <c r="Q2210" i="1"/>
  <c r="Q1726" i="1"/>
  <c r="Q3542" i="1"/>
  <c r="Q2567" i="1"/>
  <c r="Q2617" i="1"/>
  <c r="Q1053" i="1"/>
  <c r="Q2477" i="1"/>
  <c r="Q2187" i="1"/>
  <c r="Q2960" i="1"/>
  <c r="Q3173" i="1"/>
  <c r="Q3231" i="1"/>
  <c r="Q3291" i="1"/>
  <c r="Q535" i="1"/>
  <c r="Q3393" i="1"/>
  <c r="Q1565" i="1"/>
  <c r="Q606" i="1"/>
  <c r="Q1073" i="1"/>
  <c r="Q3431" i="1"/>
  <c r="Q2073" i="1"/>
  <c r="Q1016" i="1"/>
  <c r="Q1176" i="1"/>
  <c r="Q1049" i="1"/>
  <c r="Q3929" i="1"/>
  <c r="Q729" i="1"/>
  <c r="Q3721" i="1"/>
  <c r="Q3161" i="1"/>
  <c r="Q821" i="1"/>
  <c r="Q1747" i="1"/>
  <c r="Q4434" i="1"/>
  <c r="Q3317" i="1"/>
  <c r="Q4274" i="1"/>
  <c r="Q2596" i="1"/>
  <c r="Q1495" i="1"/>
  <c r="Q741" i="1"/>
  <c r="Q2023" i="1"/>
  <c r="Q888" i="1"/>
  <c r="Q506" i="1"/>
  <c r="Q1974" i="1"/>
  <c r="Q541" i="1"/>
  <c r="Q3630" i="1"/>
  <c r="Q2495" i="1"/>
  <c r="Q1973" i="1"/>
  <c r="Q1697" i="1"/>
  <c r="Q1667" i="1"/>
  <c r="Q4119" i="1"/>
  <c r="Q3554" i="1"/>
  <c r="Q2226" i="1"/>
  <c r="Q2591" i="1"/>
  <c r="Q4282" i="1"/>
  <c r="Q3967" i="1"/>
  <c r="Q789" i="1"/>
  <c r="Q3459" i="1"/>
  <c r="Q2110" i="1"/>
  <c r="Q689" i="1"/>
  <c r="Q3467" i="1"/>
  <c r="Q528" i="1"/>
  <c r="Q3928" i="1"/>
  <c r="Q3136" i="1"/>
  <c r="Q3100" i="1"/>
  <c r="Q2317" i="1"/>
  <c r="Q4604" i="1"/>
  <c r="Q4201" i="1"/>
  <c r="Q1745" i="1"/>
  <c r="Q3025" i="1"/>
  <c r="Q3201" i="1"/>
  <c r="Q1479" i="1"/>
  <c r="Q256" i="1"/>
  <c r="Q3784" i="1"/>
  <c r="Q1100" i="1"/>
  <c r="Q2201" i="1"/>
  <c r="Q829" i="1"/>
  <c r="Q338" i="1"/>
  <c r="Q4639" i="1"/>
  <c r="Q3924" i="1"/>
  <c r="Q4001" i="1"/>
  <c r="Q3660" i="1"/>
  <c r="Q4023" i="1"/>
  <c r="Q126" i="1"/>
  <c r="Q1466" i="1"/>
  <c r="Q885" i="1"/>
  <c r="Q2681" i="1"/>
  <c r="Q292" i="1"/>
  <c r="Q713" i="1"/>
  <c r="Q1388" i="1"/>
  <c r="Q3894" i="1"/>
  <c r="Q770" i="1"/>
  <c r="Q3877" i="1"/>
  <c r="Q4020" i="1"/>
  <c r="Q4310" i="1"/>
  <c r="Q2648" i="1"/>
  <c r="Q280" i="1"/>
  <c r="Q2472" i="1"/>
  <c r="Q4400" i="1"/>
  <c r="Q1622" i="1"/>
  <c r="Q839" i="1"/>
  <c r="Q854" i="1"/>
  <c r="Q3647" i="1"/>
  <c r="Q3211" i="1"/>
  <c r="Q3379" i="1"/>
  <c r="Q914" i="1"/>
  <c r="Q2628" i="1"/>
  <c r="Q3755" i="1"/>
  <c r="Q1748" i="1"/>
  <c r="Q2502" i="1"/>
  <c r="Q3254" i="1"/>
  <c r="Q17" i="1"/>
  <c r="Q745" i="1"/>
  <c r="Q334" i="1"/>
  <c r="Q4224" i="1"/>
  <c r="Q1451" i="1"/>
  <c r="Q4501" i="1"/>
  <c r="Q3442" i="1"/>
  <c r="Q4375" i="1"/>
  <c r="Q1712" i="1"/>
  <c r="Q4766" i="1"/>
  <c r="Q2810" i="1"/>
  <c r="Q2304" i="1"/>
  <c r="Q2731" i="1"/>
  <c r="Q3832" i="1"/>
  <c r="Q3715" i="1"/>
  <c r="Q4239" i="1"/>
  <c r="Q468" i="1"/>
  <c r="Q3907" i="1"/>
  <c r="Q4798" i="1"/>
  <c r="Q1921" i="1"/>
  <c r="Q2505" i="1"/>
  <c r="Q4658" i="1"/>
  <c r="Q1437" i="1"/>
  <c r="Q2174" i="1"/>
  <c r="Q77" i="1"/>
  <c r="Q204" i="1"/>
  <c r="Q4402" i="1"/>
  <c r="Q1082" i="1"/>
  <c r="Q822" i="1"/>
  <c r="Q1270" i="1"/>
  <c r="Q461" i="1"/>
  <c r="Q1858" i="1"/>
  <c r="Q4327" i="1"/>
  <c r="Q2134" i="1"/>
  <c r="Q3112" i="1"/>
  <c r="Q3765" i="1"/>
  <c r="Q3264" i="1"/>
  <c r="Q2402" i="1"/>
  <c r="Q2857" i="1"/>
  <c r="Q3285" i="1"/>
  <c r="Q4484" i="1"/>
  <c r="Q3754" i="1"/>
  <c r="Q3650" i="1"/>
  <c r="Q2771" i="1"/>
  <c r="Q601" i="1"/>
  <c r="Q4293" i="1"/>
  <c r="Q3726" i="1"/>
  <c r="Q2240" i="1"/>
  <c r="Q3548" i="1"/>
  <c r="Q4393" i="1"/>
  <c r="Q3450" i="1"/>
  <c r="Q850" i="1"/>
  <c r="Q3071" i="1"/>
  <c r="Q2462" i="1"/>
  <c r="Q3718" i="1"/>
  <c r="Q2310" i="1"/>
  <c r="Q3738" i="1"/>
  <c r="Q3069" i="1"/>
  <c r="Q3586" i="1"/>
  <c r="Q2057" i="1"/>
  <c r="Q4655" i="1"/>
  <c r="Q2334" i="1"/>
  <c r="Q358" i="1"/>
  <c r="Q1048" i="1"/>
  <c r="Q3196" i="1"/>
  <c r="Q4235" i="1"/>
  <c r="Q836" i="1"/>
  <c r="Q243" i="1"/>
  <c r="Q313" i="1"/>
  <c r="Q1682" i="1"/>
  <c r="Q3942" i="1"/>
  <c r="Q78" i="1"/>
  <c r="Q205" i="1"/>
  <c r="Q293" i="1"/>
  <c r="Q3770" i="1"/>
  <c r="Q3181" i="1"/>
  <c r="Q797" i="1"/>
  <c r="Q2173" i="1"/>
  <c r="Q2918" i="1"/>
  <c r="Q4029" i="1"/>
  <c r="Q1581" i="1"/>
  <c r="Q1796" i="1"/>
  <c r="Q2758" i="1"/>
  <c r="Q1603" i="1"/>
  <c r="Q4342" i="1"/>
  <c r="Q2787" i="1"/>
  <c r="Q104" i="1"/>
  <c r="Q4551" i="1"/>
  <c r="Q4363" i="1"/>
  <c r="Q946" i="1"/>
  <c r="Q4033" i="1"/>
  <c r="Q943" i="1"/>
  <c r="Q501" i="1"/>
  <c r="Q3949" i="1"/>
  <c r="Q244" i="1"/>
  <c r="Q3327" i="1"/>
  <c r="Q460" i="1"/>
  <c r="Q4367" i="1"/>
  <c r="Q599" i="1"/>
  <c r="Q2140" i="1"/>
  <c r="Q1900" i="1"/>
  <c r="Q84" i="1"/>
  <c r="Q2883" i="1"/>
  <c r="Q4307" i="1"/>
  <c r="Q3518" i="1"/>
  <c r="Q4609" i="1"/>
  <c r="Q4007" i="1"/>
  <c r="Q2769" i="1"/>
  <c r="Q3640" i="1"/>
  <c r="Q1865" i="1"/>
  <c r="Q3198" i="1"/>
  <c r="Q2414" i="1"/>
  <c r="Q490" i="1"/>
  <c r="Q1057" i="1"/>
  <c r="Q1301" i="1"/>
  <c r="Q2587" i="1"/>
  <c r="Q4364" i="1"/>
  <c r="Q4502" i="1"/>
  <c r="Q3220" i="1"/>
  <c r="Q676" i="1"/>
  <c r="Q2453" i="1"/>
  <c r="Q3696" i="1"/>
  <c r="Q545" i="1"/>
  <c r="Q346" i="1"/>
  <c r="Q3748" i="1"/>
  <c r="Q3869" i="1"/>
  <c r="Q128" i="1"/>
  <c r="Q438" i="1"/>
  <c r="Q1985" i="1"/>
  <c r="Q1838" i="1"/>
  <c r="Q4028" i="1"/>
  <c r="Q2342" i="1"/>
  <c r="Q2376" i="1"/>
  <c r="Q3871" i="1"/>
  <c r="Q2104" i="1"/>
  <c r="Q1305" i="1"/>
  <c r="Q2432" i="1"/>
  <c r="Q1643" i="1"/>
  <c r="Q281" i="1"/>
  <c r="Q4024" i="1"/>
  <c r="Q870" i="1"/>
  <c r="Q75" i="1"/>
  <c r="Q3779" i="1"/>
  <c r="Q1103" i="1"/>
  <c r="Q2784" i="1"/>
  <c r="Q3837" i="1"/>
  <c r="Q2996" i="1"/>
  <c r="Q1993" i="1"/>
  <c r="Q660" i="1"/>
  <c r="Q3713" i="1"/>
  <c r="Q439" i="1"/>
  <c r="Q798" i="1"/>
  <c r="Q88" i="1"/>
  <c r="Q3795" i="1"/>
  <c r="Q2451" i="1"/>
  <c r="Q3446" i="1"/>
  <c r="Q2562" i="1"/>
  <c r="Q1683" i="1"/>
  <c r="Q929" i="1"/>
  <c r="Q2292" i="1"/>
  <c r="Q2163" i="1"/>
  <c r="Q2330" i="1"/>
  <c r="Q2326" i="1"/>
  <c r="Q1640" i="1"/>
  <c r="Q3479" i="1"/>
  <c r="Q124" i="1"/>
  <c r="Q1477" i="1"/>
  <c r="Q3926" i="1"/>
  <c r="Q4743" i="1"/>
  <c r="Q23" i="1"/>
  <c r="Q886" i="1"/>
  <c r="Q2526" i="1"/>
  <c r="Q3876" i="1"/>
  <c r="Q1878" i="1"/>
  <c r="Q2427" i="1"/>
  <c r="Q2030" i="1"/>
  <c r="Q286" i="1"/>
  <c r="Q4076" i="1"/>
  <c r="Q4555" i="1"/>
  <c r="Q1353" i="1"/>
  <c r="Q3777" i="1"/>
  <c r="Q799" i="1"/>
  <c r="Q2530" i="1"/>
  <c r="Q3971" i="1"/>
  <c r="Q1538" i="1"/>
  <c r="Q1370" i="1"/>
  <c r="Q4601" i="1"/>
  <c r="Q4509" i="1"/>
  <c r="Q1877" i="1"/>
  <c r="Q2084" i="1"/>
  <c r="Q4337" i="1"/>
  <c r="Q1117" i="1"/>
  <c r="Q2767" i="1"/>
  <c r="Q3351" i="1"/>
  <c r="Q584" i="1"/>
  <c r="Q473" i="1"/>
  <c r="Q2708" i="1"/>
  <c r="Q4762" i="1"/>
  <c r="Q4444" i="1"/>
  <c r="Q2480" i="1"/>
  <c r="Q800" i="1"/>
  <c r="Q1489" i="1"/>
  <c r="Q902" i="1"/>
  <c r="Q2092" i="1"/>
  <c r="Q1037" i="1"/>
  <c r="Q2922" i="1"/>
  <c r="Q3759" i="1"/>
  <c r="Q3012" i="1"/>
  <c r="Q896" i="1"/>
  <c r="Q3356" i="1"/>
  <c r="Q2478" i="1"/>
  <c r="Q250" i="1"/>
  <c r="Q1391" i="1"/>
  <c r="Q3256" i="1"/>
  <c r="Q4222" i="1"/>
  <c r="Q1390" i="1"/>
  <c r="Q2434" i="1"/>
  <c r="Q1090" i="1"/>
  <c r="Q417" i="1"/>
  <c r="Q1020" i="1"/>
  <c r="Q1904" i="1"/>
  <c r="Q1533" i="1"/>
  <c r="Q2539" i="1"/>
  <c r="Q2242" i="1"/>
  <c r="Q954" i="1"/>
  <c r="Q2551" i="1"/>
  <c r="Q746" i="1"/>
  <c r="Q3382" i="1"/>
  <c r="Q4665" i="1"/>
  <c r="Q2469" i="1"/>
  <c r="Q1219" i="1"/>
  <c r="Q781" i="1"/>
  <c r="Q1741" i="1"/>
  <c r="Q2018" i="1"/>
  <c r="Q1462" i="1"/>
  <c r="Q37" i="1"/>
  <c r="Q3011" i="1"/>
  <c r="Q3375" i="1"/>
  <c r="Q538" i="1"/>
  <c r="Q685" i="1"/>
  <c r="Q1072" i="1"/>
  <c r="Q1293" i="1"/>
  <c r="Q2154" i="1"/>
  <c r="Q782" i="1"/>
  <c r="Q666" i="1"/>
  <c r="Q4729" i="1"/>
  <c r="Q2351" i="1"/>
  <c r="Q2254" i="1"/>
  <c r="Q4162" i="1"/>
  <c r="Q2646" i="1"/>
  <c r="Q3597" i="1"/>
  <c r="Q2809" i="1"/>
  <c r="Q3980" i="1"/>
  <c r="Q1975" i="1"/>
  <c r="Q2634" i="1"/>
  <c r="Q1743" i="1"/>
  <c r="Q1230" i="1"/>
  <c r="Q469" i="1"/>
  <c r="Q3178" i="1"/>
  <c r="Q4436" i="1"/>
  <c r="Q133" i="1"/>
  <c r="Q419" i="1"/>
  <c r="Q3934" i="1"/>
  <c r="Q3340" i="1"/>
  <c r="Q1609" i="1"/>
  <c r="Q1597" i="1"/>
  <c r="Q3761" i="1"/>
  <c r="Q4036" i="1"/>
  <c r="Q3367" i="1"/>
  <c r="Q3386" i="1"/>
  <c r="Q4394" i="1"/>
  <c r="Q1803" i="1"/>
  <c r="Q1787" i="1"/>
  <c r="Q1749" i="1"/>
  <c r="Q4562" i="1"/>
  <c r="Q1058" i="1"/>
  <c r="Q2076" i="1"/>
  <c r="Q2666" i="1"/>
  <c r="Q1017" i="1"/>
  <c r="Q2350" i="1"/>
  <c r="Q809" i="1"/>
  <c r="Q4027" i="1"/>
  <c r="Q1108" i="1"/>
  <c r="Q3824" i="1"/>
  <c r="Q1544" i="1"/>
  <c r="Q2987" i="1"/>
  <c r="Q2311" i="1"/>
  <c r="Q2638" i="1"/>
  <c r="Q4061" i="1"/>
  <c r="Q134" i="1"/>
  <c r="Q828" i="1"/>
  <c r="Q1693" i="1"/>
  <c r="Q215" i="1"/>
  <c r="Q2866" i="1"/>
  <c r="Q119" i="1"/>
  <c r="Q1654" i="1"/>
  <c r="Q4520" i="1"/>
  <c r="Q476" i="1"/>
  <c r="Q120" i="1"/>
  <c r="Q3107" i="1"/>
  <c r="Q2172" i="1"/>
  <c r="Q2230" i="1"/>
  <c r="Q759" i="1"/>
  <c r="Q1054" i="1"/>
  <c r="Q2433" i="1"/>
  <c r="Q4102" i="1"/>
  <c r="Q1716" i="1"/>
  <c r="Q4187" i="1"/>
  <c r="Q164" i="1"/>
  <c r="Q3133" i="1"/>
  <c r="Q3057" i="1"/>
  <c r="Q1540" i="1"/>
  <c r="Q337" i="1"/>
  <c r="Q4316" i="1"/>
  <c r="Q1779" i="1"/>
  <c r="Q3785" i="1"/>
  <c r="Q2971" i="1"/>
  <c r="Q392" i="1"/>
  <c r="Q801" i="1"/>
  <c r="Q4025" i="1"/>
  <c r="Q4673" i="1"/>
  <c r="Q2208" i="1"/>
  <c r="Q2474" i="1"/>
  <c r="Q4261" i="1"/>
  <c r="Q878" i="1"/>
  <c r="Q2148" i="1"/>
  <c r="Q3001" i="1"/>
  <c r="Q3255" i="1"/>
  <c r="Q1164" i="1"/>
  <c r="Q2147" i="1"/>
  <c r="Q2192" i="1"/>
  <c r="Q2578" i="1"/>
  <c r="Q2766" i="1"/>
  <c r="Q188" i="1"/>
  <c r="Q1550" i="1"/>
  <c r="Q251" i="1"/>
  <c r="Q3022" i="1"/>
  <c r="Q3628" i="1"/>
  <c r="Q3267" i="1"/>
  <c r="Q1459" i="1"/>
  <c r="Q3090" i="1"/>
  <c r="Q4510" i="1"/>
  <c r="Q3200" i="1"/>
  <c r="Q401" i="1"/>
  <c r="Q3365" i="1"/>
  <c r="Q2527" i="1"/>
  <c r="Q2260" i="1"/>
  <c r="Q24" i="1"/>
  <c r="Q1919" i="1"/>
  <c r="Q2566" i="1"/>
  <c r="Q2843" i="1"/>
  <c r="Q3315" i="1"/>
  <c r="Q2077" i="1"/>
  <c r="Q1661" i="1"/>
  <c r="Q1450" i="1"/>
  <c r="Q497" i="1"/>
  <c r="Q2395" i="1"/>
  <c r="Q3803" i="1"/>
  <c r="Q1578" i="1"/>
  <c r="Q2413" i="1"/>
  <c r="Q4544" i="1"/>
  <c r="Q3878" i="1"/>
  <c r="Q2950" i="1"/>
  <c r="Q1809" i="1"/>
  <c r="Q4090" i="1"/>
  <c r="Q1722" i="1"/>
  <c r="Q2908" i="1"/>
  <c r="Q4440" i="1"/>
  <c r="Q2765" i="1"/>
  <c r="Q2001" i="1"/>
  <c r="Q222" i="1"/>
  <c r="Q1060" i="1"/>
  <c r="Q2357" i="1"/>
  <c r="Q547" i="1"/>
  <c r="Q1541" i="1"/>
  <c r="Q1456" i="1"/>
  <c r="Q206" i="1"/>
  <c r="Q3337" i="1"/>
  <c r="Q842" i="1"/>
  <c r="Q4611" i="1"/>
  <c r="Q4399" i="1"/>
  <c r="Q4366" i="1"/>
  <c r="Q298" i="1"/>
  <c r="Q2274" i="1"/>
  <c r="Q4644" i="1"/>
  <c r="Q2234" i="1"/>
  <c r="Q1902" i="1"/>
  <c r="Q1617" i="1"/>
  <c r="Q791" i="1"/>
  <c r="Q680" i="1"/>
  <c r="Q1734" i="1"/>
  <c r="Q2372" i="1"/>
  <c r="Q3281" i="1"/>
  <c r="Q3485" i="1"/>
  <c r="Q548" i="1"/>
  <c r="Q3903" i="1"/>
  <c r="Q2813" i="1"/>
  <c r="Q4439" i="1"/>
  <c r="Q69" i="1"/>
  <c r="Q4413" i="1"/>
  <c r="Q1021" i="1"/>
  <c r="Q2660" i="1"/>
  <c r="Q3295" i="1"/>
  <c r="Q4087" i="1"/>
  <c r="Q3744" i="1"/>
  <c r="Q3060" i="1"/>
  <c r="Q632" i="1"/>
  <c r="Q2096" i="1"/>
  <c r="Q1806" i="1"/>
  <c r="Q1474" i="1"/>
  <c r="Q4392" i="1"/>
  <c r="Q498" i="1"/>
  <c r="Q2522" i="1"/>
  <c r="Q4494" i="1"/>
  <c r="Q252" i="1"/>
  <c r="Q1193" i="1"/>
  <c r="Q1579" i="1"/>
  <c r="Q968" i="1"/>
  <c r="Q1416" i="1"/>
  <c r="Q2506" i="1"/>
  <c r="Q3749" i="1"/>
  <c r="Q2359" i="1"/>
  <c r="Q3644" i="1"/>
  <c r="Q2763" i="1"/>
  <c r="Q1491" i="1"/>
  <c r="Q1652" i="1"/>
  <c r="Q3620" i="1"/>
  <c r="Q3792" i="1"/>
  <c r="Q4284" i="1"/>
  <c r="Q734" i="1"/>
  <c r="Q2961" i="1"/>
  <c r="Q1561" i="1"/>
  <c r="Q1807" i="1"/>
  <c r="Q927" i="1"/>
  <c r="Q61" i="1"/>
  <c r="Q633" i="1"/>
  <c r="Q3228" i="1"/>
  <c r="Q4120" i="1"/>
  <c r="Q4772" i="1"/>
  <c r="Q2568" i="1"/>
  <c r="Q1546" i="1"/>
  <c r="Q1760" i="1"/>
  <c r="Q4155" i="1"/>
  <c r="Q1768" i="1"/>
  <c r="Q558" i="1"/>
  <c r="Q1908" i="1"/>
  <c r="Q1490" i="1"/>
  <c r="Q1494" i="1"/>
  <c r="Q330" i="1"/>
  <c r="Q2928" i="1"/>
  <c r="Q2610" i="1"/>
  <c r="Q4319" i="1"/>
  <c r="Q587" i="1"/>
  <c r="Q4197" i="1"/>
  <c r="Q3413" i="1"/>
  <c r="Q2823" i="1"/>
  <c r="Q2947" i="1"/>
  <c r="Q3292" i="1"/>
  <c r="Q359" i="1"/>
  <c r="Q2872" i="1"/>
  <c r="Q3077" i="1"/>
  <c r="Q4133" i="1"/>
  <c r="Q3109" i="1"/>
  <c r="Q2513" i="1"/>
  <c r="Q4147" i="1"/>
  <c r="Q457" i="1"/>
  <c r="Q1994" i="1"/>
  <c r="Q4258" i="1"/>
  <c r="Q2888" i="1"/>
  <c r="Q2348" i="1"/>
  <c r="Q4474" i="1"/>
  <c r="Q4660" i="1"/>
  <c r="Q3608" i="1"/>
  <c r="Q1502" i="1"/>
  <c r="Q3063" i="1"/>
  <c r="Q282" i="1"/>
  <c r="Q815" i="1"/>
  <c r="Q2580" i="1"/>
  <c r="Q432" i="1"/>
  <c r="Q4577" i="1"/>
  <c r="Q4757" i="1"/>
  <c r="Q2727" i="1"/>
  <c r="Q3545" i="1"/>
  <c r="Q302" i="1"/>
  <c r="Q2698" i="1"/>
  <c r="Q2193" i="1"/>
  <c r="Q494" i="1"/>
  <c r="Q1452" i="1"/>
  <c r="Q3875" i="1"/>
  <c r="Q3275" i="1"/>
  <c r="Q997" i="1"/>
  <c r="Q2949" i="1"/>
  <c r="Q1576" i="1"/>
  <c r="Q409" i="1"/>
  <c r="Q2979" i="1"/>
  <c r="Q4621" i="1"/>
  <c r="Q367" i="1"/>
  <c r="Q3576" i="1"/>
  <c r="Q2896" i="1"/>
  <c r="Q389" i="1"/>
  <c r="Q2345" i="1"/>
  <c r="Q2078" i="1"/>
  <c r="Q3404" i="1"/>
  <c r="Q3741" i="1"/>
  <c r="Q1795" i="1"/>
  <c r="Q3096" i="1"/>
  <c r="Q3293" i="1"/>
  <c r="Q4243" i="1"/>
  <c r="Q2108" i="1"/>
  <c r="Q4624" i="1"/>
  <c r="Q3289" i="1"/>
  <c r="Q4681" i="1"/>
  <c r="Q129" i="1"/>
  <c r="Q3510" i="1"/>
  <c r="Q2282" i="1"/>
  <c r="Q4610" i="1"/>
  <c r="Q410" i="1"/>
  <c r="Q108" i="1"/>
  <c r="Q2389" i="1"/>
  <c r="Q817" i="1"/>
  <c r="Q1833" i="1"/>
  <c r="Q652" i="1"/>
  <c r="Q3217" i="1"/>
  <c r="Q2691" i="1"/>
  <c r="Q2329" i="1"/>
  <c r="Q3602" i="1"/>
  <c r="Q3496" i="1"/>
  <c r="Q4648" i="1"/>
  <c r="Q1125" i="1"/>
  <c r="Q2774" i="1"/>
  <c r="Q2263" i="1"/>
  <c r="Q2760" i="1"/>
  <c r="Q1035" i="1"/>
  <c r="Q3177" i="1"/>
  <c r="Q4465" i="1"/>
  <c r="Q4009" i="1"/>
  <c r="Q634" i="1"/>
  <c r="Q4072" i="1"/>
  <c r="Q4106" i="1"/>
  <c r="Q3958" i="1"/>
  <c r="Q1510" i="1"/>
  <c r="Q2995" i="1"/>
  <c r="Q1755" i="1"/>
  <c r="Q635" i="1"/>
  <c r="Q4158" i="1"/>
  <c r="Q3708" i="1"/>
  <c r="Q1553" i="1"/>
  <c r="Q777" i="1"/>
  <c r="Q1081" i="1"/>
  <c r="Q1094" i="1"/>
  <c r="Q636" i="1"/>
  <c r="Q848" i="1"/>
  <c r="Q1215" i="1"/>
  <c r="Q4295" i="1"/>
  <c r="Q1288" i="1"/>
  <c r="Q4291" i="1"/>
  <c r="Q4690" i="1"/>
  <c r="Q1591" i="1"/>
  <c r="Q3563" i="1"/>
  <c r="Q1000" i="1"/>
  <c r="Q70" i="1"/>
  <c r="Q1196" i="1"/>
  <c r="Q2958" i="1"/>
  <c r="Q637" i="1"/>
  <c r="Q3917" i="1"/>
  <c r="Q2464" i="1"/>
  <c r="Q351" i="1"/>
  <c r="Q4573" i="1"/>
  <c r="Q1621" i="1"/>
  <c r="Q1602" i="1"/>
  <c r="Q4351" i="1"/>
  <c r="Q1659" i="1"/>
  <c r="Q2213" i="1"/>
  <c r="Q1831" i="1"/>
  <c r="Q1148" i="1"/>
  <c r="Q318" i="1"/>
  <c r="Q1650" i="1"/>
  <c r="Q1731" i="1"/>
  <c r="Q638" i="1"/>
  <c r="Q462" i="1"/>
  <c r="Q2601" i="1"/>
  <c r="Q1641" i="1"/>
  <c r="Q223" i="1"/>
  <c r="Q2594" i="1"/>
  <c r="Q2041" i="1"/>
  <c r="Q639" i="1"/>
  <c r="Q2277" i="1"/>
  <c r="Q1439" i="1"/>
  <c r="Q609" i="1"/>
  <c r="Q1361" i="1"/>
  <c r="Q3930" i="1"/>
  <c r="Q2780" i="1"/>
  <c r="Q2574" i="1"/>
  <c r="Q1386" i="1"/>
  <c r="Q529" i="1"/>
  <c r="Q4435" i="1"/>
  <c r="Q1218" i="1"/>
  <c r="Q2486" i="1"/>
  <c r="Q2533" i="1"/>
  <c r="Q4336" i="1"/>
  <c r="Q4137" i="1"/>
  <c r="Q4692" i="1"/>
  <c r="Q4646" i="1"/>
  <c r="Q2890" i="1"/>
  <c r="Q1636" i="1"/>
  <c r="Q94" i="1"/>
  <c r="Q4259" i="1"/>
  <c r="Q1295" i="1"/>
  <c r="Q1493" i="1"/>
  <c r="Q1050" i="1"/>
  <c r="Q3150" i="1"/>
  <c r="Q4330" i="1"/>
  <c r="Q522" i="1"/>
  <c r="Q1141" i="1"/>
  <c r="Q299" i="1"/>
  <c r="Q1374" i="1"/>
  <c r="Q4196" i="1"/>
  <c r="Q1438" i="1"/>
  <c r="Q4815" i="1"/>
  <c r="Q3918" i="1"/>
  <c r="Q4395" i="1"/>
  <c r="Q3970" i="1"/>
  <c r="Q140" i="1"/>
  <c r="Q4161" i="1"/>
  <c r="Q2880" i="1"/>
  <c r="Q845" i="1"/>
  <c r="Q1285" i="1"/>
  <c r="Q4008" i="1"/>
  <c r="Q4697" i="1"/>
  <c r="Q4297" i="1"/>
  <c r="Q905" i="1"/>
  <c r="Q2299" i="1"/>
  <c r="Q1986" i="1"/>
  <c r="Q3961" i="1"/>
  <c r="Q1315" i="1"/>
  <c r="Q3219" i="1"/>
  <c r="Q2635" i="1"/>
  <c r="Q3072" i="1"/>
  <c r="Q325" i="1"/>
  <c r="Q3232" i="1"/>
  <c r="Q2328" i="1"/>
  <c r="Q2065" i="1"/>
  <c r="Q4051" i="1"/>
  <c r="Q2182" i="1"/>
  <c r="Q105" i="1"/>
  <c r="Q3425" i="1"/>
  <c r="Q2982" i="1"/>
  <c r="Q1942" i="1"/>
  <c r="Q4373" i="1"/>
  <c r="Q4698" i="1"/>
  <c r="Q1891" i="1"/>
  <c r="Q1635" i="1"/>
  <c r="Q4667" i="1"/>
  <c r="Q3488" i="1"/>
  <c r="Q328" i="1"/>
  <c r="Q3974" i="1"/>
  <c r="Q661" i="1"/>
  <c r="Q1352" i="1"/>
  <c r="Q3416" i="1"/>
  <c r="Q2279" i="1"/>
  <c r="Q4411" i="1"/>
  <c r="Q3308" i="1"/>
  <c r="Q4321" i="1"/>
  <c r="Q1840" i="1"/>
  <c r="Q1971" i="1"/>
  <c r="Q1848" i="1"/>
  <c r="Q21" i="1"/>
  <c r="Q3058" i="1"/>
  <c r="Q3814" i="1"/>
  <c r="Q141" i="1"/>
  <c r="Q95" i="1"/>
  <c r="Q1128" i="1"/>
  <c r="Q1139" i="1"/>
  <c r="Q4111" i="1"/>
  <c r="Q216" i="1"/>
  <c r="Q2251" i="1"/>
  <c r="Q437" i="1"/>
  <c r="Q2412" i="1"/>
  <c r="Q3547" i="1"/>
  <c r="Q2959" i="1"/>
  <c r="Q4764" i="1"/>
  <c r="Q198" i="1"/>
  <c r="Q1563" i="1"/>
  <c r="Q2468" i="1"/>
  <c r="Q1945" i="1"/>
  <c r="Q2010" i="1"/>
  <c r="Q4229" i="1"/>
  <c r="Q3470" i="1"/>
  <c r="Q3642" i="1"/>
  <c r="Q588" i="1"/>
  <c r="Q4664" i="1"/>
  <c r="Q3751" i="1"/>
  <c r="Q3148" i="1"/>
  <c r="Q2989" i="1"/>
  <c r="Q1174" i="1"/>
  <c r="Q984" i="1"/>
  <c r="Q4055" i="1"/>
  <c r="Q2481" i="1"/>
  <c r="Q2011" i="1"/>
  <c r="Q4231" i="1"/>
  <c r="Q1240" i="1"/>
  <c r="Q3578" i="1"/>
  <c r="Q3491" i="1"/>
  <c r="Q3979" i="1"/>
  <c r="Q39" i="1"/>
  <c r="Q261" i="1"/>
  <c r="Q1866" i="1"/>
  <c r="Q640" i="1"/>
  <c r="Q2252" i="1"/>
  <c r="Q4469" i="1"/>
  <c r="Q2886" i="1"/>
  <c r="Q1528" i="1"/>
  <c r="Q314" i="1"/>
  <c r="Q4674" i="1"/>
  <c r="Q1297" i="1"/>
  <c r="Q2369" i="1"/>
  <c r="Q1714" i="1"/>
  <c r="Q4169" i="1"/>
  <c r="Q478" i="1"/>
  <c r="Q4154" i="1"/>
  <c r="Q764" i="1"/>
  <c r="Q549" i="1"/>
  <c r="Q3601" i="1"/>
  <c r="Q4641" i="1"/>
  <c r="Q1769" i="1"/>
  <c r="Q3114" i="1"/>
  <c r="Q2466" i="1"/>
  <c r="Q1551" i="1"/>
  <c r="Q3302" i="1"/>
  <c r="Q1304" i="1"/>
  <c r="Q4042" i="1"/>
  <c r="Q4449" i="1"/>
  <c r="Q72" i="1"/>
  <c r="Q3938" i="1"/>
  <c r="Q1627" i="1"/>
  <c r="Q2145" i="1"/>
  <c r="Q3717" i="1"/>
  <c r="Q3884" i="1"/>
  <c r="Q4246" i="1"/>
  <c r="Q4800" i="1"/>
  <c r="Q1924" i="1"/>
  <c r="Q2137" i="1"/>
  <c r="Q818" i="1"/>
  <c r="Q4335" i="1"/>
  <c r="Q137" i="1"/>
  <c r="Q3538" i="1"/>
  <c r="Q1380" i="1"/>
  <c r="Q96" i="1"/>
  <c r="Q1666" i="1"/>
  <c r="Q3048" i="1"/>
  <c r="Q1664" i="1"/>
  <c r="Q3185" i="1"/>
  <c r="Q1467" i="1"/>
  <c r="Q266" i="1"/>
  <c r="Q830" i="1"/>
  <c r="Q3478" i="1"/>
  <c r="Q2865" i="1"/>
  <c r="Q1004" i="1"/>
  <c r="Q4607" i="1"/>
  <c r="Q1841" i="1"/>
  <c r="Q3906" i="1"/>
  <c r="Q2528" i="1"/>
  <c r="Q3590" i="1"/>
  <c r="Q874" i="1"/>
  <c r="Q3611" i="1"/>
  <c r="Q4026" i="1"/>
  <c r="Q1362" i="1"/>
  <c r="Q4405" i="1"/>
  <c r="Q753" i="1"/>
  <c r="Q2312" i="1"/>
  <c r="Q3403" i="1"/>
  <c r="Q3782" i="1"/>
  <c r="Q692" i="1"/>
  <c r="Q3189" i="1"/>
  <c r="Q1244" i="1"/>
  <c r="Q2658" i="1"/>
  <c r="Q2512" i="1"/>
  <c r="Q3931" i="1"/>
  <c r="Q2151" i="1"/>
  <c r="Q3610" i="1"/>
  <c r="Q514" i="1"/>
  <c r="Q2033" i="1"/>
  <c r="Q1616" i="1"/>
  <c r="Q765" i="1"/>
  <c r="Q2280" i="1"/>
  <c r="Q4358" i="1"/>
  <c r="Q3776" i="1"/>
  <c r="Q1277" i="1"/>
  <c r="Q4350" i="1"/>
  <c r="Q3381" i="1"/>
  <c r="Q4267" i="1"/>
  <c r="Q2429" i="1"/>
  <c r="Q3786" i="1"/>
  <c r="Q2980" i="1"/>
  <c r="Q3277" i="1"/>
  <c r="Q192" i="1"/>
  <c r="Q1423" i="1"/>
  <c r="Q3945" i="1"/>
  <c r="Q3427" i="1"/>
  <c r="Q3388" i="1"/>
  <c r="Q1485" i="1"/>
  <c r="Q3915" i="1"/>
  <c r="Q97" i="1"/>
  <c r="Q1394" i="1"/>
  <c r="Q610" i="1"/>
  <c r="Q470" i="1"/>
  <c r="Q1733" i="1"/>
  <c r="Q1633" i="1"/>
  <c r="Q3301" i="1"/>
  <c r="Q3892" i="1"/>
  <c r="Q4050" i="1"/>
  <c r="Q1457" i="1"/>
  <c r="Q756" i="1"/>
  <c r="Q2899" i="1"/>
  <c r="Q4228" i="1"/>
  <c r="Q2269" i="1"/>
  <c r="Q1233" i="1"/>
  <c r="Q4804" i="1"/>
  <c r="Q3662" i="1"/>
  <c r="Q2779" i="1"/>
  <c r="Q3325" i="1"/>
  <c r="Q1773" i="1"/>
  <c r="Q3238" i="1"/>
  <c r="Q47" i="1"/>
  <c r="Q3409" i="1"/>
  <c r="Q3909" i="1"/>
  <c r="Q211" i="1"/>
  <c r="Q2189" i="1"/>
  <c r="Q662" i="1"/>
  <c r="Q1774" i="1"/>
  <c r="Q2830" i="1"/>
  <c r="Q4126" i="1"/>
  <c r="Q761" i="1"/>
  <c r="Q4575" i="1"/>
  <c r="Q3028" i="1"/>
  <c r="Q565" i="1"/>
  <c r="Q2879" i="1"/>
  <c r="Q4226" i="1"/>
  <c r="Q2408" i="1"/>
  <c r="Q1074" i="1"/>
  <c r="Q3527" i="1"/>
  <c r="Q2185" i="1"/>
  <c r="Q4770" i="1"/>
  <c r="Q1594" i="1"/>
  <c r="Q3170" i="1"/>
  <c r="Q1825" i="1"/>
  <c r="Q2969" i="1"/>
  <c r="Q2782" i="1"/>
  <c r="Q347" i="1"/>
  <c r="Q2720" i="1"/>
  <c r="Q465" i="1"/>
  <c r="Q4635" i="1"/>
  <c r="Q2796" i="1"/>
  <c r="Q2559" i="1"/>
  <c r="Q3622" i="1"/>
  <c r="Q2141" i="1"/>
  <c r="Q2542" i="1"/>
  <c r="Q3535" i="1"/>
  <c r="Q4543" i="1"/>
  <c r="Q4487" i="1"/>
  <c r="Q3520" i="1"/>
  <c r="Q200" i="1"/>
  <c r="Q4614" i="1"/>
  <c r="Q650" i="1"/>
  <c r="Q3399" i="1"/>
  <c r="Q2485" i="1"/>
  <c r="Q2664" i="1"/>
  <c r="Q4255" i="1"/>
  <c r="Q3727" i="1"/>
  <c r="Q1229" i="1"/>
  <c r="Q3514" i="1"/>
  <c r="Q2027" i="1"/>
  <c r="Q1499" i="1"/>
  <c r="Q2080" i="1"/>
  <c r="Q2712" i="1"/>
  <c r="Q4647" i="1"/>
  <c r="Q2540" i="1"/>
  <c r="Q2683" i="1"/>
  <c r="Q4619" i="1"/>
  <c r="Q492" i="1"/>
  <c r="Q2579" i="1"/>
  <c r="Q65" i="1"/>
  <c r="Q1817" i="1"/>
  <c r="Q2914" i="1"/>
  <c r="Q31" i="1"/>
  <c r="Q4378" i="1"/>
  <c r="Q4735" i="1"/>
  <c r="Q3460" i="1"/>
  <c r="Q4718" i="1"/>
  <c r="Q4514" i="1"/>
  <c r="Q342" i="1"/>
  <c r="Q3389" i="1"/>
  <c r="Q1188" i="1"/>
  <c r="Q4323" i="1"/>
  <c r="Q3123" i="1"/>
  <c r="Q3619" i="1"/>
  <c r="Q1282" i="1"/>
  <c r="Q4671" i="1"/>
  <c r="Q3407" i="1"/>
  <c r="Q1938" i="1"/>
  <c r="Q4112" i="1"/>
  <c r="Q32" i="1"/>
  <c r="Q1851" i="1"/>
  <c r="Q4799" i="1"/>
  <c r="Q1469" i="1"/>
  <c r="Q2178" i="1"/>
  <c r="Q48" i="1"/>
  <c r="Q550" i="1"/>
  <c r="Q1917" i="1"/>
  <c r="Q3397" i="1"/>
  <c r="Q343" i="1"/>
  <c r="Q2770" i="1"/>
  <c r="Q570" i="1"/>
  <c r="Q786" i="1"/>
  <c r="Q3395" i="1"/>
  <c r="Q747" i="1"/>
  <c r="Q207" i="1"/>
  <c r="Q573" i="1"/>
  <c r="Q4000" i="1"/>
  <c r="Q2266" i="1"/>
  <c r="Q1149" i="1"/>
  <c r="Q4749" i="1"/>
  <c r="Q1478" i="1"/>
  <c r="Q2046" i="1"/>
  <c r="Q4416" i="1"/>
  <c r="Q725" i="1"/>
  <c r="Q1345" i="1"/>
  <c r="Q127" i="1"/>
  <c r="Q4374" i="1"/>
  <c r="Q3502" i="1"/>
  <c r="Q551" i="1"/>
  <c r="Q3559" i="1"/>
  <c r="Q2393" i="1"/>
  <c r="Q4511" i="1"/>
  <c r="Q1170" i="1"/>
  <c r="Q4081" i="1"/>
  <c r="Q1812" i="1"/>
  <c r="Q4466" i="1"/>
  <c r="Q1580" i="1"/>
  <c r="Q1888" i="1"/>
  <c r="Q49" i="1"/>
  <c r="Q3027" i="1"/>
  <c r="Q3840" i="1"/>
  <c r="Q614" i="1"/>
  <c r="Q969" i="1"/>
  <c r="Q3370" i="1"/>
  <c r="Q1639" i="1"/>
  <c r="Q709" i="1"/>
  <c r="Q819" i="1"/>
  <c r="Q2991" i="1"/>
  <c r="Q3895" i="1"/>
  <c r="Q2747" i="1"/>
  <c r="Q3280" i="1"/>
  <c r="Q2442" i="1"/>
  <c r="Q1084" i="1"/>
  <c r="Q3898" i="1"/>
  <c r="Q2386" i="1"/>
  <c r="Q2081" i="1"/>
  <c r="Q453" i="1"/>
  <c r="Q1916" i="1"/>
  <c r="Q1280" i="1"/>
  <c r="Q2630" i="1"/>
  <c r="Q4354" i="1"/>
  <c r="Q3994" i="1"/>
  <c r="Q1589" i="1"/>
  <c r="Q1725" i="1"/>
  <c r="Q2592" i="1"/>
  <c r="Q3094" i="1"/>
  <c r="Q1154" i="1"/>
  <c r="Q1928" i="1"/>
  <c r="Q98" i="1"/>
  <c r="Q3596" i="1"/>
  <c r="Q50" i="1"/>
  <c r="Q731" i="1"/>
  <c r="Q4812" i="1"/>
  <c r="Q3419" i="1"/>
  <c r="Q2625" i="1"/>
  <c r="Q3740" i="1"/>
  <c r="Q559" i="1"/>
  <c r="Q4334" i="1"/>
  <c r="Q3137" i="1"/>
  <c r="Q4244" i="1"/>
  <c r="Q59" i="1"/>
  <c r="Q1969" i="1"/>
  <c r="Q1252" i="1"/>
  <c r="Q4651" i="1"/>
  <c r="Q2051" i="1"/>
  <c r="Q3833" i="1"/>
  <c r="Q2457" i="1"/>
  <c r="Q3304" i="1"/>
  <c r="Q1816" i="1"/>
  <c r="Q2553" i="1"/>
  <c r="Q2447" i="1"/>
  <c r="Q2100" i="1"/>
  <c r="Q3245" i="1"/>
  <c r="Q4329" i="1"/>
  <c r="Q2833" i="1"/>
  <c r="Q4242" i="1"/>
  <c r="Q4248" i="1"/>
  <c r="Q889" i="1"/>
  <c r="Q378" i="1"/>
  <c r="Q2272" i="1"/>
  <c r="Q321" i="1"/>
  <c r="Q2068" i="1"/>
  <c r="Q1646" i="1"/>
  <c r="Q3988" i="1"/>
  <c r="Q1404" i="1"/>
  <c r="Q1245" i="1"/>
  <c r="Q2440" i="1"/>
  <c r="Q3864" i="1"/>
  <c r="Q2988" i="1"/>
  <c r="Q1202" i="1"/>
  <c r="Q499" i="1"/>
  <c r="Q3064" i="1"/>
  <c r="Q852" i="1"/>
  <c r="Q2862" i="1"/>
  <c r="Q4593" i="1"/>
  <c r="Q1514" i="1"/>
  <c r="Q1946" i="1"/>
  <c r="Q4813" i="1"/>
  <c r="Q3775" i="1"/>
  <c r="Q4591" i="1"/>
  <c r="Q1557" i="1"/>
  <c r="Q3606" i="1"/>
  <c r="Q2368" i="1"/>
  <c r="Q887" i="1"/>
  <c r="Q3447" i="1"/>
  <c r="Q678" i="1"/>
  <c r="Q89" i="1"/>
  <c r="Q2431" i="1"/>
  <c r="Q4144" i="1"/>
  <c r="Q1267" i="1"/>
  <c r="Q3464" i="1"/>
  <c r="Q2931" i="1"/>
  <c r="Q928" i="1"/>
  <c r="Q2935" i="1"/>
  <c r="Q619" i="1"/>
  <c r="Q2161" i="1"/>
  <c r="Q262" i="1"/>
  <c r="Q420" i="1"/>
  <c r="Q3203" i="1"/>
  <c r="Q2641" i="1"/>
  <c r="Q656" i="1"/>
  <c r="Q904" i="1"/>
  <c r="Q4462" i="1"/>
  <c r="Q998" i="1"/>
  <c r="Q2476" i="1"/>
  <c r="Q2352" i="1"/>
  <c r="Q1711" i="1"/>
  <c r="Q909" i="1"/>
  <c r="Q1871" i="1"/>
  <c r="Q2868" i="1"/>
  <c r="Q2020" i="1"/>
  <c r="Q1458" i="1"/>
  <c r="Q1333" i="1"/>
  <c r="Q1422" i="1"/>
  <c r="Q1644" i="1"/>
  <c r="Q973" i="1"/>
  <c r="Q217" i="1"/>
  <c r="Q4249" i="1"/>
  <c r="Q4811" i="1"/>
  <c r="Q1133" i="1"/>
  <c r="Q2636" i="1"/>
  <c r="Q4045" i="1"/>
  <c r="Q2313" i="1"/>
  <c r="Q3621" i="1"/>
  <c r="Q3687" i="1"/>
  <c r="Q2905" i="1"/>
  <c r="Q4412" i="1"/>
  <c r="Q1935" i="1"/>
  <c r="Q4679" i="1"/>
  <c r="Q698" i="1"/>
  <c r="Q1071" i="1"/>
  <c r="Q1702" i="1"/>
  <c r="Q3699" i="1"/>
  <c r="Q1956" i="1"/>
  <c r="Q4539" i="1"/>
  <c r="Q3702" i="1"/>
  <c r="Q3489" i="1"/>
  <c r="Q1310" i="1"/>
  <c r="Q4306" i="1"/>
  <c r="Q3283" i="1"/>
  <c r="Q3927" i="1"/>
  <c r="Q1070" i="1"/>
  <c r="Q502" i="1"/>
  <c r="Q4192" i="1"/>
  <c r="Q4180" i="1"/>
  <c r="Q444" i="1"/>
  <c r="Q641" i="1"/>
  <c r="Q2572" i="1"/>
  <c r="Q3852" i="1"/>
  <c r="Q1373" i="1"/>
  <c r="Q3663" i="1"/>
  <c r="Q3783" i="1"/>
  <c r="Q4774" i="1"/>
  <c r="Q1372" i="1"/>
  <c r="Q4809" i="1"/>
  <c r="Q2743" i="1"/>
  <c r="Q3723" i="1"/>
  <c r="Q2411" i="1"/>
  <c r="Q891" i="1"/>
  <c r="Q3269" i="1"/>
  <c r="Q11" i="1"/>
  <c r="Q1464" i="1"/>
  <c r="Q4565" i="1"/>
  <c r="Q4356" i="1"/>
  <c r="Q1744" i="1"/>
  <c r="Q2494" i="1"/>
  <c r="Q2682" i="1"/>
  <c r="Q3897" i="1"/>
  <c r="Q3225" i="1"/>
  <c r="Q433" i="1"/>
  <c r="Q287" i="1"/>
  <c r="Q1766" i="1"/>
  <c r="Q2212" i="1"/>
  <c r="Q3050" i="1"/>
  <c r="Q2344" i="1"/>
  <c r="Q1186" i="1"/>
  <c r="Q4723" i="1"/>
  <c r="Q3428" i="1"/>
  <c r="Q4528" i="1"/>
  <c r="Q1121" i="1"/>
  <c r="Q4186" i="1"/>
  <c r="Q2325" i="1"/>
  <c r="Q1801" i="1"/>
  <c r="Q132" i="1"/>
  <c r="Q4534" i="1"/>
  <c r="Q3722" i="1"/>
  <c r="Q3363" i="1"/>
  <c r="Q1775" i="1"/>
  <c r="Q1516" i="1"/>
  <c r="Q1116" i="1"/>
  <c r="Q329" i="1"/>
  <c r="Q1246" i="1"/>
  <c r="Q4176" i="1"/>
  <c r="Q1383" i="1"/>
  <c r="Q714" i="1"/>
  <c r="Q2400" i="1"/>
  <c r="Q3850" i="1"/>
  <c r="Q3863" i="1"/>
  <c r="Q4677" i="1"/>
  <c r="Q2589" i="1"/>
  <c r="Q912" i="1"/>
  <c r="Q2563" i="1"/>
  <c r="Q2364" i="1"/>
  <c r="Q2997" i="1"/>
  <c r="Q1189" i="1"/>
  <c r="Q2885" i="1"/>
  <c r="Q1842" i="1"/>
  <c r="Q4574" i="1"/>
  <c r="Q1360" i="1"/>
  <c r="Q4254" i="1"/>
  <c r="Q3711" i="1"/>
  <c r="Q3132" i="1"/>
  <c r="Q454" i="1"/>
  <c r="Q38" i="1"/>
  <c r="Q4053" i="1"/>
  <c r="Q3526" i="1"/>
  <c r="Q3410" i="1"/>
  <c r="Q3691" i="1"/>
  <c r="Q681" i="1"/>
  <c r="Q3223" i="1"/>
  <c r="Q4207" i="1"/>
  <c r="Q3248" i="1"/>
  <c r="Q4497" i="1"/>
  <c r="Q2307" i="1"/>
  <c r="Q3098" i="1"/>
  <c r="Q1309" i="1"/>
  <c r="Q83" i="1"/>
  <c r="Q413" i="1"/>
  <c r="Q1405" i="1"/>
  <c r="Q693" i="1"/>
  <c r="Q3591" i="1"/>
  <c r="Q3841" i="1"/>
  <c r="Q3605" i="1"/>
  <c r="Q4640" i="1"/>
  <c r="Q51" i="1"/>
  <c r="Q4769" i="1"/>
  <c r="Q165" i="1"/>
  <c r="Q910" i="1"/>
  <c r="Q3643" i="1"/>
  <c r="Q4536" i="1"/>
  <c r="Q2158" i="1"/>
  <c r="Q2554" i="1"/>
  <c r="Q1844" i="1"/>
  <c r="Q2694" i="1"/>
  <c r="Q4271" i="1"/>
  <c r="Q2808" i="1"/>
  <c r="Q4409" i="1"/>
  <c r="Q1863" i="1"/>
  <c r="Q2298" i="1"/>
  <c r="Q1607" i="1"/>
  <c r="Q3968" i="1"/>
  <c r="Q4493" i="1"/>
  <c r="Q1114" i="1"/>
  <c r="Q1274" i="1"/>
  <c r="Q458" i="1"/>
  <c r="Q1348" i="1"/>
  <c r="Q52" i="1"/>
  <c r="Q3372" i="1"/>
  <c r="Q1146" i="1"/>
  <c r="Q2693" i="1"/>
  <c r="Q4015" i="1"/>
  <c r="Q1369" i="1"/>
  <c r="Q1606" i="1"/>
  <c r="Q4188" i="1"/>
  <c r="Q2724" i="1"/>
  <c r="Q3956" i="1"/>
  <c r="Q1631" i="1"/>
  <c r="Q267" i="1"/>
  <c r="Q455" i="1"/>
  <c r="Q2008" i="1"/>
  <c r="Q245" i="1"/>
  <c r="Q507" i="1"/>
  <c r="Q536" i="1"/>
  <c r="Q3674" i="1"/>
  <c r="Q3891" i="1"/>
  <c r="Q4386" i="1"/>
  <c r="Q2538" i="1"/>
  <c r="Q1007" i="1"/>
  <c r="Q4070" i="1"/>
  <c r="Q4676" i="1"/>
  <c r="Q2455" i="1"/>
  <c r="Q3024" i="1"/>
  <c r="Q4016" i="1"/>
  <c r="Q2346" i="1"/>
  <c r="Q4383" i="1"/>
  <c r="Q1132" i="1"/>
  <c r="Q3138" i="1"/>
  <c r="Q4452" i="1"/>
  <c r="Q4616" i="1"/>
  <c r="Q2640" i="1"/>
  <c r="Q1497" i="1"/>
  <c r="Q802" i="1"/>
  <c r="Q1113" i="1"/>
  <c r="Q4626" i="1"/>
  <c r="Q717" i="1"/>
  <c r="Q2143" i="1"/>
  <c r="Q2754" i="1"/>
  <c r="Q840" i="1"/>
  <c r="Q1754" i="1"/>
  <c r="Q2703" i="1"/>
  <c r="Q1906" i="1"/>
  <c r="Q4571" i="1"/>
  <c r="Q1111" i="1"/>
  <c r="Q3463" i="1"/>
  <c r="Q1874" i="1"/>
  <c r="Q2806" i="1"/>
  <c r="Q2095" i="1"/>
  <c r="Q1978" i="1"/>
  <c r="Q2711" i="1"/>
  <c r="Q4751" i="1"/>
  <c r="Q479" i="1"/>
  <c r="Q2844" i="1"/>
  <c r="Q2800" i="1"/>
  <c r="Q2549" i="1"/>
  <c r="Q2577" i="1"/>
  <c r="Q3685" i="1"/>
  <c r="Q2244" i="1"/>
  <c r="Q823" i="1"/>
  <c r="Q1709" i="1"/>
  <c r="Q2602" i="1"/>
  <c r="Q1379" i="1"/>
  <c r="Q368" i="1"/>
  <c r="Q3184" i="1"/>
  <c r="Q4129" i="1"/>
  <c r="Q25" i="1"/>
  <c r="Q1346" i="1"/>
  <c r="Q2398" i="1"/>
  <c r="Q2663" i="1"/>
  <c r="Q170" i="1"/>
  <c r="Q1480" i="1"/>
  <c r="Q424" i="1"/>
  <c r="Q1777" i="1"/>
  <c r="Q4597" i="1"/>
  <c r="Q1728" i="1"/>
  <c r="Q1324" i="1"/>
  <c r="Q2003" i="1"/>
  <c r="Q3580" i="1"/>
  <c r="Q552" i="1"/>
  <c r="Q4013" i="1"/>
  <c r="Q4680" i="1"/>
  <c r="Q73" i="1"/>
  <c r="Q3118" i="1"/>
  <c r="Q511" i="1"/>
  <c r="Q4253" i="1"/>
  <c r="Q3993" i="1"/>
  <c r="Q2972" i="1"/>
  <c r="Q1720" i="1"/>
  <c r="Q4414" i="1"/>
  <c r="Q1519" i="1"/>
  <c r="Q3997" i="1"/>
  <c r="Q1592" i="1"/>
  <c r="Q2560" i="1"/>
  <c r="Q1075" i="1"/>
  <c r="Q2955" i="1"/>
  <c r="Q508" i="1"/>
  <c r="Q3430" i="1"/>
  <c r="Q1134" i="1"/>
  <c r="Q4181" i="1"/>
  <c r="Q2295" i="1"/>
  <c r="Q1875" i="1"/>
  <c r="Q3758" i="1"/>
  <c r="Q4170" i="1"/>
  <c r="Q4637" i="1"/>
  <c r="Q596" i="1"/>
  <c r="Q4127" i="1"/>
  <c r="Q2119" i="1"/>
  <c r="Q3062" i="1"/>
  <c r="Q2775" i="1"/>
  <c r="Q1647" i="1"/>
  <c r="Q234" i="1"/>
  <c r="Q3493" i="1"/>
  <c r="Q81" i="1"/>
  <c r="Q1444" i="1"/>
  <c r="Q851" i="1"/>
  <c r="Q1387" i="1"/>
  <c r="Q3179" i="1"/>
  <c r="Q3359" i="1"/>
  <c r="Q177" i="1"/>
  <c r="Q3799" i="1"/>
  <c r="Q2937" i="1"/>
  <c r="Q1719" i="1"/>
  <c r="Q3866" i="1"/>
  <c r="Q3879" i="1"/>
  <c r="Q517" i="1"/>
  <c r="Q1961" i="1"/>
  <c r="Q26" i="1"/>
  <c r="Q212" i="1"/>
  <c r="Q3882" i="1"/>
  <c r="Q1086" i="1"/>
  <c r="Q2086" i="1"/>
  <c r="Q1653" i="1"/>
  <c r="Q2297" i="1"/>
  <c r="Q696" i="1"/>
  <c r="Q1147" i="1"/>
  <c r="Q2493" i="1"/>
  <c r="Q2287" i="1"/>
  <c r="Q965" i="1"/>
  <c r="Q2421" i="1"/>
  <c r="Q4684" i="1"/>
  <c r="Q963" i="1"/>
  <c r="Q2308" i="1"/>
  <c r="Q2098" i="1"/>
  <c r="Q3533" i="1"/>
  <c r="Q4503" i="1"/>
  <c r="Q3408" i="1"/>
  <c r="Q2238" i="1"/>
  <c r="Q4273" i="1"/>
  <c r="Q3354" i="1"/>
  <c r="Q4043" i="1"/>
  <c r="Q3029" i="1"/>
  <c r="Q803" i="1"/>
  <c r="Q4211" i="1"/>
  <c r="Q2121" i="1"/>
  <c r="Q2604" i="1"/>
  <c r="Q3033" i="1"/>
  <c r="Q3230" i="1"/>
  <c r="Q2944" i="1"/>
  <c r="Q831" i="1"/>
  <c r="Q2194" i="1"/>
  <c r="Q4702" i="1"/>
  <c r="Q2021" i="1"/>
  <c r="Q3995" i="1"/>
  <c r="Q1441" i="1"/>
  <c r="Q1337" i="1"/>
  <c r="Q2075" i="1"/>
  <c r="Q1207" i="1"/>
  <c r="Q463" i="1"/>
  <c r="Q4315" i="1"/>
  <c r="Q2705" i="1"/>
  <c r="Q623" i="1"/>
  <c r="Q4122" i="1"/>
  <c r="Q4326" i="1"/>
  <c r="Q1272" i="1"/>
  <c r="Q4056" i="1"/>
  <c r="Q2878" i="1"/>
  <c r="Q2093" i="1"/>
  <c r="Q4071" i="1"/>
  <c r="Q3843" i="1"/>
  <c r="Q3515" i="1"/>
  <c r="Q2113" i="1"/>
  <c r="Q1238" i="1"/>
  <c r="Q2671" i="1"/>
  <c r="Q1880" i="1"/>
  <c r="Q1179" i="1"/>
  <c r="Q3383" i="1"/>
  <c r="Q3017" i="1"/>
  <c r="Q2053" i="1"/>
  <c r="Q4606" i="1"/>
  <c r="Q862" i="1"/>
  <c r="Q2523" i="1"/>
  <c r="Q71" i="1"/>
  <c r="Q3279" i="1"/>
  <c r="Q3332" i="1"/>
  <c r="Q1587" i="1"/>
  <c r="Q3263" i="1"/>
  <c r="Q2555" i="1"/>
  <c r="Q2360" i="1"/>
  <c r="Q3912" i="1"/>
  <c r="Q273" i="1"/>
  <c r="Q4782" i="1"/>
  <c r="Q748" i="1"/>
  <c r="Q2607" i="1"/>
  <c r="Q875" i="1"/>
  <c r="Q620" i="1"/>
  <c r="Q3791" i="1"/>
  <c r="Q1248" i="1"/>
  <c r="Q695" i="1"/>
  <c r="Q2069" i="1"/>
  <c r="Q4404" i="1"/>
  <c r="Q3306" i="1"/>
  <c r="Q1496" i="1"/>
  <c r="Q3019" i="1"/>
  <c r="Q683" i="1"/>
  <c r="Q1417" i="1"/>
  <c r="Q1001" i="1"/>
  <c r="Q4598" i="1"/>
  <c r="Q1096" i="1"/>
  <c r="Q195" i="1"/>
  <c r="Q3900" i="1"/>
  <c r="Q1829" i="1"/>
  <c r="Q812" i="1"/>
  <c r="Q4349" i="1"/>
  <c r="Q3041" i="1"/>
  <c r="Q3448" i="1"/>
  <c r="Q434" i="1"/>
  <c r="Q1537" i="1"/>
  <c r="Q3313" i="1"/>
  <c r="Q441" i="1"/>
  <c r="Q824" i="1"/>
  <c r="Q4116" i="1"/>
  <c r="Q268" i="1"/>
  <c r="Q2202" i="1"/>
  <c r="Q4426" i="1"/>
  <c r="Q14" i="1"/>
  <c r="Q3175" i="1"/>
  <c r="Q2807" i="1"/>
  <c r="Q79" i="1"/>
  <c r="Q1143" i="1"/>
  <c r="Q4696" i="1"/>
  <c r="Q1705" i="1"/>
  <c r="Q2659" i="1"/>
  <c r="Q3625" i="1"/>
  <c r="Q2655" i="1"/>
  <c r="Q1820" i="1"/>
  <c r="Q361" i="1"/>
  <c r="Q941" i="1"/>
  <c r="Q4557" i="1"/>
  <c r="Q1950" i="1"/>
  <c r="Q976" i="1"/>
  <c r="Q603" i="1"/>
  <c r="Q3154" i="1"/>
  <c r="Q3796" i="1"/>
  <c r="Q3512" i="1"/>
  <c r="Q3703" i="1"/>
  <c r="Q4141" i="1"/>
  <c r="Q2294" i="1"/>
  <c r="Q4370" i="1"/>
  <c r="Q380" i="1"/>
  <c r="Q4625" i="1"/>
  <c r="Q2255" i="1"/>
  <c r="Q4210" i="1"/>
  <c r="Q4703" i="1"/>
  <c r="Q1856" i="1"/>
  <c r="Q2184" i="1"/>
  <c r="Q2017" i="1"/>
  <c r="Q4301" i="1"/>
  <c r="Q2035" i="1"/>
  <c r="Q4065" i="1"/>
  <c r="Q503" i="1"/>
  <c r="Q297" i="1"/>
  <c r="Q2725" i="1"/>
  <c r="Q1159" i="1"/>
  <c r="Q4108" i="1"/>
  <c r="Q4365" i="1"/>
  <c r="Q3391" i="1"/>
  <c r="Q3525" i="1"/>
  <c r="Q4468" i="1"/>
  <c r="Q3984" i="1"/>
  <c r="Q4438" i="1"/>
  <c r="Q2653" i="1"/>
  <c r="Q668" i="1"/>
  <c r="Q523" i="1"/>
  <c r="Q4353" i="1"/>
  <c r="Q4722" i="1"/>
  <c r="Q1389" i="1"/>
  <c r="Q246" i="1"/>
  <c r="Q979" i="1"/>
  <c r="Q3329" i="1"/>
  <c r="Q749" i="1"/>
  <c r="Q3243" i="1"/>
  <c r="Q4265" i="1"/>
  <c r="Q602" i="1"/>
  <c r="Q4567" i="1"/>
  <c r="Q1299" i="1"/>
  <c r="Q3700" i="1"/>
  <c r="Q3075" i="1"/>
  <c r="Q2153" i="1"/>
  <c r="Q3544" i="1"/>
  <c r="Q405" i="1"/>
  <c r="Q3038" i="1"/>
  <c r="Q1896" i="1"/>
  <c r="Q3045" i="1"/>
  <c r="Q3581" i="1"/>
  <c r="Q4338" i="1"/>
  <c r="Q1845" i="1"/>
  <c r="Q33" i="1"/>
  <c r="Q3998" i="1"/>
  <c r="Q2253" i="1"/>
  <c r="Q4101" i="1"/>
  <c r="Q3603" i="1"/>
  <c r="Q1224" i="1"/>
  <c r="Q3960" i="1"/>
  <c r="Q2091" i="1"/>
  <c r="Q3553" i="1"/>
  <c r="Q3417" i="1"/>
  <c r="Q4038" i="1"/>
  <c r="Q2135" i="1"/>
  <c r="Q2757" i="1"/>
  <c r="Q352" i="1"/>
  <c r="Q2561" i="1"/>
  <c r="Q3870" i="1"/>
  <c r="Q1899" i="1"/>
  <c r="Q1160" i="1"/>
  <c r="Q2074" i="1"/>
  <c r="Q2123" i="1"/>
  <c r="Q2305" i="1"/>
  <c r="Q1929" i="1"/>
  <c r="Q3037" i="1"/>
  <c r="Q3065" i="1"/>
  <c r="Q74" i="1"/>
  <c r="Q416" i="1"/>
  <c r="Q1800" i="1"/>
  <c r="Q3827" i="1"/>
  <c r="Q2684" i="1"/>
  <c r="Q4576" i="1"/>
  <c r="Q99" i="1"/>
  <c r="Q394" i="1"/>
  <c r="Q3731" i="1"/>
  <c r="Q2692" i="1"/>
  <c r="Q537" i="1"/>
  <c r="Q2750" i="1"/>
  <c r="Q2309" i="1"/>
  <c r="Q4513" i="1"/>
  <c r="Q3939" i="1"/>
  <c r="Q3720" i="1"/>
  <c r="Q1010" i="1"/>
  <c r="Q647" i="1"/>
  <c r="Q1144" i="1"/>
  <c r="Q340" i="1"/>
  <c r="Q3222" i="1"/>
  <c r="Q4118" i="1"/>
  <c r="Q3963" i="1"/>
  <c r="Q303" i="1"/>
  <c r="Q2605" i="1"/>
  <c r="Q642" i="1"/>
  <c r="Q643" i="1"/>
  <c r="Q3728" i="1"/>
  <c r="Q1471" i="1"/>
  <c r="Q3247" i="1"/>
  <c r="Q3073" i="1"/>
  <c r="Q2343" i="1"/>
  <c r="Q2832" i="1"/>
  <c r="Q574" i="1"/>
  <c r="Q3739" i="1"/>
  <c r="Q3528" i="1"/>
  <c r="Q2856" i="1"/>
  <c r="Q663" i="1"/>
  <c r="Q4245" i="1"/>
  <c r="Q218" i="1"/>
  <c r="Q2829" i="1"/>
  <c r="Q4105" i="1"/>
  <c r="Q877" i="1"/>
  <c r="Q772" i="1"/>
  <c r="Q208" i="1"/>
  <c r="Q157" i="1"/>
  <c r="Q3453" i="1"/>
  <c r="Q959" i="1"/>
  <c r="Q865" i="1"/>
  <c r="Q553" i="1"/>
  <c r="Q2500" i="1"/>
  <c r="Q3925" i="1"/>
  <c r="Q653" i="1"/>
  <c r="Q4384" i="1"/>
  <c r="Q1190" i="1"/>
  <c r="Q3886" i="1"/>
  <c r="Q3004" i="1"/>
  <c r="Q2575" i="1"/>
  <c r="Q2834" i="1"/>
  <c r="Q3504" i="1"/>
  <c r="Q844" i="1"/>
  <c r="Q3710" i="1"/>
  <c r="Q145" i="1"/>
  <c r="Q787" i="1"/>
  <c r="Q2422" i="1"/>
  <c r="Q315" i="1"/>
  <c r="Q3729" i="1"/>
  <c r="Q2673" i="1"/>
  <c r="Q3253" i="1"/>
  <c r="Q232" i="1"/>
  <c r="Q3449" i="1"/>
  <c r="Q3774" i="1"/>
  <c r="Q2657" i="1"/>
  <c r="Q448" i="1"/>
  <c r="Q2898" i="1"/>
  <c r="Q1003" i="1"/>
  <c r="Q2438" i="1"/>
  <c r="Q1930" i="1"/>
  <c r="Q4135" i="1"/>
  <c r="Q3541" i="1"/>
  <c r="Q1997" i="1"/>
  <c r="Q1095" i="1"/>
  <c r="Q1648" i="1"/>
  <c r="Q1968" i="1"/>
  <c r="Q3362" i="1"/>
  <c r="Q790" i="1"/>
  <c r="Q2331" i="1"/>
  <c r="Q2943" i="1"/>
  <c r="Q1142" i="1"/>
  <c r="Q2384" i="1"/>
  <c r="Q1151" i="1"/>
  <c r="Q34" i="1"/>
  <c r="Q1555" i="1"/>
  <c r="Q1836" i="1"/>
  <c r="Q464" i="1"/>
  <c r="Q3159" i="1"/>
  <c r="Q4781" i="1"/>
  <c r="Q1203" i="1"/>
  <c r="Q1204" i="1"/>
  <c r="Q735" i="1"/>
  <c r="Q3082" i="1"/>
  <c r="Q1810" i="1"/>
  <c r="Q841" i="1"/>
  <c r="Q4519" i="1"/>
  <c r="Q1338" i="1"/>
  <c r="Q4085" i="1"/>
  <c r="Q4390" i="1"/>
  <c r="Q2249" i="1"/>
  <c r="Q2791" i="1"/>
  <c r="Q4523" i="1"/>
  <c r="Q2060" i="1"/>
  <c r="Q509" i="1"/>
  <c r="Q571" i="1"/>
  <c r="Q3701" i="1"/>
  <c r="Q644" i="1"/>
  <c r="Q4785" i="1"/>
  <c r="Q4048" i="1"/>
  <c r="Q3106" i="1"/>
  <c r="Q608" i="1"/>
  <c r="Q3778" i="1"/>
  <c r="Q2940" i="1"/>
  <c r="Q1619" i="1"/>
  <c r="Q1371" i="1"/>
  <c r="Q726" i="1"/>
  <c r="Q1680" i="1"/>
  <c r="Q554" i="1"/>
  <c r="Q2099" i="1"/>
  <c r="Q2409" i="1"/>
  <c r="Q1564" i="1"/>
  <c r="Q2925" i="1"/>
  <c r="Q1500" i="1"/>
  <c r="Q510" i="1"/>
  <c r="Q4623" i="1"/>
  <c r="Q4317" i="1"/>
  <c r="Q1076" i="1"/>
  <c r="Q4164" i="1"/>
  <c r="Q1332" i="1"/>
  <c r="Q1290" i="1"/>
  <c r="Q2954" i="1"/>
  <c r="Q1700" i="1"/>
  <c r="Q1513" i="1"/>
  <c r="Q3978" i="1"/>
  <c r="Q109" i="1"/>
  <c r="Q3257" i="1"/>
  <c r="Q4561" i="1"/>
  <c r="Q4110" i="1"/>
  <c r="Q4669" i="1"/>
  <c r="Q411" i="1"/>
  <c r="Q4286" i="1"/>
  <c r="Q4581" i="1"/>
  <c r="Q300" i="1"/>
  <c r="Q2176" i="1"/>
  <c r="Q1013" i="1"/>
  <c r="Q1991" i="1"/>
  <c r="Q4233" i="1"/>
  <c r="Q3394" i="1"/>
  <c r="Q2459" i="1"/>
  <c r="Q4600" i="1"/>
  <c r="Q35" i="1"/>
  <c r="Q688" i="1"/>
  <c r="Q899" i="1"/>
  <c r="Q4175" i="1"/>
  <c r="Q1381" i="1"/>
  <c r="Q2699" i="1"/>
  <c r="Q4296" i="1"/>
  <c r="Q2492" i="1"/>
  <c r="Q27" i="1"/>
  <c r="Q1192" i="1"/>
  <c r="Q2835" i="1"/>
  <c r="Q4740" i="1"/>
  <c r="Q390" i="1"/>
  <c r="Q4578" i="1"/>
  <c r="Q271" i="1"/>
  <c r="Q4073" i="1"/>
  <c r="Q412" i="1"/>
  <c r="Q3436" i="1"/>
  <c r="Q1511" i="1"/>
  <c r="Q3298" i="1"/>
  <c r="Q2012" i="1"/>
  <c r="Q4372" i="1"/>
  <c r="Q1140" i="1"/>
  <c r="Q4215" i="1"/>
  <c r="Q3683" i="1"/>
  <c r="Q253" i="1"/>
  <c r="Q516" i="1"/>
  <c r="Q3812" i="1"/>
  <c r="Q2676" i="1"/>
  <c r="Q1426" i="1"/>
  <c r="Q1954" i="1"/>
  <c r="Q3333" i="1"/>
  <c r="Q4479" i="1"/>
  <c r="Q360" i="1"/>
  <c r="Q1778" i="1"/>
  <c r="Q1367" i="1"/>
  <c r="Q53" i="1"/>
  <c r="Q4251" i="1"/>
  <c r="Q994" i="1"/>
  <c r="Q1552" i="1"/>
  <c r="Q230" i="1"/>
  <c r="Q1181" i="1"/>
  <c r="Q362" i="1"/>
  <c r="Q2159" i="1"/>
  <c r="Q1296" i="1"/>
  <c r="Q2181" i="1"/>
  <c r="Q1926" i="1"/>
  <c r="Q4758" i="1"/>
  <c r="Q3053" i="1"/>
  <c r="Q1440" i="1"/>
  <c r="Q1006" i="1"/>
  <c r="Q4634" i="1"/>
  <c r="Q1011" i="1"/>
  <c r="Q1632" i="1"/>
  <c r="Q247" i="1"/>
  <c r="Q154" i="1"/>
  <c r="Q110" i="1"/>
  <c r="Q121" i="1"/>
  <c r="Q1882" i="1"/>
  <c r="Q3374" i="1"/>
  <c r="Q2005" i="1"/>
  <c r="Q4260" i="1"/>
  <c r="Q3084" i="1"/>
  <c r="Q283" i="1"/>
  <c r="Q4124" i="1"/>
  <c r="Q2963" i="1"/>
  <c r="Q3937" i="1"/>
  <c r="Q151" i="1"/>
  <c r="Q4507" i="1"/>
  <c r="Q3373" i="1"/>
  <c r="Q2781" i="1"/>
  <c r="Q4805" i="1"/>
  <c r="Q1808" i="1"/>
  <c r="Q1298" i="1"/>
  <c r="Q4268" i="1"/>
  <c r="Q445" i="1"/>
  <c r="Q3176" i="1"/>
  <c r="Q4223" i="1"/>
  <c r="Q2332" i="1"/>
  <c r="Q4617" i="1"/>
  <c r="Q3626" i="1"/>
  <c r="Q4554" i="1"/>
  <c r="Q1671" i="1"/>
  <c r="Q4686" i="1"/>
  <c r="Q3819" i="1"/>
  <c r="Q353" i="1"/>
  <c r="Q1488" i="1"/>
  <c r="Q2576" i="1"/>
  <c r="Q3735" i="1"/>
  <c r="Q1786" i="1"/>
  <c r="Q1527" i="1"/>
  <c r="Q2403" i="1"/>
  <c r="Q316" i="1"/>
  <c r="Q1200" i="1"/>
  <c r="Q3826" i="1"/>
  <c r="Q1046" i="1"/>
  <c r="Q2573" i="1"/>
  <c r="Q863" i="1"/>
  <c r="Q2283" i="1"/>
  <c r="Q1763" i="1"/>
  <c r="Q1044" i="1"/>
  <c r="Q2689" i="1"/>
  <c r="Q1191" i="1"/>
  <c r="Q2651" i="1"/>
  <c r="Q4178" i="1"/>
  <c r="Q4563" i="1"/>
  <c r="Q985" i="1"/>
  <c r="Q2701" i="1"/>
  <c r="Q762" i="1"/>
  <c r="Q1212" i="1"/>
  <c r="Q3202" i="1"/>
  <c r="Q3026" i="1"/>
  <c r="Q750" i="1"/>
  <c r="Q4701" i="1"/>
  <c r="Q4148" i="1"/>
  <c r="Q1358" i="1"/>
  <c r="Q1278" i="1"/>
  <c r="Q3406" i="1"/>
  <c r="Q2233" i="1"/>
  <c r="Q1152" i="1"/>
  <c r="Q2656" i="1"/>
  <c r="Q2191" i="1"/>
  <c r="Q2418" i="1"/>
  <c r="Q2873" i="1"/>
  <c r="Q2786" i="1"/>
  <c r="Q1913" i="1"/>
  <c r="Q2942" i="1"/>
  <c r="Q504" i="1"/>
  <c r="Q3128" i="1"/>
  <c r="Q771" i="1"/>
  <c r="Q3206" i="1"/>
  <c r="Q1669" i="1"/>
  <c r="Q1628" i="1"/>
  <c r="Q1802" i="1"/>
  <c r="Q686" i="1"/>
  <c r="Q1593" i="1"/>
  <c r="Q751" i="1"/>
  <c r="Q1976" i="1"/>
  <c r="Q3139" i="1"/>
  <c r="Q1157" i="1"/>
  <c r="Q4458" i="1"/>
  <c r="Q4281" i="1"/>
  <c r="Q3303" i="1"/>
  <c r="Q1784" i="1"/>
  <c r="Q598" i="1"/>
  <c r="Q564" i="1"/>
  <c r="Q493" i="1"/>
  <c r="Q1077" i="1"/>
  <c r="Q778" i="1"/>
  <c r="Q2290" i="1"/>
  <c r="Q585" i="1"/>
  <c r="Q3959" i="1"/>
  <c r="Q4568" i="1"/>
  <c r="Q138" i="1"/>
  <c r="Q1043" i="1"/>
  <c r="Q3258" i="1"/>
  <c r="Q269" i="1"/>
  <c r="Q2270" i="1"/>
  <c r="Q860" i="1"/>
  <c r="Q4480" i="1"/>
  <c r="Q2382" i="1"/>
  <c r="Q2327" i="1"/>
  <c r="Q4002" i="1"/>
  <c r="Q1197" i="1"/>
  <c r="Q3991" i="1"/>
  <c r="Q1413" i="1"/>
  <c r="Q3780" i="1"/>
  <c r="Q2365" i="1"/>
  <c r="Q2511" i="1"/>
  <c r="Q2839" i="1"/>
  <c r="Q485" i="1"/>
  <c r="Q1429" i="1"/>
  <c r="Q4491" i="1"/>
  <c r="Q2232" i="1"/>
  <c r="Q106" i="1"/>
  <c r="Q4098" i="1"/>
  <c r="Q2044" i="1"/>
  <c r="Q2262" i="1"/>
  <c r="Q4432" i="1"/>
  <c r="Q704" i="1"/>
  <c r="Q4707" i="1"/>
  <c r="Q219" i="1"/>
  <c r="Q345" i="1"/>
  <c r="Q63" i="1"/>
  <c r="Q4481" i="1"/>
  <c r="Q3314" i="1"/>
  <c r="Q1952" i="1"/>
  <c r="Q1868" i="1"/>
  <c r="Q3312" i="1"/>
  <c r="Q3336" i="1"/>
  <c r="Q3147" i="1"/>
  <c r="Q4720" i="1"/>
  <c r="Q555" i="1"/>
  <c r="Q4305" i="1"/>
  <c r="Q4407" i="1"/>
  <c r="Q3190" i="1"/>
  <c r="Q1957" i="1"/>
  <c r="Q2250" i="1"/>
  <c r="Q1962" i="1"/>
  <c r="Q2366" i="1"/>
  <c r="Q1085" i="1"/>
  <c r="Q3658" i="1"/>
  <c r="Q2164" i="1"/>
  <c r="Q1977" i="1"/>
  <c r="Q3957" i="1"/>
  <c r="Q3794" i="1"/>
  <c r="Q1701" i="1"/>
  <c r="Q4668" i="1"/>
  <c r="Q4218" i="1"/>
  <c r="Q1883" i="1"/>
  <c r="Q4457" i="1"/>
  <c r="Q2301" i="1"/>
  <c r="Q1363" i="1"/>
  <c r="Q2571" i="1"/>
  <c r="Q3604" i="1"/>
  <c r="Q418" i="1"/>
  <c r="Q4421" i="1"/>
  <c r="Q4153" i="1"/>
  <c r="Q382" i="1"/>
  <c r="Q4314" i="1"/>
  <c r="Q2535" i="1"/>
  <c r="Q1036" i="1"/>
  <c r="Q3290" i="1"/>
  <c r="Q3484" i="1"/>
  <c r="Q935" i="1"/>
  <c r="Q2341" i="1"/>
  <c r="Q1638" i="1"/>
  <c r="Q3152" i="1"/>
  <c r="Q1022" i="1"/>
  <c r="Q370" i="1"/>
  <c r="Q1025" i="1"/>
  <c r="Q248" i="1"/>
  <c r="Q2696" i="1"/>
  <c r="Q2171" i="1"/>
  <c r="Q146" i="1"/>
  <c r="Q4586" i="1"/>
  <c r="Q956" i="1"/>
  <c r="Q3695" i="1"/>
  <c r="Q391" i="1"/>
  <c r="Q1791" i="1"/>
  <c r="Q2015" i="1"/>
  <c r="Q2713" i="1"/>
  <c r="Q4569" i="1"/>
  <c r="Q1861" i="1"/>
  <c r="Q471" i="1"/>
  <c r="Q3151" i="1"/>
  <c r="Q2881" i="1"/>
  <c r="Q4638" i="1"/>
  <c r="Q395" i="1"/>
  <c r="Q2816" i="1"/>
  <c r="Q4759" i="1"/>
  <c r="Q2430" i="1"/>
  <c r="Q3067" i="1"/>
  <c r="Q3857" i="1"/>
  <c r="Q2643" i="1"/>
  <c r="Q2975" i="1"/>
  <c r="Q804" i="1"/>
  <c r="Q4454" i="1"/>
  <c r="Q2197" i="1"/>
  <c r="Q931" i="1"/>
  <c r="Q1761" i="1"/>
  <c r="Q4695" i="1"/>
  <c r="Q944" i="1"/>
  <c r="Q2819" i="1"/>
  <c r="Q2101" i="1"/>
  <c r="Q1886" i="1"/>
  <c r="Q4331" i="1"/>
  <c r="Q4423" i="1"/>
  <c r="Q4075" i="1"/>
  <c r="Q2921" i="1"/>
  <c r="Q3157" i="1"/>
  <c r="Q257" i="1"/>
  <c r="Q2895" i="1"/>
  <c r="Q2484" i="1"/>
  <c r="Q178" i="1"/>
  <c r="Q1316" i="1"/>
  <c r="Q393" i="1"/>
  <c r="Q2704" i="1"/>
  <c r="Q4214" i="1"/>
  <c r="Q679" i="1"/>
  <c r="Q3769" i="1"/>
  <c r="Q2790" i="1"/>
  <c r="Q4290" i="1"/>
  <c r="Q1063" i="1"/>
  <c r="Q2962" i="1"/>
  <c r="Q2406" i="1"/>
  <c r="Q2105" i="1"/>
  <c r="Q4219" i="1"/>
  <c r="Q1503" i="1"/>
  <c r="Q3234" i="1"/>
  <c r="Q324" i="1"/>
  <c r="Q3432" i="1"/>
  <c r="Q166" i="1"/>
  <c r="Q2120" i="1"/>
  <c r="Q3297" i="1"/>
  <c r="Q2276" i="1"/>
  <c r="Q4650" i="1"/>
  <c r="Q2378" i="1"/>
  <c r="Q1101" i="1"/>
  <c r="Q3005" i="1"/>
  <c r="Q4763" i="1"/>
  <c r="Q4380" i="1"/>
  <c r="Q2456" i="1"/>
  <c r="Q319" i="1"/>
  <c r="Q1260" i="1"/>
  <c r="Q4425" i="1"/>
  <c r="Q1989" i="1"/>
  <c r="Q2363" i="1"/>
  <c r="Q3616" i="1"/>
  <c r="Q1887" i="1"/>
  <c r="Q2633" i="1"/>
  <c r="Q4131" i="1"/>
  <c r="Q1992" i="1"/>
  <c r="Q4184" i="1"/>
  <c r="Q196" i="1"/>
  <c r="Q4495" i="1"/>
  <c r="Q2050" i="1"/>
  <c r="Q1910" i="1"/>
  <c r="Q1002" i="1"/>
  <c r="Q2419" i="1"/>
  <c r="Q4794" i="1"/>
  <c r="Q4652" i="1"/>
  <c r="Q1266" i="1"/>
  <c r="Q4382" i="1"/>
  <c r="Q512" i="1"/>
  <c r="Q3124" i="1"/>
  <c r="Q2316" i="1"/>
  <c r="Q3613" i="1"/>
  <c r="Q1102" i="1"/>
  <c r="Q3725" i="1"/>
  <c r="Q2598" i="1"/>
  <c r="Q2917" i="1"/>
  <c r="Q1460" i="1"/>
  <c r="Q1254" i="1"/>
  <c r="Q1393" i="1"/>
  <c r="Q1039" i="1"/>
  <c r="Q1839" i="1"/>
  <c r="Q3872" i="1"/>
  <c r="Q3856" i="1"/>
  <c r="Q4453" i="1"/>
  <c r="Q2222" i="1"/>
  <c r="Q4689" i="1"/>
  <c r="Q288" i="1"/>
  <c r="Q4775" i="1"/>
  <c r="Q4545" i="1"/>
  <c r="Q2521" i="1"/>
  <c r="Q1171" i="1"/>
  <c r="Q304" i="1"/>
  <c r="Q2218" i="1"/>
  <c r="Q4599" i="1"/>
  <c r="Q4206" i="1"/>
  <c r="Q3921" i="1"/>
  <c r="Q1837" i="1"/>
  <c r="Q172" i="1"/>
  <c r="Q1317" i="1"/>
  <c r="Q3648" i="1"/>
  <c r="Q1169" i="1"/>
  <c r="Q1092" i="1"/>
  <c r="Q1129" i="1"/>
  <c r="Q1402" i="1"/>
  <c r="Q981" i="1"/>
  <c r="Q4675" i="1"/>
  <c r="Q466" i="1"/>
  <c r="Q2247" i="1"/>
  <c r="Q3271" i="1"/>
  <c r="Q2616" i="1"/>
  <c r="Q2877" i="1"/>
  <c r="Q4216" i="1"/>
  <c r="Q1931" i="1"/>
  <c r="Q3787" i="1"/>
  <c r="Q2190" i="1"/>
  <c r="Q2217" i="1"/>
  <c r="Q1949" i="1"/>
  <c r="Q181" i="1"/>
  <c r="Q3802" i="1"/>
  <c r="Q3943" i="1"/>
  <c r="Q1542" i="1"/>
  <c r="Q1990" i="1"/>
  <c r="Q1341" i="1"/>
  <c r="Q3074" i="1"/>
  <c r="Q2131" i="1"/>
  <c r="Q4099" i="1"/>
  <c r="Q3858" i="1"/>
  <c r="Q2367" i="1"/>
  <c r="Q4790" i="1"/>
  <c r="Q305" i="1"/>
  <c r="Q3242" i="1"/>
  <c r="Q480" i="1"/>
  <c r="Q2461" i="1"/>
  <c r="Q317" i="1"/>
  <c r="Q3266" i="1"/>
  <c r="Q3862" i="1"/>
  <c r="Q1932" i="1"/>
  <c r="Q1382" i="1"/>
  <c r="Q3343" i="1"/>
  <c r="Q210" i="1"/>
  <c r="Q2497" i="1"/>
  <c r="Q2762" i="1"/>
  <c r="Q2079" i="1"/>
  <c r="Q1045" i="1"/>
  <c r="Q2002" i="1"/>
  <c r="Q810" i="1"/>
  <c r="Q1418" i="1"/>
  <c r="Q1378" i="1"/>
  <c r="Q331" i="1"/>
  <c r="Q2870" i="1"/>
  <c r="Q1613" i="1"/>
  <c r="Q4580" i="1"/>
  <c r="Q3146" i="1"/>
  <c r="Q2519" i="1"/>
  <c r="Q1799" i="1"/>
  <c r="Q3673" i="1"/>
  <c r="Q1658" i="1"/>
  <c r="Q4532" i="1"/>
  <c r="Q284" i="1"/>
  <c r="Q2062" i="1"/>
  <c r="Q182" i="1"/>
  <c r="Q4220" i="1"/>
  <c r="Q4733" i="1"/>
  <c r="Q3494" i="1"/>
  <c r="Q1575" i="1"/>
  <c r="Q4797" i="1"/>
  <c r="Q2926" i="1"/>
  <c r="Q1672" i="1"/>
  <c r="Q2776" i="1"/>
  <c r="Q3158" i="1"/>
  <c r="Q209" i="1"/>
  <c r="Q4083" i="1"/>
  <c r="Q3214" i="1"/>
  <c r="Q957" i="1"/>
  <c r="Q3318" i="1"/>
  <c r="Q3539" i="1"/>
  <c r="Q2845" i="1"/>
  <c r="Q531" i="1"/>
  <c r="Q4714" i="1"/>
  <c r="Q2907" i="1"/>
  <c r="Q1660" i="1"/>
  <c r="Q3155" i="1"/>
  <c r="Q224" i="1"/>
  <c r="Q1318" i="1"/>
  <c r="Q1185" i="1"/>
  <c r="Q1335" i="1"/>
  <c r="Q4732" i="1"/>
  <c r="Q3849" i="1"/>
  <c r="Q1268" i="1"/>
  <c r="Q4415" i="1"/>
  <c r="Q3716" i="1"/>
  <c r="Q1772" i="1"/>
  <c r="Q2306" i="1"/>
  <c r="Q363" i="1"/>
  <c r="Q1228" i="1"/>
  <c r="Q2848" i="1"/>
  <c r="Q733" i="1"/>
  <c r="Q2645" i="1"/>
  <c r="Q732" i="1"/>
  <c r="Q379" i="1"/>
  <c r="Q3500" i="1"/>
  <c r="Q4086" i="1"/>
  <c r="Q4608" i="1"/>
  <c r="Q3319" i="1"/>
  <c r="Q3521" i="1"/>
  <c r="Q524" i="1"/>
  <c r="Q258" i="1"/>
  <c r="Q1061" i="1"/>
  <c r="Q3842" i="1"/>
  <c r="Q2990" i="1"/>
  <c r="Q1473" i="1"/>
  <c r="Q2356" i="1"/>
  <c r="Q3120" i="1"/>
  <c r="Q1184" i="1"/>
  <c r="Q805" i="1"/>
  <c r="Q3639" i="1"/>
  <c r="Q54" i="1"/>
  <c r="Q1569" i="1"/>
  <c r="Q4163" i="1"/>
  <c r="Q3093" i="1"/>
  <c r="Q2728" i="1"/>
  <c r="Q1604" i="1"/>
  <c r="Q727" i="1"/>
  <c r="Q3400" i="1"/>
  <c r="Q1243" i="1"/>
  <c r="Q3153" i="1"/>
  <c r="Q1292" i="1"/>
  <c r="Q792" i="1"/>
  <c r="Q332" i="1"/>
  <c r="Q3099" i="1"/>
  <c r="Q2847" i="1"/>
  <c r="Q2396" i="1"/>
  <c r="Q3326" i="1"/>
  <c r="Q1521" i="1"/>
  <c r="Q3465" i="1"/>
  <c r="Q2600" i="1"/>
  <c r="Q2127" i="1"/>
  <c r="Q12" i="1"/>
  <c r="Q518" i="1"/>
  <c r="Q3299" i="1"/>
  <c r="Q1271" i="1"/>
  <c r="Q3368" i="1"/>
  <c r="Q3789" i="1"/>
  <c r="Q1889" i="1"/>
  <c r="Q1670" i="1"/>
  <c r="Q3757" i="1"/>
  <c r="Q3704" i="1"/>
  <c r="Q881" i="1"/>
  <c r="Q556" i="1"/>
  <c r="Q1089" i="1"/>
  <c r="Q847" i="1"/>
  <c r="Q1068" i="1"/>
  <c r="Q3323" i="1"/>
  <c r="Q2752" i="1"/>
  <c r="Q22" i="1"/>
  <c r="Q3085" i="1"/>
  <c r="Q2910" i="1"/>
  <c r="Q1130" i="1"/>
  <c r="Q1864" i="1"/>
  <c r="Q2822" i="1"/>
  <c r="Q2557" i="1"/>
  <c r="Q4471" i="1"/>
  <c r="Q3164" i="1"/>
  <c r="Q3847" i="1"/>
  <c r="Q4032" i="1"/>
  <c r="Q3940" i="1"/>
  <c r="Q1294" i="1"/>
  <c r="Q406" i="1"/>
  <c r="Q3947" i="1"/>
  <c r="Q2321" i="1"/>
  <c r="Q4057" i="1"/>
  <c r="Q1217" i="1"/>
  <c r="Q2854" i="1"/>
  <c r="Q966" i="1"/>
  <c r="Q964" i="1"/>
  <c r="Q670" i="1"/>
  <c r="Q1814" i="1"/>
  <c r="Q3973" i="1"/>
  <c r="Q3767" i="1"/>
  <c r="Q4003" i="1"/>
  <c r="Q4068" i="1"/>
  <c r="Q1834" i="1"/>
  <c r="Q231" i="1"/>
  <c r="Q4472" i="1"/>
  <c r="Q667" i="1"/>
  <c r="Q600" i="1"/>
  <c r="Q4429" i="1"/>
  <c r="Q2361" i="1"/>
  <c r="Q1684" i="1"/>
  <c r="Q4294" i="1"/>
  <c r="Q2749" i="1"/>
  <c r="Q3042" i="1"/>
  <c r="Q2619" i="1"/>
  <c r="Q1107" i="1"/>
  <c r="Q2916" i="1"/>
  <c r="Q4488" i="1"/>
  <c r="Q590" i="1"/>
  <c r="Q4403" i="1"/>
  <c r="Q2668" i="1"/>
  <c r="Q1165" i="1"/>
  <c r="Q3287" i="1"/>
  <c r="Q2804" i="1"/>
  <c r="Q270" i="1"/>
  <c r="Q290" i="1"/>
  <c r="Q440" i="1"/>
  <c r="Q1504" i="1"/>
  <c r="Q4682" i="1"/>
  <c r="Q3743" i="1"/>
  <c r="Q2606" i="1"/>
  <c r="Q766" i="1"/>
  <c r="Q2211" i="1"/>
  <c r="Q3481" i="1"/>
  <c r="Q1999" i="1"/>
  <c r="Q855" i="1"/>
  <c r="Q1907" i="1"/>
  <c r="Q1984" i="1"/>
  <c r="Q1979" i="1"/>
  <c r="Q4179" i="1"/>
  <c r="Q1987" i="1"/>
  <c r="Q1376" i="1"/>
  <c r="Q1765" i="1"/>
  <c r="Q1944" i="1"/>
  <c r="Q743" i="1"/>
  <c r="Q4325" i="1"/>
  <c r="Q1677" i="1"/>
  <c r="Q1531" i="1"/>
  <c r="Q2611" i="1"/>
  <c r="Q1397" i="1"/>
  <c r="Q561" i="1"/>
  <c r="Q2956" i="1"/>
  <c r="Q911" i="1"/>
  <c r="Q1099" i="1"/>
  <c r="Q715" i="1"/>
  <c r="Q2227" i="1"/>
  <c r="Q2941" i="1"/>
  <c r="Q690" i="1"/>
  <c r="Q2022" i="1"/>
  <c r="Q2730" i="1"/>
  <c r="Q2133" i="1"/>
  <c r="Q645" i="1"/>
  <c r="Q3874" i="1"/>
  <c r="Q4541" i="1"/>
  <c r="Q3086" i="1"/>
  <c r="Q720" i="1"/>
  <c r="Q2622" i="1"/>
  <c r="Q3955" i="1"/>
  <c r="Q755" i="1"/>
  <c r="Q201" i="1"/>
  <c r="Q2751" i="1"/>
  <c r="Q2679" i="1"/>
  <c r="Q3113" i="1"/>
  <c r="Q4034" i="1"/>
  <c r="Q1351" i="1"/>
  <c r="Q3561" i="1"/>
  <c r="Q4706" i="1"/>
  <c r="Q1955" i="1"/>
  <c r="Q2166" i="1"/>
  <c r="Q3684" i="1"/>
  <c r="Q3969" i="1"/>
  <c r="Q4190" i="1"/>
  <c r="Q947" i="1"/>
  <c r="Q4368" i="1"/>
  <c r="Q2458" i="1"/>
  <c r="Q2146" i="1"/>
  <c r="Q1506" i="1"/>
  <c r="Q4232" i="1"/>
  <c r="Q4377" i="1"/>
  <c r="Q1356" i="1"/>
  <c r="Q3126" i="1"/>
  <c r="Q4011" i="1"/>
  <c r="Q4339" i="1"/>
  <c r="Q2083" i="1"/>
  <c r="Q294" i="1"/>
  <c r="Q3421" i="1"/>
  <c r="Q4308" i="1"/>
  <c r="Q1567" i="1"/>
  <c r="Q4486" i="1"/>
  <c r="Q2370" i="1"/>
  <c r="Q4406" i="1"/>
  <c r="Q3501" i="1"/>
  <c r="Q1158" i="1"/>
  <c r="Q1713" i="1"/>
  <c r="Q2009" i="1"/>
  <c r="Q700" i="1"/>
  <c r="Q193" i="1"/>
  <c r="Q4512" i="1"/>
  <c r="Q4100" i="1"/>
  <c r="Q2543" i="1"/>
  <c r="Q2920" i="1"/>
  <c r="Q3817" i="1"/>
  <c r="Q3110" i="1"/>
  <c r="Q1790" i="1"/>
  <c r="Q3595" i="1"/>
  <c r="Q1265" i="1"/>
  <c r="Q895" i="1"/>
  <c r="Q4109" i="1"/>
  <c r="Q4485" i="1"/>
  <c r="Q486" i="1"/>
  <c r="Q2603" i="1"/>
  <c r="Q152" i="1"/>
  <c r="Q3790" i="1"/>
  <c r="Q1180" i="1"/>
  <c r="Q4755" i="1"/>
  <c r="Q2532" i="1"/>
  <c r="Q4553" i="1"/>
  <c r="Q435" i="1"/>
  <c r="Q1087" i="1"/>
  <c r="Q4793" i="1"/>
  <c r="Q4596" i="1"/>
  <c r="Q1847" i="1"/>
  <c r="Q2903" i="1"/>
  <c r="Q4666" i="1"/>
  <c r="Q3212" i="1"/>
  <c r="Q2195" i="1"/>
  <c r="Q2608" i="1"/>
  <c r="Q752" i="1"/>
  <c r="Q542" i="1"/>
  <c r="Q2932" i="1"/>
  <c r="Q669" i="1"/>
  <c r="Q3145" i="1"/>
  <c r="Q4585" i="1"/>
  <c r="Q3599" i="1"/>
  <c r="Q3881" i="1"/>
  <c r="Q3140" i="1"/>
  <c r="Q2621" i="1"/>
  <c r="Q568" i="1"/>
  <c r="Q3089" i="1"/>
  <c r="Q3473" i="1"/>
  <c r="Q4209" i="1"/>
  <c r="Q2168" i="1"/>
  <c r="Q491" i="1"/>
  <c r="Q3434" i="1"/>
  <c r="Q2840" i="1"/>
  <c r="Q2894" i="1"/>
  <c r="Q3913" i="1"/>
  <c r="Q4778" i="1"/>
  <c r="Q3532" i="1"/>
  <c r="Q932" i="1"/>
  <c r="Q1549" i="1"/>
  <c r="Q2115" i="1"/>
  <c r="Q3020" i="1"/>
  <c r="Q2906" i="1"/>
  <c r="Q4806" i="1"/>
  <c r="Q2383" i="1"/>
  <c r="Q4752" i="1"/>
  <c r="Q1582" i="1"/>
  <c r="Q589" i="1"/>
  <c r="Q3476" i="1"/>
  <c r="Q130" i="1"/>
  <c r="Q2860" i="1"/>
  <c r="Q4343" i="1"/>
  <c r="Q1571" i="1"/>
  <c r="Q3241" i="1"/>
  <c r="Q2072" i="1"/>
  <c r="Q1283" i="1"/>
  <c r="Q737" i="1"/>
  <c r="Q147" i="1"/>
  <c r="Q718" i="1"/>
  <c r="Q4241" i="1"/>
  <c r="Q2900" i="1"/>
  <c r="Q3405" i="1"/>
  <c r="Q80" i="1"/>
  <c r="Q4332" i="1"/>
  <c r="Q3122" i="1"/>
  <c r="Q2550" i="1"/>
  <c r="Q3800" i="1"/>
  <c r="Q4018" i="1"/>
  <c r="Q4704" i="1"/>
  <c r="Q3105" i="1"/>
  <c r="Q4269" i="1"/>
  <c r="Q3213" i="1"/>
  <c r="Q235" i="1"/>
  <c r="Q4381" i="1"/>
  <c r="Q3013" i="1"/>
  <c r="Q1320" i="1"/>
  <c r="Q4017" i="1"/>
  <c r="Q4318" i="1"/>
  <c r="Q481" i="1"/>
  <c r="Q1155" i="1"/>
  <c r="Q2112" i="1"/>
  <c r="Q922" i="1"/>
  <c r="Q2054" i="1"/>
  <c r="Q3566" i="1"/>
  <c r="Q1400" i="1"/>
  <c r="Q3187" i="1"/>
  <c r="Q4663" i="1"/>
  <c r="Q4333" i="1"/>
  <c r="Q4410" i="1"/>
  <c r="Q85" i="1"/>
  <c r="Q2336" i="1"/>
  <c r="Q1501" i="1"/>
  <c r="Q903" i="1"/>
  <c r="Q1289" i="1"/>
  <c r="Q1257" i="1"/>
  <c r="Q3854" i="1"/>
  <c r="Q4542" i="1"/>
  <c r="Q3652" i="1"/>
  <c r="Q1876" i="1"/>
  <c r="Q3415" i="1"/>
  <c r="Q1302" i="1"/>
  <c r="Q3474" i="1"/>
  <c r="Q1547" i="1"/>
  <c r="Q4092" i="1"/>
  <c r="Q1492" i="1"/>
  <c r="Q1357" i="1"/>
  <c r="Q1764" i="1"/>
  <c r="Q1738" i="1"/>
  <c r="Q988" i="1"/>
  <c r="Q1105" i="1"/>
  <c r="Q3889" i="1"/>
  <c r="Q4428" i="1"/>
  <c r="Q3311" i="1"/>
  <c r="Q3216" i="1"/>
  <c r="Q4734" i="1"/>
  <c r="Q513" i="1"/>
  <c r="Q3018" i="1"/>
  <c r="Q450" i="1"/>
  <c r="Q4741" i="1"/>
  <c r="Q320" i="1"/>
  <c r="Q2764" i="1"/>
  <c r="Q3414" i="1"/>
  <c r="Q3192" i="1"/>
  <c r="Q2901" i="1"/>
  <c r="Q1384" i="1"/>
  <c r="Q960" i="1"/>
  <c r="Q308" i="1"/>
  <c r="Q2097" i="1"/>
  <c r="Q861" i="1"/>
  <c r="Q1960" i="1"/>
  <c r="Q2169" i="1"/>
  <c r="Q3890" i="1"/>
  <c r="Q2320" i="1"/>
  <c r="Q1066" i="1"/>
  <c r="Q86" i="1"/>
  <c r="Q1364" i="1"/>
  <c r="Q2516" i="1"/>
  <c r="Q2585" i="1"/>
  <c r="Q2934" i="1"/>
  <c r="Q4590" i="1"/>
  <c r="Q1443" i="1"/>
  <c r="Q449" i="1"/>
  <c r="Q2048" i="1"/>
  <c r="Q1195" i="1"/>
  <c r="Q1023" i="1"/>
  <c r="Q3682" i="1"/>
  <c r="Q2089" i="1"/>
  <c r="Q3836" i="1"/>
  <c r="Q2362" i="1"/>
  <c r="Q4715" i="1"/>
  <c r="Q4791" i="1"/>
  <c r="Q259" i="1"/>
  <c r="Q2374" i="1"/>
  <c r="Q3505" i="1"/>
  <c r="Q4371" i="1"/>
  <c r="Q4200" i="1"/>
  <c r="Q719" i="1"/>
  <c r="Q3540" i="1"/>
  <c r="Q3806" i="1"/>
  <c r="Q2772" i="1"/>
  <c r="Q3557" i="1"/>
  <c r="Q1857" i="1"/>
  <c r="Q515" i="1"/>
  <c r="Q4096" i="1"/>
  <c r="Q2909" i="1"/>
  <c r="Q1611" i="1"/>
  <c r="Q4433" i="1"/>
  <c r="Q3349" i="1"/>
  <c r="Q575" i="1"/>
  <c r="Q767" i="1"/>
  <c r="Q3378" i="1"/>
  <c r="Q962" i="1"/>
  <c r="Q4736" i="1"/>
  <c r="Q1615" i="1"/>
  <c r="Q3583" i="1"/>
  <c r="Q1750" i="1"/>
  <c r="Q1532" i="1"/>
  <c r="Q4683" i="1"/>
  <c r="Q2150" i="1"/>
  <c r="Q3523" i="1"/>
  <c r="Q1651" i="1"/>
  <c r="Q849" i="1"/>
  <c r="Q3205" i="1"/>
  <c r="Q107" i="1"/>
  <c r="Q867" i="1"/>
  <c r="Q2090" i="1"/>
  <c r="Q3609" i="1"/>
  <c r="Q2793" i="1"/>
  <c r="Q1182" i="1"/>
  <c r="Q1237" i="1"/>
  <c r="Q1881" i="1"/>
  <c r="Q1707" i="1"/>
  <c r="Q4783" i="1"/>
  <c r="Q1411" i="1"/>
  <c r="Q1507" i="1"/>
  <c r="Q3556" i="1"/>
  <c r="Q2125" i="1"/>
  <c r="Q3240" i="1"/>
  <c r="Q3040" i="1"/>
  <c r="Q1509" i="1"/>
  <c r="Q953" i="1"/>
  <c r="Q986" i="1"/>
  <c r="Q3142" i="1"/>
  <c r="Q2284" i="1"/>
  <c r="Q2391" i="1"/>
  <c r="Q2426" i="1"/>
  <c r="Q274" i="1"/>
  <c r="Q484" i="1"/>
  <c r="Q913" i="1"/>
  <c r="Q3665" i="1"/>
  <c r="Q2778" i="1"/>
  <c r="Q2911" i="1"/>
  <c r="Q1735" i="1"/>
  <c r="Q4748" i="1"/>
  <c r="Q2416" i="1"/>
  <c r="Q687" i="1"/>
  <c r="Q3813" i="1"/>
  <c r="Q880" i="1"/>
  <c r="Q4257" i="1"/>
  <c r="Q1350" i="1"/>
  <c r="Q1850" i="1"/>
  <c r="Q487" i="1"/>
  <c r="Q425" i="1"/>
  <c r="Q2867" i="1"/>
  <c r="Q3612" i="1"/>
  <c r="Q4661" i="1"/>
  <c r="Q414" i="1"/>
  <c r="Q1137" i="1"/>
  <c r="Q1517" i="1"/>
  <c r="Q1920" i="1"/>
  <c r="Q3224" i="1"/>
  <c r="Q871" i="1"/>
  <c r="Q2964" i="1"/>
  <c r="Q3079" i="1"/>
  <c r="Q415" i="1"/>
  <c r="Q2842" i="1"/>
  <c r="Q4618" i="1"/>
  <c r="Q3692" i="1"/>
  <c r="Q3402" i="1"/>
  <c r="Q421" i="1"/>
  <c r="Q1940" i="1"/>
  <c r="Q3705" i="1"/>
  <c r="Q4039" i="1"/>
  <c r="Q260" i="1"/>
  <c r="Q4615" i="1"/>
  <c r="Q1637" i="1"/>
  <c r="Q55" i="1"/>
  <c r="Q3922" i="1"/>
  <c r="Q2741" i="1"/>
  <c r="Q3466" i="1"/>
  <c r="Q2714" i="1"/>
  <c r="Q422" i="1"/>
  <c r="Q4391" i="1"/>
  <c r="Q2670" i="1"/>
  <c r="Q87" i="1"/>
  <c r="Q2106" i="1"/>
  <c r="Q1123" i="1"/>
  <c r="Q4074" i="1"/>
  <c r="Q3688" i="1"/>
  <c r="Q4203" i="1"/>
  <c r="Q3441" i="1"/>
  <c r="Q135" i="1"/>
  <c r="Q1903" i="1"/>
  <c r="Q3835" i="1"/>
  <c r="Q2444" i="1"/>
  <c r="Q4311" i="1"/>
  <c r="Q4079" i="1"/>
  <c r="Q1794" i="1"/>
  <c r="Q2869" i="1"/>
  <c r="Q374" i="1"/>
  <c r="Q1262" i="1"/>
  <c r="Q1675" i="1"/>
  <c r="Q4467" i="1"/>
  <c r="Q482" i="1"/>
  <c r="Q1083" i="1"/>
  <c r="Q2460" i="1"/>
  <c r="Q739" i="1"/>
  <c r="Q3039" i="1"/>
  <c r="Q525" i="1"/>
  <c r="Q202" i="1"/>
  <c r="Q4270" i="1"/>
  <c r="Q60" i="1"/>
  <c r="Q2924" i="1"/>
  <c r="Q3636" i="1"/>
  <c r="Q1253" i="1"/>
  <c r="Q3810" i="1"/>
  <c r="Q967" i="1"/>
  <c r="Q4369" i="1"/>
  <c r="Q4077" i="1"/>
  <c r="Q793" i="1"/>
  <c r="Q1059" i="1"/>
  <c r="Q4287" i="1"/>
  <c r="Q2652" i="1"/>
  <c r="Q1727" i="1"/>
  <c r="Q837" i="1"/>
  <c r="Q983" i="1"/>
  <c r="Q4483" i="1"/>
  <c r="Q2665" i="1"/>
  <c r="Q578" i="1"/>
  <c r="Q2707" i="1"/>
  <c r="Q684" i="1"/>
  <c r="Q2156" i="1"/>
  <c r="Q4041" i="1"/>
  <c r="Q2795" i="1"/>
  <c r="Q4059" i="1"/>
  <c r="Q2489" i="1"/>
  <c r="Q3088" i="1"/>
  <c r="Q1890" i="1"/>
  <c r="Q3966" i="1"/>
  <c r="Q3670" i="1"/>
  <c r="Q3218" i="1"/>
  <c r="Q4387" i="1"/>
  <c r="Q1657" i="1"/>
  <c r="Q3321" i="1"/>
  <c r="Q3666" i="1"/>
  <c r="Q2978" i="1"/>
  <c r="Q1205" i="1"/>
  <c r="Q2871" i="1"/>
  <c r="Q4304" i="1"/>
  <c r="Q806" i="1"/>
  <c r="Q4537" i="1"/>
  <c r="Q28" i="1"/>
  <c r="Q341" i="1"/>
  <c r="Q1482" i="1"/>
  <c r="Q616" i="1"/>
  <c r="R616" i="1"/>
  <c r="R832" i="1"/>
  <c r="Q832" i="1"/>
  <c r="Q4408" i="1"/>
  <c r="R4408" i="1"/>
  <c r="Q3262" i="1"/>
  <c r="R3262" i="1"/>
  <c r="Q2225" i="1"/>
  <c r="R2225" i="1"/>
  <c r="Q2945" i="1"/>
  <c r="R2945" i="1"/>
  <c r="Q2700" i="1"/>
  <c r="R2700" i="1"/>
  <c r="R2235" i="1"/>
  <c r="Q2235" i="1"/>
  <c r="L4408" i="1"/>
  <c r="L3262" i="1"/>
  <c r="L2225" i="1"/>
  <c r="L2945" i="1"/>
  <c r="L832" i="1"/>
  <c r="L2700" i="1"/>
  <c r="L616" i="1"/>
  <c r="L701" i="1"/>
  <c r="L1454" i="1"/>
  <c r="L1893" i="1"/>
  <c r="L505" i="1"/>
  <c r="L4535" i="1"/>
  <c r="L2340" i="1"/>
  <c r="L807" i="1"/>
  <c r="L2214" i="1"/>
  <c r="L4117" i="1"/>
  <c r="L4649" i="1"/>
  <c r="L1436" i="1"/>
  <c r="L591" i="1"/>
  <c r="L2983" i="1"/>
  <c r="L3646" i="1"/>
  <c r="L826" i="1"/>
  <c r="L2397" i="1"/>
  <c r="L1008" i="1"/>
  <c r="L2753" i="1"/>
  <c r="L3851" i="1"/>
  <c r="L4559" i="1"/>
  <c r="L1110" i="1"/>
  <c r="L738" i="1"/>
  <c r="L3855" i="1"/>
  <c r="L4171" i="1"/>
  <c r="L970" i="1"/>
  <c r="L10" i="1"/>
  <c r="L3933" i="1"/>
  <c r="L4208" i="1"/>
  <c r="L1183" i="1"/>
  <c r="L3486" i="1"/>
  <c r="L2338" i="1"/>
  <c r="L426" i="1"/>
  <c r="L2479" i="1"/>
  <c r="L263" i="1"/>
  <c r="L768" i="1"/>
  <c r="L3764" i="1"/>
  <c r="L1015" i="1"/>
  <c r="L1723" i="1"/>
  <c r="L3667" i="1"/>
  <c r="L2768" i="1"/>
  <c r="L3798" i="1"/>
  <c r="L939" i="1"/>
  <c r="L1988" i="1"/>
  <c r="L2756" i="1"/>
  <c r="L4589" i="1"/>
  <c r="L1526" i="1"/>
  <c r="L3121" i="1"/>
  <c r="L4093" i="1"/>
  <c r="L3868" i="1"/>
  <c r="L1115" i="1"/>
  <c r="L1590" i="1"/>
  <c r="L1585" i="1"/>
  <c r="L1947" i="1"/>
  <c r="L183" i="1"/>
  <c r="L4420" i="1"/>
  <c r="L1605" i="1"/>
  <c r="L1577" i="1"/>
  <c r="L4151" i="1"/>
  <c r="L2452" i="1"/>
  <c r="L1420" i="1"/>
  <c r="L1091" i="1"/>
  <c r="L4524" i="1"/>
  <c r="L4140" i="1"/>
  <c r="L4021" i="1"/>
  <c r="L2209" i="1"/>
  <c r="L2040" i="1"/>
  <c r="L3015" i="1"/>
  <c r="L1982" i="1"/>
  <c r="L1665" i="1"/>
  <c r="L950" i="1"/>
  <c r="L2465" i="1"/>
  <c r="L4276" i="1"/>
  <c r="L3693" i="1"/>
  <c r="L1069" i="1"/>
  <c r="L2039" i="1"/>
  <c r="L189" i="1"/>
  <c r="L4744" i="1"/>
  <c r="L1724" i="1"/>
  <c r="L2441" i="1"/>
  <c r="L191" i="1"/>
  <c r="L4492" i="1"/>
  <c r="L2275" i="1"/>
  <c r="L4419" i="1"/>
  <c r="L2624" i="1"/>
  <c r="L2319" i="1"/>
  <c r="L866" i="1"/>
  <c r="L1447" i="1"/>
  <c r="L2672" i="1"/>
  <c r="L2487" i="1"/>
  <c r="L1959" i="1"/>
  <c r="L657" i="1"/>
  <c r="L3531" i="1"/>
  <c r="L3103" i="1"/>
  <c r="L4040" i="1"/>
  <c r="L4341" i="1"/>
  <c r="L1234" i="1"/>
  <c r="L113" i="1"/>
  <c r="L407" i="1"/>
  <c r="L3455" i="1"/>
  <c r="L948" i="1"/>
  <c r="L2203" i="1"/>
  <c r="L4252" i="1"/>
  <c r="L18" i="1"/>
  <c r="L794" i="1"/>
  <c r="L1303" i="1"/>
  <c r="L1410" i="1"/>
  <c r="L2228" i="1"/>
  <c r="L2136" i="1"/>
  <c r="L4445" i="1"/>
  <c r="L1922" i="1"/>
  <c r="L4746" i="1"/>
  <c r="L1525" i="1"/>
  <c r="L894" i="1"/>
  <c r="L736" i="1"/>
  <c r="L1872" i="1"/>
  <c r="L2912" i="1"/>
  <c r="L3101" i="1"/>
  <c r="L1406" i="1"/>
  <c r="L2875" i="1"/>
  <c r="L1679" i="1"/>
  <c r="L2303" i="1"/>
  <c r="L1830" i="1"/>
  <c r="L3936" i="1"/>
  <c r="L3003" i="1"/>
  <c r="L2302" i="1"/>
  <c r="L4303" i="1"/>
  <c r="L4463" i="1"/>
  <c r="L3143" i="1"/>
  <c r="L1804" i="1"/>
  <c r="L2837" i="1"/>
  <c r="L4355" i="1"/>
  <c r="L2863" i="1"/>
  <c r="L3572" i="1"/>
  <c r="L3771" i="1"/>
  <c r="L1998" i="1"/>
  <c r="L2723" i="1"/>
  <c r="L1508" i="1"/>
  <c r="L3352" i="1"/>
  <c r="L3745" i="1"/>
  <c r="L4605" i="1"/>
  <c r="L2966" i="1"/>
  <c r="L306" i="1"/>
  <c r="L3633" i="1"/>
  <c r="L1359" i="1"/>
  <c r="L1566" i="1"/>
  <c r="L472" i="1"/>
  <c r="L159" i="1"/>
  <c r="L4139" i="1"/>
  <c r="L4657" i="1"/>
  <c r="L3914" i="1"/>
  <c r="L4300" i="1"/>
  <c r="L2231" i="1"/>
  <c r="L999" i="1"/>
  <c r="L4012" i="1"/>
  <c r="L1161" i="1"/>
  <c r="L3503" i="1"/>
  <c r="L4726" i="1"/>
  <c r="L971" i="1"/>
  <c r="L1704" i="1"/>
  <c r="L813" i="1"/>
  <c r="L2149" i="1"/>
  <c r="L2697" i="1"/>
  <c r="L924" i="1"/>
  <c r="L4166" i="1"/>
  <c r="L916" i="1"/>
  <c r="L1424" i="1"/>
  <c r="L2732" i="1"/>
  <c r="L1972" i="1"/>
  <c r="L3773" i="1"/>
  <c r="L1166" i="1"/>
  <c r="L4198" i="1"/>
  <c r="L131" i="1"/>
  <c r="L3498" i="1"/>
  <c r="L4264" i="1"/>
  <c r="L4132" i="1"/>
  <c r="L3054" i="1"/>
  <c r="L4138" i="1"/>
  <c r="L3171" i="1"/>
  <c r="L1030" i="1"/>
  <c r="L4417" i="1"/>
  <c r="L2846" i="1"/>
  <c r="L100" i="1"/>
  <c r="L566" i="1"/>
  <c r="L2737" i="1"/>
  <c r="L3659" i="1"/>
  <c r="L3341" i="1"/>
  <c r="L3631" i="1"/>
  <c r="L4054" i="1"/>
  <c r="L2375" i="1"/>
  <c r="L4005" i="1"/>
  <c r="L2239" i="1"/>
  <c r="L4128" i="1"/>
  <c r="L4069" i="1"/>
  <c r="L1104" i="1"/>
  <c r="L1366" i="1"/>
  <c r="L142" i="1"/>
  <c r="L4441" i="1"/>
  <c r="L2948" i="1"/>
  <c r="L3059" i="1"/>
  <c r="L1258" i="1"/>
  <c r="L1047" i="1"/>
  <c r="L1681" i="1"/>
  <c r="L3007" i="1"/>
  <c r="L2851" i="1"/>
  <c r="L1014" i="1"/>
  <c r="L2004" i="1"/>
  <c r="L3524" i="1"/>
  <c r="L373" i="1"/>
  <c r="L4212" i="1"/>
  <c r="L348" i="1"/>
  <c r="L3162" i="1"/>
  <c r="L1018" i="1"/>
  <c r="L4095" i="1"/>
  <c r="L2615" i="1"/>
  <c r="L2221" i="1"/>
  <c r="L3896" i="1"/>
  <c r="L427" i="1"/>
  <c r="L1486" i="1"/>
  <c r="L2439" i="1"/>
  <c r="L2742" i="1"/>
  <c r="L1782" i="1"/>
  <c r="L474" i="1"/>
  <c r="L3052" i="1"/>
  <c r="L1236" i="1"/>
  <c r="L3706" i="1"/>
  <c r="L3300" i="1"/>
  <c r="L2155" i="1"/>
  <c r="L2548" i="1"/>
  <c r="L3992" i="1"/>
  <c r="L4505" i="1"/>
  <c r="L428" i="1"/>
  <c r="L1136" i="1"/>
  <c r="L2893" i="1"/>
  <c r="L788" i="1"/>
  <c r="L3614" i="1"/>
  <c r="L530" i="1"/>
  <c r="L853" i="1"/>
  <c r="L858" i="1"/>
  <c r="L1227" i="1"/>
  <c r="L3324" i="1"/>
  <c r="L4199" i="1"/>
  <c r="L2761" i="1"/>
  <c r="L3737" i="1"/>
  <c r="L990" i="1"/>
  <c r="L4595" i="1"/>
  <c r="L2789" i="1"/>
  <c r="L1600" i="1"/>
  <c r="L3861" i="1"/>
  <c r="L349" i="1"/>
  <c r="L4540" i="1"/>
  <c r="L2428" i="1"/>
  <c r="L2483" i="1"/>
  <c r="L4461" i="1"/>
  <c r="L4173" i="1"/>
  <c r="L4570" i="1"/>
  <c r="L3068" i="1"/>
  <c r="L4482" i="1"/>
  <c r="L3288" i="1"/>
  <c r="L900" i="1"/>
  <c r="L3948" i="1"/>
  <c r="L592" i="1"/>
  <c r="L3081" i="1"/>
  <c r="L2627" i="1"/>
  <c r="L194" i="1"/>
  <c r="L3307" i="1"/>
  <c r="L2371" i="1"/>
  <c r="L3061" i="1"/>
  <c r="L1753" i="1"/>
  <c r="L2410" i="1"/>
  <c r="L384" i="1"/>
  <c r="L2897" i="1"/>
  <c r="L3788" i="1"/>
  <c r="L3330" i="1"/>
  <c r="L3981" i="1"/>
  <c r="L1912" i="1"/>
  <c r="L3477" i="1"/>
  <c r="L408" i="1"/>
  <c r="L2799" i="1"/>
  <c r="L3451" i="1"/>
  <c r="L3111" i="1"/>
  <c r="L1446" i="1"/>
  <c r="L155" i="1"/>
  <c r="L1897" i="1"/>
  <c r="L4240" i="1"/>
  <c r="L4058" i="1"/>
  <c r="L1894" i="1"/>
  <c r="L4030" i="1"/>
  <c r="L2620" i="1"/>
  <c r="L3579" i="1"/>
  <c r="L184" i="1"/>
  <c r="L3087" i="1"/>
  <c r="L3565" i="1"/>
  <c r="L933" i="1"/>
  <c r="L2826" i="1"/>
  <c r="L1414" i="1"/>
  <c r="L3766" i="1"/>
  <c r="L1965" i="1"/>
  <c r="L3180" i="1"/>
  <c r="L3261" i="1"/>
  <c r="L3838" i="1"/>
  <c r="L3902" i="1"/>
  <c r="L2892" i="1"/>
  <c r="L4292" i="1"/>
  <c r="L1936" i="1"/>
  <c r="L4168" i="1"/>
  <c r="L101" i="1"/>
  <c r="L2788" i="1"/>
  <c r="L3457" i="1"/>
  <c r="L2965" i="1"/>
  <c r="L2087" i="1"/>
  <c r="L1273" i="1"/>
  <c r="L1465" i="1"/>
  <c r="L3036" i="1"/>
  <c r="L2637" i="1"/>
  <c r="L3598" i="1"/>
  <c r="L1757" i="1"/>
  <c r="L955" i="1"/>
  <c r="L2437" i="1"/>
  <c r="L1276" i="1"/>
  <c r="L1225" i="1"/>
  <c r="L2702" i="1"/>
  <c r="L3284" i="1"/>
  <c r="L2449" i="1"/>
  <c r="L1223" i="1"/>
  <c r="L2695" i="1"/>
  <c r="L2946" i="1"/>
  <c r="L3809" i="1"/>
  <c r="L3032" i="1"/>
  <c r="L2803" i="1"/>
  <c r="L1221" i="1"/>
  <c r="L3975" i="1"/>
  <c r="L1396" i="1"/>
  <c r="L3335" i="1"/>
  <c r="L3357" i="1"/>
  <c r="L3278" i="1"/>
  <c r="L820" i="1"/>
  <c r="L4731" i="1"/>
  <c r="L4177" i="1"/>
  <c r="L4340" i="1"/>
  <c r="L1706" i="1"/>
  <c r="L2314" i="1"/>
  <c r="L672" i="1"/>
  <c r="L4566" i="1"/>
  <c r="L381" i="1"/>
  <c r="L289" i="1"/>
  <c r="L705" i="1"/>
  <c r="L4742" i="1"/>
  <c r="L2552" i="1"/>
  <c r="L3923" i="1"/>
  <c r="L3165" i="1"/>
  <c r="L2264" i="1"/>
  <c r="L1824" i="1"/>
  <c r="L190" i="1"/>
  <c r="L1923" i="1"/>
  <c r="L3946" i="1"/>
  <c r="L1854" i="1"/>
  <c r="L4256" i="1"/>
  <c r="L4431" i="1"/>
  <c r="L2339" i="1"/>
  <c r="L3429" i="1"/>
  <c r="L15" i="1"/>
  <c r="L2612" i="1"/>
  <c r="L3047" i="1"/>
  <c r="L3227" i="1"/>
  <c r="L4097" i="1"/>
  <c r="L2923" i="1"/>
  <c r="L3678" i="1"/>
  <c r="L4522" i="1"/>
  <c r="L442" i="1"/>
  <c r="L1286" i="1"/>
  <c r="L519" i="1"/>
  <c r="L4653" i="1"/>
  <c r="L1911" i="1"/>
  <c r="L2745" i="1"/>
  <c r="L2831" i="1"/>
  <c r="L4629" i="1"/>
  <c r="L3829" i="1"/>
  <c r="L1354" i="1"/>
  <c r="L4046" i="1"/>
  <c r="L3781" i="1"/>
  <c r="L533" i="1"/>
  <c r="L3990" i="1"/>
  <c r="L4194" i="1"/>
  <c r="L2322" i="1"/>
  <c r="L3592" i="1"/>
  <c r="L2144" i="1"/>
  <c r="L213" i="1"/>
  <c r="L2103" i="1"/>
  <c r="L3209" i="1"/>
  <c r="L920" i="1"/>
  <c r="L3116" i="1"/>
  <c r="L2503" i="1"/>
  <c r="L2531" i="1"/>
  <c r="L4185" i="1"/>
  <c r="L1620" i="1"/>
  <c r="L1785" i="1"/>
  <c r="L744" i="1"/>
  <c r="L1226" i="1"/>
  <c r="L3588" i="1"/>
  <c r="L4125" i="1"/>
  <c r="L3908" i="1"/>
  <c r="L2569" i="1"/>
  <c r="L1079" i="1"/>
  <c r="L1172" i="1"/>
  <c r="L1548" i="1"/>
  <c r="L1475" i="1"/>
  <c r="L3199" i="1"/>
  <c r="L1783" i="1"/>
  <c r="L3982" i="1"/>
  <c r="L4612" i="1"/>
  <c r="L3438" i="1"/>
  <c r="L2067" i="1"/>
  <c r="L3445" i="1"/>
  <c r="L3719" i="1"/>
  <c r="L1145" i="1"/>
  <c r="L2534" i="1"/>
  <c r="L2491" i="1"/>
  <c r="L654" i="1"/>
  <c r="L2130" i="1"/>
  <c r="L1163" i="1"/>
  <c r="L2957" i="1"/>
  <c r="L4546" i="1"/>
  <c r="L4450" i="1"/>
  <c r="L2690" i="1"/>
  <c r="L3932" i="1"/>
  <c r="L3443" i="1"/>
  <c r="L2114" i="1"/>
  <c r="L1398" i="1"/>
  <c r="L3530" i="1"/>
  <c r="L3426" i="1"/>
  <c r="L1678" i="1"/>
  <c r="L4213" i="1"/>
  <c r="L2825" i="1"/>
  <c r="L2647" i="1"/>
  <c r="L4693" i="1"/>
  <c r="L2273" i="1"/>
  <c r="L233" i="1"/>
  <c r="L582" i="1"/>
  <c r="L2838" i="1"/>
  <c r="L2204" i="1"/>
  <c r="L167" i="1"/>
  <c r="L4302" i="1"/>
  <c r="L4792" i="1"/>
  <c r="L160" i="1"/>
  <c r="L185" i="1"/>
  <c r="L4470" i="1"/>
  <c r="L4737" i="1"/>
  <c r="L1064" i="1"/>
  <c r="L173" i="1"/>
  <c r="L19" i="1"/>
  <c r="L921" i="1"/>
  <c r="L3380" i="1"/>
  <c r="L2179" i="1"/>
  <c r="L4516" i="1"/>
  <c r="L711" i="1"/>
  <c r="L3249" i="1"/>
  <c r="L2828" i="1"/>
  <c r="L3418" i="1"/>
  <c r="L1261" i="1"/>
  <c r="L225" i="1"/>
  <c r="L3439" i="1"/>
  <c r="L4745" i="1"/>
  <c r="L4654" i="1"/>
  <c r="L2623" i="1"/>
  <c r="L1599" i="1"/>
  <c r="L436" i="1"/>
  <c r="L4473" i="1"/>
  <c r="L443" i="1"/>
  <c r="L1027" i="1"/>
  <c r="L1032" i="1"/>
  <c r="L3519" i="1"/>
  <c r="L1311" i="1"/>
  <c r="L3954" i="1"/>
  <c r="L3458" i="1"/>
  <c r="L2992" i="1"/>
  <c r="L3910" i="1"/>
  <c r="L1614" i="1"/>
  <c r="L769" i="1"/>
  <c r="L1263" i="1"/>
  <c r="L1953" i="1"/>
  <c r="L2379" i="1"/>
  <c r="L3762" i="1"/>
  <c r="L1487" i="1"/>
  <c r="L2392" i="1"/>
  <c r="L1231" i="1"/>
  <c r="L3653" i="1"/>
  <c r="L646" i="1"/>
  <c r="L102" i="1"/>
  <c r="L4582" i="1"/>
  <c r="L2407" i="1"/>
  <c r="L1433" i="1"/>
  <c r="L4418" i="1"/>
  <c r="L1281" i="1"/>
  <c r="L557" i="1"/>
  <c r="L1264" i="1"/>
  <c r="L3353" i="1"/>
  <c r="L168" i="1"/>
  <c r="L1692" i="1"/>
  <c r="L226" i="1"/>
  <c r="L4195" i="1"/>
  <c r="L1759" i="1"/>
  <c r="L4157" i="1"/>
  <c r="L309" i="1"/>
  <c r="L4710" i="1"/>
  <c r="L624" i="1"/>
  <c r="L3811" i="1"/>
  <c r="L3286" i="1"/>
  <c r="L249" i="1"/>
  <c r="L2736" i="1"/>
  <c r="L4756" i="1"/>
  <c r="L3342" i="1"/>
  <c r="L4022" i="1"/>
  <c r="L1626" i="1"/>
  <c r="L4727" i="1"/>
  <c r="L3965" i="1"/>
  <c r="L1588" i="1"/>
  <c r="L4277" i="1"/>
  <c r="L1321" i="1"/>
  <c r="L925" i="1"/>
  <c r="L3568" i="1"/>
  <c r="L3911" i="1"/>
  <c r="L2820" i="1"/>
  <c r="L1918" i="1"/>
  <c r="L1939" i="1"/>
  <c r="L3985" i="1"/>
  <c r="L1556" i="1"/>
  <c r="L940" i="1"/>
  <c r="L4047" i="1"/>
  <c r="L2642" i="1"/>
  <c r="L3904" i="1"/>
  <c r="L4803" i="1"/>
  <c r="L1415" i="1"/>
  <c r="L1214" i="1"/>
  <c r="L3006" i="1"/>
  <c r="L2570" i="1"/>
  <c r="L2296" i="1"/>
  <c r="L1562" i="1"/>
  <c r="L1767" i="1"/>
  <c r="L3144" i="1"/>
  <c r="L671" i="1"/>
  <c r="L1914" i="1"/>
  <c r="L3511" i="1"/>
  <c r="L4613" i="1"/>
  <c r="L2889" i="1"/>
  <c r="L143" i="1"/>
  <c r="L236" i="1"/>
  <c r="L4526" i="1"/>
  <c r="L3569" i="1"/>
  <c r="L2936" i="1"/>
  <c r="L4189" i="1"/>
  <c r="L4346" i="1"/>
  <c r="L4094" i="1"/>
  <c r="L1106" i="1"/>
  <c r="L3698" i="1"/>
  <c r="L625" i="1"/>
  <c r="L3672" i="1"/>
  <c r="L3412" i="1"/>
  <c r="L2463" i="1"/>
  <c r="L197" i="1"/>
  <c r="L2986" i="1"/>
  <c r="L4719" i="1"/>
  <c r="L890" i="1"/>
  <c r="L429" i="1"/>
  <c r="L2070" i="1"/>
  <c r="L3577" i="1"/>
  <c r="L4712" i="1"/>
  <c r="L2970" i="1"/>
  <c r="L430" i="1"/>
  <c r="L1167" i="1"/>
  <c r="L4078" i="1"/>
  <c r="L655" i="1"/>
  <c r="L2436" i="1"/>
  <c r="L4205" i="1"/>
  <c r="L1162" i="1"/>
  <c r="L879" i="1"/>
  <c r="L2864" i="1"/>
  <c r="L446" i="1"/>
  <c r="L2424" i="1"/>
  <c r="L1325" i="1"/>
  <c r="L3675" i="1"/>
  <c r="L1131" i="1"/>
  <c r="L3712" i="1"/>
  <c r="L4182" i="1"/>
  <c r="L254" i="1"/>
  <c r="L989" i="1"/>
  <c r="L239" i="1"/>
  <c r="L3035" i="1"/>
  <c r="L3686" i="1"/>
  <c r="L2206" i="1"/>
  <c r="L311" i="1"/>
  <c r="L972" i="1"/>
  <c r="L2976" i="1"/>
  <c r="L2417" i="1"/>
  <c r="L4560" i="1"/>
  <c r="L4272" i="1"/>
  <c r="L1275" i="1"/>
  <c r="L2088" i="1"/>
  <c r="L4504" i="1"/>
  <c r="L76" i="1"/>
  <c r="L1343" i="1"/>
  <c r="L1033" i="1"/>
  <c r="L3338" i="1"/>
  <c r="L779" i="1"/>
  <c r="L4238" i="1"/>
  <c r="L3805" i="1"/>
  <c r="L4808" i="1"/>
  <c r="L2746" i="1"/>
  <c r="L364" i="1"/>
  <c r="L354" i="1"/>
  <c r="L4656" i="1"/>
  <c r="L4347" i="1"/>
  <c r="L3873" i="1"/>
  <c r="L285" i="1"/>
  <c r="L1093" i="1"/>
  <c r="L1797" i="1"/>
  <c r="L4352" i="1"/>
  <c r="L488" i="1"/>
  <c r="L2116" i="1"/>
  <c r="L2102" i="1"/>
  <c r="L595" i="1"/>
  <c r="L58" i="1"/>
  <c r="L186" i="1"/>
  <c r="L4424" i="1"/>
  <c r="L2836" i="1"/>
  <c r="L4632" i="1"/>
  <c r="L3194" i="1"/>
  <c r="L3661" i="1"/>
  <c r="L176" i="1"/>
  <c r="L3707" i="1"/>
  <c r="L3750" i="1"/>
  <c r="L2271" i="1"/>
  <c r="L4143" i="1"/>
  <c r="L3845" i="1"/>
  <c r="L3983" i="1"/>
  <c r="L396" i="1"/>
  <c r="L3509" i="1"/>
  <c r="L3558" i="1"/>
  <c r="L2082" i="1"/>
  <c r="L1676" i="1"/>
  <c r="L2126" i="1"/>
  <c r="L1009" i="1"/>
  <c r="L1403" i="1"/>
  <c r="L3560" i="1"/>
  <c r="L3823" i="1"/>
  <c r="L2755" i="1"/>
  <c r="L4579" i="1"/>
  <c r="L179" i="1"/>
  <c r="L2927" i="1"/>
  <c r="L1852" i="1"/>
  <c r="L1097" i="1"/>
  <c r="L3083" i="1"/>
  <c r="L4159" i="1"/>
  <c r="L4750" i="1"/>
  <c r="L651" i="1"/>
  <c r="L2817" i="1"/>
  <c r="L1449" i="1"/>
  <c r="L4687" i="1"/>
  <c r="L1216" i="1"/>
  <c r="L3825" i="1"/>
  <c r="L2556" i="1"/>
  <c r="L2138" i="1"/>
  <c r="L2887" i="1"/>
  <c r="L111" i="1"/>
  <c r="L3964" i="1"/>
  <c r="L3951" i="1"/>
  <c r="L296" i="1"/>
  <c r="L115" i="1"/>
  <c r="L4217" i="1"/>
  <c r="L2488" i="1"/>
  <c r="L1730" i="1"/>
  <c r="L2599" i="1"/>
  <c r="L3014" i="1"/>
  <c r="L4447" i="1"/>
  <c r="L1736" i="1"/>
  <c r="L3422" i="1"/>
  <c r="L1843" i="1"/>
  <c r="L1256" i="1"/>
  <c r="L576" i="1"/>
  <c r="L1331" i="1"/>
  <c r="L2564" i="1"/>
  <c r="L4620" i="1"/>
  <c r="L1788" i="1"/>
  <c r="L3883" i="1"/>
  <c r="L3893" i="1"/>
  <c r="L930" i="1"/>
  <c r="L3593" i="1"/>
  <c r="L203" i="1"/>
  <c r="L4525" i="1"/>
  <c r="L3953" i="1"/>
  <c r="L199" i="1"/>
  <c r="L2504" i="1"/>
  <c r="L62" i="1"/>
  <c r="L1694" i="1"/>
  <c r="L4115" i="1"/>
  <c r="L2205" i="1"/>
  <c r="L1432" i="1"/>
  <c r="L67" i="1"/>
  <c r="L2117" i="1"/>
  <c r="L2967" i="1"/>
  <c r="L3197" i="1"/>
  <c r="L295" i="1"/>
  <c r="L1175" i="1"/>
  <c r="L4490" i="1"/>
  <c r="L2237" i="1"/>
  <c r="L3009" i="1"/>
  <c r="L1729" i="1"/>
  <c r="L710" i="1"/>
  <c r="L626" i="1"/>
  <c r="L335" i="1"/>
  <c r="L1173" i="1"/>
  <c r="L4288" i="1"/>
  <c r="L385" i="1"/>
  <c r="L1634" i="1"/>
  <c r="L2300" i="1"/>
  <c r="L3377" i="1"/>
  <c r="L723" i="1"/>
  <c r="L4777" i="1"/>
  <c r="L4738" i="1"/>
  <c r="L773" i="1"/>
  <c r="L1453" i="1"/>
  <c r="L2047" i="1"/>
  <c r="L622" i="1"/>
  <c r="L1618" i="1"/>
  <c r="L4204" i="1"/>
  <c r="L3694" i="1"/>
  <c r="L991" i="1"/>
  <c r="L3543" i="1"/>
  <c r="L2058" i="1"/>
  <c r="L1401" i="1"/>
  <c r="L2726" i="1"/>
  <c r="L3282" i="1"/>
  <c r="L1307" i="1"/>
  <c r="L4442" i="1"/>
  <c r="L1545" i="1"/>
  <c r="L1937" i="1"/>
  <c r="L4694" i="1"/>
  <c r="L627" i="1"/>
  <c r="L3571" i="1"/>
  <c r="L3294" i="1"/>
  <c r="L2590" i="1"/>
  <c r="L3328" i="1"/>
  <c r="L4309" i="1"/>
  <c r="L4508" i="1"/>
  <c r="L579" i="1"/>
  <c r="L4427" i="1"/>
  <c r="L3276" i="1"/>
  <c r="L2355" i="1"/>
  <c r="L2013" i="1"/>
  <c r="L3919" i="1"/>
  <c r="L4801" i="1"/>
  <c r="L4572" i="1"/>
  <c r="L3760" i="1"/>
  <c r="L1963" i="1"/>
  <c r="L1287" i="1"/>
  <c r="L397" i="1"/>
  <c r="L4285" i="1"/>
  <c r="L2777" i="1"/>
  <c r="L3570" i="1"/>
  <c r="L1138" i="1"/>
  <c r="L3141" i="1"/>
  <c r="L2139" i="1"/>
  <c r="L2220" i="1"/>
  <c r="L4064" i="1"/>
  <c r="L3629" i="1"/>
  <c r="L369" i="1"/>
  <c r="L4547" i="1"/>
  <c r="L2933" i="1"/>
  <c r="L4448" i="1"/>
  <c r="L4814" i="1"/>
  <c r="L3078" i="1"/>
  <c r="L2454" i="1"/>
  <c r="L1746" i="1"/>
  <c r="L2467" i="1"/>
  <c r="L3316" i="1"/>
  <c r="L2132" i="1"/>
  <c r="L4262" i="1"/>
  <c r="L4103" i="1"/>
  <c r="L4529" i="1"/>
  <c r="L593" i="1"/>
  <c r="L4685" i="1"/>
  <c r="L3392" i="1"/>
  <c r="L2595" i="1"/>
  <c r="L833" i="1"/>
  <c r="L2586" i="1"/>
  <c r="L1109" i="1"/>
  <c r="L3034" i="1"/>
  <c r="L2891" i="1"/>
  <c r="L586" i="1"/>
  <c r="L673" i="1"/>
  <c r="L898" i="1"/>
  <c r="L2199" i="1"/>
  <c r="L3506" i="1"/>
  <c r="L4088" i="1"/>
  <c r="L2042" i="1"/>
  <c r="L808" i="1"/>
  <c r="L1194" i="1"/>
  <c r="L2733" i="1"/>
  <c r="L4193" i="1"/>
  <c r="L3575" i="1"/>
  <c r="L757" i="1"/>
  <c r="L1739" i="1"/>
  <c r="L3366" i="1"/>
  <c r="L1752" i="1"/>
  <c r="L774" i="1"/>
  <c r="L4150" i="1"/>
  <c r="L539" i="1"/>
  <c r="L1698" i="1"/>
  <c r="L2385" i="1"/>
  <c r="L3346" i="1"/>
  <c r="L775" i="1"/>
  <c r="L2498" i="1"/>
  <c r="L2824" i="1"/>
  <c r="L2499" i="1"/>
  <c r="L371" i="1"/>
  <c r="L4063" i="1"/>
  <c r="L4602" i="1"/>
  <c r="L3714" i="1"/>
  <c r="L1419" i="1"/>
  <c r="L447" i="1"/>
  <c r="L3679" i="1"/>
  <c r="L3420" i="1"/>
  <c r="L3296" i="1"/>
  <c r="L2558" i="1"/>
  <c r="L4348" i="1"/>
  <c r="L1933" i="1"/>
  <c r="L1026" i="1"/>
  <c r="L3632" i="1"/>
  <c r="L2541" i="1"/>
  <c r="L3462" i="1"/>
  <c r="L4672" i="1"/>
  <c r="L1395" i="1"/>
  <c r="L3734" i="1"/>
  <c r="L2404" i="1"/>
  <c r="L1996" i="1"/>
  <c r="L451" i="1"/>
  <c r="L712" i="1"/>
  <c r="L2183" i="1"/>
  <c r="L4156" i="1"/>
  <c r="L594" i="1"/>
  <c r="L3853" i="1"/>
  <c r="L760" i="1"/>
  <c r="L276" i="1"/>
  <c r="L3044" i="1"/>
  <c r="L938" i="1"/>
  <c r="L2739" i="1"/>
  <c r="L56" i="1"/>
  <c r="L3270" i="1"/>
  <c r="L869" i="1"/>
  <c r="L2337" i="1"/>
  <c r="L1925" i="1"/>
  <c r="L3016" i="1"/>
  <c r="L1408" i="1"/>
  <c r="L674" i="1"/>
  <c r="L4776" i="1"/>
  <c r="L1966" i="1"/>
  <c r="L4082" i="1"/>
  <c r="L2289" i="1"/>
  <c r="L372" i="1"/>
  <c r="L4728" i="1"/>
  <c r="L617" i="1"/>
  <c r="L1751" i="1"/>
  <c r="L2323" i="1"/>
  <c r="L355" i="1"/>
  <c r="L3986" i="1"/>
  <c r="L122" i="1"/>
  <c r="L1601" i="1"/>
  <c r="L291" i="1"/>
  <c r="L2390" i="1"/>
  <c r="L3607" i="1"/>
  <c r="L1630" i="1"/>
  <c r="L3010" i="1"/>
  <c r="L4035" i="1"/>
  <c r="L1322" i="1"/>
  <c r="L977" i="1"/>
  <c r="L4091" i="1"/>
  <c r="L868" i="1"/>
  <c r="L3310" i="1"/>
  <c r="L2167" i="1"/>
  <c r="L90" i="1"/>
  <c r="L923" i="1"/>
  <c r="L2613" i="1"/>
  <c r="L4437" i="1"/>
  <c r="L3055" i="1"/>
  <c r="L327" i="1"/>
  <c r="L3348" i="1"/>
  <c r="L1040" i="1"/>
  <c r="L496" i="1"/>
  <c r="L1572" i="1"/>
  <c r="L3207" i="1"/>
  <c r="L4236" i="1"/>
  <c r="L4628" i="1"/>
  <c r="L949" i="1"/>
  <c r="L40" i="1"/>
  <c r="L375" i="1"/>
  <c r="L4725" i="1"/>
  <c r="L153" i="1"/>
  <c r="L4810" i="1"/>
  <c r="L29" i="1"/>
  <c r="L2517" i="1"/>
  <c r="L4134" i="1"/>
  <c r="L3119" i="1"/>
  <c r="L2584" i="1"/>
  <c r="L2037" i="1"/>
  <c r="L1124" i="1"/>
  <c r="L3756" i="1"/>
  <c r="L1430" i="1"/>
  <c r="L187" i="1"/>
  <c r="L872" i="1"/>
  <c r="L2629" i="1"/>
  <c r="L942" i="1"/>
  <c r="L728" i="1"/>
  <c r="L3236" i="1"/>
  <c r="L344" i="1"/>
  <c r="L2518" i="1"/>
  <c r="L2085" i="1"/>
  <c r="L3552" i="1"/>
  <c r="L1717" i="1"/>
  <c r="L707" i="1"/>
  <c r="L1431" i="1"/>
  <c r="L945" i="1"/>
  <c r="L1249" i="1"/>
  <c r="L2006" i="1"/>
  <c r="L2198" i="1"/>
  <c r="L2177" i="1"/>
  <c r="L4165" i="1"/>
  <c r="L3677" i="1"/>
  <c r="L1392" i="1"/>
  <c r="L3846" i="1"/>
  <c r="L4320" i="1"/>
  <c r="L901" i="1"/>
  <c r="L1879" i="1"/>
  <c r="L628" i="1"/>
  <c r="L3251" i="1"/>
  <c r="L4313" i="1"/>
  <c r="L4717" i="1"/>
  <c r="L4724" i="1"/>
  <c r="L4006" i="1"/>
  <c r="L2687" i="1"/>
  <c r="L4699" i="1"/>
  <c r="L1435" i="1"/>
  <c r="L721" i="1"/>
  <c r="L3830" i="1"/>
  <c r="L2265" i="1"/>
  <c r="L784" i="1"/>
  <c r="L3104" i="1"/>
  <c r="L1598" i="1"/>
  <c r="L2373" i="1"/>
  <c r="L1112" i="1"/>
  <c r="L611" i="1"/>
  <c r="L4430" i="1"/>
  <c r="L1967" i="1"/>
  <c r="L996" i="1"/>
  <c r="L2215" i="1"/>
  <c r="L4478" i="1"/>
  <c r="L2109" i="1"/>
  <c r="L3839" i="1"/>
  <c r="L3656" i="1"/>
  <c r="L1710" i="1"/>
  <c r="L694" i="1"/>
  <c r="L2315" i="1"/>
  <c r="L2674" i="1"/>
  <c r="L3999" i="1"/>
  <c r="L3944" i="1"/>
  <c r="L1461" i="1"/>
  <c r="L1512" i="1"/>
  <c r="L2399" i="1"/>
  <c r="L1649" i="1"/>
  <c r="L2709" i="1"/>
  <c r="L2718" i="1"/>
  <c r="L4518" i="1"/>
  <c r="L4475" i="1"/>
  <c r="L4080" i="1"/>
  <c r="L489" i="1"/>
  <c r="L859" i="1"/>
  <c r="L2812" i="1"/>
  <c r="L13" i="1"/>
  <c r="L3996" i="1"/>
  <c r="L4747" i="1"/>
  <c r="L3320" i="1"/>
  <c r="L2669" i="1"/>
  <c r="L2066" i="1"/>
  <c r="L3076" i="1"/>
  <c r="L1655" i="1"/>
  <c r="L3736" i="1"/>
  <c r="L2973" i="1"/>
  <c r="L2722" i="1"/>
  <c r="L4191" i="1"/>
  <c r="L3129" i="1"/>
  <c r="L156" i="1"/>
  <c r="L1534" i="1"/>
  <c r="L1756" i="1"/>
  <c r="L2291" i="1"/>
  <c r="L227" i="1"/>
  <c r="L1771" i="1"/>
  <c r="L475" i="1"/>
  <c r="L783" i="1"/>
  <c r="L4266" i="1"/>
  <c r="L4279" i="1"/>
  <c r="L1055" i="1"/>
  <c r="L41" i="1"/>
  <c r="L699" i="1"/>
  <c r="L2175" i="1"/>
  <c r="L2977" i="1"/>
  <c r="L1421" i="1"/>
  <c r="L2246" i="1"/>
  <c r="L3772" i="1"/>
  <c r="L2508" i="1"/>
  <c r="L3753" i="1"/>
  <c r="L2717" i="1"/>
  <c r="L139" i="1"/>
  <c r="L1323" i="1"/>
  <c r="L3237" i="1"/>
  <c r="L2951" i="1"/>
  <c r="L3160" i="1"/>
  <c r="L1375" i="1"/>
  <c r="L4298" i="1"/>
  <c r="L2219" i="1"/>
  <c r="L4136" i="1"/>
  <c r="L326" i="1"/>
  <c r="L3274" i="1"/>
  <c r="L4142" i="1"/>
  <c r="L1849" i="1"/>
  <c r="L1536" i="1"/>
  <c r="L708" i="1"/>
  <c r="L3797" i="1"/>
  <c r="L3638" i="1"/>
  <c r="L3585" i="1"/>
  <c r="L4645" i="1"/>
  <c r="L1284" i="1"/>
  <c r="L3390" i="1"/>
  <c r="L763" i="1"/>
  <c r="L3471" i="1"/>
  <c r="L2953" i="1"/>
  <c r="L2509" i="1"/>
  <c r="L1819" i="1"/>
  <c r="L1078" i="1"/>
  <c r="L4250" i="1"/>
  <c r="L4588" i="1"/>
  <c r="L459" i="1"/>
  <c r="L1241" i="1"/>
  <c r="L2335" i="1"/>
  <c r="L811" i="1"/>
  <c r="L3361" i="1"/>
  <c r="L3534" i="1"/>
  <c r="L1781" i="1"/>
  <c r="L1862" i="1"/>
  <c r="L4784" i="1"/>
  <c r="L1407" i="1"/>
  <c r="L2381" i="1"/>
  <c r="L2582" i="1"/>
  <c r="L2507" i="1"/>
  <c r="L3163" i="1"/>
  <c r="L2056" i="1"/>
  <c r="L114" i="1"/>
  <c r="L580" i="1"/>
  <c r="L2525" i="1"/>
  <c r="L1120" i="1"/>
  <c r="L116" i="1"/>
  <c r="L1530" i="1"/>
  <c r="L1213" i="1"/>
  <c r="L1156" i="1"/>
  <c r="L4499" i="1"/>
  <c r="L1327" i="1"/>
  <c r="L562" i="1"/>
  <c r="L1732" i="1"/>
  <c r="L975" i="1"/>
  <c r="L658" i="1"/>
  <c r="L402" i="1"/>
  <c r="L64" i="1"/>
  <c r="L4049" i="1"/>
  <c r="L30" i="1"/>
  <c r="L697" i="1"/>
  <c r="L1481" i="1"/>
  <c r="L4583" i="1"/>
  <c r="L1041" i="1"/>
  <c r="L4280" i="1"/>
  <c r="L4691" i="1"/>
  <c r="L1210" i="1"/>
  <c r="L2031" i="1"/>
  <c r="L3023" i="1"/>
  <c r="L569" i="1"/>
  <c r="L4527" i="1"/>
  <c r="L892" i="1"/>
  <c r="L2405" i="1"/>
  <c r="L4500" i="1"/>
  <c r="L3637" i="1"/>
  <c r="L1385" i="1"/>
  <c r="L2049" i="1"/>
  <c r="L1811" i="1"/>
  <c r="L2071" i="1"/>
  <c r="L3239" i="1"/>
  <c r="L3941" i="1"/>
  <c r="L873" i="1"/>
  <c r="L1699" i="1"/>
  <c r="L3250" i="1"/>
  <c r="L3888" i="1"/>
  <c r="L4506" i="1"/>
  <c r="L1122" i="1"/>
  <c r="L1232" i="1"/>
  <c r="L4174" i="1"/>
  <c r="L3976" i="1"/>
  <c r="L3935" i="1"/>
  <c r="L277" i="1"/>
  <c r="L4795" i="1"/>
  <c r="L2055" i="1"/>
  <c r="L1368" i="1"/>
  <c r="L2025" i="1"/>
  <c r="L275" i="1"/>
  <c r="L3654" i="1"/>
  <c r="L2740" i="1"/>
  <c r="L1340" i="1"/>
  <c r="L2649" i="1"/>
  <c r="L333" i="1"/>
  <c r="L4603" i="1"/>
  <c r="L843" i="1"/>
  <c r="L1178" i="1"/>
  <c r="L3424" i="1"/>
  <c r="L4299" i="1"/>
  <c r="L754" i="1"/>
  <c r="L4556" i="1"/>
  <c r="L3815" i="1"/>
  <c r="L103" i="1"/>
  <c r="L2186" i="1"/>
  <c r="L2811" i="1"/>
  <c r="L1855" i="1"/>
  <c r="L3452" i="1"/>
  <c r="L2248" i="1"/>
  <c r="L383" i="1"/>
  <c r="L3131" i="1"/>
  <c r="L1927" i="1"/>
  <c r="L1399" i="1"/>
  <c r="L2318" i="1"/>
  <c r="L169" i="1"/>
  <c r="L4496" i="1"/>
  <c r="L4037" i="1"/>
  <c r="L3008" i="1"/>
  <c r="L3828" i="1"/>
  <c r="L3000" i="1"/>
  <c r="L4121" i="1"/>
  <c r="L3469" i="1"/>
  <c r="L2734" i="1"/>
  <c r="L4123" i="1"/>
  <c r="L2052" i="1"/>
  <c r="L1792" i="1"/>
  <c r="L543" i="1"/>
  <c r="L648" i="1"/>
  <c r="L846" i="1"/>
  <c r="L2490" i="1"/>
  <c r="L4283" i="1"/>
  <c r="L2614" i="1"/>
  <c r="L16" i="1"/>
  <c r="L563" i="1"/>
  <c r="L876" i="1"/>
  <c r="L1336" i="1"/>
  <c r="L4456" i="1"/>
  <c r="L2333" i="1"/>
  <c r="L3987" i="1"/>
  <c r="L2285" i="1"/>
  <c r="L4558" i="1"/>
  <c r="L2827" i="1"/>
  <c r="L2929" i="1"/>
  <c r="L4010" i="1"/>
  <c r="L1715" i="1"/>
  <c r="L1524" i="1"/>
  <c r="L386" i="1"/>
  <c r="L2904" i="1"/>
  <c r="L1051" i="1"/>
  <c r="L816" i="1"/>
  <c r="L2501" i="1"/>
  <c r="L2524" i="1"/>
  <c r="L3350" i="1"/>
  <c r="L1498" i="1"/>
  <c r="L3844" i="1"/>
  <c r="L1308" i="1"/>
  <c r="L125" i="1"/>
  <c r="L2034" i="1"/>
  <c r="L1742" i="1"/>
  <c r="L915" i="1"/>
  <c r="L4066" i="1"/>
  <c r="L3244" i="1"/>
  <c r="L4422" i="1"/>
  <c r="L3347" i="1"/>
  <c r="L3573" i="1"/>
  <c r="L3195" i="1"/>
  <c r="L398" i="1"/>
  <c r="L4062" i="1"/>
  <c r="L3183" i="1"/>
  <c r="L3752" i="1"/>
  <c r="L3697" i="1"/>
  <c r="L3091" i="1"/>
  <c r="L3095" i="1"/>
  <c r="L1827" i="1"/>
  <c r="L1828" i="1"/>
  <c r="L1737" i="1"/>
  <c r="L3657" i="1"/>
  <c r="L4149" i="1"/>
  <c r="L4550" i="1"/>
  <c r="L2675" i="1"/>
  <c r="L893" i="1"/>
  <c r="L1583" i="1"/>
  <c r="L483" i="1"/>
  <c r="L1870" i="1"/>
  <c r="L4446" i="1"/>
  <c r="L1052" i="1"/>
  <c r="L3574" i="1"/>
  <c r="L1222" i="1"/>
  <c r="L323" i="1"/>
  <c r="L180" i="1"/>
  <c r="L534" i="1"/>
  <c r="L1314" i="1"/>
  <c r="L1427" i="1"/>
  <c r="L220" i="1"/>
  <c r="L2716" i="1"/>
  <c r="L3689" i="1"/>
  <c r="L980" i="1"/>
  <c r="L908" i="1"/>
  <c r="L175" i="1"/>
  <c r="L3398" i="1"/>
  <c r="L4146" i="1"/>
  <c r="L3724" i="1"/>
  <c r="L2278" i="1"/>
  <c r="L1543" i="1"/>
  <c r="L1080" i="1"/>
  <c r="L4630" i="1"/>
  <c r="L1313" i="1"/>
  <c r="L2581" i="1"/>
  <c r="L264" i="1"/>
  <c r="L4359" i="1"/>
  <c r="L2256" i="1"/>
  <c r="L171" i="1"/>
  <c r="L2420" i="1"/>
  <c r="L1708" i="1"/>
  <c r="L2715" i="1"/>
  <c r="L1915" i="1"/>
  <c r="L2223" i="1"/>
  <c r="L42" i="1"/>
  <c r="L43" i="1"/>
  <c r="L2063" i="1"/>
  <c r="L4398" i="1"/>
  <c r="L1522" i="1"/>
  <c r="L2170" i="1"/>
  <c r="L1983" i="1"/>
  <c r="L1269" i="1"/>
  <c r="L2162" i="1"/>
  <c r="L3166" i="1"/>
  <c r="L3848" i="1"/>
  <c r="L1468" i="1"/>
  <c r="L2293" i="1"/>
  <c r="L1853" i="1"/>
  <c r="L2735" i="1"/>
  <c r="L4771" i="1"/>
  <c r="L1201" i="1"/>
  <c r="L1860" i="1"/>
  <c r="L1818" i="1"/>
  <c r="L4344" i="1"/>
  <c r="L2267" i="1"/>
  <c r="L2445" i="1"/>
  <c r="L2815" i="1"/>
  <c r="L2678" i="1"/>
  <c r="L158" i="1"/>
  <c r="L1355" i="1"/>
  <c r="L4587" i="1"/>
  <c r="L431" i="1"/>
  <c r="L1118" i="1"/>
  <c r="L4761" i="1"/>
  <c r="L3962" i="1"/>
  <c r="L2858" i="1"/>
  <c r="L1656" i="1"/>
  <c r="L2061" i="1"/>
  <c r="L3746" i="1"/>
  <c r="L2998" i="1"/>
  <c r="L2200" i="1"/>
  <c r="L2032" i="1"/>
  <c r="L2583" i="1"/>
  <c r="L3066" i="1"/>
  <c r="L4636" i="1"/>
  <c r="L2802" i="1"/>
  <c r="L665" i="1"/>
  <c r="L4312" i="1"/>
  <c r="L4360" i="1"/>
  <c r="L2520" i="1"/>
  <c r="L1347" i="1"/>
  <c r="L3030" i="1"/>
  <c r="L1251" i="1"/>
  <c r="L1065" i="1"/>
  <c r="L3562" i="1"/>
  <c r="L1610" i="1"/>
  <c r="L4716" i="1"/>
  <c r="L4779" i="1"/>
  <c r="L3920" i="1"/>
  <c r="L255" i="1"/>
  <c r="L1019" i="1"/>
  <c r="L1428" i="1"/>
  <c r="L2721" i="1"/>
  <c r="L1029" i="1"/>
  <c r="L4104" i="1"/>
  <c r="L1239" i="1"/>
  <c r="L4705" i="1"/>
  <c r="L2855" i="1"/>
  <c r="L2207" i="1"/>
  <c r="L477" i="1"/>
  <c r="L974" i="1"/>
  <c r="L3709" i="1"/>
  <c r="L722" i="1"/>
  <c r="L615" i="1"/>
  <c r="L1235" i="1"/>
  <c r="L3444" i="1"/>
  <c r="L2064" i="1"/>
  <c r="L2243" i="1"/>
  <c r="L2014" i="1"/>
  <c r="L2475" i="1"/>
  <c r="L3423" i="1"/>
  <c r="L3885" i="1"/>
  <c r="L2744" i="1"/>
  <c r="L2111" i="1"/>
  <c r="L2443" i="1"/>
  <c r="L2999" i="1"/>
  <c r="L3668" i="1"/>
  <c r="L2387" i="1"/>
  <c r="L2388" i="1"/>
  <c r="L44" i="1"/>
  <c r="L3483" i="1"/>
  <c r="L3097" i="1"/>
  <c r="L148" i="1"/>
  <c r="L3730" i="1"/>
  <c r="L3215" i="1"/>
  <c r="L1780" i="1"/>
  <c r="L4345" i="1"/>
  <c r="L1412" i="1"/>
  <c r="L214" i="1"/>
  <c r="L3732" i="1"/>
  <c r="L1409" i="1"/>
  <c r="L1539" i="1"/>
  <c r="L3820" i="1"/>
  <c r="L3618" i="1"/>
  <c r="L4263" i="1"/>
  <c r="L1259" i="1"/>
  <c r="L1884" i="1"/>
  <c r="L2876" i="1"/>
  <c r="L907" i="1"/>
  <c r="L2849" i="1"/>
  <c r="L149" i="1"/>
  <c r="L2268" i="1"/>
  <c r="L906" i="1"/>
  <c r="L3536" i="1"/>
  <c r="L2036" i="1"/>
  <c r="L1964" i="1"/>
  <c r="L1031" i="1"/>
  <c r="L814" i="1"/>
  <c r="L4753" i="1"/>
  <c r="L3522" i="1"/>
  <c r="L995" i="1"/>
  <c r="L1028" i="1"/>
  <c r="L838" i="1"/>
  <c r="L3529" i="1"/>
  <c r="L825" i="1"/>
  <c r="L3472" i="1"/>
  <c r="L3742" i="1"/>
  <c r="L3952" i="1"/>
  <c r="L1119" i="1"/>
  <c r="L1472" i="1"/>
  <c r="L3916" i="1"/>
  <c r="L3546" i="1"/>
  <c r="L526" i="1"/>
  <c r="L2593" i="1"/>
  <c r="L2565" i="1"/>
  <c r="L1740" i="1"/>
  <c r="L1470" i="1"/>
  <c r="L3454" i="1"/>
  <c r="L3807" i="1"/>
  <c r="L136" i="1"/>
  <c r="L2229" i="1"/>
  <c r="L2029" i="1"/>
  <c r="L1934" i="1"/>
  <c r="L1813" i="1"/>
  <c r="L2688" i="1"/>
  <c r="L3763" i="1"/>
  <c r="L2028" i="1"/>
  <c r="L1330" i="1"/>
  <c r="L3117" i="1"/>
  <c r="L3808" i="1"/>
  <c r="L2850" i="1"/>
  <c r="L4515" i="1"/>
  <c r="L3555" i="1"/>
  <c r="L1425" i="1"/>
  <c r="L4796" i="1"/>
  <c r="L1206" i="1"/>
  <c r="L4401" i="1"/>
  <c r="L3513" i="1"/>
  <c r="L4362" i="1"/>
  <c r="L664" i="1"/>
  <c r="L3156" i="1"/>
  <c r="L2993" i="1"/>
  <c r="L2165" i="1"/>
  <c r="L4225" i="1"/>
  <c r="L3977" i="1"/>
  <c r="L3733" i="1"/>
  <c r="L4802" i="1"/>
  <c r="L3480" i="1"/>
  <c r="L2985" i="1"/>
  <c r="L1873" i="1"/>
  <c r="L4052" i="1"/>
  <c r="L1691" i="1"/>
  <c r="L2288" i="1"/>
  <c r="L3867" i="1"/>
  <c r="L1688" i="1"/>
  <c r="L2224" i="1"/>
  <c r="L3358" i="1"/>
  <c r="L1523" i="1"/>
  <c r="L4521" i="1"/>
  <c r="L4167" i="1"/>
  <c r="L612" i="1"/>
  <c r="L1168" i="1"/>
  <c r="L2510" i="1"/>
  <c r="L987" i="1"/>
  <c r="L1242" i="1"/>
  <c r="L4584" i="1"/>
  <c r="L2597" i="1"/>
  <c r="L2353" i="1"/>
  <c r="L2738" i="1"/>
  <c r="L1793" i="1"/>
  <c r="L4247" i="1"/>
  <c r="L240" i="1"/>
  <c r="L1559" i="1"/>
  <c r="L1344" i="1"/>
  <c r="L4594" i="1"/>
  <c r="L3134" i="1"/>
  <c r="L1645" i="1"/>
  <c r="L724" i="1"/>
  <c r="L883" i="1"/>
  <c r="L4289" i="1"/>
  <c r="L3887" i="1"/>
  <c r="L1696" i="1"/>
  <c r="L3482" i="1"/>
  <c r="L2019" i="1"/>
  <c r="L4014" i="1"/>
  <c r="L3360" i="1"/>
  <c r="L4533" i="1"/>
  <c r="L897" i="1"/>
  <c r="L3002" i="1"/>
  <c r="L1312" i="1"/>
  <c r="L795" i="1"/>
  <c r="L4275" i="1"/>
  <c r="L376" i="1"/>
  <c r="L1703" i="1"/>
  <c r="L1255" i="1"/>
  <c r="L1484" i="1"/>
  <c r="L1520" i="1"/>
  <c r="L3584" i="1"/>
  <c r="L3768" i="1"/>
  <c r="L3188" i="1"/>
  <c r="L4130" i="1"/>
  <c r="L356" i="1"/>
  <c r="L3411" i="1"/>
  <c r="L1642" i="1"/>
  <c r="L3681" i="1"/>
  <c r="L3549" i="1"/>
  <c r="L2915" i="1"/>
  <c r="L3623" i="1"/>
  <c r="L1885" i="1"/>
  <c r="L1208" i="1"/>
  <c r="L520" i="1"/>
  <c r="L1718" i="1"/>
  <c r="L4765" i="1"/>
  <c r="L4278" i="1"/>
  <c r="L917" i="1"/>
  <c r="L3617" i="1"/>
  <c r="L2216" i="1"/>
  <c r="L1674" i="1"/>
  <c r="L1586" i="1"/>
  <c r="L4004" i="1"/>
  <c r="L3641" i="1"/>
  <c r="L467" i="1"/>
  <c r="L161" i="1"/>
  <c r="L3221" i="1"/>
  <c r="L4230" i="1"/>
  <c r="L926" i="1"/>
  <c r="L702" i="1"/>
  <c r="L452" i="1"/>
  <c r="L1948" i="1"/>
  <c r="L1455" i="1"/>
  <c r="L2667" i="1"/>
  <c r="L4089" i="1"/>
  <c r="L4160" i="1"/>
  <c r="L1981" i="1"/>
  <c r="L4114" i="1"/>
  <c r="L91" i="1"/>
  <c r="L546" i="1"/>
  <c r="L336" i="1"/>
  <c r="L4552" i="1"/>
  <c r="L2792" i="1"/>
  <c r="L1445" i="1"/>
  <c r="L1846" i="1"/>
  <c r="L1970" i="1"/>
  <c r="L936" i="1"/>
  <c r="L961" i="1"/>
  <c r="L730" i="1"/>
  <c r="L1685" i="1"/>
  <c r="L3495" i="1"/>
  <c r="L2118" i="1"/>
  <c r="L1442" i="1"/>
  <c r="L2446" i="1"/>
  <c r="L228" i="1"/>
  <c r="L4477" i="1"/>
  <c r="L4227" i="1"/>
  <c r="L2188" i="1"/>
  <c r="L4538" i="1"/>
  <c r="L2107" i="1"/>
  <c r="L3594" i="1"/>
  <c r="L4328" i="1"/>
  <c r="L3793" i="1"/>
  <c r="L834" i="1"/>
  <c r="L3092" i="1"/>
  <c r="L4451" i="1"/>
  <c r="L1349" i="1"/>
  <c r="L399" i="1"/>
  <c r="L4324" i="1"/>
  <c r="L3273" i="1"/>
  <c r="L3376" i="1"/>
  <c r="L3387" i="1"/>
  <c r="L1867" i="1"/>
  <c r="L4642" i="1"/>
  <c r="L4789" i="1"/>
  <c r="L796" i="1"/>
  <c r="L2938" i="1"/>
  <c r="L4455" i="1"/>
  <c r="L3901" i="1"/>
  <c r="L742" i="1"/>
  <c r="L2545" i="1"/>
  <c r="L2719" i="1"/>
  <c r="L1012" i="1"/>
  <c r="L365" i="1"/>
  <c r="L1758" i="1"/>
  <c r="L4361" i="1"/>
  <c r="L1980" i="1"/>
  <c r="L1334" i="1"/>
  <c r="L357" i="1"/>
  <c r="L1958" i="1"/>
  <c r="L597" i="1"/>
  <c r="L3396" i="1"/>
  <c r="L776" i="1"/>
  <c r="L162" i="1"/>
  <c r="L2661" i="1"/>
  <c r="L265" i="1"/>
  <c r="L3497" i="1"/>
  <c r="L2783" i="1"/>
  <c r="L3252" i="1"/>
  <c r="L3818" i="1"/>
  <c r="L3831" i="1"/>
  <c r="L1721" i="1"/>
  <c r="L2677" i="1"/>
  <c r="L1448" i="1"/>
  <c r="L2286" i="1"/>
  <c r="L4633" i="1"/>
  <c r="L544" i="1"/>
  <c r="L2157" i="1"/>
  <c r="L3490" i="1"/>
  <c r="L2473" i="1"/>
  <c r="L3516" i="1"/>
  <c r="L3747" i="1"/>
  <c r="L1339" i="1"/>
  <c r="L2324" i="1"/>
  <c r="L1596" i="1"/>
  <c r="L2128" i="1"/>
  <c r="L4786" i="1"/>
  <c r="L2257" i="1"/>
  <c r="L3364" i="1"/>
  <c r="L3322" i="1"/>
  <c r="L2729" i="1"/>
  <c r="L229" i="1"/>
  <c r="L2759" i="1"/>
  <c r="L1595" i="1"/>
  <c r="L2618" i="1"/>
  <c r="L629" i="1"/>
  <c r="L1554" i="1"/>
  <c r="L2882" i="1"/>
  <c r="L1822" i="1"/>
  <c r="L618" i="1"/>
  <c r="L2349" i="1"/>
  <c r="L3649" i="1"/>
  <c r="L4460" i="1"/>
  <c r="L3433" i="1"/>
  <c r="L4713" i="1"/>
  <c r="L3456" i="1"/>
  <c r="L3191" i="1"/>
  <c r="L4031" i="1"/>
  <c r="L3669" i="1"/>
  <c r="L3589" i="1"/>
  <c r="L3260" i="1"/>
  <c r="L4773" i="1"/>
  <c r="L2588" i="1"/>
  <c r="L3235" i="1"/>
  <c r="L2007" i="1"/>
  <c r="L123" i="1"/>
  <c r="L4113" i="1"/>
  <c r="L307" i="1"/>
  <c r="L2529" i="1"/>
  <c r="L3905" i="1"/>
  <c r="L3804" i="1"/>
  <c r="L2261" i="1"/>
  <c r="L2798" i="1"/>
  <c r="L4708" i="1"/>
  <c r="L312" i="1"/>
  <c r="L4564" i="1"/>
  <c r="L1098" i="1"/>
  <c r="L3627" i="1"/>
  <c r="L4322" i="1"/>
  <c r="L3655" i="1"/>
  <c r="L780" i="1"/>
  <c r="L3834" i="1"/>
  <c r="L4787" i="1"/>
  <c r="L3635" i="1"/>
  <c r="L3021" i="1"/>
  <c r="L2425" i="1"/>
  <c r="L1584" i="1"/>
  <c r="L3517" i="1"/>
  <c r="L581" i="1"/>
  <c r="L649" i="1"/>
  <c r="L4627" i="1"/>
  <c r="L1250" i="1"/>
  <c r="L4234" i="1"/>
  <c r="L4376" i="1"/>
  <c r="L2861" i="1"/>
  <c r="L278" i="1"/>
  <c r="L2129" i="1"/>
  <c r="L1024" i="1"/>
  <c r="L3193" i="1"/>
  <c r="L2853" i="1"/>
  <c r="L3600" i="1"/>
  <c r="L20" i="1"/>
  <c r="L4530" i="1"/>
  <c r="L2686" i="1"/>
  <c r="L691" i="1"/>
  <c r="L1687" i="1"/>
  <c r="L3487" i="1"/>
  <c r="L2423" i="1"/>
  <c r="L4060" i="1"/>
  <c r="L2377" i="1"/>
  <c r="L3046" i="1"/>
  <c r="L57" i="1"/>
  <c r="L1365" i="1"/>
  <c r="L2016" i="1"/>
  <c r="L3246" i="1"/>
  <c r="L527" i="1"/>
  <c r="L3587" i="1"/>
  <c r="L1306" i="1"/>
  <c r="L3339" i="1"/>
  <c r="L1247" i="1"/>
  <c r="L2748" i="1"/>
  <c r="L4768" i="1"/>
  <c r="L1150" i="1"/>
  <c r="L3899" i="1"/>
  <c r="L1518" i="1"/>
  <c r="L864" i="1"/>
  <c r="L4237" i="1"/>
  <c r="L4107" i="1"/>
  <c r="L2902" i="1"/>
  <c r="L241" i="1"/>
  <c r="L4780" i="1"/>
  <c r="L2706" i="1"/>
  <c r="L630" i="1"/>
  <c r="L4700" i="1"/>
  <c r="L560" i="1"/>
  <c r="L4019" i="1"/>
  <c r="L2000" i="1"/>
  <c r="L366" i="1"/>
  <c r="L2142" i="1"/>
  <c r="L400" i="1"/>
  <c r="L1062" i="1"/>
  <c r="L934" i="1"/>
  <c r="L3676" i="1"/>
  <c r="L1088" i="1"/>
  <c r="L3172" i="1"/>
  <c r="L4221" i="1"/>
  <c r="L2981" i="1"/>
  <c r="L4202" i="1"/>
  <c r="L2043" i="1"/>
  <c r="L2546" i="1"/>
  <c r="L117" i="1"/>
  <c r="L607" i="1"/>
  <c r="L4760" i="1"/>
  <c r="L1153" i="1"/>
  <c r="L3344" i="1"/>
  <c r="L1463" i="1"/>
  <c r="L3615" i="1"/>
  <c r="L1625" i="1"/>
  <c r="L2968" i="1"/>
  <c r="L1624" i="1"/>
  <c r="L1187" i="1"/>
  <c r="L1686" i="1"/>
  <c r="L1279" i="1"/>
  <c r="L1662" i="1"/>
  <c r="L4592" i="1"/>
  <c r="L2236" i="1"/>
  <c r="L82" i="1"/>
  <c r="L1623" i="1"/>
  <c r="L856" i="1"/>
  <c r="L1198" i="1"/>
  <c r="L583" i="1"/>
  <c r="L3680" i="1"/>
  <c r="L3174" i="1"/>
  <c r="L4443" i="1"/>
  <c r="L758" i="1"/>
  <c r="L377" i="1"/>
  <c r="L2794" i="1"/>
  <c r="L2045" i="1"/>
  <c r="L2650" i="1"/>
  <c r="L3169" i="1"/>
  <c r="L4631" i="1"/>
  <c r="L1895" i="1"/>
  <c r="L1832" i="1"/>
  <c r="L3972" i="1"/>
  <c r="L1570" i="1"/>
  <c r="L2884" i="1"/>
  <c r="L2152" i="1"/>
  <c r="L3135" i="1"/>
  <c r="L1127" i="1"/>
  <c r="L4396" i="1"/>
  <c r="L540" i="1"/>
  <c r="L2196" i="1"/>
  <c r="L3334" i="1"/>
  <c r="L2026" i="1"/>
  <c r="L1821" i="1"/>
  <c r="L403" i="1"/>
  <c r="L4643" i="1"/>
  <c r="L242" i="1"/>
  <c r="L2919" i="1"/>
  <c r="L1835" i="1"/>
  <c r="L1901" i="1"/>
  <c r="L495" i="1"/>
  <c r="L1342" i="1"/>
  <c r="L4517" i="1"/>
  <c r="L978" i="1"/>
  <c r="L2544" i="1"/>
  <c r="L1177" i="1"/>
  <c r="L2470" i="1"/>
  <c r="L3226" i="1"/>
  <c r="L4357" i="1"/>
  <c r="L3056" i="1"/>
  <c r="L3108" i="1"/>
  <c r="L882" i="1"/>
  <c r="L1135" i="1"/>
  <c r="L740" i="1"/>
  <c r="L2245" i="1"/>
  <c r="L1434" i="1"/>
  <c r="L3204" i="1"/>
  <c r="L1476" i="1"/>
  <c r="L118" i="1"/>
  <c r="L4464" i="1"/>
  <c r="L2094" i="1"/>
  <c r="L2662" i="1"/>
  <c r="L3272" i="1"/>
  <c r="L387" i="1"/>
  <c r="L992" i="1"/>
  <c r="L2852" i="1"/>
  <c r="L2654" i="1"/>
  <c r="L604" i="1"/>
  <c r="L2639" i="1"/>
  <c r="L1034" i="1"/>
  <c r="L3651" i="1"/>
  <c r="L3435" i="1"/>
  <c r="L884" i="1"/>
  <c r="L2814" i="1"/>
  <c r="L3331" i="1"/>
  <c r="L4754" i="1"/>
  <c r="L2841" i="1"/>
  <c r="L4622" i="1"/>
  <c r="L567" i="1"/>
  <c r="L4670" i="1"/>
  <c r="L4711" i="1"/>
  <c r="L2939" i="1"/>
  <c r="L3801" i="1"/>
  <c r="L4788" i="1"/>
  <c r="L174" i="1"/>
  <c r="L3127" i="1"/>
  <c r="L150" i="1"/>
  <c r="L4044" i="1"/>
  <c r="L4389" i="1"/>
  <c r="L92" i="1"/>
  <c r="L3371" i="1"/>
  <c r="L4172" i="1"/>
  <c r="L350" i="1"/>
  <c r="L918" i="1"/>
  <c r="L1859" i="1"/>
  <c r="L1815" i="1"/>
  <c r="L2930" i="1"/>
  <c r="L827" i="1"/>
  <c r="L2952" i="1"/>
  <c r="L2415" i="1"/>
  <c r="L1823" i="1"/>
  <c r="L1483" i="1"/>
  <c r="L2536" i="1"/>
  <c r="L706" i="1"/>
  <c r="L2448" i="1"/>
  <c r="L1209" i="1"/>
  <c r="L3564" i="1"/>
  <c r="L3821" i="1"/>
  <c r="L3268" i="1"/>
  <c r="L982" i="1"/>
  <c r="L3437" i="1"/>
  <c r="L2259" i="1"/>
  <c r="L1067" i="1"/>
  <c r="L521" i="1"/>
  <c r="L4145" i="1"/>
  <c r="L3167" i="1"/>
  <c r="L3690" i="1"/>
  <c r="L2471" i="1"/>
  <c r="L4388" i="1"/>
  <c r="L1211" i="1"/>
  <c r="L1995" i="1"/>
  <c r="L2626" i="1"/>
  <c r="L4084" i="1"/>
  <c r="L3182" i="1"/>
  <c r="L1869" i="1"/>
  <c r="L951" i="1"/>
  <c r="L93" i="1"/>
  <c r="L919" i="1"/>
  <c r="L322" i="1"/>
  <c r="L3461" i="1"/>
  <c r="L2180" i="1"/>
  <c r="L4807" i="1"/>
  <c r="L456" i="1"/>
  <c r="L3860" i="1"/>
  <c r="L2394" i="1"/>
  <c r="L1909" i="1"/>
  <c r="L682" i="1"/>
  <c r="L1789" i="1"/>
  <c r="L423" i="1"/>
  <c r="L2805" i="1"/>
  <c r="L1568" i="1"/>
  <c r="L339" i="1"/>
  <c r="L1951" i="1"/>
  <c r="L3168" i="1"/>
  <c r="L2380" i="1"/>
  <c r="L1770" i="1"/>
  <c r="L3309" i="1"/>
  <c r="L4067" i="1"/>
  <c r="L3369" i="1"/>
  <c r="L301" i="1"/>
  <c r="L2773" i="1"/>
  <c r="L3582" i="1"/>
  <c r="L221" i="1"/>
  <c r="L163" i="1"/>
  <c r="L3567" i="1"/>
  <c r="L3645" i="1"/>
  <c r="L3186" i="1"/>
  <c r="L404" i="1"/>
  <c r="L2913" i="1"/>
  <c r="L2514" i="1"/>
  <c r="L4721" i="1"/>
  <c r="L2821" i="1"/>
  <c r="L310" i="1"/>
  <c r="L3989" i="1"/>
  <c r="L1776" i="1"/>
  <c r="L2347" i="1"/>
  <c r="L3259" i="1"/>
  <c r="L3208" i="1"/>
  <c r="L2258" i="1"/>
  <c r="L4688" i="1"/>
  <c r="L1558" i="1"/>
  <c r="L2482" i="1"/>
  <c r="L3031" i="1"/>
  <c r="L2818" i="1"/>
  <c r="L2515" i="1"/>
  <c r="L2450" i="1"/>
  <c r="L3115" i="1"/>
  <c r="L3859" i="1"/>
  <c r="L2797" i="1"/>
  <c r="L3624" i="1"/>
  <c r="L2974" i="1"/>
  <c r="L2059" i="1"/>
  <c r="L1291" i="1"/>
  <c r="L3634" i="1"/>
  <c r="L3950" i="1"/>
  <c r="L2122" i="1"/>
  <c r="L577" i="1"/>
  <c r="L1042" i="1"/>
  <c r="L958" i="1"/>
  <c r="L388" i="1"/>
  <c r="L2984" i="1"/>
  <c r="L279" i="1"/>
  <c r="L3102" i="1"/>
  <c r="L237" i="1"/>
  <c r="L1695" i="1"/>
  <c r="L4476" i="1"/>
  <c r="L835" i="1"/>
  <c r="L2435" i="1"/>
  <c r="L1300" i="1"/>
  <c r="L4678" i="1"/>
  <c r="L3440" i="1"/>
  <c r="L1329" i="1"/>
  <c r="L1826" i="1"/>
  <c r="L3865" i="1"/>
  <c r="L631" i="1"/>
  <c r="L3043" i="1"/>
  <c r="L2710" i="1"/>
  <c r="L1663" i="1"/>
  <c r="L1689" i="1"/>
  <c r="L3049" i="1"/>
  <c r="L1629" i="1"/>
  <c r="L4489" i="1"/>
  <c r="L68" i="1"/>
  <c r="L1529" i="1"/>
  <c r="L2038" i="1"/>
  <c r="L2859" i="1"/>
  <c r="L3149" i="1"/>
  <c r="L4767" i="1"/>
  <c r="L1319" i="1"/>
  <c r="L3664" i="1"/>
  <c r="L3401" i="1"/>
  <c r="L613" i="1"/>
  <c r="L703" i="1"/>
  <c r="L3265" i="1"/>
  <c r="L1038" i="1"/>
  <c r="L1326" i="1"/>
  <c r="L2401" i="1"/>
  <c r="L4709" i="1"/>
  <c r="L1898" i="1"/>
  <c r="L716" i="1"/>
  <c r="L4183" i="1"/>
  <c r="L1328" i="1"/>
  <c r="L4385" i="1"/>
  <c r="L4379" i="1"/>
  <c r="L3508" i="1"/>
  <c r="L605" i="1"/>
  <c r="L3385" i="1"/>
  <c r="L937" i="1"/>
  <c r="L1005" i="1"/>
  <c r="L2644" i="1"/>
  <c r="L2632" i="1"/>
  <c r="L3345" i="1"/>
  <c r="L1126" i="1"/>
  <c r="L1762" i="1"/>
  <c r="L3305" i="1"/>
  <c r="L532" i="1"/>
  <c r="L3051" i="1"/>
  <c r="L3816" i="1"/>
  <c r="L1560" i="1"/>
  <c r="L3210" i="1"/>
  <c r="L2241" i="1"/>
  <c r="L2496" i="1"/>
  <c r="L144" i="1"/>
  <c r="L272" i="1"/>
  <c r="L1377" i="1"/>
  <c r="L2281" i="1"/>
  <c r="L4549" i="1"/>
  <c r="L4498" i="1"/>
  <c r="L1905" i="1"/>
  <c r="L3355" i="1"/>
  <c r="L1535" i="1"/>
  <c r="L3125" i="1"/>
  <c r="L3475" i="1"/>
  <c r="L3130" i="1"/>
  <c r="L1690" i="1"/>
  <c r="L1573" i="1"/>
  <c r="L785" i="1"/>
  <c r="L1056" i="1"/>
  <c r="L4739" i="1"/>
  <c r="L1220" i="1"/>
  <c r="L2631" i="1"/>
  <c r="L1199" i="1"/>
  <c r="L4397" i="1"/>
  <c r="L500" i="1"/>
  <c r="L3229" i="1"/>
  <c r="L3537" i="1"/>
  <c r="L1941" i="1"/>
  <c r="L3080" i="1"/>
  <c r="L3671" i="1"/>
  <c r="L1798" i="1"/>
  <c r="L2994" i="1"/>
  <c r="L659" i="1"/>
  <c r="L3233" i="1"/>
  <c r="L2358" i="1"/>
  <c r="L2874" i="1"/>
  <c r="L2680" i="1"/>
  <c r="L66" i="1"/>
  <c r="L45" i="1"/>
  <c r="L4548" i="1"/>
  <c r="L3551" i="1"/>
  <c r="L1574" i="1"/>
  <c r="L2354" i="1"/>
  <c r="L857" i="1"/>
  <c r="L2685" i="1"/>
  <c r="L4659" i="1"/>
  <c r="L621" i="1"/>
  <c r="L572" i="1"/>
  <c r="L4459" i="1"/>
  <c r="L2801" i="1"/>
  <c r="L112" i="1"/>
  <c r="L36" i="1"/>
  <c r="L3822" i="1"/>
  <c r="L2547" i="1"/>
  <c r="L3070" i="1"/>
  <c r="L1505" i="1"/>
  <c r="L4730" i="1"/>
  <c r="L1805" i="1"/>
  <c r="L3550" i="1"/>
  <c r="L675" i="1"/>
  <c r="L2024" i="1"/>
  <c r="L2609" i="1"/>
  <c r="L1668" i="1"/>
  <c r="L4152" i="1"/>
  <c r="L3468" i="1"/>
  <c r="L2124" i="1"/>
  <c r="L1515" i="1"/>
  <c r="L2537" i="1"/>
  <c r="L4662" i="1"/>
  <c r="L46" i="1"/>
  <c r="L238" i="1"/>
  <c r="L3499" i="1"/>
  <c r="L1943" i="1"/>
  <c r="L3507" i="1"/>
  <c r="L3880" i="1"/>
  <c r="L677" i="1"/>
  <c r="L2785" i="1"/>
  <c r="L4531" i="1"/>
  <c r="L3492" i="1"/>
  <c r="L1612" i="1"/>
  <c r="L3384" i="1"/>
  <c r="L952" i="1"/>
  <c r="L1673" i="1"/>
  <c r="L1892" i="1"/>
  <c r="L2160" i="1"/>
  <c r="L1608" i="1"/>
  <c r="L993" i="1"/>
  <c r="L2210" i="1"/>
  <c r="L1726" i="1"/>
  <c r="L3542" i="1"/>
  <c r="L2567" i="1"/>
  <c r="L2617" i="1"/>
  <c r="L1053" i="1"/>
  <c r="L2477" i="1"/>
  <c r="L2187" i="1"/>
  <c r="L2960" i="1"/>
  <c r="L3173" i="1"/>
  <c r="L3231" i="1"/>
  <c r="L3291" i="1"/>
  <c r="L535" i="1"/>
  <c r="L3393" i="1"/>
  <c r="L1565" i="1"/>
  <c r="L606" i="1"/>
  <c r="L1073" i="1"/>
  <c r="L3431" i="1"/>
  <c r="L2073" i="1"/>
  <c r="L1016" i="1"/>
  <c r="L1176" i="1"/>
  <c r="L1049" i="1"/>
  <c r="L3929" i="1"/>
  <c r="L729" i="1"/>
  <c r="L3721" i="1"/>
  <c r="L3161" i="1"/>
  <c r="L821" i="1"/>
  <c r="L1747" i="1"/>
  <c r="L4434" i="1"/>
  <c r="L3317" i="1"/>
  <c r="L4274" i="1"/>
  <c r="L2596" i="1"/>
  <c r="L1495" i="1"/>
  <c r="L741" i="1"/>
  <c r="L2023" i="1"/>
  <c r="L888" i="1"/>
  <c r="L506" i="1"/>
  <c r="L1974" i="1"/>
  <c r="L541" i="1"/>
  <c r="L3630" i="1"/>
  <c r="L2495" i="1"/>
  <c r="L1973" i="1"/>
  <c r="L1697" i="1"/>
  <c r="L1667" i="1"/>
  <c r="L4119" i="1"/>
  <c r="L3554" i="1"/>
  <c r="L2226" i="1"/>
  <c r="L2591" i="1"/>
  <c r="L4282" i="1"/>
  <c r="L3967" i="1"/>
  <c r="L789" i="1"/>
  <c r="L3459" i="1"/>
  <c r="L2110" i="1"/>
  <c r="L689" i="1"/>
  <c r="L3467" i="1"/>
  <c r="L528" i="1"/>
  <c r="L3928" i="1"/>
  <c r="L3136" i="1"/>
  <c r="L3100" i="1"/>
  <c r="L2317" i="1"/>
  <c r="L4604" i="1"/>
  <c r="L4201" i="1"/>
  <c r="L1745" i="1"/>
  <c r="L3025" i="1"/>
  <c r="L3201" i="1"/>
  <c r="L1479" i="1"/>
  <c r="L256" i="1"/>
  <c r="L3784" i="1"/>
  <c r="L1100" i="1"/>
  <c r="L2201" i="1"/>
  <c r="L829" i="1"/>
  <c r="L338" i="1"/>
  <c r="L4639" i="1"/>
  <c r="L3924" i="1"/>
  <c r="L4001" i="1"/>
  <c r="L3660" i="1"/>
  <c r="L4023" i="1"/>
  <c r="L126" i="1"/>
  <c r="L1466" i="1"/>
  <c r="L885" i="1"/>
  <c r="L2681" i="1"/>
  <c r="L292" i="1"/>
  <c r="L713" i="1"/>
  <c r="L1388" i="1"/>
  <c r="L3894" i="1"/>
  <c r="L770" i="1"/>
  <c r="L3877" i="1"/>
  <c r="L4020" i="1"/>
  <c r="L4310" i="1"/>
  <c r="L2648" i="1"/>
  <c r="L280" i="1"/>
  <c r="L2472" i="1"/>
  <c r="L4400" i="1"/>
  <c r="L1622" i="1"/>
  <c r="L839" i="1"/>
  <c r="L854" i="1"/>
  <c r="L3647" i="1"/>
  <c r="L3211" i="1"/>
  <c r="L3379" i="1"/>
  <c r="L914" i="1"/>
  <c r="L2628" i="1"/>
  <c r="L3755" i="1"/>
  <c r="L1748" i="1"/>
  <c r="L2502" i="1"/>
  <c r="L3254" i="1"/>
  <c r="L17" i="1"/>
  <c r="L745" i="1"/>
  <c r="L334" i="1"/>
  <c r="L4224" i="1"/>
  <c r="L1451" i="1"/>
  <c r="L4501" i="1"/>
  <c r="L3442" i="1"/>
  <c r="L4375" i="1"/>
  <c r="L1712" i="1"/>
  <c r="L4766" i="1"/>
  <c r="L2810" i="1"/>
  <c r="L2304" i="1"/>
  <c r="L2731" i="1"/>
  <c r="L3832" i="1"/>
  <c r="L3715" i="1"/>
  <c r="L4239" i="1"/>
  <c r="L468" i="1"/>
  <c r="L3907" i="1"/>
  <c r="L4798" i="1"/>
  <c r="L1921" i="1"/>
  <c r="L2505" i="1"/>
  <c r="L4658" i="1"/>
  <c r="L1437" i="1"/>
  <c r="L2174" i="1"/>
  <c r="L77" i="1"/>
  <c r="L204" i="1"/>
  <c r="L4402" i="1"/>
  <c r="L1082" i="1"/>
  <c r="L822" i="1"/>
  <c r="L1270" i="1"/>
  <c r="L461" i="1"/>
  <c r="L1858" i="1"/>
  <c r="L4327" i="1"/>
  <c r="L2134" i="1"/>
  <c r="L3112" i="1"/>
  <c r="L3765" i="1"/>
  <c r="L3264" i="1"/>
  <c r="L2402" i="1"/>
  <c r="L2857" i="1"/>
  <c r="L3285" i="1"/>
  <c r="L4484" i="1"/>
  <c r="L3754" i="1"/>
  <c r="L3650" i="1"/>
  <c r="L2771" i="1"/>
  <c r="L601" i="1"/>
  <c r="L4293" i="1"/>
  <c r="L3726" i="1"/>
  <c r="L2240" i="1"/>
  <c r="L3548" i="1"/>
  <c r="L4393" i="1"/>
  <c r="L3450" i="1"/>
  <c r="L850" i="1"/>
  <c r="L3071" i="1"/>
  <c r="L2462" i="1"/>
  <c r="L3718" i="1"/>
  <c r="L2310" i="1"/>
  <c r="L3738" i="1"/>
  <c r="L3069" i="1"/>
  <c r="L3586" i="1"/>
  <c r="L2057" i="1"/>
  <c r="L4655" i="1"/>
  <c r="L2334" i="1"/>
  <c r="L358" i="1"/>
  <c r="L1048" i="1"/>
  <c r="L3196" i="1"/>
  <c r="L4235" i="1"/>
  <c r="L836" i="1"/>
  <c r="L243" i="1"/>
  <c r="L313" i="1"/>
  <c r="L1682" i="1"/>
  <c r="L3942" i="1"/>
  <c r="L78" i="1"/>
  <c r="L205" i="1"/>
  <c r="L293" i="1"/>
  <c r="L3770" i="1"/>
  <c r="L3181" i="1"/>
  <c r="L797" i="1"/>
  <c r="L2173" i="1"/>
  <c r="L2918" i="1"/>
  <c r="L4029" i="1"/>
  <c r="L1581" i="1"/>
  <c r="L1796" i="1"/>
  <c r="L2758" i="1"/>
  <c r="L1603" i="1"/>
  <c r="L4342" i="1"/>
  <c r="L2787" i="1"/>
  <c r="L104" i="1"/>
  <c r="L4551" i="1"/>
  <c r="L4363" i="1"/>
  <c r="L946" i="1"/>
  <c r="L4033" i="1"/>
  <c r="L943" i="1"/>
  <c r="L501" i="1"/>
  <c r="L3949" i="1"/>
  <c r="L244" i="1"/>
  <c r="L3327" i="1"/>
  <c r="L460" i="1"/>
  <c r="L4367" i="1"/>
  <c r="L599" i="1"/>
  <c r="L2140" i="1"/>
  <c r="L1900" i="1"/>
  <c r="L84" i="1"/>
  <c r="L2883" i="1"/>
  <c r="L4307" i="1"/>
  <c r="L3518" i="1"/>
  <c r="L4609" i="1"/>
  <c r="L4007" i="1"/>
  <c r="L2769" i="1"/>
  <c r="L3640" i="1"/>
  <c r="L1865" i="1"/>
  <c r="L3198" i="1"/>
  <c r="L2414" i="1"/>
  <c r="L490" i="1"/>
  <c r="L1057" i="1"/>
  <c r="L1301" i="1"/>
  <c r="L2587" i="1"/>
  <c r="L4364" i="1"/>
  <c r="L4502" i="1"/>
  <c r="L3220" i="1"/>
  <c r="L676" i="1"/>
  <c r="L2453" i="1"/>
  <c r="L3696" i="1"/>
  <c r="L545" i="1"/>
  <c r="L346" i="1"/>
  <c r="L3748" i="1"/>
  <c r="L3869" i="1"/>
  <c r="L128" i="1"/>
  <c r="L438" i="1"/>
  <c r="L1985" i="1"/>
  <c r="L1838" i="1"/>
  <c r="L4028" i="1"/>
  <c r="L2342" i="1"/>
  <c r="L2376" i="1"/>
  <c r="L3871" i="1"/>
  <c r="L2104" i="1"/>
  <c r="L1305" i="1"/>
  <c r="L2432" i="1"/>
  <c r="L1643" i="1"/>
  <c r="L281" i="1"/>
  <c r="L4024" i="1"/>
  <c r="L870" i="1"/>
  <c r="L75" i="1"/>
  <c r="L3779" i="1"/>
  <c r="L1103" i="1"/>
  <c r="L2784" i="1"/>
  <c r="L3837" i="1"/>
  <c r="L2996" i="1"/>
  <c r="L1993" i="1"/>
  <c r="L660" i="1"/>
  <c r="L3713" i="1"/>
  <c r="L439" i="1"/>
  <c r="L798" i="1"/>
  <c r="L88" i="1"/>
  <c r="L3795" i="1"/>
  <c r="L2451" i="1"/>
  <c r="L3446" i="1"/>
  <c r="L2562" i="1"/>
  <c r="L1683" i="1"/>
  <c r="L929" i="1"/>
  <c r="L2292" i="1"/>
  <c r="L2163" i="1"/>
  <c r="L2330" i="1"/>
  <c r="L2326" i="1"/>
  <c r="L1640" i="1"/>
  <c r="L3479" i="1"/>
  <c r="L124" i="1"/>
  <c r="L1477" i="1"/>
  <c r="L3926" i="1"/>
  <c r="L4743" i="1"/>
  <c r="L23" i="1"/>
  <c r="L886" i="1"/>
  <c r="L2526" i="1"/>
  <c r="L3876" i="1"/>
  <c r="L1878" i="1"/>
  <c r="L2427" i="1"/>
  <c r="L2030" i="1"/>
  <c r="L286" i="1"/>
  <c r="L4076" i="1"/>
  <c r="L4555" i="1"/>
  <c r="L1353" i="1"/>
  <c r="L3777" i="1"/>
  <c r="L799" i="1"/>
  <c r="L2530" i="1"/>
  <c r="L3971" i="1"/>
  <c r="L1538" i="1"/>
  <c r="L1370" i="1"/>
  <c r="L4601" i="1"/>
  <c r="L4509" i="1"/>
  <c r="L1877" i="1"/>
  <c r="L2084" i="1"/>
  <c r="L4337" i="1"/>
  <c r="L1117" i="1"/>
  <c r="L2767" i="1"/>
  <c r="L3351" i="1"/>
  <c r="L584" i="1"/>
  <c r="L473" i="1"/>
  <c r="L2708" i="1"/>
  <c r="L4762" i="1"/>
  <c r="L4444" i="1"/>
  <c r="L2480" i="1"/>
  <c r="L800" i="1"/>
  <c r="L1489" i="1"/>
  <c r="L902" i="1"/>
  <c r="L2092" i="1"/>
  <c r="L1037" i="1"/>
  <c r="L2922" i="1"/>
  <c r="L3759" i="1"/>
  <c r="L3012" i="1"/>
  <c r="L896" i="1"/>
  <c r="L3356" i="1"/>
  <c r="L2478" i="1"/>
  <c r="L250" i="1"/>
  <c r="L1391" i="1"/>
  <c r="L3256" i="1"/>
  <c r="L4222" i="1"/>
  <c r="L1390" i="1"/>
  <c r="L2434" i="1"/>
  <c r="L1090" i="1"/>
  <c r="L417" i="1"/>
  <c r="L1020" i="1"/>
  <c r="L1904" i="1"/>
  <c r="L1533" i="1"/>
  <c r="L2539" i="1"/>
  <c r="L2242" i="1"/>
  <c r="L954" i="1"/>
  <c r="L2551" i="1"/>
  <c r="L746" i="1"/>
  <c r="L3382" i="1"/>
  <c r="L4665" i="1"/>
  <c r="L2469" i="1"/>
  <c r="L1219" i="1"/>
  <c r="L781" i="1"/>
  <c r="L1741" i="1"/>
  <c r="L2018" i="1"/>
  <c r="L1462" i="1"/>
  <c r="L37" i="1"/>
  <c r="L3011" i="1"/>
  <c r="L3375" i="1"/>
  <c r="L538" i="1"/>
  <c r="L685" i="1"/>
  <c r="L1072" i="1"/>
  <c r="L1293" i="1"/>
  <c r="L2154" i="1"/>
  <c r="L782" i="1"/>
  <c r="L666" i="1"/>
  <c r="L4729" i="1"/>
  <c r="L2351" i="1"/>
  <c r="L2254" i="1"/>
  <c r="L4162" i="1"/>
  <c r="L2646" i="1"/>
  <c r="L3597" i="1"/>
  <c r="L2809" i="1"/>
  <c r="L3980" i="1"/>
  <c r="L1975" i="1"/>
  <c r="L2634" i="1"/>
  <c r="L1743" i="1"/>
  <c r="L1230" i="1"/>
  <c r="L469" i="1"/>
  <c r="L3178" i="1"/>
  <c r="L4436" i="1"/>
  <c r="L133" i="1"/>
  <c r="L419" i="1"/>
  <c r="L3934" i="1"/>
  <c r="L3340" i="1"/>
  <c r="L1609" i="1"/>
  <c r="L1597" i="1"/>
  <c r="L3761" i="1"/>
  <c r="L4036" i="1"/>
  <c r="L3367" i="1"/>
  <c r="L3386" i="1"/>
  <c r="L4394" i="1"/>
  <c r="L1803" i="1"/>
  <c r="L1787" i="1"/>
  <c r="L1749" i="1"/>
  <c r="L4562" i="1"/>
  <c r="L1058" i="1"/>
  <c r="L2076" i="1"/>
  <c r="L2666" i="1"/>
  <c r="L1017" i="1"/>
  <c r="L2350" i="1"/>
  <c r="L809" i="1"/>
  <c r="L4027" i="1"/>
  <c r="L1108" i="1"/>
  <c r="L3824" i="1"/>
  <c r="L1544" i="1"/>
  <c r="L2987" i="1"/>
  <c r="L2311" i="1"/>
  <c r="L2638" i="1"/>
  <c r="L4061" i="1"/>
  <c r="L134" i="1"/>
  <c r="L828" i="1"/>
  <c r="L1693" i="1"/>
  <c r="L215" i="1"/>
  <c r="L2866" i="1"/>
  <c r="L119" i="1"/>
  <c r="L1654" i="1"/>
  <c r="L4520" i="1"/>
  <c r="L476" i="1"/>
  <c r="L120" i="1"/>
  <c r="L3107" i="1"/>
  <c r="L2172" i="1"/>
  <c r="L2230" i="1"/>
  <c r="L759" i="1"/>
  <c r="L1054" i="1"/>
  <c r="L2433" i="1"/>
  <c r="L4102" i="1"/>
  <c r="L1716" i="1"/>
  <c r="L4187" i="1"/>
  <c r="L164" i="1"/>
  <c r="L3133" i="1"/>
  <c r="L3057" i="1"/>
  <c r="L1540" i="1"/>
  <c r="L337" i="1"/>
  <c r="L4316" i="1"/>
  <c r="L1779" i="1"/>
  <c r="L3785" i="1"/>
  <c r="L2971" i="1"/>
  <c r="L392" i="1"/>
  <c r="L801" i="1"/>
  <c r="L4025" i="1"/>
  <c r="L4673" i="1"/>
  <c r="L2208" i="1"/>
  <c r="L2474" i="1"/>
  <c r="L4261" i="1"/>
  <c r="L878" i="1"/>
  <c r="L2148" i="1"/>
  <c r="L3001" i="1"/>
  <c r="L3255" i="1"/>
  <c r="L1164" i="1"/>
  <c r="L2147" i="1"/>
  <c r="L2192" i="1"/>
  <c r="L2578" i="1"/>
  <c r="L2766" i="1"/>
  <c r="L188" i="1"/>
  <c r="L1550" i="1"/>
  <c r="L251" i="1"/>
  <c r="L3022" i="1"/>
  <c r="L3628" i="1"/>
  <c r="L3267" i="1"/>
  <c r="L1459" i="1"/>
  <c r="L3090" i="1"/>
  <c r="L4510" i="1"/>
  <c r="L3200" i="1"/>
  <c r="L401" i="1"/>
  <c r="L3365" i="1"/>
  <c r="L2527" i="1"/>
  <c r="L2260" i="1"/>
  <c r="L24" i="1"/>
  <c r="L1919" i="1"/>
  <c r="L2566" i="1"/>
  <c r="L2843" i="1"/>
  <c r="L3315" i="1"/>
  <c r="L2077" i="1"/>
  <c r="L1661" i="1"/>
  <c r="L1450" i="1"/>
  <c r="L497" i="1"/>
  <c r="L2395" i="1"/>
  <c r="L3803" i="1"/>
  <c r="L1578" i="1"/>
  <c r="L2413" i="1"/>
  <c r="L4544" i="1"/>
  <c r="L3878" i="1"/>
  <c r="L2950" i="1"/>
  <c r="L1809" i="1"/>
  <c r="L4090" i="1"/>
  <c r="L1722" i="1"/>
  <c r="L2908" i="1"/>
  <c r="L4440" i="1"/>
  <c r="L2765" i="1"/>
  <c r="L2001" i="1"/>
  <c r="L222" i="1"/>
  <c r="L1060" i="1"/>
  <c r="L2357" i="1"/>
  <c r="L547" i="1"/>
  <c r="L1541" i="1"/>
  <c r="L1456" i="1"/>
  <c r="L206" i="1"/>
  <c r="L3337" i="1"/>
  <c r="L842" i="1"/>
  <c r="L4611" i="1"/>
  <c r="L4399" i="1"/>
  <c r="L4366" i="1"/>
  <c r="L298" i="1"/>
  <c r="L2274" i="1"/>
  <c r="L4644" i="1"/>
  <c r="L2234" i="1"/>
  <c r="L1902" i="1"/>
  <c r="L1617" i="1"/>
  <c r="L791" i="1"/>
  <c r="L680" i="1"/>
  <c r="L1734" i="1"/>
  <c r="L2372" i="1"/>
  <c r="L3281" i="1"/>
  <c r="L3485" i="1"/>
  <c r="L548" i="1"/>
  <c r="L3903" i="1"/>
  <c r="L2813" i="1"/>
  <c r="L4439" i="1"/>
  <c r="L69" i="1"/>
  <c r="L4413" i="1"/>
  <c r="L1021" i="1"/>
  <c r="L2660" i="1"/>
  <c r="L3295" i="1"/>
  <c r="L4087" i="1"/>
  <c r="L3744" i="1"/>
  <c r="L3060" i="1"/>
  <c r="L632" i="1"/>
  <c r="L2096" i="1"/>
  <c r="L1806" i="1"/>
  <c r="L1474" i="1"/>
  <c r="L4392" i="1"/>
  <c r="L498" i="1"/>
  <c r="L2522" i="1"/>
  <c r="L4494" i="1"/>
  <c r="L252" i="1"/>
  <c r="L1193" i="1"/>
  <c r="L1579" i="1"/>
  <c r="L968" i="1"/>
  <c r="L1416" i="1"/>
  <c r="L2506" i="1"/>
  <c r="L3749" i="1"/>
  <c r="L2359" i="1"/>
  <c r="L3644" i="1"/>
  <c r="L2763" i="1"/>
  <c r="L1491" i="1"/>
  <c r="L1652" i="1"/>
  <c r="L3620" i="1"/>
  <c r="L3792" i="1"/>
  <c r="L4284" i="1"/>
  <c r="L734" i="1"/>
  <c r="L2961" i="1"/>
  <c r="L1561" i="1"/>
  <c r="L1807" i="1"/>
  <c r="L927" i="1"/>
  <c r="L61" i="1"/>
  <c r="L633" i="1"/>
  <c r="L3228" i="1"/>
  <c r="L4120" i="1"/>
  <c r="L4772" i="1"/>
  <c r="L2568" i="1"/>
  <c r="L1546" i="1"/>
  <c r="L1760" i="1"/>
  <c r="L4155" i="1"/>
  <c r="L1768" i="1"/>
  <c r="L558" i="1"/>
  <c r="L1908" i="1"/>
  <c r="L1490" i="1"/>
  <c r="L1494" i="1"/>
  <c r="L330" i="1"/>
  <c r="L2928" i="1"/>
  <c r="L2610" i="1"/>
  <c r="L4319" i="1"/>
  <c r="L587" i="1"/>
  <c r="L4197" i="1"/>
  <c r="L3413" i="1"/>
  <c r="L2823" i="1"/>
  <c r="L2947" i="1"/>
  <c r="L3292" i="1"/>
  <c r="L359" i="1"/>
  <c r="L2872" i="1"/>
  <c r="L3077" i="1"/>
  <c r="L4133" i="1"/>
  <c r="L3109" i="1"/>
  <c r="L2513" i="1"/>
  <c r="L4147" i="1"/>
  <c r="L457" i="1"/>
  <c r="L1994" i="1"/>
  <c r="L4258" i="1"/>
  <c r="L2888" i="1"/>
  <c r="L2348" i="1"/>
  <c r="L4474" i="1"/>
  <c r="L4660" i="1"/>
  <c r="L3608" i="1"/>
  <c r="L1502" i="1"/>
  <c r="L3063" i="1"/>
  <c r="L282" i="1"/>
  <c r="L815" i="1"/>
  <c r="L2580" i="1"/>
  <c r="L432" i="1"/>
  <c r="L4577" i="1"/>
  <c r="L4757" i="1"/>
  <c r="L2727" i="1"/>
  <c r="L3545" i="1"/>
  <c r="L302" i="1"/>
  <c r="L2698" i="1"/>
  <c r="L2193" i="1"/>
  <c r="L494" i="1"/>
  <c r="L1452" i="1"/>
  <c r="L3875" i="1"/>
  <c r="L3275" i="1"/>
  <c r="L997" i="1"/>
  <c r="L2949" i="1"/>
  <c r="L1576" i="1"/>
  <c r="L409" i="1"/>
  <c r="L2979" i="1"/>
  <c r="L4621" i="1"/>
  <c r="L367" i="1"/>
  <c r="L3576" i="1"/>
  <c r="L2896" i="1"/>
  <c r="L389" i="1"/>
  <c r="L2345" i="1"/>
  <c r="L2078" i="1"/>
  <c r="L3404" i="1"/>
  <c r="L3741" i="1"/>
  <c r="L1795" i="1"/>
  <c r="L3096" i="1"/>
  <c r="L3293" i="1"/>
  <c r="L4243" i="1"/>
  <c r="L2108" i="1"/>
  <c r="L4624" i="1"/>
  <c r="L3289" i="1"/>
  <c r="L4681" i="1"/>
  <c r="L129" i="1"/>
  <c r="L3510" i="1"/>
  <c r="L2282" i="1"/>
  <c r="L4610" i="1"/>
  <c r="L410" i="1"/>
  <c r="L108" i="1"/>
  <c r="L2389" i="1"/>
  <c r="L817" i="1"/>
  <c r="L1833" i="1"/>
  <c r="L652" i="1"/>
  <c r="L3217" i="1"/>
  <c r="L2691" i="1"/>
  <c r="L2329" i="1"/>
  <c r="L3602" i="1"/>
  <c r="L3496" i="1"/>
  <c r="L4648" i="1"/>
  <c r="L1125" i="1"/>
  <c r="L2774" i="1"/>
  <c r="L2263" i="1"/>
  <c r="L2760" i="1"/>
  <c r="L1035" i="1"/>
  <c r="L3177" i="1"/>
  <c r="L4465" i="1"/>
  <c r="L4009" i="1"/>
  <c r="L634" i="1"/>
  <c r="L4072" i="1"/>
  <c r="L4106" i="1"/>
  <c r="L3958" i="1"/>
  <c r="L1510" i="1"/>
  <c r="L2995" i="1"/>
  <c r="L1755" i="1"/>
  <c r="L635" i="1"/>
  <c r="L4158" i="1"/>
  <c r="L3708" i="1"/>
  <c r="L1553" i="1"/>
  <c r="L777" i="1"/>
  <c r="L1081" i="1"/>
  <c r="L1094" i="1"/>
  <c r="L636" i="1"/>
  <c r="L848" i="1"/>
  <c r="L1215" i="1"/>
  <c r="L4295" i="1"/>
  <c r="L1288" i="1"/>
  <c r="L4291" i="1"/>
  <c r="L4690" i="1"/>
  <c r="L1591" i="1"/>
  <c r="L3563" i="1"/>
  <c r="L1000" i="1"/>
  <c r="L70" i="1"/>
  <c r="L1196" i="1"/>
  <c r="L2958" i="1"/>
  <c r="L637" i="1"/>
  <c r="L3917" i="1"/>
  <c r="L2464" i="1"/>
  <c r="L351" i="1"/>
  <c r="L4573" i="1"/>
  <c r="L1621" i="1"/>
  <c r="L1602" i="1"/>
  <c r="L4351" i="1"/>
  <c r="L1659" i="1"/>
  <c r="L2213" i="1"/>
  <c r="L1831" i="1"/>
  <c r="L1148" i="1"/>
  <c r="L318" i="1"/>
  <c r="L1650" i="1"/>
  <c r="L1731" i="1"/>
  <c r="L638" i="1"/>
  <c r="L462" i="1"/>
  <c r="L2601" i="1"/>
  <c r="L1641" i="1"/>
  <c r="L223" i="1"/>
  <c r="L2594" i="1"/>
  <c r="L2041" i="1"/>
  <c r="L639" i="1"/>
  <c r="L2277" i="1"/>
  <c r="L1439" i="1"/>
  <c r="L609" i="1"/>
  <c r="L1361" i="1"/>
  <c r="L3930" i="1"/>
  <c r="L2780" i="1"/>
  <c r="L2574" i="1"/>
  <c r="L1386" i="1"/>
  <c r="L529" i="1"/>
  <c r="L4435" i="1"/>
  <c r="L1218" i="1"/>
  <c r="L2486" i="1"/>
  <c r="L2533" i="1"/>
  <c r="L4336" i="1"/>
  <c r="L4137" i="1"/>
  <c r="L4692" i="1"/>
  <c r="L4646" i="1"/>
  <c r="L2890" i="1"/>
  <c r="L1636" i="1"/>
  <c r="L94" i="1"/>
  <c r="L4259" i="1"/>
  <c r="L1295" i="1"/>
  <c r="L1493" i="1"/>
  <c r="L1050" i="1"/>
  <c r="L3150" i="1"/>
  <c r="L4330" i="1"/>
  <c r="L522" i="1"/>
  <c r="L1141" i="1"/>
  <c r="L299" i="1"/>
  <c r="L1374" i="1"/>
  <c r="L4196" i="1"/>
  <c r="L1438" i="1"/>
  <c r="L4815" i="1"/>
  <c r="L3918" i="1"/>
  <c r="L4395" i="1"/>
  <c r="L3970" i="1"/>
  <c r="L140" i="1"/>
  <c r="L4161" i="1"/>
  <c r="L2880" i="1"/>
  <c r="L845" i="1"/>
  <c r="L1285" i="1"/>
  <c r="L4008" i="1"/>
  <c r="L4697" i="1"/>
  <c r="L4297" i="1"/>
  <c r="L905" i="1"/>
  <c r="L2299" i="1"/>
  <c r="L1986" i="1"/>
  <c r="L3961" i="1"/>
  <c r="L1315" i="1"/>
  <c r="L3219" i="1"/>
  <c r="L2635" i="1"/>
  <c r="L3072" i="1"/>
  <c r="L325" i="1"/>
  <c r="L3232" i="1"/>
  <c r="L2328" i="1"/>
  <c r="L2065" i="1"/>
  <c r="L4051" i="1"/>
  <c r="L2182" i="1"/>
  <c r="L105" i="1"/>
  <c r="L3425" i="1"/>
  <c r="L2982" i="1"/>
  <c r="L1942" i="1"/>
  <c r="L4373" i="1"/>
  <c r="L4698" i="1"/>
  <c r="L1891" i="1"/>
  <c r="L1635" i="1"/>
  <c r="L4667" i="1"/>
  <c r="L3488" i="1"/>
  <c r="L328" i="1"/>
  <c r="L3974" i="1"/>
  <c r="L661" i="1"/>
  <c r="L1352" i="1"/>
  <c r="L3416" i="1"/>
  <c r="L2279" i="1"/>
  <c r="L4411" i="1"/>
  <c r="L3308" i="1"/>
  <c r="L4321" i="1"/>
  <c r="L1840" i="1"/>
  <c r="L1971" i="1"/>
  <c r="L1848" i="1"/>
  <c r="L21" i="1"/>
  <c r="L3058" i="1"/>
  <c r="L3814" i="1"/>
  <c r="L141" i="1"/>
  <c r="L95" i="1"/>
  <c r="L1128" i="1"/>
  <c r="L1139" i="1"/>
  <c r="L4111" i="1"/>
  <c r="L216" i="1"/>
  <c r="L2251" i="1"/>
  <c r="L437" i="1"/>
  <c r="L2412" i="1"/>
  <c r="L3547" i="1"/>
  <c r="L2959" i="1"/>
  <c r="L4764" i="1"/>
  <c r="L198" i="1"/>
  <c r="L1563" i="1"/>
  <c r="L2468" i="1"/>
  <c r="L1945" i="1"/>
  <c r="L2010" i="1"/>
  <c r="L4229" i="1"/>
  <c r="L3470" i="1"/>
  <c r="L3642" i="1"/>
  <c r="L588" i="1"/>
  <c r="L4664" i="1"/>
  <c r="L3751" i="1"/>
  <c r="L3148" i="1"/>
  <c r="L2989" i="1"/>
  <c r="L1174" i="1"/>
  <c r="L984" i="1"/>
  <c r="L4055" i="1"/>
  <c r="L2481" i="1"/>
  <c r="L2011" i="1"/>
  <c r="L4231" i="1"/>
  <c r="L1240" i="1"/>
  <c r="L3578" i="1"/>
  <c r="L3491" i="1"/>
  <c r="L3979" i="1"/>
  <c r="L39" i="1"/>
  <c r="L261" i="1"/>
  <c r="L1866" i="1"/>
  <c r="L640" i="1"/>
  <c r="L2252" i="1"/>
  <c r="L4469" i="1"/>
  <c r="L2886" i="1"/>
  <c r="L1528" i="1"/>
  <c r="L314" i="1"/>
  <c r="L4674" i="1"/>
  <c r="L1297" i="1"/>
  <c r="L2369" i="1"/>
  <c r="L1714" i="1"/>
  <c r="L4169" i="1"/>
  <c r="L478" i="1"/>
  <c r="L4154" i="1"/>
  <c r="L764" i="1"/>
  <c r="L549" i="1"/>
  <c r="L3601" i="1"/>
  <c r="L4641" i="1"/>
  <c r="L1769" i="1"/>
  <c r="L3114" i="1"/>
  <c r="L2466" i="1"/>
  <c r="L1551" i="1"/>
  <c r="L3302" i="1"/>
  <c r="L1304" i="1"/>
  <c r="L4042" i="1"/>
  <c r="L4449" i="1"/>
  <c r="L72" i="1"/>
  <c r="L3938" i="1"/>
  <c r="L1627" i="1"/>
  <c r="L2145" i="1"/>
  <c r="L3717" i="1"/>
  <c r="L3884" i="1"/>
  <c r="L4246" i="1"/>
  <c r="L4800" i="1"/>
  <c r="L1924" i="1"/>
  <c r="L2137" i="1"/>
  <c r="L818" i="1"/>
  <c r="L4335" i="1"/>
  <c r="L137" i="1"/>
  <c r="L3538" i="1"/>
  <c r="L1380" i="1"/>
  <c r="L96" i="1"/>
  <c r="L1666" i="1"/>
  <c r="L3048" i="1"/>
  <c r="L1664" i="1"/>
  <c r="L3185" i="1"/>
  <c r="L1467" i="1"/>
  <c r="L266" i="1"/>
  <c r="L830" i="1"/>
  <c r="L3478" i="1"/>
  <c r="L2865" i="1"/>
  <c r="L1004" i="1"/>
  <c r="L4607" i="1"/>
  <c r="L1841" i="1"/>
  <c r="L3906" i="1"/>
  <c r="L2528" i="1"/>
  <c r="L3590" i="1"/>
  <c r="L874" i="1"/>
  <c r="L3611" i="1"/>
  <c r="L4026" i="1"/>
  <c r="L1362" i="1"/>
  <c r="L4405" i="1"/>
  <c r="L753" i="1"/>
  <c r="L2312" i="1"/>
  <c r="L3403" i="1"/>
  <c r="L3782" i="1"/>
  <c r="L692" i="1"/>
  <c r="L3189" i="1"/>
  <c r="L1244" i="1"/>
  <c r="L2658" i="1"/>
  <c r="L2512" i="1"/>
  <c r="L3931" i="1"/>
  <c r="L2151" i="1"/>
  <c r="L3610" i="1"/>
  <c r="L514" i="1"/>
  <c r="L2033" i="1"/>
  <c r="L1616" i="1"/>
  <c r="L765" i="1"/>
  <c r="L2280" i="1"/>
  <c r="L4358" i="1"/>
  <c r="L3776" i="1"/>
  <c r="L1277" i="1"/>
  <c r="L4350" i="1"/>
  <c r="L3381" i="1"/>
  <c r="L4267" i="1"/>
  <c r="L2429" i="1"/>
  <c r="L3786" i="1"/>
  <c r="L2980" i="1"/>
  <c r="L3277" i="1"/>
  <c r="L192" i="1"/>
  <c r="L1423" i="1"/>
  <c r="L3945" i="1"/>
  <c r="L3427" i="1"/>
  <c r="L3388" i="1"/>
  <c r="L1485" i="1"/>
  <c r="L3915" i="1"/>
  <c r="L97" i="1"/>
  <c r="L1394" i="1"/>
  <c r="L610" i="1"/>
  <c r="L470" i="1"/>
  <c r="L1733" i="1"/>
  <c r="L1633" i="1"/>
  <c r="L3301" i="1"/>
  <c r="L3892" i="1"/>
  <c r="L4050" i="1"/>
  <c r="L1457" i="1"/>
  <c r="L756" i="1"/>
  <c r="L2899" i="1"/>
  <c r="L4228" i="1"/>
  <c r="L2269" i="1"/>
  <c r="L1233" i="1"/>
  <c r="L4804" i="1"/>
  <c r="L3662" i="1"/>
  <c r="L2779" i="1"/>
  <c r="L3325" i="1"/>
  <c r="L1773" i="1"/>
  <c r="L3238" i="1"/>
  <c r="L47" i="1"/>
  <c r="L3409" i="1"/>
  <c r="L3909" i="1"/>
  <c r="L211" i="1"/>
  <c r="L2189" i="1"/>
  <c r="L662" i="1"/>
  <c r="L1774" i="1"/>
  <c r="L2830" i="1"/>
  <c r="L4126" i="1"/>
  <c r="L761" i="1"/>
  <c r="L4575" i="1"/>
  <c r="L3028" i="1"/>
  <c r="L565" i="1"/>
  <c r="L2879" i="1"/>
  <c r="L4226" i="1"/>
  <c r="L2408" i="1"/>
  <c r="L1074" i="1"/>
  <c r="L3527" i="1"/>
  <c r="L2185" i="1"/>
  <c r="L4770" i="1"/>
  <c r="L1594" i="1"/>
  <c r="L3170" i="1"/>
  <c r="L1825" i="1"/>
  <c r="L2969" i="1"/>
  <c r="L2782" i="1"/>
  <c r="L347" i="1"/>
  <c r="L2720" i="1"/>
  <c r="L465" i="1"/>
  <c r="L4635" i="1"/>
  <c r="L2796" i="1"/>
  <c r="L2559" i="1"/>
  <c r="L3622" i="1"/>
  <c r="L2141" i="1"/>
  <c r="L2542" i="1"/>
  <c r="L3535" i="1"/>
  <c r="L4543" i="1"/>
  <c r="L4487" i="1"/>
  <c r="L3520" i="1"/>
  <c r="L200" i="1"/>
  <c r="L4614" i="1"/>
  <c r="L650" i="1"/>
  <c r="L3399" i="1"/>
  <c r="L2485" i="1"/>
  <c r="L2664" i="1"/>
  <c r="L4255" i="1"/>
  <c r="L3727" i="1"/>
  <c r="L1229" i="1"/>
  <c r="L3514" i="1"/>
  <c r="L2027" i="1"/>
  <c r="L1499" i="1"/>
  <c r="L2080" i="1"/>
  <c r="L2712" i="1"/>
  <c r="L4647" i="1"/>
  <c r="L2540" i="1"/>
  <c r="L2683" i="1"/>
  <c r="L4619" i="1"/>
  <c r="L492" i="1"/>
  <c r="L2579" i="1"/>
  <c r="L65" i="1"/>
  <c r="L1817" i="1"/>
  <c r="L2914" i="1"/>
  <c r="L31" i="1"/>
  <c r="L4378" i="1"/>
  <c r="L4735" i="1"/>
  <c r="L3460" i="1"/>
  <c r="L4718" i="1"/>
  <c r="L4514" i="1"/>
  <c r="L342" i="1"/>
  <c r="L3389" i="1"/>
  <c r="L1188" i="1"/>
  <c r="L4323" i="1"/>
  <c r="L3123" i="1"/>
  <c r="L3619" i="1"/>
  <c r="L1282" i="1"/>
  <c r="L4671" i="1"/>
  <c r="L3407" i="1"/>
  <c r="L1938" i="1"/>
  <c r="L4112" i="1"/>
  <c r="L32" i="1"/>
  <c r="L1851" i="1"/>
  <c r="L4799" i="1"/>
  <c r="L1469" i="1"/>
  <c r="L2178" i="1"/>
  <c r="L48" i="1"/>
  <c r="L550" i="1"/>
  <c r="L1917" i="1"/>
  <c r="L3397" i="1"/>
  <c r="L343" i="1"/>
  <c r="L2770" i="1"/>
  <c r="L570" i="1"/>
  <c r="L786" i="1"/>
  <c r="L3395" i="1"/>
  <c r="L747" i="1"/>
  <c r="L207" i="1"/>
  <c r="L573" i="1"/>
  <c r="L4000" i="1"/>
  <c r="L2266" i="1"/>
  <c r="L1149" i="1"/>
  <c r="L4749" i="1"/>
  <c r="L1478" i="1"/>
  <c r="L2046" i="1"/>
  <c r="L4416" i="1"/>
  <c r="L725" i="1"/>
  <c r="L1345" i="1"/>
  <c r="L127" i="1"/>
  <c r="L4374" i="1"/>
  <c r="L3502" i="1"/>
  <c r="L551" i="1"/>
  <c r="L3559" i="1"/>
  <c r="L2393" i="1"/>
  <c r="L4511" i="1"/>
  <c r="L1170" i="1"/>
  <c r="L4081" i="1"/>
  <c r="L1812" i="1"/>
  <c r="L4466" i="1"/>
  <c r="L1580" i="1"/>
  <c r="L1888" i="1"/>
  <c r="L49" i="1"/>
  <c r="L3027" i="1"/>
  <c r="L3840" i="1"/>
  <c r="L614" i="1"/>
  <c r="L969" i="1"/>
  <c r="L3370" i="1"/>
  <c r="L1639" i="1"/>
  <c r="L709" i="1"/>
  <c r="L819" i="1"/>
  <c r="L2991" i="1"/>
  <c r="L3895" i="1"/>
  <c r="L2747" i="1"/>
  <c r="L3280" i="1"/>
  <c r="L2442" i="1"/>
  <c r="L1084" i="1"/>
  <c r="L3898" i="1"/>
  <c r="L2386" i="1"/>
  <c r="L2081" i="1"/>
  <c r="L453" i="1"/>
  <c r="L1916" i="1"/>
  <c r="L1280" i="1"/>
  <c r="L2630" i="1"/>
  <c r="L4354" i="1"/>
  <c r="L3994" i="1"/>
  <c r="L1589" i="1"/>
  <c r="L1725" i="1"/>
  <c r="L2592" i="1"/>
  <c r="L3094" i="1"/>
  <c r="L1154" i="1"/>
  <c r="L1928" i="1"/>
  <c r="L98" i="1"/>
  <c r="L3596" i="1"/>
  <c r="L50" i="1"/>
  <c r="L731" i="1"/>
  <c r="L4812" i="1"/>
  <c r="L3419" i="1"/>
  <c r="L2625" i="1"/>
  <c r="L3740" i="1"/>
  <c r="L559" i="1"/>
  <c r="L4334" i="1"/>
  <c r="L3137" i="1"/>
  <c r="L4244" i="1"/>
  <c r="L59" i="1"/>
  <c r="L1969" i="1"/>
  <c r="L1252" i="1"/>
  <c r="L4651" i="1"/>
  <c r="L2051" i="1"/>
  <c r="L3833" i="1"/>
  <c r="L2457" i="1"/>
  <c r="L3304" i="1"/>
  <c r="L1816" i="1"/>
  <c r="L2553" i="1"/>
  <c r="L2447" i="1"/>
  <c r="L2100" i="1"/>
  <c r="L3245" i="1"/>
  <c r="L4329" i="1"/>
  <c r="L2833" i="1"/>
  <c r="L4242" i="1"/>
  <c r="L4248" i="1"/>
  <c r="L889" i="1"/>
  <c r="L378" i="1"/>
  <c r="L2272" i="1"/>
  <c r="L321" i="1"/>
  <c r="L2068" i="1"/>
  <c r="L1646" i="1"/>
  <c r="L3988" i="1"/>
  <c r="L1404" i="1"/>
  <c r="L1245" i="1"/>
  <c r="L2440" i="1"/>
  <c r="L3864" i="1"/>
  <c r="L2988" i="1"/>
  <c r="L1202" i="1"/>
  <c r="L499" i="1"/>
  <c r="L3064" i="1"/>
  <c r="L852" i="1"/>
  <c r="L2862" i="1"/>
  <c r="L4593" i="1"/>
  <c r="L1514" i="1"/>
  <c r="L1946" i="1"/>
  <c r="L4813" i="1"/>
  <c r="L3775" i="1"/>
  <c r="L4591" i="1"/>
  <c r="L1557" i="1"/>
  <c r="L3606" i="1"/>
  <c r="L2368" i="1"/>
  <c r="L887" i="1"/>
  <c r="L3447" i="1"/>
  <c r="L678" i="1"/>
  <c r="L89" i="1"/>
  <c r="L2431" i="1"/>
  <c r="L4144" i="1"/>
  <c r="L1267" i="1"/>
  <c r="L3464" i="1"/>
  <c r="L2931" i="1"/>
  <c r="L928" i="1"/>
  <c r="L2935" i="1"/>
  <c r="L619" i="1"/>
  <c r="L2161" i="1"/>
  <c r="L262" i="1"/>
  <c r="L420" i="1"/>
  <c r="L3203" i="1"/>
  <c r="L2641" i="1"/>
  <c r="L656" i="1"/>
  <c r="L904" i="1"/>
  <c r="L4462" i="1"/>
  <c r="L998" i="1"/>
  <c r="L2476" i="1"/>
  <c r="L2352" i="1"/>
  <c r="L1711" i="1"/>
  <c r="L909" i="1"/>
  <c r="L1871" i="1"/>
  <c r="L2868" i="1"/>
  <c r="L2020" i="1"/>
  <c r="L1458" i="1"/>
  <c r="L1333" i="1"/>
  <c r="L1422" i="1"/>
  <c r="L1644" i="1"/>
  <c r="L973" i="1"/>
  <c r="L217" i="1"/>
  <c r="L4249" i="1"/>
  <c r="L4811" i="1"/>
  <c r="L1133" i="1"/>
  <c r="L2636" i="1"/>
  <c r="L4045" i="1"/>
  <c r="L2313" i="1"/>
  <c r="L3621" i="1"/>
  <c r="L3687" i="1"/>
  <c r="L2905" i="1"/>
  <c r="L4412" i="1"/>
  <c r="L1935" i="1"/>
  <c r="L4679" i="1"/>
  <c r="L698" i="1"/>
  <c r="L1071" i="1"/>
  <c r="L1702" i="1"/>
  <c r="L3699" i="1"/>
  <c r="L1956" i="1"/>
  <c r="L4539" i="1"/>
  <c r="L3702" i="1"/>
  <c r="L3489" i="1"/>
  <c r="L1310" i="1"/>
  <c r="L4306" i="1"/>
  <c r="L3283" i="1"/>
  <c r="L3927" i="1"/>
  <c r="L1070" i="1"/>
  <c r="L502" i="1"/>
  <c r="L4192" i="1"/>
  <c r="L4180" i="1"/>
  <c r="L444" i="1"/>
  <c r="L641" i="1"/>
  <c r="L2572" i="1"/>
  <c r="L3852" i="1"/>
  <c r="L1373" i="1"/>
  <c r="L3663" i="1"/>
  <c r="L3783" i="1"/>
  <c r="L4774" i="1"/>
  <c r="L1372" i="1"/>
  <c r="L4809" i="1"/>
  <c r="L2743" i="1"/>
  <c r="L3723" i="1"/>
  <c r="L2411" i="1"/>
  <c r="L891" i="1"/>
  <c r="L3269" i="1"/>
  <c r="L11" i="1"/>
  <c r="L1464" i="1"/>
  <c r="L4565" i="1"/>
  <c r="L4356" i="1"/>
  <c r="L1744" i="1"/>
  <c r="L2494" i="1"/>
  <c r="L2682" i="1"/>
  <c r="L3897" i="1"/>
  <c r="L3225" i="1"/>
  <c r="L433" i="1"/>
  <c r="L287" i="1"/>
  <c r="L1766" i="1"/>
  <c r="L2212" i="1"/>
  <c r="L3050" i="1"/>
  <c r="L2344" i="1"/>
  <c r="L1186" i="1"/>
  <c r="L4723" i="1"/>
  <c r="L3428" i="1"/>
  <c r="L4528" i="1"/>
  <c r="L1121" i="1"/>
  <c r="L4186" i="1"/>
  <c r="L2325" i="1"/>
  <c r="L1801" i="1"/>
  <c r="L132" i="1"/>
  <c r="L4534" i="1"/>
  <c r="L3722" i="1"/>
  <c r="L3363" i="1"/>
  <c r="L1775" i="1"/>
  <c r="L1516" i="1"/>
  <c r="L1116" i="1"/>
  <c r="L329" i="1"/>
  <c r="L1246" i="1"/>
  <c r="L4176" i="1"/>
  <c r="L1383" i="1"/>
  <c r="L714" i="1"/>
  <c r="L2400" i="1"/>
  <c r="L3850" i="1"/>
  <c r="L3863" i="1"/>
  <c r="L4677" i="1"/>
  <c r="L2589" i="1"/>
  <c r="L912" i="1"/>
  <c r="L2563" i="1"/>
  <c r="L2364" i="1"/>
  <c r="L2997" i="1"/>
  <c r="L1189" i="1"/>
  <c r="L2885" i="1"/>
  <c r="L1842" i="1"/>
  <c r="L4574" i="1"/>
  <c r="L1360" i="1"/>
  <c r="L4254" i="1"/>
  <c r="L3711" i="1"/>
  <c r="L3132" i="1"/>
  <c r="L454" i="1"/>
  <c r="L38" i="1"/>
  <c r="L4053" i="1"/>
  <c r="L3526" i="1"/>
  <c r="L3410" i="1"/>
  <c r="L3691" i="1"/>
  <c r="L681" i="1"/>
  <c r="L3223" i="1"/>
  <c r="L4207" i="1"/>
  <c r="L3248" i="1"/>
  <c r="L4497" i="1"/>
  <c r="L2307" i="1"/>
  <c r="L3098" i="1"/>
  <c r="L1309" i="1"/>
  <c r="L83" i="1"/>
  <c r="L413" i="1"/>
  <c r="L1405" i="1"/>
  <c r="L693" i="1"/>
  <c r="L3591" i="1"/>
  <c r="L3841" i="1"/>
  <c r="L3605" i="1"/>
  <c r="L4640" i="1"/>
  <c r="L51" i="1"/>
  <c r="L4769" i="1"/>
  <c r="L165" i="1"/>
  <c r="L910" i="1"/>
  <c r="L3643" i="1"/>
  <c r="L4536" i="1"/>
  <c r="L2158" i="1"/>
  <c r="L2554" i="1"/>
  <c r="L1844" i="1"/>
  <c r="L2694" i="1"/>
  <c r="L4271" i="1"/>
  <c r="L2808" i="1"/>
  <c r="L4409" i="1"/>
  <c r="L1863" i="1"/>
  <c r="L2298" i="1"/>
  <c r="L1607" i="1"/>
  <c r="L3968" i="1"/>
  <c r="L4493" i="1"/>
  <c r="L1114" i="1"/>
  <c r="L1274" i="1"/>
  <c r="L458" i="1"/>
  <c r="L1348" i="1"/>
  <c r="L52" i="1"/>
  <c r="L3372" i="1"/>
  <c r="L1146" i="1"/>
  <c r="L2693" i="1"/>
  <c r="L4015" i="1"/>
  <c r="L1369" i="1"/>
  <c r="L1606" i="1"/>
  <c r="L4188" i="1"/>
  <c r="L2724" i="1"/>
  <c r="L3956" i="1"/>
  <c r="L1631" i="1"/>
  <c r="L267" i="1"/>
  <c r="L455" i="1"/>
  <c r="L2008" i="1"/>
  <c r="L245" i="1"/>
  <c r="L507" i="1"/>
  <c r="L536" i="1"/>
  <c r="L3674" i="1"/>
  <c r="L3891" i="1"/>
  <c r="L4386" i="1"/>
  <c r="L2538" i="1"/>
  <c r="L1007" i="1"/>
  <c r="L4070" i="1"/>
  <c r="L4676" i="1"/>
  <c r="L2455" i="1"/>
  <c r="L3024" i="1"/>
  <c r="L4016" i="1"/>
  <c r="L2346" i="1"/>
  <c r="L4383" i="1"/>
  <c r="L1132" i="1"/>
  <c r="L3138" i="1"/>
  <c r="L4452" i="1"/>
  <c r="L4616" i="1"/>
  <c r="L2640" i="1"/>
  <c r="L1497" i="1"/>
  <c r="L802" i="1"/>
  <c r="L1113" i="1"/>
  <c r="L4626" i="1"/>
  <c r="L717" i="1"/>
  <c r="L2143" i="1"/>
  <c r="L2754" i="1"/>
  <c r="L840" i="1"/>
  <c r="L1754" i="1"/>
  <c r="L2703" i="1"/>
  <c r="L1906" i="1"/>
  <c r="L4571" i="1"/>
  <c r="L1111" i="1"/>
  <c r="L3463" i="1"/>
  <c r="L1874" i="1"/>
  <c r="L2806" i="1"/>
  <c r="L2095" i="1"/>
  <c r="L1978" i="1"/>
  <c r="L2711" i="1"/>
  <c r="L4751" i="1"/>
  <c r="L479" i="1"/>
  <c r="L2844" i="1"/>
  <c r="L2800" i="1"/>
  <c r="L2549" i="1"/>
  <c r="L2577" i="1"/>
  <c r="L3685" i="1"/>
  <c r="L2244" i="1"/>
  <c r="L823" i="1"/>
  <c r="L1709" i="1"/>
  <c r="L2602" i="1"/>
  <c r="L1379" i="1"/>
  <c r="L368" i="1"/>
  <c r="L3184" i="1"/>
  <c r="L4129" i="1"/>
  <c r="L25" i="1"/>
  <c r="L1346" i="1"/>
  <c r="L2398" i="1"/>
  <c r="L2663" i="1"/>
  <c r="L170" i="1"/>
  <c r="L1480" i="1"/>
  <c r="L424" i="1"/>
  <c r="L1777" i="1"/>
  <c r="L4597" i="1"/>
  <c r="L1728" i="1"/>
  <c r="L1324" i="1"/>
  <c r="L2003" i="1"/>
  <c r="L3580" i="1"/>
  <c r="L552" i="1"/>
  <c r="L4013" i="1"/>
  <c r="L4680" i="1"/>
  <c r="L73" i="1"/>
  <c r="L3118" i="1"/>
  <c r="L511" i="1"/>
  <c r="L4253" i="1"/>
  <c r="L3993" i="1"/>
  <c r="L2972" i="1"/>
  <c r="L1720" i="1"/>
  <c r="L4414" i="1"/>
  <c r="L1519" i="1"/>
  <c r="L3997" i="1"/>
  <c r="L1592" i="1"/>
  <c r="L2560" i="1"/>
  <c r="L1075" i="1"/>
  <c r="L2955" i="1"/>
  <c r="L508" i="1"/>
  <c r="L3430" i="1"/>
  <c r="L1134" i="1"/>
  <c r="L4181" i="1"/>
  <c r="L2295" i="1"/>
  <c r="L1875" i="1"/>
  <c r="L3758" i="1"/>
  <c r="L4170" i="1"/>
  <c r="L4637" i="1"/>
  <c r="L596" i="1"/>
  <c r="L4127" i="1"/>
  <c r="L2119" i="1"/>
  <c r="L3062" i="1"/>
  <c r="L2775" i="1"/>
  <c r="L1647" i="1"/>
  <c r="L234" i="1"/>
  <c r="L3493" i="1"/>
  <c r="L81" i="1"/>
  <c r="L1444" i="1"/>
  <c r="L851" i="1"/>
  <c r="L1387" i="1"/>
  <c r="L3179" i="1"/>
  <c r="L3359" i="1"/>
  <c r="L177" i="1"/>
  <c r="L3799" i="1"/>
  <c r="L2937" i="1"/>
  <c r="L1719" i="1"/>
  <c r="L3866" i="1"/>
  <c r="L3879" i="1"/>
  <c r="L517" i="1"/>
  <c r="L1961" i="1"/>
  <c r="L26" i="1"/>
  <c r="L212" i="1"/>
  <c r="L3882" i="1"/>
  <c r="L1086" i="1"/>
  <c r="L2086" i="1"/>
  <c r="L1653" i="1"/>
  <c r="L2297" i="1"/>
  <c r="L696" i="1"/>
  <c r="L1147" i="1"/>
  <c r="L2493" i="1"/>
  <c r="L2287" i="1"/>
  <c r="L965" i="1"/>
  <c r="L2421" i="1"/>
  <c r="L4684" i="1"/>
  <c r="L963" i="1"/>
  <c r="L2308" i="1"/>
  <c r="L2098" i="1"/>
  <c r="L3533" i="1"/>
  <c r="L4503" i="1"/>
  <c r="L3408" i="1"/>
  <c r="L2238" i="1"/>
  <c r="L4273" i="1"/>
  <c r="L3354" i="1"/>
  <c r="L4043" i="1"/>
  <c r="L3029" i="1"/>
  <c r="L803" i="1"/>
  <c r="L4211" i="1"/>
  <c r="L2121" i="1"/>
  <c r="L2604" i="1"/>
  <c r="L3033" i="1"/>
  <c r="L3230" i="1"/>
  <c r="L2944" i="1"/>
  <c r="L831" i="1"/>
  <c r="L2194" i="1"/>
  <c r="L4702" i="1"/>
  <c r="L2021" i="1"/>
  <c r="L3995" i="1"/>
  <c r="L1441" i="1"/>
  <c r="L1337" i="1"/>
  <c r="L2075" i="1"/>
  <c r="L1207" i="1"/>
  <c r="L463" i="1"/>
  <c r="L4315" i="1"/>
  <c r="L2705" i="1"/>
  <c r="L623" i="1"/>
  <c r="L4122" i="1"/>
  <c r="L4326" i="1"/>
  <c r="L1272" i="1"/>
  <c r="L4056" i="1"/>
  <c r="L2878" i="1"/>
  <c r="L2093" i="1"/>
  <c r="L4071" i="1"/>
  <c r="L3843" i="1"/>
  <c r="L3515" i="1"/>
  <c r="L2113" i="1"/>
  <c r="L1238" i="1"/>
  <c r="L2671" i="1"/>
  <c r="L1880" i="1"/>
  <c r="L1179" i="1"/>
  <c r="L3383" i="1"/>
  <c r="L3017" i="1"/>
  <c r="L2053" i="1"/>
  <c r="L4606" i="1"/>
  <c r="L862" i="1"/>
  <c r="L2523" i="1"/>
  <c r="L71" i="1"/>
  <c r="L3279" i="1"/>
  <c r="L3332" i="1"/>
  <c r="L1587" i="1"/>
  <c r="L3263" i="1"/>
  <c r="L2555" i="1"/>
  <c r="L2360" i="1"/>
  <c r="L3912" i="1"/>
  <c r="L273" i="1"/>
  <c r="L4782" i="1"/>
  <c r="L748" i="1"/>
  <c r="L2607" i="1"/>
  <c r="L875" i="1"/>
  <c r="L620" i="1"/>
  <c r="L3791" i="1"/>
  <c r="L1248" i="1"/>
  <c r="L695" i="1"/>
  <c r="L2069" i="1"/>
  <c r="L4404" i="1"/>
  <c r="L3306" i="1"/>
  <c r="L1496" i="1"/>
  <c r="L3019" i="1"/>
  <c r="L683" i="1"/>
  <c r="L1417" i="1"/>
  <c r="L1001" i="1"/>
  <c r="L4598" i="1"/>
  <c r="L1096" i="1"/>
  <c r="L195" i="1"/>
  <c r="L3900" i="1"/>
  <c r="L1829" i="1"/>
  <c r="L812" i="1"/>
  <c r="L4349" i="1"/>
  <c r="L3041" i="1"/>
  <c r="L3448" i="1"/>
  <c r="L434" i="1"/>
  <c r="L1537" i="1"/>
  <c r="L3313" i="1"/>
  <c r="L441" i="1"/>
  <c r="L824" i="1"/>
  <c r="L4116" i="1"/>
  <c r="L268" i="1"/>
  <c r="L2202" i="1"/>
  <c r="L4426" i="1"/>
  <c r="L14" i="1"/>
  <c r="L3175" i="1"/>
  <c r="L2807" i="1"/>
  <c r="L79" i="1"/>
  <c r="L1143" i="1"/>
  <c r="L4696" i="1"/>
  <c r="L1705" i="1"/>
  <c r="L2659" i="1"/>
  <c r="L3625" i="1"/>
  <c r="L2655" i="1"/>
  <c r="L1820" i="1"/>
  <c r="L361" i="1"/>
  <c r="L941" i="1"/>
  <c r="L4557" i="1"/>
  <c r="L1950" i="1"/>
  <c r="L976" i="1"/>
  <c r="L603" i="1"/>
  <c r="L3154" i="1"/>
  <c r="L3796" i="1"/>
  <c r="L3512" i="1"/>
  <c r="L3703" i="1"/>
  <c r="L4141" i="1"/>
  <c r="L2294" i="1"/>
  <c r="L4370" i="1"/>
  <c r="L380" i="1"/>
  <c r="L4625" i="1"/>
  <c r="L2255" i="1"/>
  <c r="L4210" i="1"/>
  <c r="L4703" i="1"/>
  <c r="L1856" i="1"/>
  <c r="L2184" i="1"/>
  <c r="L2017" i="1"/>
  <c r="L4301" i="1"/>
  <c r="L2035" i="1"/>
  <c r="L4065" i="1"/>
  <c r="L503" i="1"/>
  <c r="L297" i="1"/>
  <c r="L2725" i="1"/>
  <c r="L1159" i="1"/>
  <c r="L4108" i="1"/>
  <c r="L4365" i="1"/>
  <c r="L3391" i="1"/>
  <c r="L3525" i="1"/>
  <c r="L4468" i="1"/>
  <c r="L3984" i="1"/>
  <c r="L4438" i="1"/>
  <c r="L2653" i="1"/>
  <c r="L668" i="1"/>
  <c r="L523" i="1"/>
  <c r="L4353" i="1"/>
  <c r="L4722" i="1"/>
  <c r="L1389" i="1"/>
  <c r="L246" i="1"/>
  <c r="L979" i="1"/>
  <c r="L3329" i="1"/>
  <c r="L749" i="1"/>
  <c r="L3243" i="1"/>
  <c r="L4265" i="1"/>
  <c r="L602" i="1"/>
  <c r="L4567" i="1"/>
  <c r="L1299" i="1"/>
  <c r="L3700" i="1"/>
  <c r="L3075" i="1"/>
  <c r="L2153" i="1"/>
  <c r="L3544" i="1"/>
  <c r="L405" i="1"/>
  <c r="L3038" i="1"/>
  <c r="L1896" i="1"/>
  <c r="L3045" i="1"/>
  <c r="L3581" i="1"/>
  <c r="L4338" i="1"/>
  <c r="L1845" i="1"/>
  <c r="L33" i="1"/>
  <c r="L3998" i="1"/>
  <c r="L2253" i="1"/>
  <c r="L4101" i="1"/>
  <c r="L3603" i="1"/>
  <c r="L1224" i="1"/>
  <c r="L3960" i="1"/>
  <c r="L2091" i="1"/>
  <c r="L3553" i="1"/>
  <c r="L3417" i="1"/>
  <c r="L4038" i="1"/>
  <c r="L2135" i="1"/>
  <c r="L2757" i="1"/>
  <c r="L352" i="1"/>
  <c r="L2561" i="1"/>
  <c r="L3870" i="1"/>
  <c r="L1899" i="1"/>
  <c r="L1160" i="1"/>
  <c r="L2074" i="1"/>
  <c r="L2123" i="1"/>
  <c r="L2305" i="1"/>
  <c r="L1929" i="1"/>
  <c r="L3037" i="1"/>
  <c r="L3065" i="1"/>
  <c r="L74" i="1"/>
  <c r="L416" i="1"/>
  <c r="L1800" i="1"/>
  <c r="L3827" i="1"/>
  <c r="L2684" i="1"/>
  <c r="L4576" i="1"/>
  <c r="L99" i="1"/>
  <c r="L394" i="1"/>
  <c r="L3731" i="1"/>
  <c r="L2692" i="1"/>
  <c r="L537" i="1"/>
  <c r="L2750" i="1"/>
  <c r="L2309" i="1"/>
  <c r="L4513" i="1"/>
  <c r="L3939" i="1"/>
  <c r="L3720" i="1"/>
  <c r="L1010" i="1"/>
  <c r="L647" i="1"/>
  <c r="L1144" i="1"/>
  <c r="L340" i="1"/>
  <c r="L3222" i="1"/>
  <c r="L4118" i="1"/>
  <c r="L3963" i="1"/>
  <c r="L303" i="1"/>
  <c r="L2605" i="1"/>
  <c r="L642" i="1"/>
  <c r="L643" i="1"/>
  <c r="L3728" i="1"/>
  <c r="L1471" i="1"/>
  <c r="L3247" i="1"/>
  <c r="L3073" i="1"/>
  <c r="L2343" i="1"/>
  <c r="L2832" i="1"/>
  <c r="L574" i="1"/>
  <c r="L3739" i="1"/>
  <c r="L3528" i="1"/>
  <c r="L2856" i="1"/>
  <c r="L663" i="1"/>
  <c r="L4245" i="1"/>
  <c r="L218" i="1"/>
  <c r="L2829" i="1"/>
  <c r="L4105" i="1"/>
  <c r="L877" i="1"/>
  <c r="L772" i="1"/>
  <c r="L208" i="1"/>
  <c r="L157" i="1"/>
  <c r="L3453" i="1"/>
  <c r="L959" i="1"/>
  <c r="L865" i="1"/>
  <c r="L553" i="1"/>
  <c r="L2500" i="1"/>
  <c r="L3925" i="1"/>
  <c r="L653" i="1"/>
  <c r="L4384" i="1"/>
  <c r="L1190" i="1"/>
  <c r="L3886" i="1"/>
  <c r="L3004" i="1"/>
  <c r="L2575" i="1"/>
  <c r="L2834" i="1"/>
  <c r="L3504" i="1"/>
  <c r="L844" i="1"/>
  <c r="L3710" i="1"/>
  <c r="L145" i="1"/>
  <c r="L787" i="1"/>
  <c r="L2422" i="1"/>
  <c r="L315" i="1"/>
  <c r="L3729" i="1"/>
  <c r="L2673" i="1"/>
  <c r="L3253" i="1"/>
  <c r="L232" i="1"/>
  <c r="L3449" i="1"/>
  <c r="L3774" i="1"/>
  <c r="L2657" i="1"/>
  <c r="L448" i="1"/>
  <c r="L2898" i="1"/>
  <c r="L1003" i="1"/>
  <c r="L2438" i="1"/>
  <c r="L1930" i="1"/>
  <c r="L4135" i="1"/>
  <c r="L3541" i="1"/>
  <c r="L1997" i="1"/>
  <c r="L1095" i="1"/>
  <c r="L1648" i="1"/>
  <c r="L1968" i="1"/>
  <c r="L3362" i="1"/>
  <c r="L790" i="1"/>
  <c r="L2331" i="1"/>
  <c r="L2943" i="1"/>
  <c r="L1142" i="1"/>
  <c r="L2384" i="1"/>
  <c r="L1151" i="1"/>
  <c r="L34" i="1"/>
  <c r="L1555" i="1"/>
  <c r="L1836" i="1"/>
  <c r="L464" i="1"/>
  <c r="L3159" i="1"/>
  <c r="L4781" i="1"/>
  <c r="L1203" i="1"/>
  <c r="L1204" i="1"/>
  <c r="L735" i="1"/>
  <c r="L3082" i="1"/>
  <c r="L1810" i="1"/>
  <c r="L841" i="1"/>
  <c r="L4519" i="1"/>
  <c r="L1338" i="1"/>
  <c r="L4085" i="1"/>
  <c r="L4390" i="1"/>
  <c r="L2249" i="1"/>
  <c r="L2791" i="1"/>
  <c r="L4523" i="1"/>
  <c r="L2060" i="1"/>
  <c r="L509" i="1"/>
  <c r="L571" i="1"/>
  <c r="L3701" i="1"/>
  <c r="L644" i="1"/>
  <c r="L4785" i="1"/>
  <c r="L4048" i="1"/>
  <c r="L3106" i="1"/>
  <c r="L608" i="1"/>
  <c r="L3778" i="1"/>
  <c r="L2940" i="1"/>
  <c r="L1619" i="1"/>
  <c r="L1371" i="1"/>
  <c r="L726" i="1"/>
  <c r="L1680" i="1"/>
  <c r="L554" i="1"/>
  <c r="L2099" i="1"/>
  <c r="L2409" i="1"/>
  <c r="L1564" i="1"/>
  <c r="L2925" i="1"/>
  <c r="L1500" i="1"/>
  <c r="L510" i="1"/>
  <c r="L4623" i="1"/>
  <c r="L4317" i="1"/>
  <c r="L1076" i="1"/>
  <c r="L4164" i="1"/>
  <c r="L1332" i="1"/>
  <c r="L1290" i="1"/>
  <c r="L2954" i="1"/>
  <c r="L1700" i="1"/>
  <c r="L1513" i="1"/>
  <c r="L3978" i="1"/>
  <c r="L109" i="1"/>
  <c r="L3257" i="1"/>
  <c r="L4561" i="1"/>
  <c r="L4110" i="1"/>
  <c r="L4669" i="1"/>
  <c r="L411" i="1"/>
  <c r="L4286" i="1"/>
  <c r="L4581" i="1"/>
  <c r="L300" i="1"/>
  <c r="L2176" i="1"/>
  <c r="L1013" i="1"/>
  <c r="L1991" i="1"/>
  <c r="L4233" i="1"/>
  <c r="L3394" i="1"/>
  <c r="L2459" i="1"/>
  <c r="L4600" i="1"/>
  <c r="L35" i="1"/>
  <c r="L688" i="1"/>
  <c r="L899" i="1"/>
  <c r="L4175" i="1"/>
  <c r="L1381" i="1"/>
  <c r="L2699" i="1"/>
  <c r="L4296" i="1"/>
  <c r="L2492" i="1"/>
  <c r="L27" i="1"/>
  <c r="L1192" i="1"/>
  <c r="L2835" i="1"/>
  <c r="L4740" i="1"/>
  <c r="L390" i="1"/>
  <c r="L4578" i="1"/>
  <c r="L271" i="1"/>
  <c r="L4073" i="1"/>
  <c r="L412" i="1"/>
  <c r="L3436" i="1"/>
  <c r="L1511" i="1"/>
  <c r="L3298" i="1"/>
  <c r="L2012" i="1"/>
  <c r="L4372" i="1"/>
  <c r="L1140" i="1"/>
  <c r="L4215" i="1"/>
  <c r="L3683" i="1"/>
  <c r="L253" i="1"/>
  <c r="L516" i="1"/>
  <c r="L3812" i="1"/>
  <c r="L2676" i="1"/>
  <c r="L1426" i="1"/>
  <c r="L1954" i="1"/>
  <c r="L3333" i="1"/>
  <c r="L4479" i="1"/>
  <c r="L360" i="1"/>
  <c r="L1778" i="1"/>
  <c r="L1367" i="1"/>
  <c r="L53" i="1"/>
  <c r="L4251" i="1"/>
  <c r="L994" i="1"/>
  <c r="L1552" i="1"/>
  <c r="L230" i="1"/>
  <c r="L1181" i="1"/>
  <c r="L362" i="1"/>
  <c r="L2159" i="1"/>
  <c r="L1296" i="1"/>
  <c r="L2181" i="1"/>
  <c r="L1926" i="1"/>
  <c r="L4758" i="1"/>
  <c r="L3053" i="1"/>
  <c r="L1440" i="1"/>
  <c r="L1006" i="1"/>
  <c r="L4634" i="1"/>
  <c r="L1011" i="1"/>
  <c r="L1632" i="1"/>
  <c r="L247" i="1"/>
  <c r="L154" i="1"/>
  <c r="L110" i="1"/>
  <c r="L121" i="1"/>
  <c r="L1882" i="1"/>
  <c r="L3374" i="1"/>
  <c r="L2005" i="1"/>
  <c r="L4260" i="1"/>
  <c r="L3084" i="1"/>
  <c r="L283" i="1"/>
  <c r="L4124" i="1"/>
  <c r="L2963" i="1"/>
  <c r="L3937" i="1"/>
  <c r="L151" i="1"/>
  <c r="L4507" i="1"/>
  <c r="L3373" i="1"/>
  <c r="L2781" i="1"/>
  <c r="L4805" i="1"/>
  <c r="L1808" i="1"/>
  <c r="L1298" i="1"/>
  <c r="L4268" i="1"/>
  <c r="L445" i="1"/>
  <c r="L3176" i="1"/>
  <c r="L4223" i="1"/>
  <c r="L2332" i="1"/>
  <c r="L4617" i="1"/>
  <c r="L3626" i="1"/>
  <c r="L4554" i="1"/>
  <c r="L1671" i="1"/>
  <c r="L4686" i="1"/>
  <c r="L3819" i="1"/>
  <c r="L353" i="1"/>
  <c r="L1488" i="1"/>
  <c r="L2576" i="1"/>
  <c r="L3735" i="1"/>
  <c r="L1786" i="1"/>
  <c r="L1527" i="1"/>
  <c r="L2403" i="1"/>
  <c r="L316" i="1"/>
  <c r="L1200" i="1"/>
  <c r="L3826" i="1"/>
  <c r="L1046" i="1"/>
  <c r="L2573" i="1"/>
  <c r="L863" i="1"/>
  <c r="L2283" i="1"/>
  <c r="L1763" i="1"/>
  <c r="L1044" i="1"/>
  <c r="L2689" i="1"/>
  <c r="L1191" i="1"/>
  <c r="L2651" i="1"/>
  <c r="L4178" i="1"/>
  <c r="L4563" i="1"/>
  <c r="L985" i="1"/>
  <c r="L2701" i="1"/>
  <c r="L762" i="1"/>
  <c r="L1212" i="1"/>
  <c r="L3202" i="1"/>
  <c r="L3026" i="1"/>
  <c r="L750" i="1"/>
  <c r="L4701" i="1"/>
  <c r="L4148" i="1"/>
  <c r="L1358" i="1"/>
  <c r="L1278" i="1"/>
  <c r="L3406" i="1"/>
  <c r="L2233" i="1"/>
  <c r="L1152" i="1"/>
  <c r="L2656" i="1"/>
  <c r="L2191" i="1"/>
  <c r="L2418" i="1"/>
  <c r="L2873" i="1"/>
  <c r="L2786" i="1"/>
  <c r="L1913" i="1"/>
  <c r="L2942" i="1"/>
  <c r="L504" i="1"/>
  <c r="L3128" i="1"/>
  <c r="L771" i="1"/>
  <c r="L3206" i="1"/>
  <c r="L1669" i="1"/>
  <c r="L1628" i="1"/>
  <c r="L1802" i="1"/>
  <c r="L686" i="1"/>
  <c r="L1593" i="1"/>
  <c r="L751" i="1"/>
  <c r="L1976" i="1"/>
  <c r="L3139" i="1"/>
  <c r="L1157" i="1"/>
  <c r="L4458" i="1"/>
  <c r="L4281" i="1"/>
  <c r="L3303" i="1"/>
  <c r="L1784" i="1"/>
  <c r="L598" i="1"/>
  <c r="L564" i="1"/>
  <c r="L493" i="1"/>
  <c r="L1077" i="1"/>
  <c r="L778" i="1"/>
  <c r="L2290" i="1"/>
  <c r="L585" i="1"/>
  <c r="L3959" i="1"/>
  <c r="L4568" i="1"/>
  <c r="L138" i="1"/>
  <c r="L1043" i="1"/>
  <c r="L3258" i="1"/>
  <c r="L269" i="1"/>
  <c r="L2270" i="1"/>
  <c r="L860" i="1"/>
  <c r="L4480" i="1"/>
  <c r="L2382" i="1"/>
  <c r="L2327" i="1"/>
  <c r="L4002" i="1"/>
  <c r="L1197" i="1"/>
  <c r="L3991" i="1"/>
  <c r="L1413" i="1"/>
  <c r="L3780" i="1"/>
  <c r="L2365" i="1"/>
  <c r="L2511" i="1"/>
  <c r="L2839" i="1"/>
  <c r="L485" i="1"/>
  <c r="L1429" i="1"/>
  <c r="L4491" i="1"/>
  <c r="L2232" i="1"/>
  <c r="L106" i="1"/>
  <c r="L4098" i="1"/>
  <c r="L2044" i="1"/>
  <c r="L2262" i="1"/>
  <c r="L4432" i="1"/>
  <c r="L704" i="1"/>
  <c r="L4707" i="1"/>
  <c r="L219" i="1"/>
  <c r="L345" i="1"/>
  <c r="L63" i="1"/>
  <c r="L4481" i="1"/>
  <c r="L3314" i="1"/>
  <c r="L1952" i="1"/>
  <c r="L1868" i="1"/>
  <c r="L3312" i="1"/>
  <c r="L3336" i="1"/>
  <c r="L3147" i="1"/>
  <c r="L4720" i="1"/>
  <c r="L555" i="1"/>
  <c r="L4305" i="1"/>
  <c r="L4407" i="1"/>
  <c r="L3190" i="1"/>
  <c r="L1957" i="1"/>
  <c r="L2250" i="1"/>
  <c r="L1962" i="1"/>
  <c r="L2366" i="1"/>
  <c r="L1085" i="1"/>
  <c r="L3658" i="1"/>
  <c r="L2164" i="1"/>
  <c r="L1977" i="1"/>
  <c r="L3957" i="1"/>
  <c r="L3794" i="1"/>
  <c r="L1701" i="1"/>
  <c r="L4668" i="1"/>
  <c r="L4218" i="1"/>
  <c r="L1883" i="1"/>
  <c r="L4457" i="1"/>
  <c r="L2301" i="1"/>
  <c r="L1363" i="1"/>
  <c r="L2571" i="1"/>
  <c r="L3604" i="1"/>
  <c r="L418" i="1"/>
  <c r="L4421" i="1"/>
  <c r="L4153" i="1"/>
  <c r="L382" i="1"/>
  <c r="L4314" i="1"/>
  <c r="L2535" i="1"/>
  <c r="L1036" i="1"/>
  <c r="L3290" i="1"/>
  <c r="L3484" i="1"/>
  <c r="L935" i="1"/>
  <c r="L2341" i="1"/>
  <c r="L1638" i="1"/>
  <c r="L3152" i="1"/>
  <c r="L1022" i="1"/>
  <c r="L370" i="1"/>
  <c r="L1025" i="1"/>
  <c r="L248" i="1"/>
  <c r="L2696" i="1"/>
  <c r="L2171" i="1"/>
  <c r="L146" i="1"/>
  <c r="L4586" i="1"/>
  <c r="L956" i="1"/>
  <c r="L3695" i="1"/>
  <c r="L391" i="1"/>
  <c r="L1791" i="1"/>
  <c r="L2015" i="1"/>
  <c r="L2713" i="1"/>
  <c r="L4569" i="1"/>
  <c r="L1861" i="1"/>
  <c r="L471" i="1"/>
  <c r="L3151" i="1"/>
  <c r="L2881" i="1"/>
  <c r="L4638" i="1"/>
  <c r="L395" i="1"/>
  <c r="L2816" i="1"/>
  <c r="L4759" i="1"/>
  <c r="L2430" i="1"/>
  <c r="L3067" i="1"/>
  <c r="L3857" i="1"/>
  <c r="L2643" i="1"/>
  <c r="L2975" i="1"/>
  <c r="L804" i="1"/>
  <c r="L4454" i="1"/>
  <c r="L2197" i="1"/>
  <c r="L931" i="1"/>
  <c r="L1761" i="1"/>
  <c r="L4695" i="1"/>
  <c r="L944" i="1"/>
  <c r="L2819" i="1"/>
  <c r="L2101" i="1"/>
  <c r="L1886" i="1"/>
  <c r="L4331" i="1"/>
  <c r="L4423" i="1"/>
  <c r="L4075" i="1"/>
  <c r="L2921" i="1"/>
  <c r="L3157" i="1"/>
  <c r="L257" i="1"/>
  <c r="L2895" i="1"/>
  <c r="L2484" i="1"/>
  <c r="L178" i="1"/>
  <c r="L1316" i="1"/>
  <c r="L393" i="1"/>
  <c r="L2704" i="1"/>
  <c r="L4214" i="1"/>
  <c r="L679" i="1"/>
  <c r="L3769" i="1"/>
  <c r="L2790" i="1"/>
  <c r="L4290" i="1"/>
  <c r="L1063" i="1"/>
  <c r="L2962" i="1"/>
  <c r="L2406" i="1"/>
  <c r="L2105" i="1"/>
  <c r="L4219" i="1"/>
  <c r="L1503" i="1"/>
  <c r="L3234" i="1"/>
  <c r="L324" i="1"/>
  <c r="L3432" i="1"/>
  <c r="L166" i="1"/>
  <c r="L2120" i="1"/>
  <c r="L3297" i="1"/>
  <c r="L2276" i="1"/>
  <c r="L4650" i="1"/>
  <c r="L2378" i="1"/>
  <c r="L1101" i="1"/>
  <c r="L3005" i="1"/>
  <c r="L4763" i="1"/>
  <c r="L4380" i="1"/>
  <c r="L2456" i="1"/>
  <c r="L319" i="1"/>
  <c r="L1260" i="1"/>
  <c r="L4425" i="1"/>
  <c r="L1989" i="1"/>
  <c r="L2363" i="1"/>
  <c r="L3616" i="1"/>
  <c r="L1887" i="1"/>
  <c r="L2633" i="1"/>
  <c r="L4131" i="1"/>
  <c r="L1992" i="1"/>
  <c r="L4184" i="1"/>
  <c r="L196" i="1"/>
  <c r="L4495" i="1"/>
  <c r="L2050" i="1"/>
  <c r="L1910" i="1"/>
  <c r="L1002" i="1"/>
  <c r="L2419" i="1"/>
  <c r="L4794" i="1"/>
  <c r="L4652" i="1"/>
  <c r="L1266" i="1"/>
  <c r="L4382" i="1"/>
  <c r="L512" i="1"/>
  <c r="L3124" i="1"/>
  <c r="L2316" i="1"/>
  <c r="L3613" i="1"/>
  <c r="L1102" i="1"/>
  <c r="L3725" i="1"/>
  <c r="L2598" i="1"/>
  <c r="L2917" i="1"/>
  <c r="L1460" i="1"/>
  <c r="L1254" i="1"/>
  <c r="L1393" i="1"/>
  <c r="L1039" i="1"/>
  <c r="L1839" i="1"/>
  <c r="L3872" i="1"/>
  <c r="L3856" i="1"/>
  <c r="L4453" i="1"/>
  <c r="L2222" i="1"/>
  <c r="L4689" i="1"/>
  <c r="L288" i="1"/>
  <c r="L4775" i="1"/>
  <c r="L4545" i="1"/>
  <c r="L2521" i="1"/>
  <c r="L1171" i="1"/>
  <c r="L304" i="1"/>
  <c r="L2218" i="1"/>
  <c r="L4599" i="1"/>
  <c r="L4206" i="1"/>
  <c r="L3921" i="1"/>
  <c r="L1837" i="1"/>
  <c r="L172" i="1"/>
  <c r="L1317" i="1"/>
  <c r="L3648" i="1"/>
  <c r="L1169" i="1"/>
  <c r="L1092" i="1"/>
  <c r="L1129" i="1"/>
  <c r="L1402" i="1"/>
  <c r="L981" i="1"/>
  <c r="L4675" i="1"/>
  <c r="L466" i="1"/>
  <c r="L2247" i="1"/>
  <c r="L3271" i="1"/>
  <c r="L2616" i="1"/>
  <c r="L2877" i="1"/>
  <c r="L4216" i="1"/>
  <c r="L1931" i="1"/>
  <c r="L3787" i="1"/>
  <c r="L2190" i="1"/>
  <c r="L2217" i="1"/>
  <c r="L1949" i="1"/>
  <c r="L181" i="1"/>
  <c r="L3802" i="1"/>
  <c r="L3943" i="1"/>
  <c r="L1542" i="1"/>
  <c r="L1990" i="1"/>
  <c r="L1341" i="1"/>
  <c r="L3074" i="1"/>
  <c r="L2131" i="1"/>
  <c r="L4099" i="1"/>
  <c r="L3858" i="1"/>
  <c r="L2367" i="1"/>
  <c r="L4790" i="1"/>
  <c r="L305" i="1"/>
  <c r="L3242" i="1"/>
  <c r="L480" i="1"/>
  <c r="L2461" i="1"/>
  <c r="L317" i="1"/>
  <c r="L3266" i="1"/>
  <c r="L3862" i="1"/>
  <c r="L1932" i="1"/>
  <c r="L1382" i="1"/>
  <c r="L3343" i="1"/>
  <c r="L210" i="1"/>
  <c r="L2497" i="1"/>
  <c r="L2762" i="1"/>
  <c r="L2079" i="1"/>
  <c r="L1045" i="1"/>
  <c r="L2002" i="1"/>
  <c r="L810" i="1"/>
  <c r="L1418" i="1"/>
  <c r="L1378" i="1"/>
  <c r="L331" i="1"/>
  <c r="L2870" i="1"/>
  <c r="L1613" i="1"/>
  <c r="L4580" i="1"/>
  <c r="L3146" i="1"/>
  <c r="L2519" i="1"/>
  <c r="L1799" i="1"/>
  <c r="L3673" i="1"/>
  <c r="L1658" i="1"/>
  <c r="L4532" i="1"/>
  <c r="L284" i="1"/>
  <c r="L2062" i="1"/>
  <c r="L182" i="1"/>
  <c r="L4220" i="1"/>
  <c r="L4733" i="1"/>
  <c r="L3494" i="1"/>
  <c r="L1575" i="1"/>
  <c r="L4797" i="1"/>
  <c r="L2926" i="1"/>
  <c r="L1672" i="1"/>
  <c r="L2776" i="1"/>
  <c r="L3158" i="1"/>
  <c r="L209" i="1"/>
  <c r="L4083" i="1"/>
  <c r="L3214" i="1"/>
  <c r="L957" i="1"/>
  <c r="L3318" i="1"/>
  <c r="L3539" i="1"/>
  <c r="L2845" i="1"/>
  <c r="L531" i="1"/>
  <c r="L4714" i="1"/>
  <c r="L2907" i="1"/>
  <c r="L1660" i="1"/>
  <c r="L3155" i="1"/>
  <c r="L224" i="1"/>
  <c r="L1318" i="1"/>
  <c r="L1185" i="1"/>
  <c r="L1335" i="1"/>
  <c r="L4732" i="1"/>
  <c r="L3849" i="1"/>
  <c r="L1268" i="1"/>
  <c r="L4415" i="1"/>
  <c r="L3716" i="1"/>
  <c r="L1772" i="1"/>
  <c r="L2306" i="1"/>
  <c r="L363" i="1"/>
  <c r="L1228" i="1"/>
  <c r="L2848" i="1"/>
  <c r="L733" i="1"/>
  <c r="L2645" i="1"/>
  <c r="L732" i="1"/>
  <c r="L379" i="1"/>
  <c r="L3500" i="1"/>
  <c r="L4086" i="1"/>
  <c r="L4608" i="1"/>
  <c r="L3319" i="1"/>
  <c r="L3521" i="1"/>
  <c r="L524" i="1"/>
  <c r="L258" i="1"/>
  <c r="L1061" i="1"/>
  <c r="L3842" i="1"/>
  <c r="L2990" i="1"/>
  <c r="L1473" i="1"/>
  <c r="L2356" i="1"/>
  <c r="L3120" i="1"/>
  <c r="L1184" i="1"/>
  <c r="L805" i="1"/>
  <c r="L3639" i="1"/>
  <c r="L54" i="1"/>
  <c r="L1569" i="1"/>
  <c r="L4163" i="1"/>
  <c r="L3093" i="1"/>
  <c r="L2728" i="1"/>
  <c r="L1604" i="1"/>
  <c r="L727" i="1"/>
  <c r="L3400" i="1"/>
  <c r="L1243" i="1"/>
  <c r="L3153" i="1"/>
  <c r="L1292" i="1"/>
  <c r="L792" i="1"/>
  <c r="L332" i="1"/>
  <c r="L3099" i="1"/>
  <c r="L2847" i="1"/>
  <c r="L2396" i="1"/>
  <c r="L3326" i="1"/>
  <c r="L1521" i="1"/>
  <c r="L3465" i="1"/>
  <c r="L2600" i="1"/>
  <c r="L2127" i="1"/>
  <c r="L12" i="1"/>
  <c r="L518" i="1"/>
  <c r="L3299" i="1"/>
  <c r="L1271" i="1"/>
  <c r="L3368" i="1"/>
  <c r="L3789" i="1"/>
  <c r="L1889" i="1"/>
  <c r="L1670" i="1"/>
  <c r="L3757" i="1"/>
  <c r="L3704" i="1"/>
  <c r="L881" i="1"/>
  <c r="L556" i="1"/>
  <c r="L1089" i="1"/>
  <c r="L847" i="1"/>
  <c r="L1068" i="1"/>
  <c r="L3323" i="1"/>
  <c r="L2752" i="1"/>
  <c r="L22" i="1"/>
  <c r="L3085" i="1"/>
  <c r="L2910" i="1"/>
  <c r="L1130" i="1"/>
  <c r="L1864" i="1"/>
  <c r="L2822" i="1"/>
  <c r="L2557" i="1"/>
  <c r="L4471" i="1"/>
  <c r="L3164" i="1"/>
  <c r="L3847" i="1"/>
  <c r="L4032" i="1"/>
  <c r="L3940" i="1"/>
  <c r="L1294" i="1"/>
  <c r="L406" i="1"/>
  <c r="L3947" i="1"/>
  <c r="L2321" i="1"/>
  <c r="L4057" i="1"/>
  <c r="L1217" i="1"/>
  <c r="L2854" i="1"/>
  <c r="L966" i="1"/>
  <c r="L964" i="1"/>
  <c r="L670" i="1"/>
  <c r="L1814" i="1"/>
  <c r="L3973" i="1"/>
  <c r="L3767" i="1"/>
  <c r="L4003" i="1"/>
  <c r="L4068" i="1"/>
  <c r="L1834" i="1"/>
  <c r="L231" i="1"/>
  <c r="L4472" i="1"/>
  <c r="L667" i="1"/>
  <c r="L600" i="1"/>
  <c r="L4429" i="1"/>
  <c r="L2361" i="1"/>
  <c r="L1684" i="1"/>
  <c r="L4294" i="1"/>
  <c r="L2749" i="1"/>
  <c r="L3042" i="1"/>
  <c r="L2619" i="1"/>
  <c r="L1107" i="1"/>
  <c r="L2916" i="1"/>
  <c r="L4488" i="1"/>
  <c r="L590" i="1"/>
  <c r="L4403" i="1"/>
  <c r="L2668" i="1"/>
  <c r="L1165" i="1"/>
  <c r="L3287" i="1"/>
  <c r="L2804" i="1"/>
  <c r="L270" i="1"/>
  <c r="L290" i="1"/>
  <c r="L440" i="1"/>
  <c r="L1504" i="1"/>
  <c r="L4682" i="1"/>
  <c r="L3743" i="1"/>
  <c r="L2606" i="1"/>
  <c r="L766" i="1"/>
  <c r="L2211" i="1"/>
  <c r="L3481" i="1"/>
  <c r="L1999" i="1"/>
  <c r="L855" i="1"/>
  <c r="L1907" i="1"/>
  <c r="L1984" i="1"/>
  <c r="L1979" i="1"/>
  <c r="L4179" i="1"/>
  <c r="L1987" i="1"/>
  <c r="L1376" i="1"/>
  <c r="L1765" i="1"/>
  <c r="L1944" i="1"/>
  <c r="L743" i="1"/>
  <c r="L4325" i="1"/>
  <c r="L1677" i="1"/>
  <c r="L1531" i="1"/>
  <c r="L2611" i="1"/>
  <c r="L1397" i="1"/>
  <c r="L561" i="1"/>
  <c r="L2956" i="1"/>
  <c r="L911" i="1"/>
  <c r="L1099" i="1"/>
  <c r="L715" i="1"/>
  <c r="L2227" i="1"/>
  <c r="L2941" i="1"/>
  <c r="L690" i="1"/>
  <c r="L2022" i="1"/>
  <c r="L2730" i="1"/>
  <c r="L2133" i="1"/>
  <c r="L645" i="1"/>
  <c r="L3874" i="1"/>
  <c r="L4541" i="1"/>
  <c r="L3086" i="1"/>
  <c r="L720" i="1"/>
  <c r="L2622" i="1"/>
  <c r="L3955" i="1"/>
  <c r="L755" i="1"/>
  <c r="L201" i="1"/>
  <c r="L2751" i="1"/>
  <c r="L2679" i="1"/>
  <c r="L3113" i="1"/>
  <c r="L4034" i="1"/>
  <c r="L1351" i="1"/>
  <c r="L3561" i="1"/>
  <c r="L4706" i="1"/>
  <c r="L1955" i="1"/>
  <c r="L2166" i="1"/>
  <c r="L3684" i="1"/>
  <c r="L3969" i="1"/>
  <c r="L4190" i="1"/>
  <c r="L947" i="1"/>
  <c r="L4368" i="1"/>
  <c r="L2458" i="1"/>
  <c r="L2146" i="1"/>
  <c r="L1506" i="1"/>
  <c r="L4232" i="1"/>
  <c r="L4377" i="1"/>
  <c r="L1356" i="1"/>
  <c r="L3126" i="1"/>
  <c r="L4011" i="1"/>
  <c r="L4339" i="1"/>
  <c r="L2083" i="1"/>
  <c r="L294" i="1"/>
  <c r="L3421" i="1"/>
  <c r="L4308" i="1"/>
  <c r="L1567" i="1"/>
  <c r="L4486" i="1"/>
  <c r="L2370" i="1"/>
  <c r="L4406" i="1"/>
  <c r="L3501" i="1"/>
  <c r="L1158" i="1"/>
  <c r="L1713" i="1"/>
  <c r="L2009" i="1"/>
  <c r="L700" i="1"/>
  <c r="L193" i="1"/>
  <c r="L4512" i="1"/>
  <c r="L4100" i="1"/>
  <c r="L2543" i="1"/>
  <c r="L2920" i="1"/>
  <c r="L3817" i="1"/>
  <c r="L3110" i="1"/>
  <c r="L1790" i="1"/>
  <c r="L3595" i="1"/>
  <c r="L1265" i="1"/>
  <c r="L895" i="1"/>
  <c r="L4109" i="1"/>
  <c r="L4485" i="1"/>
  <c r="L486" i="1"/>
  <c r="L2603" i="1"/>
  <c r="L152" i="1"/>
  <c r="L3790" i="1"/>
  <c r="L1180" i="1"/>
  <c r="L4755" i="1"/>
  <c r="L2532" i="1"/>
  <c r="L4553" i="1"/>
  <c r="L435" i="1"/>
  <c r="L1087" i="1"/>
  <c r="L4793" i="1"/>
  <c r="L4596" i="1"/>
  <c r="L1847" i="1"/>
  <c r="L2903" i="1"/>
  <c r="L4666" i="1"/>
  <c r="L3212" i="1"/>
  <c r="L2195" i="1"/>
  <c r="L2608" i="1"/>
  <c r="L752" i="1"/>
  <c r="L542" i="1"/>
  <c r="L2932" i="1"/>
  <c r="L669" i="1"/>
  <c r="L3145" i="1"/>
  <c r="L4585" i="1"/>
  <c r="L3599" i="1"/>
  <c r="L3881" i="1"/>
  <c r="L3140" i="1"/>
  <c r="L2621" i="1"/>
  <c r="L568" i="1"/>
  <c r="L3089" i="1"/>
  <c r="L3473" i="1"/>
  <c r="L4209" i="1"/>
  <c r="L2168" i="1"/>
  <c r="L491" i="1"/>
  <c r="L3434" i="1"/>
  <c r="L2840" i="1"/>
  <c r="L2894" i="1"/>
  <c r="L3913" i="1"/>
  <c r="L4778" i="1"/>
  <c r="L3532" i="1"/>
  <c r="L932" i="1"/>
  <c r="L1549" i="1"/>
  <c r="L2115" i="1"/>
  <c r="L3020" i="1"/>
  <c r="L2906" i="1"/>
  <c r="L4806" i="1"/>
  <c r="L2383" i="1"/>
  <c r="L4752" i="1"/>
  <c r="L1582" i="1"/>
  <c r="L589" i="1"/>
  <c r="L3476" i="1"/>
  <c r="L130" i="1"/>
  <c r="L2860" i="1"/>
  <c r="L4343" i="1"/>
  <c r="L1571" i="1"/>
  <c r="L3241" i="1"/>
  <c r="L2072" i="1"/>
  <c r="L1283" i="1"/>
  <c r="L737" i="1"/>
  <c r="L147" i="1"/>
  <c r="L718" i="1"/>
  <c r="L4241" i="1"/>
  <c r="L2900" i="1"/>
  <c r="L3405" i="1"/>
  <c r="L80" i="1"/>
  <c r="L4332" i="1"/>
  <c r="L3122" i="1"/>
  <c r="L2550" i="1"/>
  <c r="L3800" i="1"/>
  <c r="L4018" i="1"/>
  <c r="L4704" i="1"/>
  <c r="L3105" i="1"/>
  <c r="L4269" i="1"/>
  <c r="L3213" i="1"/>
  <c r="L235" i="1"/>
  <c r="L4381" i="1"/>
  <c r="L3013" i="1"/>
  <c r="L1320" i="1"/>
  <c r="L4017" i="1"/>
  <c r="L4318" i="1"/>
  <c r="L481" i="1"/>
  <c r="L1155" i="1"/>
  <c r="L2112" i="1"/>
  <c r="L922" i="1"/>
  <c r="L2054" i="1"/>
  <c r="L3566" i="1"/>
  <c r="L1400" i="1"/>
  <c r="L3187" i="1"/>
  <c r="L4663" i="1"/>
  <c r="L4333" i="1"/>
  <c r="L4410" i="1"/>
  <c r="L85" i="1"/>
  <c r="L2336" i="1"/>
  <c r="L1501" i="1"/>
  <c r="L903" i="1"/>
  <c r="L1289" i="1"/>
  <c r="L1257" i="1"/>
  <c r="L3854" i="1"/>
  <c r="L4542" i="1"/>
  <c r="L3652" i="1"/>
  <c r="L1876" i="1"/>
  <c r="L3415" i="1"/>
  <c r="L1302" i="1"/>
  <c r="L3474" i="1"/>
  <c r="L1547" i="1"/>
  <c r="L4092" i="1"/>
  <c r="L1492" i="1"/>
  <c r="L1357" i="1"/>
  <c r="L1764" i="1"/>
  <c r="L1738" i="1"/>
  <c r="L988" i="1"/>
  <c r="L1105" i="1"/>
  <c r="L3889" i="1"/>
  <c r="L4428" i="1"/>
  <c r="L3311" i="1"/>
  <c r="L3216" i="1"/>
  <c r="L4734" i="1"/>
  <c r="L513" i="1"/>
  <c r="L3018" i="1"/>
  <c r="L450" i="1"/>
  <c r="L4741" i="1"/>
  <c r="L320" i="1"/>
  <c r="L2764" i="1"/>
  <c r="L3414" i="1"/>
  <c r="L3192" i="1"/>
  <c r="L2901" i="1"/>
  <c r="L1384" i="1"/>
  <c r="L960" i="1"/>
  <c r="L308" i="1"/>
  <c r="L2097" i="1"/>
  <c r="L861" i="1"/>
  <c r="L1960" i="1"/>
  <c r="L2169" i="1"/>
  <c r="L3890" i="1"/>
  <c r="L2320" i="1"/>
  <c r="L1066" i="1"/>
  <c r="L86" i="1"/>
  <c r="L1364" i="1"/>
  <c r="L2516" i="1"/>
  <c r="L2585" i="1"/>
  <c r="L2934" i="1"/>
  <c r="L4590" i="1"/>
  <c r="L1443" i="1"/>
  <c r="L449" i="1"/>
  <c r="L2048" i="1"/>
  <c r="L1195" i="1"/>
  <c r="L1023" i="1"/>
  <c r="L3682" i="1"/>
  <c r="L2089" i="1"/>
  <c r="L3836" i="1"/>
  <c r="L2362" i="1"/>
  <c r="L4715" i="1"/>
  <c r="L4791" i="1"/>
  <c r="L259" i="1"/>
  <c r="L2374" i="1"/>
  <c r="L3505" i="1"/>
  <c r="L4371" i="1"/>
  <c r="L4200" i="1"/>
  <c r="L719" i="1"/>
  <c r="L3540" i="1"/>
  <c r="L3806" i="1"/>
  <c r="L2772" i="1"/>
  <c r="L3557" i="1"/>
  <c r="L1857" i="1"/>
  <c r="L515" i="1"/>
  <c r="L4096" i="1"/>
  <c r="L2909" i="1"/>
  <c r="L1611" i="1"/>
  <c r="L4433" i="1"/>
  <c r="L3349" i="1"/>
  <c r="L575" i="1"/>
  <c r="L767" i="1"/>
  <c r="L3378" i="1"/>
  <c r="L962" i="1"/>
  <c r="L4736" i="1"/>
  <c r="L1615" i="1"/>
  <c r="L3583" i="1"/>
  <c r="L1750" i="1"/>
  <c r="L1532" i="1"/>
  <c r="L4683" i="1"/>
  <c r="L2150" i="1"/>
  <c r="L3523" i="1"/>
  <c r="L1651" i="1"/>
  <c r="L849" i="1"/>
  <c r="L3205" i="1"/>
  <c r="L107" i="1"/>
  <c r="L867" i="1"/>
  <c r="L2090" i="1"/>
  <c r="L3609" i="1"/>
  <c r="L2793" i="1"/>
  <c r="L1182" i="1"/>
  <c r="L1237" i="1"/>
  <c r="L1881" i="1"/>
  <c r="L1707" i="1"/>
  <c r="L4783" i="1"/>
  <c r="L1411" i="1"/>
  <c r="L1507" i="1"/>
  <c r="L3556" i="1"/>
  <c r="L2125" i="1"/>
  <c r="L3240" i="1"/>
  <c r="L3040" i="1"/>
  <c r="L1509" i="1"/>
  <c r="L953" i="1"/>
  <c r="L986" i="1"/>
  <c r="L3142" i="1"/>
  <c r="L2284" i="1"/>
  <c r="L2391" i="1"/>
  <c r="L2426" i="1"/>
  <c r="L274" i="1"/>
  <c r="L484" i="1"/>
  <c r="L913" i="1"/>
  <c r="L3665" i="1"/>
  <c r="L2778" i="1"/>
  <c r="L2911" i="1"/>
  <c r="L1735" i="1"/>
  <c r="L4748" i="1"/>
  <c r="L2416" i="1"/>
  <c r="L687" i="1"/>
  <c r="L3813" i="1"/>
  <c r="L880" i="1"/>
  <c r="L4257" i="1"/>
  <c r="L1350" i="1"/>
  <c r="L1850" i="1"/>
  <c r="L487" i="1"/>
  <c r="L425" i="1"/>
  <c r="L2867" i="1"/>
  <c r="L3612" i="1"/>
  <c r="L4661" i="1"/>
  <c r="L414" i="1"/>
  <c r="L1137" i="1"/>
  <c r="L1517" i="1"/>
  <c r="L1920" i="1"/>
  <c r="L3224" i="1"/>
  <c r="L871" i="1"/>
  <c r="L2964" i="1"/>
  <c r="L3079" i="1"/>
  <c r="L415" i="1"/>
  <c r="L2842" i="1"/>
  <c r="L4618" i="1"/>
  <c r="L3692" i="1"/>
  <c r="L3402" i="1"/>
  <c r="L421" i="1"/>
  <c r="L1940" i="1"/>
  <c r="L3705" i="1"/>
  <c r="L4039" i="1"/>
  <c r="L260" i="1"/>
  <c r="L4615" i="1"/>
  <c r="L1637" i="1"/>
  <c r="L55" i="1"/>
  <c r="L3922" i="1"/>
  <c r="L2741" i="1"/>
  <c r="L3466" i="1"/>
  <c r="L2714" i="1"/>
  <c r="L422" i="1"/>
  <c r="L4391" i="1"/>
  <c r="L2670" i="1"/>
  <c r="L87" i="1"/>
  <c r="L2106" i="1"/>
  <c r="L1123" i="1"/>
  <c r="L4074" i="1"/>
  <c r="L3688" i="1"/>
  <c r="L4203" i="1"/>
  <c r="L3441" i="1"/>
  <c r="L135" i="1"/>
  <c r="L1903" i="1"/>
  <c r="L3835" i="1"/>
  <c r="L2444" i="1"/>
  <c r="L4311" i="1"/>
  <c r="L4079" i="1"/>
  <c r="L1794" i="1"/>
  <c r="L2869" i="1"/>
  <c r="L374" i="1"/>
  <c r="L1262" i="1"/>
  <c r="L1675" i="1"/>
  <c r="L4467" i="1"/>
  <c r="L482" i="1"/>
  <c r="L1083" i="1"/>
  <c r="L2460" i="1"/>
  <c r="L739" i="1"/>
  <c r="L3039" i="1"/>
  <c r="L525" i="1"/>
  <c r="L202" i="1"/>
  <c r="L4270" i="1"/>
  <c r="L60" i="1"/>
  <c r="L2924" i="1"/>
  <c r="L3636" i="1"/>
  <c r="L1253" i="1"/>
  <c r="L3810" i="1"/>
  <c r="L967" i="1"/>
  <c r="L4369" i="1"/>
  <c r="L4077" i="1"/>
  <c r="L793" i="1"/>
  <c r="L1059" i="1"/>
  <c r="L4287" i="1"/>
  <c r="L2652" i="1"/>
  <c r="L1727" i="1"/>
  <c r="L837" i="1"/>
  <c r="L983" i="1"/>
  <c r="L4483" i="1"/>
  <c r="L2665" i="1"/>
  <c r="L578" i="1"/>
  <c r="L2707" i="1"/>
  <c r="L684" i="1"/>
  <c r="L2156" i="1"/>
  <c r="L4041" i="1"/>
  <c r="L2795" i="1"/>
  <c r="L4059" i="1"/>
  <c r="L2489" i="1"/>
  <c r="L3088" i="1"/>
  <c r="L1890" i="1"/>
  <c r="L3966" i="1"/>
  <c r="L3670" i="1"/>
  <c r="L3218" i="1"/>
  <c r="L4387" i="1"/>
  <c r="L1657" i="1"/>
  <c r="L3321" i="1"/>
  <c r="L3666" i="1"/>
  <c r="L2978" i="1"/>
  <c r="L1205" i="1"/>
  <c r="L2871" i="1"/>
  <c r="L4304" i="1"/>
  <c r="L806" i="1"/>
  <c r="L4537" i="1"/>
  <c r="L28" i="1"/>
  <c r="L341" i="1"/>
  <c r="L1482" i="1"/>
  <c r="L2235" i="1"/>
  <c r="K4408" i="1"/>
  <c r="K3262" i="1"/>
  <c r="K2225" i="1"/>
  <c r="K2945" i="1"/>
  <c r="K832" i="1"/>
  <c r="K2700" i="1"/>
  <c r="K616" i="1"/>
  <c r="K701" i="1"/>
  <c r="K1454" i="1"/>
  <c r="K1893" i="1"/>
  <c r="K505" i="1"/>
  <c r="K4535" i="1"/>
  <c r="K2340" i="1"/>
  <c r="K807" i="1"/>
  <c r="K2214" i="1"/>
  <c r="K4117" i="1"/>
  <c r="K4649" i="1"/>
  <c r="K1436" i="1"/>
  <c r="K591" i="1"/>
  <c r="K2983" i="1"/>
  <c r="K3646" i="1"/>
  <c r="K826" i="1"/>
  <c r="K2397" i="1"/>
  <c r="K1008" i="1"/>
  <c r="K2753" i="1"/>
  <c r="K3851" i="1"/>
  <c r="K4559" i="1"/>
  <c r="K1110" i="1"/>
  <c r="K738" i="1"/>
  <c r="K3855" i="1"/>
  <c r="K4171" i="1"/>
  <c r="K970" i="1"/>
  <c r="K10" i="1"/>
  <c r="K3933" i="1"/>
  <c r="K4208" i="1"/>
  <c r="K1183" i="1"/>
  <c r="K3486" i="1"/>
  <c r="K2338" i="1"/>
  <c r="K426" i="1"/>
  <c r="K2479" i="1"/>
  <c r="K263" i="1"/>
  <c r="K768" i="1"/>
  <c r="K3764" i="1"/>
  <c r="K1015" i="1"/>
  <c r="K1723" i="1"/>
  <c r="K3667" i="1"/>
  <c r="K2768" i="1"/>
  <c r="K3798" i="1"/>
  <c r="K939" i="1"/>
  <c r="K1988" i="1"/>
  <c r="K2756" i="1"/>
  <c r="K4589" i="1"/>
  <c r="K1526" i="1"/>
  <c r="K3121" i="1"/>
  <c r="K4093" i="1"/>
  <c r="K3868" i="1"/>
  <c r="K1115" i="1"/>
  <c r="K1590" i="1"/>
  <c r="K1585" i="1"/>
  <c r="K1947" i="1"/>
  <c r="K183" i="1"/>
  <c r="K4420" i="1"/>
  <c r="K1605" i="1"/>
  <c r="K1577" i="1"/>
  <c r="K4151" i="1"/>
  <c r="K2452" i="1"/>
  <c r="K1420" i="1"/>
  <c r="K1091" i="1"/>
  <c r="K4524" i="1"/>
  <c r="K4140" i="1"/>
  <c r="K4021" i="1"/>
  <c r="K2209" i="1"/>
  <c r="K2040" i="1"/>
  <c r="K3015" i="1"/>
  <c r="K1982" i="1"/>
  <c r="K1665" i="1"/>
  <c r="K950" i="1"/>
  <c r="K2465" i="1"/>
  <c r="K4276" i="1"/>
  <c r="K3693" i="1"/>
  <c r="K1069" i="1"/>
  <c r="K2039" i="1"/>
  <c r="K189" i="1"/>
  <c r="K4744" i="1"/>
  <c r="K1724" i="1"/>
  <c r="K2441" i="1"/>
  <c r="K191" i="1"/>
  <c r="K4492" i="1"/>
  <c r="K2275" i="1"/>
  <c r="K4419" i="1"/>
  <c r="K2624" i="1"/>
  <c r="K2319" i="1"/>
  <c r="K866" i="1"/>
  <c r="K1447" i="1"/>
  <c r="K2672" i="1"/>
  <c r="K2487" i="1"/>
  <c r="K1959" i="1"/>
  <c r="K657" i="1"/>
  <c r="K3531" i="1"/>
  <c r="K3103" i="1"/>
  <c r="K4040" i="1"/>
  <c r="K4341" i="1"/>
  <c r="K1234" i="1"/>
  <c r="K113" i="1"/>
  <c r="K407" i="1"/>
  <c r="K3455" i="1"/>
  <c r="K948" i="1"/>
  <c r="K2203" i="1"/>
  <c r="K4252" i="1"/>
  <c r="K18" i="1"/>
  <c r="K794" i="1"/>
  <c r="K1303" i="1"/>
  <c r="K1410" i="1"/>
  <c r="K2228" i="1"/>
  <c r="K2136" i="1"/>
  <c r="K4445" i="1"/>
  <c r="K1922" i="1"/>
  <c r="K4746" i="1"/>
  <c r="K1525" i="1"/>
  <c r="K894" i="1"/>
  <c r="K736" i="1"/>
  <c r="K1872" i="1"/>
  <c r="K2912" i="1"/>
  <c r="K3101" i="1"/>
  <c r="K1406" i="1"/>
  <c r="K2875" i="1"/>
  <c r="K1679" i="1"/>
  <c r="K2303" i="1"/>
  <c r="K1830" i="1"/>
  <c r="K3936" i="1"/>
  <c r="K3003" i="1"/>
  <c r="K2302" i="1"/>
  <c r="K4303" i="1"/>
  <c r="K4463" i="1"/>
  <c r="K3143" i="1"/>
  <c r="K1804" i="1"/>
  <c r="K2837" i="1"/>
  <c r="K4355" i="1"/>
  <c r="K2863" i="1"/>
  <c r="K3572" i="1"/>
  <c r="K3771" i="1"/>
  <c r="K1998" i="1"/>
  <c r="K2723" i="1"/>
  <c r="K1508" i="1"/>
  <c r="K3352" i="1"/>
  <c r="K3745" i="1"/>
  <c r="K4605" i="1"/>
  <c r="K2966" i="1"/>
  <c r="K306" i="1"/>
  <c r="K3633" i="1"/>
  <c r="K1359" i="1"/>
  <c r="K1566" i="1"/>
  <c r="K472" i="1"/>
  <c r="K159" i="1"/>
  <c r="K4139" i="1"/>
  <c r="K4657" i="1"/>
  <c r="K3914" i="1"/>
  <c r="K4300" i="1"/>
  <c r="K2231" i="1"/>
  <c r="K999" i="1"/>
  <c r="K4012" i="1"/>
  <c r="K1161" i="1"/>
  <c r="K3503" i="1"/>
  <c r="K4726" i="1"/>
  <c r="K971" i="1"/>
  <c r="K1704" i="1"/>
  <c r="K813" i="1"/>
  <c r="K2149" i="1"/>
  <c r="K2697" i="1"/>
  <c r="K924" i="1"/>
  <c r="K4166" i="1"/>
  <c r="K916" i="1"/>
  <c r="K1424" i="1"/>
  <c r="K2732" i="1"/>
  <c r="K1972" i="1"/>
  <c r="K3773" i="1"/>
  <c r="K1166" i="1"/>
  <c r="K4198" i="1"/>
  <c r="K131" i="1"/>
  <c r="K3498" i="1"/>
  <c r="K4264" i="1"/>
  <c r="K4132" i="1"/>
  <c r="K3054" i="1"/>
  <c r="K4138" i="1"/>
  <c r="K3171" i="1"/>
  <c r="K1030" i="1"/>
  <c r="K4417" i="1"/>
  <c r="K2846" i="1"/>
  <c r="K100" i="1"/>
  <c r="K566" i="1"/>
  <c r="K2737" i="1"/>
  <c r="K3659" i="1"/>
  <c r="K3341" i="1"/>
  <c r="K3631" i="1"/>
  <c r="K4054" i="1"/>
  <c r="K2375" i="1"/>
  <c r="K4005" i="1"/>
  <c r="K2239" i="1"/>
  <c r="K4128" i="1"/>
  <c r="K4069" i="1"/>
  <c r="K1104" i="1"/>
  <c r="K1366" i="1"/>
  <c r="K142" i="1"/>
  <c r="K4441" i="1"/>
  <c r="K2948" i="1"/>
  <c r="K3059" i="1"/>
  <c r="K1258" i="1"/>
  <c r="K1047" i="1"/>
  <c r="K1681" i="1"/>
  <c r="K3007" i="1"/>
  <c r="K2851" i="1"/>
  <c r="K1014" i="1"/>
  <c r="K2004" i="1"/>
  <c r="K3524" i="1"/>
  <c r="K373" i="1"/>
  <c r="K4212" i="1"/>
  <c r="K348" i="1"/>
  <c r="K3162" i="1"/>
  <c r="K1018" i="1"/>
  <c r="K4095" i="1"/>
  <c r="K2615" i="1"/>
  <c r="K2221" i="1"/>
  <c r="K3896" i="1"/>
  <c r="K427" i="1"/>
  <c r="K1486" i="1"/>
  <c r="K2439" i="1"/>
  <c r="K2742" i="1"/>
  <c r="K1782" i="1"/>
  <c r="K474" i="1"/>
  <c r="K3052" i="1"/>
  <c r="K1236" i="1"/>
  <c r="K3706" i="1"/>
  <c r="K3300" i="1"/>
  <c r="K2155" i="1"/>
  <c r="K2548" i="1"/>
  <c r="K3992" i="1"/>
  <c r="K4505" i="1"/>
  <c r="K428" i="1"/>
  <c r="K1136" i="1"/>
  <c r="K2893" i="1"/>
  <c r="K788" i="1"/>
  <c r="K3614" i="1"/>
  <c r="K530" i="1"/>
  <c r="K853" i="1"/>
  <c r="K858" i="1"/>
  <c r="K1227" i="1"/>
  <c r="K3324" i="1"/>
  <c r="K4199" i="1"/>
  <c r="K2761" i="1"/>
  <c r="K3737" i="1"/>
  <c r="K990" i="1"/>
  <c r="K4595" i="1"/>
  <c r="K2789" i="1"/>
  <c r="K1600" i="1"/>
  <c r="K3861" i="1"/>
  <c r="K349" i="1"/>
  <c r="K4540" i="1"/>
  <c r="K2428" i="1"/>
  <c r="K2483" i="1"/>
  <c r="K4461" i="1"/>
  <c r="K4173" i="1"/>
  <c r="K4570" i="1"/>
  <c r="K3068" i="1"/>
  <c r="K4482" i="1"/>
  <c r="K3288" i="1"/>
  <c r="K900" i="1"/>
  <c r="K3948" i="1"/>
  <c r="K592" i="1"/>
  <c r="K3081" i="1"/>
  <c r="K2627" i="1"/>
  <c r="K194" i="1"/>
  <c r="K3307" i="1"/>
  <c r="K2371" i="1"/>
  <c r="K3061" i="1"/>
  <c r="K1753" i="1"/>
  <c r="K2410" i="1"/>
  <c r="K384" i="1"/>
  <c r="K2897" i="1"/>
  <c r="K3788" i="1"/>
  <c r="K3330" i="1"/>
  <c r="K3981" i="1"/>
  <c r="K1912" i="1"/>
  <c r="K3477" i="1"/>
  <c r="K408" i="1"/>
  <c r="K2799" i="1"/>
  <c r="K3451" i="1"/>
  <c r="K3111" i="1"/>
  <c r="K1446" i="1"/>
  <c r="K155" i="1"/>
  <c r="K1897" i="1"/>
  <c r="K4240" i="1"/>
  <c r="K4058" i="1"/>
  <c r="K1894" i="1"/>
  <c r="K4030" i="1"/>
  <c r="K2620" i="1"/>
  <c r="K3579" i="1"/>
  <c r="K184" i="1"/>
  <c r="K3087" i="1"/>
  <c r="K3565" i="1"/>
  <c r="K933" i="1"/>
  <c r="K2826" i="1"/>
  <c r="K1414" i="1"/>
  <c r="K3766" i="1"/>
  <c r="K1965" i="1"/>
  <c r="K3180" i="1"/>
  <c r="K3261" i="1"/>
  <c r="K3838" i="1"/>
  <c r="K3902" i="1"/>
  <c r="K2892" i="1"/>
  <c r="K4292" i="1"/>
  <c r="K1936" i="1"/>
  <c r="K4168" i="1"/>
  <c r="K101" i="1"/>
  <c r="K2788" i="1"/>
  <c r="K3457" i="1"/>
  <c r="K2965" i="1"/>
  <c r="K2087" i="1"/>
  <c r="K1273" i="1"/>
  <c r="K1465" i="1"/>
  <c r="K3036" i="1"/>
  <c r="K2637" i="1"/>
  <c r="K3598" i="1"/>
  <c r="K1757" i="1"/>
  <c r="K955" i="1"/>
  <c r="K2437" i="1"/>
  <c r="K1276" i="1"/>
  <c r="K1225" i="1"/>
  <c r="K2702" i="1"/>
  <c r="K3284" i="1"/>
  <c r="K2449" i="1"/>
  <c r="K1223" i="1"/>
  <c r="K2695" i="1"/>
  <c r="K2946" i="1"/>
  <c r="K3809" i="1"/>
  <c r="K3032" i="1"/>
  <c r="K2803" i="1"/>
  <c r="K1221" i="1"/>
  <c r="K3975" i="1"/>
  <c r="K1396" i="1"/>
  <c r="K3335" i="1"/>
  <c r="K3357" i="1"/>
  <c r="K3278" i="1"/>
  <c r="K820" i="1"/>
  <c r="K4731" i="1"/>
  <c r="K4177" i="1"/>
  <c r="K4340" i="1"/>
  <c r="K1706" i="1"/>
  <c r="K2314" i="1"/>
  <c r="K672" i="1"/>
  <c r="K4566" i="1"/>
  <c r="K381" i="1"/>
  <c r="K289" i="1"/>
  <c r="K705" i="1"/>
  <c r="K4742" i="1"/>
  <c r="K2552" i="1"/>
  <c r="K3923" i="1"/>
  <c r="K3165" i="1"/>
  <c r="K2264" i="1"/>
  <c r="K1824" i="1"/>
  <c r="K190" i="1"/>
  <c r="K1923" i="1"/>
  <c r="K3946" i="1"/>
  <c r="K1854" i="1"/>
  <c r="K4256" i="1"/>
  <c r="K4431" i="1"/>
  <c r="K2339" i="1"/>
  <c r="K3429" i="1"/>
  <c r="K15" i="1"/>
  <c r="K2612" i="1"/>
  <c r="K3047" i="1"/>
  <c r="K3227" i="1"/>
  <c r="K4097" i="1"/>
  <c r="K2923" i="1"/>
  <c r="K3678" i="1"/>
  <c r="K4522" i="1"/>
  <c r="K442" i="1"/>
  <c r="K1286" i="1"/>
  <c r="K519" i="1"/>
  <c r="K4653" i="1"/>
  <c r="K1911" i="1"/>
  <c r="K2745" i="1"/>
  <c r="K2831" i="1"/>
  <c r="K4629" i="1"/>
  <c r="K3829" i="1"/>
  <c r="K1354" i="1"/>
  <c r="K4046" i="1"/>
  <c r="K3781" i="1"/>
  <c r="K533" i="1"/>
  <c r="K3990" i="1"/>
  <c r="K4194" i="1"/>
  <c r="K2322" i="1"/>
  <c r="K3592" i="1"/>
  <c r="K2144" i="1"/>
  <c r="K213" i="1"/>
  <c r="K2103" i="1"/>
  <c r="K3209" i="1"/>
  <c r="K920" i="1"/>
  <c r="K3116" i="1"/>
  <c r="K2503" i="1"/>
  <c r="K2531" i="1"/>
  <c r="K4185" i="1"/>
  <c r="K1620" i="1"/>
  <c r="K1785" i="1"/>
  <c r="K744" i="1"/>
  <c r="K1226" i="1"/>
  <c r="K3588" i="1"/>
  <c r="K4125" i="1"/>
  <c r="K3908" i="1"/>
  <c r="K2569" i="1"/>
  <c r="K1079" i="1"/>
  <c r="K1172" i="1"/>
  <c r="K1548" i="1"/>
  <c r="K1475" i="1"/>
  <c r="K3199" i="1"/>
  <c r="K1783" i="1"/>
  <c r="K3982" i="1"/>
  <c r="K4612" i="1"/>
  <c r="K3438" i="1"/>
  <c r="K2067" i="1"/>
  <c r="K3445" i="1"/>
  <c r="K3719" i="1"/>
  <c r="K1145" i="1"/>
  <c r="K2534" i="1"/>
  <c r="K2491" i="1"/>
  <c r="K654" i="1"/>
  <c r="K2130" i="1"/>
  <c r="K1163" i="1"/>
  <c r="K2957" i="1"/>
  <c r="K4546" i="1"/>
  <c r="K4450" i="1"/>
  <c r="K2690" i="1"/>
  <c r="K3932" i="1"/>
  <c r="K3443" i="1"/>
  <c r="K2114" i="1"/>
  <c r="K1398" i="1"/>
  <c r="K3530" i="1"/>
  <c r="K3426" i="1"/>
  <c r="K1678" i="1"/>
  <c r="K4213" i="1"/>
  <c r="K2825" i="1"/>
  <c r="K2647" i="1"/>
  <c r="K4693" i="1"/>
  <c r="K2273" i="1"/>
  <c r="K233" i="1"/>
  <c r="K582" i="1"/>
  <c r="K2838" i="1"/>
  <c r="K2204" i="1"/>
  <c r="K167" i="1"/>
  <c r="K4302" i="1"/>
  <c r="K4792" i="1"/>
  <c r="K160" i="1"/>
  <c r="K185" i="1"/>
  <c r="K4470" i="1"/>
  <c r="K4737" i="1"/>
  <c r="K1064" i="1"/>
  <c r="K173" i="1"/>
  <c r="K19" i="1"/>
  <c r="K921" i="1"/>
  <c r="K3380" i="1"/>
  <c r="K2179" i="1"/>
  <c r="K4516" i="1"/>
  <c r="K711" i="1"/>
  <c r="K3249" i="1"/>
  <c r="K2828" i="1"/>
  <c r="K3418" i="1"/>
  <c r="K1261" i="1"/>
  <c r="K225" i="1"/>
  <c r="K3439" i="1"/>
  <c r="K4745" i="1"/>
  <c r="K4654" i="1"/>
  <c r="K2623" i="1"/>
  <c r="K1599" i="1"/>
  <c r="K436" i="1"/>
  <c r="K4473" i="1"/>
  <c r="K443" i="1"/>
  <c r="K1027" i="1"/>
  <c r="K1032" i="1"/>
  <c r="K3519" i="1"/>
  <c r="K1311" i="1"/>
  <c r="K3954" i="1"/>
  <c r="K3458" i="1"/>
  <c r="K2992" i="1"/>
  <c r="K3910" i="1"/>
  <c r="K1614" i="1"/>
  <c r="K769" i="1"/>
  <c r="K1263" i="1"/>
  <c r="K1953" i="1"/>
  <c r="K2379" i="1"/>
  <c r="K3762" i="1"/>
  <c r="K1487" i="1"/>
  <c r="K2392" i="1"/>
  <c r="K1231" i="1"/>
  <c r="K3653" i="1"/>
  <c r="K646" i="1"/>
  <c r="K102" i="1"/>
  <c r="K4582" i="1"/>
  <c r="K2407" i="1"/>
  <c r="K1433" i="1"/>
  <c r="K4418" i="1"/>
  <c r="K1281" i="1"/>
  <c r="K557" i="1"/>
  <c r="K1264" i="1"/>
  <c r="K3353" i="1"/>
  <c r="K168" i="1"/>
  <c r="K1692" i="1"/>
  <c r="K226" i="1"/>
  <c r="K4195" i="1"/>
  <c r="K1759" i="1"/>
  <c r="K4157" i="1"/>
  <c r="K309" i="1"/>
  <c r="K4710" i="1"/>
  <c r="K624" i="1"/>
  <c r="K3811" i="1"/>
  <c r="K3286" i="1"/>
  <c r="K249" i="1"/>
  <c r="K2736" i="1"/>
  <c r="K4756" i="1"/>
  <c r="K3342" i="1"/>
  <c r="K4022" i="1"/>
  <c r="K1626" i="1"/>
  <c r="K4727" i="1"/>
  <c r="K3965" i="1"/>
  <c r="K1588" i="1"/>
  <c r="K4277" i="1"/>
  <c r="K1321" i="1"/>
  <c r="K925" i="1"/>
  <c r="K3568" i="1"/>
  <c r="K3911" i="1"/>
  <c r="K2820" i="1"/>
  <c r="K1918" i="1"/>
  <c r="K1939" i="1"/>
  <c r="K3985" i="1"/>
  <c r="K1556" i="1"/>
  <c r="K940" i="1"/>
  <c r="K4047" i="1"/>
  <c r="K2642" i="1"/>
  <c r="K3904" i="1"/>
  <c r="K4803" i="1"/>
  <c r="K1415" i="1"/>
  <c r="K1214" i="1"/>
  <c r="K3006" i="1"/>
  <c r="K2570" i="1"/>
  <c r="K2296" i="1"/>
  <c r="K1562" i="1"/>
  <c r="K1767" i="1"/>
  <c r="K3144" i="1"/>
  <c r="K671" i="1"/>
  <c r="K1914" i="1"/>
  <c r="K3511" i="1"/>
  <c r="K4613" i="1"/>
  <c r="K2889" i="1"/>
  <c r="K143" i="1"/>
  <c r="K236" i="1"/>
  <c r="K4526" i="1"/>
  <c r="K3569" i="1"/>
  <c r="K2936" i="1"/>
  <c r="K4189" i="1"/>
  <c r="K4346" i="1"/>
  <c r="K4094" i="1"/>
  <c r="K1106" i="1"/>
  <c r="K3698" i="1"/>
  <c r="K625" i="1"/>
  <c r="K3672" i="1"/>
  <c r="K3412" i="1"/>
  <c r="K2463" i="1"/>
  <c r="K197" i="1"/>
  <c r="K2986" i="1"/>
  <c r="K4719" i="1"/>
  <c r="K890" i="1"/>
  <c r="K429" i="1"/>
  <c r="K2070" i="1"/>
  <c r="K3577" i="1"/>
  <c r="K4712" i="1"/>
  <c r="K2970" i="1"/>
  <c r="K430" i="1"/>
  <c r="K1167" i="1"/>
  <c r="K4078" i="1"/>
  <c r="K655" i="1"/>
  <c r="K2436" i="1"/>
  <c r="K4205" i="1"/>
  <c r="K1162" i="1"/>
  <c r="K879" i="1"/>
  <c r="K2864" i="1"/>
  <c r="K446" i="1"/>
  <c r="K2424" i="1"/>
  <c r="K1325" i="1"/>
  <c r="K3675" i="1"/>
  <c r="K1131" i="1"/>
  <c r="K3712" i="1"/>
  <c r="K4182" i="1"/>
  <c r="K254" i="1"/>
  <c r="K989" i="1"/>
  <c r="K239" i="1"/>
  <c r="K3035" i="1"/>
  <c r="K3686" i="1"/>
  <c r="K2206" i="1"/>
  <c r="K311" i="1"/>
  <c r="K972" i="1"/>
  <c r="K2976" i="1"/>
  <c r="K2417" i="1"/>
  <c r="K4560" i="1"/>
  <c r="K4272" i="1"/>
  <c r="K1275" i="1"/>
  <c r="K2088" i="1"/>
  <c r="K4504" i="1"/>
  <c r="K76" i="1"/>
  <c r="K1343" i="1"/>
  <c r="K1033" i="1"/>
  <c r="K3338" i="1"/>
  <c r="K779" i="1"/>
  <c r="K4238" i="1"/>
  <c r="K3805" i="1"/>
  <c r="K4808" i="1"/>
  <c r="K2746" i="1"/>
  <c r="K364" i="1"/>
  <c r="K354" i="1"/>
  <c r="K4656" i="1"/>
  <c r="K4347" i="1"/>
  <c r="K3873" i="1"/>
  <c r="K285" i="1"/>
  <c r="K1093" i="1"/>
  <c r="K1797" i="1"/>
  <c r="K4352" i="1"/>
  <c r="K488" i="1"/>
  <c r="K2116" i="1"/>
  <c r="K2102" i="1"/>
  <c r="K595" i="1"/>
  <c r="K58" i="1"/>
  <c r="K186" i="1"/>
  <c r="K4424" i="1"/>
  <c r="K2836" i="1"/>
  <c r="K4632" i="1"/>
  <c r="K3194" i="1"/>
  <c r="K3661" i="1"/>
  <c r="K176" i="1"/>
  <c r="K3707" i="1"/>
  <c r="K3750" i="1"/>
  <c r="K2271" i="1"/>
  <c r="K4143" i="1"/>
  <c r="K3845" i="1"/>
  <c r="K3983" i="1"/>
  <c r="K396" i="1"/>
  <c r="K3509" i="1"/>
  <c r="K3558" i="1"/>
  <c r="K2082" i="1"/>
  <c r="K1676" i="1"/>
  <c r="K2126" i="1"/>
  <c r="K1009" i="1"/>
  <c r="K1403" i="1"/>
  <c r="K3560" i="1"/>
  <c r="K3823" i="1"/>
  <c r="K2755" i="1"/>
  <c r="K4579" i="1"/>
  <c r="K179" i="1"/>
  <c r="K2927" i="1"/>
  <c r="K1852" i="1"/>
  <c r="K1097" i="1"/>
  <c r="K3083" i="1"/>
  <c r="K4159" i="1"/>
  <c r="K4750" i="1"/>
  <c r="K651" i="1"/>
  <c r="K2817" i="1"/>
  <c r="K1449" i="1"/>
  <c r="K4687" i="1"/>
  <c r="K1216" i="1"/>
  <c r="K3825" i="1"/>
  <c r="K2556" i="1"/>
  <c r="K2138" i="1"/>
  <c r="K2887" i="1"/>
  <c r="K111" i="1"/>
  <c r="K3964" i="1"/>
  <c r="K3951" i="1"/>
  <c r="K296" i="1"/>
  <c r="K115" i="1"/>
  <c r="K4217" i="1"/>
  <c r="K2488" i="1"/>
  <c r="K1730" i="1"/>
  <c r="K2599" i="1"/>
  <c r="K3014" i="1"/>
  <c r="K4447" i="1"/>
  <c r="K1736" i="1"/>
  <c r="K3422" i="1"/>
  <c r="K1843" i="1"/>
  <c r="K1256" i="1"/>
  <c r="K576" i="1"/>
  <c r="K1331" i="1"/>
  <c r="K2564" i="1"/>
  <c r="K4620" i="1"/>
  <c r="K1788" i="1"/>
  <c r="K3883" i="1"/>
  <c r="K3893" i="1"/>
  <c r="K930" i="1"/>
  <c r="K3593" i="1"/>
  <c r="K203" i="1"/>
  <c r="K4525" i="1"/>
  <c r="K3953" i="1"/>
  <c r="K199" i="1"/>
  <c r="K2504" i="1"/>
  <c r="K62" i="1"/>
  <c r="K1694" i="1"/>
  <c r="K4115" i="1"/>
  <c r="K2205" i="1"/>
  <c r="K1432" i="1"/>
  <c r="K67" i="1"/>
  <c r="K2117" i="1"/>
  <c r="K2967" i="1"/>
  <c r="K3197" i="1"/>
  <c r="K295" i="1"/>
  <c r="K1175" i="1"/>
  <c r="K4490" i="1"/>
  <c r="K2237" i="1"/>
  <c r="K3009" i="1"/>
  <c r="K1729" i="1"/>
  <c r="K710" i="1"/>
  <c r="K626" i="1"/>
  <c r="K335" i="1"/>
  <c r="K1173" i="1"/>
  <c r="K4288" i="1"/>
  <c r="K385" i="1"/>
  <c r="K1634" i="1"/>
  <c r="K2300" i="1"/>
  <c r="K3377" i="1"/>
  <c r="K723" i="1"/>
  <c r="K4777" i="1"/>
  <c r="K4738" i="1"/>
  <c r="K773" i="1"/>
  <c r="K1453" i="1"/>
  <c r="K2047" i="1"/>
  <c r="K622" i="1"/>
  <c r="K1618" i="1"/>
  <c r="K4204" i="1"/>
  <c r="K3694" i="1"/>
  <c r="K991" i="1"/>
  <c r="K3543" i="1"/>
  <c r="K2058" i="1"/>
  <c r="K1401" i="1"/>
  <c r="K2726" i="1"/>
  <c r="K3282" i="1"/>
  <c r="K1307" i="1"/>
  <c r="K4442" i="1"/>
  <c r="K1545" i="1"/>
  <c r="K1937" i="1"/>
  <c r="K4694" i="1"/>
  <c r="K627" i="1"/>
  <c r="K3571" i="1"/>
  <c r="K3294" i="1"/>
  <c r="K2590" i="1"/>
  <c r="K3328" i="1"/>
  <c r="K4309" i="1"/>
  <c r="K4508" i="1"/>
  <c r="K579" i="1"/>
  <c r="K4427" i="1"/>
  <c r="K3276" i="1"/>
  <c r="K2355" i="1"/>
  <c r="K2013" i="1"/>
  <c r="K3919" i="1"/>
  <c r="K4801" i="1"/>
  <c r="K4572" i="1"/>
  <c r="K3760" i="1"/>
  <c r="K1963" i="1"/>
  <c r="K1287" i="1"/>
  <c r="K397" i="1"/>
  <c r="K4285" i="1"/>
  <c r="K2777" i="1"/>
  <c r="K3570" i="1"/>
  <c r="K1138" i="1"/>
  <c r="K3141" i="1"/>
  <c r="K2139" i="1"/>
  <c r="K2220" i="1"/>
  <c r="K4064" i="1"/>
  <c r="K3629" i="1"/>
  <c r="K369" i="1"/>
  <c r="K4547" i="1"/>
  <c r="K2933" i="1"/>
  <c r="K4448" i="1"/>
  <c r="K4814" i="1"/>
  <c r="K3078" i="1"/>
  <c r="K2454" i="1"/>
  <c r="K1746" i="1"/>
  <c r="K2467" i="1"/>
  <c r="K3316" i="1"/>
  <c r="K2132" i="1"/>
  <c r="K4262" i="1"/>
  <c r="K4103" i="1"/>
  <c r="K4529" i="1"/>
  <c r="K593" i="1"/>
  <c r="K4685" i="1"/>
  <c r="K3392" i="1"/>
  <c r="K2595" i="1"/>
  <c r="K833" i="1"/>
  <c r="K2586" i="1"/>
  <c r="K1109" i="1"/>
  <c r="K3034" i="1"/>
  <c r="K2891" i="1"/>
  <c r="K586" i="1"/>
  <c r="K673" i="1"/>
  <c r="K898" i="1"/>
  <c r="K2199" i="1"/>
  <c r="K3506" i="1"/>
  <c r="K4088" i="1"/>
  <c r="K2042" i="1"/>
  <c r="K808" i="1"/>
  <c r="K1194" i="1"/>
  <c r="K2733" i="1"/>
  <c r="K4193" i="1"/>
  <c r="K3575" i="1"/>
  <c r="K757" i="1"/>
  <c r="K1739" i="1"/>
  <c r="K3366" i="1"/>
  <c r="K1752" i="1"/>
  <c r="K774" i="1"/>
  <c r="K4150" i="1"/>
  <c r="K539" i="1"/>
  <c r="K1698" i="1"/>
  <c r="K2385" i="1"/>
  <c r="K3346" i="1"/>
  <c r="K775" i="1"/>
  <c r="K2498" i="1"/>
  <c r="K2824" i="1"/>
  <c r="K2499" i="1"/>
  <c r="K371" i="1"/>
  <c r="K4063" i="1"/>
  <c r="K4602" i="1"/>
  <c r="K3714" i="1"/>
  <c r="K1419" i="1"/>
  <c r="K447" i="1"/>
  <c r="K3679" i="1"/>
  <c r="K3420" i="1"/>
  <c r="K3296" i="1"/>
  <c r="K2558" i="1"/>
  <c r="K4348" i="1"/>
  <c r="K1933" i="1"/>
  <c r="K1026" i="1"/>
  <c r="K3632" i="1"/>
  <c r="K2541" i="1"/>
  <c r="K3462" i="1"/>
  <c r="K4672" i="1"/>
  <c r="K1395" i="1"/>
  <c r="K3734" i="1"/>
  <c r="K2404" i="1"/>
  <c r="K1996" i="1"/>
  <c r="K451" i="1"/>
  <c r="K712" i="1"/>
  <c r="K2183" i="1"/>
  <c r="K4156" i="1"/>
  <c r="K594" i="1"/>
  <c r="K3853" i="1"/>
  <c r="K760" i="1"/>
  <c r="K276" i="1"/>
  <c r="K3044" i="1"/>
  <c r="K938" i="1"/>
  <c r="K2739" i="1"/>
  <c r="K56" i="1"/>
  <c r="K3270" i="1"/>
  <c r="K869" i="1"/>
  <c r="K2337" i="1"/>
  <c r="K1925" i="1"/>
  <c r="K3016" i="1"/>
  <c r="K1408" i="1"/>
  <c r="K674" i="1"/>
  <c r="K4776" i="1"/>
  <c r="K1966" i="1"/>
  <c r="K4082" i="1"/>
  <c r="K2289" i="1"/>
  <c r="K372" i="1"/>
  <c r="K4728" i="1"/>
  <c r="K617" i="1"/>
  <c r="K1751" i="1"/>
  <c r="K2323" i="1"/>
  <c r="K355" i="1"/>
  <c r="K3986" i="1"/>
  <c r="K122" i="1"/>
  <c r="K1601" i="1"/>
  <c r="K291" i="1"/>
  <c r="K2390" i="1"/>
  <c r="K3607" i="1"/>
  <c r="K1630" i="1"/>
  <c r="K3010" i="1"/>
  <c r="K4035" i="1"/>
  <c r="K1322" i="1"/>
  <c r="K977" i="1"/>
  <c r="K4091" i="1"/>
  <c r="K868" i="1"/>
  <c r="K3310" i="1"/>
  <c r="K2167" i="1"/>
  <c r="K90" i="1"/>
  <c r="K923" i="1"/>
  <c r="K2613" i="1"/>
  <c r="K4437" i="1"/>
  <c r="K3055" i="1"/>
  <c r="K327" i="1"/>
  <c r="K3348" i="1"/>
  <c r="K1040" i="1"/>
  <c r="K496" i="1"/>
  <c r="K1572" i="1"/>
  <c r="K3207" i="1"/>
  <c r="K4236" i="1"/>
  <c r="K4628" i="1"/>
  <c r="K949" i="1"/>
  <c r="K40" i="1"/>
  <c r="K375" i="1"/>
  <c r="K4725" i="1"/>
  <c r="K153" i="1"/>
  <c r="K4810" i="1"/>
  <c r="K29" i="1"/>
  <c r="K2517" i="1"/>
  <c r="K4134" i="1"/>
  <c r="K3119" i="1"/>
  <c r="K2584" i="1"/>
  <c r="K2037" i="1"/>
  <c r="K1124" i="1"/>
  <c r="K3756" i="1"/>
  <c r="K1430" i="1"/>
  <c r="K187" i="1"/>
  <c r="K872" i="1"/>
  <c r="K2629" i="1"/>
  <c r="K942" i="1"/>
  <c r="K728" i="1"/>
  <c r="K3236" i="1"/>
  <c r="K344" i="1"/>
  <c r="K2518" i="1"/>
  <c r="K2085" i="1"/>
  <c r="K3552" i="1"/>
  <c r="K1717" i="1"/>
  <c r="K707" i="1"/>
  <c r="K1431" i="1"/>
  <c r="K945" i="1"/>
  <c r="K1249" i="1"/>
  <c r="K2006" i="1"/>
  <c r="K2198" i="1"/>
  <c r="K2177" i="1"/>
  <c r="K4165" i="1"/>
  <c r="K3677" i="1"/>
  <c r="K1392" i="1"/>
  <c r="K3846" i="1"/>
  <c r="K4320" i="1"/>
  <c r="K901" i="1"/>
  <c r="K1879" i="1"/>
  <c r="K628" i="1"/>
  <c r="K3251" i="1"/>
  <c r="K4313" i="1"/>
  <c r="K4717" i="1"/>
  <c r="K4724" i="1"/>
  <c r="K4006" i="1"/>
  <c r="K2687" i="1"/>
  <c r="K4699" i="1"/>
  <c r="K1435" i="1"/>
  <c r="K721" i="1"/>
  <c r="K3830" i="1"/>
  <c r="K2265" i="1"/>
  <c r="K784" i="1"/>
  <c r="K3104" i="1"/>
  <c r="K1598" i="1"/>
  <c r="K2373" i="1"/>
  <c r="K1112" i="1"/>
  <c r="K611" i="1"/>
  <c r="K4430" i="1"/>
  <c r="K1967" i="1"/>
  <c r="K996" i="1"/>
  <c r="K2215" i="1"/>
  <c r="K4478" i="1"/>
  <c r="K2109" i="1"/>
  <c r="K3839" i="1"/>
  <c r="K3656" i="1"/>
  <c r="K1710" i="1"/>
  <c r="K694" i="1"/>
  <c r="K2315" i="1"/>
  <c r="K2674" i="1"/>
  <c r="K3999" i="1"/>
  <c r="K3944" i="1"/>
  <c r="K1461" i="1"/>
  <c r="K1512" i="1"/>
  <c r="K2399" i="1"/>
  <c r="K1649" i="1"/>
  <c r="K2709" i="1"/>
  <c r="K2718" i="1"/>
  <c r="K4518" i="1"/>
  <c r="K4475" i="1"/>
  <c r="K4080" i="1"/>
  <c r="K489" i="1"/>
  <c r="K859" i="1"/>
  <c r="K2812" i="1"/>
  <c r="K13" i="1"/>
  <c r="K3996" i="1"/>
  <c r="K4747" i="1"/>
  <c r="K3320" i="1"/>
  <c r="K2669" i="1"/>
  <c r="K2066" i="1"/>
  <c r="K3076" i="1"/>
  <c r="K1655" i="1"/>
  <c r="K3736" i="1"/>
  <c r="K2973" i="1"/>
  <c r="K2722" i="1"/>
  <c r="K4191" i="1"/>
  <c r="K3129" i="1"/>
  <c r="K156" i="1"/>
  <c r="K1534" i="1"/>
  <c r="K1756" i="1"/>
  <c r="K2291" i="1"/>
  <c r="K227" i="1"/>
  <c r="K1771" i="1"/>
  <c r="K475" i="1"/>
  <c r="K783" i="1"/>
  <c r="K4266" i="1"/>
  <c r="K4279" i="1"/>
  <c r="K1055" i="1"/>
  <c r="K41" i="1"/>
  <c r="K699" i="1"/>
  <c r="K2175" i="1"/>
  <c r="K2977" i="1"/>
  <c r="K1421" i="1"/>
  <c r="K2246" i="1"/>
  <c r="K3772" i="1"/>
  <c r="K2508" i="1"/>
  <c r="K3753" i="1"/>
  <c r="K2717" i="1"/>
  <c r="K139" i="1"/>
  <c r="K1323" i="1"/>
  <c r="K3237" i="1"/>
  <c r="K2951" i="1"/>
  <c r="K3160" i="1"/>
  <c r="K1375" i="1"/>
  <c r="K4298" i="1"/>
  <c r="K2219" i="1"/>
  <c r="K4136" i="1"/>
  <c r="K326" i="1"/>
  <c r="K3274" i="1"/>
  <c r="K4142" i="1"/>
  <c r="K1849" i="1"/>
  <c r="K1536" i="1"/>
  <c r="K708" i="1"/>
  <c r="K3797" i="1"/>
  <c r="K3638" i="1"/>
  <c r="K3585" i="1"/>
  <c r="K4645" i="1"/>
  <c r="K1284" i="1"/>
  <c r="K3390" i="1"/>
  <c r="K763" i="1"/>
  <c r="K3471" i="1"/>
  <c r="K2953" i="1"/>
  <c r="K2509" i="1"/>
  <c r="K1819" i="1"/>
  <c r="K1078" i="1"/>
  <c r="K4250" i="1"/>
  <c r="K4588" i="1"/>
  <c r="K459" i="1"/>
  <c r="K1241" i="1"/>
  <c r="K2335" i="1"/>
  <c r="K811" i="1"/>
  <c r="K3361" i="1"/>
  <c r="K3534" i="1"/>
  <c r="K1781" i="1"/>
  <c r="K1862" i="1"/>
  <c r="K4784" i="1"/>
  <c r="K1407" i="1"/>
  <c r="K2381" i="1"/>
  <c r="K2582" i="1"/>
  <c r="K2507" i="1"/>
  <c r="K3163" i="1"/>
  <c r="K2056" i="1"/>
  <c r="K114" i="1"/>
  <c r="K580" i="1"/>
  <c r="K2525" i="1"/>
  <c r="K1120" i="1"/>
  <c r="K116" i="1"/>
  <c r="K1530" i="1"/>
  <c r="K1213" i="1"/>
  <c r="K1156" i="1"/>
  <c r="K4499" i="1"/>
  <c r="K1327" i="1"/>
  <c r="K562" i="1"/>
  <c r="K1732" i="1"/>
  <c r="K975" i="1"/>
  <c r="K658" i="1"/>
  <c r="K402" i="1"/>
  <c r="K64" i="1"/>
  <c r="K4049" i="1"/>
  <c r="K30" i="1"/>
  <c r="K697" i="1"/>
  <c r="K1481" i="1"/>
  <c r="K4583" i="1"/>
  <c r="K1041" i="1"/>
  <c r="K4280" i="1"/>
  <c r="K4691" i="1"/>
  <c r="K1210" i="1"/>
  <c r="K2031" i="1"/>
  <c r="K3023" i="1"/>
  <c r="K569" i="1"/>
  <c r="K4527" i="1"/>
  <c r="K892" i="1"/>
  <c r="K2405" i="1"/>
  <c r="K4500" i="1"/>
  <c r="K3637" i="1"/>
  <c r="K1385" i="1"/>
  <c r="K2049" i="1"/>
  <c r="K1811" i="1"/>
  <c r="K2071" i="1"/>
  <c r="K3239" i="1"/>
  <c r="K3941" i="1"/>
  <c r="K873" i="1"/>
  <c r="K1699" i="1"/>
  <c r="K3250" i="1"/>
  <c r="K3888" i="1"/>
  <c r="K4506" i="1"/>
  <c r="K1122" i="1"/>
  <c r="K1232" i="1"/>
  <c r="K4174" i="1"/>
  <c r="K3976" i="1"/>
  <c r="K3935" i="1"/>
  <c r="K277" i="1"/>
  <c r="K4795" i="1"/>
  <c r="K2055" i="1"/>
  <c r="K1368" i="1"/>
  <c r="K2025" i="1"/>
  <c r="K275" i="1"/>
  <c r="K3654" i="1"/>
  <c r="K2740" i="1"/>
  <c r="K1340" i="1"/>
  <c r="K2649" i="1"/>
  <c r="K333" i="1"/>
  <c r="K4603" i="1"/>
  <c r="K843" i="1"/>
  <c r="K1178" i="1"/>
  <c r="K3424" i="1"/>
  <c r="K4299" i="1"/>
  <c r="K754" i="1"/>
  <c r="K4556" i="1"/>
  <c r="K3815" i="1"/>
  <c r="K103" i="1"/>
  <c r="K2186" i="1"/>
  <c r="K2811" i="1"/>
  <c r="K1855" i="1"/>
  <c r="K3452" i="1"/>
  <c r="K2248" i="1"/>
  <c r="K383" i="1"/>
  <c r="K3131" i="1"/>
  <c r="K1927" i="1"/>
  <c r="K1399" i="1"/>
  <c r="K2318" i="1"/>
  <c r="K169" i="1"/>
  <c r="K4496" i="1"/>
  <c r="K4037" i="1"/>
  <c r="K3008" i="1"/>
  <c r="K3828" i="1"/>
  <c r="K3000" i="1"/>
  <c r="K4121" i="1"/>
  <c r="K3469" i="1"/>
  <c r="K2734" i="1"/>
  <c r="K4123" i="1"/>
  <c r="K2052" i="1"/>
  <c r="K1792" i="1"/>
  <c r="K543" i="1"/>
  <c r="K648" i="1"/>
  <c r="K846" i="1"/>
  <c r="K2490" i="1"/>
  <c r="K4283" i="1"/>
  <c r="K2614" i="1"/>
  <c r="K16" i="1"/>
  <c r="K563" i="1"/>
  <c r="K876" i="1"/>
  <c r="K1336" i="1"/>
  <c r="K4456" i="1"/>
  <c r="K2333" i="1"/>
  <c r="K3987" i="1"/>
  <c r="K2285" i="1"/>
  <c r="K4558" i="1"/>
  <c r="K2827" i="1"/>
  <c r="K2929" i="1"/>
  <c r="K4010" i="1"/>
  <c r="K1715" i="1"/>
  <c r="K1524" i="1"/>
  <c r="K386" i="1"/>
  <c r="K2904" i="1"/>
  <c r="K1051" i="1"/>
  <c r="K816" i="1"/>
  <c r="K2501" i="1"/>
  <c r="K2524" i="1"/>
  <c r="K3350" i="1"/>
  <c r="K1498" i="1"/>
  <c r="K3844" i="1"/>
  <c r="K1308" i="1"/>
  <c r="K125" i="1"/>
  <c r="K2034" i="1"/>
  <c r="K1742" i="1"/>
  <c r="K915" i="1"/>
  <c r="K4066" i="1"/>
  <c r="K3244" i="1"/>
  <c r="K4422" i="1"/>
  <c r="K3347" i="1"/>
  <c r="K3573" i="1"/>
  <c r="K3195" i="1"/>
  <c r="K398" i="1"/>
  <c r="K4062" i="1"/>
  <c r="K3183" i="1"/>
  <c r="K3752" i="1"/>
  <c r="K3697" i="1"/>
  <c r="K3091" i="1"/>
  <c r="K3095" i="1"/>
  <c r="K1827" i="1"/>
  <c r="K1828" i="1"/>
  <c r="K1737" i="1"/>
  <c r="K3657" i="1"/>
  <c r="K4149" i="1"/>
  <c r="K4550" i="1"/>
  <c r="K2675" i="1"/>
  <c r="K893" i="1"/>
  <c r="K1583" i="1"/>
  <c r="K483" i="1"/>
  <c r="K1870" i="1"/>
  <c r="K4446" i="1"/>
  <c r="K1052" i="1"/>
  <c r="K3574" i="1"/>
  <c r="K1222" i="1"/>
  <c r="K323" i="1"/>
  <c r="K180" i="1"/>
  <c r="K534" i="1"/>
  <c r="K1314" i="1"/>
  <c r="K1427" i="1"/>
  <c r="K220" i="1"/>
  <c r="K2716" i="1"/>
  <c r="K3689" i="1"/>
  <c r="K980" i="1"/>
  <c r="K908" i="1"/>
  <c r="K175" i="1"/>
  <c r="K3398" i="1"/>
  <c r="K4146" i="1"/>
  <c r="K3724" i="1"/>
  <c r="K2278" i="1"/>
  <c r="K1543" i="1"/>
  <c r="K1080" i="1"/>
  <c r="K4630" i="1"/>
  <c r="K1313" i="1"/>
  <c r="K2581" i="1"/>
  <c r="K264" i="1"/>
  <c r="K4359" i="1"/>
  <c r="K2256" i="1"/>
  <c r="K171" i="1"/>
  <c r="K2420" i="1"/>
  <c r="K1708" i="1"/>
  <c r="K2715" i="1"/>
  <c r="K1915" i="1"/>
  <c r="K2223" i="1"/>
  <c r="K42" i="1"/>
  <c r="K43" i="1"/>
  <c r="K2063" i="1"/>
  <c r="K4398" i="1"/>
  <c r="K1522" i="1"/>
  <c r="K2170" i="1"/>
  <c r="K1983" i="1"/>
  <c r="K1269" i="1"/>
  <c r="K2162" i="1"/>
  <c r="K3166" i="1"/>
  <c r="K3848" i="1"/>
  <c r="K1468" i="1"/>
  <c r="K2293" i="1"/>
  <c r="K1853" i="1"/>
  <c r="K2735" i="1"/>
  <c r="K4771" i="1"/>
  <c r="K1201" i="1"/>
  <c r="K1860" i="1"/>
  <c r="K1818" i="1"/>
  <c r="K4344" i="1"/>
  <c r="K2267" i="1"/>
  <c r="K2445" i="1"/>
  <c r="K2815" i="1"/>
  <c r="K2678" i="1"/>
  <c r="K158" i="1"/>
  <c r="K1355" i="1"/>
  <c r="K4587" i="1"/>
  <c r="K431" i="1"/>
  <c r="K1118" i="1"/>
  <c r="K4761" i="1"/>
  <c r="K3962" i="1"/>
  <c r="K2858" i="1"/>
  <c r="K1656" i="1"/>
  <c r="K2061" i="1"/>
  <c r="K3746" i="1"/>
  <c r="K2998" i="1"/>
  <c r="K2200" i="1"/>
  <c r="K2032" i="1"/>
  <c r="K2583" i="1"/>
  <c r="K3066" i="1"/>
  <c r="K4636" i="1"/>
  <c r="K2802" i="1"/>
  <c r="K665" i="1"/>
  <c r="K4312" i="1"/>
  <c r="K4360" i="1"/>
  <c r="K2520" i="1"/>
  <c r="K1347" i="1"/>
  <c r="K3030" i="1"/>
  <c r="K1251" i="1"/>
  <c r="K1065" i="1"/>
  <c r="K3562" i="1"/>
  <c r="K1610" i="1"/>
  <c r="K4716" i="1"/>
  <c r="K4779" i="1"/>
  <c r="K3920" i="1"/>
  <c r="K255" i="1"/>
  <c r="K1019" i="1"/>
  <c r="K1428" i="1"/>
  <c r="K2721" i="1"/>
  <c r="K1029" i="1"/>
  <c r="K4104" i="1"/>
  <c r="K1239" i="1"/>
  <c r="K4705" i="1"/>
  <c r="K2855" i="1"/>
  <c r="K2207" i="1"/>
  <c r="K477" i="1"/>
  <c r="K974" i="1"/>
  <c r="K3709" i="1"/>
  <c r="K722" i="1"/>
  <c r="K615" i="1"/>
  <c r="K1235" i="1"/>
  <c r="K3444" i="1"/>
  <c r="K2064" i="1"/>
  <c r="K2243" i="1"/>
  <c r="K2014" i="1"/>
  <c r="K2475" i="1"/>
  <c r="K3423" i="1"/>
  <c r="K3885" i="1"/>
  <c r="K2744" i="1"/>
  <c r="K2111" i="1"/>
  <c r="K2443" i="1"/>
  <c r="K2999" i="1"/>
  <c r="K3668" i="1"/>
  <c r="K2387" i="1"/>
  <c r="K2388" i="1"/>
  <c r="K44" i="1"/>
  <c r="K3483" i="1"/>
  <c r="K3097" i="1"/>
  <c r="K148" i="1"/>
  <c r="K3730" i="1"/>
  <c r="K3215" i="1"/>
  <c r="K1780" i="1"/>
  <c r="K4345" i="1"/>
  <c r="K1412" i="1"/>
  <c r="K214" i="1"/>
  <c r="K3732" i="1"/>
  <c r="K1409" i="1"/>
  <c r="K1539" i="1"/>
  <c r="K3820" i="1"/>
  <c r="K3618" i="1"/>
  <c r="K4263" i="1"/>
  <c r="K1259" i="1"/>
  <c r="K1884" i="1"/>
  <c r="K2876" i="1"/>
  <c r="K907" i="1"/>
  <c r="K2849" i="1"/>
  <c r="K149" i="1"/>
  <c r="K2268" i="1"/>
  <c r="K906" i="1"/>
  <c r="K3536" i="1"/>
  <c r="K2036" i="1"/>
  <c r="K1964" i="1"/>
  <c r="K1031" i="1"/>
  <c r="K814" i="1"/>
  <c r="K4753" i="1"/>
  <c r="K3522" i="1"/>
  <c r="K995" i="1"/>
  <c r="K1028" i="1"/>
  <c r="K838" i="1"/>
  <c r="K3529" i="1"/>
  <c r="K825" i="1"/>
  <c r="K3472" i="1"/>
  <c r="K3742" i="1"/>
  <c r="K3952" i="1"/>
  <c r="K1119" i="1"/>
  <c r="K1472" i="1"/>
  <c r="K3916" i="1"/>
  <c r="K3546" i="1"/>
  <c r="K526" i="1"/>
  <c r="K2593" i="1"/>
  <c r="K2565" i="1"/>
  <c r="K1740" i="1"/>
  <c r="K1470" i="1"/>
  <c r="K3454" i="1"/>
  <c r="K3807" i="1"/>
  <c r="K136" i="1"/>
  <c r="K2229" i="1"/>
  <c r="K2029" i="1"/>
  <c r="K1934" i="1"/>
  <c r="K1813" i="1"/>
  <c r="K2688" i="1"/>
  <c r="K3763" i="1"/>
  <c r="K2028" i="1"/>
  <c r="K1330" i="1"/>
  <c r="K3117" i="1"/>
  <c r="K3808" i="1"/>
  <c r="K2850" i="1"/>
  <c r="K4515" i="1"/>
  <c r="K3555" i="1"/>
  <c r="K1425" i="1"/>
  <c r="K4796" i="1"/>
  <c r="K1206" i="1"/>
  <c r="K4401" i="1"/>
  <c r="K3513" i="1"/>
  <c r="K4362" i="1"/>
  <c r="K664" i="1"/>
  <c r="K3156" i="1"/>
  <c r="K2993" i="1"/>
  <c r="K2165" i="1"/>
  <c r="K4225" i="1"/>
  <c r="K3977" i="1"/>
  <c r="K3733" i="1"/>
  <c r="K4802" i="1"/>
  <c r="K3480" i="1"/>
  <c r="K2985" i="1"/>
  <c r="K1873" i="1"/>
  <c r="K4052" i="1"/>
  <c r="K1691" i="1"/>
  <c r="K2288" i="1"/>
  <c r="K3867" i="1"/>
  <c r="K1688" i="1"/>
  <c r="K2224" i="1"/>
  <c r="K3358" i="1"/>
  <c r="K1523" i="1"/>
  <c r="K4521" i="1"/>
  <c r="K4167" i="1"/>
  <c r="K612" i="1"/>
  <c r="K1168" i="1"/>
  <c r="K2510" i="1"/>
  <c r="K987" i="1"/>
  <c r="K1242" i="1"/>
  <c r="K4584" i="1"/>
  <c r="K2597" i="1"/>
  <c r="K2353" i="1"/>
  <c r="K2738" i="1"/>
  <c r="K1793" i="1"/>
  <c r="K4247" i="1"/>
  <c r="K240" i="1"/>
  <c r="K1559" i="1"/>
  <c r="K1344" i="1"/>
  <c r="K4594" i="1"/>
  <c r="K3134" i="1"/>
  <c r="K1645" i="1"/>
  <c r="K724" i="1"/>
  <c r="K883" i="1"/>
  <c r="K4289" i="1"/>
  <c r="K3887" i="1"/>
  <c r="K1696" i="1"/>
  <c r="K3482" i="1"/>
  <c r="K2019" i="1"/>
  <c r="K4014" i="1"/>
  <c r="K3360" i="1"/>
  <c r="K4533" i="1"/>
  <c r="K897" i="1"/>
  <c r="K3002" i="1"/>
  <c r="K1312" i="1"/>
  <c r="K795" i="1"/>
  <c r="K4275" i="1"/>
  <c r="K376" i="1"/>
  <c r="K1703" i="1"/>
  <c r="K1255" i="1"/>
  <c r="K1484" i="1"/>
  <c r="K1520" i="1"/>
  <c r="K3584" i="1"/>
  <c r="K3768" i="1"/>
  <c r="K3188" i="1"/>
  <c r="K4130" i="1"/>
  <c r="K356" i="1"/>
  <c r="K3411" i="1"/>
  <c r="K1642" i="1"/>
  <c r="K3681" i="1"/>
  <c r="K3549" i="1"/>
  <c r="K2915" i="1"/>
  <c r="K3623" i="1"/>
  <c r="K1885" i="1"/>
  <c r="K1208" i="1"/>
  <c r="K520" i="1"/>
  <c r="K1718" i="1"/>
  <c r="K4765" i="1"/>
  <c r="K4278" i="1"/>
  <c r="K917" i="1"/>
  <c r="K3617" i="1"/>
  <c r="K2216" i="1"/>
  <c r="K1674" i="1"/>
  <c r="K1586" i="1"/>
  <c r="K4004" i="1"/>
  <c r="K3641" i="1"/>
  <c r="K467" i="1"/>
  <c r="K161" i="1"/>
  <c r="K3221" i="1"/>
  <c r="K4230" i="1"/>
  <c r="K926" i="1"/>
  <c r="K702" i="1"/>
  <c r="K452" i="1"/>
  <c r="K1948" i="1"/>
  <c r="K1455" i="1"/>
  <c r="K2667" i="1"/>
  <c r="K4089" i="1"/>
  <c r="K4160" i="1"/>
  <c r="K1981" i="1"/>
  <c r="K4114" i="1"/>
  <c r="K91" i="1"/>
  <c r="K546" i="1"/>
  <c r="K336" i="1"/>
  <c r="K4552" i="1"/>
  <c r="K2792" i="1"/>
  <c r="K1445" i="1"/>
  <c r="K1846" i="1"/>
  <c r="K1970" i="1"/>
  <c r="K936" i="1"/>
  <c r="K961" i="1"/>
  <c r="K730" i="1"/>
  <c r="K1685" i="1"/>
  <c r="K3495" i="1"/>
  <c r="K2118" i="1"/>
  <c r="K1442" i="1"/>
  <c r="K2446" i="1"/>
  <c r="K228" i="1"/>
  <c r="K4477" i="1"/>
  <c r="K4227" i="1"/>
  <c r="K2188" i="1"/>
  <c r="K4538" i="1"/>
  <c r="K2107" i="1"/>
  <c r="K3594" i="1"/>
  <c r="K4328" i="1"/>
  <c r="K3793" i="1"/>
  <c r="K834" i="1"/>
  <c r="K3092" i="1"/>
  <c r="K4451" i="1"/>
  <c r="K1349" i="1"/>
  <c r="K399" i="1"/>
  <c r="K4324" i="1"/>
  <c r="K3273" i="1"/>
  <c r="K3376" i="1"/>
  <c r="K3387" i="1"/>
  <c r="K1867" i="1"/>
  <c r="K4642" i="1"/>
  <c r="K4789" i="1"/>
  <c r="K796" i="1"/>
  <c r="K2938" i="1"/>
  <c r="K4455" i="1"/>
  <c r="K3901" i="1"/>
  <c r="K742" i="1"/>
  <c r="K2545" i="1"/>
  <c r="K2719" i="1"/>
  <c r="K1012" i="1"/>
  <c r="K365" i="1"/>
  <c r="K1758" i="1"/>
  <c r="K4361" i="1"/>
  <c r="K1980" i="1"/>
  <c r="K1334" i="1"/>
  <c r="K357" i="1"/>
  <c r="K1958" i="1"/>
  <c r="K597" i="1"/>
  <c r="K3396" i="1"/>
  <c r="K776" i="1"/>
  <c r="K162" i="1"/>
  <c r="K2661" i="1"/>
  <c r="K265" i="1"/>
  <c r="K3497" i="1"/>
  <c r="K2783" i="1"/>
  <c r="K3252" i="1"/>
  <c r="K3818" i="1"/>
  <c r="K3831" i="1"/>
  <c r="K1721" i="1"/>
  <c r="K2677" i="1"/>
  <c r="K1448" i="1"/>
  <c r="K2286" i="1"/>
  <c r="K4633" i="1"/>
  <c r="K544" i="1"/>
  <c r="K2157" i="1"/>
  <c r="K3490" i="1"/>
  <c r="K2473" i="1"/>
  <c r="K3516" i="1"/>
  <c r="K3747" i="1"/>
  <c r="K1339" i="1"/>
  <c r="K2324" i="1"/>
  <c r="K1596" i="1"/>
  <c r="K2128" i="1"/>
  <c r="K4786" i="1"/>
  <c r="K2257" i="1"/>
  <c r="K3364" i="1"/>
  <c r="K3322" i="1"/>
  <c r="K2729" i="1"/>
  <c r="K229" i="1"/>
  <c r="K2759" i="1"/>
  <c r="K1595" i="1"/>
  <c r="K2618" i="1"/>
  <c r="K629" i="1"/>
  <c r="K1554" i="1"/>
  <c r="K2882" i="1"/>
  <c r="K1822" i="1"/>
  <c r="K618" i="1"/>
  <c r="K2349" i="1"/>
  <c r="K3649" i="1"/>
  <c r="K4460" i="1"/>
  <c r="K3433" i="1"/>
  <c r="K4713" i="1"/>
  <c r="K3456" i="1"/>
  <c r="K3191" i="1"/>
  <c r="K4031" i="1"/>
  <c r="K3669" i="1"/>
  <c r="K3589" i="1"/>
  <c r="K3260" i="1"/>
  <c r="K4773" i="1"/>
  <c r="K2588" i="1"/>
  <c r="K3235" i="1"/>
  <c r="K2007" i="1"/>
  <c r="K123" i="1"/>
  <c r="K4113" i="1"/>
  <c r="K307" i="1"/>
  <c r="K2529" i="1"/>
  <c r="K3905" i="1"/>
  <c r="K3804" i="1"/>
  <c r="K2261" i="1"/>
  <c r="K2798" i="1"/>
  <c r="K4708" i="1"/>
  <c r="K312" i="1"/>
  <c r="K4564" i="1"/>
  <c r="K1098" i="1"/>
  <c r="K3627" i="1"/>
  <c r="K4322" i="1"/>
  <c r="K3655" i="1"/>
  <c r="K780" i="1"/>
  <c r="K3834" i="1"/>
  <c r="K4787" i="1"/>
  <c r="K3635" i="1"/>
  <c r="K3021" i="1"/>
  <c r="K2425" i="1"/>
  <c r="K1584" i="1"/>
  <c r="K3517" i="1"/>
  <c r="K581" i="1"/>
  <c r="K649" i="1"/>
  <c r="K4627" i="1"/>
  <c r="K1250" i="1"/>
  <c r="K4234" i="1"/>
  <c r="K4376" i="1"/>
  <c r="K2861" i="1"/>
  <c r="K278" i="1"/>
  <c r="K2129" i="1"/>
  <c r="K1024" i="1"/>
  <c r="K3193" i="1"/>
  <c r="K2853" i="1"/>
  <c r="K3600" i="1"/>
  <c r="K20" i="1"/>
  <c r="K4530" i="1"/>
  <c r="K2686" i="1"/>
  <c r="K691" i="1"/>
  <c r="K1687" i="1"/>
  <c r="K3487" i="1"/>
  <c r="K2423" i="1"/>
  <c r="K4060" i="1"/>
  <c r="K2377" i="1"/>
  <c r="K3046" i="1"/>
  <c r="K57" i="1"/>
  <c r="K1365" i="1"/>
  <c r="K2016" i="1"/>
  <c r="K3246" i="1"/>
  <c r="K527" i="1"/>
  <c r="K3587" i="1"/>
  <c r="K1306" i="1"/>
  <c r="K3339" i="1"/>
  <c r="K1247" i="1"/>
  <c r="K2748" i="1"/>
  <c r="K4768" i="1"/>
  <c r="K1150" i="1"/>
  <c r="K3899" i="1"/>
  <c r="K1518" i="1"/>
  <c r="K864" i="1"/>
  <c r="K4237" i="1"/>
  <c r="K4107" i="1"/>
  <c r="K2902" i="1"/>
  <c r="K241" i="1"/>
  <c r="K4780" i="1"/>
  <c r="K2706" i="1"/>
  <c r="K630" i="1"/>
  <c r="K4700" i="1"/>
  <c r="K560" i="1"/>
  <c r="K4019" i="1"/>
  <c r="K2000" i="1"/>
  <c r="K366" i="1"/>
  <c r="K2142" i="1"/>
  <c r="K400" i="1"/>
  <c r="K1062" i="1"/>
  <c r="K934" i="1"/>
  <c r="K3676" i="1"/>
  <c r="K1088" i="1"/>
  <c r="K3172" i="1"/>
  <c r="K4221" i="1"/>
  <c r="K2981" i="1"/>
  <c r="K4202" i="1"/>
  <c r="K2043" i="1"/>
  <c r="K2546" i="1"/>
  <c r="K117" i="1"/>
  <c r="K607" i="1"/>
  <c r="K4760" i="1"/>
  <c r="K1153" i="1"/>
  <c r="K3344" i="1"/>
  <c r="K1463" i="1"/>
  <c r="K3615" i="1"/>
  <c r="K1625" i="1"/>
  <c r="K2968" i="1"/>
  <c r="K1624" i="1"/>
  <c r="K1187" i="1"/>
  <c r="K1686" i="1"/>
  <c r="K1279" i="1"/>
  <c r="K1662" i="1"/>
  <c r="K4592" i="1"/>
  <c r="K2236" i="1"/>
  <c r="K82" i="1"/>
  <c r="K1623" i="1"/>
  <c r="K856" i="1"/>
  <c r="K1198" i="1"/>
  <c r="K583" i="1"/>
  <c r="K3680" i="1"/>
  <c r="K3174" i="1"/>
  <c r="K4443" i="1"/>
  <c r="K758" i="1"/>
  <c r="K377" i="1"/>
  <c r="K2794" i="1"/>
  <c r="K2045" i="1"/>
  <c r="K2650" i="1"/>
  <c r="K3169" i="1"/>
  <c r="K4631" i="1"/>
  <c r="K1895" i="1"/>
  <c r="K1832" i="1"/>
  <c r="K3972" i="1"/>
  <c r="K1570" i="1"/>
  <c r="K2884" i="1"/>
  <c r="K2152" i="1"/>
  <c r="K3135" i="1"/>
  <c r="K1127" i="1"/>
  <c r="K4396" i="1"/>
  <c r="K540" i="1"/>
  <c r="K2196" i="1"/>
  <c r="K3334" i="1"/>
  <c r="K2026" i="1"/>
  <c r="K1821" i="1"/>
  <c r="K403" i="1"/>
  <c r="K4643" i="1"/>
  <c r="K242" i="1"/>
  <c r="K2919" i="1"/>
  <c r="K1835" i="1"/>
  <c r="K1901" i="1"/>
  <c r="K495" i="1"/>
  <c r="K1342" i="1"/>
  <c r="K4517" i="1"/>
  <c r="K978" i="1"/>
  <c r="K2544" i="1"/>
  <c r="K1177" i="1"/>
  <c r="K2470" i="1"/>
  <c r="K3226" i="1"/>
  <c r="K4357" i="1"/>
  <c r="K3056" i="1"/>
  <c r="K3108" i="1"/>
  <c r="K882" i="1"/>
  <c r="K1135" i="1"/>
  <c r="K740" i="1"/>
  <c r="K2245" i="1"/>
  <c r="K1434" i="1"/>
  <c r="K3204" i="1"/>
  <c r="K1476" i="1"/>
  <c r="K118" i="1"/>
  <c r="K4464" i="1"/>
  <c r="K2094" i="1"/>
  <c r="K2662" i="1"/>
  <c r="K3272" i="1"/>
  <c r="K387" i="1"/>
  <c r="K992" i="1"/>
  <c r="K2852" i="1"/>
  <c r="K2654" i="1"/>
  <c r="K604" i="1"/>
  <c r="K2639" i="1"/>
  <c r="K1034" i="1"/>
  <c r="K3651" i="1"/>
  <c r="K3435" i="1"/>
  <c r="K884" i="1"/>
  <c r="K2814" i="1"/>
  <c r="K3331" i="1"/>
  <c r="K4754" i="1"/>
  <c r="K2841" i="1"/>
  <c r="K4622" i="1"/>
  <c r="K567" i="1"/>
  <c r="K4670" i="1"/>
  <c r="K4711" i="1"/>
  <c r="K2939" i="1"/>
  <c r="K3801" i="1"/>
  <c r="K4788" i="1"/>
  <c r="K174" i="1"/>
  <c r="K3127" i="1"/>
  <c r="K150" i="1"/>
  <c r="K4044" i="1"/>
  <c r="K4389" i="1"/>
  <c r="K92" i="1"/>
  <c r="K3371" i="1"/>
  <c r="K4172" i="1"/>
  <c r="K350" i="1"/>
  <c r="K918" i="1"/>
  <c r="K1859" i="1"/>
  <c r="K1815" i="1"/>
  <c r="K2930" i="1"/>
  <c r="K827" i="1"/>
  <c r="K2952" i="1"/>
  <c r="K2415" i="1"/>
  <c r="K1823" i="1"/>
  <c r="K1483" i="1"/>
  <c r="K2536" i="1"/>
  <c r="K706" i="1"/>
  <c r="K2448" i="1"/>
  <c r="K1209" i="1"/>
  <c r="K3564" i="1"/>
  <c r="K3821" i="1"/>
  <c r="K3268" i="1"/>
  <c r="K982" i="1"/>
  <c r="K3437" i="1"/>
  <c r="K2259" i="1"/>
  <c r="K1067" i="1"/>
  <c r="K521" i="1"/>
  <c r="K4145" i="1"/>
  <c r="K3167" i="1"/>
  <c r="K3690" i="1"/>
  <c r="K2471" i="1"/>
  <c r="K4388" i="1"/>
  <c r="K1211" i="1"/>
  <c r="K1995" i="1"/>
  <c r="K2626" i="1"/>
  <c r="K4084" i="1"/>
  <c r="K3182" i="1"/>
  <c r="K1869" i="1"/>
  <c r="K951" i="1"/>
  <c r="K93" i="1"/>
  <c r="K919" i="1"/>
  <c r="K322" i="1"/>
  <c r="K3461" i="1"/>
  <c r="K2180" i="1"/>
  <c r="K4807" i="1"/>
  <c r="K456" i="1"/>
  <c r="K3860" i="1"/>
  <c r="K2394" i="1"/>
  <c r="K1909" i="1"/>
  <c r="K682" i="1"/>
  <c r="K1789" i="1"/>
  <c r="K423" i="1"/>
  <c r="K2805" i="1"/>
  <c r="K1568" i="1"/>
  <c r="K339" i="1"/>
  <c r="K1951" i="1"/>
  <c r="K3168" i="1"/>
  <c r="K2380" i="1"/>
  <c r="K1770" i="1"/>
  <c r="K3309" i="1"/>
  <c r="K4067" i="1"/>
  <c r="K3369" i="1"/>
  <c r="K301" i="1"/>
  <c r="K2773" i="1"/>
  <c r="K3582" i="1"/>
  <c r="K221" i="1"/>
  <c r="K163" i="1"/>
  <c r="K3567" i="1"/>
  <c r="K3645" i="1"/>
  <c r="K3186" i="1"/>
  <c r="K404" i="1"/>
  <c r="K2913" i="1"/>
  <c r="K2514" i="1"/>
  <c r="K4721" i="1"/>
  <c r="K2821" i="1"/>
  <c r="K310" i="1"/>
  <c r="K3989" i="1"/>
  <c r="K1776" i="1"/>
  <c r="K2347" i="1"/>
  <c r="K3259" i="1"/>
  <c r="K3208" i="1"/>
  <c r="K2258" i="1"/>
  <c r="K4688" i="1"/>
  <c r="K1558" i="1"/>
  <c r="K2482" i="1"/>
  <c r="K3031" i="1"/>
  <c r="K2818" i="1"/>
  <c r="K2515" i="1"/>
  <c r="K2450" i="1"/>
  <c r="K3115" i="1"/>
  <c r="K3859" i="1"/>
  <c r="K2797" i="1"/>
  <c r="K3624" i="1"/>
  <c r="K2974" i="1"/>
  <c r="K2059" i="1"/>
  <c r="K1291" i="1"/>
  <c r="K3634" i="1"/>
  <c r="K3950" i="1"/>
  <c r="K2122" i="1"/>
  <c r="K577" i="1"/>
  <c r="K1042" i="1"/>
  <c r="K958" i="1"/>
  <c r="K388" i="1"/>
  <c r="K2984" i="1"/>
  <c r="K279" i="1"/>
  <c r="K3102" i="1"/>
  <c r="K237" i="1"/>
  <c r="K1695" i="1"/>
  <c r="K4476" i="1"/>
  <c r="K835" i="1"/>
  <c r="K2435" i="1"/>
  <c r="K1300" i="1"/>
  <c r="K4678" i="1"/>
  <c r="K3440" i="1"/>
  <c r="K1329" i="1"/>
  <c r="K1826" i="1"/>
  <c r="K3865" i="1"/>
  <c r="K631" i="1"/>
  <c r="K3043" i="1"/>
  <c r="K2710" i="1"/>
  <c r="K1663" i="1"/>
  <c r="K1689" i="1"/>
  <c r="K3049" i="1"/>
  <c r="K1629" i="1"/>
  <c r="K4489" i="1"/>
  <c r="K68" i="1"/>
  <c r="K1529" i="1"/>
  <c r="K2038" i="1"/>
  <c r="K2859" i="1"/>
  <c r="K3149" i="1"/>
  <c r="K4767" i="1"/>
  <c r="K1319" i="1"/>
  <c r="K3664" i="1"/>
  <c r="K3401" i="1"/>
  <c r="K613" i="1"/>
  <c r="K703" i="1"/>
  <c r="K3265" i="1"/>
  <c r="K1038" i="1"/>
  <c r="K1326" i="1"/>
  <c r="K2401" i="1"/>
  <c r="K4709" i="1"/>
  <c r="K1898" i="1"/>
  <c r="K716" i="1"/>
  <c r="K4183" i="1"/>
  <c r="K1328" i="1"/>
  <c r="K4385" i="1"/>
  <c r="K4379" i="1"/>
  <c r="K3508" i="1"/>
  <c r="K605" i="1"/>
  <c r="K3385" i="1"/>
  <c r="K937" i="1"/>
  <c r="K1005" i="1"/>
  <c r="K2644" i="1"/>
  <c r="K2632" i="1"/>
  <c r="K3345" i="1"/>
  <c r="K1126" i="1"/>
  <c r="K1762" i="1"/>
  <c r="K3305" i="1"/>
  <c r="K532" i="1"/>
  <c r="K3051" i="1"/>
  <c r="K3816" i="1"/>
  <c r="K1560" i="1"/>
  <c r="K3210" i="1"/>
  <c r="K2241" i="1"/>
  <c r="K2496" i="1"/>
  <c r="K144" i="1"/>
  <c r="K272" i="1"/>
  <c r="K1377" i="1"/>
  <c r="K2281" i="1"/>
  <c r="K4549" i="1"/>
  <c r="K4498" i="1"/>
  <c r="K1905" i="1"/>
  <c r="K3355" i="1"/>
  <c r="K1535" i="1"/>
  <c r="K3125" i="1"/>
  <c r="K3475" i="1"/>
  <c r="K3130" i="1"/>
  <c r="K1690" i="1"/>
  <c r="K1573" i="1"/>
  <c r="K785" i="1"/>
  <c r="K1056" i="1"/>
  <c r="K4739" i="1"/>
  <c r="K1220" i="1"/>
  <c r="K2631" i="1"/>
  <c r="K1199" i="1"/>
  <c r="K4397" i="1"/>
  <c r="K500" i="1"/>
  <c r="K3229" i="1"/>
  <c r="K3537" i="1"/>
  <c r="K1941" i="1"/>
  <c r="K3080" i="1"/>
  <c r="K3671" i="1"/>
  <c r="K1798" i="1"/>
  <c r="K2994" i="1"/>
  <c r="K659" i="1"/>
  <c r="K3233" i="1"/>
  <c r="K2358" i="1"/>
  <c r="K2874" i="1"/>
  <c r="K2680" i="1"/>
  <c r="K66" i="1"/>
  <c r="K45" i="1"/>
  <c r="K4548" i="1"/>
  <c r="K3551" i="1"/>
  <c r="K1574" i="1"/>
  <c r="K2354" i="1"/>
  <c r="K857" i="1"/>
  <c r="K2685" i="1"/>
  <c r="K4659" i="1"/>
  <c r="K621" i="1"/>
  <c r="K572" i="1"/>
  <c r="K4459" i="1"/>
  <c r="K2801" i="1"/>
  <c r="K112" i="1"/>
  <c r="K36" i="1"/>
  <c r="K3822" i="1"/>
  <c r="K2547" i="1"/>
  <c r="K3070" i="1"/>
  <c r="K1505" i="1"/>
  <c r="K4730" i="1"/>
  <c r="K1805" i="1"/>
  <c r="K3550" i="1"/>
  <c r="K675" i="1"/>
  <c r="K2024" i="1"/>
  <c r="K2609" i="1"/>
  <c r="K1668" i="1"/>
  <c r="K4152" i="1"/>
  <c r="K3468" i="1"/>
  <c r="K2124" i="1"/>
  <c r="K1515" i="1"/>
  <c r="K2537" i="1"/>
  <c r="K4662" i="1"/>
  <c r="K46" i="1"/>
  <c r="K238" i="1"/>
  <c r="K3499" i="1"/>
  <c r="K1943" i="1"/>
  <c r="K3507" i="1"/>
  <c r="K3880" i="1"/>
  <c r="K677" i="1"/>
  <c r="K2785" i="1"/>
  <c r="K4531" i="1"/>
  <c r="K3492" i="1"/>
  <c r="K1612" i="1"/>
  <c r="K3384" i="1"/>
  <c r="K952" i="1"/>
  <c r="K1673" i="1"/>
  <c r="K1892" i="1"/>
  <c r="K2160" i="1"/>
  <c r="K1608" i="1"/>
  <c r="K993" i="1"/>
  <c r="K2210" i="1"/>
  <c r="K1726" i="1"/>
  <c r="K3542" i="1"/>
  <c r="K2567" i="1"/>
  <c r="K2617" i="1"/>
  <c r="K1053" i="1"/>
  <c r="K2477" i="1"/>
  <c r="K2187" i="1"/>
  <c r="K2960" i="1"/>
  <c r="K3173" i="1"/>
  <c r="K3231" i="1"/>
  <c r="K3291" i="1"/>
  <c r="K535" i="1"/>
  <c r="K3393" i="1"/>
  <c r="K1565" i="1"/>
  <c r="K606" i="1"/>
  <c r="K1073" i="1"/>
  <c r="K3431" i="1"/>
  <c r="K2073" i="1"/>
  <c r="K1016" i="1"/>
  <c r="K1176" i="1"/>
  <c r="K1049" i="1"/>
  <c r="K3929" i="1"/>
  <c r="K729" i="1"/>
  <c r="K3721" i="1"/>
  <c r="K3161" i="1"/>
  <c r="K821" i="1"/>
  <c r="K1747" i="1"/>
  <c r="K4434" i="1"/>
  <c r="K3317" i="1"/>
  <c r="K4274" i="1"/>
  <c r="K2596" i="1"/>
  <c r="K1495" i="1"/>
  <c r="K741" i="1"/>
  <c r="K2023" i="1"/>
  <c r="K888" i="1"/>
  <c r="K506" i="1"/>
  <c r="K1974" i="1"/>
  <c r="K541" i="1"/>
  <c r="K3630" i="1"/>
  <c r="K2495" i="1"/>
  <c r="K1973" i="1"/>
  <c r="K1697" i="1"/>
  <c r="K1667" i="1"/>
  <c r="K4119" i="1"/>
  <c r="K3554" i="1"/>
  <c r="K2226" i="1"/>
  <c r="K2591" i="1"/>
  <c r="K4282" i="1"/>
  <c r="K3967" i="1"/>
  <c r="K789" i="1"/>
  <c r="K3459" i="1"/>
  <c r="K2110" i="1"/>
  <c r="K689" i="1"/>
  <c r="K3467" i="1"/>
  <c r="K528" i="1"/>
  <c r="K3928" i="1"/>
  <c r="K3136" i="1"/>
  <c r="K3100" i="1"/>
  <c r="K2317" i="1"/>
  <c r="K4604" i="1"/>
  <c r="K4201" i="1"/>
  <c r="K1745" i="1"/>
  <c r="K3025" i="1"/>
  <c r="K3201" i="1"/>
  <c r="K1479" i="1"/>
  <c r="K256" i="1"/>
  <c r="K3784" i="1"/>
  <c r="K1100" i="1"/>
  <c r="K2201" i="1"/>
  <c r="K829" i="1"/>
  <c r="K338" i="1"/>
  <c r="K4639" i="1"/>
  <c r="K3924" i="1"/>
  <c r="K4001" i="1"/>
  <c r="K3660" i="1"/>
  <c r="K4023" i="1"/>
  <c r="K126" i="1"/>
  <c r="K1466" i="1"/>
  <c r="K885" i="1"/>
  <c r="K2681" i="1"/>
  <c r="K292" i="1"/>
  <c r="K713" i="1"/>
  <c r="K1388" i="1"/>
  <c r="K3894" i="1"/>
  <c r="K770" i="1"/>
  <c r="K3877" i="1"/>
  <c r="K4020" i="1"/>
  <c r="K4310" i="1"/>
  <c r="K2648" i="1"/>
  <c r="K280" i="1"/>
  <c r="K2472" i="1"/>
  <c r="K4400" i="1"/>
  <c r="K1622" i="1"/>
  <c r="K839" i="1"/>
  <c r="K854" i="1"/>
  <c r="K3647" i="1"/>
  <c r="K3211" i="1"/>
  <c r="K3379" i="1"/>
  <c r="K914" i="1"/>
  <c r="K2628" i="1"/>
  <c r="K3755" i="1"/>
  <c r="K1748" i="1"/>
  <c r="K2502" i="1"/>
  <c r="K3254" i="1"/>
  <c r="K17" i="1"/>
  <c r="K745" i="1"/>
  <c r="K334" i="1"/>
  <c r="K4224" i="1"/>
  <c r="K1451" i="1"/>
  <c r="K4501" i="1"/>
  <c r="K3442" i="1"/>
  <c r="K4375" i="1"/>
  <c r="K1712" i="1"/>
  <c r="K4766" i="1"/>
  <c r="K2810" i="1"/>
  <c r="K2304" i="1"/>
  <c r="K2731" i="1"/>
  <c r="K3832" i="1"/>
  <c r="K3715" i="1"/>
  <c r="K4239" i="1"/>
  <c r="K468" i="1"/>
  <c r="K3907" i="1"/>
  <c r="K4798" i="1"/>
  <c r="K1921" i="1"/>
  <c r="K2505" i="1"/>
  <c r="K4658" i="1"/>
  <c r="K1437" i="1"/>
  <c r="K2174" i="1"/>
  <c r="K77" i="1"/>
  <c r="K204" i="1"/>
  <c r="K4402" i="1"/>
  <c r="K1082" i="1"/>
  <c r="K822" i="1"/>
  <c r="K1270" i="1"/>
  <c r="K461" i="1"/>
  <c r="K1858" i="1"/>
  <c r="K4327" i="1"/>
  <c r="K2134" i="1"/>
  <c r="K3112" i="1"/>
  <c r="K3765" i="1"/>
  <c r="K3264" i="1"/>
  <c r="K2402" i="1"/>
  <c r="K2857" i="1"/>
  <c r="K3285" i="1"/>
  <c r="K4484" i="1"/>
  <c r="K3754" i="1"/>
  <c r="K3650" i="1"/>
  <c r="K2771" i="1"/>
  <c r="K601" i="1"/>
  <c r="K4293" i="1"/>
  <c r="K3726" i="1"/>
  <c r="K2240" i="1"/>
  <c r="K3548" i="1"/>
  <c r="K4393" i="1"/>
  <c r="K3450" i="1"/>
  <c r="K850" i="1"/>
  <c r="K3071" i="1"/>
  <c r="K2462" i="1"/>
  <c r="K3718" i="1"/>
  <c r="K2310" i="1"/>
  <c r="K3738" i="1"/>
  <c r="K3069" i="1"/>
  <c r="K3586" i="1"/>
  <c r="K2057" i="1"/>
  <c r="K4655" i="1"/>
  <c r="K2334" i="1"/>
  <c r="K358" i="1"/>
  <c r="K1048" i="1"/>
  <c r="K3196" i="1"/>
  <c r="K4235" i="1"/>
  <c r="K836" i="1"/>
  <c r="K243" i="1"/>
  <c r="K313" i="1"/>
  <c r="K1682" i="1"/>
  <c r="K3942" i="1"/>
  <c r="K78" i="1"/>
  <c r="K205" i="1"/>
  <c r="K293" i="1"/>
  <c r="K3770" i="1"/>
  <c r="K3181" i="1"/>
  <c r="K797" i="1"/>
  <c r="K2173" i="1"/>
  <c r="K2918" i="1"/>
  <c r="K4029" i="1"/>
  <c r="K1581" i="1"/>
  <c r="K1796" i="1"/>
  <c r="K2758" i="1"/>
  <c r="K1603" i="1"/>
  <c r="K4342" i="1"/>
  <c r="K2787" i="1"/>
  <c r="K104" i="1"/>
  <c r="K4551" i="1"/>
  <c r="K4363" i="1"/>
  <c r="K946" i="1"/>
  <c r="K4033" i="1"/>
  <c r="K943" i="1"/>
  <c r="K501" i="1"/>
  <c r="K3949" i="1"/>
  <c r="K244" i="1"/>
  <c r="K3327" i="1"/>
  <c r="K460" i="1"/>
  <c r="K4367" i="1"/>
  <c r="K599" i="1"/>
  <c r="K2140" i="1"/>
  <c r="K1900" i="1"/>
  <c r="K84" i="1"/>
  <c r="K2883" i="1"/>
  <c r="K4307" i="1"/>
  <c r="K3518" i="1"/>
  <c r="K4609" i="1"/>
  <c r="K4007" i="1"/>
  <c r="K2769" i="1"/>
  <c r="K3640" i="1"/>
  <c r="K1865" i="1"/>
  <c r="K3198" i="1"/>
  <c r="K2414" i="1"/>
  <c r="K490" i="1"/>
  <c r="K1057" i="1"/>
  <c r="K1301" i="1"/>
  <c r="K2587" i="1"/>
  <c r="K4364" i="1"/>
  <c r="K4502" i="1"/>
  <c r="K3220" i="1"/>
  <c r="K676" i="1"/>
  <c r="K2453" i="1"/>
  <c r="K3696" i="1"/>
  <c r="K545" i="1"/>
  <c r="K346" i="1"/>
  <c r="K3748" i="1"/>
  <c r="K3869" i="1"/>
  <c r="K128" i="1"/>
  <c r="K438" i="1"/>
  <c r="K1985" i="1"/>
  <c r="K1838" i="1"/>
  <c r="K4028" i="1"/>
  <c r="K2342" i="1"/>
  <c r="K2376" i="1"/>
  <c r="K3871" i="1"/>
  <c r="K2104" i="1"/>
  <c r="K1305" i="1"/>
  <c r="K2432" i="1"/>
  <c r="K1643" i="1"/>
  <c r="K281" i="1"/>
  <c r="K4024" i="1"/>
  <c r="K870" i="1"/>
  <c r="K75" i="1"/>
  <c r="K3779" i="1"/>
  <c r="K1103" i="1"/>
  <c r="K2784" i="1"/>
  <c r="K3837" i="1"/>
  <c r="K2996" i="1"/>
  <c r="K1993" i="1"/>
  <c r="K660" i="1"/>
  <c r="K3713" i="1"/>
  <c r="K439" i="1"/>
  <c r="K798" i="1"/>
  <c r="K88" i="1"/>
  <c r="K3795" i="1"/>
  <c r="K2451" i="1"/>
  <c r="K3446" i="1"/>
  <c r="K2562" i="1"/>
  <c r="K1683" i="1"/>
  <c r="K929" i="1"/>
  <c r="K2292" i="1"/>
  <c r="K2163" i="1"/>
  <c r="K2330" i="1"/>
  <c r="K2326" i="1"/>
  <c r="K1640" i="1"/>
  <c r="K3479" i="1"/>
  <c r="K124" i="1"/>
  <c r="K1477" i="1"/>
  <c r="K3926" i="1"/>
  <c r="K4743" i="1"/>
  <c r="K23" i="1"/>
  <c r="K886" i="1"/>
  <c r="K2526" i="1"/>
  <c r="K3876" i="1"/>
  <c r="K1878" i="1"/>
  <c r="K2427" i="1"/>
  <c r="K2030" i="1"/>
  <c r="K286" i="1"/>
  <c r="K4076" i="1"/>
  <c r="K4555" i="1"/>
  <c r="K1353" i="1"/>
  <c r="K3777" i="1"/>
  <c r="K799" i="1"/>
  <c r="K2530" i="1"/>
  <c r="K3971" i="1"/>
  <c r="K1538" i="1"/>
  <c r="K1370" i="1"/>
  <c r="K4601" i="1"/>
  <c r="K4509" i="1"/>
  <c r="K1877" i="1"/>
  <c r="K2084" i="1"/>
  <c r="K4337" i="1"/>
  <c r="K1117" i="1"/>
  <c r="K2767" i="1"/>
  <c r="K3351" i="1"/>
  <c r="K584" i="1"/>
  <c r="K473" i="1"/>
  <c r="K2708" i="1"/>
  <c r="K4762" i="1"/>
  <c r="K4444" i="1"/>
  <c r="K2480" i="1"/>
  <c r="K800" i="1"/>
  <c r="K1489" i="1"/>
  <c r="K902" i="1"/>
  <c r="K2092" i="1"/>
  <c r="K1037" i="1"/>
  <c r="K2922" i="1"/>
  <c r="K3759" i="1"/>
  <c r="K3012" i="1"/>
  <c r="K896" i="1"/>
  <c r="K3356" i="1"/>
  <c r="K2478" i="1"/>
  <c r="K250" i="1"/>
  <c r="K1391" i="1"/>
  <c r="K3256" i="1"/>
  <c r="K4222" i="1"/>
  <c r="K1390" i="1"/>
  <c r="K2434" i="1"/>
  <c r="K1090" i="1"/>
  <c r="K417" i="1"/>
  <c r="K1020" i="1"/>
  <c r="K1904" i="1"/>
  <c r="K1533" i="1"/>
  <c r="K2539" i="1"/>
  <c r="K2242" i="1"/>
  <c r="K954" i="1"/>
  <c r="K2551" i="1"/>
  <c r="K746" i="1"/>
  <c r="K3382" i="1"/>
  <c r="K4665" i="1"/>
  <c r="K2469" i="1"/>
  <c r="K1219" i="1"/>
  <c r="K781" i="1"/>
  <c r="K1741" i="1"/>
  <c r="K2018" i="1"/>
  <c r="K1462" i="1"/>
  <c r="K37" i="1"/>
  <c r="K3011" i="1"/>
  <c r="K3375" i="1"/>
  <c r="K538" i="1"/>
  <c r="K685" i="1"/>
  <c r="K1072" i="1"/>
  <c r="K1293" i="1"/>
  <c r="K2154" i="1"/>
  <c r="K782" i="1"/>
  <c r="K666" i="1"/>
  <c r="K4729" i="1"/>
  <c r="K2351" i="1"/>
  <c r="K2254" i="1"/>
  <c r="K4162" i="1"/>
  <c r="K2646" i="1"/>
  <c r="K3597" i="1"/>
  <c r="K2809" i="1"/>
  <c r="K3980" i="1"/>
  <c r="K1975" i="1"/>
  <c r="K2634" i="1"/>
  <c r="K1743" i="1"/>
  <c r="K1230" i="1"/>
  <c r="K469" i="1"/>
  <c r="K3178" i="1"/>
  <c r="K4436" i="1"/>
  <c r="K133" i="1"/>
  <c r="K419" i="1"/>
  <c r="K3934" i="1"/>
  <c r="K3340" i="1"/>
  <c r="K1609" i="1"/>
  <c r="K1597" i="1"/>
  <c r="K3761" i="1"/>
  <c r="K4036" i="1"/>
  <c r="K3367" i="1"/>
  <c r="K3386" i="1"/>
  <c r="K4394" i="1"/>
  <c r="K1803" i="1"/>
  <c r="K1787" i="1"/>
  <c r="K1749" i="1"/>
  <c r="K4562" i="1"/>
  <c r="K1058" i="1"/>
  <c r="K2076" i="1"/>
  <c r="K2666" i="1"/>
  <c r="K1017" i="1"/>
  <c r="K2350" i="1"/>
  <c r="K809" i="1"/>
  <c r="K4027" i="1"/>
  <c r="K1108" i="1"/>
  <c r="K3824" i="1"/>
  <c r="K1544" i="1"/>
  <c r="K2987" i="1"/>
  <c r="K2311" i="1"/>
  <c r="K2638" i="1"/>
  <c r="K4061" i="1"/>
  <c r="K134" i="1"/>
  <c r="K828" i="1"/>
  <c r="K1693" i="1"/>
  <c r="K215" i="1"/>
  <c r="K2866" i="1"/>
  <c r="K119" i="1"/>
  <c r="K1654" i="1"/>
  <c r="K4520" i="1"/>
  <c r="K476" i="1"/>
  <c r="K120" i="1"/>
  <c r="K3107" i="1"/>
  <c r="K2172" i="1"/>
  <c r="K2230" i="1"/>
  <c r="K759" i="1"/>
  <c r="K1054" i="1"/>
  <c r="K2433" i="1"/>
  <c r="K4102" i="1"/>
  <c r="K1716" i="1"/>
  <c r="K4187" i="1"/>
  <c r="K164" i="1"/>
  <c r="K3133" i="1"/>
  <c r="K3057" i="1"/>
  <c r="K1540" i="1"/>
  <c r="K337" i="1"/>
  <c r="K4316" i="1"/>
  <c r="K1779" i="1"/>
  <c r="K3785" i="1"/>
  <c r="K2971" i="1"/>
  <c r="K392" i="1"/>
  <c r="K801" i="1"/>
  <c r="K4025" i="1"/>
  <c r="K4673" i="1"/>
  <c r="K2208" i="1"/>
  <c r="K2474" i="1"/>
  <c r="K4261" i="1"/>
  <c r="K878" i="1"/>
  <c r="K2148" i="1"/>
  <c r="K3001" i="1"/>
  <c r="K3255" i="1"/>
  <c r="K1164" i="1"/>
  <c r="K2147" i="1"/>
  <c r="K2192" i="1"/>
  <c r="K2578" i="1"/>
  <c r="K2766" i="1"/>
  <c r="K188" i="1"/>
  <c r="K1550" i="1"/>
  <c r="K251" i="1"/>
  <c r="K3022" i="1"/>
  <c r="K3628" i="1"/>
  <c r="K3267" i="1"/>
  <c r="K1459" i="1"/>
  <c r="K3090" i="1"/>
  <c r="K4510" i="1"/>
  <c r="K3200" i="1"/>
  <c r="K401" i="1"/>
  <c r="K3365" i="1"/>
  <c r="K2527" i="1"/>
  <c r="K2260" i="1"/>
  <c r="K24" i="1"/>
  <c r="K1919" i="1"/>
  <c r="K2566" i="1"/>
  <c r="K2843" i="1"/>
  <c r="K3315" i="1"/>
  <c r="K2077" i="1"/>
  <c r="K1661" i="1"/>
  <c r="K1450" i="1"/>
  <c r="K497" i="1"/>
  <c r="K2395" i="1"/>
  <c r="K3803" i="1"/>
  <c r="K1578" i="1"/>
  <c r="K2413" i="1"/>
  <c r="K4544" i="1"/>
  <c r="K3878" i="1"/>
  <c r="K2950" i="1"/>
  <c r="K1809" i="1"/>
  <c r="K4090" i="1"/>
  <c r="K1722" i="1"/>
  <c r="K2908" i="1"/>
  <c r="K4440" i="1"/>
  <c r="K2765" i="1"/>
  <c r="K2001" i="1"/>
  <c r="K222" i="1"/>
  <c r="K1060" i="1"/>
  <c r="K2357" i="1"/>
  <c r="K547" i="1"/>
  <c r="K1541" i="1"/>
  <c r="K1456" i="1"/>
  <c r="K206" i="1"/>
  <c r="K3337" i="1"/>
  <c r="K842" i="1"/>
  <c r="K4611" i="1"/>
  <c r="K4399" i="1"/>
  <c r="K4366" i="1"/>
  <c r="K298" i="1"/>
  <c r="K2274" i="1"/>
  <c r="K4644" i="1"/>
  <c r="K2234" i="1"/>
  <c r="K1902" i="1"/>
  <c r="K1617" i="1"/>
  <c r="K791" i="1"/>
  <c r="K680" i="1"/>
  <c r="K1734" i="1"/>
  <c r="K2372" i="1"/>
  <c r="K3281" i="1"/>
  <c r="K3485" i="1"/>
  <c r="K548" i="1"/>
  <c r="K3903" i="1"/>
  <c r="K2813" i="1"/>
  <c r="K4439" i="1"/>
  <c r="K69" i="1"/>
  <c r="K4413" i="1"/>
  <c r="K1021" i="1"/>
  <c r="K2660" i="1"/>
  <c r="K3295" i="1"/>
  <c r="K4087" i="1"/>
  <c r="K3744" i="1"/>
  <c r="K3060" i="1"/>
  <c r="K632" i="1"/>
  <c r="K2096" i="1"/>
  <c r="K1806" i="1"/>
  <c r="K1474" i="1"/>
  <c r="K4392" i="1"/>
  <c r="K498" i="1"/>
  <c r="K2522" i="1"/>
  <c r="K4494" i="1"/>
  <c r="K252" i="1"/>
  <c r="K1193" i="1"/>
  <c r="K1579" i="1"/>
  <c r="K968" i="1"/>
  <c r="K1416" i="1"/>
  <c r="K2506" i="1"/>
  <c r="K3749" i="1"/>
  <c r="K2359" i="1"/>
  <c r="K3644" i="1"/>
  <c r="K2763" i="1"/>
  <c r="K1491" i="1"/>
  <c r="K1652" i="1"/>
  <c r="K3620" i="1"/>
  <c r="K3792" i="1"/>
  <c r="K4284" i="1"/>
  <c r="K734" i="1"/>
  <c r="K2961" i="1"/>
  <c r="K1561" i="1"/>
  <c r="K1807" i="1"/>
  <c r="K927" i="1"/>
  <c r="K61" i="1"/>
  <c r="K633" i="1"/>
  <c r="K3228" i="1"/>
  <c r="K4120" i="1"/>
  <c r="K4772" i="1"/>
  <c r="K2568" i="1"/>
  <c r="K1546" i="1"/>
  <c r="K1760" i="1"/>
  <c r="K4155" i="1"/>
  <c r="K1768" i="1"/>
  <c r="K558" i="1"/>
  <c r="K1908" i="1"/>
  <c r="K1490" i="1"/>
  <c r="K1494" i="1"/>
  <c r="K330" i="1"/>
  <c r="K2928" i="1"/>
  <c r="K2610" i="1"/>
  <c r="K4319" i="1"/>
  <c r="K587" i="1"/>
  <c r="K4197" i="1"/>
  <c r="K3413" i="1"/>
  <c r="K2823" i="1"/>
  <c r="K2947" i="1"/>
  <c r="K3292" i="1"/>
  <c r="K359" i="1"/>
  <c r="K2872" i="1"/>
  <c r="K3077" i="1"/>
  <c r="K4133" i="1"/>
  <c r="K3109" i="1"/>
  <c r="K2513" i="1"/>
  <c r="K4147" i="1"/>
  <c r="K457" i="1"/>
  <c r="K1994" i="1"/>
  <c r="K4258" i="1"/>
  <c r="K2888" i="1"/>
  <c r="K2348" i="1"/>
  <c r="K4474" i="1"/>
  <c r="K4660" i="1"/>
  <c r="K3608" i="1"/>
  <c r="K1502" i="1"/>
  <c r="K3063" i="1"/>
  <c r="K282" i="1"/>
  <c r="K815" i="1"/>
  <c r="K2580" i="1"/>
  <c r="K432" i="1"/>
  <c r="K4577" i="1"/>
  <c r="K4757" i="1"/>
  <c r="K2727" i="1"/>
  <c r="K3545" i="1"/>
  <c r="K302" i="1"/>
  <c r="K2698" i="1"/>
  <c r="K2193" i="1"/>
  <c r="K494" i="1"/>
  <c r="K1452" i="1"/>
  <c r="K3875" i="1"/>
  <c r="K3275" i="1"/>
  <c r="K997" i="1"/>
  <c r="K2949" i="1"/>
  <c r="K1576" i="1"/>
  <c r="K409" i="1"/>
  <c r="K2979" i="1"/>
  <c r="K4621" i="1"/>
  <c r="K367" i="1"/>
  <c r="K3576" i="1"/>
  <c r="K2896" i="1"/>
  <c r="K389" i="1"/>
  <c r="K2345" i="1"/>
  <c r="K2078" i="1"/>
  <c r="K3404" i="1"/>
  <c r="K3741" i="1"/>
  <c r="K1795" i="1"/>
  <c r="K3096" i="1"/>
  <c r="K3293" i="1"/>
  <c r="K4243" i="1"/>
  <c r="K2108" i="1"/>
  <c r="K4624" i="1"/>
  <c r="K3289" i="1"/>
  <c r="K4681" i="1"/>
  <c r="K129" i="1"/>
  <c r="K3510" i="1"/>
  <c r="K2282" i="1"/>
  <c r="K4610" i="1"/>
  <c r="K410" i="1"/>
  <c r="K108" i="1"/>
  <c r="K2389" i="1"/>
  <c r="K817" i="1"/>
  <c r="K1833" i="1"/>
  <c r="K652" i="1"/>
  <c r="K3217" i="1"/>
  <c r="K2691" i="1"/>
  <c r="K2329" i="1"/>
  <c r="K3602" i="1"/>
  <c r="K3496" i="1"/>
  <c r="K4648" i="1"/>
  <c r="K1125" i="1"/>
  <c r="K2774" i="1"/>
  <c r="K2263" i="1"/>
  <c r="K2760" i="1"/>
  <c r="K1035" i="1"/>
  <c r="K3177" i="1"/>
  <c r="K4465" i="1"/>
  <c r="K4009" i="1"/>
  <c r="K634" i="1"/>
  <c r="K4072" i="1"/>
  <c r="K4106" i="1"/>
  <c r="K3958" i="1"/>
  <c r="K1510" i="1"/>
  <c r="K2995" i="1"/>
  <c r="K1755" i="1"/>
  <c r="K635" i="1"/>
  <c r="K4158" i="1"/>
  <c r="K3708" i="1"/>
  <c r="K1553" i="1"/>
  <c r="K777" i="1"/>
  <c r="K1081" i="1"/>
  <c r="K1094" i="1"/>
  <c r="K636" i="1"/>
  <c r="K848" i="1"/>
  <c r="K1215" i="1"/>
  <c r="K4295" i="1"/>
  <c r="K1288" i="1"/>
  <c r="K4291" i="1"/>
  <c r="K4690" i="1"/>
  <c r="K1591" i="1"/>
  <c r="K3563" i="1"/>
  <c r="K1000" i="1"/>
  <c r="K70" i="1"/>
  <c r="K1196" i="1"/>
  <c r="K2958" i="1"/>
  <c r="K637" i="1"/>
  <c r="K3917" i="1"/>
  <c r="K2464" i="1"/>
  <c r="K351" i="1"/>
  <c r="K4573" i="1"/>
  <c r="K1621" i="1"/>
  <c r="K1602" i="1"/>
  <c r="K4351" i="1"/>
  <c r="K1659" i="1"/>
  <c r="K2213" i="1"/>
  <c r="K1831" i="1"/>
  <c r="K1148" i="1"/>
  <c r="K318" i="1"/>
  <c r="K1650" i="1"/>
  <c r="K1731" i="1"/>
  <c r="K638" i="1"/>
  <c r="K462" i="1"/>
  <c r="K2601" i="1"/>
  <c r="K1641" i="1"/>
  <c r="K223" i="1"/>
  <c r="K2594" i="1"/>
  <c r="K2041" i="1"/>
  <c r="K639" i="1"/>
  <c r="K2277" i="1"/>
  <c r="K1439" i="1"/>
  <c r="K609" i="1"/>
  <c r="K1361" i="1"/>
  <c r="K3930" i="1"/>
  <c r="K2780" i="1"/>
  <c r="K2574" i="1"/>
  <c r="K1386" i="1"/>
  <c r="K529" i="1"/>
  <c r="K4435" i="1"/>
  <c r="K1218" i="1"/>
  <c r="K2486" i="1"/>
  <c r="K2533" i="1"/>
  <c r="K4336" i="1"/>
  <c r="K4137" i="1"/>
  <c r="K4692" i="1"/>
  <c r="K4646" i="1"/>
  <c r="K2890" i="1"/>
  <c r="K1636" i="1"/>
  <c r="K94" i="1"/>
  <c r="K4259" i="1"/>
  <c r="K1295" i="1"/>
  <c r="K1493" i="1"/>
  <c r="K1050" i="1"/>
  <c r="K3150" i="1"/>
  <c r="K4330" i="1"/>
  <c r="K522" i="1"/>
  <c r="K1141" i="1"/>
  <c r="K299" i="1"/>
  <c r="K1374" i="1"/>
  <c r="K4196" i="1"/>
  <c r="K1438" i="1"/>
  <c r="K4815" i="1"/>
  <c r="K3918" i="1"/>
  <c r="K4395" i="1"/>
  <c r="K3970" i="1"/>
  <c r="K140" i="1"/>
  <c r="K4161" i="1"/>
  <c r="K2880" i="1"/>
  <c r="K845" i="1"/>
  <c r="K1285" i="1"/>
  <c r="K4008" i="1"/>
  <c r="K4697" i="1"/>
  <c r="K4297" i="1"/>
  <c r="K905" i="1"/>
  <c r="K2299" i="1"/>
  <c r="K1986" i="1"/>
  <c r="K3961" i="1"/>
  <c r="K1315" i="1"/>
  <c r="K3219" i="1"/>
  <c r="K2635" i="1"/>
  <c r="K3072" i="1"/>
  <c r="K325" i="1"/>
  <c r="K3232" i="1"/>
  <c r="K2328" i="1"/>
  <c r="K2065" i="1"/>
  <c r="K4051" i="1"/>
  <c r="K2182" i="1"/>
  <c r="K105" i="1"/>
  <c r="K3425" i="1"/>
  <c r="K2982" i="1"/>
  <c r="K1942" i="1"/>
  <c r="K4373" i="1"/>
  <c r="K4698" i="1"/>
  <c r="K1891" i="1"/>
  <c r="K1635" i="1"/>
  <c r="K4667" i="1"/>
  <c r="K3488" i="1"/>
  <c r="K328" i="1"/>
  <c r="K3974" i="1"/>
  <c r="K661" i="1"/>
  <c r="K1352" i="1"/>
  <c r="K3416" i="1"/>
  <c r="K2279" i="1"/>
  <c r="K4411" i="1"/>
  <c r="K3308" i="1"/>
  <c r="K4321" i="1"/>
  <c r="K1840" i="1"/>
  <c r="K1971" i="1"/>
  <c r="K1848" i="1"/>
  <c r="K21" i="1"/>
  <c r="K3058" i="1"/>
  <c r="K3814" i="1"/>
  <c r="K141" i="1"/>
  <c r="K95" i="1"/>
  <c r="K1128" i="1"/>
  <c r="K1139" i="1"/>
  <c r="K4111" i="1"/>
  <c r="K216" i="1"/>
  <c r="K2251" i="1"/>
  <c r="K437" i="1"/>
  <c r="K2412" i="1"/>
  <c r="K3547" i="1"/>
  <c r="K2959" i="1"/>
  <c r="K4764" i="1"/>
  <c r="K198" i="1"/>
  <c r="K1563" i="1"/>
  <c r="K2468" i="1"/>
  <c r="K1945" i="1"/>
  <c r="K2010" i="1"/>
  <c r="K4229" i="1"/>
  <c r="K3470" i="1"/>
  <c r="K3642" i="1"/>
  <c r="K588" i="1"/>
  <c r="K4664" i="1"/>
  <c r="K3751" i="1"/>
  <c r="K3148" i="1"/>
  <c r="K2989" i="1"/>
  <c r="K1174" i="1"/>
  <c r="K984" i="1"/>
  <c r="K4055" i="1"/>
  <c r="K2481" i="1"/>
  <c r="K2011" i="1"/>
  <c r="K4231" i="1"/>
  <c r="K1240" i="1"/>
  <c r="K3578" i="1"/>
  <c r="K3491" i="1"/>
  <c r="K3979" i="1"/>
  <c r="K39" i="1"/>
  <c r="K261" i="1"/>
  <c r="K1866" i="1"/>
  <c r="K640" i="1"/>
  <c r="K2252" i="1"/>
  <c r="K4469" i="1"/>
  <c r="K2886" i="1"/>
  <c r="K1528" i="1"/>
  <c r="K314" i="1"/>
  <c r="K4674" i="1"/>
  <c r="K1297" i="1"/>
  <c r="K2369" i="1"/>
  <c r="K1714" i="1"/>
  <c r="K4169" i="1"/>
  <c r="K478" i="1"/>
  <c r="K4154" i="1"/>
  <c r="K764" i="1"/>
  <c r="K549" i="1"/>
  <c r="K3601" i="1"/>
  <c r="K4641" i="1"/>
  <c r="K1769" i="1"/>
  <c r="K3114" i="1"/>
  <c r="K2466" i="1"/>
  <c r="K1551" i="1"/>
  <c r="K3302" i="1"/>
  <c r="K1304" i="1"/>
  <c r="K4042" i="1"/>
  <c r="K4449" i="1"/>
  <c r="K72" i="1"/>
  <c r="K3938" i="1"/>
  <c r="K1627" i="1"/>
  <c r="K2145" i="1"/>
  <c r="K3717" i="1"/>
  <c r="K3884" i="1"/>
  <c r="K4246" i="1"/>
  <c r="K4800" i="1"/>
  <c r="K1924" i="1"/>
  <c r="K2137" i="1"/>
  <c r="K818" i="1"/>
  <c r="K4335" i="1"/>
  <c r="K137" i="1"/>
  <c r="K3538" i="1"/>
  <c r="K1380" i="1"/>
  <c r="K96" i="1"/>
  <c r="K1666" i="1"/>
  <c r="K3048" i="1"/>
  <c r="K1664" i="1"/>
  <c r="K3185" i="1"/>
  <c r="K1467" i="1"/>
  <c r="K266" i="1"/>
  <c r="K830" i="1"/>
  <c r="K3478" i="1"/>
  <c r="K2865" i="1"/>
  <c r="K1004" i="1"/>
  <c r="K4607" i="1"/>
  <c r="K1841" i="1"/>
  <c r="K3906" i="1"/>
  <c r="K2528" i="1"/>
  <c r="K3590" i="1"/>
  <c r="K874" i="1"/>
  <c r="K3611" i="1"/>
  <c r="K4026" i="1"/>
  <c r="K1362" i="1"/>
  <c r="K4405" i="1"/>
  <c r="K753" i="1"/>
  <c r="K2312" i="1"/>
  <c r="K3403" i="1"/>
  <c r="K3782" i="1"/>
  <c r="K692" i="1"/>
  <c r="K3189" i="1"/>
  <c r="K1244" i="1"/>
  <c r="K2658" i="1"/>
  <c r="K2512" i="1"/>
  <c r="K3931" i="1"/>
  <c r="K2151" i="1"/>
  <c r="K3610" i="1"/>
  <c r="K514" i="1"/>
  <c r="K2033" i="1"/>
  <c r="K1616" i="1"/>
  <c r="K765" i="1"/>
  <c r="K2280" i="1"/>
  <c r="K4358" i="1"/>
  <c r="K3776" i="1"/>
  <c r="K1277" i="1"/>
  <c r="K4350" i="1"/>
  <c r="K3381" i="1"/>
  <c r="K4267" i="1"/>
  <c r="K2429" i="1"/>
  <c r="K3786" i="1"/>
  <c r="K2980" i="1"/>
  <c r="K3277" i="1"/>
  <c r="K192" i="1"/>
  <c r="K1423" i="1"/>
  <c r="K3945" i="1"/>
  <c r="K3427" i="1"/>
  <c r="K3388" i="1"/>
  <c r="K1485" i="1"/>
  <c r="K3915" i="1"/>
  <c r="K97" i="1"/>
  <c r="K1394" i="1"/>
  <c r="K610" i="1"/>
  <c r="K470" i="1"/>
  <c r="K1733" i="1"/>
  <c r="K1633" i="1"/>
  <c r="K3301" i="1"/>
  <c r="K3892" i="1"/>
  <c r="K4050" i="1"/>
  <c r="K1457" i="1"/>
  <c r="K756" i="1"/>
  <c r="K2899" i="1"/>
  <c r="K4228" i="1"/>
  <c r="K2269" i="1"/>
  <c r="K1233" i="1"/>
  <c r="K4804" i="1"/>
  <c r="K3662" i="1"/>
  <c r="K2779" i="1"/>
  <c r="K3325" i="1"/>
  <c r="K1773" i="1"/>
  <c r="K3238" i="1"/>
  <c r="K47" i="1"/>
  <c r="K3409" i="1"/>
  <c r="K3909" i="1"/>
  <c r="K211" i="1"/>
  <c r="K2189" i="1"/>
  <c r="K662" i="1"/>
  <c r="K1774" i="1"/>
  <c r="K2830" i="1"/>
  <c r="K4126" i="1"/>
  <c r="K761" i="1"/>
  <c r="K4575" i="1"/>
  <c r="K3028" i="1"/>
  <c r="K565" i="1"/>
  <c r="K2879" i="1"/>
  <c r="K4226" i="1"/>
  <c r="K2408" i="1"/>
  <c r="K1074" i="1"/>
  <c r="K3527" i="1"/>
  <c r="K2185" i="1"/>
  <c r="K4770" i="1"/>
  <c r="K1594" i="1"/>
  <c r="K3170" i="1"/>
  <c r="K1825" i="1"/>
  <c r="K2969" i="1"/>
  <c r="K2782" i="1"/>
  <c r="K347" i="1"/>
  <c r="K2720" i="1"/>
  <c r="K465" i="1"/>
  <c r="K4635" i="1"/>
  <c r="K2796" i="1"/>
  <c r="K2559" i="1"/>
  <c r="K3622" i="1"/>
  <c r="K2141" i="1"/>
  <c r="K2542" i="1"/>
  <c r="K3535" i="1"/>
  <c r="K4543" i="1"/>
  <c r="K4487" i="1"/>
  <c r="K3520" i="1"/>
  <c r="K200" i="1"/>
  <c r="K4614" i="1"/>
  <c r="K650" i="1"/>
  <c r="K3399" i="1"/>
  <c r="K2485" i="1"/>
  <c r="K2664" i="1"/>
  <c r="K4255" i="1"/>
  <c r="K3727" i="1"/>
  <c r="K1229" i="1"/>
  <c r="K3514" i="1"/>
  <c r="K2027" i="1"/>
  <c r="K1499" i="1"/>
  <c r="K2080" i="1"/>
  <c r="K2712" i="1"/>
  <c r="K4647" i="1"/>
  <c r="K2540" i="1"/>
  <c r="K2683" i="1"/>
  <c r="K4619" i="1"/>
  <c r="K492" i="1"/>
  <c r="K2579" i="1"/>
  <c r="K65" i="1"/>
  <c r="K1817" i="1"/>
  <c r="K2914" i="1"/>
  <c r="K31" i="1"/>
  <c r="K4378" i="1"/>
  <c r="K4735" i="1"/>
  <c r="K3460" i="1"/>
  <c r="K4718" i="1"/>
  <c r="K4514" i="1"/>
  <c r="K342" i="1"/>
  <c r="K3389" i="1"/>
  <c r="K1188" i="1"/>
  <c r="K4323" i="1"/>
  <c r="K3123" i="1"/>
  <c r="K3619" i="1"/>
  <c r="K1282" i="1"/>
  <c r="K4671" i="1"/>
  <c r="K3407" i="1"/>
  <c r="K1938" i="1"/>
  <c r="K4112" i="1"/>
  <c r="K32" i="1"/>
  <c r="K1851" i="1"/>
  <c r="K4799" i="1"/>
  <c r="K1469" i="1"/>
  <c r="K2178" i="1"/>
  <c r="K48" i="1"/>
  <c r="K550" i="1"/>
  <c r="K1917" i="1"/>
  <c r="K3397" i="1"/>
  <c r="K343" i="1"/>
  <c r="K2770" i="1"/>
  <c r="K570" i="1"/>
  <c r="K786" i="1"/>
  <c r="K3395" i="1"/>
  <c r="K747" i="1"/>
  <c r="K207" i="1"/>
  <c r="K573" i="1"/>
  <c r="K4000" i="1"/>
  <c r="K2266" i="1"/>
  <c r="K1149" i="1"/>
  <c r="K4749" i="1"/>
  <c r="K1478" i="1"/>
  <c r="K2046" i="1"/>
  <c r="K4416" i="1"/>
  <c r="K725" i="1"/>
  <c r="K1345" i="1"/>
  <c r="K127" i="1"/>
  <c r="K4374" i="1"/>
  <c r="K3502" i="1"/>
  <c r="K551" i="1"/>
  <c r="K3559" i="1"/>
  <c r="K2393" i="1"/>
  <c r="K4511" i="1"/>
  <c r="K1170" i="1"/>
  <c r="K4081" i="1"/>
  <c r="K1812" i="1"/>
  <c r="K4466" i="1"/>
  <c r="K1580" i="1"/>
  <c r="K1888" i="1"/>
  <c r="K49" i="1"/>
  <c r="K3027" i="1"/>
  <c r="K3840" i="1"/>
  <c r="K614" i="1"/>
  <c r="K969" i="1"/>
  <c r="K3370" i="1"/>
  <c r="K1639" i="1"/>
  <c r="K709" i="1"/>
  <c r="K819" i="1"/>
  <c r="K2991" i="1"/>
  <c r="K3895" i="1"/>
  <c r="K2747" i="1"/>
  <c r="K3280" i="1"/>
  <c r="K2442" i="1"/>
  <c r="K1084" i="1"/>
  <c r="K3898" i="1"/>
  <c r="K2386" i="1"/>
  <c r="K2081" i="1"/>
  <c r="K453" i="1"/>
  <c r="K1916" i="1"/>
  <c r="K1280" i="1"/>
  <c r="K2630" i="1"/>
  <c r="K4354" i="1"/>
  <c r="K3994" i="1"/>
  <c r="K1589" i="1"/>
  <c r="K1725" i="1"/>
  <c r="K2592" i="1"/>
  <c r="K3094" i="1"/>
  <c r="K1154" i="1"/>
  <c r="K1928" i="1"/>
  <c r="K98" i="1"/>
  <c r="K3596" i="1"/>
  <c r="K50" i="1"/>
  <c r="K731" i="1"/>
  <c r="K4812" i="1"/>
  <c r="K3419" i="1"/>
  <c r="K2625" i="1"/>
  <c r="K3740" i="1"/>
  <c r="K559" i="1"/>
  <c r="K4334" i="1"/>
  <c r="K3137" i="1"/>
  <c r="K4244" i="1"/>
  <c r="K59" i="1"/>
  <c r="K1969" i="1"/>
  <c r="K1252" i="1"/>
  <c r="K4651" i="1"/>
  <c r="K2051" i="1"/>
  <c r="K3833" i="1"/>
  <c r="K2457" i="1"/>
  <c r="K3304" i="1"/>
  <c r="K1816" i="1"/>
  <c r="K2553" i="1"/>
  <c r="K2447" i="1"/>
  <c r="K2100" i="1"/>
  <c r="K3245" i="1"/>
  <c r="K4329" i="1"/>
  <c r="K2833" i="1"/>
  <c r="K4242" i="1"/>
  <c r="K4248" i="1"/>
  <c r="K889" i="1"/>
  <c r="K378" i="1"/>
  <c r="K2272" i="1"/>
  <c r="K321" i="1"/>
  <c r="K2068" i="1"/>
  <c r="K1646" i="1"/>
  <c r="K3988" i="1"/>
  <c r="K1404" i="1"/>
  <c r="K1245" i="1"/>
  <c r="K2440" i="1"/>
  <c r="K3864" i="1"/>
  <c r="K2988" i="1"/>
  <c r="K1202" i="1"/>
  <c r="K499" i="1"/>
  <c r="K3064" i="1"/>
  <c r="K852" i="1"/>
  <c r="K2862" i="1"/>
  <c r="K4593" i="1"/>
  <c r="K1514" i="1"/>
  <c r="K1946" i="1"/>
  <c r="K4813" i="1"/>
  <c r="K3775" i="1"/>
  <c r="K4591" i="1"/>
  <c r="K1557" i="1"/>
  <c r="K3606" i="1"/>
  <c r="K2368" i="1"/>
  <c r="K887" i="1"/>
  <c r="K3447" i="1"/>
  <c r="K678" i="1"/>
  <c r="K89" i="1"/>
  <c r="K2431" i="1"/>
  <c r="K4144" i="1"/>
  <c r="K1267" i="1"/>
  <c r="K3464" i="1"/>
  <c r="K2931" i="1"/>
  <c r="K928" i="1"/>
  <c r="K2935" i="1"/>
  <c r="K619" i="1"/>
  <c r="K2161" i="1"/>
  <c r="K262" i="1"/>
  <c r="K420" i="1"/>
  <c r="K3203" i="1"/>
  <c r="K2641" i="1"/>
  <c r="K656" i="1"/>
  <c r="K904" i="1"/>
  <c r="K4462" i="1"/>
  <c r="K998" i="1"/>
  <c r="K2476" i="1"/>
  <c r="K2352" i="1"/>
  <c r="K1711" i="1"/>
  <c r="K909" i="1"/>
  <c r="K1871" i="1"/>
  <c r="K2868" i="1"/>
  <c r="K2020" i="1"/>
  <c r="K1458" i="1"/>
  <c r="K1333" i="1"/>
  <c r="K1422" i="1"/>
  <c r="K1644" i="1"/>
  <c r="K973" i="1"/>
  <c r="K217" i="1"/>
  <c r="K4249" i="1"/>
  <c r="K4811" i="1"/>
  <c r="K1133" i="1"/>
  <c r="K2636" i="1"/>
  <c r="K4045" i="1"/>
  <c r="K2313" i="1"/>
  <c r="K3621" i="1"/>
  <c r="K3687" i="1"/>
  <c r="K2905" i="1"/>
  <c r="K4412" i="1"/>
  <c r="K1935" i="1"/>
  <c r="K4679" i="1"/>
  <c r="K698" i="1"/>
  <c r="K1071" i="1"/>
  <c r="K1702" i="1"/>
  <c r="K3699" i="1"/>
  <c r="K1956" i="1"/>
  <c r="K4539" i="1"/>
  <c r="K3702" i="1"/>
  <c r="K3489" i="1"/>
  <c r="K1310" i="1"/>
  <c r="K4306" i="1"/>
  <c r="K3283" i="1"/>
  <c r="K3927" i="1"/>
  <c r="K1070" i="1"/>
  <c r="K502" i="1"/>
  <c r="K4192" i="1"/>
  <c r="K4180" i="1"/>
  <c r="K444" i="1"/>
  <c r="K641" i="1"/>
  <c r="K2572" i="1"/>
  <c r="K3852" i="1"/>
  <c r="K1373" i="1"/>
  <c r="K3663" i="1"/>
  <c r="K3783" i="1"/>
  <c r="K4774" i="1"/>
  <c r="K1372" i="1"/>
  <c r="K4809" i="1"/>
  <c r="K2743" i="1"/>
  <c r="K3723" i="1"/>
  <c r="K2411" i="1"/>
  <c r="K891" i="1"/>
  <c r="K3269" i="1"/>
  <c r="K11" i="1"/>
  <c r="K1464" i="1"/>
  <c r="K4565" i="1"/>
  <c r="K4356" i="1"/>
  <c r="K1744" i="1"/>
  <c r="K2494" i="1"/>
  <c r="K2682" i="1"/>
  <c r="K3897" i="1"/>
  <c r="K3225" i="1"/>
  <c r="K433" i="1"/>
  <c r="K287" i="1"/>
  <c r="K1766" i="1"/>
  <c r="K2212" i="1"/>
  <c r="K3050" i="1"/>
  <c r="K2344" i="1"/>
  <c r="K1186" i="1"/>
  <c r="K4723" i="1"/>
  <c r="K3428" i="1"/>
  <c r="K4528" i="1"/>
  <c r="K1121" i="1"/>
  <c r="K4186" i="1"/>
  <c r="K2325" i="1"/>
  <c r="K1801" i="1"/>
  <c r="K132" i="1"/>
  <c r="K4534" i="1"/>
  <c r="K3722" i="1"/>
  <c r="K3363" i="1"/>
  <c r="K1775" i="1"/>
  <c r="K1516" i="1"/>
  <c r="K1116" i="1"/>
  <c r="K329" i="1"/>
  <c r="K1246" i="1"/>
  <c r="K4176" i="1"/>
  <c r="K1383" i="1"/>
  <c r="K714" i="1"/>
  <c r="K2400" i="1"/>
  <c r="K3850" i="1"/>
  <c r="K3863" i="1"/>
  <c r="K4677" i="1"/>
  <c r="K2589" i="1"/>
  <c r="K912" i="1"/>
  <c r="K2563" i="1"/>
  <c r="K2364" i="1"/>
  <c r="K2997" i="1"/>
  <c r="K1189" i="1"/>
  <c r="K2885" i="1"/>
  <c r="K1842" i="1"/>
  <c r="K4574" i="1"/>
  <c r="K1360" i="1"/>
  <c r="K4254" i="1"/>
  <c r="K3711" i="1"/>
  <c r="K3132" i="1"/>
  <c r="K454" i="1"/>
  <c r="K38" i="1"/>
  <c r="K4053" i="1"/>
  <c r="K3526" i="1"/>
  <c r="K3410" i="1"/>
  <c r="K3691" i="1"/>
  <c r="K681" i="1"/>
  <c r="K3223" i="1"/>
  <c r="K4207" i="1"/>
  <c r="K3248" i="1"/>
  <c r="K4497" i="1"/>
  <c r="K2307" i="1"/>
  <c r="K3098" i="1"/>
  <c r="K1309" i="1"/>
  <c r="K83" i="1"/>
  <c r="K413" i="1"/>
  <c r="K1405" i="1"/>
  <c r="K693" i="1"/>
  <c r="K3591" i="1"/>
  <c r="K3841" i="1"/>
  <c r="K3605" i="1"/>
  <c r="K4640" i="1"/>
  <c r="K51" i="1"/>
  <c r="K4769" i="1"/>
  <c r="K165" i="1"/>
  <c r="K910" i="1"/>
  <c r="K3643" i="1"/>
  <c r="K4536" i="1"/>
  <c r="K2158" i="1"/>
  <c r="K2554" i="1"/>
  <c r="K1844" i="1"/>
  <c r="K2694" i="1"/>
  <c r="K4271" i="1"/>
  <c r="K2808" i="1"/>
  <c r="K4409" i="1"/>
  <c r="K1863" i="1"/>
  <c r="K2298" i="1"/>
  <c r="K1607" i="1"/>
  <c r="K3968" i="1"/>
  <c r="K4493" i="1"/>
  <c r="K1114" i="1"/>
  <c r="K1274" i="1"/>
  <c r="K458" i="1"/>
  <c r="K1348" i="1"/>
  <c r="K52" i="1"/>
  <c r="K3372" i="1"/>
  <c r="K1146" i="1"/>
  <c r="K2693" i="1"/>
  <c r="K4015" i="1"/>
  <c r="K1369" i="1"/>
  <c r="K1606" i="1"/>
  <c r="K4188" i="1"/>
  <c r="K2724" i="1"/>
  <c r="K3956" i="1"/>
  <c r="K1631" i="1"/>
  <c r="K267" i="1"/>
  <c r="K455" i="1"/>
  <c r="K2008" i="1"/>
  <c r="K245" i="1"/>
  <c r="K507" i="1"/>
  <c r="K536" i="1"/>
  <c r="K3674" i="1"/>
  <c r="K3891" i="1"/>
  <c r="K4386" i="1"/>
  <c r="K2538" i="1"/>
  <c r="K1007" i="1"/>
  <c r="K4070" i="1"/>
  <c r="K4676" i="1"/>
  <c r="K2455" i="1"/>
  <c r="K3024" i="1"/>
  <c r="K4016" i="1"/>
  <c r="K2346" i="1"/>
  <c r="K4383" i="1"/>
  <c r="K1132" i="1"/>
  <c r="K3138" i="1"/>
  <c r="K4452" i="1"/>
  <c r="K4616" i="1"/>
  <c r="K2640" i="1"/>
  <c r="K1497" i="1"/>
  <c r="K802" i="1"/>
  <c r="K1113" i="1"/>
  <c r="K4626" i="1"/>
  <c r="K717" i="1"/>
  <c r="K2143" i="1"/>
  <c r="K2754" i="1"/>
  <c r="K840" i="1"/>
  <c r="K1754" i="1"/>
  <c r="K2703" i="1"/>
  <c r="K1906" i="1"/>
  <c r="K4571" i="1"/>
  <c r="K1111" i="1"/>
  <c r="K3463" i="1"/>
  <c r="K1874" i="1"/>
  <c r="K2806" i="1"/>
  <c r="K2095" i="1"/>
  <c r="K1978" i="1"/>
  <c r="K2711" i="1"/>
  <c r="K4751" i="1"/>
  <c r="K479" i="1"/>
  <c r="K2844" i="1"/>
  <c r="K2800" i="1"/>
  <c r="K2549" i="1"/>
  <c r="K2577" i="1"/>
  <c r="K3685" i="1"/>
  <c r="K2244" i="1"/>
  <c r="K823" i="1"/>
  <c r="K1709" i="1"/>
  <c r="K2602" i="1"/>
  <c r="K1379" i="1"/>
  <c r="K368" i="1"/>
  <c r="K3184" i="1"/>
  <c r="K4129" i="1"/>
  <c r="K25" i="1"/>
  <c r="K1346" i="1"/>
  <c r="K2398" i="1"/>
  <c r="K2663" i="1"/>
  <c r="K170" i="1"/>
  <c r="K1480" i="1"/>
  <c r="K424" i="1"/>
  <c r="K1777" i="1"/>
  <c r="K4597" i="1"/>
  <c r="K1728" i="1"/>
  <c r="K1324" i="1"/>
  <c r="K2003" i="1"/>
  <c r="K3580" i="1"/>
  <c r="K552" i="1"/>
  <c r="K4013" i="1"/>
  <c r="K4680" i="1"/>
  <c r="K73" i="1"/>
  <c r="K3118" i="1"/>
  <c r="K511" i="1"/>
  <c r="K4253" i="1"/>
  <c r="K3993" i="1"/>
  <c r="K2972" i="1"/>
  <c r="K1720" i="1"/>
  <c r="K4414" i="1"/>
  <c r="K1519" i="1"/>
  <c r="K3997" i="1"/>
  <c r="K1592" i="1"/>
  <c r="K2560" i="1"/>
  <c r="K1075" i="1"/>
  <c r="K2955" i="1"/>
  <c r="K508" i="1"/>
  <c r="K3430" i="1"/>
  <c r="K1134" i="1"/>
  <c r="K4181" i="1"/>
  <c r="K2295" i="1"/>
  <c r="K1875" i="1"/>
  <c r="K3758" i="1"/>
  <c r="K4170" i="1"/>
  <c r="K4637" i="1"/>
  <c r="K596" i="1"/>
  <c r="K4127" i="1"/>
  <c r="K2119" i="1"/>
  <c r="K3062" i="1"/>
  <c r="K2775" i="1"/>
  <c r="K1647" i="1"/>
  <c r="K234" i="1"/>
  <c r="K3493" i="1"/>
  <c r="K81" i="1"/>
  <c r="K1444" i="1"/>
  <c r="K851" i="1"/>
  <c r="K1387" i="1"/>
  <c r="K3179" i="1"/>
  <c r="K3359" i="1"/>
  <c r="K177" i="1"/>
  <c r="K3799" i="1"/>
  <c r="K2937" i="1"/>
  <c r="K1719" i="1"/>
  <c r="K3866" i="1"/>
  <c r="K3879" i="1"/>
  <c r="K517" i="1"/>
  <c r="K1961" i="1"/>
  <c r="K26" i="1"/>
  <c r="K212" i="1"/>
  <c r="K3882" i="1"/>
  <c r="K1086" i="1"/>
  <c r="K2086" i="1"/>
  <c r="K1653" i="1"/>
  <c r="K2297" i="1"/>
  <c r="K696" i="1"/>
  <c r="K1147" i="1"/>
  <c r="K2493" i="1"/>
  <c r="K2287" i="1"/>
  <c r="K965" i="1"/>
  <c r="K2421" i="1"/>
  <c r="K4684" i="1"/>
  <c r="K963" i="1"/>
  <c r="K2308" i="1"/>
  <c r="K2098" i="1"/>
  <c r="K3533" i="1"/>
  <c r="K4503" i="1"/>
  <c r="K3408" i="1"/>
  <c r="K2238" i="1"/>
  <c r="K4273" i="1"/>
  <c r="K3354" i="1"/>
  <c r="K4043" i="1"/>
  <c r="K3029" i="1"/>
  <c r="K803" i="1"/>
  <c r="K4211" i="1"/>
  <c r="K2121" i="1"/>
  <c r="K2604" i="1"/>
  <c r="K3033" i="1"/>
  <c r="K3230" i="1"/>
  <c r="K2944" i="1"/>
  <c r="K831" i="1"/>
  <c r="K2194" i="1"/>
  <c r="K4702" i="1"/>
  <c r="K2021" i="1"/>
  <c r="K3995" i="1"/>
  <c r="K1441" i="1"/>
  <c r="K1337" i="1"/>
  <c r="K2075" i="1"/>
  <c r="K1207" i="1"/>
  <c r="K463" i="1"/>
  <c r="K4315" i="1"/>
  <c r="K2705" i="1"/>
  <c r="K623" i="1"/>
  <c r="K4122" i="1"/>
  <c r="K4326" i="1"/>
  <c r="K1272" i="1"/>
  <c r="K4056" i="1"/>
  <c r="K2878" i="1"/>
  <c r="K2093" i="1"/>
  <c r="K4071" i="1"/>
  <c r="K3843" i="1"/>
  <c r="K3515" i="1"/>
  <c r="K2113" i="1"/>
  <c r="K1238" i="1"/>
  <c r="K2671" i="1"/>
  <c r="K1880" i="1"/>
  <c r="K1179" i="1"/>
  <c r="K3383" i="1"/>
  <c r="K3017" i="1"/>
  <c r="K2053" i="1"/>
  <c r="K4606" i="1"/>
  <c r="K862" i="1"/>
  <c r="K2523" i="1"/>
  <c r="K71" i="1"/>
  <c r="K3279" i="1"/>
  <c r="K3332" i="1"/>
  <c r="K1587" i="1"/>
  <c r="K3263" i="1"/>
  <c r="K2555" i="1"/>
  <c r="K2360" i="1"/>
  <c r="K3912" i="1"/>
  <c r="K273" i="1"/>
  <c r="K4782" i="1"/>
  <c r="K748" i="1"/>
  <c r="K2607" i="1"/>
  <c r="K875" i="1"/>
  <c r="K620" i="1"/>
  <c r="K3791" i="1"/>
  <c r="K1248" i="1"/>
  <c r="K695" i="1"/>
  <c r="K2069" i="1"/>
  <c r="K4404" i="1"/>
  <c r="K3306" i="1"/>
  <c r="K1496" i="1"/>
  <c r="K3019" i="1"/>
  <c r="K683" i="1"/>
  <c r="K1417" i="1"/>
  <c r="K1001" i="1"/>
  <c r="K4598" i="1"/>
  <c r="K1096" i="1"/>
  <c r="K195" i="1"/>
  <c r="K3900" i="1"/>
  <c r="K1829" i="1"/>
  <c r="K812" i="1"/>
  <c r="K4349" i="1"/>
  <c r="K3041" i="1"/>
  <c r="K3448" i="1"/>
  <c r="K434" i="1"/>
  <c r="K1537" i="1"/>
  <c r="K3313" i="1"/>
  <c r="K441" i="1"/>
  <c r="K824" i="1"/>
  <c r="K4116" i="1"/>
  <c r="K268" i="1"/>
  <c r="K2202" i="1"/>
  <c r="K4426" i="1"/>
  <c r="K14" i="1"/>
  <c r="K3175" i="1"/>
  <c r="K2807" i="1"/>
  <c r="K79" i="1"/>
  <c r="K1143" i="1"/>
  <c r="K4696" i="1"/>
  <c r="K1705" i="1"/>
  <c r="K2659" i="1"/>
  <c r="K3625" i="1"/>
  <c r="K2655" i="1"/>
  <c r="K1820" i="1"/>
  <c r="K361" i="1"/>
  <c r="K941" i="1"/>
  <c r="K4557" i="1"/>
  <c r="K1950" i="1"/>
  <c r="K976" i="1"/>
  <c r="K603" i="1"/>
  <c r="K3154" i="1"/>
  <c r="K3796" i="1"/>
  <c r="K3512" i="1"/>
  <c r="K3703" i="1"/>
  <c r="K4141" i="1"/>
  <c r="K2294" i="1"/>
  <c r="K4370" i="1"/>
  <c r="K380" i="1"/>
  <c r="K4625" i="1"/>
  <c r="K2255" i="1"/>
  <c r="K4210" i="1"/>
  <c r="K4703" i="1"/>
  <c r="K1856" i="1"/>
  <c r="K2184" i="1"/>
  <c r="K2017" i="1"/>
  <c r="K4301" i="1"/>
  <c r="K2035" i="1"/>
  <c r="K4065" i="1"/>
  <c r="K503" i="1"/>
  <c r="K297" i="1"/>
  <c r="K2725" i="1"/>
  <c r="K1159" i="1"/>
  <c r="K4108" i="1"/>
  <c r="K4365" i="1"/>
  <c r="K3391" i="1"/>
  <c r="K3525" i="1"/>
  <c r="K4468" i="1"/>
  <c r="K3984" i="1"/>
  <c r="K4438" i="1"/>
  <c r="K2653" i="1"/>
  <c r="K668" i="1"/>
  <c r="K523" i="1"/>
  <c r="K4353" i="1"/>
  <c r="K4722" i="1"/>
  <c r="K1389" i="1"/>
  <c r="K246" i="1"/>
  <c r="K979" i="1"/>
  <c r="K3329" i="1"/>
  <c r="K749" i="1"/>
  <c r="K3243" i="1"/>
  <c r="K4265" i="1"/>
  <c r="K602" i="1"/>
  <c r="K4567" i="1"/>
  <c r="K1299" i="1"/>
  <c r="K3700" i="1"/>
  <c r="K3075" i="1"/>
  <c r="K2153" i="1"/>
  <c r="K3544" i="1"/>
  <c r="K405" i="1"/>
  <c r="K3038" i="1"/>
  <c r="K1896" i="1"/>
  <c r="K3045" i="1"/>
  <c r="K3581" i="1"/>
  <c r="K4338" i="1"/>
  <c r="K1845" i="1"/>
  <c r="K33" i="1"/>
  <c r="K3998" i="1"/>
  <c r="K2253" i="1"/>
  <c r="K4101" i="1"/>
  <c r="K3603" i="1"/>
  <c r="K1224" i="1"/>
  <c r="K3960" i="1"/>
  <c r="K2091" i="1"/>
  <c r="K3553" i="1"/>
  <c r="K3417" i="1"/>
  <c r="K4038" i="1"/>
  <c r="K2135" i="1"/>
  <c r="K2757" i="1"/>
  <c r="K352" i="1"/>
  <c r="K2561" i="1"/>
  <c r="K3870" i="1"/>
  <c r="K1899" i="1"/>
  <c r="K1160" i="1"/>
  <c r="K2074" i="1"/>
  <c r="K2123" i="1"/>
  <c r="K2305" i="1"/>
  <c r="K1929" i="1"/>
  <c r="K3037" i="1"/>
  <c r="K3065" i="1"/>
  <c r="K74" i="1"/>
  <c r="K416" i="1"/>
  <c r="K1800" i="1"/>
  <c r="K3827" i="1"/>
  <c r="K2684" i="1"/>
  <c r="K4576" i="1"/>
  <c r="K99" i="1"/>
  <c r="K394" i="1"/>
  <c r="K3731" i="1"/>
  <c r="K2692" i="1"/>
  <c r="K537" i="1"/>
  <c r="K2750" i="1"/>
  <c r="K2309" i="1"/>
  <c r="K4513" i="1"/>
  <c r="K3939" i="1"/>
  <c r="K3720" i="1"/>
  <c r="K1010" i="1"/>
  <c r="K647" i="1"/>
  <c r="K1144" i="1"/>
  <c r="K340" i="1"/>
  <c r="K3222" i="1"/>
  <c r="K4118" i="1"/>
  <c r="K3963" i="1"/>
  <c r="K303" i="1"/>
  <c r="K2605" i="1"/>
  <c r="K642" i="1"/>
  <c r="K643" i="1"/>
  <c r="K3728" i="1"/>
  <c r="K1471" i="1"/>
  <c r="K3247" i="1"/>
  <c r="K3073" i="1"/>
  <c r="K2343" i="1"/>
  <c r="K2832" i="1"/>
  <c r="K574" i="1"/>
  <c r="K3739" i="1"/>
  <c r="K3528" i="1"/>
  <c r="K2856" i="1"/>
  <c r="K663" i="1"/>
  <c r="K4245" i="1"/>
  <c r="K218" i="1"/>
  <c r="K2829" i="1"/>
  <c r="K4105" i="1"/>
  <c r="K877" i="1"/>
  <c r="K772" i="1"/>
  <c r="K208" i="1"/>
  <c r="K157" i="1"/>
  <c r="K3453" i="1"/>
  <c r="K959" i="1"/>
  <c r="K865" i="1"/>
  <c r="K553" i="1"/>
  <c r="K2500" i="1"/>
  <c r="K3925" i="1"/>
  <c r="K653" i="1"/>
  <c r="K4384" i="1"/>
  <c r="K1190" i="1"/>
  <c r="K3886" i="1"/>
  <c r="K3004" i="1"/>
  <c r="K2575" i="1"/>
  <c r="K2834" i="1"/>
  <c r="K3504" i="1"/>
  <c r="K844" i="1"/>
  <c r="K3710" i="1"/>
  <c r="K145" i="1"/>
  <c r="K787" i="1"/>
  <c r="K2422" i="1"/>
  <c r="K315" i="1"/>
  <c r="K3729" i="1"/>
  <c r="K2673" i="1"/>
  <c r="K3253" i="1"/>
  <c r="K232" i="1"/>
  <c r="K3449" i="1"/>
  <c r="K3774" i="1"/>
  <c r="K2657" i="1"/>
  <c r="K448" i="1"/>
  <c r="K2898" i="1"/>
  <c r="K1003" i="1"/>
  <c r="K2438" i="1"/>
  <c r="K1930" i="1"/>
  <c r="K4135" i="1"/>
  <c r="K3541" i="1"/>
  <c r="K1997" i="1"/>
  <c r="K1095" i="1"/>
  <c r="K1648" i="1"/>
  <c r="K1968" i="1"/>
  <c r="K3362" i="1"/>
  <c r="K790" i="1"/>
  <c r="K2331" i="1"/>
  <c r="K2943" i="1"/>
  <c r="K1142" i="1"/>
  <c r="K2384" i="1"/>
  <c r="K1151" i="1"/>
  <c r="K34" i="1"/>
  <c r="K1555" i="1"/>
  <c r="K1836" i="1"/>
  <c r="K464" i="1"/>
  <c r="K3159" i="1"/>
  <c r="K4781" i="1"/>
  <c r="K1203" i="1"/>
  <c r="K1204" i="1"/>
  <c r="K735" i="1"/>
  <c r="K3082" i="1"/>
  <c r="K1810" i="1"/>
  <c r="K841" i="1"/>
  <c r="K4519" i="1"/>
  <c r="K1338" i="1"/>
  <c r="K4085" i="1"/>
  <c r="K4390" i="1"/>
  <c r="K2249" i="1"/>
  <c r="K2791" i="1"/>
  <c r="K4523" i="1"/>
  <c r="K2060" i="1"/>
  <c r="K509" i="1"/>
  <c r="K571" i="1"/>
  <c r="K3701" i="1"/>
  <c r="K644" i="1"/>
  <c r="K4785" i="1"/>
  <c r="K4048" i="1"/>
  <c r="K3106" i="1"/>
  <c r="K608" i="1"/>
  <c r="K3778" i="1"/>
  <c r="K2940" i="1"/>
  <c r="K1619" i="1"/>
  <c r="K1371" i="1"/>
  <c r="K726" i="1"/>
  <c r="K1680" i="1"/>
  <c r="K554" i="1"/>
  <c r="K2099" i="1"/>
  <c r="K2409" i="1"/>
  <c r="K1564" i="1"/>
  <c r="K2925" i="1"/>
  <c r="K1500" i="1"/>
  <c r="K510" i="1"/>
  <c r="K4623" i="1"/>
  <c r="K4317" i="1"/>
  <c r="K1076" i="1"/>
  <c r="K4164" i="1"/>
  <c r="K1332" i="1"/>
  <c r="K1290" i="1"/>
  <c r="K2954" i="1"/>
  <c r="K1700" i="1"/>
  <c r="K1513" i="1"/>
  <c r="K3978" i="1"/>
  <c r="K109" i="1"/>
  <c r="K3257" i="1"/>
  <c r="K4561" i="1"/>
  <c r="K4110" i="1"/>
  <c r="K4669" i="1"/>
  <c r="K411" i="1"/>
  <c r="K4286" i="1"/>
  <c r="K4581" i="1"/>
  <c r="K300" i="1"/>
  <c r="K2176" i="1"/>
  <c r="K1013" i="1"/>
  <c r="K1991" i="1"/>
  <c r="K4233" i="1"/>
  <c r="K3394" i="1"/>
  <c r="K2459" i="1"/>
  <c r="K4600" i="1"/>
  <c r="K35" i="1"/>
  <c r="K688" i="1"/>
  <c r="K899" i="1"/>
  <c r="K4175" i="1"/>
  <c r="K1381" i="1"/>
  <c r="K2699" i="1"/>
  <c r="K4296" i="1"/>
  <c r="K2492" i="1"/>
  <c r="K27" i="1"/>
  <c r="K1192" i="1"/>
  <c r="K2835" i="1"/>
  <c r="K4740" i="1"/>
  <c r="K390" i="1"/>
  <c r="K4578" i="1"/>
  <c r="K271" i="1"/>
  <c r="K4073" i="1"/>
  <c r="K412" i="1"/>
  <c r="K3436" i="1"/>
  <c r="K1511" i="1"/>
  <c r="K3298" i="1"/>
  <c r="K2012" i="1"/>
  <c r="K4372" i="1"/>
  <c r="K1140" i="1"/>
  <c r="K4215" i="1"/>
  <c r="K3683" i="1"/>
  <c r="K253" i="1"/>
  <c r="K516" i="1"/>
  <c r="K3812" i="1"/>
  <c r="K2676" i="1"/>
  <c r="K1426" i="1"/>
  <c r="K1954" i="1"/>
  <c r="K3333" i="1"/>
  <c r="K4479" i="1"/>
  <c r="K360" i="1"/>
  <c r="K1778" i="1"/>
  <c r="K1367" i="1"/>
  <c r="K53" i="1"/>
  <c r="K4251" i="1"/>
  <c r="K994" i="1"/>
  <c r="K1552" i="1"/>
  <c r="K230" i="1"/>
  <c r="K1181" i="1"/>
  <c r="K362" i="1"/>
  <c r="K2159" i="1"/>
  <c r="K1296" i="1"/>
  <c r="K2181" i="1"/>
  <c r="K1926" i="1"/>
  <c r="K4758" i="1"/>
  <c r="K3053" i="1"/>
  <c r="K1440" i="1"/>
  <c r="K1006" i="1"/>
  <c r="K4634" i="1"/>
  <c r="K1011" i="1"/>
  <c r="K1632" i="1"/>
  <c r="K247" i="1"/>
  <c r="K154" i="1"/>
  <c r="K110" i="1"/>
  <c r="K121" i="1"/>
  <c r="K1882" i="1"/>
  <c r="K3374" i="1"/>
  <c r="K2005" i="1"/>
  <c r="K4260" i="1"/>
  <c r="K3084" i="1"/>
  <c r="K283" i="1"/>
  <c r="K4124" i="1"/>
  <c r="K2963" i="1"/>
  <c r="K3937" i="1"/>
  <c r="K151" i="1"/>
  <c r="K4507" i="1"/>
  <c r="K3373" i="1"/>
  <c r="K2781" i="1"/>
  <c r="K4805" i="1"/>
  <c r="K1808" i="1"/>
  <c r="K1298" i="1"/>
  <c r="K4268" i="1"/>
  <c r="K445" i="1"/>
  <c r="K3176" i="1"/>
  <c r="K4223" i="1"/>
  <c r="K2332" i="1"/>
  <c r="K4617" i="1"/>
  <c r="K3626" i="1"/>
  <c r="K4554" i="1"/>
  <c r="K1671" i="1"/>
  <c r="K4686" i="1"/>
  <c r="K3819" i="1"/>
  <c r="K353" i="1"/>
  <c r="K1488" i="1"/>
  <c r="K2576" i="1"/>
  <c r="K3735" i="1"/>
  <c r="K1786" i="1"/>
  <c r="K1527" i="1"/>
  <c r="K2403" i="1"/>
  <c r="K316" i="1"/>
  <c r="K1200" i="1"/>
  <c r="K3826" i="1"/>
  <c r="K1046" i="1"/>
  <c r="K2573" i="1"/>
  <c r="K863" i="1"/>
  <c r="K2283" i="1"/>
  <c r="K1763" i="1"/>
  <c r="K1044" i="1"/>
  <c r="K2689" i="1"/>
  <c r="K1191" i="1"/>
  <c r="K2651" i="1"/>
  <c r="K4178" i="1"/>
  <c r="K4563" i="1"/>
  <c r="K985" i="1"/>
  <c r="K2701" i="1"/>
  <c r="K762" i="1"/>
  <c r="K1212" i="1"/>
  <c r="K3202" i="1"/>
  <c r="K3026" i="1"/>
  <c r="K750" i="1"/>
  <c r="K4701" i="1"/>
  <c r="K4148" i="1"/>
  <c r="K1358" i="1"/>
  <c r="K1278" i="1"/>
  <c r="K3406" i="1"/>
  <c r="K2233" i="1"/>
  <c r="K1152" i="1"/>
  <c r="K2656" i="1"/>
  <c r="K2191" i="1"/>
  <c r="K2418" i="1"/>
  <c r="K2873" i="1"/>
  <c r="K2786" i="1"/>
  <c r="K1913" i="1"/>
  <c r="K2942" i="1"/>
  <c r="K504" i="1"/>
  <c r="K3128" i="1"/>
  <c r="K771" i="1"/>
  <c r="K3206" i="1"/>
  <c r="K1669" i="1"/>
  <c r="K1628" i="1"/>
  <c r="K1802" i="1"/>
  <c r="K686" i="1"/>
  <c r="K1593" i="1"/>
  <c r="K751" i="1"/>
  <c r="K1976" i="1"/>
  <c r="K3139" i="1"/>
  <c r="K1157" i="1"/>
  <c r="K4458" i="1"/>
  <c r="K4281" i="1"/>
  <c r="K3303" i="1"/>
  <c r="K1784" i="1"/>
  <c r="K598" i="1"/>
  <c r="K564" i="1"/>
  <c r="K493" i="1"/>
  <c r="K1077" i="1"/>
  <c r="K778" i="1"/>
  <c r="K2290" i="1"/>
  <c r="K585" i="1"/>
  <c r="K3959" i="1"/>
  <c r="K4568" i="1"/>
  <c r="K138" i="1"/>
  <c r="K1043" i="1"/>
  <c r="K3258" i="1"/>
  <c r="K269" i="1"/>
  <c r="K2270" i="1"/>
  <c r="K860" i="1"/>
  <c r="K4480" i="1"/>
  <c r="K2382" i="1"/>
  <c r="K2327" i="1"/>
  <c r="K4002" i="1"/>
  <c r="K1197" i="1"/>
  <c r="K3991" i="1"/>
  <c r="K1413" i="1"/>
  <c r="K3780" i="1"/>
  <c r="K2365" i="1"/>
  <c r="K2511" i="1"/>
  <c r="K2839" i="1"/>
  <c r="K485" i="1"/>
  <c r="K1429" i="1"/>
  <c r="K4491" i="1"/>
  <c r="K2232" i="1"/>
  <c r="K106" i="1"/>
  <c r="K4098" i="1"/>
  <c r="K2044" i="1"/>
  <c r="K2262" i="1"/>
  <c r="K4432" i="1"/>
  <c r="K704" i="1"/>
  <c r="K4707" i="1"/>
  <c r="K219" i="1"/>
  <c r="K345" i="1"/>
  <c r="K63" i="1"/>
  <c r="K4481" i="1"/>
  <c r="K3314" i="1"/>
  <c r="K1952" i="1"/>
  <c r="K1868" i="1"/>
  <c r="K3312" i="1"/>
  <c r="K3336" i="1"/>
  <c r="K3147" i="1"/>
  <c r="K4720" i="1"/>
  <c r="K555" i="1"/>
  <c r="K4305" i="1"/>
  <c r="K4407" i="1"/>
  <c r="K3190" i="1"/>
  <c r="K1957" i="1"/>
  <c r="K2250" i="1"/>
  <c r="K1962" i="1"/>
  <c r="K2366" i="1"/>
  <c r="K1085" i="1"/>
  <c r="K3658" i="1"/>
  <c r="K2164" i="1"/>
  <c r="K1977" i="1"/>
  <c r="K3957" i="1"/>
  <c r="K3794" i="1"/>
  <c r="K1701" i="1"/>
  <c r="K4668" i="1"/>
  <c r="K4218" i="1"/>
  <c r="K1883" i="1"/>
  <c r="K4457" i="1"/>
  <c r="K2301" i="1"/>
  <c r="K1363" i="1"/>
  <c r="K2571" i="1"/>
  <c r="K3604" i="1"/>
  <c r="K418" i="1"/>
  <c r="K4421" i="1"/>
  <c r="K4153" i="1"/>
  <c r="K382" i="1"/>
  <c r="K4314" i="1"/>
  <c r="K2535" i="1"/>
  <c r="K1036" i="1"/>
  <c r="K3290" i="1"/>
  <c r="K3484" i="1"/>
  <c r="K935" i="1"/>
  <c r="K2341" i="1"/>
  <c r="K1638" i="1"/>
  <c r="K3152" i="1"/>
  <c r="K1022" i="1"/>
  <c r="K370" i="1"/>
  <c r="K1025" i="1"/>
  <c r="K248" i="1"/>
  <c r="K2696" i="1"/>
  <c r="K2171" i="1"/>
  <c r="K146" i="1"/>
  <c r="K4586" i="1"/>
  <c r="K956" i="1"/>
  <c r="K3695" i="1"/>
  <c r="K391" i="1"/>
  <c r="K1791" i="1"/>
  <c r="K2015" i="1"/>
  <c r="K2713" i="1"/>
  <c r="K4569" i="1"/>
  <c r="K1861" i="1"/>
  <c r="K471" i="1"/>
  <c r="K3151" i="1"/>
  <c r="K2881" i="1"/>
  <c r="K4638" i="1"/>
  <c r="K395" i="1"/>
  <c r="K2816" i="1"/>
  <c r="K4759" i="1"/>
  <c r="K2430" i="1"/>
  <c r="K3067" i="1"/>
  <c r="K3857" i="1"/>
  <c r="K2643" i="1"/>
  <c r="K2975" i="1"/>
  <c r="K804" i="1"/>
  <c r="K4454" i="1"/>
  <c r="K2197" i="1"/>
  <c r="K931" i="1"/>
  <c r="K1761" i="1"/>
  <c r="K4695" i="1"/>
  <c r="K944" i="1"/>
  <c r="K2819" i="1"/>
  <c r="K2101" i="1"/>
  <c r="K1886" i="1"/>
  <c r="K4331" i="1"/>
  <c r="K4423" i="1"/>
  <c r="K4075" i="1"/>
  <c r="K2921" i="1"/>
  <c r="K3157" i="1"/>
  <c r="K257" i="1"/>
  <c r="K2895" i="1"/>
  <c r="K2484" i="1"/>
  <c r="K178" i="1"/>
  <c r="K1316" i="1"/>
  <c r="K393" i="1"/>
  <c r="K2704" i="1"/>
  <c r="K4214" i="1"/>
  <c r="K679" i="1"/>
  <c r="K3769" i="1"/>
  <c r="K2790" i="1"/>
  <c r="K4290" i="1"/>
  <c r="K1063" i="1"/>
  <c r="K2962" i="1"/>
  <c r="K2406" i="1"/>
  <c r="K2105" i="1"/>
  <c r="K4219" i="1"/>
  <c r="K1503" i="1"/>
  <c r="K3234" i="1"/>
  <c r="K324" i="1"/>
  <c r="K3432" i="1"/>
  <c r="K166" i="1"/>
  <c r="K2120" i="1"/>
  <c r="K3297" i="1"/>
  <c r="K2276" i="1"/>
  <c r="K4650" i="1"/>
  <c r="K2378" i="1"/>
  <c r="K1101" i="1"/>
  <c r="K3005" i="1"/>
  <c r="K4763" i="1"/>
  <c r="K4380" i="1"/>
  <c r="K2456" i="1"/>
  <c r="K319" i="1"/>
  <c r="K1260" i="1"/>
  <c r="K4425" i="1"/>
  <c r="K1989" i="1"/>
  <c r="K2363" i="1"/>
  <c r="K3616" i="1"/>
  <c r="K1887" i="1"/>
  <c r="K2633" i="1"/>
  <c r="K4131" i="1"/>
  <c r="K1992" i="1"/>
  <c r="K4184" i="1"/>
  <c r="K196" i="1"/>
  <c r="K4495" i="1"/>
  <c r="K2050" i="1"/>
  <c r="K1910" i="1"/>
  <c r="K1002" i="1"/>
  <c r="K2419" i="1"/>
  <c r="K4794" i="1"/>
  <c r="K4652" i="1"/>
  <c r="K1266" i="1"/>
  <c r="K4382" i="1"/>
  <c r="K512" i="1"/>
  <c r="K3124" i="1"/>
  <c r="K2316" i="1"/>
  <c r="K3613" i="1"/>
  <c r="K1102" i="1"/>
  <c r="K3725" i="1"/>
  <c r="K2598" i="1"/>
  <c r="K2917" i="1"/>
  <c r="K1460" i="1"/>
  <c r="K1254" i="1"/>
  <c r="K1393" i="1"/>
  <c r="K1039" i="1"/>
  <c r="K1839" i="1"/>
  <c r="K3872" i="1"/>
  <c r="K3856" i="1"/>
  <c r="K4453" i="1"/>
  <c r="K2222" i="1"/>
  <c r="K4689" i="1"/>
  <c r="K288" i="1"/>
  <c r="K4775" i="1"/>
  <c r="K4545" i="1"/>
  <c r="K2521" i="1"/>
  <c r="K1171" i="1"/>
  <c r="K304" i="1"/>
  <c r="K2218" i="1"/>
  <c r="K4599" i="1"/>
  <c r="K4206" i="1"/>
  <c r="K3921" i="1"/>
  <c r="K1837" i="1"/>
  <c r="K172" i="1"/>
  <c r="K1317" i="1"/>
  <c r="K3648" i="1"/>
  <c r="K1169" i="1"/>
  <c r="K1092" i="1"/>
  <c r="K1129" i="1"/>
  <c r="K1402" i="1"/>
  <c r="K981" i="1"/>
  <c r="K4675" i="1"/>
  <c r="K466" i="1"/>
  <c r="K2247" i="1"/>
  <c r="K3271" i="1"/>
  <c r="K2616" i="1"/>
  <c r="K2877" i="1"/>
  <c r="K4216" i="1"/>
  <c r="K1931" i="1"/>
  <c r="K3787" i="1"/>
  <c r="K2190" i="1"/>
  <c r="K2217" i="1"/>
  <c r="K1949" i="1"/>
  <c r="K181" i="1"/>
  <c r="K3802" i="1"/>
  <c r="K3943" i="1"/>
  <c r="K1542" i="1"/>
  <c r="K1990" i="1"/>
  <c r="K1341" i="1"/>
  <c r="K3074" i="1"/>
  <c r="K2131" i="1"/>
  <c r="K4099" i="1"/>
  <c r="K3858" i="1"/>
  <c r="K2367" i="1"/>
  <c r="K4790" i="1"/>
  <c r="K305" i="1"/>
  <c r="K3242" i="1"/>
  <c r="K480" i="1"/>
  <c r="K2461" i="1"/>
  <c r="K317" i="1"/>
  <c r="K3266" i="1"/>
  <c r="K3862" i="1"/>
  <c r="K1932" i="1"/>
  <c r="K1382" i="1"/>
  <c r="K3343" i="1"/>
  <c r="K210" i="1"/>
  <c r="K2497" i="1"/>
  <c r="K2762" i="1"/>
  <c r="K2079" i="1"/>
  <c r="K1045" i="1"/>
  <c r="K2002" i="1"/>
  <c r="K810" i="1"/>
  <c r="K1418" i="1"/>
  <c r="K1378" i="1"/>
  <c r="K331" i="1"/>
  <c r="K2870" i="1"/>
  <c r="K1613" i="1"/>
  <c r="K4580" i="1"/>
  <c r="K3146" i="1"/>
  <c r="K2519" i="1"/>
  <c r="K1799" i="1"/>
  <c r="K3673" i="1"/>
  <c r="K1658" i="1"/>
  <c r="K4532" i="1"/>
  <c r="K284" i="1"/>
  <c r="K2062" i="1"/>
  <c r="K182" i="1"/>
  <c r="K4220" i="1"/>
  <c r="K4733" i="1"/>
  <c r="K3494" i="1"/>
  <c r="K1575" i="1"/>
  <c r="K4797" i="1"/>
  <c r="K2926" i="1"/>
  <c r="K1672" i="1"/>
  <c r="K2776" i="1"/>
  <c r="K3158" i="1"/>
  <c r="K209" i="1"/>
  <c r="K4083" i="1"/>
  <c r="K3214" i="1"/>
  <c r="K957" i="1"/>
  <c r="K3318" i="1"/>
  <c r="K3539" i="1"/>
  <c r="K2845" i="1"/>
  <c r="K531" i="1"/>
  <c r="K4714" i="1"/>
  <c r="K2907" i="1"/>
  <c r="K1660" i="1"/>
  <c r="K3155" i="1"/>
  <c r="K224" i="1"/>
  <c r="K1318" i="1"/>
  <c r="K1185" i="1"/>
  <c r="K1335" i="1"/>
  <c r="K4732" i="1"/>
  <c r="K3849" i="1"/>
  <c r="K1268" i="1"/>
  <c r="K4415" i="1"/>
  <c r="K3716" i="1"/>
  <c r="K1772" i="1"/>
  <c r="K2306" i="1"/>
  <c r="K363" i="1"/>
  <c r="K1228" i="1"/>
  <c r="K2848" i="1"/>
  <c r="K733" i="1"/>
  <c r="K2645" i="1"/>
  <c r="K732" i="1"/>
  <c r="K379" i="1"/>
  <c r="K3500" i="1"/>
  <c r="K4086" i="1"/>
  <c r="K4608" i="1"/>
  <c r="K3319" i="1"/>
  <c r="K3521" i="1"/>
  <c r="K524" i="1"/>
  <c r="K258" i="1"/>
  <c r="K1061" i="1"/>
  <c r="K3842" i="1"/>
  <c r="K2990" i="1"/>
  <c r="K1473" i="1"/>
  <c r="K2356" i="1"/>
  <c r="K3120" i="1"/>
  <c r="K1184" i="1"/>
  <c r="K805" i="1"/>
  <c r="K3639" i="1"/>
  <c r="K54" i="1"/>
  <c r="K1569" i="1"/>
  <c r="K4163" i="1"/>
  <c r="K3093" i="1"/>
  <c r="K2728" i="1"/>
  <c r="K1604" i="1"/>
  <c r="K727" i="1"/>
  <c r="K3400" i="1"/>
  <c r="K1243" i="1"/>
  <c r="K3153" i="1"/>
  <c r="K1292" i="1"/>
  <c r="K792" i="1"/>
  <c r="K332" i="1"/>
  <c r="K3099" i="1"/>
  <c r="K2847" i="1"/>
  <c r="K2396" i="1"/>
  <c r="K3326" i="1"/>
  <c r="K1521" i="1"/>
  <c r="K3465" i="1"/>
  <c r="K2600" i="1"/>
  <c r="K2127" i="1"/>
  <c r="K12" i="1"/>
  <c r="K518" i="1"/>
  <c r="K3299" i="1"/>
  <c r="K1271" i="1"/>
  <c r="K3368" i="1"/>
  <c r="K3789" i="1"/>
  <c r="K1889" i="1"/>
  <c r="K1670" i="1"/>
  <c r="K3757" i="1"/>
  <c r="K3704" i="1"/>
  <c r="K881" i="1"/>
  <c r="K556" i="1"/>
  <c r="K1089" i="1"/>
  <c r="K847" i="1"/>
  <c r="K1068" i="1"/>
  <c r="K3323" i="1"/>
  <c r="K2752" i="1"/>
  <c r="K22" i="1"/>
  <c r="K3085" i="1"/>
  <c r="K2910" i="1"/>
  <c r="K1130" i="1"/>
  <c r="K1864" i="1"/>
  <c r="K2822" i="1"/>
  <c r="K2557" i="1"/>
  <c r="K4471" i="1"/>
  <c r="K3164" i="1"/>
  <c r="K3847" i="1"/>
  <c r="K4032" i="1"/>
  <c r="K3940" i="1"/>
  <c r="K1294" i="1"/>
  <c r="K406" i="1"/>
  <c r="K3947" i="1"/>
  <c r="K2321" i="1"/>
  <c r="K4057" i="1"/>
  <c r="K1217" i="1"/>
  <c r="K2854" i="1"/>
  <c r="K966" i="1"/>
  <c r="K964" i="1"/>
  <c r="K670" i="1"/>
  <c r="K1814" i="1"/>
  <c r="K3973" i="1"/>
  <c r="K3767" i="1"/>
  <c r="K4003" i="1"/>
  <c r="K4068" i="1"/>
  <c r="K1834" i="1"/>
  <c r="K231" i="1"/>
  <c r="K4472" i="1"/>
  <c r="K667" i="1"/>
  <c r="K600" i="1"/>
  <c r="K4429" i="1"/>
  <c r="K2361" i="1"/>
  <c r="K1684" i="1"/>
  <c r="K4294" i="1"/>
  <c r="K2749" i="1"/>
  <c r="K3042" i="1"/>
  <c r="K2619" i="1"/>
  <c r="K1107" i="1"/>
  <c r="K2916" i="1"/>
  <c r="K4488" i="1"/>
  <c r="K590" i="1"/>
  <c r="K4403" i="1"/>
  <c r="K2668" i="1"/>
  <c r="K1165" i="1"/>
  <c r="K3287" i="1"/>
  <c r="K2804" i="1"/>
  <c r="K270" i="1"/>
  <c r="K290" i="1"/>
  <c r="K440" i="1"/>
  <c r="K1504" i="1"/>
  <c r="K4682" i="1"/>
  <c r="K3743" i="1"/>
  <c r="K2606" i="1"/>
  <c r="K766" i="1"/>
  <c r="K2211" i="1"/>
  <c r="K3481" i="1"/>
  <c r="K1999" i="1"/>
  <c r="K855" i="1"/>
  <c r="K1907" i="1"/>
  <c r="K1984" i="1"/>
  <c r="K1979" i="1"/>
  <c r="K4179" i="1"/>
  <c r="K1987" i="1"/>
  <c r="K1376" i="1"/>
  <c r="K1765" i="1"/>
  <c r="K1944" i="1"/>
  <c r="K743" i="1"/>
  <c r="K4325" i="1"/>
  <c r="K1677" i="1"/>
  <c r="K1531" i="1"/>
  <c r="K2611" i="1"/>
  <c r="K1397" i="1"/>
  <c r="K561" i="1"/>
  <c r="K2956" i="1"/>
  <c r="K911" i="1"/>
  <c r="K1099" i="1"/>
  <c r="K715" i="1"/>
  <c r="K2227" i="1"/>
  <c r="K2941" i="1"/>
  <c r="K690" i="1"/>
  <c r="K2022" i="1"/>
  <c r="K2730" i="1"/>
  <c r="K2133" i="1"/>
  <c r="K645" i="1"/>
  <c r="K3874" i="1"/>
  <c r="K4541" i="1"/>
  <c r="K3086" i="1"/>
  <c r="K720" i="1"/>
  <c r="K2622" i="1"/>
  <c r="K3955" i="1"/>
  <c r="K755" i="1"/>
  <c r="K201" i="1"/>
  <c r="K2751" i="1"/>
  <c r="K2679" i="1"/>
  <c r="K3113" i="1"/>
  <c r="K4034" i="1"/>
  <c r="K1351" i="1"/>
  <c r="K3561" i="1"/>
  <c r="K4706" i="1"/>
  <c r="K1955" i="1"/>
  <c r="K2166" i="1"/>
  <c r="K3684" i="1"/>
  <c r="K3969" i="1"/>
  <c r="K4190" i="1"/>
  <c r="K947" i="1"/>
  <c r="K4368" i="1"/>
  <c r="K2458" i="1"/>
  <c r="K2146" i="1"/>
  <c r="K1506" i="1"/>
  <c r="K4232" i="1"/>
  <c r="K4377" i="1"/>
  <c r="K1356" i="1"/>
  <c r="K3126" i="1"/>
  <c r="K4011" i="1"/>
  <c r="K4339" i="1"/>
  <c r="K2083" i="1"/>
  <c r="K294" i="1"/>
  <c r="K3421" i="1"/>
  <c r="K4308" i="1"/>
  <c r="K1567" i="1"/>
  <c r="K4486" i="1"/>
  <c r="K2370" i="1"/>
  <c r="K4406" i="1"/>
  <c r="K3501" i="1"/>
  <c r="K1158" i="1"/>
  <c r="K1713" i="1"/>
  <c r="K2009" i="1"/>
  <c r="K700" i="1"/>
  <c r="K193" i="1"/>
  <c r="K4512" i="1"/>
  <c r="K4100" i="1"/>
  <c r="K2543" i="1"/>
  <c r="K2920" i="1"/>
  <c r="K3817" i="1"/>
  <c r="K3110" i="1"/>
  <c r="K1790" i="1"/>
  <c r="K3595" i="1"/>
  <c r="K1265" i="1"/>
  <c r="K895" i="1"/>
  <c r="K4109" i="1"/>
  <c r="K4485" i="1"/>
  <c r="K486" i="1"/>
  <c r="K2603" i="1"/>
  <c r="K152" i="1"/>
  <c r="K3790" i="1"/>
  <c r="K1180" i="1"/>
  <c r="K4755" i="1"/>
  <c r="K2532" i="1"/>
  <c r="K4553" i="1"/>
  <c r="K435" i="1"/>
  <c r="K1087" i="1"/>
  <c r="K4793" i="1"/>
  <c r="K4596" i="1"/>
  <c r="K1847" i="1"/>
  <c r="K2903" i="1"/>
  <c r="K4666" i="1"/>
  <c r="K3212" i="1"/>
  <c r="K2195" i="1"/>
  <c r="K2608" i="1"/>
  <c r="K752" i="1"/>
  <c r="K542" i="1"/>
  <c r="K2932" i="1"/>
  <c r="K669" i="1"/>
  <c r="K3145" i="1"/>
  <c r="K4585" i="1"/>
  <c r="K3599" i="1"/>
  <c r="K3881" i="1"/>
  <c r="K3140" i="1"/>
  <c r="K2621" i="1"/>
  <c r="K568" i="1"/>
  <c r="K3089" i="1"/>
  <c r="K3473" i="1"/>
  <c r="K4209" i="1"/>
  <c r="K2168" i="1"/>
  <c r="K491" i="1"/>
  <c r="K3434" i="1"/>
  <c r="K2840" i="1"/>
  <c r="K2894" i="1"/>
  <c r="K3913" i="1"/>
  <c r="K4778" i="1"/>
  <c r="K3532" i="1"/>
  <c r="K932" i="1"/>
  <c r="K1549" i="1"/>
  <c r="K2115" i="1"/>
  <c r="K3020" i="1"/>
  <c r="K2906" i="1"/>
  <c r="K4806" i="1"/>
  <c r="K2383" i="1"/>
  <c r="K4752" i="1"/>
  <c r="K1582" i="1"/>
  <c r="K589" i="1"/>
  <c r="K3476" i="1"/>
  <c r="K130" i="1"/>
  <c r="K2860" i="1"/>
  <c r="K4343" i="1"/>
  <c r="K1571" i="1"/>
  <c r="K3241" i="1"/>
  <c r="K2072" i="1"/>
  <c r="K1283" i="1"/>
  <c r="K737" i="1"/>
  <c r="K147" i="1"/>
  <c r="K718" i="1"/>
  <c r="K4241" i="1"/>
  <c r="K2900" i="1"/>
  <c r="K3405" i="1"/>
  <c r="K80" i="1"/>
  <c r="K4332" i="1"/>
  <c r="K3122" i="1"/>
  <c r="K2550" i="1"/>
  <c r="K3800" i="1"/>
  <c r="K4018" i="1"/>
  <c r="K4704" i="1"/>
  <c r="K3105" i="1"/>
  <c r="K4269" i="1"/>
  <c r="K3213" i="1"/>
  <c r="K235" i="1"/>
  <c r="K4381" i="1"/>
  <c r="K3013" i="1"/>
  <c r="K1320" i="1"/>
  <c r="K4017" i="1"/>
  <c r="K4318" i="1"/>
  <c r="K481" i="1"/>
  <c r="K1155" i="1"/>
  <c r="K2112" i="1"/>
  <c r="K922" i="1"/>
  <c r="K2054" i="1"/>
  <c r="K3566" i="1"/>
  <c r="K1400" i="1"/>
  <c r="K3187" i="1"/>
  <c r="K4663" i="1"/>
  <c r="K4333" i="1"/>
  <c r="K4410" i="1"/>
  <c r="K85" i="1"/>
  <c r="K2336" i="1"/>
  <c r="K1501" i="1"/>
  <c r="K903" i="1"/>
  <c r="K1289" i="1"/>
  <c r="K1257" i="1"/>
  <c r="K3854" i="1"/>
  <c r="K4542" i="1"/>
  <c r="K3652" i="1"/>
  <c r="K1876" i="1"/>
  <c r="K3415" i="1"/>
  <c r="K1302" i="1"/>
  <c r="K3474" i="1"/>
  <c r="K1547" i="1"/>
  <c r="K4092" i="1"/>
  <c r="K1492" i="1"/>
  <c r="K1357" i="1"/>
  <c r="K1764" i="1"/>
  <c r="K1738" i="1"/>
  <c r="K988" i="1"/>
  <c r="K1105" i="1"/>
  <c r="K3889" i="1"/>
  <c r="K4428" i="1"/>
  <c r="K3311" i="1"/>
  <c r="K3216" i="1"/>
  <c r="K4734" i="1"/>
  <c r="K513" i="1"/>
  <c r="K3018" i="1"/>
  <c r="K450" i="1"/>
  <c r="K4741" i="1"/>
  <c r="K320" i="1"/>
  <c r="K2764" i="1"/>
  <c r="K3414" i="1"/>
  <c r="K3192" i="1"/>
  <c r="K2901" i="1"/>
  <c r="K1384" i="1"/>
  <c r="K960" i="1"/>
  <c r="K308" i="1"/>
  <c r="K2097" i="1"/>
  <c r="K861" i="1"/>
  <c r="K1960" i="1"/>
  <c r="K2169" i="1"/>
  <c r="K3890" i="1"/>
  <c r="K2320" i="1"/>
  <c r="K1066" i="1"/>
  <c r="K86" i="1"/>
  <c r="K1364" i="1"/>
  <c r="K2516" i="1"/>
  <c r="K2585" i="1"/>
  <c r="K2934" i="1"/>
  <c r="K4590" i="1"/>
  <c r="K1443" i="1"/>
  <c r="K449" i="1"/>
  <c r="K2048" i="1"/>
  <c r="K1195" i="1"/>
  <c r="K1023" i="1"/>
  <c r="K3682" i="1"/>
  <c r="K2089" i="1"/>
  <c r="K3836" i="1"/>
  <c r="K2362" i="1"/>
  <c r="K4715" i="1"/>
  <c r="K4791" i="1"/>
  <c r="K259" i="1"/>
  <c r="K2374" i="1"/>
  <c r="K3505" i="1"/>
  <c r="K4371" i="1"/>
  <c r="K4200" i="1"/>
  <c r="K719" i="1"/>
  <c r="K3540" i="1"/>
  <c r="K3806" i="1"/>
  <c r="K2772" i="1"/>
  <c r="K3557" i="1"/>
  <c r="K1857" i="1"/>
  <c r="K515" i="1"/>
  <c r="K4096" i="1"/>
  <c r="K2909" i="1"/>
  <c r="K1611" i="1"/>
  <c r="K4433" i="1"/>
  <c r="K3349" i="1"/>
  <c r="K575" i="1"/>
  <c r="K767" i="1"/>
  <c r="K3378" i="1"/>
  <c r="K962" i="1"/>
  <c r="K4736" i="1"/>
  <c r="K1615" i="1"/>
  <c r="K3583" i="1"/>
  <c r="K1750" i="1"/>
  <c r="K1532" i="1"/>
  <c r="K4683" i="1"/>
  <c r="K2150" i="1"/>
  <c r="K3523" i="1"/>
  <c r="K1651" i="1"/>
  <c r="K849" i="1"/>
  <c r="K3205" i="1"/>
  <c r="K107" i="1"/>
  <c r="K867" i="1"/>
  <c r="K2090" i="1"/>
  <c r="K3609" i="1"/>
  <c r="K2793" i="1"/>
  <c r="K1182" i="1"/>
  <c r="K1237" i="1"/>
  <c r="K1881" i="1"/>
  <c r="K1707" i="1"/>
  <c r="K4783" i="1"/>
  <c r="K1411" i="1"/>
  <c r="K1507" i="1"/>
  <c r="K3556" i="1"/>
  <c r="K2125" i="1"/>
  <c r="K3240" i="1"/>
  <c r="K3040" i="1"/>
  <c r="K1509" i="1"/>
  <c r="K953" i="1"/>
  <c r="K986" i="1"/>
  <c r="K3142" i="1"/>
  <c r="K2284" i="1"/>
  <c r="K2391" i="1"/>
  <c r="K2426" i="1"/>
  <c r="K274" i="1"/>
  <c r="K484" i="1"/>
  <c r="K913" i="1"/>
  <c r="K3665" i="1"/>
  <c r="K2778" i="1"/>
  <c r="K2911" i="1"/>
  <c r="K1735" i="1"/>
  <c r="K4748" i="1"/>
  <c r="K2416" i="1"/>
  <c r="K687" i="1"/>
  <c r="K3813" i="1"/>
  <c r="K880" i="1"/>
  <c r="K4257" i="1"/>
  <c r="K1350" i="1"/>
  <c r="K1850" i="1"/>
  <c r="K487" i="1"/>
  <c r="K425" i="1"/>
  <c r="K2867" i="1"/>
  <c r="K3612" i="1"/>
  <c r="K4661" i="1"/>
  <c r="K414" i="1"/>
  <c r="K1137" i="1"/>
  <c r="K1517" i="1"/>
  <c r="K1920" i="1"/>
  <c r="K3224" i="1"/>
  <c r="K871" i="1"/>
  <c r="K2964" i="1"/>
  <c r="K3079" i="1"/>
  <c r="K415" i="1"/>
  <c r="K2842" i="1"/>
  <c r="K4618" i="1"/>
  <c r="K3692" i="1"/>
  <c r="K3402" i="1"/>
  <c r="K421" i="1"/>
  <c r="K1940" i="1"/>
  <c r="K3705" i="1"/>
  <c r="K4039" i="1"/>
  <c r="K260" i="1"/>
  <c r="K4615" i="1"/>
  <c r="K1637" i="1"/>
  <c r="K55" i="1"/>
  <c r="K3922" i="1"/>
  <c r="K2741" i="1"/>
  <c r="K3466" i="1"/>
  <c r="K2714" i="1"/>
  <c r="K422" i="1"/>
  <c r="K4391" i="1"/>
  <c r="K2670" i="1"/>
  <c r="K87" i="1"/>
  <c r="K2106" i="1"/>
  <c r="K1123" i="1"/>
  <c r="K4074" i="1"/>
  <c r="K3688" i="1"/>
  <c r="K4203" i="1"/>
  <c r="K3441" i="1"/>
  <c r="K135" i="1"/>
  <c r="K1903" i="1"/>
  <c r="K3835" i="1"/>
  <c r="K2444" i="1"/>
  <c r="K4311" i="1"/>
  <c r="K4079" i="1"/>
  <c r="K1794" i="1"/>
  <c r="K2869" i="1"/>
  <c r="K374" i="1"/>
  <c r="K1262" i="1"/>
  <c r="K1675" i="1"/>
  <c r="K4467" i="1"/>
  <c r="K482" i="1"/>
  <c r="K1083" i="1"/>
  <c r="K2460" i="1"/>
  <c r="K739" i="1"/>
  <c r="K3039" i="1"/>
  <c r="K525" i="1"/>
  <c r="K202" i="1"/>
  <c r="K4270" i="1"/>
  <c r="K60" i="1"/>
  <c r="K2924" i="1"/>
  <c r="K3636" i="1"/>
  <c r="K1253" i="1"/>
  <c r="K3810" i="1"/>
  <c r="K967" i="1"/>
  <c r="K4369" i="1"/>
  <c r="K4077" i="1"/>
  <c r="K793" i="1"/>
  <c r="K1059" i="1"/>
  <c r="K4287" i="1"/>
  <c r="K2652" i="1"/>
  <c r="K1727" i="1"/>
  <c r="K837" i="1"/>
  <c r="K983" i="1"/>
  <c r="K4483" i="1"/>
  <c r="K2665" i="1"/>
  <c r="K578" i="1"/>
  <c r="K2707" i="1"/>
  <c r="K684" i="1"/>
  <c r="K2156" i="1"/>
  <c r="K4041" i="1"/>
  <c r="K2795" i="1"/>
  <c r="K4059" i="1"/>
  <c r="K2489" i="1"/>
  <c r="K3088" i="1"/>
  <c r="K1890" i="1"/>
  <c r="K3966" i="1"/>
  <c r="K3670" i="1"/>
  <c r="K3218" i="1"/>
  <c r="K4387" i="1"/>
  <c r="K1657" i="1"/>
  <c r="K3321" i="1"/>
  <c r="K3666" i="1"/>
  <c r="K2978" i="1"/>
  <c r="K1205" i="1"/>
  <c r="K2871" i="1"/>
  <c r="K4304" i="1"/>
  <c r="K806" i="1"/>
  <c r="K4537" i="1"/>
  <c r="K28" i="1"/>
  <c r="K341" i="1"/>
  <c r="K1482" i="1"/>
  <c r="K2235" i="1"/>
  <c r="I1482" i="1"/>
  <c r="H1482" i="1"/>
  <c r="I341" i="1"/>
  <c r="H341" i="1"/>
  <c r="I28" i="1"/>
  <c r="H28" i="1"/>
  <c r="I4537" i="1"/>
  <c r="H4537" i="1"/>
  <c r="I806" i="1"/>
  <c r="H806" i="1"/>
  <c r="I4304" i="1"/>
  <c r="H4304" i="1"/>
  <c r="I2871" i="1"/>
  <c r="H2871" i="1"/>
  <c r="I1205" i="1"/>
  <c r="H1205" i="1"/>
  <c r="I2978" i="1"/>
  <c r="H2978" i="1"/>
  <c r="I3666" i="1"/>
  <c r="H3666" i="1"/>
  <c r="I3321" i="1"/>
  <c r="H3321" i="1"/>
  <c r="I1657" i="1"/>
  <c r="H1657" i="1"/>
  <c r="I4387" i="1"/>
  <c r="H4387" i="1"/>
  <c r="I3218" i="1"/>
  <c r="H3218" i="1"/>
  <c r="I3670" i="1"/>
  <c r="H3670" i="1"/>
  <c r="I3966" i="1"/>
  <c r="H3966" i="1"/>
  <c r="I1890" i="1"/>
  <c r="H1890" i="1"/>
  <c r="I3088" i="1"/>
  <c r="H3088" i="1"/>
  <c r="I2489" i="1"/>
  <c r="H2489" i="1"/>
  <c r="I4059" i="1"/>
  <c r="H4059" i="1"/>
  <c r="I2795" i="1"/>
  <c r="H2795" i="1"/>
  <c r="I4041" i="1"/>
  <c r="H4041" i="1"/>
  <c r="I2156" i="1"/>
  <c r="H2156" i="1"/>
  <c r="I684" i="1"/>
  <c r="H684" i="1"/>
  <c r="I2707" i="1"/>
  <c r="H2707" i="1"/>
  <c r="I578" i="1"/>
  <c r="H578" i="1"/>
  <c r="I2665" i="1"/>
  <c r="H2665" i="1"/>
  <c r="I4483" i="1"/>
  <c r="H4483" i="1"/>
  <c r="I983" i="1"/>
  <c r="H983" i="1"/>
  <c r="I837" i="1"/>
  <c r="H837" i="1"/>
  <c r="I1727" i="1"/>
  <c r="H1727" i="1"/>
  <c r="I2652" i="1"/>
  <c r="H2652" i="1"/>
  <c r="I4287" i="1"/>
  <c r="H4287" i="1"/>
  <c r="I1059" i="1"/>
  <c r="H1059" i="1"/>
  <c r="I793" i="1"/>
  <c r="H793" i="1"/>
  <c r="I4077" i="1"/>
  <c r="H4077" i="1"/>
  <c r="I4369" i="1"/>
  <c r="H4369" i="1"/>
  <c r="I967" i="1"/>
  <c r="H967" i="1"/>
  <c r="I3810" i="1"/>
  <c r="H3810" i="1"/>
  <c r="I1253" i="1"/>
  <c r="H1253" i="1"/>
  <c r="I3636" i="1"/>
  <c r="H3636" i="1"/>
  <c r="I2924" i="1"/>
  <c r="H2924" i="1"/>
  <c r="I60" i="1"/>
  <c r="H60" i="1"/>
  <c r="I4270" i="1"/>
  <c r="H4270" i="1"/>
  <c r="I202" i="1"/>
  <c r="H202" i="1"/>
  <c r="I525" i="1"/>
  <c r="H525" i="1"/>
  <c r="I3039" i="1"/>
  <c r="H3039" i="1"/>
  <c r="I739" i="1"/>
  <c r="H739" i="1"/>
  <c r="I2460" i="1"/>
  <c r="H2460" i="1"/>
  <c r="I1083" i="1"/>
  <c r="H1083" i="1"/>
  <c r="I482" i="1"/>
  <c r="H482" i="1"/>
  <c r="I4467" i="1"/>
  <c r="H4467" i="1"/>
  <c r="I1675" i="1"/>
  <c r="H1675" i="1"/>
  <c r="I1262" i="1"/>
  <c r="H1262" i="1"/>
  <c r="I374" i="1"/>
  <c r="H374" i="1"/>
  <c r="I2869" i="1"/>
  <c r="H2869" i="1"/>
  <c r="I1794" i="1"/>
  <c r="H1794" i="1"/>
  <c r="I4079" i="1"/>
  <c r="H4079" i="1"/>
  <c r="I4311" i="1"/>
  <c r="H4311" i="1"/>
  <c r="I2444" i="1"/>
  <c r="H2444" i="1"/>
  <c r="I3835" i="1"/>
  <c r="H3835" i="1"/>
  <c r="I1903" i="1"/>
  <c r="H1903" i="1"/>
  <c r="I135" i="1"/>
  <c r="H135" i="1"/>
  <c r="I3441" i="1"/>
  <c r="H3441" i="1"/>
  <c r="I4203" i="1"/>
  <c r="H4203" i="1"/>
  <c r="I3688" i="1"/>
  <c r="H3688" i="1"/>
  <c r="I4074" i="1"/>
  <c r="H4074" i="1"/>
  <c r="I1123" i="1"/>
  <c r="H1123" i="1"/>
  <c r="I2106" i="1"/>
  <c r="H2106" i="1"/>
  <c r="I87" i="1"/>
  <c r="H87" i="1"/>
  <c r="I2670" i="1"/>
  <c r="H2670" i="1"/>
  <c r="I4391" i="1"/>
  <c r="H4391" i="1"/>
  <c r="I422" i="1"/>
  <c r="H422" i="1"/>
  <c r="I2714" i="1"/>
  <c r="H2714" i="1"/>
  <c r="I3466" i="1"/>
  <c r="H3466" i="1"/>
  <c r="I2741" i="1"/>
  <c r="H2741" i="1"/>
  <c r="I3922" i="1"/>
  <c r="H3922" i="1"/>
  <c r="I55" i="1"/>
  <c r="H55" i="1"/>
  <c r="I1637" i="1"/>
  <c r="H1637" i="1"/>
  <c r="I4615" i="1"/>
  <c r="H4615" i="1"/>
  <c r="I260" i="1"/>
  <c r="H260" i="1"/>
  <c r="I4039" i="1"/>
  <c r="H4039" i="1"/>
  <c r="I3705" i="1"/>
  <c r="H3705" i="1"/>
  <c r="I1940" i="1"/>
  <c r="H1940" i="1"/>
  <c r="I421" i="1"/>
  <c r="H421" i="1"/>
  <c r="I3402" i="1"/>
  <c r="H3402" i="1"/>
  <c r="I3692" i="1"/>
  <c r="H3692" i="1"/>
  <c r="I4618" i="1"/>
  <c r="H4618" i="1"/>
  <c r="I2842" i="1"/>
  <c r="H2842" i="1"/>
  <c r="I415" i="1"/>
  <c r="H415" i="1"/>
  <c r="I3079" i="1"/>
  <c r="H3079" i="1"/>
  <c r="I2964" i="1"/>
  <c r="H2964" i="1"/>
  <c r="I871" i="1"/>
  <c r="H871" i="1"/>
  <c r="I3224" i="1"/>
  <c r="H3224" i="1"/>
  <c r="I1920" i="1"/>
  <c r="H1920" i="1"/>
  <c r="I1517" i="1"/>
  <c r="H1517" i="1"/>
  <c r="I1137" i="1"/>
  <c r="H1137" i="1"/>
  <c r="I414" i="1"/>
  <c r="H414" i="1"/>
  <c r="I4661" i="1"/>
  <c r="H4661" i="1"/>
  <c r="I3612" i="1"/>
  <c r="H3612" i="1"/>
  <c r="I2867" i="1"/>
  <c r="H2867" i="1"/>
  <c r="I425" i="1"/>
  <c r="H425" i="1"/>
  <c r="I487" i="1"/>
  <c r="H487" i="1"/>
  <c r="I1850" i="1"/>
  <c r="H1850" i="1"/>
  <c r="I1350" i="1"/>
  <c r="H1350" i="1"/>
  <c r="I4257" i="1"/>
  <c r="H4257" i="1"/>
  <c r="I880" i="1"/>
  <c r="H880" i="1"/>
  <c r="I3813" i="1"/>
  <c r="H3813" i="1"/>
  <c r="I687" i="1"/>
  <c r="H687" i="1"/>
  <c r="I2416" i="1"/>
  <c r="H2416" i="1"/>
  <c r="I4748" i="1"/>
  <c r="H4748" i="1"/>
  <c r="I1735" i="1"/>
  <c r="H1735" i="1"/>
  <c r="I2911" i="1"/>
  <c r="H2911" i="1"/>
  <c r="I2778" i="1"/>
  <c r="H2778" i="1"/>
  <c r="I3665" i="1"/>
  <c r="H3665" i="1"/>
  <c r="I913" i="1"/>
  <c r="H913" i="1"/>
  <c r="I484" i="1"/>
  <c r="H484" i="1"/>
  <c r="I274" i="1"/>
  <c r="H274" i="1"/>
  <c r="I2426" i="1"/>
  <c r="H2426" i="1"/>
  <c r="I2391" i="1"/>
  <c r="H2391" i="1"/>
  <c r="I2284" i="1"/>
  <c r="H2284" i="1"/>
  <c r="I3142" i="1"/>
  <c r="H3142" i="1"/>
  <c r="I986" i="1"/>
  <c r="H986" i="1"/>
  <c r="I953" i="1"/>
  <c r="H953" i="1"/>
  <c r="I1509" i="1"/>
  <c r="H1509" i="1"/>
  <c r="I3040" i="1"/>
  <c r="H3040" i="1"/>
  <c r="I3240" i="1"/>
  <c r="H3240" i="1"/>
  <c r="I2125" i="1"/>
  <c r="H2125" i="1"/>
  <c r="I3556" i="1"/>
  <c r="H3556" i="1"/>
  <c r="I1507" i="1"/>
  <c r="H1507" i="1"/>
  <c r="I1411" i="1"/>
  <c r="H1411" i="1"/>
  <c r="I4783" i="1"/>
  <c r="H4783" i="1"/>
  <c r="I1707" i="1"/>
  <c r="H1707" i="1"/>
  <c r="I1881" i="1"/>
  <c r="H1881" i="1"/>
  <c r="I1237" i="1"/>
  <c r="H1237" i="1"/>
  <c r="I1182" i="1"/>
  <c r="H1182" i="1"/>
  <c r="I2793" i="1"/>
  <c r="H2793" i="1"/>
  <c r="I3609" i="1"/>
  <c r="H3609" i="1"/>
  <c r="I2090" i="1"/>
  <c r="H2090" i="1"/>
  <c r="I867" i="1"/>
  <c r="H867" i="1"/>
  <c r="I107" i="1"/>
  <c r="H107" i="1"/>
  <c r="I3205" i="1"/>
  <c r="H3205" i="1"/>
  <c r="I849" i="1"/>
  <c r="H849" i="1"/>
  <c r="I1651" i="1"/>
  <c r="H1651" i="1"/>
  <c r="I3523" i="1"/>
  <c r="H3523" i="1"/>
  <c r="I2150" i="1"/>
  <c r="H2150" i="1"/>
  <c r="I4683" i="1"/>
  <c r="H4683" i="1"/>
  <c r="I1532" i="1"/>
  <c r="H1532" i="1"/>
  <c r="I1750" i="1"/>
  <c r="H1750" i="1"/>
  <c r="I3583" i="1"/>
  <c r="H3583" i="1"/>
  <c r="I1615" i="1"/>
  <c r="H1615" i="1"/>
  <c r="I4736" i="1"/>
  <c r="H4736" i="1"/>
  <c r="I962" i="1"/>
  <c r="H962" i="1"/>
  <c r="I3378" i="1"/>
  <c r="H3378" i="1"/>
  <c r="I767" i="1"/>
  <c r="H767" i="1"/>
  <c r="I575" i="1"/>
  <c r="H575" i="1"/>
  <c r="I3349" i="1"/>
  <c r="H3349" i="1"/>
  <c r="I4433" i="1"/>
  <c r="H4433" i="1"/>
  <c r="I1611" i="1"/>
  <c r="H1611" i="1"/>
  <c r="I2909" i="1"/>
  <c r="H2909" i="1"/>
  <c r="I4096" i="1"/>
  <c r="H4096" i="1"/>
  <c r="I515" i="1"/>
  <c r="H515" i="1"/>
  <c r="I1857" i="1"/>
  <c r="H1857" i="1"/>
  <c r="I3557" i="1"/>
  <c r="H3557" i="1"/>
  <c r="I2772" i="1"/>
  <c r="H2772" i="1"/>
  <c r="I3806" i="1"/>
  <c r="H3806" i="1"/>
  <c r="I3540" i="1"/>
  <c r="H3540" i="1"/>
  <c r="I719" i="1"/>
  <c r="H719" i="1"/>
  <c r="I4200" i="1"/>
  <c r="H4200" i="1"/>
  <c r="I4371" i="1"/>
  <c r="H4371" i="1"/>
  <c r="I3505" i="1"/>
  <c r="H3505" i="1"/>
  <c r="I2374" i="1"/>
  <c r="H2374" i="1"/>
  <c r="I259" i="1"/>
  <c r="H259" i="1"/>
  <c r="I4791" i="1"/>
  <c r="H4791" i="1"/>
  <c r="I4715" i="1"/>
  <c r="H4715" i="1"/>
  <c r="I2362" i="1"/>
  <c r="H2362" i="1"/>
  <c r="I3836" i="1"/>
  <c r="H3836" i="1"/>
  <c r="I2089" i="1"/>
  <c r="H2089" i="1"/>
  <c r="I3682" i="1"/>
  <c r="H3682" i="1"/>
  <c r="I1023" i="1"/>
  <c r="H1023" i="1"/>
  <c r="I1195" i="1"/>
  <c r="H1195" i="1"/>
  <c r="I2048" i="1"/>
  <c r="H2048" i="1"/>
  <c r="I449" i="1"/>
  <c r="H449" i="1"/>
  <c r="I1443" i="1"/>
  <c r="H1443" i="1"/>
  <c r="I4590" i="1"/>
  <c r="H4590" i="1"/>
  <c r="I2934" i="1"/>
  <c r="H2934" i="1"/>
  <c r="I2585" i="1"/>
  <c r="H2585" i="1"/>
  <c r="I2516" i="1"/>
  <c r="H2516" i="1"/>
  <c r="I1364" i="1"/>
  <c r="H1364" i="1"/>
  <c r="I86" i="1"/>
  <c r="H86" i="1"/>
  <c r="I1066" i="1"/>
  <c r="H1066" i="1"/>
  <c r="I2320" i="1"/>
  <c r="H2320" i="1"/>
  <c r="I3890" i="1"/>
  <c r="H3890" i="1"/>
  <c r="I2169" i="1"/>
  <c r="H2169" i="1"/>
  <c r="I1960" i="1"/>
  <c r="H1960" i="1"/>
  <c r="I861" i="1"/>
  <c r="H861" i="1"/>
  <c r="I2097" i="1"/>
  <c r="H2097" i="1"/>
  <c r="I308" i="1"/>
  <c r="H308" i="1"/>
  <c r="I960" i="1"/>
  <c r="H960" i="1"/>
  <c r="I1384" i="1"/>
  <c r="H1384" i="1"/>
  <c r="I2901" i="1"/>
  <c r="H2901" i="1"/>
  <c r="I3192" i="1"/>
  <c r="H3192" i="1"/>
  <c r="I3414" i="1"/>
  <c r="H3414" i="1"/>
  <c r="I2764" i="1"/>
  <c r="H2764" i="1"/>
  <c r="I320" i="1"/>
  <c r="H320" i="1"/>
  <c r="I4741" i="1"/>
  <c r="H4741" i="1"/>
  <c r="I450" i="1"/>
  <c r="H450" i="1"/>
  <c r="I3018" i="1"/>
  <c r="H3018" i="1"/>
  <c r="I513" i="1"/>
  <c r="H513" i="1"/>
  <c r="I4734" i="1"/>
  <c r="H4734" i="1"/>
  <c r="I3216" i="1"/>
  <c r="H3216" i="1"/>
  <c r="I3311" i="1"/>
  <c r="H3311" i="1"/>
  <c r="I4428" i="1"/>
  <c r="H4428" i="1"/>
  <c r="I3889" i="1"/>
  <c r="H3889" i="1"/>
  <c r="I1105" i="1"/>
  <c r="H1105" i="1"/>
  <c r="I988" i="1"/>
  <c r="H988" i="1"/>
  <c r="I1738" i="1"/>
  <c r="H1738" i="1"/>
  <c r="I1764" i="1"/>
  <c r="H1764" i="1"/>
  <c r="I1357" i="1"/>
  <c r="H1357" i="1"/>
  <c r="I1492" i="1"/>
  <c r="H1492" i="1"/>
  <c r="I4092" i="1"/>
  <c r="H4092" i="1"/>
  <c r="I1547" i="1"/>
  <c r="H1547" i="1"/>
  <c r="I3474" i="1"/>
  <c r="H3474" i="1"/>
  <c r="I1302" i="1"/>
  <c r="H1302" i="1"/>
  <c r="I3415" i="1"/>
  <c r="H3415" i="1"/>
  <c r="I1876" i="1"/>
  <c r="H1876" i="1"/>
  <c r="I3652" i="1"/>
  <c r="H3652" i="1"/>
  <c r="I4542" i="1"/>
  <c r="H4542" i="1"/>
  <c r="I3854" i="1"/>
  <c r="H3854" i="1"/>
  <c r="I1257" i="1"/>
  <c r="H1257" i="1"/>
  <c r="I1289" i="1"/>
  <c r="H1289" i="1"/>
  <c r="I903" i="1"/>
  <c r="H903" i="1"/>
  <c r="I1501" i="1"/>
  <c r="H1501" i="1"/>
  <c r="I2336" i="1"/>
  <c r="H2336" i="1"/>
  <c r="I85" i="1"/>
  <c r="H85" i="1"/>
  <c r="I4410" i="1"/>
  <c r="H4410" i="1"/>
  <c r="I4333" i="1"/>
  <c r="H4333" i="1"/>
  <c r="I4663" i="1"/>
  <c r="H4663" i="1"/>
  <c r="I3187" i="1"/>
  <c r="H3187" i="1"/>
  <c r="I1400" i="1"/>
  <c r="H1400" i="1"/>
  <c r="I3566" i="1"/>
  <c r="H3566" i="1"/>
  <c r="I2054" i="1"/>
  <c r="H2054" i="1"/>
  <c r="I922" i="1"/>
  <c r="H922" i="1"/>
  <c r="I2112" i="1"/>
  <c r="H2112" i="1"/>
  <c r="I1155" i="1"/>
  <c r="H1155" i="1"/>
  <c r="I481" i="1"/>
  <c r="H481" i="1"/>
  <c r="I4318" i="1"/>
  <c r="H4318" i="1"/>
  <c r="I4017" i="1"/>
  <c r="H4017" i="1"/>
  <c r="I1320" i="1"/>
  <c r="H1320" i="1"/>
  <c r="I3013" i="1"/>
  <c r="H3013" i="1"/>
  <c r="I4381" i="1"/>
  <c r="H4381" i="1"/>
  <c r="I235" i="1"/>
  <c r="H235" i="1"/>
  <c r="I3213" i="1"/>
  <c r="H3213" i="1"/>
  <c r="I4269" i="1"/>
  <c r="H4269" i="1"/>
  <c r="I3105" i="1"/>
  <c r="H3105" i="1"/>
  <c r="I4704" i="1"/>
  <c r="H4704" i="1"/>
  <c r="I4018" i="1"/>
  <c r="H4018" i="1"/>
  <c r="I3800" i="1"/>
  <c r="H3800" i="1"/>
  <c r="I2550" i="1"/>
  <c r="H2550" i="1"/>
  <c r="I3122" i="1"/>
  <c r="H3122" i="1"/>
  <c r="I4332" i="1"/>
  <c r="H4332" i="1"/>
  <c r="I80" i="1"/>
  <c r="H80" i="1"/>
  <c r="I3405" i="1"/>
  <c r="H3405" i="1"/>
  <c r="I2900" i="1"/>
  <c r="H2900" i="1"/>
  <c r="I4241" i="1"/>
  <c r="H4241" i="1"/>
  <c r="I718" i="1"/>
  <c r="H718" i="1"/>
  <c r="I147" i="1"/>
  <c r="H147" i="1"/>
  <c r="I737" i="1"/>
  <c r="H737" i="1"/>
  <c r="I1283" i="1"/>
  <c r="H1283" i="1"/>
  <c r="I2072" i="1"/>
  <c r="H2072" i="1"/>
  <c r="I3241" i="1"/>
  <c r="H3241" i="1"/>
  <c r="I1571" i="1"/>
  <c r="H1571" i="1"/>
  <c r="I4343" i="1"/>
  <c r="H4343" i="1"/>
  <c r="I2860" i="1"/>
  <c r="H2860" i="1"/>
  <c r="I130" i="1"/>
  <c r="H130" i="1"/>
  <c r="I3476" i="1"/>
  <c r="H3476" i="1"/>
  <c r="I589" i="1"/>
  <c r="H589" i="1"/>
  <c r="I1582" i="1"/>
  <c r="H1582" i="1"/>
  <c r="I4752" i="1"/>
  <c r="H4752" i="1"/>
  <c r="I2383" i="1"/>
  <c r="H2383" i="1"/>
  <c r="I4806" i="1"/>
  <c r="H4806" i="1"/>
  <c r="I2906" i="1"/>
  <c r="H2906" i="1"/>
  <c r="I3020" i="1"/>
  <c r="H3020" i="1"/>
  <c r="I2115" i="1"/>
  <c r="H2115" i="1"/>
  <c r="I1549" i="1"/>
  <c r="H1549" i="1"/>
  <c r="I932" i="1"/>
  <c r="H932" i="1"/>
  <c r="I3532" i="1"/>
  <c r="H3532" i="1"/>
  <c r="I4778" i="1"/>
  <c r="H4778" i="1"/>
  <c r="I3913" i="1"/>
  <c r="H3913" i="1"/>
  <c r="I2894" i="1"/>
  <c r="H2894" i="1"/>
  <c r="I2840" i="1"/>
  <c r="H2840" i="1"/>
  <c r="I3434" i="1"/>
  <c r="H3434" i="1"/>
  <c r="I491" i="1"/>
  <c r="H491" i="1"/>
  <c r="I2168" i="1"/>
  <c r="H2168" i="1"/>
  <c r="I4209" i="1"/>
  <c r="H4209" i="1"/>
  <c r="I3473" i="1"/>
  <c r="H3473" i="1"/>
  <c r="I3089" i="1"/>
  <c r="H3089" i="1"/>
  <c r="I568" i="1"/>
  <c r="H568" i="1"/>
  <c r="I2621" i="1"/>
  <c r="H2621" i="1"/>
  <c r="I3140" i="1"/>
  <c r="H3140" i="1"/>
  <c r="I3881" i="1"/>
  <c r="H3881" i="1"/>
  <c r="I3599" i="1"/>
  <c r="H3599" i="1"/>
  <c r="I4585" i="1"/>
  <c r="H4585" i="1"/>
  <c r="I3145" i="1"/>
  <c r="H3145" i="1"/>
  <c r="I669" i="1"/>
  <c r="H669" i="1"/>
  <c r="I2932" i="1"/>
  <c r="H2932" i="1"/>
  <c r="I542" i="1"/>
  <c r="H542" i="1"/>
  <c r="I752" i="1"/>
  <c r="H752" i="1"/>
  <c r="I2608" i="1"/>
  <c r="H2608" i="1"/>
  <c r="I2195" i="1"/>
  <c r="H2195" i="1"/>
  <c r="I3212" i="1"/>
  <c r="H3212" i="1"/>
  <c r="I4666" i="1"/>
  <c r="H4666" i="1"/>
  <c r="I2903" i="1"/>
  <c r="H2903" i="1"/>
  <c r="I1847" i="1"/>
  <c r="H1847" i="1"/>
  <c r="I4596" i="1"/>
  <c r="H4596" i="1"/>
  <c r="I4793" i="1"/>
  <c r="H4793" i="1"/>
  <c r="I1087" i="1"/>
  <c r="H1087" i="1"/>
  <c r="I435" i="1"/>
  <c r="H435" i="1"/>
  <c r="I4553" i="1"/>
  <c r="H4553" i="1"/>
  <c r="I2532" i="1"/>
  <c r="H2532" i="1"/>
  <c r="I4755" i="1"/>
  <c r="H4755" i="1"/>
  <c r="I1180" i="1"/>
  <c r="H1180" i="1"/>
  <c r="I3790" i="1"/>
  <c r="H3790" i="1"/>
  <c r="I152" i="1"/>
  <c r="H152" i="1"/>
  <c r="I2603" i="1"/>
  <c r="H2603" i="1"/>
  <c r="I486" i="1"/>
  <c r="H486" i="1"/>
  <c r="I4485" i="1"/>
  <c r="H4485" i="1"/>
  <c r="I4109" i="1"/>
  <c r="H4109" i="1"/>
  <c r="I895" i="1"/>
  <c r="H895" i="1"/>
  <c r="I1265" i="1"/>
  <c r="H1265" i="1"/>
  <c r="I3595" i="1"/>
  <c r="H3595" i="1"/>
  <c r="I1790" i="1"/>
  <c r="H1790" i="1"/>
  <c r="I3110" i="1"/>
  <c r="H3110" i="1"/>
  <c r="I3817" i="1"/>
  <c r="H3817" i="1"/>
  <c r="I2920" i="1"/>
  <c r="H2920" i="1"/>
  <c r="I2543" i="1"/>
  <c r="H2543" i="1"/>
  <c r="I4100" i="1"/>
  <c r="H4100" i="1"/>
  <c r="I4512" i="1"/>
  <c r="H4512" i="1"/>
  <c r="I193" i="1"/>
  <c r="H193" i="1"/>
  <c r="I700" i="1"/>
  <c r="H700" i="1"/>
  <c r="I2009" i="1"/>
  <c r="H2009" i="1"/>
  <c r="I1713" i="1"/>
  <c r="H1713" i="1"/>
  <c r="I1158" i="1"/>
  <c r="H1158" i="1"/>
  <c r="I3501" i="1"/>
  <c r="H3501" i="1"/>
  <c r="I4406" i="1"/>
  <c r="H4406" i="1"/>
  <c r="I2370" i="1"/>
  <c r="H2370" i="1"/>
  <c r="I4486" i="1"/>
  <c r="H4486" i="1"/>
  <c r="I1567" i="1"/>
  <c r="H1567" i="1"/>
  <c r="I4308" i="1"/>
  <c r="H4308" i="1"/>
  <c r="I3421" i="1"/>
  <c r="H3421" i="1"/>
  <c r="I294" i="1"/>
  <c r="H294" i="1"/>
  <c r="I2083" i="1"/>
  <c r="H2083" i="1"/>
  <c r="I4339" i="1"/>
  <c r="H4339" i="1"/>
  <c r="I4011" i="1"/>
  <c r="H4011" i="1"/>
  <c r="I3126" i="1"/>
  <c r="H3126" i="1"/>
  <c r="I1356" i="1"/>
  <c r="H1356" i="1"/>
  <c r="I4377" i="1"/>
  <c r="H4377" i="1"/>
  <c r="I4232" i="1"/>
  <c r="H4232" i="1"/>
  <c r="I1506" i="1"/>
  <c r="H1506" i="1"/>
  <c r="I2146" i="1"/>
  <c r="H2146" i="1"/>
  <c r="I2458" i="1"/>
  <c r="H2458" i="1"/>
  <c r="I4368" i="1"/>
  <c r="H4368" i="1"/>
  <c r="I947" i="1"/>
  <c r="H947" i="1"/>
  <c r="I4190" i="1"/>
  <c r="H4190" i="1"/>
  <c r="I3969" i="1"/>
  <c r="H3969" i="1"/>
  <c r="I3684" i="1"/>
  <c r="H3684" i="1"/>
  <c r="I2166" i="1"/>
  <c r="H2166" i="1"/>
  <c r="I1955" i="1"/>
  <c r="H1955" i="1"/>
  <c r="I4706" i="1"/>
  <c r="H4706" i="1"/>
  <c r="I3561" i="1"/>
  <c r="H3561" i="1"/>
  <c r="I1351" i="1"/>
  <c r="H1351" i="1"/>
  <c r="I4034" i="1"/>
  <c r="H4034" i="1"/>
  <c r="I3113" i="1"/>
  <c r="H3113" i="1"/>
  <c r="I2679" i="1"/>
  <c r="H2679" i="1"/>
  <c r="I2751" i="1"/>
  <c r="H2751" i="1"/>
  <c r="I201" i="1"/>
  <c r="H201" i="1"/>
  <c r="I755" i="1"/>
  <c r="H755" i="1"/>
  <c r="I3955" i="1"/>
  <c r="H3955" i="1"/>
  <c r="I2622" i="1"/>
  <c r="H2622" i="1"/>
  <c r="I720" i="1"/>
  <c r="H720" i="1"/>
  <c r="I3086" i="1"/>
  <c r="H3086" i="1"/>
  <c r="I4541" i="1"/>
  <c r="H4541" i="1"/>
  <c r="I3874" i="1"/>
  <c r="H3874" i="1"/>
  <c r="I645" i="1"/>
  <c r="H645" i="1"/>
  <c r="I2133" i="1"/>
  <c r="H2133" i="1"/>
  <c r="I2730" i="1"/>
  <c r="H2730" i="1"/>
  <c r="I2022" i="1"/>
  <c r="H2022" i="1"/>
  <c r="I690" i="1"/>
  <c r="H690" i="1"/>
  <c r="I2941" i="1"/>
  <c r="H2941" i="1"/>
  <c r="I2227" i="1"/>
  <c r="H2227" i="1"/>
  <c r="I715" i="1"/>
  <c r="H715" i="1"/>
  <c r="I1099" i="1"/>
  <c r="H1099" i="1"/>
  <c r="I911" i="1"/>
  <c r="H911" i="1"/>
  <c r="I2956" i="1"/>
  <c r="H2956" i="1"/>
  <c r="I561" i="1"/>
  <c r="H561" i="1"/>
  <c r="I1397" i="1"/>
  <c r="H1397" i="1"/>
  <c r="I2611" i="1"/>
  <c r="H2611" i="1"/>
  <c r="I1531" i="1"/>
  <c r="H1531" i="1"/>
  <c r="I1677" i="1"/>
  <c r="H1677" i="1"/>
  <c r="I4325" i="1"/>
  <c r="H4325" i="1"/>
  <c r="I743" i="1"/>
  <c r="H743" i="1"/>
  <c r="I1944" i="1"/>
  <c r="H1944" i="1"/>
  <c r="I1765" i="1"/>
  <c r="H1765" i="1"/>
  <c r="I1376" i="1"/>
  <c r="H1376" i="1"/>
  <c r="I1987" i="1"/>
  <c r="H1987" i="1"/>
  <c r="I4179" i="1"/>
  <c r="H4179" i="1"/>
  <c r="I1979" i="1"/>
  <c r="H1979" i="1"/>
  <c r="I1984" i="1"/>
  <c r="H1984" i="1"/>
  <c r="I1907" i="1"/>
  <c r="H1907" i="1"/>
  <c r="I855" i="1"/>
  <c r="H855" i="1"/>
  <c r="I1999" i="1"/>
  <c r="H1999" i="1"/>
  <c r="I3481" i="1"/>
  <c r="H3481" i="1"/>
  <c r="I2211" i="1"/>
  <c r="H2211" i="1"/>
  <c r="I766" i="1"/>
  <c r="H766" i="1"/>
  <c r="I2606" i="1"/>
  <c r="H2606" i="1"/>
  <c r="I3743" i="1"/>
  <c r="H3743" i="1"/>
  <c r="I4682" i="1"/>
  <c r="H4682" i="1"/>
  <c r="I1504" i="1"/>
  <c r="H1504" i="1"/>
  <c r="I440" i="1"/>
  <c r="H440" i="1"/>
  <c r="I290" i="1"/>
  <c r="H290" i="1"/>
  <c r="I270" i="1"/>
  <c r="H270" i="1"/>
  <c r="I2804" i="1"/>
  <c r="H2804" i="1"/>
  <c r="I3287" i="1"/>
  <c r="H3287" i="1"/>
  <c r="I1165" i="1"/>
  <c r="H1165" i="1"/>
  <c r="I2668" i="1"/>
  <c r="H2668" i="1"/>
  <c r="I4403" i="1"/>
  <c r="H4403" i="1"/>
  <c r="I590" i="1"/>
  <c r="H590" i="1"/>
  <c r="I4488" i="1"/>
  <c r="H4488" i="1"/>
  <c r="I2916" i="1"/>
  <c r="H2916" i="1"/>
  <c r="I1107" i="1"/>
  <c r="H1107" i="1"/>
  <c r="I2619" i="1"/>
  <c r="H2619" i="1"/>
  <c r="I3042" i="1"/>
  <c r="H3042" i="1"/>
  <c r="I2749" i="1"/>
  <c r="H2749" i="1"/>
  <c r="I4294" i="1"/>
  <c r="H4294" i="1"/>
  <c r="I1684" i="1"/>
  <c r="H1684" i="1"/>
  <c r="I2361" i="1"/>
  <c r="H2361" i="1"/>
  <c r="I4429" i="1"/>
  <c r="H4429" i="1"/>
  <c r="I600" i="1"/>
  <c r="H600" i="1"/>
  <c r="I667" i="1"/>
  <c r="H667" i="1"/>
  <c r="I4472" i="1"/>
  <c r="H4472" i="1"/>
  <c r="I231" i="1"/>
  <c r="H231" i="1"/>
  <c r="I1834" i="1"/>
  <c r="H1834" i="1"/>
  <c r="I4068" i="1"/>
  <c r="H4068" i="1"/>
  <c r="I4003" i="1"/>
  <c r="H4003" i="1"/>
  <c r="I3767" i="1"/>
  <c r="H3767" i="1"/>
  <c r="I3973" i="1"/>
  <c r="H3973" i="1"/>
  <c r="I1814" i="1"/>
  <c r="H1814" i="1"/>
  <c r="I670" i="1"/>
  <c r="H670" i="1"/>
  <c r="I964" i="1"/>
  <c r="H964" i="1"/>
  <c r="I966" i="1"/>
  <c r="H966" i="1"/>
  <c r="I2854" i="1"/>
  <c r="H2854" i="1"/>
  <c r="I1217" i="1"/>
  <c r="H1217" i="1"/>
  <c r="I4057" i="1"/>
  <c r="H4057" i="1"/>
  <c r="I2321" i="1"/>
  <c r="H2321" i="1"/>
  <c r="I3947" i="1"/>
  <c r="H3947" i="1"/>
  <c r="I406" i="1"/>
  <c r="H406" i="1"/>
  <c r="I1294" i="1"/>
  <c r="H1294" i="1"/>
  <c r="I3940" i="1"/>
  <c r="H3940" i="1"/>
  <c r="I4032" i="1"/>
  <c r="H4032" i="1"/>
  <c r="I3847" i="1"/>
  <c r="H3847" i="1"/>
  <c r="I3164" i="1"/>
  <c r="H3164" i="1"/>
  <c r="I4471" i="1"/>
  <c r="H4471" i="1"/>
  <c r="I2557" i="1"/>
  <c r="H2557" i="1"/>
  <c r="I2822" i="1"/>
  <c r="H2822" i="1"/>
  <c r="I1864" i="1"/>
  <c r="H1864" i="1"/>
  <c r="I1130" i="1"/>
  <c r="H1130" i="1"/>
  <c r="I2910" i="1"/>
  <c r="H2910" i="1"/>
  <c r="I3085" i="1"/>
  <c r="H3085" i="1"/>
  <c r="I22" i="1"/>
  <c r="H22" i="1"/>
  <c r="I2752" i="1"/>
  <c r="H2752" i="1"/>
  <c r="I3323" i="1"/>
  <c r="H3323" i="1"/>
  <c r="I1068" i="1"/>
  <c r="H1068" i="1"/>
  <c r="I847" i="1"/>
  <c r="H847" i="1"/>
  <c r="I1089" i="1"/>
  <c r="H1089" i="1"/>
  <c r="I556" i="1"/>
  <c r="H556" i="1"/>
  <c r="I881" i="1"/>
  <c r="H881" i="1"/>
  <c r="I3704" i="1"/>
  <c r="H3704" i="1"/>
  <c r="I3757" i="1"/>
  <c r="H3757" i="1"/>
  <c r="I1670" i="1"/>
  <c r="H1670" i="1"/>
  <c r="I1889" i="1"/>
  <c r="H1889" i="1"/>
  <c r="I3789" i="1"/>
  <c r="H3789" i="1"/>
  <c r="I3368" i="1"/>
  <c r="H3368" i="1"/>
  <c r="I1271" i="1"/>
  <c r="H1271" i="1"/>
  <c r="I3299" i="1"/>
  <c r="H3299" i="1"/>
  <c r="I518" i="1"/>
  <c r="H518" i="1"/>
  <c r="I12" i="1"/>
  <c r="H12" i="1"/>
  <c r="I2127" i="1"/>
  <c r="H2127" i="1"/>
  <c r="I2600" i="1"/>
  <c r="H2600" i="1"/>
  <c r="I3465" i="1"/>
  <c r="H3465" i="1"/>
  <c r="I1521" i="1"/>
  <c r="H1521" i="1"/>
  <c r="I3326" i="1"/>
  <c r="H3326" i="1"/>
  <c r="I2396" i="1"/>
  <c r="H2396" i="1"/>
  <c r="I2847" i="1"/>
  <c r="H2847" i="1"/>
  <c r="I3099" i="1"/>
  <c r="H3099" i="1"/>
  <c r="I332" i="1"/>
  <c r="H332" i="1"/>
  <c r="I792" i="1"/>
  <c r="H792" i="1"/>
  <c r="I1292" i="1"/>
  <c r="H1292" i="1"/>
  <c r="I3153" i="1"/>
  <c r="H3153" i="1"/>
  <c r="I1243" i="1"/>
  <c r="H1243" i="1"/>
  <c r="I3400" i="1"/>
  <c r="H3400" i="1"/>
  <c r="I727" i="1"/>
  <c r="H727" i="1"/>
  <c r="I1604" i="1"/>
  <c r="H1604" i="1"/>
  <c r="I2728" i="1"/>
  <c r="H2728" i="1"/>
  <c r="I3093" i="1"/>
  <c r="H3093" i="1"/>
  <c r="I4163" i="1"/>
  <c r="H4163" i="1"/>
  <c r="I1569" i="1"/>
  <c r="H1569" i="1"/>
  <c r="I54" i="1"/>
  <c r="H54" i="1"/>
  <c r="I3639" i="1"/>
  <c r="H3639" i="1"/>
  <c r="I805" i="1"/>
  <c r="H805" i="1"/>
  <c r="I1184" i="1"/>
  <c r="H1184" i="1"/>
  <c r="I3120" i="1"/>
  <c r="H3120" i="1"/>
  <c r="I2356" i="1"/>
  <c r="H2356" i="1"/>
  <c r="I1473" i="1"/>
  <c r="H1473" i="1"/>
  <c r="I2990" i="1"/>
  <c r="H2990" i="1"/>
  <c r="I3842" i="1"/>
  <c r="H3842" i="1"/>
  <c r="I1061" i="1"/>
  <c r="H1061" i="1"/>
  <c r="I258" i="1"/>
  <c r="H258" i="1"/>
  <c r="I524" i="1"/>
  <c r="H524" i="1"/>
  <c r="I3521" i="1"/>
  <c r="H3521" i="1"/>
  <c r="I3319" i="1"/>
  <c r="H3319" i="1"/>
  <c r="I4608" i="1"/>
  <c r="H4608" i="1"/>
  <c r="I4086" i="1"/>
  <c r="H4086" i="1"/>
  <c r="I3500" i="1"/>
  <c r="H3500" i="1"/>
  <c r="I379" i="1"/>
  <c r="H379" i="1"/>
  <c r="I732" i="1"/>
  <c r="H732" i="1"/>
  <c r="I2645" i="1"/>
  <c r="H2645" i="1"/>
  <c r="I733" i="1"/>
  <c r="H733" i="1"/>
  <c r="I2848" i="1"/>
  <c r="H2848" i="1"/>
  <c r="I1228" i="1"/>
  <c r="H1228" i="1"/>
  <c r="I363" i="1"/>
  <c r="H363" i="1"/>
  <c r="I2306" i="1"/>
  <c r="H2306" i="1"/>
  <c r="I1772" i="1"/>
  <c r="H1772" i="1"/>
  <c r="I3716" i="1"/>
  <c r="H3716" i="1"/>
  <c r="I4415" i="1"/>
  <c r="H4415" i="1"/>
  <c r="I1268" i="1"/>
  <c r="H1268" i="1"/>
  <c r="I3849" i="1"/>
  <c r="H3849" i="1"/>
  <c r="I4732" i="1"/>
  <c r="H4732" i="1"/>
  <c r="I1335" i="1"/>
  <c r="H1335" i="1"/>
  <c r="I1185" i="1"/>
  <c r="H1185" i="1"/>
  <c r="I1318" i="1"/>
  <c r="H1318" i="1"/>
  <c r="I224" i="1"/>
  <c r="H224" i="1"/>
  <c r="I3155" i="1"/>
  <c r="H3155" i="1"/>
  <c r="I1660" i="1"/>
  <c r="H1660" i="1"/>
  <c r="I2907" i="1"/>
  <c r="H2907" i="1"/>
  <c r="I4714" i="1"/>
  <c r="H4714" i="1"/>
  <c r="I531" i="1"/>
  <c r="H531" i="1"/>
  <c r="I2845" i="1"/>
  <c r="H2845" i="1"/>
  <c r="I3539" i="1"/>
  <c r="H3539" i="1"/>
  <c r="I3318" i="1"/>
  <c r="H3318" i="1"/>
  <c r="I957" i="1"/>
  <c r="H957" i="1"/>
  <c r="I3214" i="1"/>
  <c r="H3214" i="1"/>
  <c r="I4083" i="1"/>
  <c r="H4083" i="1"/>
  <c r="I209" i="1"/>
  <c r="H209" i="1"/>
  <c r="I3158" i="1"/>
  <c r="H3158" i="1"/>
  <c r="I2776" i="1"/>
  <c r="H2776" i="1"/>
  <c r="I1672" i="1"/>
  <c r="H1672" i="1"/>
  <c r="I2926" i="1"/>
  <c r="H2926" i="1"/>
  <c r="I4797" i="1"/>
  <c r="H4797" i="1"/>
  <c r="I1575" i="1"/>
  <c r="H1575" i="1"/>
  <c r="I3494" i="1"/>
  <c r="H3494" i="1"/>
  <c r="I4733" i="1"/>
  <c r="H4733" i="1"/>
  <c r="I4220" i="1"/>
  <c r="H4220" i="1"/>
  <c r="I182" i="1"/>
  <c r="H182" i="1"/>
  <c r="I2062" i="1"/>
  <c r="H2062" i="1"/>
  <c r="I284" i="1"/>
  <c r="H284" i="1"/>
  <c r="I4532" i="1"/>
  <c r="H4532" i="1"/>
  <c r="I1658" i="1"/>
  <c r="H1658" i="1"/>
  <c r="I3673" i="1"/>
  <c r="H3673" i="1"/>
  <c r="I1799" i="1"/>
  <c r="H1799" i="1"/>
  <c r="I2519" i="1"/>
  <c r="H2519" i="1"/>
  <c r="I3146" i="1"/>
  <c r="H3146" i="1"/>
  <c r="I4580" i="1"/>
  <c r="H4580" i="1"/>
  <c r="I1613" i="1"/>
  <c r="H1613" i="1"/>
  <c r="I2870" i="1"/>
  <c r="H2870" i="1"/>
  <c r="I331" i="1"/>
  <c r="H331" i="1"/>
  <c r="I1378" i="1"/>
  <c r="H1378" i="1"/>
  <c r="I1418" i="1"/>
  <c r="H1418" i="1"/>
  <c r="I810" i="1"/>
  <c r="H810" i="1"/>
  <c r="I2002" i="1"/>
  <c r="H2002" i="1"/>
  <c r="I1045" i="1"/>
  <c r="H1045" i="1"/>
  <c r="I2079" i="1"/>
  <c r="H2079" i="1"/>
  <c r="I2762" i="1"/>
  <c r="H2762" i="1"/>
  <c r="I2497" i="1"/>
  <c r="H2497" i="1"/>
  <c r="I210" i="1"/>
  <c r="H210" i="1"/>
  <c r="I3343" i="1"/>
  <c r="H3343" i="1"/>
  <c r="I1382" i="1"/>
  <c r="H1382" i="1"/>
  <c r="I1932" i="1"/>
  <c r="H1932" i="1"/>
  <c r="I3862" i="1"/>
  <c r="H3862" i="1"/>
  <c r="I3266" i="1"/>
  <c r="H3266" i="1"/>
  <c r="I317" i="1"/>
  <c r="H317" i="1"/>
  <c r="I2461" i="1"/>
  <c r="H2461" i="1"/>
  <c r="I480" i="1"/>
  <c r="H480" i="1"/>
  <c r="I3242" i="1"/>
  <c r="H3242" i="1"/>
  <c r="I305" i="1"/>
  <c r="H305" i="1"/>
  <c r="I4790" i="1"/>
  <c r="H4790" i="1"/>
  <c r="I2367" i="1"/>
  <c r="H2367" i="1"/>
  <c r="I3858" i="1"/>
  <c r="H3858" i="1"/>
  <c r="I4099" i="1"/>
  <c r="H4099" i="1"/>
  <c r="I2131" i="1"/>
  <c r="H2131" i="1"/>
  <c r="I3074" i="1"/>
  <c r="H3074" i="1"/>
  <c r="I1341" i="1"/>
  <c r="H1341" i="1"/>
  <c r="I1990" i="1"/>
  <c r="H1990" i="1"/>
  <c r="I1542" i="1"/>
  <c r="H1542" i="1"/>
  <c r="I3943" i="1"/>
  <c r="H3943" i="1"/>
  <c r="I3802" i="1"/>
  <c r="H3802" i="1"/>
  <c r="I181" i="1"/>
  <c r="H181" i="1"/>
  <c r="I1949" i="1"/>
  <c r="H1949" i="1"/>
  <c r="I2217" i="1"/>
  <c r="H2217" i="1"/>
  <c r="I2190" i="1"/>
  <c r="H2190" i="1"/>
  <c r="I3787" i="1"/>
  <c r="H3787" i="1"/>
  <c r="I1931" i="1"/>
  <c r="H1931" i="1"/>
  <c r="I4216" i="1"/>
  <c r="H4216" i="1"/>
  <c r="I2877" i="1"/>
  <c r="H2877" i="1"/>
  <c r="I2616" i="1"/>
  <c r="H2616" i="1"/>
  <c r="I3271" i="1"/>
  <c r="H3271" i="1"/>
  <c r="I2247" i="1"/>
  <c r="H2247" i="1"/>
  <c r="I466" i="1"/>
  <c r="H466" i="1"/>
  <c r="I4675" i="1"/>
  <c r="H4675" i="1"/>
  <c r="I981" i="1"/>
  <c r="H981" i="1"/>
  <c r="I1402" i="1"/>
  <c r="H1402" i="1"/>
  <c r="I1129" i="1"/>
  <c r="H1129" i="1"/>
  <c r="I1092" i="1"/>
  <c r="H1092" i="1"/>
  <c r="I1169" i="1"/>
  <c r="H1169" i="1"/>
  <c r="I3648" i="1"/>
  <c r="H3648" i="1"/>
  <c r="I1317" i="1"/>
  <c r="H1317" i="1"/>
  <c r="I172" i="1"/>
  <c r="H172" i="1"/>
  <c r="I1837" i="1"/>
  <c r="H1837" i="1"/>
  <c r="I3921" i="1"/>
  <c r="H3921" i="1"/>
  <c r="I4206" i="1"/>
  <c r="H4206" i="1"/>
  <c r="I4599" i="1"/>
  <c r="H4599" i="1"/>
  <c r="I2218" i="1"/>
  <c r="H2218" i="1"/>
  <c r="I304" i="1"/>
  <c r="H304" i="1"/>
  <c r="I1171" i="1"/>
  <c r="H1171" i="1"/>
  <c r="I2521" i="1"/>
  <c r="H2521" i="1"/>
  <c r="I4545" i="1"/>
  <c r="H4545" i="1"/>
  <c r="I4775" i="1"/>
  <c r="H4775" i="1"/>
  <c r="I288" i="1"/>
  <c r="H288" i="1"/>
  <c r="I4689" i="1"/>
  <c r="H4689" i="1"/>
  <c r="I2222" i="1"/>
  <c r="H2222" i="1"/>
  <c r="I4453" i="1"/>
  <c r="H4453" i="1"/>
  <c r="I3856" i="1"/>
  <c r="H3856" i="1"/>
  <c r="I3872" i="1"/>
  <c r="H3872" i="1"/>
  <c r="I1839" i="1"/>
  <c r="H1839" i="1"/>
  <c r="I1039" i="1"/>
  <c r="H1039" i="1"/>
  <c r="I1393" i="1"/>
  <c r="H1393" i="1"/>
  <c r="I1254" i="1"/>
  <c r="H1254" i="1"/>
  <c r="I1460" i="1"/>
  <c r="H1460" i="1"/>
  <c r="I2917" i="1"/>
  <c r="H2917" i="1"/>
  <c r="I2598" i="1"/>
  <c r="H2598" i="1"/>
  <c r="I3725" i="1"/>
  <c r="H3725" i="1"/>
  <c r="I1102" i="1"/>
  <c r="H1102" i="1"/>
  <c r="I3613" i="1"/>
  <c r="H3613" i="1"/>
  <c r="I2316" i="1"/>
  <c r="H2316" i="1"/>
  <c r="I3124" i="1"/>
  <c r="H3124" i="1"/>
  <c r="I512" i="1"/>
  <c r="H512" i="1"/>
  <c r="I4382" i="1"/>
  <c r="H4382" i="1"/>
  <c r="I1266" i="1"/>
  <c r="H1266" i="1"/>
  <c r="I4652" i="1"/>
  <c r="H4652" i="1"/>
  <c r="I4794" i="1"/>
  <c r="H4794" i="1"/>
  <c r="I2419" i="1"/>
  <c r="H2419" i="1"/>
  <c r="I1002" i="1"/>
  <c r="H1002" i="1"/>
  <c r="I1910" i="1"/>
  <c r="H1910" i="1"/>
  <c r="I2050" i="1"/>
  <c r="H2050" i="1"/>
  <c r="I4495" i="1"/>
  <c r="H4495" i="1"/>
  <c r="I196" i="1"/>
  <c r="H196" i="1"/>
  <c r="I4184" i="1"/>
  <c r="H4184" i="1"/>
  <c r="I1992" i="1"/>
  <c r="H1992" i="1"/>
  <c r="I4131" i="1"/>
  <c r="H4131" i="1"/>
  <c r="I2633" i="1"/>
  <c r="H2633" i="1"/>
  <c r="I1887" i="1"/>
  <c r="H1887" i="1"/>
  <c r="I3616" i="1"/>
  <c r="H3616" i="1"/>
  <c r="I2363" i="1"/>
  <c r="H2363" i="1"/>
  <c r="I1989" i="1"/>
  <c r="H1989" i="1"/>
  <c r="I4425" i="1"/>
  <c r="H4425" i="1"/>
  <c r="I1260" i="1"/>
  <c r="H1260" i="1"/>
  <c r="I319" i="1"/>
  <c r="H319" i="1"/>
  <c r="I2456" i="1"/>
  <c r="H2456" i="1"/>
  <c r="I4380" i="1"/>
  <c r="H4380" i="1"/>
  <c r="I4763" i="1"/>
  <c r="H4763" i="1"/>
  <c r="I3005" i="1"/>
  <c r="H3005" i="1"/>
  <c r="I1101" i="1"/>
  <c r="H1101" i="1"/>
  <c r="I2378" i="1"/>
  <c r="H2378" i="1"/>
  <c r="I4650" i="1"/>
  <c r="H4650" i="1"/>
  <c r="I2276" i="1"/>
  <c r="H2276" i="1"/>
  <c r="I3297" i="1"/>
  <c r="H3297" i="1"/>
  <c r="I2120" i="1"/>
  <c r="H2120" i="1"/>
  <c r="I166" i="1"/>
  <c r="H166" i="1"/>
  <c r="I3432" i="1"/>
  <c r="H3432" i="1"/>
  <c r="I324" i="1"/>
  <c r="H324" i="1"/>
  <c r="I3234" i="1"/>
  <c r="H3234" i="1"/>
  <c r="I1503" i="1"/>
  <c r="H1503" i="1"/>
  <c r="I4219" i="1"/>
  <c r="H4219" i="1"/>
  <c r="I2105" i="1"/>
  <c r="H2105" i="1"/>
  <c r="I2406" i="1"/>
  <c r="H2406" i="1"/>
  <c r="I2962" i="1"/>
  <c r="H2962" i="1"/>
  <c r="I1063" i="1"/>
  <c r="H1063" i="1"/>
  <c r="I4290" i="1"/>
  <c r="H4290" i="1"/>
  <c r="I2790" i="1"/>
  <c r="H2790" i="1"/>
  <c r="I3769" i="1"/>
  <c r="H3769" i="1"/>
  <c r="I679" i="1"/>
  <c r="H679" i="1"/>
  <c r="I4214" i="1"/>
  <c r="H4214" i="1"/>
  <c r="I2704" i="1"/>
  <c r="H2704" i="1"/>
  <c r="I393" i="1"/>
  <c r="H393" i="1"/>
  <c r="I1316" i="1"/>
  <c r="H1316" i="1"/>
  <c r="I178" i="1"/>
  <c r="H178" i="1"/>
  <c r="I2484" i="1"/>
  <c r="H2484" i="1"/>
  <c r="I2895" i="1"/>
  <c r="H2895" i="1"/>
  <c r="I257" i="1"/>
  <c r="H257" i="1"/>
  <c r="I3157" i="1"/>
  <c r="H3157" i="1"/>
  <c r="I2921" i="1"/>
  <c r="H2921" i="1"/>
  <c r="I4075" i="1"/>
  <c r="H4075" i="1"/>
  <c r="I4423" i="1"/>
  <c r="H4423" i="1"/>
  <c r="I4331" i="1"/>
  <c r="H4331" i="1"/>
  <c r="I1886" i="1"/>
  <c r="H1886" i="1"/>
  <c r="I2101" i="1"/>
  <c r="H2101" i="1"/>
  <c r="I2819" i="1"/>
  <c r="H2819" i="1"/>
  <c r="I944" i="1"/>
  <c r="H944" i="1"/>
  <c r="I4695" i="1"/>
  <c r="H4695" i="1"/>
  <c r="I1761" i="1"/>
  <c r="H1761" i="1"/>
  <c r="I931" i="1"/>
  <c r="H931" i="1"/>
  <c r="I2197" i="1"/>
  <c r="H2197" i="1"/>
  <c r="I4454" i="1"/>
  <c r="H4454" i="1"/>
  <c r="I804" i="1"/>
  <c r="H804" i="1"/>
  <c r="I2975" i="1"/>
  <c r="H2975" i="1"/>
  <c r="I2643" i="1"/>
  <c r="H2643" i="1"/>
  <c r="I3857" i="1"/>
  <c r="H3857" i="1"/>
  <c r="I3067" i="1"/>
  <c r="H3067" i="1"/>
  <c r="I2430" i="1"/>
  <c r="H2430" i="1"/>
  <c r="I4759" i="1"/>
  <c r="H4759" i="1"/>
  <c r="I2816" i="1"/>
  <c r="H2816" i="1"/>
  <c r="I395" i="1"/>
  <c r="H395" i="1"/>
  <c r="I4638" i="1"/>
  <c r="H4638" i="1"/>
  <c r="I2881" i="1"/>
  <c r="H2881" i="1"/>
  <c r="I3151" i="1"/>
  <c r="H3151" i="1"/>
  <c r="I471" i="1"/>
  <c r="H471" i="1"/>
  <c r="I1861" i="1"/>
  <c r="H1861" i="1"/>
  <c r="I4569" i="1"/>
  <c r="H4569" i="1"/>
  <c r="I2713" i="1"/>
  <c r="H2713" i="1"/>
  <c r="I2015" i="1"/>
  <c r="H2015" i="1"/>
  <c r="I1791" i="1"/>
  <c r="H1791" i="1"/>
  <c r="I391" i="1"/>
  <c r="H391" i="1"/>
  <c r="I3695" i="1"/>
  <c r="H3695" i="1"/>
  <c r="I956" i="1"/>
  <c r="H956" i="1"/>
  <c r="I4586" i="1"/>
  <c r="H4586" i="1"/>
  <c r="I146" i="1"/>
  <c r="H146" i="1"/>
  <c r="I2171" i="1"/>
  <c r="H2171" i="1"/>
  <c r="I2696" i="1"/>
  <c r="H2696" i="1"/>
  <c r="I248" i="1"/>
  <c r="H248" i="1"/>
  <c r="I1025" i="1"/>
  <c r="H1025" i="1"/>
  <c r="I370" i="1"/>
  <c r="H370" i="1"/>
  <c r="I1022" i="1"/>
  <c r="H1022" i="1"/>
  <c r="I3152" i="1"/>
  <c r="H3152" i="1"/>
  <c r="I1638" i="1"/>
  <c r="H1638" i="1"/>
  <c r="I2341" i="1"/>
  <c r="H2341" i="1"/>
  <c r="I935" i="1"/>
  <c r="H935" i="1"/>
  <c r="I3484" i="1"/>
  <c r="H3484" i="1"/>
  <c r="I3290" i="1"/>
  <c r="H3290" i="1"/>
  <c r="I1036" i="1"/>
  <c r="H1036" i="1"/>
  <c r="I2535" i="1"/>
  <c r="H2535" i="1"/>
  <c r="I4314" i="1"/>
  <c r="H4314" i="1"/>
  <c r="I382" i="1"/>
  <c r="H382" i="1"/>
  <c r="I4153" i="1"/>
  <c r="H4153" i="1"/>
  <c r="I4421" i="1"/>
  <c r="H4421" i="1"/>
  <c r="I418" i="1"/>
  <c r="H418" i="1"/>
  <c r="I3604" i="1"/>
  <c r="H3604" i="1"/>
  <c r="I2571" i="1"/>
  <c r="H2571" i="1"/>
  <c r="I1363" i="1"/>
  <c r="H1363" i="1"/>
  <c r="I2301" i="1"/>
  <c r="H2301" i="1"/>
  <c r="I4457" i="1"/>
  <c r="H4457" i="1"/>
  <c r="I1883" i="1"/>
  <c r="H1883" i="1"/>
  <c r="I4218" i="1"/>
  <c r="H4218" i="1"/>
  <c r="I4668" i="1"/>
  <c r="H4668" i="1"/>
  <c r="I1701" i="1"/>
  <c r="H1701" i="1"/>
  <c r="I3794" i="1"/>
  <c r="H3794" i="1"/>
  <c r="I3957" i="1"/>
  <c r="H3957" i="1"/>
  <c r="I1977" i="1"/>
  <c r="H1977" i="1"/>
  <c r="I2164" i="1"/>
  <c r="H2164" i="1"/>
  <c r="I3658" i="1"/>
  <c r="H3658" i="1"/>
  <c r="I1085" i="1"/>
  <c r="H1085" i="1"/>
  <c r="I2366" i="1"/>
  <c r="H2366" i="1"/>
  <c r="I1962" i="1"/>
  <c r="H1962" i="1"/>
  <c r="I2250" i="1"/>
  <c r="H2250" i="1"/>
  <c r="I1957" i="1"/>
  <c r="H1957" i="1"/>
  <c r="I3190" i="1"/>
  <c r="H3190" i="1"/>
  <c r="I4407" i="1"/>
  <c r="H4407" i="1"/>
  <c r="I4305" i="1"/>
  <c r="H4305" i="1"/>
  <c r="I555" i="1"/>
  <c r="H555" i="1"/>
  <c r="I4720" i="1"/>
  <c r="H4720" i="1"/>
  <c r="I3147" i="1"/>
  <c r="H3147" i="1"/>
  <c r="I3336" i="1"/>
  <c r="H3336" i="1"/>
  <c r="I3312" i="1"/>
  <c r="H3312" i="1"/>
  <c r="I1868" i="1"/>
  <c r="H1868" i="1"/>
  <c r="I1952" i="1"/>
  <c r="H1952" i="1"/>
  <c r="I3314" i="1"/>
  <c r="H3314" i="1"/>
  <c r="I4481" i="1"/>
  <c r="H4481" i="1"/>
  <c r="I63" i="1"/>
  <c r="H63" i="1"/>
  <c r="I345" i="1"/>
  <c r="H345" i="1"/>
  <c r="I219" i="1"/>
  <c r="H219" i="1"/>
  <c r="I4707" i="1"/>
  <c r="H4707" i="1"/>
  <c r="I704" i="1"/>
  <c r="H704" i="1"/>
  <c r="I4432" i="1"/>
  <c r="H4432" i="1"/>
  <c r="I2262" i="1"/>
  <c r="H2262" i="1"/>
  <c r="I2044" i="1"/>
  <c r="H2044" i="1"/>
  <c r="I4098" i="1"/>
  <c r="H4098" i="1"/>
  <c r="I106" i="1"/>
  <c r="H106" i="1"/>
  <c r="I2232" i="1"/>
  <c r="H2232" i="1"/>
  <c r="I4491" i="1"/>
  <c r="H4491" i="1"/>
  <c r="I1429" i="1"/>
  <c r="H1429" i="1"/>
  <c r="I485" i="1"/>
  <c r="H485" i="1"/>
  <c r="I2839" i="1"/>
  <c r="H2839" i="1"/>
  <c r="I2511" i="1"/>
  <c r="H2511" i="1"/>
  <c r="I2365" i="1"/>
  <c r="H2365" i="1"/>
  <c r="I3780" i="1"/>
  <c r="H3780" i="1"/>
  <c r="I1413" i="1"/>
  <c r="H1413" i="1"/>
  <c r="I3991" i="1"/>
  <c r="H3991" i="1"/>
  <c r="I1197" i="1"/>
  <c r="H1197" i="1"/>
  <c r="I4002" i="1"/>
  <c r="H4002" i="1"/>
  <c r="I2327" i="1"/>
  <c r="H2327" i="1"/>
  <c r="I2382" i="1"/>
  <c r="H2382" i="1"/>
  <c r="I4480" i="1"/>
  <c r="H4480" i="1"/>
  <c r="I860" i="1"/>
  <c r="H860" i="1"/>
  <c r="I2270" i="1"/>
  <c r="H2270" i="1"/>
  <c r="I269" i="1"/>
  <c r="H269" i="1"/>
  <c r="I3258" i="1"/>
  <c r="H3258" i="1"/>
  <c r="I1043" i="1"/>
  <c r="H1043" i="1"/>
  <c r="I138" i="1"/>
  <c r="H138" i="1"/>
  <c r="I4568" i="1"/>
  <c r="H4568" i="1"/>
  <c r="I3959" i="1"/>
  <c r="H3959" i="1"/>
  <c r="I585" i="1"/>
  <c r="H585" i="1"/>
  <c r="I2290" i="1"/>
  <c r="H2290" i="1"/>
  <c r="I778" i="1"/>
  <c r="H778" i="1"/>
  <c r="I1077" i="1"/>
  <c r="H1077" i="1"/>
  <c r="I493" i="1"/>
  <c r="H493" i="1"/>
  <c r="I564" i="1"/>
  <c r="H564" i="1"/>
  <c r="I598" i="1"/>
  <c r="H598" i="1"/>
  <c r="I1784" i="1"/>
  <c r="H1784" i="1"/>
  <c r="I3303" i="1"/>
  <c r="H3303" i="1"/>
  <c r="I4281" i="1"/>
  <c r="H4281" i="1"/>
  <c r="I4458" i="1"/>
  <c r="H4458" i="1"/>
  <c r="I1157" i="1"/>
  <c r="H1157" i="1"/>
  <c r="I3139" i="1"/>
  <c r="H3139" i="1"/>
  <c r="I1976" i="1"/>
  <c r="H1976" i="1"/>
  <c r="I751" i="1"/>
  <c r="H751" i="1"/>
  <c r="I1593" i="1"/>
  <c r="H1593" i="1"/>
  <c r="I686" i="1"/>
  <c r="H686" i="1"/>
  <c r="I1802" i="1"/>
  <c r="H1802" i="1"/>
  <c r="I1628" i="1"/>
  <c r="H1628" i="1"/>
  <c r="I1669" i="1"/>
  <c r="H1669" i="1"/>
  <c r="I3206" i="1"/>
  <c r="H3206" i="1"/>
  <c r="I771" i="1"/>
  <c r="H771" i="1"/>
  <c r="I3128" i="1"/>
  <c r="H3128" i="1"/>
  <c r="I504" i="1"/>
  <c r="H504" i="1"/>
  <c r="I2942" i="1"/>
  <c r="H2942" i="1"/>
  <c r="I1913" i="1"/>
  <c r="H1913" i="1"/>
  <c r="I2786" i="1"/>
  <c r="H2786" i="1"/>
  <c r="I2873" i="1"/>
  <c r="H2873" i="1"/>
  <c r="I2418" i="1"/>
  <c r="H2418" i="1"/>
  <c r="I2191" i="1"/>
  <c r="H2191" i="1"/>
  <c r="I2656" i="1"/>
  <c r="H2656" i="1"/>
  <c r="I1152" i="1"/>
  <c r="H1152" i="1"/>
  <c r="I2233" i="1"/>
  <c r="H2233" i="1"/>
  <c r="I3406" i="1"/>
  <c r="H3406" i="1"/>
  <c r="I1278" i="1"/>
  <c r="H1278" i="1"/>
  <c r="I1358" i="1"/>
  <c r="H1358" i="1"/>
  <c r="I4148" i="1"/>
  <c r="H4148" i="1"/>
  <c r="I4701" i="1"/>
  <c r="H4701" i="1"/>
  <c r="I750" i="1"/>
  <c r="H750" i="1"/>
  <c r="I3026" i="1"/>
  <c r="H3026" i="1"/>
  <c r="I3202" i="1"/>
  <c r="H3202" i="1"/>
  <c r="I1212" i="1"/>
  <c r="H1212" i="1"/>
  <c r="I762" i="1"/>
  <c r="H762" i="1"/>
  <c r="I2701" i="1"/>
  <c r="H2701" i="1"/>
  <c r="I985" i="1"/>
  <c r="H985" i="1"/>
  <c r="I4563" i="1"/>
  <c r="H4563" i="1"/>
  <c r="I4178" i="1"/>
  <c r="H4178" i="1"/>
  <c r="I2651" i="1"/>
  <c r="H2651" i="1"/>
  <c r="I1191" i="1"/>
  <c r="H1191" i="1"/>
  <c r="I2689" i="1"/>
  <c r="H2689" i="1"/>
  <c r="I1044" i="1"/>
  <c r="H1044" i="1"/>
  <c r="I1763" i="1"/>
  <c r="H1763" i="1"/>
  <c r="I2283" i="1"/>
  <c r="H2283" i="1"/>
  <c r="I863" i="1"/>
  <c r="H863" i="1"/>
  <c r="I2573" i="1"/>
  <c r="H2573" i="1"/>
  <c r="I1046" i="1"/>
  <c r="H1046" i="1"/>
  <c r="I3826" i="1"/>
  <c r="H3826" i="1"/>
  <c r="I1200" i="1"/>
  <c r="H1200" i="1"/>
  <c r="I316" i="1"/>
  <c r="H316" i="1"/>
  <c r="I2403" i="1"/>
  <c r="H2403" i="1"/>
  <c r="I1527" i="1"/>
  <c r="H1527" i="1"/>
  <c r="I1786" i="1"/>
  <c r="H1786" i="1"/>
  <c r="I3735" i="1"/>
  <c r="H3735" i="1"/>
  <c r="I2576" i="1"/>
  <c r="H2576" i="1"/>
  <c r="I1488" i="1"/>
  <c r="H1488" i="1"/>
  <c r="I353" i="1"/>
  <c r="H353" i="1"/>
  <c r="I3819" i="1"/>
  <c r="H3819" i="1"/>
  <c r="I4686" i="1"/>
  <c r="H4686" i="1"/>
  <c r="I1671" i="1"/>
  <c r="H1671" i="1"/>
  <c r="I4554" i="1"/>
  <c r="H4554" i="1"/>
  <c r="I3626" i="1"/>
  <c r="H3626" i="1"/>
  <c r="I4617" i="1"/>
  <c r="H4617" i="1"/>
  <c r="I2332" i="1"/>
  <c r="H2332" i="1"/>
  <c r="I4223" i="1"/>
  <c r="H4223" i="1"/>
  <c r="I3176" i="1"/>
  <c r="H3176" i="1"/>
  <c r="I445" i="1"/>
  <c r="H445" i="1"/>
  <c r="I4268" i="1"/>
  <c r="H4268" i="1"/>
  <c r="I1298" i="1"/>
  <c r="H1298" i="1"/>
  <c r="I1808" i="1"/>
  <c r="H1808" i="1"/>
  <c r="I4805" i="1"/>
  <c r="H4805" i="1"/>
  <c r="I2781" i="1"/>
  <c r="H2781" i="1"/>
  <c r="I3373" i="1"/>
  <c r="H3373" i="1"/>
  <c r="I4507" i="1"/>
  <c r="H4507" i="1"/>
  <c r="I151" i="1"/>
  <c r="H151" i="1"/>
  <c r="I3937" i="1"/>
  <c r="H3937" i="1"/>
  <c r="I2963" i="1"/>
  <c r="H2963" i="1"/>
  <c r="I4124" i="1"/>
  <c r="H4124" i="1"/>
  <c r="I283" i="1"/>
  <c r="H283" i="1"/>
  <c r="I3084" i="1"/>
  <c r="H3084" i="1"/>
  <c r="I4260" i="1"/>
  <c r="H4260" i="1"/>
  <c r="I2005" i="1"/>
  <c r="H2005" i="1"/>
  <c r="I3374" i="1"/>
  <c r="H3374" i="1"/>
  <c r="I1882" i="1"/>
  <c r="H1882" i="1"/>
  <c r="I121" i="1"/>
  <c r="H121" i="1"/>
  <c r="I110" i="1"/>
  <c r="H110" i="1"/>
  <c r="I154" i="1"/>
  <c r="H154" i="1"/>
  <c r="I247" i="1"/>
  <c r="H247" i="1"/>
  <c r="I1632" i="1"/>
  <c r="H1632" i="1"/>
  <c r="I1011" i="1"/>
  <c r="H1011" i="1"/>
  <c r="I4634" i="1"/>
  <c r="H4634" i="1"/>
  <c r="I1006" i="1"/>
  <c r="H1006" i="1"/>
  <c r="I1440" i="1"/>
  <c r="H1440" i="1"/>
  <c r="I3053" i="1"/>
  <c r="H3053" i="1"/>
  <c r="I4758" i="1"/>
  <c r="H4758" i="1"/>
  <c r="I1926" i="1"/>
  <c r="H1926" i="1"/>
  <c r="I2181" i="1"/>
  <c r="H2181" i="1"/>
  <c r="I1296" i="1"/>
  <c r="H1296" i="1"/>
  <c r="I2159" i="1"/>
  <c r="H2159" i="1"/>
  <c r="I362" i="1"/>
  <c r="H362" i="1"/>
  <c r="I1181" i="1"/>
  <c r="H1181" i="1"/>
  <c r="I230" i="1"/>
  <c r="H230" i="1"/>
  <c r="I1552" i="1"/>
  <c r="H1552" i="1"/>
  <c r="I994" i="1"/>
  <c r="H994" i="1"/>
  <c r="I4251" i="1"/>
  <c r="H4251" i="1"/>
  <c r="I53" i="1"/>
  <c r="H53" i="1"/>
  <c r="I1367" i="1"/>
  <c r="H1367" i="1"/>
  <c r="I1778" i="1"/>
  <c r="H1778" i="1"/>
  <c r="I360" i="1"/>
  <c r="H360" i="1"/>
  <c r="I4479" i="1"/>
  <c r="H4479" i="1"/>
  <c r="I3333" i="1"/>
  <c r="H3333" i="1"/>
  <c r="I1954" i="1"/>
  <c r="H1954" i="1"/>
  <c r="I1426" i="1"/>
  <c r="H1426" i="1"/>
  <c r="I2676" i="1"/>
  <c r="H2676" i="1"/>
  <c r="I3812" i="1"/>
  <c r="H3812" i="1"/>
  <c r="I516" i="1"/>
  <c r="H516" i="1"/>
  <c r="I253" i="1"/>
  <c r="H253" i="1"/>
  <c r="I3683" i="1"/>
  <c r="H3683" i="1"/>
  <c r="I4215" i="1"/>
  <c r="H4215" i="1"/>
  <c r="I1140" i="1"/>
  <c r="H1140" i="1"/>
  <c r="I4372" i="1"/>
  <c r="H4372" i="1"/>
  <c r="I2012" i="1"/>
  <c r="H2012" i="1"/>
  <c r="I3298" i="1"/>
  <c r="H3298" i="1"/>
  <c r="I1511" i="1"/>
  <c r="H1511" i="1"/>
  <c r="I3436" i="1"/>
  <c r="H3436" i="1"/>
  <c r="I412" i="1"/>
  <c r="H412" i="1"/>
  <c r="I4073" i="1"/>
  <c r="H4073" i="1"/>
  <c r="I271" i="1"/>
  <c r="H271" i="1"/>
  <c r="I4578" i="1"/>
  <c r="H4578" i="1"/>
  <c r="I390" i="1"/>
  <c r="H390" i="1"/>
  <c r="I4740" i="1"/>
  <c r="H4740" i="1"/>
  <c r="I2835" i="1"/>
  <c r="H2835" i="1"/>
  <c r="I1192" i="1"/>
  <c r="H1192" i="1"/>
  <c r="I27" i="1"/>
  <c r="H27" i="1"/>
  <c r="I2492" i="1"/>
  <c r="H2492" i="1"/>
  <c r="I4296" i="1"/>
  <c r="H4296" i="1"/>
  <c r="I2699" i="1"/>
  <c r="H2699" i="1"/>
  <c r="I1381" i="1"/>
  <c r="H1381" i="1"/>
  <c r="I4175" i="1"/>
  <c r="H4175" i="1"/>
  <c r="I899" i="1"/>
  <c r="H899" i="1"/>
  <c r="I688" i="1"/>
  <c r="H688" i="1"/>
  <c r="I35" i="1"/>
  <c r="H35" i="1"/>
  <c r="I4600" i="1"/>
  <c r="H4600" i="1"/>
  <c r="I2459" i="1"/>
  <c r="H2459" i="1"/>
  <c r="I3394" i="1"/>
  <c r="H3394" i="1"/>
  <c r="I4233" i="1"/>
  <c r="H4233" i="1"/>
  <c r="I1991" i="1"/>
  <c r="H1991" i="1"/>
  <c r="I1013" i="1"/>
  <c r="H1013" i="1"/>
  <c r="I2176" i="1"/>
  <c r="H2176" i="1"/>
  <c r="I300" i="1"/>
  <c r="H300" i="1"/>
  <c r="I4581" i="1"/>
  <c r="H4581" i="1"/>
  <c r="I4286" i="1"/>
  <c r="H4286" i="1"/>
  <c r="I411" i="1"/>
  <c r="H411" i="1"/>
  <c r="I4669" i="1"/>
  <c r="H4669" i="1"/>
  <c r="I4110" i="1"/>
  <c r="H4110" i="1"/>
  <c r="I4561" i="1"/>
  <c r="H4561" i="1"/>
  <c r="I3257" i="1"/>
  <c r="H3257" i="1"/>
  <c r="I109" i="1"/>
  <c r="H109" i="1"/>
  <c r="I3978" i="1"/>
  <c r="H3978" i="1"/>
  <c r="I1513" i="1"/>
  <c r="H1513" i="1"/>
  <c r="I1700" i="1"/>
  <c r="H1700" i="1"/>
  <c r="I2954" i="1"/>
  <c r="H2954" i="1"/>
  <c r="I1290" i="1"/>
  <c r="H1290" i="1"/>
  <c r="I1332" i="1"/>
  <c r="H1332" i="1"/>
  <c r="I4164" i="1"/>
  <c r="H4164" i="1"/>
  <c r="I1076" i="1"/>
  <c r="H1076" i="1"/>
  <c r="I4317" i="1"/>
  <c r="H4317" i="1"/>
  <c r="I4623" i="1"/>
  <c r="H4623" i="1"/>
  <c r="I510" i="1"/>
  <c r="H510" i="1"/>
  <c r="I1500" i="1"/>
  <c r="H1500" i="1"/>
  <c r="I2925" i="1"/>
  <c r="H2925" i="1"/>
  <c r="I1564" i="1"/>
  <c r="H1564" i="1"/>
  <c r="I2409" i="1"/>
  <c r="H2409" i="1"/>
  <c r="I2099" i="1"/>
  <c r="H2099" i="1"/>
  <c r="I554" i="1"/>
  <c r="H554" i="1"/>
  <c r="I1680" i="1"/>
  <c r="H1680" i="1"/>
  <c r="I726" i="1"/>
  <c r="H726" i="1"/>
  <c r="I1371" i="1"/>
  <c r="H1371" i="1"/>
  <c r="I1619" i="1"/>
  <c r="H1619" i="1"/>
  <c r="I2940" i="1"/>
  <c r="H2940" i="1"/>
  <c r="I3778" i="1"/>
  <c r="H3778" i="1"/>
  <c r="I608" i="1"/>
  <c r="H608" i="1"/>
  <c r="I3106" i="1"/>
  <c r="H3106" i="1"/>
  <c r="I4048" i="1"/>
  <c r="H4048" i="1"/>
  <c r="I4785" i="1"/>
  <c r="H4785" i="1"/>
  <c r="I644" i="1"/>
  <c r="H644" i="1"/>
  <c r="I3701" i="1"/>
  <c r="H3701" i="1"/>
  <c r="I571" i="1"/>
  <c r="H571" i="1"/>
  <c r="I509" i="1"/>
  <c r="H509" i="1"/>
  <c r="I2060" i="1"/>
  <c r="H2060" i="1"/>
  <c r="I4523" i="1"/>
  <c r="H4523" i="1"/>
  <c r="I2791" i="1"/>
  <c r="H2791" i="1"/>
  <c r="I2249" i="1"/>
  <c r="H2249" i="1"/>
  <c r="I4390" i="1"/>
  <c r="H4390" i="1"/>
  <c r="I4085" i="1"/>
  <c r="H4085" i="1"/>
  <c r="I1338" i="1"/>
  <c r="H1338" i="1"/>
  <c r="I4519" i="1"/>
  <c r="H4519" i="1"/>
  <c r="I841" i="1"/>
  <c r="H841" i="1"/>
  <c r="I1810" i="1"/>
  <c r="H1810" i="1"/>
  <c r="I3082" i="1"/>
  <c r="H3082" i="1"/>
  <c r="I735" i="1"/>
  <c r="H735" i="1"/>
  <c r="I1204" i="1"/>
  <c r="H1204" i="1"/>
  <c r="I1203" i="1"/>
  <c r="H1203" i="1"/>
  <c r="I4781" i="1"/>
  <c r="H4781" i="1"/>
  <c r="I3159" i="1"/>
  <c r="H3159" i="1"/>
  <c r="I464" i="1"/>
  <c r="H464" i="1"/>
  <c r="I1836" i="1"/>
  <c r="H1836" i="1"/>
  <c r="I1555" i="1"/>
  <c r="H1555" i="1"/>
  <c r="I34" i="1"/>
  <c r="H34" i="1"/>
  <c r="I1151" i="1"/>
  <c r="H1151" i="1"/>
  <c r="I2384" i="1"/>
  <c r="H2384" i="1"/>
  <c r="I1142" i="1"/>
  <c r="H1142" i="1"/>
  <c r="I2943" i="1"/>
  <c r="H2943" i="1"/>
  <c r="I2331" i="1"/>
  <c r="H2331" i="1"/>
  <c r="I790" i="1"/>
  <c r="H790" i="1"/>
  <c r="I3362" i="1"/>
  <c r="H3362" i="1"/>
  <c r="I1968" i="1"/>
  <c r="H1968" i="1"/>
  <c r="I1648" i="1"/>
  <c r="H1648" i="1"/>
  <c r="I1095" i="1"/>
  <c r="H1095" i="1"/>
  <c r="I1997" i="1"/>
  <c r="H1997" i="1"/>
  <c r="I3541" i="1"/>
  <c r="H3541" i="1"/>
  <c r="I4135" i="1"/>
  <c r="H4135" i="1"/>
  <c r="I1930" i="1"/>
  <c r="H1930" i="1"/>
  <c r="I2438" i="1"/>
  <c r="H2438" i="1"/>
  <c r="I1003" i="1"/>
  <c r="H1003" i="1"/>
  <c r="I2898" i="1"/>
  <c r="H2898" i="1"/>
  <c r="I448" i="1"/>
  <c r="H448" i="1"/>
  <c r="I2657" i="1"/>
  <c r="H2657" i="1"/>
  <c r="I3774" i="1"/>
  <c r="H3774" i="1"/>
  <c r="I3449" i="1"/>
  <c r="H3449" i="1"/>
  <c r="I232" i="1"/>
  <c r="H232" i="1"/>
  <c r="I3253" i="1"/>
  <c r="H3253" i="1"/>
  <c r="I2673" i="1"/>
  <c r="H2673" i="1"/>
  <c r="I3729" i="1"/>
  <c r="H3729" i="1"/>
  <c r="I315" i="1"/>
  <c r="H315" i="1"/>
  <c r="I2422" i="1"/>
  <c r="H2422" i="1"/>
  <c r="I787" i="1"/>
  <c r="H787" i="1"/>
  <c r="I145" i="1"/>
  <c r="H145" i="1"/>
  <c r="I3710" i="1"/>
  <c r="H3710" i="1"/>
  <c r="I844" i="1"/>
  <c r="H844" i="1"/>
  <c r="I3504" i="1"/>
  <c r="H3504" i="1"/>
  <c r="I2834" i="1"/>
  <c r="H2834" i="1"/>
  <c r="I2575" i="1"/>
  <c r="H2575" i="1"/>
  <c r="I3004" i="1"/>
  <c r="H3004" i="1"/>
  <c r="I3886" i="1"/>
  <c r="H3886" i="1"/>
  <c r="I1190" i="1"/>
  <c r="H1190" i="1"/>
  <c r="I4384" i="1"/>
  <c r="H4384" i="1"/>
  <c r="I653" i="1"/>
  <c r="H653" i="1"/>
  <c r="I3925" i="1"/>
  <c r="H3925" i="1"/>
  <c r="I2500" i="1"/>
  <c r="H2500" i="1"/>
  <c r="I553" i="1"/>
  <c r="H553" i="1"/>
  <c r="I865" i="1"/>
  <c r="H865" i="1"/>
  <c r="I959" i="1"/>
  <c r="H959" i="1"/>
  <c r="I3453" i="1"/>
  <c r="H3453" i="1"/>
  <c r="I157" i="1"/>
  <c r="H157" i="1"/>
  <c r="I208" i="1"/>
  <c r="H208" i="1"/>
  <c r="I772" i="1"/>
  <c r="H772" i="1"/>
  <c r="I877" i="1"/>
  <c r="H877" i="1"/>
  <c r="I4105" i="1"/>
  <c r="H4105" i="1"/>
  <c r="I2829" i="1"/>
  <c r="H2829" i="1"/>
  <c r="I218" i="1"/>
  <c r="H218" i="1"/>
  <c r="I4245" i="1"/>
  <c r="H4245" i="1"/>
  <c r="I663" i="1"/>
  <c r="H663" i="1"/>
  <c r="I2856" i="1"/>
  <c r="H2856" i="1"/>
  <c r="I3528" i="1"/>
  <c r="H3528" i="1"/>
  <c r="I3739" i="1"/>
  <c r="H3739" i="1"/>
  <c r="I574" i="1"/>
  <c r="H574" i="1"/>
  <c r="I2832" i="1"/>
  <c r="H2832" i="1"/>
  <c r="I2343" i="1"/>
  <c r="H2343" i="1"/>
  <c r="I3073" i="1"/>
  <c r="H3073" i="1"/>
  <c r="I3247" i="1"/>
  <c r="H3247" i="1"/>
  <c r="I1471" i="1"/>
  <c r="H1471" i="1"/>
  <c r="I3728" i="1"/>
  <c r="H3728" i="1"/>
  <c r="I643" i="1"/>
  <c r="H643" i="1"/>
  <c r="I642" i="1"/>
  <c r="H642" i="1"/>
  <c r="I2605" i="1"/>
  <c r="H2605" i="1"/>
  <c r="I303" i="1"/>
  <c r="H303" i="1"/>
  <c r="I3963" i="1"/>
  <c r="H3963" i="1"/>
  <c r="I4118" i="1"/>
  <c r="H4118" i="1"/>
  <c r="I3222" i="1"/>
  <c r="H3222" i="1"/>
  <c r="I340" i="1"/>
  <c r="H340" i="1"/>
  <c r="I1144" i="1"/>
  <c r="H1144" i="1"/>
  <c r="I647" i="1"/>
  <c r="H647" i="1"/>
  <c r="I1010" i="1"/>
  <c r="H1010" i="1"/>
  <c r="I3720" i="1"/>
  <c r="H3720" i="1"/>
  <c r="I3939" i="1"/>
  <c r="H3939" i="1"/>
  <c r="I4513" i="1"/>
  <c r="H4513" i="1"/>
  <c r="I2309" i="1"/>
  <c r="H2309" i="1"/>
  <c r="I2750" i="1"/>
  <c r="H2750" i="1"/>
  <c r="I537" i="1"/>
  <c r="H537" i="1"/>
  <c r="I2692" i="1"/>
  <c r="H2692" i="1"/>
  <c r="I3731" i="1"/>
  <c r="H3731" i="1"/>
  <c r="I394" i="1"/>
  <c r="H394" i="1"/>
  <c r="I99" i="1"/>
  <c r="H99" i="1"/>
  <c r="I4576" i="1"/>
  <c r="H4576" i="1"/>
  <c r="I2684" i="1"/>
  <c r="H2684" i="1"/>
  <c r="I3827" i="1"/>
  <c r="H3827" i="1"/>
  <c r="I1800" i="1"/>
  <c r="H1800" i="1"/>
  <c r="I416" i="1"/>
  <c r="H416" i="1"/>
  <c r="I74" i="1"/>
  <c r="H74" i="1"/>
  <c r="I3065" i="1"/>
  <c r="H3065" i="1"/>
  <c r="I3037" i="1"/>
  <c r="H3037" i="1"/>
  <c r="I1929" i="1"/>
  <c r="H1929" i="1"/>
  <c r="I2305" i="1"/>
  <c r="H2305" i="1"/>
  <c r="I2123" i="1"/>
  <c r="H2123" i="1"/>
  <c r="I2074" i="1"/>
  <c r="H2074" i="1"/>
  <c r="I1160" i="1"/>
  <c r="H1160" i="1"/>
  <c r="I1899" i="1"/>
  <c r="H1899" i="1"/>
  <c r="I3870" i="1"/>
  <c r="H3870" i="1"/>
  <c r="I2561" i="1"/>
  <c r="H2561" i="1"/>
  <c r="I352" i="1"/>
  <c r="H352" i="1"/>
  <c r="I2757" i="1"/>
  <c r="H2757" i="1"/>
  <c r="I2135" i="1"/>
  <c r="H2135" i="1"/>
  <c r="I4038" i="1"/>
  <c r="H4038" i="1"/>
  <c r="I3417" i="1"/>
  <c r="H3417" i="1"/>
  <c r="I3553" i="1"/>
  <c r="H3553" i="1"/>
  <c r="I2091" i="1"/>
  <c r="H2091" i="1"/>
  <c r="I3960" i="1"/>
  <c r="H3960" i="1"/>
  <c r="I1224" i="1"/>
  <c r="H1224" i="1"/>
  <c r="I3603" i="1"/>
  <c r="H3603" i="1"/>
  <c r="I4101" i="1"/>
  <c r="H4101" i="1"/>
  <c r="I2253" i="1"/>
  <c r="H2253" i="1"/>
  <c r="I3998" i="1"/>
  <c r="H3998" i="1"/>
  <c r="I33" i="1"/>
  <c r="H33" i="1"/>
  <c r="I1845" i="1"/>
  <c r="H1845" i="1"/>
  <c r="I4338" i="1"/>
  <c r="H4338" i="1"/>
  <c r="I3581" i="1"/>
  <c r="H3581" i="1"/>
  <c r="I3045" i="1"/>
  <c r="H3045" i="1"/>
  <c r="I1896" i="1"/>
  <c r="H1896" i="1"/>
  <c r="I3038" i="1"/>
  <c r="H3038" i="1"/>
  <c r="I405" i="1"/>
  <c r="H405" i="1"/>
  <c r="I3544" i="1"/>
  <c r="H3544" i="1"/>
  <c r="I2153" i="1"/>
  <c r="H2153" i="1"/>
  <c r="I3075" i="1"/>
  <c r="H3075" i="1"/>
  <c r="I3700" i="1"/>
  <c r="H3700" i="1"/>
  <c r="I1299" i="1"/>
  <c r="H1299" i="1"/>
  <c r="I4567" i="1"/>
  <c r="H4567" i="1"/>
  <c r="I602" i="1"/>
  <c r="H602" i="1"/>
  <c r="I4265" i="1"/>
  <c r="H4265" i="1"/>
  <c r="I3243" i="1"/>
  <c r="H3243" i="1"/>
  <c r="I749" i="1"/>
  <c r="H749" i="1"/>
  <c r="I3329" i="1"/>
  <c r="H3329" i="1"/>
  <c r="I979" i="1"/>
  <c r="H979" i="1"/>
  <c r="I246" i="1"/>
  <c r="H246" i="1"/>
  <c r="I1389" i="1"/>
  <c r="H1389" i="1"/>
  <c r="I4722" i="1"/>
  <c r="H4722" i="1"/>
  <c r="I4353" i="1"/>
  <c r="H4353" i="1"/>
  <c r="I523" i="1"/>
  <c r="H523" i="1"/>
  <c r="I668" i="1"/>
  <c r="H668" i="1"/>
  <c r="I2653" i="1"/>
  <c r="H2653" i="1"/>
  <c r="I4438" i="1"/>
  <c r="H4438" i="1"/>
  <c r="I3984" i="1"/>
  <c r="H3984" i="1"/>
  <c r="I4468" i="1"/>
  <c r="H4468" i="1"/>
  <c r="I3525" i="1"/>
  <c r="H3525" i="1"/>
  <c r="I3391" i="1"/>
  <c r="H3391" i="1"/>
  <c r="I4365" i="1"/>
  <c r="H4365" i="1"/>
  <c r="I4108" i="1"/>
  <c r="H4108" i="1"/>
  <c r="I1159" i="1"/>
  <c r="H1159" i="1"/>
  <c r="I2725" i="1"/>
  <c r="H2725" i="1"/>
  <c r="I297" i="1"/>
  <c r="H297" i="1"/>
  <c r="I503" i="1"/>
  <c r="H503" i="1"/>
  <c r="I4065" i="1"/>
  <c r="H4065" i="1"/>
  <c r="I2035" i="1"/>
  <c r="H2035" i="1"/>
  <c r="I4301" i="1"/>
  <c r="H4301" i="1"/>
  <c r="I2017" i="1"/>
  <c r="H2017" i="1"/>
  <c r="I2184" i="1"/>
  <c r="H2184" i="1"/>
  <c r="I1856" i="1"/>
  <c r="H1856" i="1"/>
  <c r="I4703" i="1"/>
  <c r="H4703" i="1"/>
  <c r="I4210" i="1"/>
  <c r="H4210" i="1"/>
  <c r="I2255" i="1"/>
  <c r="H2255" i="1"/>
  <c r="I4625" i="1"/>
  <c r="H4625" i="1"/>
  <c r="I380" i="1"/>
  <c r="H380" i="1"/>
  <c r="I4370" i="1"/>
  <c r="H4370" i="1"/>
  <c r="I2294" i="1"/>
  <c r="H2294" i="1"/>
  <c r="I4141" i="1"/>
  <c r="H4141" i="1"/>
  <c r="I3703" i="1"/>
  <c r="H3703" i="1"/>
  <c r="I3512" i="1"/>
  <c r="H3512" i="1"/>
  <c r="I3796" i="1"/>
  <c r="H3796" i="1"/>
  <c r="I3154" i="1"/>
  <c r="H3154" i="1"/>
  <c r="I603" i="1"/>
  <c r="H603" i="1"/>
  <c r="I976" i="1"/>
  <c r="H976" i="1"/>
  <c r="I1950" i="1"/>
  <c r="H1950" i="1"/>
  <c r="I4557" i="1"/>
  <c r="H4557" i="1"/>
  <c r="I941" i="1"/>
  <c r="H941" i="1"/>
  <c r="I361" i="1"/>
  <c r="H361" i="1"/>
  <c r="I1820" i="1"/>
  <c r="H1820" i="1"/>
  <c r="I2655" i="1"/>
  <c r="H2655" i="1"/>
  <c r="I3625" i="1"/>
  <c r="H3625" i="1"/>
  <c r="I2659" i="1"/>
  <c r="H2659" i="1"/>
  <c r="I1705" i="1"/>
  <c r="H1705" i="1"/>
  <c r="I4696" i="1"/>
  <c r="H4696" i="1"/>
  <c r="I1143" i="1"/>
  <c r="H1143" i="1"/>
  <c r="I79" i="1"/>
  <c r="H79" i="1"/>
  <c r="I2807" i="1"/>
  <c r="H2807" i="1"/>
  <c r="I3175" i="1"/>
  <c r="H3175" i="1"/>
  <c r="I14" i="1"/>
  <c r="H14" i="1"/>
  <c r="I4426" i="1"/>
  <c r="H4426" i="1"/>
  <c r="I2202" i="1"/>
  <c r="H2202" i="1"/>
  <c r="I268" i="1"/>
  <c r="H268" i="1"/>
  <c r="I4116" i="1"/>
  <c r="H4116" i="1"/>
  <c r="I824" i="1"/>
  <c r="H824" i="1"/>
  <c r="I441" i="1"/>
  <c r="H441" i="1"/>
  <c r="I3313" i="1"/>
  <c r="H3313" i="1"/>
  <c r="I1537" i="1"/>
  <c r="H1537" i="1"/>
  <c r="I434" i="1"/>
  <c r="H434" i="1"/>
  <c r="I3448" i="1"/>
  <c r="H3448" i="1"/>
  <c r="I3041" i="1"/>
  <c r="H3041" i="1"/>
  <c r="I4349" i="1"/>
  <c r="H4349" i="1"/>
  <c r="I812" i="1"/>
  <c r="H812" i="1"/>
  <c r="I1829" i="1"/>
  <c r="H1829" i="1"/>
  <c r="I3900" i="1"/>
  <c r="H3900" i="1"/>
  <c r="I195" i="1"/>
  <c r="H195" i="1"/>
  <c r="I1096" i="1"/>
  <c r="H1096" i="1"/>
  <c r="I4598" i="1"/>
  <c r="H4598" i="1"/>
  <c r="I1001" i="1"/>
  <c r="H1001" i="1"/>
  <c r="I1417" i="1"/>
  <c r="H1417" i="1"/>
  <c r="I683" i="1"/>
  <c r="H683" i="1"/>
  <c r="I3019" i="1"/>
  <c r="H3019" i="1"/>
  <c r="I1496" i="1"/>
  <c r="H1496" i="1"/>
  <c r="I3306" i="1"/>
  <c r="H3306" i="1"/>
  <c r="I4404" i="1"/>
  <c r="H4404" i="1"/>
  <c r="I2069" i="1"/>
  <c r="H2069" i="1"/>
  <c r="I695" i="1"/>
  <c r="H695" i="1"/>
  <c r="I1248" i="1"/>
  <c r="H1248" i="1"/>
  <c r="I3791" i="1"/>
  <c r="H3791" i="1"/>
  <c r="I620" i="1"/>
  <c r="H620" i="1"/>
  <c r="I875" i="1"/>
  <c r="H875" i="1"/>
  <c r="I2607" i="1"/>
  <c r="H2607" i="1"/>
  <c r="I748" i="1"/>
  <c r="H748" i="1"/>
  <c r="I4782" i="1"/>
  <c r="H4782" i="1"/>
  <c r="I273" i="1"/>
  <c r="H273" i="1"/>
  <c r="I3912" i="1"/>
  <c r="H3912" i="1"/>
  <c r="I2360" i="1"/>
  <c r="H2360" i="1"/>
  <c r="I2555" i="1"/>
  <c r="H2555" i="1"/>
  <c r="I3263" i="1"/>
  <c r="H3263" i="1"/>
  <c r="I1587" i="1"/>
  <c r="H1587" i="1"/>
  <c r="I3332" i="1"/>
  <c r="H3332" i="1"/>
  <c r="I3279" i="1"/>
  <c r="H3279" i="1"/>
  <c r="I71" i="1"/>
  <c r="H71" i="1"/>
  <c r="I2523" i="1"/>
  <c r="H2523" i="1"/>
  <c r="I862" i="1"/>
  <c r="H862" i="1"/>
  <c r="I4606" i="1"/>
  <c r="H4606" i="1"/>
  <c r="I2053" i="1"/>
  <c r="H2053" i="1"/>
  <c r="I3017" i="1"/>
  <c r="H3017" i="1"/>
  <c r="I3383" i="1"/>
  <c r="H3383" i="1"/>
  <c r="I1179" i="1"/>
  <c r="H1179" i="1"/>
  <c r="I1880" i="1"/>
  <c r="H1880" i="1"/>
  <c r="I2671" i="1"/>
  <c r="H2671" i="1"/>
  <c r="I1238" i="1"/>
  <c r="H1238" i="1"/>
  <c r="I2113" i="1"/>
  <c r="H2113" i="1"/>
  <c r="I3515" i="1"/>
  <c r="H3515" i="1"/>
  <c r="I3843" i="1"/>
  <c r="H3843" i="1"/>
  <c r="I4071" i="1"/>
  <c r="H4071" i="1"/>
  <c r="I2093" i="1"/>
  <c r="H2093" i="1"/>
  <c r="I2878" i="1"/>
  <c r="H2878" i="1"/>
  <c r="I4056" i="1"/>
  <c r="H4056" i="1"/>
  <c r="I1272" i="1"/>
  <c r="H1272" i="1"/>
  <c r="I4326" i="1"/>
  <c r="H4326" i="1"/>
  <c r="I4122" i="1"/>
  <c r="H4122" i="1"/>
  <c r="I623" i="1"/>
  <c r="H623" i="1"/>
  <c r="I2705" i="1"/>
  <c r="H2705" i="1"/>
  <c r="I4315" i="1"/>
  <c r="H4315" i="1"/>
  <c r="I463" i="1"/>
  <c r="H463" i="1"/>
  <c r="I1207" i="1"/>
  <c r="H1207" i="1"/>
  <c r="I2075" i="1"/>
  <c r="H2075" i="1"/>
  <c r="I1337" i="1"/>
  <c r="H1337" i="1"/>
  <c r="I1441" i="1"/>
  <c r="H1441" i="1"/>
  <c r="I3995" i="1"/>
  <c r="H3995" i="1"/>
  <c r="I2021" i="1"/>
  <c r="H2021" i="1"/>
  <c r="I4702" i="1"/>
  <c r="H4702" i="1"/>
  <c r="I2194" i="1"/>
  <c r="H2194" i="1"/>
  <c r="I831" i="1"/>
  <c r="H831" i="1"/>
  <c r="I2944" i="1"/>
  <c r="H2944" i="1"/>
  <c r="I3230" i="1"/>
  <c r="H3230" i="1"/>
  <c r="I3033" i="1"/>
  <c r="H3033" i="1"/>
  <c r="I2604" i="1"/>
  <c r="H2604" i="1"/>
  <c r="I2121" i="1"/>
  <c r="H2121" i="1"/>
  <c r="I4211" i="1"/>
  <c r="H4211" i="1"/>
  <c r="I803" i="1"/>
  <c r="H803" i="1"/>
  <c r="I3029" i="1"/>
  <c r="H3029" i="1"/>
  <c r="I4043" i="1"/>
  <c r="H4043" i="1"/>
  <c r="I3354" i="1"/>
  <c r="H3354" i="1"/>
  <c r="I4273" i="1"/>
  <c r="H4273" i="1"/>
  <c r="I2238" i="1"/>
  <c r="H2238" i="1"/>
  <c r="I3408" i="1"/>
  <c r="H3408" i="1"/>
  <c r="I4503" i="1"/>
  <c r="H4503" i="1"/>
  <c r="I3533" i="1"/>
  <c r="H3533" i="1"/>
  <c r="I2098" i="1"/>
  <c r="H2098" i="1"/>
  <c r="I2308" i="1"/>
  <c r="H2308" i="1"/>
  <c r="I963" i="1"/>
  <c r="H963" i="1"/>
  <c r="I4684" i="1"/>
  <c r="H4684" i="1"/>
  <c r="I2421" i="1"/>
  <c r="H2421" i="1"/>
  <c r="I965" i="1"/>
  <c r="H965" i="1"/>
  <c r="I2287" i="1"/>
  <c r="H2287" i="1"/>
  <c r="I2493" i="1"/>
  <c r="H2493" i="1"/>
  <c r="I1147" i="1"/>
  <c r="H1147" i="1"/>
  <c r="I696" i="1"/>
  <c r="H696" i="1"/>
  <c r="I2297" i="1"/>
  <c r="H2297" i="1"/>
  <c r="I1653" i="1"/>
  <c r="H1653" i="1"/>
  <c r="I2086" i="1"/>
  <c r="H2086" i="1"/>
  <c r="I1086" i="1"/>
  <c r="H1086" i="1"/>
  <c r="I3882" i="1"/>
  <c r="H3882" i="1"/>
  <c r="I212" i="1"/>
  <c r="H212" i="1"/>
  <c r="I26" i="1"/>
  <c r="H26" i="1"/>
  <c r="I1961" i="1"/>
  <c r="H1961" i="1"/>
  <c r="I517" i="1"/>
  <c r="H517" i="1"/>
  <c r="I3879" i="1"/>
  <c r="H3879" i="1"/>
  <c r="I3866" i="1"/>
  <c r="H3866" i="1"/>
  <c r="I1719" i="1"/>
  <c r="H1719" i="1"/>
  <c r="I2937" i="1"/>
  <c r="H2937" i="1"/>
  <c r="I3799" i="1"/>
  <c r="H3799" i="1"/>
  <c r="I177" i="1"/>
  <c r="H177" i="1"/>
  <c r="I3359" i="1"/>
  <c r="H3359" i="1"/>
  <c r="I3179" i="1"/>
  <c r="H3179" i="1"/>
  <c r="I1387" i="1"/>
  <c r="H1387" i="1"/>
  <c r="I851" i="1"/>
  <c r="H851" i="1"/>
  <c r="I1444" i="1"/>
  <c r="H1444" i="1"/>
  <c r="I81" i="1"/>
  <c r="H81" i="1"/>
  <c r="I3493" i="1"/>
  <c r="H3493" i="1"/>
  <c r="I234" i="1"/>
  <c r="H234" i="1"/>
  <c r="I1647" i="1"/>
  <c r="H1647" i="1"/>
  <c r="I2775" i="1"/>
  <c r="H2775" i="1"/>
  <c r="I3062" i="1"/>
  <c r="H3062" i="1"/>
  <c r="I2119" i="1"/>
  <c r="H2119" i="1"/>
  <c r="I4127" i="1"/>
  <c r="H4127" i="1"/>
  <c r="I596" i="1"/>
  <c r="H596" i="1"/>
  <c r="I4637" i="1"/>
  <c r="H4637" i="1"/>
  <c r="I4170" i="1"/>
  <c r="H4170" i="1"/>
  <c r="I3758" i="1"/>
  <c r="H3758" i="1"/>
  <c r="I1875" i="1"/>
  <c r="H1875" i="1"/>
  <c r="I2295" i="1"/>
  <c r="H2295" i="1"/>
  <c r="I4181" i="1"/>
  <c r="H4181" i="1"/>
  <c r="I1134" i="1"/>
  <c r="H1134" i="1"/>
  <c r="I3430" i="1"/>
  <c r="H3430" i="1"/>
  <c r="I508" i="1"/>
  <c r="H508" i="1"/>
  <c r="I2955" i="1"/>
  <c r="H2955" i="1"/>
  <c r="I1075" i="1"/>
  <c r="H1075" i="1"/>
  <c r="I2560" i="1"/>
  <c r="H2560" i="1"/>
  <c r="I1592" i="1"/>
  <c r="H1592" i="1"/>
  <c r="I3997" i="1"/>
  <c r="H3997" i="1"/>
  <c r="I1519" i="1"/>
  <c r="H1519" i="1"/>
  <c r="I4414" i="1"/>
  <c r="H4414" i="1"/>
  <c r="I1720" i="1"/>
  <c r="H1720" i="1"/>
  <c r="I2972" i="1"/>
  <c r="H2972" i="1"/>
  <c r="I3993" i="1"/>
  <c r="H3993" i="1"/>
  <c r="I4253" i="1"/>
  <c r="H4253" i="1"/>
  <c r="I511" i="1"/>
  <c r="H511" i="1"/>
  <c r="I3118" i="1"/>
  <c r="H3118" i="1"/>
  <c r="I73" i="1"/>
  <c r="H73" i="1"/>
  <c r="I4680" i="1"/>
  <c r="H4680" i="1"/>
  <c r="I4013" i="1"/>
  <c r="H4013" i="1"/>
  <c r="I552" i="1"/>
  <c r="H552" i="1"/>
  <c r="I3580" i="1"/>
  <c r="H3580" i="1"/>
  <c r="I2003" i="1"/>
  <c r="H2003" i="1"/>
  <c r="I1324" i="1"/>
  <c r="H1324" i="1"/>
  <c r="I1728" i="1"/>
  <c r="H1728" i="1"/>
  <c r="I4597" i="1"/>
  <c r="H4597" i="1"/>
  <c r="I1777" i="1"/>
  <c r="H1777" i="1"/>
  <c r="I424" i="1"/>
  <c r="H424" i="1"/>
  <c r="I1480" i="1"/>
  <c r="H1480" i="1"/>
  <c r="I170" i="1"/>
  <c r="H170" i="1"/>
  <c r="I2663" i="1"/>
  <c r="H2663" i="1"/>
  <c r="I2398" i="1"/>
  <c r="H2398" i="1"/>
  <c r="I1346" i="1"/>
  <c r="H1346" i="1"/>
  <c r="I25" i="1"/>
  <c r="H25" i="1"/>
  <c r="I4129" i="1"/>
  <c r="H4129" i="1"/>
  <c r="I3184" i="1"/>
  <c r="H3184" i="1"/>
  <c r="I368" i="1"/>
  <c r="H368" i="1"/>
  <c r="I1379" i="1"/>
  <c r="H1379" i="1"/>
  <c r="I2602" i="1"/>
  <c r="H2602" i="1"/>
  <c r="I1709" i="1"/>
  <c r="H1709" i="1"/>
  <c r="I823" i="1"/>
  <c r="H823" i="1"/>
  <c r="I2244" i="1"/>
  <c r="H2244" i="1"/>
  <c r="I3685" i="1"/>
  <c r="H3685" i="1"/>
  <c r="I2577" i="1"/>
  <c r="H2577" i="1"/>
  <c r="I2549" i="1"/>
  <c r="H2549" i="1"/>
  <c r="I2800" i="1"/>
  <c r="H2800" i="1"/>
  <c r="I2844" i="1"/>
  <c r="H2844" i="1"/>
  <c r="I479" i="1"/>
  <c r="H479" i="1"/>
  <c r="I4751" i="1"/>
  <c r="H4751" i="1"/>
  <c r="I2711" i="1"/>
  <c r="H2711" i="1"/>
  <c r="I1978" i="1"/>
  <c r="H1978" i="1"/>
  <c r="I2095" i="1"/>
  <c r="H2095" i="1"/>
  <c r="I2806" i="1"/>
  <c r="H2806" i="1"/>
  <c r="I1874" i="1"/>
  <c r="H1874" i="1"/>
  <c r="I3463" i="1"/>
  <c r="H3463" i="1"/>
  <c r="I1111" i="1"/>
  <c r="H1111" i="1"/>
  <c r="I4571" i="1"/>
  <c r="H4571" i="1"/>
  <c r="I1906" i="1"/>
  <c r="H1906" i="1"/>
  <c r="I2703" i="1"/>
  <c r="H2703" i="1"/>
  <c r="I1754" i="1"/>
  <c r="H1754" i="1"/>
  <c r="I840" i="1"/>
  <c r="H840" i="1"/>
  <c r="I2754" i="1"/>
  <c r="H2754" i="1"/>
  <c r="I2143" i="1"/>
  <c r="H2143" i="1"/>
  <c r="I717" i="1"/>
  <c r="H717" i="1"/>
  <c r="I4626" i="1"/>
  <c r="H4626" i="1"/>
  <c r="I1113" i="1"/>
  <c r="H1113" i="1"/>
  <c r="I802" i="1"/>
  <c r="H802" i="1"/>
  <c r="I1497" i="1"/>
  <c r="H1497" i="1"/>
  <c r="I2640" i="1"/>
  <c r="H2640" i="1"/>
  <c r="I4616" i="1"/>
  <c r="H4616" i="1"/>
  <c r="I4452" i="1"/>
  <c r="H4452" i="1"/>
  <c r="I3138" i="1"/>
  <c r="H3138" i="1"/>
  <c r="I1132" i="1"/>
  <c r="H1132" i="1"/>
  <c r="I4383" i="1"/>
  <c r="H4383" i="1"/>
  <c r="I2346" i="1"/>
  <c r="H2346" i="1"/>
  <c r="I4016" i="1"/>
  <c r="H4016" i="1"/>
  <c r="I3024" i="1"/>
  <c r="H3024" i="1"/>
  <c r="I2455" i="1"/>
  <c r="H2455" i="1"/>
  <c r="I4676" i="1"/>
  <c r="H4676" i="1"/>
  <c r="I4070" i="1"/>
  <c r="H4070" i="1"/>
  <c r="I1007" i="1"/>
  <c r="H1007" i="1"/>
  <c r="I2538" i="1"/>
  <c r="H2538" i="1"/>
  <c r="I4386" i="1"/>
  <c r="H4386" i="1"/>
  <c r="I3891" i="1"/>
  <c r="H3891" i="1"/>
  <c r="I3674" i="1"/>
  <c r="H3674" i="1"/>
  <c r="I536" i="1"/>
  <c r="H536" i="1"/>
  <c r="I507" i="1"/>
  <c r="H507" i="1"/>
  <c r="I245" i="1"/>
  <c r="H245" i="1"/>
  <c r="I2008" i="1"/>
  <c r="H2008" i="1"/>
  <c r="I455" i="1"/>
  <c r="H455" i="1"/>
  <c r="I267" i="1"/>
  <c r="H267" i="1"/>
  <c r="I1631" i="1"/>
  <c r="H1631" i="1"/>
  <c r="I3956" i="1"/>
  <c r="H3956" i="1"/>
  <c r="I2724" i="1"/>
  <c r="H2724" i="1"/>
  <c r="I4188" i="1"/>
  <c r="H4188" i="1"/>
  <c r="I1606" i="1"/>
  <c r="H1606" i="1"/>
  <c r="I1369" i="1"/>
  <c r="H1369" i="1"/>
  <c r="I4015" i="1"/>
  <c r="H4015" i="1"/>
  <c r="I2693" i="1"/>
  <c r="H2693" i="1"/>
  <c r="I1146" i="1"/>
  <c r="H1146" i="1"/>
  <c r="I3372" i="1"/>
  <c r="H3372" i="1"/>
  <c r="I52" i="1"/>
  <c r="H52" i="1"/>
  <c r="I1348" i="1"/>
  <c r="H1348" i="1"/>
  <c r="I458" i="1"/>
  <c r="H458" i="1"/>
  <c r="I1274" i="1"/>
  <c r="H1274" i="1"/>
  <c r="I1114" i="1"/>
  <c r="H1114" i="1"/>
  <c r="I4493" i="1"/>
  <c r="H4493" i="1"/>
  <c r="I3968" i="1"/>
  <c r="H3968" i="1"/>
  <c r="I1607" i="1"/>
  <c r="H1607" i="1"/>
  <c r="I2298" i="1"/>
  <c r="H2298" i="1"/>
  <c r="I1863" i="1"/>
  <c r="H1863" i="1"/>
  <c r="I4409" i="1"/>
  <c r="H4409" i="1"/>
  <c r="I2808" i="1"/>
  <c r="H2808" i="1"/>
  <c r="I4271" i="1"/>
  <c r="H4271" i="1"/>
  <c r="I2694" i="1"/>
  <c r="H2694" i="1"/>
  <c r="I1844" i="1"/>
  <c r="H1844" i="1"/>
  <c r="I2554" i="1"/>
  <c r="H2554" i="1"/>
  <c r="I2158" i="1"/>
  <c r="H2158" i="1"/>
  <c r="I4536" i="1"/>
  <c r="H4536" i="1"/>
  <c r="I3643" i="1"/>
  <c r="H3643" i="1"/>
  <c r="I910" i="1"/>
  <c r="H910" i="1"/>
  <c r="I165" i="1"/>
  <c r="H165" i="1"/>
  <c r="I4769" i="1"/>
  <c r="H4769" i="1"/>
  <c r="I51" i="1"/>
  <c r="H51" i="1"/>
  <c r="I4640" i="1"/>
  <c r="H4640" i="1"/>
  <c r="I3605" i="1"/>
  <c r="H3605" i="1"/>
  <c r="I3841" i="1"/>
  <c r="H3841" i="1"/>
  <c r="I3591" i="1"/>
  <c r="H3591" i="1"/>
  <c r="I693" i="1"/>
  <c r="H693" i="1"/>
  <c r="I1405" i="1"/>
  <c r="H1405" i="1"/>
  <c r="I413" i="1"/>
  <c r="H413" i="1"/>
  <c r="I83" i="1"/>
  <c r="H83" i="1"/>
  <c r="I1309" i="1"/>
  <c r="H1309" i="1"/>
  <c r="I3098" i="1"/>
  <c r="H3098" i="1"/>
  <c r="I2307" i="1"/>
  <c r="H2307" i="1"/>
  <c r="I4497" i="1"/>
  <c r="H4497" i="1"/>
  <c r="I3248" i="1"/>
  <c r="H3248" i="1"/>
  <c r="I4207" i="1"/>
  <c r="H4207" i="1"/>
  <c r="I3223" i="1"/>
  <c r="H3223" i="1"/>
  <c r="I681" i="1"/>
  <c r="H681" i="1"/>
  <c r="I3691" i="1"/>
  <c r="H3691" i="1"/>
  <c r="I3410" i="1"/>
  <c r="H3410" i="1"/>
  <c r="I3526" i="1"/>
  <c r="H3526" i="1"/>
  <c r="I4053" i="1"/>
  <c r="H4053" i="1"/>
  <c r="I38" i="1"/>
  <c r="H38" i="1"/>
  <c r="I454" i="1"/>
  <c r="H454" i="1"/>
  <c r="I3132" i="1"/>
  <c r="H3132" i="1"/>
  <c r="I3711" i="1"/>
  <c r="H3711" i="1"/>
  <c r="I4254" i="1"/>
  <c r="H4254" i="1"/>
  <c r="I1360" i="1"/>
  <c r="H1360" i="1"/>
  <c r="I4574" i="1"/>
  <c r="H4574" i="1"/>
  <c r="I1842" i="1"/>
  <c r="H1842" i="1"/>
  <c r="I2885" i="1"/>
  <c r="H2885" i="1"/>
  <c r="I1189" i="1"/>
  <c r="H1189" i="1"/>
  <c r="I2997" i="1"/>
  <c r="H2997" i="1"/>
  <c r="I2364" i="1"/>
  <c r="H2364" i="1"/>
  <c r="I2563" i="1"/>
  <c r="H2563" i="1"/>
  <c r="I912" i="1"/>
  <c r="H912" i="1"/>
  <c r="I2589" i="1"/>
  <c r="H2589" i="1"/>
  <c r="I4677" i="1"/>
  <c r="H4677" i="1"/>
  <c r="I3863" i="1"/>
  <c r="H3863" i="1"/>
  <c r="I3850" i="1"/>
  <c r="H3850" i="1"/>
  <c r="I2400" i="1"/>
  <c r="H2400" i="1"/>
  <c r="I714" i="1"/>
  <c r="H714" i="1"/>
  <c r="I1383" i="1"/>
  <c r="H1383" i="1"/>
  <c r="I4176" i="1"/>
  <c r="H4176" i="1"/>
  <c r="I1246" i="1"/>
  <c r="H1246" i="1"/>
  <c r="I329" i="1"/>
  <c r="H329" i="1"/>
  <c r="I1116" i="1"/>
  <c r="H1116" i="1"/>
  <c r="I1516" i="1"/>
  <c r="H1516" i="1"/>
  <c r="I1775" i="1"/>
  <c r="H1775" i="1"/>
  <c r="I3363" i="1"/>
  <c r="H3363" i="1"/>
  <c r="I3722" i="1"/>
  <c r="H3722" i="1"/>
  <c r="I4534" i="1"/>
  <c r="H4534" i="1"/>
  <c r="I132" i="1"/>
  <c r="H132" i="1"/>
  <c r="I1801" i="1"/>
  <c r="H1801" i="1"/>
  <c r="I2325" i="1"/>
  <c r="H2325" i="1"/>
  <c r="I4186" i="1"/>
  <c r="H4186" i="1"/>
  <c r="I1121" i="1"/>
  <c r="H1121" i="1"/>
  <c r="I4528" i="1"/>
  <c r="H4528" i="1"/>
  <c r="I3428" i="1"/>
  <c r="H3428" i="1"/>
  <c r="I4723" i="1"/>
  <c r="H4723" i="1"/>
  <c r="I1186" i="1"/>
  <c r="H1186" i="1"/>
  <c r="I2344" i="1"/>
  <c r="H2344" i="1"/>
  <c r="I3050" i="1"/>
  <c r="H3050" i="1"/>
  <c r="I2212" i="1"/>
  <c r="H2212" i="1"/>
  <c r="I1766" i="1"/>
  <c r="H1766" i="1"/>
  <c r="I287" i="1"/>
  <c r="H287" i="1"/>
  <c r="I433" i="1"/>
  <c r="H433" i="1"/>
  <c r="I3225" i="1"/>
  <c r="H3225" i="1"/>
  <c r="I3897" i="1"/>
  <c r="H3897" i="1"/>
  <c r="I2682" i="1"/>
  <c r="H2682" i="1"/>
  <c r="I2494" i="1"/>
  <c r="H2494" i="1"/>
  <c r="I1744" i="1"/>
  <c r="H1744" i="1"/>
  <c r="I4356" i="1"/>
  <c r="H4356" i="1"/>
  <c r="I4565" i="1"/>
  <c r="H4565" i="1"/>
  <c r="I1464" i="1"/>
  <c r="H1464" i="1"/>
  <c r="I11" i="1"/>
  <c r="H11" i="1"/>
  <c r="I3269" i="1"/>
  <c r="H3269" i="1"/>
  <c r="I891" i="1"/>
  <c r="H891" i="1"/>
  <c r="I2411" i="1"/>
  <c r="H2411" i="1"/>
  <c r="I3723" i="1"/>
  <c r="H3723" i="1"/>
  <c r="I2743" i="1"/>
  <c r="H2743" i="1"/>
  <c r="I4809" i="1"/>
  <c r="H4809" i="1"/>
  <c r="I1372" i="1"/>
  <c r="H1372" i="1"/>
  <c r="I4774" i="1"/>
  <c r="H4774" i="1"/>
  <c r="I3783" i="1"/>
  <c r="H3783" i="1"/>
  <c r="I3663" i="1"/>
  <c r="H3663" i="1"/>
  <c r="I1373" i="1"/>
  <c r="H1373" i="1"/>
  <c r="I3852" i="1"/>
  <c r="H3852" i="1"/>
  <c r="I2572" i="1"/>
  <c r="H2572" i="1"/>
  <c r="I641" i="1"/>
  <c r="H641" i="1"/>
  <c r="I444" i="1"/>
  <c r="H444" i="1"/>
  <c r="I4180" i="1"/>
  <c r="H4180" i="1"/>
  <c r="I4192" i="1"/>
  <c r="H4192" i="1"/>
  <c r="I502" i="1"/>
  <c r="H502" i="1"/>
  <c r="I1070" i="1"/>
  <c r="H1070" i="1"/>
  <c r="I3927" i="1"/>
  <c r="H3927" i="1"/>
  <c r="I3283" i="1"/>
  <c r="H3283" i="1"/>
  <c r="I4306" i="1"/>
  <c r="H4306" i="1"/>
  <c r="I1310" i="1"/>
  <c r="H1310" i="1"/>
  <c r="I3489" i="1"/>
  <c r="H3489" i="1"/>
  <c r="I3702" i="1"/>
  <c r="H3702" i="1"/>
  <c r="I4539" i="1"/>
  <c r="H4539" i="1"/>
  <c r="I1956" i="1"/>
  <c r="H1956" i="1"/>
  <c r="I3699" i="1"/>
  <c r="H3699" i="1"/>
  <c r="I1702" i="1"/>
  <c r="H1702" i="1"/>
  <c r="I1071" i="1"/>
  <c r="H1071" i="1"/>
  <c r="I698" i="1"/>
  <c r="H698" i="1"/>
  <c r="I4679" i="1"/>
  <c r="H4679" i="1"/>
  <c r="I1935" i="1"/>
  <c r="H1935" i="1"/>
  <c r="I4412" i="1"/>
  <c r="H4412" i="1"/>
  <c r="I2905" i="1"/>
  <c r="H2905" i="1"/>
  <c r="I3687" i="1"/>
  <c r="H3687" i="1"/>
  <c r="I3621" i="1"/>
  <c r="H3621" i="1"/>
  <c r="I2313" i="1"/>
  <c r="H2313" i="1"/>
  <c r="I4045" i="1"/>
  <c r="H4045" i="1"/>
  <c r="I2636" i="1"/>
  <c r="H2636" i="1"/>
  <c r="I1133" i="1"/>
  <c r="H1133" i="1"/>
  <c r="I4811" i="1"/>
  <c r="H4811" i="1"/>
  <c r="I4249" i="1"/>
  <c r="H4249" i="1"/>
  <c r="I217" i="1"/>
  <c r="H217" i="1"/>
  <c r="I973" i="1"/>
  <c r="H973" i="1"/>
  <c r="I1644" i="1"/>
  <c r="H1644" i="1"/>
  <c r="I1422" i="1"/>
  <c r="H1422" i="1"/>
  <c r="I1333" i="1"/>
  <c r="H1333" i="1"/>
  <c r="I1458" i="1"/>
  <c r="H1458" i="1"/>
  <c r="I2020" i="1"/>
  <c r="H2020" i="1"/>
  <c r="I2868" i="1"/>
  <c r="H2868" i="1"/>
  <c r="I1871" i="1"/>
  <c r="H1871" i="1"/>
  <c r="I909" i="1"/>
  <c r="H909" i="1"/>
  <c r="I1711" i="1"/>
  <c r="H1711" i="1"/>
  <c r="I2352" i="1"/>
  <c r="H2352" i="1"/>
  <c r="I2476" i="1"/>
  <c r="H2476" i="1"/>
  <c r="I998" i="1"/>
  <c r="H998" i="1"/>
  <c r="I4462" i="1"/>
  <c r="H4462" i="1"/>
  <c r="I904" i="1"/>
  <c r="H904" i="1"/>
  <c r="I656" i="1"/>
  <c r="H656" i="1"/>
  <c r="I2641" i="1"/>
  <c r="H2641" i="1"/>
  <c r="I3203" i="1"/>
  <c r="H3203" i="1"/>
  <c r="I420" i="1"/>
  <c r="H420" i="1"/>
  <c r="I262" i="1"/>
  <c r="H262" i="1"/>
  <c r="I2161" i="1"/>
  <c r="H2161" i="1"/>
  <c r="I619" i="1"/>
  <c r="H619" i="1"/>
  <c r="I2935" i="1"/>
  <c r="H2935" i="1"/>
  <c r="I928" i="1"/>
  <c r="H928" i="1"/>
  <c r="I2931" i="1"/>
  <c r="H2931" i="1"/>
  <c r="I3464" i="1"/>
  <c r="H3464" i="1"/>
  <c r="I1267" i="1"/>
  <c r="H1267" i="1"/>
  <c r="I4144" i="1"/>
  <c r="H4144" i="1"/>
  <c r="I2431" i="1"/>
  <c r="H2431" i="1"/>
  <c r="I89" i="1"/>
  <c r="H89" i="1"/>
  <c r="I678" i="1"/>
  <c r="H678" i="1"/>
  <c r="I3447" i="1"/>
  <c r="H3447" i="1"/>
  <c r="I887" i="1"/>
  <c r="H887" i="1"/>
  <c r="I2368" i="1"/>
  <c r="H2368" i="1"/>
  <c r="I3606" i="1"/>
  <c r="H3606" i="1"/>
  <c r="I1557" i="1"/>
  <c r="H1557" i="1"/>
  <c r="I4591" i="1"/>
  <c r="H4591" i="1"/>
  <c r="I3775" i="1"/>
  <c r="H3775" i="1"/>
  <c r="I4813" i="1"/>
  <c r="H4813" i="1"/>
  <c r="I1946" i="1"/>
  <c r="H1946" i="1"/>
  <c r="I1514" i="1"/>
  <c r="H1514" i="1"/>
  <c r="I4593" i="1"/>
  <c r="H4593" i="1"/>
  <c r="I2862" i="1"/>
  <c r="H2862" i="1"/>
  <c r="I852" i="1"/>
  <c r="H852" i="1"/>
  <c r="I3064" i="1"/>
  <c r="H3064" i="1"/>
  <c r="I499" i="1"/>
  <c r="H499" i="1"/>
  <c r="I1202" i="1"/>
  <c r="H1202" i="1"/>
  <c r="I2988" i="1"/>
  <c r="H2988" i="1"/>
  <c r="I3864" i="1"/>
  <c r="H3864" i="1"/>
  <c r="I2440" i="1"/>
  <c r="H2440" i="1"/>
  <c r="I1245" i="1"/>
  <c r="H1245" i="1"/>
  <c r="I1404" i="1"/>
  <c r="H1404" i="1"/>
  <c r="I3988" i="1"/>
  <c r="H3988" i="1"/>
  <c r="I1646" i="1"/>
  <c r="H1646" i="1"/>
  <c r="I2068" i="1"/>
  <c r="H2068" i="1"/>
  <c r="I321" i="1"/>
  <c r="H321" i="1"/>
  <c r="I2272" i="1"/>
  <c r="H2272" i="1"/>
  <c r="I378" i="1"/>
  <c r="H378" i="1"/>
  <c r="I889" i="1"/>
  <c r="H889" i="1"/>
  <c r="I4248" i="1"/>
  <c r="H4248" i="1"/>
  <c r="I4242" i="1"/>
  <c r="H4242" i="1"/>
  <c r="I2833" i="1"/>
  <c r="H2833" i="1"/>
  <c r="I4329" i="1"/>
  <c r="H4329" i="1"/>
  <c r="I3245" i="1"/>
  <c r="H3245" i="1"/>
  <c r="I2100" i="1"/>
  <c r="H2100" i="1"/>
  <c r="I2447" i="1"/>
  <c r="H2447" i="1"/>
  <c r="I2553" i="1"/>
  <c r="H2553" i="1"/>
  <c r="I1816" i="1"/>
  <c r="H1816" i="1"/>
  <c r="I3304" i="1"/>
  <c r="H3304" i="1"/>
  <c r="I2457" i="1"/>
  <c r="H2457" i="1"/>
  <c r="I3833" i="1"/>
  <c r="H3833" i="1"/>
  <c r="I2051" i="1"/>
  <c r="H2051" i="1"/>
  <c r="I4651" i="1"/>
  <c r="H4651" i="1"/>
  <c r="I1252" i="1"/>
  <c r="H1252" i="1"/>
  <c r="I1969" i="1"/>
  <c r="H1969" i="1"/>
  <c r="I59" i="1"/>
  <c r="H59" i="1"/>
  <c r="I4244" i="1"/>
  <c r="H4244" i="1"/>
  <c r="I3137" i="1"/>
  <c r="H3137" i="1"/>
  <c r="I4334" i="1"/>
  <c r="H4334" i="1"/>
  <c r="I559" i="1"/>
  <c r="H559" i="1"/>
  <c r="I3740" i="1"/>
  <c r="H3740" i="1"/>
  <c r="I2625" i="1"/>
  <c r="H2625" i="1"/>
  <c r="I3419" i="1"/>
  <c r="H3419" i="1"/>
  <c r="I4812" i="1"/>
  <c r="H4812" i="1"/>
  <c r="I731" i="1"/>
  <c r="H731" i="1"/>
  <c r="I50" i="1"/>
  <c r="H50" i="1"/>
  <c r="I3596" i="1"/>
  <c r="H3596" i="1"/>
  <c r="I98" i="1"/>
  <c r="H98" i="1"/>
  <c r="I1928" i="1"/>
  <c r="H1928" i="1"/>
  <c r="I1154" i="1"/>
  <c r="H1154" i="1"/>
  <c r="I3094" i="1"/>
  <c r="H3094" i="1"/>
  <c r="I2592" i="1"/>
  <c r="H2592" i="1"/>
  <c r="I1725" i="1"/>
  <c r="H1725" i="1"/>
  <c r="I1589" i="1"/>
  <c r="H1589" i="1"/>
  <c r="I3994" i="1"/>
  <c r="H3994" i="1"/>
  <c r="I4354" i="1"/>
  <c r="H4354" i="1"/>
  <c r="I2630" i="1"/>
  <c r="H2630" i="1"/>
  <c r="I1280" i="1"/>
  <c r="H1280" i="1"/>
  <c r="I1916" i="1"/>
  <c r="H1916" i="1"/>
  <c r="I453" i="1"/>
  <c r="H453" i="1"/>
  <c r="I2081" i="1"/>
  <c r="H2081" i="1"/>
  <c r="I2386" i="1"/>
  <c r="H2386" i="1"/>
  <c r="I3898" i="1"/>
  <c r="H3898" i="1"/>
  <c r="I1084" i="1"/>
  <c r="H1084" i="1"/>
  <c r="I2442" i="1"/>
  <c r="H2442" i="1"/>
  <c r="I3280" i="1"/>
  <c r="H3280" i="1"/>
  <c r="I2747" i="1"/>
  <c r="H2747" i="1"/>
  <c r="I3895" i="1"/>
  <c r="H3895" i="1"/>
  <c r="I2991" i="1"/>
  <c r="H2991" i="1"/>
  <c r="I819" i="1"/>
  <c r="H819" i="1"/>
  <c r="I709" i="1"/>
  <c r="H709" i="1"/>
  <c r="I1639" i="1"/>
  <c r="H1639" i="1"/>
  <c r="I3370" i="1"/>
  <c r="H3370" i="1"/>
  <c r="I969" i="1"/>
  <c r="H969" i="1"/>
  <c r="I614" i="1"/>
  <c r="H614" i="1"/>
  <c r="I3840" i="1"/>
  <c r="H3840" i="1"/>
  <c r="I3027" i="1"/>
  <c r="H3027" i="1"/>
  <c r="I49" i="1"/>
  <c r="H49" i="1"/>
  <c r="I1888" i="1"/>
  <c r="H1888" i="1"/>
  <c r="I1580" i="1"/>
  <c r="H1580" i="1"/>
  <c r="I4466" i="1"/>
  <c r="H4466" i="1"/>
  <c r="I1812" i="1"/>
  <c r="H1812" i="1"/>
  <c r="I4081" i="1"/>
  <c r="H4081" i="1"/>
  <c r="I1170" i="1"/>
  <c r="H1170" i="1"/>
  <c r="I4511" i="1"/>
  <c r="H4511" i="1"/>
  <c r="I2393" i="1"/>
  <c r="H2393" i="1"/>
  <c r="I3559" i="1"/>
  <c r="H3559" i="1"/>
  <c r="I551" i="1"/>
  <c r="H551" i="1"/>
  <c r="I3502" i="1"/>
  <c r="H3502" i="1"/>
  <c r="I4374" i="1"/>
  <c r="H4374" i="1"/>
  <c r="I127" i="1"/>
  <c r="H127" i="1"/>
  <c r="I1345" i="1"/>
  <c r="H1345" i="1"/>
  <c r="I725" i="1"/>
  <c r="H725" i="1"/>
  <c r="I4416" i="1"/>
  <c r="H4416" i="1"/>
  <c r="I2046" i="1"/>
  <c r="H2046" i="1"/>
  <c r="I1478" i="1"/>
  <c r="H1478" i="1"/>
  <c r="I4749" i="1"/>
  <c r="H4749" i="1"/>
  <c r="I1149" i="1"/>
  <c r="H1149" i="1"/>
  <c r="I2266" i="1"/>
  <c r="H2266" i="1"/>
  <c r="I4000" i="1"/>
  <c r="H4000" i="1"/>
  <c r="I573" i="1"/>
  <c r="H573" i="1"/>
  <c r="I207" i="1"/>
  <c r="H207" i="1"/>
  <c r="I747" i="1"/>
  <c r="H747" i="1"/>
  <c r="I3395" i="1"/>
  <c r="H3395" i="1"/>
  <c r="I786" i="1"/>
  <c r="H786" i="1"/>
  <c r="I570" i="1"/>
  <c r="H570" i="1"/>
  <c r="I2770" i="1"/>
  <c r="H2770" i="1"/>
  <c r="I343" i="1"/>
  <c r="H343" i="1"/>
  <c r="I3397" i="1"/>
  <c r="H3397" i="1"/>
  <c r="I1917" i="1"/>
  <c r="H1917" i="1"/>
  <c r="I550" i="1"/>
  <c r="H550" i="1"/>
  <c r="I48" i="1"/>
  <c r="H48" i="1"/>
  <c r="I2178" i="1"/>
  <c r="H2178" i="1"/>
  <c r="I1469" i="1"/>
  <c r="H1469" i="1"/>
  <c r="I4799" i="1"/>
  <c r="H4799" i="1"/>
  <c r="I1851" i="1"/>
  <c r="H1851" i="1"/>
  <c r="I32" i="1"/>
  <c r="H32" i="1"/>
  <c r="I4112" i="1"/>
  <c r="H4112" i="1"/>
  <c r="I1938" i="1"/>
  <c r="H1938" i="1"/>
  <c r="I3407" i="1"/>
  <c r="H3407" i="1"/>
  <c r="I4671" i="1"/>
  <c r="H4671" i="1"/>
  <c r="I1282" i="1"/>
  <c r="H1282" i="1"/>
  <c r="I3619" i="1"/>
  <c r="H3619" i="1"/>
  <c r="I3123" i="1"/>
  <c r="H3123" i="1"/>
  <c r="I4323" i="1"/>
  <c r="H4323" i="1"/>
  <c r="I1188" i="1"/>
  <c r="H1188" i="1"/>
  <c r="I3389" i="1"/>
  <c r="H3389" i="1"/>
  <c r="I342" i="1"/>
  <c r="H342" i="1"/>
  <c r="I4514" i="1"/>
  <c r="H4514" i="1"/>
  <c r="I4718" i="1"/>
  <c r="H4718" i="1"/>
  <c r="I3460" i="1"/>
  <c r="H3460" i="1"/>
  <c r="I4735" i="1"/>
  <c r="H4735" i="1"/>
  <c r="I4378" i="1"/>
  <c r="H4378" i="1"/>
  <c r="I31" i="1"/>
  <c r="H31" i="1"/>
  <c r="I2914" i="1"/>
  <c r="H2914" i="1"/>
  <c r="I1817" i="1"/>
  <c r="H1817" i="1"/>
  <c r="I65" i="1"/>
  <c r="H65" i="1"/>
  <c r="I2579" i="1"/>
  <c r="H2579" i="1"/>
  <c r="I492" i="1"/>
  <c r="H492" i="1"/>
  <c r="I4619" i="1"/>
  <c r="H4619" i="1"/>
  <c r="I2683" i="1"/>
  <c r="H2683" i="1"/>
  <c r="I2540" i="1"/>
  <c r="H2540" i="1"/>
  <c r="I4647" i="1"/>
  <c r="H4647" i="1"/>
  <c r="I2712" i="1"/>
  <c r="H2712" i="1"/>
  <c r="I2080" i="1"/>
  <c r="H2080" i="1"/>
  <c r="I1499" i="1"/>
  <c r="H1499" i="1"/>
  <c r="I2027" i="1"/>
  <c r="H2027" i="1"/>
  <c r="I3514" i="1"/>
  <c r="H3514" i="1"/>
  <c r="I1229" i="1"/>
  <c r="H1229" i="1"/>
  <c r="I3727" i="1"/>
  <c r="H3727" i="1"/>
  <c r="I4255" i="1"/>
  <c r="H4255" i="1"/>
  <c r="I2664" i="1"/>
  <c r="H2664" i="1"/>
  <c r="I2485" i="1"/>
  <c r="H2485" i="1"/>
  <c r="I3399" i="1"/>
  <c r="H3399" i="1"/>
  <c r="I650" i="1"/>
  <c r="H650" i="1"/>
  <c r="I4614" i="1"/>
  <c r="H4614" i="1"/>
  <c r="I200" i="1"/>
  <c r="H200" i="1"/>
  <c r="I3520" i="1"/>
  <c r="H3520" i="1"/>
  <c r="I4487" i="1"/>
  <c r="H4487" i="1"/>
  <c r="I4543" i="1"/>
  <c r="H4543" i="1"/>
  <c r="I3535" i="1"/>
  <c r="H3535" i="1"/>
  <c r="I2542" i="1"/>
  <c r="H2542" i="1"/>
  <c r="I2141" i="1"/>
  <c r="H2141" i="1"/>
  <c r="I3622" i="1"/>
  <c r="H3622" i="1"/>
  <c r="I2559" i="1"/>
  <c r="H2559" i="1"/>
  <c r="I2796" i="1"/>
  <c r="H2796" i="1"/>
  <c r="I4635" i="1"/>
  <c r="H4635" i="1"/>
  <c r="I465" i="1"/>
  <c r="H465" i="1"/>
  <c r="I2720" i="1"/>
  <c r="H2720" i="1"/>
  <c r="I347" i="1"/>
  <c r="H347" i="1"/>
  <c r="I2782" i="1"/>
  <c r="H2782" i="1"/>
  <c r="I2969" i="1"/>
  <c r="H2969" i="1"/>
  <c r="I1825" i="1"/>
  <c r="H1825" i="1"/>
  <c r="I3170" i="1"/>
  <c r="H3170" i="1"/>
  <c r="I1594" i="1"/>
  <c r="H1594" i="1"/>
  <c r="I4770" i="1"/>
  <c r="H4770" i="1"/>
  <c r="I2185" i="1"/>
  <c r="H2185" i="1"/>
  <c r="I3527" i="1"/>
  <c r="H3527" i="1"/>
  <c r="I1074" i="1"/>
  <c r="H1074" i="1"/>
  <c r="I2408" i="1"/>
  <c r="H2408" i="1"/>
  <c r="I4226" i="1"/>
  <c r="H4226" i="1"/>
  <c r="I2879" i="1"/>
  <c r="H2879" i="1"/>
  <c r="I565" i="1"/>
  <c r="H565" i="1"/>
  <c r="I3028" i="1"/>
  <c r="H3028" i="1"/>
  <c r="I4575" i="1"/>
  <c r="H4575" i="1"/>
  <c r="I761" i="1"/>
  <c r="H761" i="1"/>
  <c r="I4126" i="1"/>
  <c r="H4126" i="1"/>
  <c r="I2830" i="1"/>
  <c r="H2830" i="1"/>
  <c r="I1774" i="1"/>
  <c r="H1774" i="1"/>
  <c r="I662" i="1"/>
  <c r="H662" i="1"/>
  <c r="I2189" i="1"/>
  <c r="H2189" i="1"/>
  <c r="I211" i="1"/>
  <c r="H211" i="1"/>
  <c r="I3909" i="1"/>
  <c r="H3909" i="1"/>
  <c r="I3409" i="1"/>
  <c r="H3409" i="1"/>
  <c r="I47" i="1"/>
  <c r="H47" i="1"/>
  <c r="I3238" i="1"/>
  <c r="H3238" i="1"/>
  <c r="I1773" i="1"/>
  <c r="H1773" i="1"/>
  <c r="I3325" i="1"/>
  <c r="H3325" i="1"/>
  <c r="I2779" i="1"/>
  <c r="H2779" i="1"/>
  <c r="I3662" i="1"/>
  <c r="H3662" i="1"/>
  <c r="I4804" i="1"/>
  <c r="H4804" i="1"/>
  <c r="I1233" i="1"/>
  <c r="H1233" i="1"/>
  <c r="I2269" i="1"/>
  <c r="H2269" i="1"/>
  <c r="I4228" i="1"/>
  <c r="H4228" i="1"/>
  <c r="I2899" i="1"/>
  <c r="H2899" i="1"/>
  <c r="I756" i="1"/>
  <c r="H756" i="1"/>
  <c r="I1457" i="1"/>
  <c r="H1457" i="1"/>
  <c r="I4050" i="1"/>
  <c r="H4050" i="1"/>
  <c r="I3892" i="1"/>
  <c r="H3892" i="1"/>
  <c r="I3301" i="1"/>
  <c r="H3301" i="1"/>
  <c r="I1633" i="1"/>
  <c r="H1633" i="1"/>
  <c r="I1733" i="1"/>
  <c r="H1733" i="1"/>
  <c r="I470" i="1"/>
  <c r="H470" i="1"/>
  <c r="I610" i="1"/>
  <c r="H610" i="1"/>
  <c r="I1394" i="1"/>
  <c r="H1394" i="1"/>
  <c r="I97" i="1"/>
  <c r="H97" i="1"/>
  <c r="I3915" i="1"/>
  <c r="H3915" i="1"/>
  <c r="I1485" i="1"/>
  <c r="H1485" i="1"/>
  <c r="I3388" i="1"/>
  <c r="H3388" i="1"/>
  <c r="I3427" i="1"/>
  <c r="H3427" i="1"/>
  <c r="I3945" i="1"/>
  <c r="H3945" i="1"/>
  <c r="I1423" i="1"/>
  <c r="H1423" i="1"/>
  <c r="I192" i="1"/>
  <c r="H192" i="1"/>
  <c r="I3277" i="1"/>
  <c r="H3277" i="1"/>
  <c r="I2980" i="1"/>
  <c r="H2980" i="1"/>
  <c r="I3786" i="1"/>
  <c r="H3786" i="1"/>
  <c r="I2429" i="1"/>
  <c r="H2429" i="1"/>
  <c r="I4267" i="1"/>
  <c r="H4267" i="1"/>
  <c r="I3381" i="1"/>
  <c r="H3381" i="1"/>
  <c r="I4350" i="1"/>
  <c r="H4350" i="1"/>
  <c r="I1277" i="1"/>
  <c r="H1277" i="1"/>
  <c r="I3776" i="1"/>
  <c r="H3776" i="1"/>
  <c r="I4358" i="1"/>
  <c r="H4358" i="1"/>
  <c r="I2280" i="1"/>
  <c r="H2280" i="1"/>
  <c r="I765" i="1"/>
  <c r="H765" i="1"/>
  <c r="I1616" i="1"/>
  <c r="H1616" i="1"/>
  <c r="I2033" i="1"/>
  <c r="H2033" i="1"/>
  <c r="I514" i="1"/>
  <c r="H514" i="1"/>
  <c r="I3610" i="1"/>
  <c r="H3610" i="1"/>
  <c r="I2151" i="1"/>
  <c r="H2151" i="1"/>
  <c r="I3931" i="1"/>
  <c r="H3931" i="1"/>
  <c r="I2512" i="1"/>
  <c r="H2512" i="1"/>
  <c r="I2658" i="1"/>
  <c r="H2658" i="1"/>
  <c r="I1244" i="1"/>
  <c r="H1244" i="1"/>
  <c r="I3189" i="1"/>
  <c r="H3189" i="1"/>
  <c r="I692" i="1"/>
  <c r="H692" i="1"/>
  <c r="I3782" i="1"/>
  <c r="H3782" i="1"/>
  <c r="I3403" i="1"/>
  <c r="H3403" i="1"/>
  <c r="I2312" i="1"/>
  <c r="H2312" i="1"/>
  <c r="I753" i="1"/>
  <c r="H753" i="1"/>
  <c r="I4405" i="1"/>
  <c r="H4405" i="1"/>
  <c r="I1362" i="1"/>
  <c r="H1362" i="1"/>
  <c r="I4026" i="1"/>
  <c r="H4026" i="1"/>
  <c r="I3611" i="1"/>
  <c r="H3611" i="1"/>
  <c r="I874" i="1"/>
  <c r="H874" i="1"/>
  <c r="I3590" i="1"/>
  <c r="H3590" i="1"/>
  <c r="I2528" i="1"/>
  <c r="H2528" i="1"/>
  <c r="I3906" i="1"/>
  <c r="H3906" i="1"/>
  <c r="I1841" i="1"/>
  <c r="H1841" i="1"/>
  <c r="I4607" i="1"/>
  <c r="H4607" i="1"/>
  <c r="I1004" i="1"/>
  <c r="H1004" i="1"/>
  <c r="I2865" i="1"/>
  <c r="H2865" i="1"/>
  <c r="I3478" i="1"/>
  <c r="H3478" i="1"/>
  <c r="I830" i="1"/>
  <c r="H830" i="1"/>
  <c r="I266" i="1"/>
  <c r="H266" i="1"/>
  <c r="I1467" i="1"/>
  <c r="H1467" i="1"/>
  <c r="I3185" i="1"/>
  <c r="H3185" i="1"/>
  <c r="I1664" i="1"/>
  <c r="H1664" i="1"/>
  <c r="I3048" i="1"/>
  <c r="H3048" i="1"/>
  <c r="I1666" i="1"/>
  <c r="H1666" i="1"/>
  <c r="I96" i="1"/>
  <c r="H96" i="1"/>
  <c r="I1380" i="1"/>
  <c r="H1380" i="1"/>
  <c r="I3538" i="1"/>
  <c r="H3538" i="1"/>
  <c r="I137" i="1"/>
  <c r="H137" i="1"/>
  <c r="I4335" i="1"/>
  <c r="H4335" i="1"/>
  <c r="I818" i="1"/>
  <c r="H818" i="1"/>
  <c r="I2137" i="1"/>
  <c r="H2137" i="1"/>
  <c r="I1924" i="1"/>
  <c r="H1924" i="1"/>
  <c r="I4800" i="1"/>
  <c r="H4800" i="1"/>
  <c r="I4246" i="1"/>
  <c r="H4246" i="1"/>
  <c r="I3884" i="1"/>
  <c r="H3884" i="1"/>
  <c r="I3717" i="1"/>
  <c r="H3717" i="1"/>
  <c r="I2145" i="1"/>
  <c r="H2145" i="1"/>
  <c r="I1627" i="1"/>
  <c r="H1627" i="1"/>
  <c r="I3938" i="1"/>
  <c r="H3938" i="1"/>
  <c r="I72" i="1"/>
  <c r="H72" i="1"/>
  <c r="I4449" i="1"/>
  <c r="H4449" i="1"/>
  <c r="I4042" i="1"/>
  <c r="H4042" i="1"/>
  <c r="I1304" i="1"/>
  <c r="H1304" i="1"/>
  <c r="I3302" i="1"/>
  <c r="H3302" i="1"/>
  <c r="I1551" i="1"/>
  <c r="H1551" i="1"/>
  <c r="I2466" i="1"/>
  <c r="H2466" i="1"/>
  <c r="I3114" i="1"/>
  <c r="H3114" i="1"/>
  <c r="I1769" i="1"/>
  <c r="H1769" i="1"/>
  <c r="I4641" i="1"/>
  <c r="H4641" i="1"/>
  <c r="I3601" i="1"/>
  <c r="H3601" i="1"/>
  <c r="I549" i="1"/>
  <c r="H549" i="1"/>
  <c r="I764" i="1"/>
  <c r="H764" i="1"/>
  <c r="I4154" i="1"/>
  <c r="H4154" i="1"/>
  <c r="I478" i="1"/>
  <c r="H478" i="1"/>
  <c r="I4169" i="1"/>
  <c r="H4169" i="1"/>
  <c r="I1714" i="1"/>
  <c r="H1714" i="1"/>
  <c r="I2369" i="1"/>
  <c r="H2369" i="1"/>
  <c r="I1297" i="1"/>
  <c r="H1297" i="1"/>
  <c r="I4674" i="1"/>
  <c r="H4674" i="1"/>
  <c r="I314" i="1"/>
  <c r="H314" i="1"/>
  <c r="I1528" i="1"/>
  <c r="H1528" i="1"/>
  <c r="I2886" i="1"/>
  <c r="H2886" i="1"/>
  <c r="I4469" i="1"/>
  <c r="H4469" i="1"/>
  <c r="I2252" i="1"/>
  <c r="H2252" i="1"/>
  <c r="I640" i="1"/>
  <c r="H640" i="1"/>
  <c r="I1866" i="1"/>
  <c r="H1866" i="1"/>
  <c r="I261" i="1"/>
  <c r="H261" i="1"/>
  <c r="I39" i="1"/>
  <c r="H39" i="1"/>
  <c r="I3979" i="1"/>
  <c r="H3979" i="1"/>
  <c r="I3491" i="1"/>
  <c r="H3491" i="1"/>
  <c r="I3578" i="1"/>
  <c r="H3578" i="1"/>
  <c r="I1240" i="1"/>
  <c r="H1240" i="1"/>
  <c r="I4231" i="1"/>
  <c r="H4231" i="1"/>
  <c r="I2011" i="1"/>
  <c r="H2011" i="1"/>
  <c r="I2481" i="1"/>
  <c r="H2481" i="1"/>
  <c r="I4055" i="1"/>
  <c r="H4055" i="1"/>
  <c r="I984" i="1"/>
  <c r="H984" i="1"/>
  <c r="I1174" i="1"/>
  <c r="H1174" i="1"/>
  <c r="I2989" i="1"/>
  <c r="H2989" i="1"/>
  <c r="I3148" i="1"/>
  <c r="H3148" i="1"/>
  <c r="I3751" i="1"/>
  <c r="H3751" i="1"/>
  <c r="I4664" i="1"/>
  <c r="H4664" i="1"/>
  <c r="I588" i="1"/>
  <c r="H588" i="1"/>
  <c r="I3642" i="1"/>
  <c r="H3642" i="1"/>
  <c r="I3470" i="1"/>
  <c r="H3470" i="1"/>
  <c r="I4229" i="1"/>
  <c r="H4229" i="1"/>
  <c r="I2010" i="1"/>
  <c r="H2010" i="1"/>
  <c r="I1945" i="1"/>
  <c r="H1945" i="1"/>
  <c r="I2468" i="1"/>
  <c r="H2468" i="1"/>
  <c r="I1563" i="1"/>
  <c r="H1563" i="1"/>
  <c r="I198" i="1"/>
  <c r="H198" i="1"/>
  <c r="I4764" i="1"/>
  <c r="H4764" i="1"/>
  <c r="I2959" i="1"/>
  <c r="H2959" i="1"/>
  <c r="I3547" i="1"/>
  <c r="H3547" i="1"/>
  <c r="I2412" i="1"/>
  <c r="H2412" i="1"/>
  <c r="I437" i="1"/>
  <c r="H437" i="1"/>
  <c r="I2251" i="1"/>
  <c r="H2251" i="1"/>
  <c r="I216" i="1"/>
  <c r="H216" i="1"/>
  <c r="I4111" i="1"/>
  <c r="H4111" i="1"/>
  <c r="I1139" i="1"/>
  <c r="H1139" i="1"/>
  <c r="I1128" i="1"/>
  <c r="H1128" i="1"/>
  <c r="I95" i="1"/>
  <c r="H95" i="1"/>
  <c r="I141" i="1"/>
  <c r="H141" i="1"/>
  <c r="I3814" i="1"/>
  <c r="H3814" i="1"/>
  <c r="I3058" i="1"/>
  <c r="H3058" i="1"/>
  <c r="I21" i="1"/>
  <c r="H21" i="1"/>
  <c r="I1848" i="1"/>
  <c r="H1848" i="1"/>
  <c r="I1971" i="1"/>
  <c r="H1971" i="1"/>
  <c r="I1840" i="1"/>
  <c r="H1840" i="1"/>
  <c r="I4321" i="1"/>
  <c r="H4321" i="1"/>
  <c r="I3308" i="1"/>
  <c r="H3308" i="1"/>
  <c r="I4411" i="1"/>
  <c r="H4411" i="1"/>
  <c r="I2279" i="1"/>
  <c r="H2279" i="1"/>
  <c r="I3416" i="1"/>
  <c r="H3416" i="1"/>
  <c r="I1352" i="1"/>
  <c r="H1352" i="1"/>
  <c r="I661" i="1"/>
  <c r="H661" i="1"/>
  <c r="I3974" i="1"/>
  <c r="H3974" i="1"/>
  <c r="I328" i="1"/>
  <c r="H328" i="1"/>
  <c r="I3488" i="1"/>
  <c r="H3488" i="1"/>
  <c r="I4667" i="1"/>
  <c r="H4667" i="1"/>
  <c r="I1635" i="1"/>
  <c r="H1635" i="1"/>
  <c r="I1891" i="1"/>
  <c r="H1891" i="1"/>
  <c r="I4698" i="1"/>
  <c r="H4698" i="1"/>
  <c r="I4373" i="1"/>
  <c r="H4373" i="1"/>
  <c r="I1942" i="1"/>
  <c r="H1942" i="1"/>
  <c r="I2982" i="1"/>
  <c r="H2982" i="1"/>
  <c r="I3425" i="1"/>
  <c r="H3425" i="1"/>
  <c r="I105" i="1"/>
  <c r="H105" i="1"/>
  <c r="I2182" i="1"/>
  <c r="H2182" i="1"/>
  <c r="I4051" i="1"/>
  <c r="H4051" i="1"/>
  <c r="I2065" i="1"/>
  <c r="H2065" i="1"/>
  <c r="I2328" i="1"/>
  <c r="H2328" i="1"/>
  <c r="I3232" i="1"/>
  <c r="H3232" i="1"/>
  <c r="I325" i="1"/>
  <c r="H325" i="1"/>
  <c r="I3072" i="1"/>
  <c r="H3072" i="1"/>
  <c r="I2635" i="1"/>
  <c r="H2635" i="1"/>
  <c r="I3219" i="1"/>
  <c r="H3219" i="1"/>
  <c r="I1315" i="1"/>
  <c r="H1315" i="1"/>
  <c r="I3961" i="1"/>
  <c r="H3961" i="1"/>
  <c r="I1986" i="1"/>
  <c r="H1986" i="1"/>
  <c r="I2299" i="1"/>
  <c r="H2299" i="1"/>
  <c r="I905" i="1"/>
  <c r="H905" i="1"/>
  <c r="I4297" i="1"/>
  <c r="H4297" i="1"/>
  <c r="I4697" i="1"/>
  <c r="H4697" i="1"/>
  <c r="I4008" i="1"/>
  <c r="H4008" i="1"/>
  <c r="I1285" i="1"/>
  <c r="H1285" i="1"/>
  <c r="I845" i="1"/>
  <c r="H845" i="1"/>
  <c r="I2880" i="1"/>
  <c r="H2880" i="1"/>
  <c r="I4161" i="1"/>
  <c r="H4161" i="1"/>
  <c r="I140" i="1"/>
  <c r="H140" i="1"/>
  <c r="I3970" i="1"/>
  <c r="H3970" i="1"/>
  <c r="I4395" i="1"/>
  <c r="H4395" i="1"/>
  <c r="I3918" i="1"/>
  <c r="H3918" i="1"/>
  <c r="I4815" i="1"/>
  <c r="H4815" i="1"/>
  <c r="I1438" i="1"/>
  <c r="H1438" i="1"/>
  <c r="I4196" i="1"/>
  <c r="H4196" i="1"/>
  <c r="I1374" i="1"/>
  <c r="H1374" i="1"/>
  <c r="I299" i="1"/>
  <c r="H299" i="1"/>
  <c r="I1141" i="1"/>
  <c r="H1141" i="1"/>
  <c r="I522" i="1"/>
  <c r="H522" i="1"/>
  <c r="I4330" i="1"/>
  <c r="H4330" i="1"/>
  <c r="I3150" i="1"/>
  <c r="H3150" i="1"/>
  <c r="I1050" i="1"/>
  <c r="H1050" i="1"/>
  <c r="I1493" i="1"/>
  <c r="H1493" i="1"/>
  <c r="I1295" i="1"/>
  <c r="H1295" i="1"/>
  <c r="I4259" i="1"/>
  <c r="H4259" i="1"/>
  <c r="I94" i="1"/>
  <c r="H94" i="1"/>
  <c r="I1636" i="1"/>
  <c r="H1636" i="1"/>
  <c r="I2890" i="1"/>
  <c r="H2890" i="1"/>
  <c r="I4646" i="1"/>
  <c r="H4646" i="1"/>
  <c r="I4692" i="1"/>
  <c r="H4692" i="1"/>
  <c r="I4137" i="1"/>
  <c r="H4137" i="1"/>
  <c r="I4336" i="1"/>
  <c r="H4336" i="1"/>
  <c r="I2533" i="1"/>
  <c r="H2533" i="1"/>
  <c r="I2486" i="1"/>
  <c r="H2486" i="1"/>
  <c r="I1218" i="1"/>
  <c r="H1218" i="1"/>
  <c r="I4435" i="1"/>
  <c r="H4435" i="1"/>
  <c r="I529" i="1"/>
  <c r="H529" i="1"/>
  <c r="I1386" i="1"/>
  <c r="H1386" i="1"/>
  <c r="I2574" i="1"/>
  <c r="H2574" i="1"/>
  <c r="I2780" i="1"/>
  <c r="H2780" i="1"/>
  <c r="I3930" i="1"/>
  <c r="H3930" i="1"/>
  <c r="I1361" i="1"/>
  <c r="H1361" i="1"/>
  <c r="I609" i="1"/>
  <c r="H609" i="1"/>
  <c r="I1439" i="1"/>
  <c r="H1439" i="1"/>
  <c r="I2277" i="1"/>
  <c r="H2277" i="1"/>
  <c r="I639" i="1"/>
  <c r="H639" i="1"/>
  <c r="I2041" i="1"/>
  <c r="H2041" i="1"/>
  <c r="I2594" i="1"/>
  <c r="H2594" i="1"/>
  <c r="I223" i="1"/>
  <c r="H223" i="1"/>
  <c r="I1641" i="1"/>
  <c r="H1641" i="1"/>
  <c r="I2601" i="1"/>
  <c r="H2601" i="1"/>
  <c r="I462" i="1"/>
  <c r="H462" i="1"/>
  <c r="I638" i="1"/>
  <c r="H638" i="1"/>
  <c r="I1731" i="1"/>
  <c r="H1731" i="1"/>
  <c r="I1650" i="1"/>
  <c r="H1650" i="1"/>
  <c r="I318" i="1"/>
  <c r="H318" i="1"/>
  <c r="I1148" i="1"/>
  <c r="H1148" i="1"/>
  <c r="I1831" i="1"/>
  <c r="H1831" i="1"/>
  <c r="I2213" i="1"/>
  <c r="H2213" i="1"/>
  <c r="I1659" i="1"/>
  <c r="H1659" i="1"/>
  <c r="I4351" i="1"/>
  <c r="H4351" i="1"/>
  <c r="I1602" i="1"/>
  <c r="H1602" i="1"/>
  <c r="I1621" i="1"/>
  <c r="H1621" i="1"/>
  <c r="I4573" i="1"/>
  <c r="H4573" i="1"/>
  <c r="I351" i="1"/>
  <c r="H351" i="1"/>
  <c r="I2464" i="1"/>
  <c r="H2464" i="1"/>
  <c r="I3917" i="1"/>
  <c r="H3917" i="1"/>
  <c r="I637" i="1"/>
  <c r="H637" i="1"/>
  <c r="I2958" i="1"/>
  <c r="H2958" i="1"/>
  <c r="I1196" i="1"/>
  <c r="H1196" i="1"/>
  <c r="I70" i="1"/>
  <c r="H70" i="1"/>
  <c r="I1000" i="1"/>
  <c r="H1000" i="1"/>
  <c r="I3563" i="1"/>
  <c r="H3563" i="1"/>
  <c r="I1591" i="1"/>
  <c r="H1591" i="1"/>
  <c r="I4690" i="1"/>
  <c r="H4690" i="1"/>
  <c r="I4291" i="1"/>
  <c r="H4291" i="1"/>
  <c r="I1288" i="1"/>
  <c r="H1288" i="1"/>
  <c r="I4295" i="1"/>
  <c r="H4295" i="1"/>
  <c r="I1215" i="1"/>
  <c r="H1215" i="1"/>
  <c r="I848" i="1"/>
  <c r="H848" i="1"/>
  <c r="I636" i="1"/>
  <c r="H636" i="1"/>
  <c r="I1094" i="1"/>
  <c r="H1094" i="1"/>
  <c r="I1081" i="1"/>
  <c r="H1081" i="1"/>
  <c r="I777" i="1"/>
  <c r="H777" i="1"/>
  <c r="I1553" i="1"/>
  <c r="H1553" i="1"/>
  <c r="I3708" i="1"/>
  <c r="H3708" i="1"/>
  <c r="I4158" i="1"/>
  <c r="H4158" i="1"/>
  <c r="I635" i="1"/>
  <c r="H635" i="1"/>
  <c r="I1755" i="1"/>
  <c r="H1755" i="1"/>
  <c r="I2995" i="1"/>
  <c r="H2995" i="1"/>
  <c r="I1510" i="1"/>
  <c r="H1510" i="1"/>
  <c r="I3958" i="1"/>
  <c r="H3958" i="1"/>
  <c r="I4106" i="1"/>
  <c r="H4106" i="1"/>
  <c r="I4072" i="1"/>
  <c r="H4072" i="1"/>
  <c r="I634" i="1"/>
  <c r="H634" i="1"/>
  <c r="I4009" i="1"/>
  <c r="H4009" i="1"/>
  <c r="I4465" i="1"/>
  <c r="H4465" i="1"/>
  <c r="I3177" i="1"/>
  <c r="H3177" i="1"/>
  <c r="I1035" i="1"/>
  <c r="H1035" i="1"/>
  <c r="I2760" i="1"/>
  <c r="H2760" i="1"/>
  <c r="I2263" i="1"/>
  <c r="H2263" i="1"/>
  <c r="I2774" i="1"/>
  <c r="H2774" i="1"/>
  <c r="I1125" i="1"/>
  <c r="H1125" i="1"/>
  <c r="I4648" i="1"/>
  <c r="H4648" i="1"/>
  <c r="I3496" i="1"/>
  <c r="H3496" i="1"/>
  <c r="I3602" i="1"/>
  <c r="H3602" i="1"/>
  <c r="I2329" i="1"/>
  <c r="H2329" i="1"/>
  <c r="I2691" i="1"/>
  <c r="H2691" i="1"/>
  <c r="I3217" i="1"/>
  <c r="H3217" i="1"/>
  <c r="I652" i="1"/>
  <c r="H652" i="1"/>
  <c r="I1833" i="1"/>
  <c r="H1833" i="1"/>
  <c r="I817" i="1"/>
  <c r="H817" i="1"/>
  <c r="I2389" i="1"/>
  <c r="H2389" i="1"/>
  <c r="I108" i="1"/>
  <c r="H108" i="1"/>
  <c r="I410" i="1"/>
  <c r="H410" i="1"/>
  <c r="I4610" i="1"/>
  <c r="H4610" i="1"/>
  <c r="I2282" i="1"/>
  <c r="H2282" i="1"/>
  <c r="I3510" i="1"/>
  <c r="H3510" i="1"/>
  <c r="I129" i="1"/>
  <c r="H129" i="1"/>
  <c r="I4681" i="1"/>
  <c r="H4681" i="1"/>
  <c r="I3289" i="1"/>
  <c r="H3289" i="1"/>
  <c r="I4624" i="1"/>
  <c r="H4624" i="1"/>
  <c r="I2108" i="1"/>
  <c r="H2108" i="1"/>
  <c r="I4243" i="1"/>
  <c r="H4243" i="1"/>
  <c r="I3293" i="1"/>
  <c r="H3293" i="1"/>
  <c r="I3096" i="1"/>
  <c r="H3096" i="1"/>
  <c r="I1795" i="1"/>
  <c r="H1795" i="1"/>
  <c r="I3741" i="1"/>
  <c r="H3741" i="1"/>
  <c r="I3404" i="1"/>
  <c r="H3404" i="1"/>
  <c r="I2078" i="1"/>
  <c r="H2078" i="1"/>
  <c r="I2345" i="1"/>
  <c r="H2345" i="1"/>
  <c r="I389" i="1"/>
  <c r="H389" i="1"/>
  <c r="I2896" i="1"/>
  <c r="H2896" i="1"/>
  <c r="I3576" i="1"/>
  <c r="H3576" i="1"/>
  <c r="I367" i="1"/>
  <c r="H367" i="1"/>
  <c r="I4621" i="1"/>
  <c r="H4621" i="1"/>
  <c r="I2979" i="1"/>
  <c r="H2979" i="1"/>
  <c r="I409" i="1"/>
  <c r="H409" i="1"/>
  <c r="I1576" i="1"/>
  <c r="H1576" i="1"/>
  <c r="I2949" i="1"/>
  <c r="H2949" i="1"/>
  <c r="I997" i="1"/>
  <c r="H997" i="1"/>
  <c r="I3275" i="1"/>
  <c r="H3275" i="1"/>
  <c r="I3875" i="1"/>
  <c r="H3875" i="1"/>
  <c r="I1452" i="1"/>
  <c r="H1452" i="1"/>
  <c r="I494" i="1"/>
  <c r="H494" i="1"/>
  <c r="I2193" i="1"/>
  <c r="H2193" i="1"/>
  <c r="I2698" i="1"/>
  <c r="H2698" i="1"/>
  <c r="I302" i="1"/>
  <c r="H302" i="1"/>
  <c r="I3545" i="1"/>
  <c r="H3545" i="1"/>
  <c r="I2727" i="1"/>
  <c r="H2727" i="1"/>
  <c r="I4757" i="1"/>
  <c r="H4757" i="1"/>
  <c r="I4577" i="1"/>
  <c r="H4577" i="1"/>
  <c r="I432" i="1"/>
  <c r="H432" i="1"/>
  <c r="I2580" i="1"/>
  <c r="H2580" i="1"/>
  <c r="I815" i="1"/>
  <c r="H815" i="1"/>
  <c r="I282" i="1"/>
  <c r="H282" i="1"/>
  <c r="I3063" i="1"/>
  <c r="H3063" i="1"/>
  <c r="I1502" i="1"/>
  <c r="H1502" i="1"/>
  <c r="I3608" i="1"/>
  <c r="H3608" i="1"/>
  <c r="I4660" i="1"/>
  <c r="H4660" i="1"/>
  <c r="I4474" i="1"/>
  <c r="H4474" i="1"/>
  <c r="I2348" i="1"/>
  <c r="H2348" i="1"/>
  <c r="I2888" i="1"/>
  <c r="H2888" i="1"/>
  <c r="I4258" i="1"/>
  <c r="H4258" i="1"/>
  <c r="I1994" i="1"/>
  <c r="H1994" i="1"/>
  <c r="I457" i="1"/>
  <c r="H457" i="1"/>
  <c r="I4147" i="1"/>
  <c r="H4147" i="1"/>
  <c r="I2513" i="1"/>
  <c r="H2513" i="1"/>
  <c r="I3109" i="1"/>
  <c r="H3109" i="1"/>
  <c r="I4133" i="1"/>
  <c r="H4133" i="1"/>
  <c r="I3077" i="1"/>
  <c r="H3077" i="1"/>
  <c r="I2872" i="1"/>
  <c r="H2872" i="1"/>
  <c r="I359" i="1"/>
  <c r="H359" i="1"/>
  <c r="I3292" i="1"/>
  <c r="H3292" i="1"/>
  <c r="I2947" i="1"/>
  <c r="H2947" i="1"/>
  <c r="I2823" i="1"/>
  <c r="H2823" i="1"/>
  <c r="I3413" i="1"/>
  <c r="H3413" i="1"/>
  <c r="I4197" i="1"/>
  <c r="H4197" i="1"/>
  <c r="I587" i="1"/>
  <c r="H587" i="1"/>
  <c r="I4319" i="1"/>
  <c r="H4319" i="1"/>
  <c r="I2610" i="1"/>
  <c r="H2610" i="1"/>
  <c r="I2928" i="1"/>
  <c r="H2928" i="1"/>
  <c r="I330" i="1"/>
  <c r="H330" i="1"/>
  <c r="I1494" i="1"/>
  <c r="H1494" i="1"/>
  <c r="I1490" i="1"/>
  <c r="H1490" i="1"/>
  <c r="I1908" i="1"/>
  <c r="H1908" i="1"/>
  <c r="I558" i="1"/>
  <c r="H558" i="1"/>
  <c r="I1768" i="1"/>
  <c r="H1768" i="1"/>
  <c r="I4155" i="1"/>
  <c r="H4155" i="1"/>
  <c r="I1760" i="1"/>
  <c r="H1760" i="1"/>
  <c r="I1546" i="1"/>
  <c r="H1546" i="1"/>
  <c r="I2568" i="1"/>
  <c r="H2568" i="1"/>
  <c r="I4772" i="1"/>
  <c r="H4772" i="1"/>
  <c r="I4120" i="1"/>
  <c r="H4120" i="1"/>
  <c r="I3228" i="1"/>
  <c r="H3228" i="1"/>
  <c r="I633" i="1"/>
  <c r="H633" i="1"/>
  <c r="I61" i="1"/>
  <c r="H61" i="1"/>
  <c r="I927" i="1"/>
  <c r="H927" i="1"/>
  <c r="I1807" i="1"/>
  <c r="H1807" i="1"/>
  <c r="I1561" i="1"/>
  <c r="H1561" i="1"/>
  <c r="I2961" i="1"/>
  <c r="H2961" i="1"/>
  <c r="I734" i="1"/>
  <c r="H734" i="1"/>
  <c r="I4284" i="1"/>
  <c r="H4284" i="1"/>
  <c r="I3792" i="1"/>
  <c r="H3792" i="1"/>
  <c r="I3620" i="1"/>
  <c r="H3620" i="1"/>
  <c r="I1652" i="1"/>
  <c r="H1652" i="1"/>
  <c r="I1491" i="1"/>
  <c r="H1491" i="1"/>
  <c r="I2763" i="1"/>
  <c r="H2763" i="1"/>
  <c r="I3644" i="1"/>
  <c r="H3644" i="1"/>
  <c r="I2359" i="1"/>
  <c r="H2359" i="1"/>
  <c r="I3749" i="1"/>
  <c r="H3749" i="1"/>
  <c r="I2506" i="1"/>
  <c r="H2506" i="1"/>
  <c r="I1416" i="1"/>
  <c r="H1416" i="1"/>
  <c r="I968" i="1"/>
  <c r="H968" i="1"/>
  <c r="I1579" i="1"/>
  <c r="H1579" i="1"/>
  <c r="I1193" i="1"/>
  <c r="H1193" i="1"/>
  <c r="I252" i="1"/>
  <c r="H252" i="1"/>
  <c r="I4494" i="1"/>
  <c r="H4494" i="1"/>
  <c r="I2522" i="1"/>
  <c r="H2522" i="1"/>
  <c r="I498" i="1"/>
  <c r="H498" i="1"/>
  <c r="I4392" i="1"/>
  <c r="H4392" i="1"/>
  <c r="I1474" i="1"/>
  <c r="H1474" i="1"/>
  <c r="I1806" i="1"/>
  <c r="H1806" i="1"/>
  <c r="I2096" i="1"/>
  <c r="H2096" i="1"/>
  <c r="I632" i="1"/>
  <c r="H632" i="1"/>
  <c r="I3060" i="1"/>
  <c r="H3060" i="1"/>
  <c r="I3744" i="1"/>
  <c r="H3744" i="1"/>
  <c r="I4087" i="1"/>
  <c r="H4087" i="1"/>
  <c r="I3295" i="1"/>
  <c r="H3295" i="1"/>
  <c r="I2660" i="1"/>
  <c r="H2660" i="1"/>
  <c r="I1021" i="1"/>
  <c r="H1021" i="1"/>
  <c r="I4413" i="1"/>
  <c r="H4413" i="1"/>
  <c r="I69" i="1"/>
  <c r="H69" i="1"/>
  <c r="I4439" i="1"/>
  <c r="H4439" i="1"/>
  <c r="I2813" i="1"/>
  <c r="H2813" i="1"/>
  <c r="I3903" i="1"/>
  <c r="H3903" i="1"/>
  <c r="I548" i="1"/>
  <c r="H548" i="1"/>
  <c r="I3485" i="1"/>
  <c r="H3485" i="1"/>
  <c r="I3281" i="1"/>
  <c r="H3281" i="1"/>
  <c r="I2372" i="1"/>
  <c r="H2372" i="1"/>
  <c r="I1734" i="1"/>
  <c r="H1734" i="1"/>
  <c r="I680" i="1"/>
  <c r="H680" i="1"/>
  <c r="I791" i="1"/>
  <c r="H791" i="1"/>
  <c r="I1617" i="1"/>
  <c r="H1617" i="1"/>
  <c r="I1902" i="1"/>
  <c r="H1902" i="1"/>
  <c r="I2234" i="1"/>
  <c r="H2234" i="1"/>
  <c r="I4644" i="1"/>
  <c r="H4644" i="1"/>
  <c r="I2274" i="1"/>
  <c r="H2274" i="1"/>
  <c r="I298" i="1"/>
  <c r="H298" i="1"/>
  <c r="I4366" i="1"/>
  <c r="H4366" i="1"/>
  <c r="I4399" i="1"/>
  <c r="H4399" i="1"/>
  <c r="I4611" i="1"/>
  <c r="H4611" i="1"/>
  <c r="I842" i="1"/>
  <c r="H842" i="1"/>
  <c r="I3337" i="1"/>
  <c r="H3337" i="1"/>
  <c r="I206" i="1"/>
  <c r="H206" i="1"/>
  <c r="I1456" i="1"/>
  <c r="H1456" i="1"/>
  <c r="I1541" i="1"/>
  <c r="H1541" i="1"/>
  <c r="I547" i="1"/>
  <c r="H547" i="1"/>
  <c r="I2357" i="1"/>
  <c r="H2357" i="1"/>
  <c r="I1060" i="1"/>
  <c r="H1060" i="1"/>
  <c r="I222" i="1"/>
  <c r="H222" i="1"/>
  <c r="I2001" i="1"/>
  <c r="H2001" i="1"/>
  <c r="I2765" i="1"/>
  <c r="H2765" i="1"/>
  <c r="I4440" i="1"/>
  <c r="H4440" i="1"/>
  <c r="I2908" i="1"/>
  <c r="H2908" i="1"/>
  <c r="I1722" i="1"/>
  <c r="H1722" i="1"/>
  <c r="I4090" i="1"/>
  <c r="H4090" i="1"/>
  <c r="I1809" i="1"/>
  <c r="H1809" i="1"/>
  <c r="I2950" i="1"/>
  <c r="H2950" i="1"/>
  <c r="I3878" i="1"/>
  <c r="H3878" i="1"/>
  <c r="I4544" i="1"/>
  <c r="H4544" i="1"/>
  <c r="I2413" i="1"/>
  <c r="H2413" i="1"/>
  <c r="I1578" i="1"/>
  <c r="H1578" i="1"/>
  <c r="I3803" i="1"/>
  <c r="H3803" i="1"/>
  <c r="I2395" i="1"/>
  <c r="H2395" i="1"/>
  <c r="I497" i="1"/>
  <c r="H497" i="1"/>
  <c r="I1450" i="1"/>
  <c r="H1450" i="1"/>
  <c r="I1661" i="1"/>
  <c r="H1661" i="1"/>
  <c r="I2077" i="1"/>
  <c r="H2077" i="1"/>
  <c r="I3315" i="1"/>
  <c r="H3315" i="1"/>
  <c r="I2843" i="1"/>
  <c r="H2843" i="1"/>
  <c r="I2566" i="1"/>
  <c r="H2566" i="1"/>
  <c r="I1919" i="1"/>
  <c r="H1919" i="1"/>
  <c r="I24" i="1"/>
  <c r="H24" i="1"/>
  <c r="I2260" i="1"/>
  <c r="H2260" i="1"/>
  <c r="I2527" i="1"/>
  <c r="H2527" i="1"/>
  <c r="I3365" i="1"/>
  <c r="H3365" i="1"/>
  <c r="I401" i="1"/>
  <c r="H401" i="1"/>
  <c r="I3200" i="1"/>
  <c r="H3200" i="1"/>
  <c r="I4510" i="1"/>
  <c r="H4510" i="1"/>
  <c r="I3090" i="1"/>
  <c r="H3090" i="1"/>
  <c r="I1459" i="1"/>
  <c r="H1459" i="1"/>
  <c r="I3267" i="1"/>
  <c r="H3267" i="1"/>
  <c r="I3628" i="1"/>
  <c r="H3628" i="1"/>
  <c r="I3022" i="1"/>
  <c r="H3022" i="1"/>
  <c r="I251" i="1"/>
  <c r="H251" i="1"/>
  <c r="I1550" i="1"/>
  <c r="H1550" i="1"/>
  <c r="I188" i="1"/>
  <c r="H188" i="1"/>
  <c r="I2766" i="1"/>
  <c r="H2766" i="1"/>
  <c r="I2578" i="1"/>
  <c r="H2578" i="1"/>
  <c r="I2192" i="1"/>
  <c r="H2192" i="1"/>
  <c r="I2147" i="1"/>
  <c r="H2147" i="1"/>
  <c r="I1164" i="1"/>
  <c r="H1164" i="1"/>
  <c r="I3255" i="1"/>
  <c r="H3255" i="1"/>
  <c r="I3001" i="1"/>
  <c r="H3001" i="1"/>
  <c r="I2148" i="1"/>
  <c r="H2148" i="1"/>
  <c r="I878" i="1"/>
  <c r="H878" i="1"/>
  <c r="I4261" i="1"/>
  <c r="H4261" i="1"/>
  <c r="I2474" i="1"/>
  <c r="H2474" i="1"/>
  <c r="I2208" i="1"/>
  <c r="H2208" i="1"/>
  <c r="I4673" i="1"/>
  <c r="H4673" i="1"/>
  <c r="I4025" i="1"/>
  <c r="H4025" i="1"/>
  <c r="I801" i="1"/>
  <c r="H801" i="1"/>
  <c r="I392" i="1"/>
  <c r="H392" i="1"/>
  <c r="I2971" i="1"/>
  <c r="H2971" i="1"/>
  <c r="I3785" i="1"/>
  <c r="H3785" i="1"/>
  <c r="I1779" i="1"/>
  <c r="H1779" i="1"/>
  <c r="I4316" i="1"/>
  <c r="H4316" i="1"/>
  <c r="I337" i="1"/>
  <c r="H337" i="1"/>
  <c r="I1540" i="1"/>
  <c r="H1540" i="1"/>
  <c r="I3057" i="1"/>
  <c r="H3057" i="1"/>
  <c r="I3133" i="1"/>
  <c r="H3133" i="1"/>
  <c r="I164" i="1"/>
  <c r="H164" i="1"/>
  <c r="I4187" i="1"/>
  <c r="H4187" i="1"/>
  <c r="I1716" i="1"/>
  <c r="H1716" i="1"/>
  <c r="I4102" i="1"/>
  <c r="H4102" i="1"/>
  <c r="I2433" i="1"/>
  <c r="H2433" i="1"/>
  <c r="I1054" i="1"/>
  <c r="H1054" i="1"/>
  <c r="I759" i="1"/>
  <c r="H759" i="1"/>
  <c r="I2230" i="1"/>
  <c r="H2230" i="1"/>
  <c r="I2172" i="1"/>
  <c r="H2172" i="1"/>
  <c r="I3107" i="1"/>
  <c r="H3107" i="1"/>
  <c r="I120" i="1"/>
  <c r="H120" i="1"/>
  <c r="I476" i="1"/>
  <c r="H476" i="1"/>
  <c r="I4520" i="1"/>
  <c r="H4520" i="1"/>
  <c r="I1654" i="1"/>
  <c r="H1654" i="1"/>
  <c r="I119" i="1"/>
  <c r="H119" i="1"/>
  <c r="I2866" i="1"/>
  <c r="H2866" i="1"/>
  <c r="I215" i="1"/>
  <c r="H215" i="1"/>
  <c r="I1693" i="1"/>
  <c r="H1693" i="1"/>
  <c r="I828" i="1"/>
  <c r="H828" i="1"/>
  <c r="I134" i="1"/>
  <c r="H134" i="1"/>
  <c r="I4061" i="1"/>
  <c r="H4061" i="1"/>
  <c r="I2638" i="1"/>
  <c r="H2638" i="1"/>
  <c r="I2311" i="1"/>
  <c r="H2311" i="1"/>
  <c r="I2987" i="1"/>
  <c r="H2987" i="1"/>
  <c r="I1544" i="1"/>
  <c r="H1544" i="1"/>
  <c r="I3824" i="1"/>
  <c r="H3824" i="1"/>
  <c r="I1108" i="1"/>
  <c r="H1108" i="1"/>
  <c r="I4027" i="1"/>
  <c r="H4027" i="1"/>
  <c r="I809" i="1"/>
  <c r="H809" i="1"/>
  <c r="I2350" i="1"/>
  <c r="H2350" i="1"/>
  <c r="I1017" i="1"/>
  <c r="H1017" i="1"/>
  <c r="I2666" i="1"/>
  <c r="H2666" i="1"/>
  <c r="I2076" i="1"/>
  <c r="H2076" i="1"/>
  <c r="I1058" i="1"/>
  <c r="H1058" i="1"/>
  <c r="I4562" i="1"/>
  <c r="H4562" i="1"/>
  <c r="I1749" i="1"/>
  <c r="H1749" i="1"/>
  <c r="I1787" i="1"/>
  <c r="H1787" i="1"/>
  <c r="I1803" i="1"/>
  <c r="H1803" i="1"/>
  <c r="I4394" i="1"/>
  <c r="H4394" i="1"/>
  <c r="I3386" i="1"/>
  <c r="H3386" i="1"/>
  <c r="I3367" i="1"/>
  <c r="H3367" i="1"/>
  <c r="I4036" i="1"/>
  <c r="H4036" i="1"/>
  <c r="I3761" i="1"/>
  <c r="H3761" i="1"/>
  <c r="I1597" i="1"/>
  <c r="H1597" i="1"/>
  <c r="I1609" i="1"/>
  <c r="H1609" i="1"/>
  <c r="I3340" i="1"/>
  <c r="H3340" i="1"/>
  <c r="I3934" i="1"/>
  <c r="H3934" i="1"/>
  <c r="I419" i="1"/>
  <c r="H419" i="1"/>
  <c r="I133" i="1"/>
  <c r="H133" i="1"/>
  <c r="I4436" i="1"/>
  <c r="H4436" i="1"/>
  <c r="I3178" i="1"/>
  <c r="H3178" i="1"/>
  <c r="I469" i="1"/>
  <c r="H469" i="1"/>
  <c r="I1230" i="1"/>
  <c r="H1230" i="1"/>
  <c r="I1743" i="1"/>
  <c r="H1743" i="1"/>
  <c r="I2634" i="1"/>
  <c r="H2634" i="1"/>
  <c r="I1975" i="1"/>
  <c r="H1975" i="1"/>
  <c r="I3980" i="1"/>
  <c r="H3980" i="1"/>
  <c r="I2809" i="1"/>
  <c r="H2809" i="1"/>
  <c r="I3597" i="1"/>
  <c r="H3597" i="1"/>
  <c r="I2646" i="1"/>
  <c r="H2646" i="1"/>
  <c r="I4162" i="1"/>
  <c r="H4162" i="1"/>
  <c r="I2254" i="1"/>
  <c r="H2254" i="1"/>
  <c r="I2351" i="1"/>
  <c r="H2351" i="1"/>
  <c r="I4729" i="1"/>
  <c r="H4729" i="1"/>
  <c r="I666" i="1"/>
  <c r="H666" i="1"/>
  <c r="I782" i="1"/>
  <c r="H782" i="1"/>
  <c r="I2154" i="1"/>
  <c r="H2154" i="1"/>
  <c r="I1293" i="1"/>
  <c r="H1293" i="1"/>
  <c r="I1072" i="1"/>
  <c r="H1072" i="1"/>
  <c r="I685" i="1"/>
  <c r="H685" i="1"/>
  <c r="I538" i="1"/>
  <c r="H538" i="1"/>
  <c r="I3375" i="1"/>
  <c r="H3375" i="1"/>
  <c r="I3011" i="1"/>
  <c r="H3011" i="1"/>
  <c r="I37" i="1"/>
  <c r="H37" i="1"/>
  <c r="I1462" i="1"/>
  <c r="H1462" i="1"/>
  <c r="I2018" i="1"/>
  <c r="H2018" i="1"/>
  <c r="I1741" i="1"/>
  <c r="H1741" i="1"/>
  <c r="I781" i="1"/>
  <c r="H781" i="1"/>
  <c r="I1219" i="1"/>
  <c r="H1219" i="1"/>
  <c r="I2469" i="1"/>
  <c r="H2469" i="1"/>
  <c r="I4665" i="1"/>
  <c r="H4665" i="1"/>
  <c r="I3382" i="1"/>
  <c r="H3382" i="1"/>
  <c r="I746" i="1"/>
  <c r="H746" i="1"/>
  <c r="I2551" i="1"/>
  <c r="H2551" i="1"/>
  <c r="I954" i="1"/>
  <c r="H954" i="1"/>
  <c r="I2242" i="1"/>
  <c r="H2242" i="1"/>
  <c r="I2539" i="1"/>
  <c r="H2539" i="1"/>
  <c r="I1533" i="1"/>
  <c r="H1533" i="1"/>
  <c r="I1904" i="1"/>
  <c r="H1904" i="1"/>
  <c r="I1020" i="1"/>
  <c r="H1020" i="1"/>
  <c r="I417" i="1"/>
  <c r="H417" i="1"/>
  <c r="I1090" i="1"/>
  <c r="H1090" i="1"/>
  <c r="I2434" i="1"/>
  <c r="H2434" i="1"/>
  <c r="I1390" i="1"/>
  <c r="H1390" i="1"/>
  <c r="I4222" i="1"/>
  <c r="H4222" i="1"/>
  <c r="I3256" i="1"/>
  <c r="H3256" i="1"/>
  <c r="I1391" i="1"/>
  <c r="H1391" i="1"/>
  <c r="I250" i="1"/>
  <c r="H250" i="1"/>
  <c r="I2478" i="1"/>
  <c r="H2478" i="1"/>
  <c r="I3356" i="1"/>
  <c r="H3356" i="1"/>
  <c r="I896" i="1"/>
  <c r="H896" i="1"/>
  <c r="I3012" i="1"/>
  <c r="H3012" i="1"/>
  <c r="I3759" i="1"/>
  <c r="H3759" i="1"/>
  <c r="I2922" i="1"/>
  <c r="H2922" i="1"/>
  <c r="I1037" i="1"/>
  <c r="H1037" i="1"/>
  <c r="I2092" i="1"/>
  <c r="H2092" i="1"/>
  <c r="I902" i="1"/>
  <c r="H902" i="1"/>
  <c r="I1489" i="1"/>
  <c r="H1489" i="1"/>
  <c r="I800" i="1"/>
  <c r="H800" i="1"/>
  <c r="I2480" i="1"/>
  <c r="H2480" i="1"/>
  <c r="I4444" i="1"/>
  <c r="H4444" i="1"/>
  <c r="I4762" i="1"/>
  <c r="H4762" i="1"/>
  <c r="I2708" i="1"/>
  <c r="H2708" i="1"/>
  <c r="I473" i="1"/>
  <c r="H473" i="1"/>
  <c r="I584" i="1"/>
  <c r="H584" i="1"/>
  <c r="I3351" i="1"/>
  <c r="H3351" i="1"/>
  <c r="I2767" i="1"/>
  <c r="H2767" i="1"/>
  <c r="I1117" i="1"/>
  <c r="H1117" i="1"/>
  <c r="I4337" i="1"/>
  <c r="H4337" i="1"/>
  <c r="I2084" i="1"/>
  <c r="H2084" i="1"/>
  <c r="I1877" i="1"/>
  <c r="H1877" i="1"/>
  <c r="I4509" i="1"/>
  <c r="H4509" i="1"/>
  <c r="I4601" i="1"/>
  <c r="H4601" i="1"/>
  <c r="I1370" i="1"/>
  <c r="H1370" i="1"/>
  <c r="I1538" i="1"/>
  <c r="H1538" i="1"/>
  <c r="I3971" i="1"/>
  <c r="H3971" i="1"/>
  <c r="I2530" i="1"/>
  <c r="H2530" i="1"/>
  <c r="I799" i="1"/>
  <c r="H799" i="1"/>
  <c r="I3777" i="1"/>
  <c r="H3777" i="1"/>
  <c r="I1353" i="1"/>
  <c r="H1353" i="1"/>
  <c r="I4555" i="1"/>
  <c r="H4555" i="1"/>
  <c r="I4076" i="1"/>
  <c r="H4076" i="1"/>
  <c r="I286" i="1"/>
  <c r="H286" i="1"/>
  <c r="I2030" i="1"/>
  <c r="H2030" i="1"/>
  <c r="I2427" i="1"/>
  <c r="H2427" i="1"/>
  <c r="I1878" i="1"/>
  <c r="H1878" i="1"/>
  <c r="I3876" i="1"/>
  <c r="H3876" i="1"/>
  <c r="I2526" i="1"/>
  <c r="H2526" i="1"/>
  <c r="I886" i="1"/>
  <c r="H886" i="1"/>
  <c r="I23" i="1"/>
  <c r="H23" i="1"/>
  <c r="I4743" i="1"/>
  <c r="H4743" i="1"/>
  <c r="I3926" i="1"/>
  <c r="H3926" i="1"/>
  <c r="I1477" i="1"/>
  <c r="H1477" i="1"/>
  <c r="I124" i="1"/>
  <c r="H124" i="1"/>
  <c r="I3479" i="1"/>
  <c r="H3479" i="1"/>
  <c r="I1640" i="1"/>
  <c r="H1640" i="1"/>
  <c r="I2326" i="1"/>
  <c r="H2326" i="1"/>
  <c r="I2330" i="1"/>
  <c r="H2330" i="1"/>
  <c r="I2163" i="1"/>
  <c r="H2163" i="1"/>
  <c r="I2292" i="1"/>
  <c r="H2292" i="1"/>
  <c r="I929" i="1"/>
  <c r="H929" i="1"/>
  <c r="I1683" i="1"/>
  <c r="H1683" i="1"/>
  <c r="I2562" i="1"/>
  <c r="H2562" i="1"/>
  <c r="I3446" i="1"/>
  <c r="H3446" i="1"/>
  <c r="I2451" i="1"/>
  <c r="H2451" i="1"/>
  <c r="I3795" i="1"/>
  <c r="H3795" i="1"/>
  <c r="I88" i="1"/>
  <c r="H88" i="1"/>
  <c r="I798" i="1"/>
  <c r="H798" i="1"/>
  <c r="I439" i="1"/>
  <c r="H439" i="1"/>
  <c r="I3713" i="1"/>
  <c r="H3713" i="1"/>
  <c r="I660" i="1"/>
  <c r="H660" i="1"/>
  <c r="I1993" i="1"/>
  <c r="H1993" i="1"/>
  <c r="I2996" i="1"/>
  <c r="H2996" i="1"/>
  <c r="I3837" i="1"/>
  <c r="H3837" i="1"/>
  <c r="I2784" i="1"/>
  <c r="H2784" i="1"/>
  <c r="I1103" i="1"/>
  <c r="H1103" i="1"/>
  <c r="I3779" i="1"/>
  <c r="H3779" i="1"/>
  <c r="I75" i="1"/>
  <c r="H75" i="1"/>
  <c r="I870" i="1"/>
  <c r="H870" i="1"/>
  <c r="I4024" i="1"/>
  <c r="H4024" i="1"/>
  <c r="I281" i="1"/>
  <c r="H281" i="1"/>
  <c r="I1643" i="1"/>
  <c r="H1643" i="1"/>
  <c r="I2432" i="1"/>
  <c r="H2432" i="1"/>
  <c r="I1305" i="1"/>
  <c r="H1305" i="1"/>
  <c r="I2104" i="1"/>
  <c r="H2104" i="1"/>
  <c r="I3871" i="1"/>
  <c r="H3871" i="1"/>
  <c r="I2376" i="1"/>
  <c r="H2376" i="1"/>
  <c r="I2342" i="1"/>
  <c r="H2342" i="1"/>
  <c r="I4028" i="1"/>
  <c r="H4028" i="1"/>
  <c r="I1838" i="1"/>
  <c r="H1838" i="1"/>
  <c r="I1985" i="1"/>
  <c r="H1985" i="1"/>
  <c r="I438" i="1"/>
  <c r="H438" i="1"/>
  <c r="I128" i="1"/>
  <c r="H128" i="1"/>
  <c r="I3869" i="1"/>
  <c r="H3869" i="1"/>
  <c r="I3748" i="1"/>
  <c r="H3748" i="1"/>
  <c r="I346" i="1"/>
  <c r="H346" i="1"/>
  <c r="I545" i="1"/>
  <c r="H545" i="1"/>
  <c r="I3696" i="1"/>
  <c r="H3696" i="1"/>
  <c r="I2453" i="1"/>
  <c r="H2453" i="1"/>
  <c r="I676" i="1"/>
  <c r="H676" i="1"/>
  <c r="I3220" i="1"/>
  <c r="H3220" i="1"/>
  <c r="I4502" i="1"/>
  <c r="H4502" i="1"/>
  <c r="I4364" i="1"/>
  <c r="H4364" i="1"/>
  <c r="I2587" i="1"/>
  <c r="H2587" i="1"/>
  <c r="I1301" i="1"/>
  <c r="H1301" i="1"/>
  <c r="I1057" i="1"/>
  <c r="H1057" i="1"/>
  <c r="I490" i="1"/>
  <c r="H490" i="1"/>
  <c r="I2414" i="1"/>
  <c r="H2414" i="1"/>
  <c r="I3198" i="1"/>
  <c r="H3198" i="1"/>
  <c r="I1865" i="1"/>
  <c r="H1865" i="1"/>
  <c r="I3640" i="1"/>
  <c r="H3640" i="1"/>
  <c r="I2769" i="1"/>
  <c r="H2769" i="1"/>
  <c r="I4007" i="1"/>
  <c r="H4007" i="1"/>
  <c r="I4609" i="1"/>
  <c r="H4609" i="1"/>
  <c r="I3518" i="1"/>
  <c r="H3518" i="1"/>
  <c r="I4307" i="1"/>
  <c r="H4307" i="1"/>
  <c r="I2883" i="1"/>
  <c r="H2883" i="1"/>
  <c r="I84" i="1"/>
  <c r="H84" i="1"/>
  <c r="I1900" i="1"/>
  <c r="H1900" i="1"/>
  <c r="I2140" i="1"/>
  <c r="H2140" i="1"/>
  <c r="I599" i="1"/>
  <c r="H599" i="1"/>
  <c r="I4367" i="1"/>
  <c r="H4367" i="1"/>
  <c r="I460" i="1"/>
  <c r="H460" i="1"/>
  <c r="I3327" i="1"/>
  <c r="H3327" i="1"/>
  <c r="I244" i="1"/>
  <c r="H244" i="1"/>
  <c r="I3949" i="1"/>
  <c r="H3949" i="1"/>
  <c r="I501" i="1"/>
  <c r="H501" i="1"/>
  <c r="I943" i="1"/>
  <c r="H943" i="1"/>
  <c r="I4033" i="1"/>
  <c r="H4033" i="1"/>
  <c r="I946" i="1"/>
  <c r="H946" i="1"/>
  <c r="I4363" i="1"/>
  <c r="H4363" i="1"/>
  <c r="I4551" i="1"/>
  <c r="H4551" i="1"/>
  <c r="I104" i="1"/>
  <c r="H104" i="1"/>
  <c r="I2787" i="1"/>
  <c r="H2787" i="1"/>
  <c r="I4342" i="1"/>
  <c r="H4342" i="1"/>
  <c r="I1603" i="1"/>
  <c r="H1603" i="1"/>
  <c r="I2758" i="1"/>
  <c r="H2758" i="1"/>
  <c r="I1796" i="1"/>
  <c r="H1796" i="1"/>
  <c r="I1581" i="1"/>
  <c r="H1581" i="1"/>
  <c r="I4029" i="1"/>
  <c r="H4029" i="1"/>
  <c r="I2918" i="1"/>
  <c r="H2918" i="1"/>
  <c r="I2173" i="1"/>
  <c r="H2173" i="1"/>
  <c r="I797" i="1"/>
  <c r="H797" i="1"/>
  <c r="I3181" i="1"/>
  <c r="H3181" i="1"/>
  <c r="I3770" i="1"/>
  <c r="H3770" i="1"/>
  <c r="I293" i="1"/>
  <c r="H293" i="1"/>
  <c r="I205" i="1"/>
  <c r="H205" i="1"/>
  <c r="I78" i="1"/>
  <c r="H78" i="1"/>
  <c r="I3942" i="1"/>
  <c r="H3942" i="1"/>
  <c r="I1682" i="1"/>
  <c r="H1682" i="1"/>
  <c r="I313" i="1"/>
  <c r="H313" i="1"/>
  <c r="I243" i="1"/>
  <c r="H243" i="1"/>
  <c r="I836" i="1"/>
  <c r="H836" i="1"/>
  <c r="I4235" i="1"/>
  <c r="H4235" i="1"/>
  <c r="I3196" i="1"/>
  <c r="H3196" i="1"/>
  <c r="I1048" i="1"/>
  <c r="H1048" i="1"/>
  <c r="I358" i="1"/>
  <c r="H358" i="1"/>
  <c r="I2334" i="1"/>
  <c r="H2334" i="1"/>
  <c r="I4655" i="1"/>
  <c r="H4655" i="1"/>
  <c r="I2057" i="1"/>
  <c r="H2057" i="1"/>
  <c r="I3586" i="1"/>
  <c r="H3586" i="1"/>
  <c r="I3069" i="1"/>
  <c r="H3069" i="1"/>
  <c r="I3738" i="1"/>
  <c r="H3738" i="1"/>
  <c r="I2310" i="1"/>
  <c r="H2310" i="1"/>
  <c r="I3718" i="1"/>
  <c r="H3718" i="1"/>
  <c r="I2462" i="1"/>
  <c r="H2462" i="1"/>
  <c r="I3071" i="1"/>
  <c r="H3071" i="1"/>
  <c r="I850" i="1"/>
  <c r="H850" i="1"/>
  <c r="I3450" i="1"/>
  <c r="H3450" i="1"/>
  <c r="I4393" i="1"/>
  <c r="H4393" i="1"/>
  <c r="I3548" i="1"/>
  <c r="H3548" i="1"/>
  <c r="I2240" i="1"/>
  <c r="H2240" i="1"/>
  <c r="I3726" i="1"/>
  <c r="H3726" i="1"/>
  <c r="I4293" i="1"/>
  <c r="H4293" i="1"/>
  <c r="I601" i="1"/>
  <c r="H601" i="1"/>
  <c r="I2771" i="1"/>
  <c r="H2771" i="1"/>
  <c r="I3650" i="1"/>
  <c r="H3650" i="1"/>
  <c r="I3754" i="1"/>
  <c r="H3754" i="1"/>
  <c r="I4484" i="1"/>
  <c r="H4484" i="1"/>
  <c r="I3285" i="1"/>
  <c r="H3285" i="1"/>
  <c r="I2857" i="1"/>
  <c r="H2857" i="1"/>
  <c r="I2402" i="1"/>
  <c r="H2402" i="1"/>
  <c r="I3264" i="1"/>
  <c r="H3264" i="1"/>
  <c r="I3765" i="1"/>
  <c r="H3765" i="1"/>
  <c r="I3112" i="1"/>
  <c r="H3112" i="1"/>
  <c r="I2134" i="1"/>
  <c r="H2134" i="1"/>
  <c r="I4327" i="1"/>
  <c r="H4327" i="1"/>
  <c r="I1858" i="1"/>
  <c r="H1858" i="1"/>
  <c r="I461" i="1"/>
  <c r="H461" i="1"/>
  <c r="I1270" i="1"/>
  <c r="H1270" i="1"/>
  <c r="I822" i="1"/>
  <c r="H822" i="1"/>
  <c r="I1082" i="1"/>
  <c r="H1082" i="1"/>
  <c r="I4402" i="1"/>
  <c r="H4402" i="1"/>
  <c r="I204" i="1"/>
  <c r="H204" i="1"/>
  <c r="I77" i="1"/>
  <c r="H77" i="1"/>
  <c r="I2174" i="1"/>
  <c r="H2174" i="1"/>
  <c r="I1437" i="1"/>
  <c r="H1437" i="1"/>
  <c r="I4658" i="1"/>
  <c r="H4658" i="1"/>
  <c r="I2505" i="1"/>
  <c r="H2505" i="1"/>
  <c r="I1921" i="1"/>
  <c r="H1921" i="1"/>
  <c r="I4798" i="1"/>
  <c r="H4798" i="1"/>
  <c r="I3907" i="1"/>
  <c r="H3907" i="1"/>
  <c r="I468" i="1"/>
  <c r="H468" i="1"/>
  <c r="I4239" i="1"/>
  <c r="H4239" i="1"/>
  <c r="I3715" i="1"/>
  <c r="H3715" i="1"/>
  <c r="I3832" i="1"/>
  <c r="H3832" i="1"/>
  <c r="I2731" i="1"/>
  <c r="H2731" i="1"/>
  <c r="I2304" i="1"/>
  <c r="H2304" i="1"/>
  <c r="I2810" i="1"/>
  <c r="H2810" i="1"/>
  <c r="I4766" i="1"/>
  <c r="H4766" i="1"/>
  <c r="I1712" i="1"/>
  <c r="H1712" i="1"/>
  <c r="I4375" i="1"/>
  <c r="H4375" i="1"/>
  <c r="I3442" i="1"/>
  <c r="H3442" i="1"/>
  <c r="I4501" i="1"/>
  <c r="H4501" i="1"/>
  <c r="I1451" i="1"/>
  <c r="H1451" i="1"/>
  <c r="I4224" i="1"/>
  <c r="H4224" i="1"/>
  <c r="I334" i="1"/>
  <c r="H334" i="1"/>
  <c r="I745" i="1"/>
  <c r="H745" i="1"/>
  <c r="I17" i="1"/>
  <c r="H17" i="1"/>
  <c r="I3254" i="1"/>
  <c r="H3254" i="1"/>
  <c r="I2502" i="1"/>
  <c r="H2502" i="1"/>
  <c r="I1748" i="1"/>
  <c r="H1748" i="1"/>
  <c r="I3755" i="1"/>
  <c r="H3755" i="1"/>
  <c r="I2628" i="1"/>
  <c r="H2628" i="1"/>
  <c r="I914" i="1"/>
  <c r="H914" i="1"/>
  <c r="I3379" i="1"/>
  <c r="H3379" i="1"/>
  <c r="I3211" i="1"/>
  <c r="H3211" i="1"/>
  <c r="I3647" i="1"/>
  <c r="H3647" i="1"/>
  <c r="I854" i="1"/>
  <c r="H854" i="1"/>
  <c r="I839" i="1"/>
  <c r="H839" i="1"/>
  <c r="I1622" i="1"/>
  <c r="H1622" i="1"/>
  <c r="I4400" i="1"/>
  <c r="H4400" i="1"/>
  <c r="I2472" i="1"/>
  <c r="H2472" i="1"/>
  <c r="I280" i="1"/>
  <c r="H280" i="1"/>
  <c r="I2648" i="1"/>
  <c r="H2648" i="1"/>
  <c r="I4310" i="1"/>
  <c r="H4310" i="1"/>
  <c r="I4020" i="1"/>
  <c r="H4020" i="1"/>
  <c r="I3877" i="1"/>
  <c r="H3877" i="1"/>
  <c r="I770" i="1"/>
  <c r="H770" i="1"/>
  <c r="I3894" i="1"/>
  <c r="H3894" i="1"/>
  <c r="I1388" i="1"/>
  <c r="H1388" i="1"/>
  <c r="I713" i="1"/>
  <c r="H713" i="1"/>
  <c r="I292" i="1"/>
  <c r="H292" i="1"/>
  <c r="I2681" i="1"/>
  <c r="H2681" i="1"/>
  <c r="I885" i="1"/>
  <c r="H885" i="1"/>
  <c r="I1466" i="1"/>
  <c r="H1466" i="1"/>
  <c r="I126" i="1"/>
  <c r="H126" i="1"/>
  <c r="I4023" i="1"/>
  <c r="H4023" i="1"/>
  <c r="I3660" i="1"/>
  <c r="H3660" i="1"/>
  <c r="I4001" i="1"/>
  <c r="H4001" i="1"/>
  <c r="I3924" i="1"/>
  <c r="H3924" i="1"/>
  <c r="I4639" i="1"/>
  <c r="H4639" i="1"/>
  <c r="I338" i="1"/>
  <c r="H338" i="1"/>
  <c r="I829" i="1"/>
  <c r="H829" i="1"/>
  <c r="I2201" i="1"/>
  <c r="H2201" i="1"/>
  <c r="I1100" i="1"/>
  <c r="H1100" i="1"/>
  <c r="I3784" i="1"/>
  <c r="H3784" i="1"/>
  <c r="I256" i="1"/>
  <c r="H256" i="1"/>
  <c r="I1479" i="1"/>
  <c r="H1479" i="1"/>
  <c r="I3201" i="1"/>
  <c r="H3201" i="1"/>
  <c r="I3025" i="1"/>
  <c r="H3025" i="1"/>
  <c r="I1745" i="1"/>
  <c r="H1745" i="1"/>
  <c r="I4201" i="1"/>
  <c r="H4201" i="1"/>
  <c r="I4604" i="1"/>
  <c r="H4604" i="1"/>
  <c r="I2317" i="1"/>
  <c r="H2317" i="1"/>
  <c r="I3100" i="1"/>
  <c r="H3100" i="1"/>
  <c r="I3136" i="1"/>
  <c r="H3136" i="1"/>
  <c r="I3928" i="1"/>
  <c r="H3928" i="1"/>
  <c r="I528" i="1"/>
  <c r="H528" i="1"/>
  <c r="I3467" i="1"/>
  <c r="H3467" i="1"/>
  <c r="I689" i="1"/>
  <c r="H689" i="1"/>
  <c r="I2110" i="1"/>
  <c r="H2110" i="1"/>
  <c r="I3459" i="1"/>
  <c r="H3459" i="1"/>
  <c r="I789" i="1"/>
  <c r="H789" i="1"/>
  <c r="I3967" i="1"/>
  <c r="H3967" i="1"/>
  <c r="I4282" i="1"/>
  <c r="H4282" i="1"/>
  <c r="I2591" i="1"/>
  <c r="H2591" i="1"/>
  <c r="I2226" i="1"/>
  <c r="H2226" i="1"/>
  <c r="I3554" i="1"/>
  <c r="H3554" i="1"/>
  <c r="I4119" i="1"/>
  <c r="H4119" i="1"/>
  <c r="I1667" i="1"/>
  <c r="H1667" i="1"/>
  <c r="I1697" i="1"/>
  <c r="H1697" i="1"/>
  <c r="I1973" i="1"/>
  <c r="H1973" i="1"/>
  <c r="I2495" i="1"/>
  <c r="H2495" i="1"/>
  <c r="I3630" i="1"/>
  <c r="H3630" i="1"/>
  <c r="I541" i="1"/>
  <c r="H541" i="1"/>
  <c r="I1974" i="1"/>
  <c r="H1974" i="1"/>
  <c r="I506" i="1"/>
  <c r="H506" i="1"/>
  <c r="I888" i="1"/>
  <c r="H888" i="1"/>
  <c r="I2023" i="1"/>
  <c r="H2023" i="1"/>
  <c r="I741" i="1"/>
  <c r="H741" i="1"/>
  <c r="I1495" i="1"/>
  <c r="H1495" i="1"/>
  <c r="I2596" i="1"/>
  <c r="H2596" i="1"/>
  <c r="I4274" i="1"/>
  <c r="H4274" i="1"/>
  <c r="I3317" i="1"/>
  <c r="H3317" i="1"/>
  <c r="I4434" i="1"/>
  <c r="H4434" i="1"/>
  <c r="I1747" i="1"/>
  <c r="H1747" i="1"/>
  <c r="I821" i="1"/>
  <c r="H821" i="1"/>
  <c r="I3161" i="1"/>
  <c r="H3161" i="1"/>
  <c r="I3721" i="1"/>
  <c r="H3721" i="1"/>
  <c r="I729" i="1"/>
  <c r="H729" i="1"/>
  <c r="I3929" i="1"/>
  <c r="H3929" i="1"/>
  <c r="I1049" i="1"/>
  <c r="H1049" i="1"/>
  <c r="I1176" i="1"/>
  <c r="H1176" i="1"/>
  <c r="I1016" i="1"/>
  <c r="H1016" i="1"/>
  <c r="I2073" i="1"/>
  <c r="H2073" i="1"/>
  <c r="I3431" i="1"/>
  <c r="H3431" i="1"/>
  <c r="I1073" i="1"/>
  <c r="H1073" i="1"/>
  <c r="I606" i="1"/>
  <c r="H606" i="1"/>
  <c r="I1565" i="1"/>
  <c r="H1565" i="1"/>
  <c r="I3393" i="1"/>
  <c r="H3393" i="1"/>
  <c r="I535" i="1"/>
  <c r="H535" i="1"/>
  <c r="I3291" i="1"/>
  <c r="H3291" i="1"/>
  <c r="I3231" i="1"/>
  <c r="H3231" i="1"/>
  <c r="I3173" i="1"/>
  <c r="H3173" i="1"/>
  <c r="I2960" i="1"/>
  <c r="H2960" i="1"/>
  <c r="I2187" i="1"/>
  <c r="H2187" i="1"/>
  <c r="I2477" i="1"/>
  <c r="H2477" i="1"/>
  <c r="I1053" i="1"/>
  <c r="H1053" i="1"/>
  <c r="I2617" i="1"/>
  <c r="H2617" i="1"/>
  <c r="I2567" i="1"/>
  <c r="H2567" i="1"/>
  <c r="I3542" i="1"/>
  <c r="H3542" i="1"/>
  <c r="I1726" i="1"/>
  <c r="H1726" i="1"/>
  <c r="I2210" i="1"/>
  <c r="H2210" i="1"/>
  <c r="I993" i="1"/>
  <c r="H993" i="1"/>
  <c r="I1608" i="1"/>
  <c r="H1608" i="1"/>
  <c r="I2160" i="1"/>
  <c r="H2160" i="1"/>
  <c r="I1892" i="1"/>
  <c r="H1892" i="1"/>
  <c r="I1673" i="1"/>
  <c r="H1673" i="1"/>
  <c r="I952" i="1"/>
  <c r="H952" i="1"/>
  <c r="I3384" i="1"/>
  <c r="H3384" i="1"/>
  <c r="I1612" i="1"/>
  <c r="H1612" i="1"/>
  <c r="I3492" i="1"/>
  <c r="H3492" i="1"/>
  <c r="I4531" i="1"/>
  <c r="H4531" i="1"/>
  <c r="I2785" i="1"/>
  <c r="H2785" i="1"/>
  <c r="I677" i="1"/>
  <c r="H677" i="1"/>
  <c r="I3880" i="1"/>
  <c r="H3880" i="1"/>
  <c r="I3507" i="1"/>
  <c r="H3507" i="1"/>
  <c r="I1943" i="1"/>
  <c r="H1943" i="1"/>
  <c r="I3499" i="1"/>
  <c r="H3499" i="1"/>
  <c r="I238" i="1"/>
  <c r="H238" i="1"/>
  <c r="I46" i="1"/>
  <c r="H46" i="1"/>
  <c r="I4662" i="1"/>
  <c r="H4662" i="1"/>
  <c r="I2537" i="1"/>
  <c r="H2537" i="1"/>
  <c r="I1515" i="1"/>
  <c r="H1515" i="1"/>
  <c r="I2124" i="1"/>
  <c r="H2124" i="1"/>
  <c r="I3468" i="1"/>
  <c r="H3468" i="1"/>
  <c r="I4152" i="1"/>
  <c r="H4152" i="1"/>
  <c r="I1668" i="1"/>
  <c r="H1668" i="1"/>
  <c r="I2609" i="1"/>
  <c r="H2609" i="1"/>
  <c r="I2024" i="1"/>
  <c r="H2024" i="1"/>
  <c r="I675" i="1"/>
  <c r="H675" i="1"/>
  <c r="I3550" i="1"/>
  <c r="H3550" i="1"/>
  <c r="I1805" i="1"/>
  <c r="H1805" i="1"/>
  <c r="I4730" i="1"/>
  <c r="H4730" i="1"/>
  <c r="I1505" i="1"/>
  <c r="H1505" i="1"/>
  <c r="I3070" i="1"/>
  <c r="H3070" i="1"/>
  <c r="I2547" i="1"/>
  <c r="H2547" i="1"/>
  <c r="I3822" i="1"/>
  <c r="H3822" i="1"/>
  <c r="I36" i="1"/>
  <c r="H36" i="1"/>
  <c r="I112" i="1"/>
  <c r="H112" i="1"/>
  <c r="I2801" i="1"/>
  <c r="H2801" i="1"/>
  <c r="I4459" i="1"/>
  <c r="H4459" i="1"/>
  <c r="I572" i="1"/>
  <c r="H572" i="1"/>
  <c r="I621" i="1"/>
  <c r="H621" i="1"/>
  <c r="I4659" i="1"/>
  <c r="H4659" i="1"/>
  <c r="I2685" i="1"/>
  <c r="H2685" i="1"/>
  <c r="I857" i="1"/>
  <c r="H857" i="1"/>
  <c r="I2354" i="1"/>
  <c r="H2354" i="1"/>
  <c r="I1574" i="1"/>
  <c r="H1574" i="1"/>
  <c r="I3551" i="1"/>
  <c r="H3551" i="1"/>
  <c r="I4548" i="1"/>
  <c r="H4548" i="1"/>
  <c r="I45" i="1"/>
  <c r="H45" i="1"/>
  <c r="I66" i="1"/>
  <c r="H66" i="1"/>
  <c r="I2680" i="1"/>
  <c r="H2680" i="1"/>
  <c r="I2874" i="1"/>
  <c r="H2874" i="1"/>
  <c r="I2358" i="1"/>
  <c r="H2358" i="1"/>
  <c r="I3233" i="1"/>
  <c r="H3233" i="1"/>
  <c r="I659" i="1"/>
  <c r="H659" i="1"/>
  <c r="I2994" i="1"/>
  <c r="H2994" i="1"/>
  <c r="I1798" i="1"/>
  <c r="H1798" i="1"/>
  <c r="I3671" i="1"/>
  <c r="H3671" i="1"/>
  <c r="I3080" i="1"/>
  <c r="H3080" i="1"/>
  <c r="I1941" i="1"/>
  <c r="H1941" i="1"/>
  <c r="I3537" i="1"/>
  <c r="H3537" i="1"/>
  <c r="I3229" i="1"/>
  <c r="H3229" i="1"/>
  <c r="I500" i="1"/>
  <c r="H500" i="1"/>
  <c r="I4397" i="1"/>
  <c r="H4397" i="1"/>
  <c r="I1199" i="1"/>
  <c r="H1199" i="1"/>
  <c r="I2631" i="1"/>
  <c r="H2631" i="1"/>
  <c r="I1220" i="1"/>
  <c r="H1220" i="1"/>
  <c r="I4739" i="1"/>
  <c r="H4739" i="1"/>
  <c r="I1056" i="1"/>
  <c r="H1056" i="1"/>
  <c r="I785" i="1"/>
  <c r="H785" i="1"/>
  <c r="I1573" i="1"/>
  <c r="H1573" i="1"/>
  <c r="I1690" i="1"/>
  <c r="H1690" i="1"/>
  <c r="I3130" i="1"/>
  <c r="H3130" i="1"/>
  <c r="I3475" i="1"/>
  <c r="H3475" i="1"/>
  <c r="I3125" i="1"/>
  <c r="H3125" i="1"/>
  <c r="I1535" i="1"/>
  <c r="H1535" i="1"/>
  <c r="I3355" i="1"/>
  <c r="H3355" i="1"/>
  <c r="I1905" i="1"/>
  <c r="H1905" i="1"/>
  <c r="I4498" i="1"/>
  <c r="H4498" i="1"/>
  <c r="I4549" i="1"/>
  <c r="H4549" i="1"/>
  <c r="I2281" i="1"/>
  <c r="H2281" i="1"/>
  <c r="I1377" i="1"/>
  <c r="H1377" i="1"/>
  <c r="I272" i="1"/>
  <c r="H272" i="1"/>
  <c r="I144" i="1"/>
  <c r="H144" i="1"/>
  <c r="I2496" i="1"/>
  <c r="H2496" i="1"/>
  <c r="I2241" i="1"/>
  <c r="H2241" i="1"/>
  <c r="I3210" i="1"/>
  <c r="H3210" i="1"/>
  <c r="I1560" i="1"/>
  <c r="H1560" i="1"/>
  <c r="I3816" i="1"/>
  <c r="H3816" i="1"/>
  <c r="I3051" i="1"/>
  <c r="H3051" i="1"/>
  <c r="I532" i="1"/>
  <c r="H532" i="1"/>
  <c r="I3305" i="1"/>
  <c r="H3305" i="1"/>
  <c r="I1762" i="1"/>
  <c r="H1762" i="1"/>
  <c r="I1126" i="1"/>
  <c r="H1126" i="1"/>
  <c r="I3345" i="1"/>
  <c r="H3345" i="1"/>
  <c r="I2632" i="1"/>
  <c r="H2632" i="1"/>
  <c r="I2644" i="1"/>
  <c r="H2644" i="1"/>
  <c r="I1005" i="1"/>
  <c r="H1005" i="1"/>
  <c r="I937" i="1"/>
  <c r="H937" i="1"/>
  <c r="I3385" i="1"/>
  <c r="H3385" i="1"/>
  <c r="I605" i="1"/>
  <c r="H605" i="1"/>
  <c r="I3508" i="1"/>
  <c r="H3508" i="1"/>
  <c r="I4379" i="1"/>
  <c r="H4379" i="1"/>
  <c r="I4385" i="1"/>
  <c r="H4385" i="1"/>
  <c r="I1328" i="1"/>
  <c r="H1328" i="1"/>
  <c r="I4183" i="1"/>
  <c r="H4183" i="1"/>
  <c r="I716" i="1"/>
  <c r="H716" i="1"/>
  <c r="I1898" i="1"/>
  <c r="H1898" i="1"/>
  <c r="I4709" i="1"/>
  <c r="H4709" i="1"/>
  <c r="I2401" i="1"/>
  <c r="H2401" i="1"/>
  <c r="I1326" i="1"/>
  <c r="H1326" i="1"/>
  <c r="I1038" i="1"/>
  <c r="H1038" i="1"/>
  <c r="I3265" i="1"/>
  <c r="H3265" i="1"/>
  <c r="I703" i="1"/>
  <c r="H703" i="1"/>
  <c r="I613" i="1"/>
  <c r="H613" i="1"/>
  <c r="I3401" i="1"/>
  <c r="H3401" i="1"/>
  <c r="I3664" i="1"/>
  <c r="H3664" i="1"/>
  <c r="I1319" i="1"/>
  <c r="H1319" i="1"/>
  <c r="I4767" i="1"/>
  <c r="H4767" i="1"/>
  <c r="I3149" i="1"/>
  <c r="H3149" i="1"/>
  <c r="I2859" i="1"/>
  <c r="H2859" i="1"/>
  <c r="I2038" i="1"/>
  <c r="H2038" i="1"/>
  <c r="I1529" i="1"/>
  <c r="H1529" i="1"/>
  <c r="I68" i="1"/>
  <c r="H68" i="1"/>
  <c r="I4489" i="1"/>
  <c r="H4489" i="1"/>
  <c r="I1629" i="1"/>
  <c r="H1629" i="1"/>
  <c r="I3049" i="1"/>
  <c r="H3049" i="1"/>
  <c r="I1689" i="1"/>
  <c r="H1689" i="1"/>
  <c r="I1663" i="1"/>
  <c r="H1663" i="1"/>
  <c r="I2710" i="1"/>
  <c r="H2710" i="1"/>
  <c r="I3043" i="1"/>
  <c r="H3043" i="1"/>
  <c r="I631" i="1"/>
  <c r="H631" i="1"/>
  <c r="I3865" i="1"/>
  <c r="H3865" i="1"/>
  <c r="I1826" i="1"/>
  <c r="H1826" i="1"/>
  <c r="I1329" i="1"/>
  <c r="H1329" i="1"/>
  <c r="I3440" i="1"/>
  <c r="H3440" i="1"/>
  <c r="I4678" i="1"/>
  <c r="H4678" i="1"/>
  <c r="I1300" i="1"/>
  <c r="H1300" i="1"/>
  <c r="I2435" i="1"/>
  <c r="H2435" i="1"/>
  <c r="I835" i="1"/>
  <c r="H835" i="1"/>
  <c r="I4476" i="1"/>
  <c r="H4476" i="1"/>
  <c r="I1695" i="1"/>
  <c r="H1695" i="1"/>
  <c r="I237" i="1"/>
  <c r="H237" i="1"/>
  <c r="I3102" i="1"/>
  <c r="H3102" i="1"/>
  <c r="I279" i="1"/>
  <c r="H279" i="1"/>
  <c r="I2984" i="1"/>
  <c r="H2984" i="1"/>
  <c r="I388" i="1"/>
  <c r="H388" i="1"/>
  <c r="I958" i="1"/>
  <c r="H958" i="1"/>
  <c r="I1042" i="1"/>
  <c r="H1042" i="1"/>
  <c r="I577" i="1"/>
  <c r="H577" i="1"/>
  <c r="I2122" i="1"/>
  <c r="H2122" i="1"/>
  <c r="I3950" i="1"/>
  <c r="H3950" i="1"/>
  <c r="I3634" i="1"/>
  <c r="H3634" i="1"/>
  <c r="I1291" i="1"/>
  <c r="H1291" i="1"/>
  <c r="I2059" i="1"/>
  <c r="H2059" i="1"/>
  <c r="I2974" i="1"/>
  <c r="H2974" i="1"/>
  <c r="I3624" i="1"/>
  <c r="H3624" i="1"/>
  <c r="I2797" i="1"/>
  <c r="H2797" i="1"/>
  <c r="I3859" i="1"/>
  <c r="H3859" i="1"/>
  <c r="I3115" i="1"/>
  <c r="H3115" i="1"/>
  <c r="I2450" i="1"/>
  <c r="H2450" i="1"/>
  <c r="I2515" i="1"/>
  <c r="H2515" i="1"/>
  <c r="I2818" i="1"/>
  <c r="H2818" i="1"/>
  <c r="I3031" i="1"/>
  <c r="H3031" i="1"/>
  <c r="I2482" i="1"/>
  <c r="H2482" i="1"/>
  <c r="I1558" i="1"/>
  <c r="H1558" i="1"/>
  <c r="I4688" i="1"/>
  <c r="H4688" i="1"/>
  <c r="I2258" i="1"/>
  <c r="H2258" i="1"/>
  <c r="I3208" i="1"/>
  <c r="H3208" i="1"/>
  <c r="I3259" i="1"/>
  <c r="H3259" i="1"/>
  <c r="I2347" i="1"/>
  <c r="H2347" i="1"/>
  <c r="I1776" i="1"/>
  <c r="H1776" i="1"/>
  <c r="I3989" i="1"/>
  <c r="H3989" i="1"/>
  <c r="I310" i="1"/>
  <c r="H310" i="1"/>
  <c r="I2821" i="1"/>
  <c r="H2821" i="1"/>
  <c r="I4721" i="1"/>
  <c r="H4721" i="1"/>
  <c r="I2514" i="1"/>
  <c r="H2514" i="1"/>
  <c r="I2913" i="1"/>
  <c r="H2913" i="1"/>
  <c r="I404" i="1"/>
  <c r="H404" i="1"/>
  <c r="I3186" i="1"/>
  <c r="H3186" i="1"/>
  <c r="I3645" i="1"/>
  <c r="H3645" i="1"/>
  <c r="I3567" i="1"/>
  <c r="H3567" i="1"/>
  <c r="I163" i="1"/>
  <c r="H163" i="1"/>
  <c r="I221" i="1"/>
  <c r="H221" i="1"/>
  <c r="I3582" i="1"/>
  <c r="H3582" i="1"/>
  <c r="I2773" i="1"/>
  <c r="H2773" i="1"/>
  <c r="I301" i="1"/>
  <c r="H301" i="1"/>
  <c r="I3369" i="1"/>
  <c r="H3369" i="1"/>
  <c r="I4067" i="1"/>
  <c r="H4067" i="1"/>
  <c r="I3309" i="1"/>
  <c r="H3309" i="1"/>
  <c r="I1770" i="1"/>
  <c r="H1770" i="1"/>
  <c r="I2380" i="1"/>
  <c r="H2380" i="1"/>
  <c r="I3168" i="1"/>
  <c r="H3168" i="1"/>
  <c r="I1951" i="1"/>
  <c r="H1951" i="1"/>
  <c r="I339" i="1"/>
  <c r="H339" i="1"/>
  <c r="I1568" i="1"/>
  <c r="H1568" i="1"/>
  <c r="I2805" i="1"/>
  <c r="H2805" i="1"/>
  <c r="I423" i="1"/>
  <c r="H423" i="1"/>
  <c r="I1789" i="1"/>
  <c r="H1789" i="1"/>
  <c r="I682" i="1"/>
  <c r="H682" i="1"/>
  <c r="I1909" i="1"/>
  <c r="H1909" i="1"/>
  <c r="I2394" i="1"/>
  <c r="H2394" i="1"/>
  <c r="I3860" i="1"/>
  <c r="H3860" i="1"/>
  <c r="I456" i="1"/>
  <c r="H456" i="1"/>
  <c r="I4807" i="1"/>
  <c r="H4807" i="1"/>
  <c r="I2180" i="1"/>
  <c r="H2180" i="1"/>
  <c r="I3461" i="1"/>
  <c r="H3461" i="1"/>
  <c r="I322" i="1"/>
  <c r="H322" i="1"/>
  <c r="I919" i="1"/>
  <c r="H919" i="1"/>
  <c r="I93" i="1"/>
  <c r="H93" i="1"/>
  <c r="I951" i="1"/>
  <c r="H951" i="1"/>
  <c r="I1869" i="1"/>
  <c r="H1869" i="1"/>
  <c r="I3182" i="1"/>
  <c r="H3182" i="1"/>
  <c r="I4084" i="1"/>
  <c r="H4084" i="1"/>
  <c r="I2626" i="1"/>
  <c r="H2626" i="1"/>
  <c r="I1995" i="1"/>
  <c r="H1995" i="1"/>
  <c r="I1211" i="1"/>
  <c r="H1211" i="1"/>
  <c r="I4388" i="1"/>
  <c r="H4388" i="1"/>
  <c r="I2471" i="1"/>
  <c r="H2471" i="1"/>
  <c r="I3690" i="1"/>
  <c r="H3690" i="1"/>
  <c r="I3167" i="1"/>
  <c r="H3167" i="1"/>
  <c r="I4145" i="1"/>
  <c r="H4145" i="1"/>
  <c r="I521" i="1"/>
  <c r="H521" i="1"/>
  <c r="I1067" i="1"/>
  <c r="H1067" i="1"/>
  <c r="I2259" i="1"/>
  <c r="H2259" i="1"/>
  <c r="I3437" i="1"/>
  <c r="H3437" i="1"/>
  <c r="I982" i="1"/>
  <c r="H982" i="1"/>
  <c r="I3268" i="1"/>
  <c r="H3268" i="1"/>
  <c r="I3821" i="1"/>
  <c r="H3821" i="1"/>
  <c r="I3564" i="1"/>
  <c r="H3564" i="1"/>
  <c r="I1209" i="1"/>
  <c r="H1209" i="1"/>
  <c r="I2448" i="1"/>
  <c r="H2448" i="1"/>
  <c r="I706" i="1"/>
  <c r="H706" i="1"/>
  <c r="I2536" i="1"/>
  <c r="H2536" i="1"/>
  <c r="I1483" i="1"/>
  <c r="H1483" i="1"/>
  <c r="I1823" i="1"/>
  <c r="H1823" i="1"/>
  <c r="I2415" i="1"/>
  <c r="H2415" i="1"/>
  <c r="I2952" i="1"/>
  <c r="H2952" i="1"/>
  <c r="I827" i="1"/>
  <c r="H827" i="1"/>
  <c r="I2930" i="1"/>
  <c r="H2930" i="1"/>
  <c r="I1815" i="1"/>
  <c r="H1815" i="1"/>
  <c r="I1859" i="1"/>
  <c r="H1859" i="1"/>
  <c r="I918" i="1"/>
  <c r="H918" i="1"/>
  <c r="I350" i="1"/>
  <c r="H350" i="1"/>
  <c r="I4172" i="1"/>
  <c r="H4172" i="1"/>
  <c r="I3371" i="1"/>
  <c r="H3371" i="1"/>
  <c r="I92" i="1"/>
  <c r="H92" i="1"/>
  <c r="I4389" i="1"/>
  <c r="H4389" i="1"/>
  <c r="I4044" i="1"/>
  <c r="H4044" i="1"/>
  <c r="I150" i="1"/>
  <c r="H150" i="1"/>
  <c r="I3127" i="1"/>
  <c r="H3127" i="1"/>
  <c r="I174" i="1"/>
  <c r="H174" i="1"/>
  <c r="I4788" i="1"/>
  <c r="H4788" i="1"/>
  <c r="I3801" i="1"/>
  <c r="H3801" i="1"/>
  <c r="I2939" i="1"/>
  <c r="H2939" i="1"/>
  <c r="I4711" i="1"/>
  <c r="H4711" i="1"/>
  <c r="I4670" i="1"/>
  <c r="H4670" i="1"/>
  <c r="I567" i="1"/>
  <c r="H567" i="1"/>
  <c r="I4622" i="1"/>
  <c r="H4622" i="1"/>
  <c r="I2841" i="1"/>
  <c r="H2841" i="1"/>
  <c r="I4754" i="1"/>
  <c r="H4754" i="1"/>
  <c r="I3331" i="1"/>
  <c r="H3331" i="1"/>
  <c r="I2814" i="1"/>
  <c r="H2814" i="1"/>
  <c r="I884" i="1"/>
  <c r="H884" i="1"/>
  <c r="I3435" i="1"/>
  <c r="H3435" i="1"/>
  <c r="I3651" i="1"/>
  <c r="H3651" i="1"/>
  <c r="I1034" i="1"/>
  <c r="H1034" i="1"/>
  <c r="I2639" i="1"/>
  <c r="H2639" i="1"/>
  <c r="I604" i="1"/>
  <c r="H604" i="1"/>
  <c r="I2654" i="1"/>
  <c r="H2654" i="1"/>
  <c r="I2852" i="1"/>
  <c r="H2852" i="1"/>
  <c r="I992" i="1"/>
  <c r="H992" i="1"/>
  <c r="I387" i="1"/>
  <c r="H387" i="1"/>
  <c r="I3272" i="1"/>
  <c r="H3272" i="1"/>
  <c r="I2662" i="1"/>
  <c r="H2662" i="1"/>
  <c r="I2094" i="1"/>
  <c r="H2094" i="1"/>
  <c r="I4464" i="1"/>
  <c r="H4464" i="1"/>
  <c r="I118" i="1"/>
  <c r="H118" i="1"/>
  <c r="I1476" i="1"/>
  <c r="H1476" i="1"/>
  <c r="I3204" i="1"/>
  <c r="H3204" i="1"/>
  <c r="I1434" i="1"/>
  <c r="H1434" i="1"/>
  <c r="I2245" i="1"/>
  <c r="H2245" i="1"/>
  <c r="I740" i="1"/>
  <c r="H740" i="1"/>
  <c r="I1135" i="1"/>
  <c r="H1135" i="1"/>
  <c r="I882" i="1"/>
  <c r="H882" i="1"/>
  <c r="I3108" i="1"/>
  <c r="H3108" i="1"/>
  <c r="I3056" i="1"/>
  <c r="H3056" i="1"/>
  <c r="I4357" i="1"/>
  <c r="H4357" i="1"/>
  <c r="I3226" i="1"/>
  <c r="H3226" i="1"/>
  <c r="I2470" i="1"/>
  <c r="H2470" i="1"/>
  <c r="I1177" i="1"/>
  <c r="H1177" i="1"/>
  <c r="I2544" i="1"/>
  <c r="H2544" i="1"/>
  <c r="I978" i="1"/>
  <c r="H978" i="1"/>
  <c r="I4517" i="1"/>
  <c r="H4517" i="1"/>
  <c r="I1342" i="1"/>
  <c r="H1342" i="1"/>
  <c r="I495" i="1"/>
  <c r="H495" i="1"/>
  <c r="I1901" i="1"/>
  <c r="H1901" i="1"/>
  <c r="I1835" i="1"/>
  <c r="H1835" i="1"/>
  <c r="I2919" i="1"/>
  <c r="H2919" i="1"/>
  <c r="I242" i="1"/>
  <c r="H242" i="1"/>
  <c r="I4643" i="1"/>
  <c r="H4643" i="1"/>
  <c r="I403" i="1"/>
  <c r="H403" i="1"/>
  <c r="I1821" i="1"/>
  <c r="H1821" i="1"/>
  <c r="I2026" i="1"/>
  <c r="H2026" i="1"/>
  <c r="I3334" i="1"/>
  <c r="H3334" i="1"/>
  <c r="I2196" i="1"/>
  <c r="H2196" i="1"/>
  <c r="I540" i="1"/>
  <c r="H540" i="1"/>
  <c r="I4396" i="1"/>
  <c r="H4396" i="1"/>
  <c r="I1127" i="1"/>
  <c r="H1127" i="1"/>
  <c r="I3135" i="1"/>
  <c r="H3135" i="1"/>
  <c r="I2152" i="1"/>
  <c r="H2152" i="1"/>
  <c r="I2884" i="1"/>
  <c r="H2884" i="1"/>
  <c r="I1570" i="1"/>
  <c r="H1570" i="1"/>
  <c r="I3972" i="1"/>
  <c r="H3972" i="1"/>
  <c r="I1832" i="1"/>
  <c r="H1832" i="1"/>
  <c r="I1895" i="1"/>
  <c r="H1895" i="1"/>
  <c r="I4631" i="1"/>
  <c r="H4631" i="1"/>
  <c r="I3169" i="1"/>
  <c r="H3169" i="1"/>
  <c r="I2650" i="1"/>
  <c r="H2650" i="1"/>
  <c r="I2045" i="1"/>
  <c r="H2045" i="1"/>
  <c r="I2794" i="1"/>
  <c r="H2794" i="1"/>
  <c r="I377" i="1"/>
  <c r="H377" i="1"/>
  <c r="I758" i="1"/>
  <c r="H758" i="1"/>
  <c r="I4443" i="1"/>
  <c r="H4443" i="1"/>
  <c r="I3174" i="1"/>
  <c r="H3174" i="1"/>
  <c r="I3680" i="1"/>
  <c r="H3680" i="1"/>
  <c r="I583" i="1"/>
  <c r="H583" i="1"/>
  <c r="I1198" i="1"/>
  <c r="H1198" i="1"/>
  <c r="I856" i="1"/>
  <c r="H856" i="1"/>
  <c r="I1623" i="1"/>
  <c r="H1623" i="1"/>
  <c r="I82" i="1"/>
  <c r="H82" i="1"/>
  <c r="I2236" i="1"/>
  <c r="H2236" i="1"/>
  <c r="I4592" i="1"/>
  <c r="H4592" i="1"/>
  <c r="I1662" i="1"/>
  <c r="H1662" i="1"/>
  <c r="I1279" i="1"/>
  <c r="H1279" i="1"/>
  <c r="I1686" i="1"/>
  <c r="H1686" i="1"/>
  <c r="I1187" i="1"/>
  <c r="H1187" i="1"/>
  <c r="I1624" i="1"/>
  <c r="H1624" i="1"/>
  <c r="I2968" i="1"/>
  <c r="H2968" i="1"/>
  <c r="I1625" i="1"/>
  <c r="H1625" i="1"/>
  <c r="I3615" i="1"/>
  <c r="H3615" i="1"/>
  <c r="I1463" i="1"/>
  <c r="H1463" i="1"/>
  <c r="I3344" i="1"/>
  <c r="H3344" i="1"/>
  <c r="I1153" i="1"/>
  <c r="H1153" i="1"/>
  <c r="I4760" i="1"/>
  <c r="H4760" i="1"/>
  <c r="I607" i="1"/>
  <c r="H607" i="1"/>
  <c r="I117" i="1"/>
  <c r="H117" i="1"/>
  <c r="I2546" i="1"/>
  <c r="H2546" i="1"/>
  <c r="I2043" i="1"/>
  <c r="H2043" i="1"/>
  <c r="I4202" i="1"/>
  <c r="H4202" i="1"/>
  <c r="I2981" i="1"/>
  <c r="H2981" i="1"/>
  <c r="I4221" i="1"/>
  <c r="H4221" i="1"/>
  <c r="I3172" i="1"/>
  <c r="H3172" i="1"/>
  <c r="I1088" i="1"/>
  <c r="H1088" i="1"/>
  <c r="I3676" i="1"/>
  <c r="H3676" i="1"/>
  <c r="I934" i="1"/>
  <c r="H934" i="1"/>
  <c r="I1062" i="1"/>
  <c r="H1062" i="1"/>
  <c r="I400" i="1"/>
  <c r="H400" i="1"/>
  <c r="I2142" i="1"/>
  <c r="H2142" i="1"/>
  <c r="I366" i="1"/>
  <c r="H366" i="1"/>
  <c r="I2000" i="1"/>
  <c r="H2000" i="1"/>
  <c r="I4019" i="1"/>
  <c r="H4019" i="1"/>
  <c r="I560" i="1"/>
  <c r="H560" i="1"/>
  <c r="I4700" i="1"/>
  <c r="H4700" i="1"/>
  <c r="I630" i="1"/>
  <c r="H630" i="1"/>
  <c r="I2706" i="1"/>
  <c r="H2706" i="1"/>
  <c r="I4780" i="1"/>
  <c r="H4780" i="1"/>
  <c r="I241" i="1"/>
  <c r="H241" i="1"/>
  <c r="I2902" i="1"/>
  <c r="H2902" i="1"/>
  <c r="I4107" i="1"/>
  <c r="H4107" i="1"/>
  <c r="I4237" i="1"/>
  <c r="H4237" i="1"/>
  <c r="I864" i="1"/>
  <c r="H864" i="1"/>
  <c r="I1518" i="1"/>
  <c r="H1518" i="1"/>
  <c r="I3899" i="1"/>
  <c r="H3899" i="1"/>
  <c r="I1150" i="1"/>
  <c r="H1150" i="1"/>
  <c r="I4768" i="1"/>
  <c r="H4768" i="1"/>
  <c r="I2748" i="1"/>
  <c r="H2748" i="1"/>
  <c r="I1247" i="1"/>
  <c r="H1247" i="1"/>
  <c r="I3339" i="1"/>
  <c r="H3339" i="1"/>
  <c r="I1306" i="1"/>
  <c r="H1306" i="1"/>
  <c r="I3587" i="1"/>
  <c r="H3587" i="1"/>
  <c r="I527" i="1"/>
  <c r="H527" i="1"/>
  <c r="I3246" i="1"/>
  <c r="H3246" i="1"/>
  <c r="I2016" i="1"/>
  <c r="H2016" i="1"/>
  <c r="I1365" i="1"/>
  <c r="H1365" i="1"/>
  <c r="I57" i="1"/>
  <c r="H57" i="1"/>
  <c r="I3046" i="1"/>
  <c r="H3046" i="1"/>
  <c r="I2377" i="1"/>
  <c r="H2377" i="1"/>
  <c r="I4060" i="1"/>
  <c r="H4060" i="1"/>
  <c r="I2423" i="1"/>
  <c r="H2423" i="1"/>
  <c r="I3487" i="1"/>
  <c r="H3487" i="1"/>
  <c r="I1687" i="1"/>
  <c r="H1687" i="1"/>
  <c r="I691" i="1"/>
  <c r="H691" i="1"/>
  <c r="I2686" i="1"/>
  <c r="H2686" i="1"/>
  <c r="I4530" i="1"/>
  <c r="H4530" i="1"/>
  <c r="I20" i="1"/>
  <c r="H20" i="1"/>
  <c r="I3600" i="1"/>
  <c r="H3600" i="1"/>
  <c r="I2853" i="1"/>
  <c r="H2853" i="1"/>
  <c r="I3193" i="1"/>
  <c r="H3193" i="1"/>
  <c r="I1024" i="1"/>
  <c r="H1024" i="1"/>
  <c r="I2129" i="1"/>
  <c r="H2129" i="1"/>
  <c r="I278" i="1"/>
  <c r="H278" i="1"/>
  <c r="I2861" i="1"/>
  <c r="H2861" i="1"/>
  <c r="I4376" i="1"/>
  <c r="H4376" i="1"/>
  <c r="I4234" i="1"/>
  <c r="H4234" i="1"/>
  <c r="I1250" i="1"/>
  <c r="H1250" i="1"/>
  <c r="I4627" i="1"/>
  <c r="H4627" i="1"/>
  <c r="I649" i="1"/>
  <c r="H649" i="1"/>
  <c r="I581" i="1"/>
  <c r="H581" i="1"/>
  <c r="I3517" i="1"/>
  <c r="H3517" i="1"/>
  <c r="I1584" i="1"/>
  <c r="H1584" i="1"/>
  <c r="I2425" i="1"/>
  <c r="H2425" i="1"/>
  <c r="I3021" i="1"/>
  <c r="H3021" i="1"/>
  <c r="I3635" i="1"/>
  <c r="H3635" i="1"/>
  <c r="I4787" i="1"/>
  <c r="H4787" i="1"/>
  <c r="I3834" i="1"/>
  <c r="H3834" i="1"/>
  <c r="I780" i="1"/>
  <c r="H780" i="1"/>
  <c r="I3655" i="1"/>
  <c r="H3655" i="1"/>
  <c r="I4322" i="1"/>
  <c r="H4322" i="1"/>
  <c r="I3627" i="1"/>
  <c r="H3627" i="1"/>
  <c r="I1098" i="1"/>
  <c r="H1098" i="1"/>
  <c r="I4564" i="1"/>
  <c r="H4564" i="1"/>
  <c r="I312" i="1"/>
  <c r="H312" i="1"/>
  <c r="I4708" i="1"/>
  <c r="H4708" i="1"/>
  <c r="I2798" i="1"/>
  <c r="H2798" i="1"/>
  <c r="I2261" i="1"/>
  <c r="H2261" i="1"/>
  <c r="I3804" i="1"/>
  <c r="H3804" i="1"/>
  <c r="I3905" i="1"/>
  <c r="H3905" i="1"/>
  <c r="I2529" i="1"/>
  <c r="H2529" i="1"/>
  <c r="I307" i="1"/>
  <c r="H307" i="1"/>
  <c r="I4113" i="1"/>
  <c r="H4113" i="1"/>
  <c r="I123" i="1"/>
  <c r="H123" i="1"/>
  <c r="I2007" i="1"/>
  <c r="H2007" i="1"/>
  <c r="I3235" i="1"/>
  <c r="H3235" i="1"/>
  <c r="I2588" i="1"/>
  <c r="H2588" i="1"/>
  <c r="I4773" i="1"/>
  <c r="H4773" i="1"/>
  <c r="I3260" i="1"/>
  <c r="H3260" i="1"/>
  <c r="I3589" i="1"/>
  <c r="H3589" i="1"/>
  <c r="I3669" i="1"/>
  <c r="H3669" i="1"/>
  <c r="I4031" i="1"/>
  <c r="H4031" i="1"/>
  <c r="I3191" i="1"/>
  <c r="H3191" i="1"/>
  <c r="I3456" i="1"/>
  <c r="H3456" i="1"/>
  <c r="I4713" i="1"/>
  <c r="H4713" i="1"/>
  <c r="I3433" i="1"/>
  <c r="H3433" i="1"/>
  <c r="I4460" i="1"/>
  <c r="H4460" i="1"/>
  <c r="I3649" i="1"/>
  <c r="H3649" i="1"/>
  <c r="I2349" i="1"/>
  <c r="H2349" i="1"/>
  <c r="I618" i="1"/>
  <c r="H618" i="1"/>
  <c r="I1822" i="1"/>
  <c r="H1822" i="1"/>
  <c r="I2882" i="1"/>
  <c r="H2882" i="1"/>
  <c r="I1554" i="1"/>
  <c r="H1554" i="1"/>
  <c r="I629" i="1"/>
  <c r="H629" i="1"/>
  <c r="I2618" i="1"/>
  <c r="H2618" i="1"/>
  <c r="I1595" i="1"/>
  <c r="H1595" i="1"/>
  <c r="I2759" i="1"/>
  <c r="H2759" i="1"/>
  <c r="I229" i="1"/>
  <c r="H229" i="1"/>
  <c r="I2729" i="1"/>
  <c r="H2729" i="1"/>
  <c r="I3322" i="1"/>
  <c r="H3322" i="1"/>
  <c r="I3364" i="1"/>
  <c r="H3364" i="1"/>
  <c r="I2257" i="1"/>
  <c r="H2257" i="1"/>
  <c r="I4786" i="1"/>
  <c r="H4786" i="1"/>
  <c r="I2128" i="1"/>
  <c r="H2128" i="1"/>
  <c r="I1596" i="1"/>
  <c r="H1596" i="1"/>
  <c r="I2324" i="1"/>
  <c r="H2324" i="1"/>
  <c r="I1339" i="1"/>
  <c r="H1339" i="1"/>
  <c r="I3747" i="1"/>
  <c r="H3747" i="1"/>
  <c r="I3516" i="1"/>
  <c r="H3516" i="1"/>
  <c r="I2473" i="1"/>
  <c r="H2473" i="1"/>
  <c r="I3490" i="1"/>
  <c r="H3490" i="1"/>
  <c r="I2157" i="1"/>
  <c r="H2157" i="1"/>
  <c r="I544" i="1"/>
  <c r="H544" i="1"/>
  <c r="I4633" i="1"/>
  <c r="H4633" i="1"/>
  <c r="I2286" i="1"/>
  <c r="H2286" i="1"/>
  <c r="I1448" i="1"/>
  <c r="H1448" i="1"/>
  <c r="I2677" i="1"/>
  <c r="H2677" i="1"/>
  <c r="I1721" i="1"/>
  <c r="H1721" i="1"/>
  <c r="I3831" i="1"/>
  <c r="H3831" i="1"/>
  <c r="I3818" i="1"/>
  <c r="H3818" i="1"/>
  <c r="I3252" i="1"/>
  <c r="H3252" i="1"/>
  <c r="I2783" i="1"/>
  <c r="H2783" i="1"/>
  <c r="I3497" i="1"/>
  <c r="H3497" i="1"/>
  <c r="I265" i="1"/>
  <c r="H265" i="1"/>
  <c r="I2661" i="1"/>
  <c r="H2661" i="1"/>
  <c r="I162" i="1"/>
  <c r="H162" i="1"/>
  <c r="I776" i="1"/>
  <c r="H776" i="1"/>
  <c r="I3396" i="1"/>
  <c r="H3396" i="1"/>
  <c r="I597" i="1"/>
  <c r="H597" i="1"/>
  <c r="I1958" i="1"/>
  <c r="H1958" i="1"/>
  <c r="I357" i="1"/>
  <c r="H357" i="1"/>
  <c r="I1334" i="1"/>
  <c r="H1334" i="1"/>
  <c r="I1980" i="1"/>
  <c r="H1980" i="1"/>
  <c r="I4361" i="1"/>
  <c r="H4361" i="1"/>
  <c r="I1758" i="1"/>
  <c r="H1758" i="1"/>
  <c r="I365" i="1"/>
  <c r="H365" i="1"/>
  <c r="I1012" i="1"/>
  <c r="H1012" i="1"/>
  <c r="I2719" i="1"/>
  <c r="H2719" i="1"/>
  <c r="I2545" i="1"/>
  <c r="H2545" i="1"/>
  <c r="I742" i="1"/>
  <c r="H742" i="1"/>
  <c r="I3901" i="1"/>
  <c r="H3901" i="1"/>
  <c r="I4455" i="1"/>
  <c r="H4455" i="1"/>
  <c r="I2938" i="1"/>
  <c r="H2938" i="1"/>
  <c r="I796" i="1"/>
  <c r="H796" i="1"/>
  <c r="I4789" i="1"/>
  <c r="H4789" i="1"/>
  <c r="I4642" i="1"/>
  <c r="H4642" i="1"/>
  <c r="I1867" i="1"/>
  <c r="H1867" i="1"/>
  <c r="I3387" i="1"/>
  <c r="H3387" i="1"/>
  <c r="I3376" i="1"/>
  <c r="H3376" i="1"/>
  <c r="I3273" i="1"/>
  <c r="H3273" i="1"/>
  <c r="I4324" i="1"/>
  <c r="H4324" i="1"/>
  <c r="I399" i="1"/>
  <c r="H399" i="1"/>
  <c r="I1349" i="1"/>
  <c r="H1349" i="1"/>
  <c r="I4451" i="1"/>
  <c r="H4451" i="1"/>
  <c r="I3092" i="1"/>
  <c r="H3092" i="1"/>
  <c r="I834" i="1"/>
  <c r="H834" i="1"/>
  <c r="I3793" i="1"/>
  <c r="H3793" i="1"/>
  <c r="I4328" i="1"/>
  <c r="H4328" i="1"/>
  <c r="I3594" i="1"/>
  <c r="H3594" i="1"/>
  <c r="I2107" i="1"/>
  <c r="H2107" i="1"/>
  <c r="I4538" i="1"/>
  <c r="H4538" i="1"/>
  <c r="I2188" i="1"/>
  <c r="H2188" i="1"/>
  <c r="I4227" i="1"/>
  <c r="H4227" i="1"/>
  <c r="I4477" i="1"/>
  <c r="H4477" i="1"/>
  <c r="I228" i="1"/>
  <c r="H228" i="1"/>
  <c r="I2446" i="1"/>
  <c r="H2446" i="1"/>
  <c r="I1442" i="1"/>
  <c r="H1442" i="1"/>
  <c r="I2118" i="1"/>
  <c r="H2118" i="1"/>
  <c r="I3495" i="1"/>
  <c r="H3495" i="1"/>
  <c r="I1685" i="1"/>
  <c r="H1685" i="1"/>
  <c r="I730" i="1"/>
  <c r="H730" i="1"/>
  <c r="I961" i="1"/>
  <c r="H961" i="1"/>
  <c r="I936" i="1"/>
  <c r="H936" i="1"/>
  <c r="I1970" i="1"/>
  <c r="H1970" i="1"/>
  <c r="I1846" i="1"/>
  <c r="H1846" i="1"/>
  <c r="I1445" i="1"/>
  <c r="H1445" i="1"/>
  <c r="I2792" i="1"/>
  <c r="H2792" i="1"/>
  <c r="I4552" i="1"/>
  <c r="H4552" i="1"/>
  <c r="I336" i="1"/>
  <c r="H336" i="1"/>
  <c r="I546" i="1"/>
  <c r="H546" i="1"/>
  <c r="I91" i="1"/>
  <c r="H91" i="1"/>
  <c r="I4114" i="1"/>
  <c r="H4114" i="1"/>
  <c r="I1981" i="1"/>
  <c r="H1981" i="1"/>
  <c r="I4160" i="1"/>
  <c r="H4160" i="1"/>
  <c r="I4089" i="1"/>
  <c r="H4089" i="1"/>
  <c r="I2667" i="1"/>
  <c r="H2667" i="1"/>
  <c r="I1455" i="1"/>
  <c r="H1455" i="1"/>
  <c r="I1948" i="1"/>
  <c r="H1948" i="1"/>
  <c r="I452" i="1"/>
  <c r="H452" i="1"/>
  <c r="I702" i="1"/>
  <c r="H702" i="1"/>
  <c r="I926" i="1"/>
  <c r="H926" i="1"/>
  <c r="I4230" i="1"/>
  <c r="H4230" i="1"/>
  <c r="I3221" i="1"/>
  <c r="H3221" i="1"/>
  <c r="I161" i="1"/>
  <c r="H161" i="1"/>
  <c r="I467" i="1"/>
  <c r="H467" i="1"/>
  <c r="I3641" i="1"/>
  <c r="H3641" i="1"/>
  <c r="I4004" i="1"/>
  <c r="H4004" i="1"/>
  <c r="I1586" i="1"/>
  <c r="H1586" i="1"/>
  <c r="I1674" i="1"/>
  <c r="H1674" i="1"/>
  <c r="I2216" i="1"/>
  <c r="H2216" i="1"/>
  <c r="I3617" i="1"/>
  <c r="H3617" i="1"/>
  <c r="I917" i="1"/>
  <c r="H917" i="1"/>
  <c r="I4278" i="1"/>
  <c r="H4278" i="1"/>
  <c r="I4765" i="1"/>
  <c r="H4765" i="1"/>
  <c r="I1718" i="1"/>
  <c r="H1718" i="1"/>
  <c r="I520" i="1"/>
  <c r="H520" i="1"/>
  <c r="I1208" i="1"/>
  <c r="H1208" i="1"/>
  <c r="I1885" i="1"/>
  <c r="H1885" i="1"/>
  <c r="I3623" i="1"/>
  <c r="H3623" i="1"/>
  <c r="I2915" i="1"/>
  <c r="H2915" i="1"/>
  <c r="I3549" i="1"/>
  <c r="H3549" i="1"/>
  <c r="I3681" i="1"/>
  <c r="H3681" i="1"/>
  <c r="I1642" i="1"/>
  <c r="H1642" i="1"/>
  <c r="I3411" i="1"/>
  <c r="H3411" i="1"/>
  <c r="I356" i="1"/>
  <c r="H356" i="1"/>
  <c r="I4130" i="1"/>
  <c r="H4130" i="1"/>
  <c r="I3188" i="1"/>
  <c r="H3188" i="1"/>
  <c r="I3768" i="1"/>
  <c r="H3768" i="1"/>
  <c r="I3584" i="1"/>
  <c r="H3584" i="1"/>
  <c r="I1520" i="1"/>
  <c r="H1520" i="1"/>
  <c r="I1484" i="1"/>
  <c r="H1484" i="1"/>
  <c r="I1255" i="1"/>
  <c r="H1255" i="1"/>
  <c r="I1703" i="1"/>
  <c r="H1703" i="1"/>
  <c r="I376" i="1"/>
  <c r="H376" i="1"/>
  <c r="I4275" i="1"/>
  <c r="H4275" i="1"/>
  <c r="I795" i="1"/>
  <c r="H795" i="1"/>
  <c r="I1312" i="1"/>
  <c r="H1312" i="1"/>
  <c r="I3002" i="1"/>
  <c r="H3002" i="1"/>
  <c r="I897" i="1"/>
  <c r="H897" i="1"/>
  <c r="I4533" i="1"/>
  <c r="H4533" i="1"/>
  <c r="I3360" i="1"/>
  <c r="H3360" i="1"/>
  <c r="I4014" i="1"/>
  <c r="H4014" i="1"/>
  <c r="I2019" i="1"/>
  <c r="H2019" i="1"/>
  <c r="I3482" i="1"/>
  <c r="H3482" i="1"/>
  <c r="I1696" i="1"/>
  <c r="H1696" i="1"/>
  <c r="I3887" i="1"/>
  <c r="H3887" i="1"/>
  <c r="I4289" i="1"/>
  <c r="H4289" i="1"/>
  <c r="I883" i="1"/>
  <c r="H883" i="1"/>
  <c r="I724" i="1"/>
  <c r="H724" i="1"/>
  <c r="I1645" i="1"/>
  <c r="H1645" i="1"/>
  <c r="I3134" i="1"/>
  <c r="H3134" i="1"/>
  <c r="I4594" i="1"/>
  <c r="H4594" i="1"/>
  <c r="I1344" i="1"/>
  <c r="H1344" i="1"/>
  <c r="I1559" i="1"/>
  <c r="H1559" i="1"/>
  <c r="I240" i="1"/>
  <c r="H240" i="1"/>
  <c r="I4247" i="1"/>
  <c r="H4247" i="1"/>
  <c r="I1793" i="1"/>
  <c r="H1793" i="1"/>
  <c r="I2738" i="1"/>
  <c r="H2738" i="1"/>
  <c r="I2353" i="1"/>
  <c r="H2353" i="1"/>
  <c r="I2597" i="1"/>
  <c r="H2597" i="1"/>
  <c r="I4584" i="1"/>
  <c r="H4584" i="1"/>
  <c r="I1242" i="1"/>
  <c r="H1242" i="1"/>
  <c r="I987" i="1"/>
  <c r="H987" i="1"/>
  <c r="I2510" i="1"/>
  <c r="H2510" i="1"/>
  <c r="I1168" i="1"/>
  <c r="H1168" i="1"/>
  <c r="I612" i="1"/>
  <c r="H612" i="1"/>
  <c r="I4167" i="1"/>
  <c r="H4167" i="1"/>
  <c r="I4521" i="1"/>
  <c r="H4521" i="1"/>
  <c r="I1523" i="1"/>
  <c r="H1523" i="1"/>
  <c r="I3358" i="1"/>
  <c r="H3358" i="1"/>
  <c r="I2224" i="1"/>
  <c r="H2224" i="1"/>
  <c r="I1688" i="1"/>
  <c r="H1688" i="1"/>
  <c r="I3867" i="1"/>
  <c r="H3867" i="1"/>
  <c r="I2288" i="1"/>
  <c r="H2288" i="1"/>
  <c r="I1691" i="1"/>
  <c r="H1691" i="1"/>
  <c r="I4052" i="1"/>
  <c r="H4052" i="1"/>
  <c r="I1873" i="1"/>
  <c r="H1873" i="1"/>
  <c r="I2985" i="1"/>
  <c r="H2985" i="1"/>
  <c r="I3480" i="1"/>
  <c r="H3480" i="1"/>
  <c r="I4802" i="1"/>
  <c r="H4802" i="1"/>
  <c r="I3733" i="1"/>
  <c r="H3733" i="1"/>
  <c r="I3977" i="1"/>
  <c r="H3977" i="1"/>
  <c r="I4225" i="1"/>
  <c r="H4225" i="1"/>
  <c r="I2165" i="1"/>
  <c r="H2165" i="1"/>
  <c r="I2993" i="1"/>
  <c r="H2993" i="1"/>
  <c r="I3156" i="1"/>
  <c r="H3156" i="1"/>
  <c r="I664" i="1"/>
  <c r="H664" i="1"/>
  <c r="I4362" i="1"/>
  <c r="H4362" i="1"/>
  <c r="I3513" i="1"/>
  <c r="H3513" i="1"/>
  <c r="I4401" i="1"/>
  <c r="H4401" i="1"/>
  <c r="I1206" i="1"/>
  <c r="H1206" i="1"/>
  <c r="I4796" i="1"/>
  <c r="H4796" i="1"/>
  <c r="I1425" i="1"/>
  <c r="H1425" i="1"/>
  <c r="I3555" i="1"/>
  <c r="H3555" i="1"/>
  <c r="I4515" i="1"/>
  <c r="H4515" i="1"/>
  <c r="I2850" i="1"/>
  <c r="H2850" i="1"/>
  <c r="I3808" i="1"/>
  <c r="H3808" i="1"/>
  <c r="I3117" i="1"/>
  <c r="H3117" i="1"/>
  <c r="I1330" i="1"/>
  <c r="H1330" i="1"/>
  <c r="I2028" i="1"/>
  <c r="H2028" i="1"/>
  <c r="I3763" i="1"/>
  <c r="H3763" i="1"/>
  <c r="I2688" i="1"/>
  <c r="H2688" i="1"/>
  <c r="I1813" i="1"/>
  <c r="H1813" i="1"/>
  <c r="I1934" i="1"/>
  <c r="H1934" i="1"/>
  <c r="I2029" i="1"/>
  <c r="H2029" i="1"/>
  <c r="I2229" i="1"/>
  <c r="H2229" i="1"/>
  <c r="I136" i="1"/>
  <c r="H136" i="1"/>
  <c r="I3807" i="1"/>
  <c r="H3807" i="1"/>
  <c r="I3454" i="1"/>
  <c r="H3454" i="1"/>
  <c r="I1470" i="1"/>
  <c r="H1470" i="1"/>
  <c r="I1740" i="1"/>
  <c r="H1740" i="1"/>
  <c r="I2565" i="1"/>
  <c r="H2565" i="1"/>
  <c r="I2593" i="1"/>
  <c r="H2593" i="1"/>
  <c r="I526" i="1"/>
  <c r="H526" i="1"/>
  <c r="I3546" i="1"/>
  <c r="H3546" i="1"/>
  <c r="I3916" i="1"/>
  <c r="H3916" i="1"/>
  <c r="I1472" i="1"/>
  <c r="H1472" i="1"/>
  <c r="I1119" i="1"/>
  <c r="H1119" i="1"/>
  <c r="I3952" i="1"/>
  <c r="H3952" i="1"/>
  <c r="I3742" i="1"/>
  <c r="H3742" i="1"/>
  <c r="I3472" i="1"/>
  <c r="H3472" i="1"/>
  <c r="I825" i="1"/>
  <c r="H825" i="1"/>
  <c r="I3529" i="1"/>
  <c r="H3529" i="1"/>
  <c r="I838" i="1"/>
  <c r="H838" i="1"/>
  <c r="I1028" i="1"/>
  <c r="H1028" i="1"/>
  <c r="I995" i="1"/>
  <c r="H995" i="1"/>
  <c r="I3522" i="1"/>
  <c r="H3522" i="1"/>
  <c r="I4753" i="1"/>
  <c r="H4753" i="1"/>
  <c r="I814" i="1"/>
  <c r="H814" i="1"/>
  <c r="I1031" i="1"/>
  <c r="H1031" i="1"/>
  <c r="I1964" i="1"/>
  <c r="H1964" i="1"/>
  <c r="I2036" i="1"/>
  <c r="H2036" i="1"/>
  <c r="I3536" i="1"/>
  <c r="H3536" i="1"/>
  <c r="I906" i="1"/>
  <c r="H906" i="1"/>
  <c r="I2268" i="1"/>
  <c r="H2268" i="1"/>
  <c r="I149" i="1"/>
  <c r="H149" i="1"/>
  <c r="I2849" i="1"/>
  <c r="H2849" i="1"/>
  <c r="I907" i="1"/>
  <c r="H907" i="1"/>
  <c r="I2876" i="1"/>
  <c r="H2876" i="1"/>
  <c r="I1884" i="1"/>
  <c r="H1884" i="1"/>
  <c r="I1259" i="1"/>
  <c r="H1259" i="1"/>
  <c r="I4263" i="1"/>
  <c r="H4263" i="1"/>
  <c r="I3618" i="1"/>
  <c r="H3618" i="1"/>
  <c r="I3820" i="1"/>
  <c r="H3820" i="1"/>
  <c r="I1539" i="1"/>
  <c r="H1539" i="1"/>
  <c r="I1409" i="1"/>
  <c r="H1409" i="1"/>
  <c r="I3732" i="1"/>
  <c r="H3732" i="1"/>
  <c r="I214" i="1"/>
  <c r="H214" i="1"/>
  <c r="I1412" i="1"/>
  <c r="H1412" i="1"/>
  <c r="I4345" i="1"/>
  <c r="H4345" i="1"/>
  <c r="I1780" i="1"/>
  <c r="H1780" i="1"/>
  <c r="I3215" i="1"/>
  <c r="H3215" i="1"/>
  <c r="I3730" i="1"/>
  <c r="H3730" i="1"/>
  <c r="I148" i="1"/>
  <c r="H148" i="1"/>
  <c r="I3097" i="1"/>
  <c r="H3097" i="1"/>
  <c r="I3483" i="1"/>
  <c r="H3483" i="1"/>
  <c r="I44" i="1"/>
  <c r="H44" i="1"/>
  <c r="I2388" i="1"/>
  <c r="H2388" i="1"/>
  <c r="I2387" i="1"/>
  <c r="H2387" i="1"/>
  <c r="I3668" i="1"/>
  <c r="H3668" i="1"/>
  <c r="I2999" i="1"/>
  <c r="H2999" i="1"/>
  <c r="I2443" i="1"/>
  <c r="H2443" i="1"/>
  <c r="I2111" i="1"/>
  <c r="H2111" i="1"/>
  <c r="I2744" i="1"/>
  <c r="H2744" i="1"/>
  <c r="I3885" i="1"/>
  <c r="H3885" i="1"/>
  <c r="I3423" i="1"/>
  <c r="H3423" i="1"/>
  <c r="I2475" i="1"/>
  <c r="H2475" i="1"/>
  <c r="I2014" i="1"/>
  <c r="H2014" i="1"/>
  <c r="I2243" i="1"/>
  <c r="H2243" i="1"/>
  <c r="I2064" i="1"/>
  <c r="H2064" i="1"/>
  <c r="I3444" i="1"/>
  <c r="H3444" i="1"/>
  <c r="I1235" i="1"/>
  <c r="H1235" i="1"/>
  <c r="I615" i="1"/>
  <c r="H615" i="1"/>
  <c r="I722" i="1"/>
  <c r="H722" i="1"/>
  <c r="I3709" i="1"/>
  <c r="H3709" i="1"/>
  <c r="I974" i="1"/>
  <c r="H974" i="1"/>
  <c r="I477" i="1"/>
  <c r="H477" i="1"/>
  <c r="I2207" i="1"/>
  <c r="H2207" i="1"/>
  <c r="I2855" i="1"/>
  <c r="H2855" i="1"/>
  <c r="I4705" i="1"/>
  <c r="H4705" i="1"/>
  <c r="I1239" i="1"/>
  <c r="H1239" i="1"/>
  <c r="I4104" i="1"/>
  <c r="H4104" i="1"/>
  <c r="I1029" i="1"/>
  <c r="H1029" i="1"/>
  <c r="I2721" i="1"/>
  <c r="H2721" i="1"/>
  <c r="I1428" i="1"/>
  <c r="H1428" i="1"/>
  <c r="I1019" i="1"/>
  <c r="H1019" i="1"/>
  <c r="I255" i="1"/>
  <c r="H255" i="1"/>
  <c r="I3920" i="1"/>
  <c r="H3920" i="1"/>
  <c r="I4779" i="1"/>
  <c r="H4779" i="1"/>
  <c r="I4716" i="1"/>
  <c r="H4716" i="1"/>
  <c r="I1610" i="1"/>
  <c r="H1610" i="1"/>
  <c r="I3562" i="1"/>
  <c r="H3562" i="1"/>
  <c r="I1065" i="1"/>
  <c r="H1065" i="1"/>
  <c r="I1251" i="1"/>
  <c r="H1251" i="1"/>
  <c r="I3030" i="1"/>
  <c r="H3030" i="1"/>
  <c r="I1347" i="1"/>
  <c r="H1347" i="1"/>
  <c r="I2520" i="1"/>
  <c r="H2520" i="1"/>
  <c r="I4360" i="1"/>
  <c r="H4360" i="1"/>
  <c r="I4312" i="1"/>
  <c r="H4312" i="1"/>
  <c r="I665" i="1"/>
  <c r="H665" i="1"/>
  <c r="I2802" i="1"/>
  <c r="H2802" i="1"/>
  <c r="I4636" i="1"/>
  <c r="H4636" i="1"/>
  <c r="I3066" i="1"/>
  <c r="H3066" i="1"/>
  <c r="I2583" i="1"/>
  <c r="H2583" i="1"/>
  <c r="I2032" i="1"/>
  <c r="H2032" i="1"/>
  <c r="I2200" i="1"/>
  <c r="H2200" i="1"/>
  <c r="I2998" i="1"/>
  <c r="H2998" i="1"/>
  <c r="I3746" i="1"/>
  <c r="H3746" i="1"/>
  <c r="I2061" i="1"/>
  <c r="H2061" i="1"/>
  <c r="I1656" i="1"/>
  <c r="H1656" i="1"/>
  <c r="I2858" i="1"/>
  <c r="H2858" i="1"/>
  <c r="I3962" i="1"/>
  <c r="H3962" i="1"/>
  <c r="I4761" i="1"/>
  <c r="H4761" i="1"/>
  <c r="I1118" i="1"/>
  <c r="H1118" i="1"/>
  <c r="I431" i="1"/>
  <c r="H431" i="1"/>
  <c r="I4587" i="1"/>
  <c r="H4587" i="1"/>
  <c r="I1355" i="1"/>
  <c r="H1355" i="1"/>
  <c r="I158" i="1"/>
  <c r="H158" i="1"/>
  <c r="I2678" i="1"/>
  <c r="H2678" i="1"/>
  <c r="I2815" i="1"/>
  <c r="H2815" i="1"/>
  <c r="I2445" i="1"/>
  <c r="H2445" i="1"/>
  <c r="I2267" i="1"/>
  <c r="H2267" i="1"/>
  <c r="I4344" i="1"/>
  <c r="H4344" i="1"/>
  <c r="I1818" i="1"/>
  <c r="H1818" i="1"/>
  <c r="I1860" i="1"/>
  <c r="H1860" i="1"/>
  <c r="I1201" i="1"/>
  <c r="H1201" i="1"/>
  <c r="I4771" i="1"/>
  <c r="H4771" i="1"/>
  <c r="I2735" i="1"/>
  <c r="H2735" i="1"/>
  <c r="I1853" i="1"/>
  <c r="H1853" i="1"/>
  <c r="I2293" i="1"/>
  <c r="H2293" i="1"/>
  <c r="I1468" i="1"/>
  <c r="H1468" i="1"/>
  <c r="I3848" i="1"/>
  <c r="H3848" i="1"/>
  <c r="I3166" i="1"/>
  <c r="H3166" i="1"/>
  <c r="I2162" i="1"/>
  <c r="H2162" i="1"/>
  <c r="I1269" i="1"/>
  <c r="H1269" i="1"/>
  <c r="I1983" i="1"/>
  <c r="H1983" i="1"/>
  <c r="I2170" i="1"/>
  <c r="H2170" i="1"/>
  <c r="I1522" i="1"/>
  <c r="H1522" i="1"/>
  <c r="I4398" i="1"/>
  <c r="H4398" i="1"/>
  <c r="I2063" i="1"/>
  <c r="H2063" i="1"/>
  <c r="I43" i="1"/>
  <c r="H43" i="1"/>
  <c r="I42" i="1"/>
  <c r="H42" i="1"/>
  <c r="I2223" i="1"/>
  <c r="H2223" i="1"/>
  <c r="I1915" i="1"/>
  <c r="H1915" i="1"/>
  <c r="I2715" i="1"/>
  <c r="H2715" i="1"/>
  <c r="I1708" i="1"/>
  <c r="H1708" i="1"/>
  <c r="I2420" i="1"/>
  <c r="H2420" i="1"/>
  <c r="I171" i="1"/>
  <c r="H171" i="1"/>
  <c r="I2256" i="1"/>
  <c r="H2256" i="1"/>
  <c r="I4359" i="1"/>
  <c r="H4359" i="1"/>
  <c r="I264" i="1"/>
  <c r="H264" i="1"/>
  <c r="I2581" i="1"/>
  <c r="H2581" i="1"/>
  <c r="I1313" i="1"/>
  <c r="H1313" i="1"/>
  <c r="I4630" i="1"/>
  <c r="H4630" i="1"/>
  <c r="I1080" i="1"/>
  <c r="H1080" i="1"/>
  <c r="I1543" i="1"/>
  <c r="H1543" i="1"/>
  <c r="I2278" i="1"/>
  <c r="H2278" i="1"/>
  <c r="I3724" i="1"/>
  <c r="H3724" i="1"/>
  <c r="I4146" i="1"/>
  <c r="H4146" i="1"/>
  <c r="I3398" i="1"/>
  <c r="H3398" i="1"/>
  <c r="I175" i="1"/>
  <c r="H175" i="1"/>
  <c r="I908" i="1"/>
  <c r="H908" i="1"/>
  <c r="I980" i="1"/>
  <c r="H980" i="1"/>
  <c r="I3689" i="1"/>
  <c r="H3689" i="1"/>
  <c r="I2716" i="1"/>
  <c r="H2716" i="1"/>
  <c r="I220" i="1"/>
  <c r="H220" i="1"/>
  <c r="I1427" i="1"/>
  <c r="H1427" i="1"/>
  <c r="I1314" i="1"/>
  <c r="H1314" i="1"/>
  <c r="I534" i="1"/>
  <c r="H534" i="1"/>
  <c r="I180" i="1"/>
  <c r="H180" i="1"/>
  <c r="I323" i="1"/>
  <c r="H323" i="1"/>
  <c r="I1222" i="1"/>
  <c r="H1222" i="1"/>
  <c r="I3574" i="1"/>
  <c r="H3574" i="1"/>
  <c r="I1052" i="1"/>
  <c r="H1052" i="1"/>
  <c r="I4446" i="1"/>
  <c r="H4446" i="1"/>
  <c r="I1870" i="1"/>
  <c r="H1870" i="1"/>
  <c r="I483" i="1"/>
  <c r="H483" i="1"/>
  <c r="I1583" i="1"/>
  <c r="H1583" i="1"/>
  <c r="I893" i="1"/>
  <c r="H893" i="1"/>
  <c r="I2675" i="1"/>
  <c r="H2675" i="1"/>
  <c r="I4550" i="1"/>
  <c r="H4550" i="1"/>
  <c r="I4149" i="1"/>
  <c r="H4149" i="1"/>
  <c r="I3657" i="1"/>
  <c r="H3657" i="1"/>
  <c r="I1737" i="1"/>
  <c r="H1737" i="1"/>
  <c r="I1828" i="1"/>
  <c r="H1828" i="1"/>
  <c r="I1827" i="1"/>
  <c r="H1827" i="1"/>
  <c r="I3095" i="1"/>
  <c r="H3095" i="1"/>
  <c r="I3091" i="1"/>
  <c r="H3091" i="1"/>
  <c r="I3697" i="1"/>
  <c r="H3697" i="1"/>
  <c r="I3752" i="1"/>
  <c r="H3752" i="1"/>
  <c r="I3183" i="1"/>
  <c r="H3183" i="1"/>
  <c r="I4062" i="1"/>
  <c r="H4062" i="1"/>
  <c r="I398" i="1"/>
  <c r="H398" i="1"/>
  <c r="I3195" i="1"/>
  <c r="H3195" i="1"/>
  <c r="I3573" i="1"/>
  <c r="H3573" i="1"/>
  <c r="I3347" i="1"/>
  <c r="H3347" i="1"/>
  <c r="I4422" i="1"/>
  <c r="H4422" i="1"/>
  <c r="I3244" i="1"/>
  <c r="H3244" i="1"/>
  <c r="I4066" i="1"/>
  <c r="H4066" i="1"/>
  <c r="I915" i="1"/>
  <c r="H915" i="1"/>
  <c r="I1742" i="1"/>
  <c r="H1742" i="1"/>
  <c r="I2034" i="1"/>
  <c r="H2034" i="1"/>
  <c r="I125" i="1"/>
  <c r="H125" i="1"/>
  <c r="I1308" i="1"/>
  <c r="H1308" i="1"/>
  <c r="I3844" i="1"/>
  <c r="H3844" i="1"/>
  <c r="I1498" i="1"/>
  <c r="H1498" i="1"/>
  <c r="I3350" i="1"/>
  <c r="H3350" i="1"/>
  <c r="I2524" i="1"/>
  <c r="H2524" i="1"/>
  <c r="I2501" i="1"/>
  <c r="H2501" i="1"/>
  <c r="I816" i="1"/>
  <c r="H816" i="1"/>
  <c r="I1051" i="1"/>
  <c r="H1051" i="1"/>
  <c r="I2904" i="1"/>
  <c r="H2904" i="1"/>
  <c r="I386" i="1"/>
  <c r="H386" i="1"/>
  <c r="I1524" i="1"/>
  <c r="H1524" i="1"/>
  <c r="I1715" i="1"/>
  <c r="H1715" i="1"/>
  <c r="I4010" i="1"/>
  <c r="H4010" i="1"/>
  <c r="I2929" i="1"/>
  <c r="H2929" i="1"/>
  <c r="I2827" i="1"/>
  <c r="H2827" i="1"/>
  <c r="I4558" i="1"/>
  <c r="H4558" i="1"/>
  <c r="I2285" i="1"/>
  <c r="H2285" i="1"/>
  <c r="I3987" i="1"/>
  <c r="H3987" i="1"/>
  <c r="I2333" i="1"/>
  <c r="H2333" i="1"/>
  <c r="I4456" i="1"/>
  <c r="H4456" i="1"/>
  <c r="I1336" i="1"/>
  <c r="H1336" i="1"/>
  <c r="I876" i="1"/>
  <c r="H876" i="1"/>
  <c r="I563" i="1"/>
  <c r="H563" i="1"/>
  <c r="I16" i="1"/>
  <c r="H16" i="1"/>
  <c r="I2614" i="1"/>
  <c r="H2614" i="1"/>
  <c r="I4283" i="1"/>
  <c r="H4283" i="1"/>
  <c r="I2490" i="1"/>
  <c r="H2490" i="1"/>
  <c r="I846" i="1"/>
  <c r="H846" i="1"/>
  <c r="I648" i="1"/>
  <c r="H648" i="1"/>
  <c r="I543" i="1"/>
  <c r="H543" i="1"/>
  <c r="I1792" i="1"/>
  <c r="H1792" i="1"/>
  <c r="I2052" i="1"/>
  <c r="H2052" i="1"/>
  <c r="I4123" i="1"/>
  <c r="H4123" i="1"/>
  <c r="I2734" i="1"/>
  <c r="H2734" i="1"/>
  <c r="I3469" i="1"/>
  <c r="H3469" i="1"/>
  <c r="I4121" i="1"/>
  <c r="H4121" i="1"/>
  <c r="I3000" i="1"/>
  <c r="H3000" i="1"/>
  <c r="I3828" i="1"/>
  <c r="H3828" i="1"/>
  <c r="I3008" i="1"/>
  <c r="H3008" i="1"/>
  <c r="I4037" i="1"/>
  <c r="H4037" i="1"/>
  <c r="I4496" i="1"/>
  <c r="H4496" i="1"/>
  <c r="I169" i="1"/>
  <c r="H169" i="1"/>
  <c r="I2318" i="1"/>
  <c r="H2318" i="1"/>
  <c r="I1399" i="1"/>
  <c r="H1399" i="1"/>
  <c r="I1927" i="1"/>
  <c r="H1927" i="1"/>
  <c r="I3131" i="1"/>
  <c r="H3131" i="1"/>
  <c r="I383" i="1"/>
  <c r="H383" i="1"/>
  <c r="I2248" i="1"/>
  <c r="H2248" i="1"/>
  <c r="I3452" i="1"/>
  <c r="H3452" i="1"/>
  <c r="I1855" i="1"/>
  <c r="H1855" i="1"/>
  <c r="I2811" i="1"/>
  <c r="H2811" i="1"/>
  <c r="I2186" i="1"/>
  <c r="H2186" i="1"/>
  <c r="I103" i="1"/>
  <c r="H103" i="1"/>
  <c r="I3815" i="1"/>
  <c r="H3815" i="1"/>
  <c r="I4556" i="1"/>
  <c r="H4556" i="1"/>
  <c r="I754" i="1"/>
  <c r="H754" i="1"/>
  <c r="I4299" i="1"/>
  <c r="H4299" i="1"/>
  <c r="I3424" i="1"/>
  <c r="H3424" i="1"/>
  <c r="I1178" i="1"/>
  <c r="H1178" i="1"/>
  <c r="I843" i="1"/>
  <c r="H843" i="1"/>
  <c r="I4603" i="1"/>
  <c r="H4603" i="1"/>
  <c r="I333" i="1"/>
  <c r="H333" i="1"/>
  <c r="I2649" i="1"/>
  <c r="H2649" i="1"/>
  <c r="I1340" i="1"/>
  <c r="H1340" i="1"/>
  <c r="I2740" i="1"/>
  <c r="H2740" i="1"/>
  <c r="I3654" i="1"/>
  <c r="H3654" i="1"/>
  <c r="I275" i="1"/>
  <c r="H275" i="1"/>
  <c r="I2025" i="1"/>
  <c r="H2025" i="1"/>
  <c r="I1368" i="1"/>
  <c r="H1368" i="1"/>
  <c r="I2055" i="1"/>
  <c r="H2055" i="1"/>
  <c r="I4795" i="1"/>
  <c r="H4795" i="1"/>
  <c r="I277" i="1"/>
  <c r="H277" i="1"/>
  <c r="I3935" i="1"/>
  <c r="H3935" i="1"/>
  <c r="I3976" i="1"/>
  <c r="H3976" i="1"/>
  <c r="I4174" i="1"/>
  <c r="H4174" i="1"/>
  <c r="I1232" i="1"/>
  <c r="H1232" i="1"/>
  <c r="I1122" i="1"/>
  <c r="H1122" i="1"/>
  <c r="I4506" i="1"/>
  <c r="H4506" i="1"/>
  <c r="I3888" i="1"/>
  <c r="H3888" i="1"/>
  <c r="I3250" i="1"/>
  <c r="H3250" i="1"/>
  <c r="I1699" i="1"/>
  <c r="H1699" i="1"/>
  <c r="I873" i="1"/>
  <c r="H873" i="1"/>
  <c r="I3941" i="1"/>
  <c r="H3941" i="1"/>
  <c r="I3239" i="1"/>
  <c r="H3239" i="1"/>
  <c r="I2071" i="1"/>
  <c r="H2071" i="1"/>
  <c r="I1811" i="1"/>
  <c r="H1811" i="1"/>
  <c r="I2049" i="1"/>
  <c r="H2049" i="1"/>
  <c r="I1385" i="1"/>
  <c r="H1385" i="1"/>
  <c r="I3637" i="1"/>
  <c r="H3637" i="1"/>
  <c r="I4500" i="1"/>
  <c r="H4500" i="1"/>
  <c r="I2405" i="1"/>
  <c r="H2405" i="1"/>
  <c r="I892" i="1"/>
  <c r="H892" i="1"/>
  <c r="I4527" i="1"/>
  <c r="H4527" i="1"/>
  <c r="I569" i="1"/>
  <c r="H569" i="1"/>
  <c r="I3023" i="1"/>
  <c r="H3023" i="1"/>
  <c r="I2031" i="1"/>
  <c r="H2031" i="1"/>
  <c r="I1210" i="1"/>
  <c r="H1210" i="1"/>
  <c r="I4691" i="1"/>
  <c r="H4691" i="1"/>
  <c r="I4280" i="1"/>
  <c r="H4280" i="1"/>
  <c r="I1041" i="1"/>
  <c r="H1041" i="1"/>
  <c r="I4583" i="1"/>
  <c r="H4583" i="1"/>
  <c r="I1481" i="1"/>
  <c r="H1481" i="1"/>
  <c r="I697" i="1"/>
  <c r="H697" i="1"/>
  <c r="I30" i="1"/>
  <c r="H30" i="1"/>
  <c r="I4049" i="1"/>
  <c r="H4049" i="1"/>
  <c r="I64" i="1"/>
  <c r="H64" i="1"/>
  <c r="I402" i="1"/>
  <c r="H402" i="1"/>
  <c r="I658" i="1"/>
  <c r="H658" i="1"/>
  <c r="I975" i="1"/>
  <c r="H975" i="1"/>
  <c r="I1732" i="1"/>
  <c r="H1732" i="1"/>
  <c r="I562" i="1"/>
  <c r="H562" i="1"/>
  <c r="I1327" i="1"/>
  <c r="H1327" i="1"/>
  <c r="I4499" i="1"/>
  <c r="H4499" i="1"/>
  <c r="I1156" i="1"/>
  <c r="H1156" i="1"/>
  <c r="I1213" i="1"/>
  <c r="H1213" i="1"/>
  <c r="I1530" i="1"/>
  <c r="H1530" i="1"/>
  <c r="I116" i="1"/>
  <c r="H116" i="1"/>
  <c r="I1120" i="1"/>
  <c r="H1120" i="1"/>
  <c r="I2525" i="1"/>
  <c r="H2525" i="1"/>
  <c r="I580" i="1"/>
  <c r="H580" i="1"/>
  <c r="I114" i="1"/>
  <c r="H114" i="1"/>
  <c r="I2056" i="1"/>
  <c r="H2056" i="1"/>
  <c r="I3163" i="1"/>
  <c r="H3163" i="1"/>
  <c r="I2507" i="1"/>
  <c r="H2507" i="1"/>
  <c r="I2582" i="1"/>
  <c r="H2582" i="1"/>
  <c r="I2381" i="1"/>
  <c r="H2381" i="1"/>
  <c r="I1407" i="1"/>
  <c r="H1407" i="1"/>
  <c r="I4784" i="1"/>
  <c r="H4784" i="1"/>
  <c r="I1862" i="1"/>
  <c r="H1862" i="1"/>
  <c r="I1781" i="1"/>
  <c r="H1781" i="1"/>
  <c r="I3534" i="1"/>
  <c r="H3534" i="1"/>
  <c r="I3361" i="1"/>
  <c r="H3361" i="1"/>
  <c r="I811" i="1"/>
  <c r="H811" i="1"/>
  <c r="I2335" i="1"/>
  <c r="H2335" i="1"/>
  <c r="I1241" i="1"/>
  <c r="H1241" i="1"/>
  <c r="I459" i="1"/>
  <c r="H459" i="1"/>
  <c r="I4588" i="1"/>
  <c r="H4588" i="1"/>
  <c r="I4250" i="1"/>
  <c r="H4250" i="1"/>
  <c r="I1078" i="1"/>
  <c r="H1078" i="1"/>
  <c r="I1819" i="1"/>
  <c r="H1819" i="1"/>
  <c r="I2509" i="1"/>
  <c r="H2509" i="1"/>
  <c r="I2953" i="1"/>
  <c r="H2953" i="1"/>
  <c r="I3471" i="1"/>
  <c r="H3471" i="1"/>
  <c r="I763" i="1"/>
  <c r="H763" i="1"/>
  <c r="I3390" i="1"/>
  <c r="H3390" i="1"/>
  <c r="I1284" i="1"/>
  <c r="H1284" i="1"/>
  <c r="I4645" i="1"/>
  <c r="H4645" i="1"/>
  <c r="I3585" i="1"/>
  <c r="H3585" i="1"/>
  <c r="I3638" i="1"/>
  <c r="H3638" i="1"/>
  <c r="I3797" i="1"/>
  <c r="H3797" i="1"/>
  <c r="I708" i="1"/>
  <c r="H708" i="1"/>
  <c r="I1536" i="1"/>
  <c r="H1536" i="1"/>
  <c r="I1849" i="1"/>
  <c r="H1849" i="1"/>
  <c r="I4142" i="1"/>
  <c r="H4142" i="1"/>
  <c r="I3274" i="1"/>
  <c r="H3274" i="1"/>
  <c r="I326" i="1"/>
  <c r="H326" i="1"/>
  <c r="I4136" i="1"/>
  <c r="H4136" i="1"/>
  <c r="I2219" i="1"/>
  <c r="H2219" i="1"/>
  <c r="I4298" i="1"/>
  <c r="H4298" i="1"/>
  <c r="I1375" i="1"/>
  <c r="H1375" i="1"/>
  <c r="I3160" i="1"/>
  <c r="H3160" i="1"/>
  <c r="I2951" i="1"/>
  <c r="H2951" i="1"/>
  <c r="I3237" i="1"/>
  <c r="H3237" i="1"/>
  <c r="I1323" i="1"/>
  <c r="H1323" i="1"/>
  <c r="I139" i="1"/>
  <c r="H139" i="1"/>
  <c r="I2717" i="1"/>
  <c r="H2717" i="1"/>
  <c r="I3753" i="1"/>
  <c r="H3753" i="1"/>
  <c r="I2508" i="1"/>
  <c r="H2508" i="1"/>
  <c r="I3772" i="1"/>
  <c r="H3772" i="1"/>
  <c r="I2246" i="1"/>
  <c r="H2246" i="1"/>
  <c r="I1421" i="1"/>
  <c r="H1421" i="1"/>
  <c r="I2977" i="1"/>
  <c r="H2977" i="1"/>
  <c r="I2175" i="1"/>
  <c r="H2175" i="1"/>
  <c r="I699" i="1"/>
  <c r="H699" i="1"/>
  <c r="I41" i="1"/>
  <c r="H41" i="1"/>
  <c r="I1055" i="1"/>
  <c r="H1055" i="1"/>
  <c r="I4279" i="1"/>
  <c r="H4279" i="1"/>
  <c r="I4266" i="1"/>
  <c r="H4266" i="1"/>
  <c r="I783" i="1"/>
  <c r="H783" i="1"/>
  <c r="I475" i="1"/>
  <c r="H475" i="1"/>
  <c r="I1771" i="1"/>
  <c r="H1771" i="1"/>
  <c r="I227" i="1"/>
  <c r="H227" i="1"/>
  <c r="I2291" i="1"/>
  <c r="H2291" i="1"/>
  <c r="I1756" i="1"/>
  <c r="H1756" i="1"/>
  <c r="I1534" i="1"/>
  <c r="H1534" i="1"/>
  <c r="I156" i="1"/>
  <c r="H156" i="1"/>
  <c r="I3129" i="1"/>
  <c r="H3129" i="1"/>
  <c r="I4191" i="1"/>
  <c r="H4191" i="1"/>
  <c r="I2722" i="1"/>
  <c r="H2722" i="1"/>
  <c r="I2973" i="1"/>
  <c r="H2973" i="1"/>
  <c r="I3736" i="1"/>
  <c r="H3736" i="1"/>
  <c r="I1655" i="1"/>
  <c r="H1655" i="1"/>
  <c r="I3076" i="1"/>
  <c r="H3076" i="1"/>
  <c r="I2066" i="1"/>
  <c r="H2066" i="1"/>
  <c r="I2669" i="1"/>
  <c r="H2669" i="1"/>
  <c r="I3320" i="1"/>
  <c r="H3320" i="1"/>
  <c r="I4747" i="1"/>
  <c r="H4747" i="1"/>
  <c r="I3996" i="1"/>
  <c r="H3996" i="1"/>
  <c r="I13" i="1"/>
  <c r="H13" i="1"/>
  <c r="I2812" i="1"/>
  <c r="H2812" i="1"/>
  <c r="I859" i="1"/>
  <c r="H859" i="1"/>
  <c r="I489" i="1"/>
  <c r="H489" i="1"/>
  <c r="I4080" i="1"/>
  <c r="H4080" i="1"/>
  <c r="I4475" i="1"/>
  <c r="H4475" i="1"/>
  <c r="I4518" i="1"/>
  <c r="H4518" i="1"/>
  <c r="I2718" i="1"/>
  <c r="H2718" i="1"/>
  <c r="I2709" i="1"/>
  <c r="H2709" i="1"/>
  <c r="I1649" i="1"/>
  <c r="H1649" i="1"/>
  <c r="I2399" i="1"/>
  <c r="H2399" i="1"/>
  <c r="I1512" i="1"/>
  <c r="H1512" i="1"/>
  <c r="I1461" i="1"/>
  <c r="H1461" i="1"/>
  <c r="I3944" i="1"/>
  <c r="H3944" i="1"/>
  <c r="I3999" i="1"/>
  <c r="H3999" i="1"/>
  <c r="I2674" i="1"/>
  <c r="H2674" i="1"/>
  <c r="I2315" i="1"/>
  <c r="H2315" i="1"/>
  <c r="I694" i="1"/>
  <c r="H694" i="1"/>
  <c r="I1710" i="1"/>
  <c r="H1710" i="1"/>
  <c r="I3656" i="1"/>
  <c r="H3656" i="1"/>
  <c r="I3839" i="1"/>
  <c r="H3839" i="1"/>
  <c r="I2109" i="1"/>
  <c r="H2109" i="1"/>
  <c r="I4478" i="1"/>
  <c r="H4478" i="1"/>
  <c r="I2215" i="1"/>
  <c r="H2215" i="1"/>
  <c r="I996" i="1"/>
  <c r="H996" i="1"/>
  <c r="I1967" i="1"/>
  <c r="H1967" i="1"/>
  <c r="I4430" i="1"/>
  <c r="H4430" i="1"/>
  <c r="I611" i="1"/>
  <c r="H611" i="1"/>
  <c r="I1112" i="1"/>
  <c r="H1112" i="1"/>
  <c r="I2373" i="1"/>
  <c r="H2373" i="1"/>
  <c r="I1598" i="1"/>
  <c r="H1598" i="1"/>
  <c r="I3104" i="1"/>
  <c r="H3104" i="1"/>
  <c r="I784" i="1"/>
  <c r="H784" i="1"/>
  <c r="I2265" i="1"/>
  <c r="H2265" i="1"/>
  <c r="I3830" i="1"/>
  <c r="H3830" i="1"/>
  <c r="I721" i="1"/>
  <c r="H721" i="1"/>
  <c r="I1435" i="1"/>
  <c r="H1435" i="1"/>
  <c r="I4699" i="1"/>
  <c r="H4699" i="1"/>
  <c r="I2687" i="1"/>
  <c r="H2687" i="1"/>
  <c r="I4006" i="1"/>
  <c r="H4006" i="1"/>
  <c r="I4724" i="1"/>
  <c r="H4724" i="1"/>
  <c r="I4717" i="1"/>
  <c r="H4717" i="1"/>
  <c r="I4313" i="1"/>
  <c r="H4313" i="1"/>
  <c r="I3251" i="1"/>
  <c r="H3251" i="1"/>
  <c r="I628" i="1"/>
  <c r="H628" i="1"/>
  <c r="I1879" i="1"/>
  <c r="H1879" i="1"/>
  <c r="I901" i="1"/>
  <c r="H901" i="1"/>
  <c r="I4320" i="1"/>
  <c r="H4320" i="1"/>
  <c r="I3846" i="1"/>
  <c r="H3846" i="1"/>
  <c r="I1392" i="1"/>
  <c r="H1392" i="1"/>
  <c r="I3677" i="1"/>
  <c r="H3677" i="1"/>
  <c r="I4165" i="1"/>
  <c r="H4165" i="1"/>
  <c r="I2177" i="1"/>
  <c r="H2177" i="1"/>
  <c r="I2198" i="1"/>
  <c r="H2198" i="1"/>
  <c r="I2006" i="1"/>
  <c r="H2006" i="1"/>
  <c r="I1249" i="1"/>
  <c r="H1249" i="1"/>
  <c r="I945" i="1"/>
  <c r="H945" i="1"/>
  <c r="I1431" i="1"/>
  <c r="H1431" i="1"/>
  <c r="I707" i="1"/>
  <c r="H707" i="1"/>
  <c r="I1717" i="1"/>
  <c r="H1717" i="1"/>
  <c r="I3552" i="1"/>
  <c r="H3552" i="1"/>
  <c r="I2085" i="1"/>
  <c r="H2085" i="1"/>
  <c r="I2518" i="1"/>
  <c r="H2518" i="1"/>
  <c r="I344" i="1"/>
  <c r="H344" i="1"/>
  <c r="I3236" i="1"/>
  <c r="H3236" i="1"/>
  <c r="I728" i="1"/>
  <c r="H728" i="1"/>
  <c r="I942" i="1"/>
  <c r="H942" i="1"/>
  <c r="I2629" i="1"/>
  <c r="H2629" i="1"/>
  <c r="I872" i="1"/>
  <c r="H872" i="1"/>
  <c r="I187" i="1"/>
  <c r="H187" i="1"/>
  <c r="I1430" i="1"/>
  <c r="H1430" i="1"/>
  <c r="I3756" i="1"/>
  <c r="H3756" i="1"/>
  <c r="I1124" i="1"/>
  <c r="H1124" i="1"/>
  <c r="I2037" i="1"/>
  <c r="H2037" i="1"/>
  <c r="I2584" i="1"/>
  <c r="H2584" i="1"/>
  <c r="I3119" i="1"/>
  <c r="H3119" i="1"/>
  <c r="I4134" i="1"/>
  <c r="H4134" i="1"/>
  <c r="I2517" i="1"/>
  <c r="H2517" i="1"/>
  <c r="I29" i="1"/>
  <c r="H29" i="1"/>
  <c r="I4810" i="1"/>
  <c r="H4810" i="1"/>
  <c r="I153" i="1"/>
  <c r="H153" i="1"/>
  <c r="I4725" i="1"/>
  <c r="H4725" i="1"/>
  <c r="I375" i="1"/>
  <c r="H375" i="1"/>
  <c r="I40" i="1"/>
  <c r="H40" i="1"/>
  <c r="I949" i="1"/>
  <c r="H949" i="1"/>
  <c r="I4628" i="1"/>
  <c r="H4628" i="1"/>
  <c r="I4236" i="1"/>
  <c r="H4236" i="1"/>
  <c r="I3207" i="1"/>
  <c r="H3207" i="1"/>
  <c r="I1572" i="1"/>
  <c r="H1572" i="1"/>
  <c r="I496" i="1"/>
  <c r="H496" i="1"/>
  <c r="I1040" i="1"/>
  <c r="H1040" i="1"/>
  <c r="I3348" i="1"/>
  <c r="H3348" i="1"/>
  <c r="I327" i="1"/>
  <c r="H327" i="1"/>
  <c r="I3055" i="1"/>
  <c r="H3055" i="1"/>
  <c r="I4437" i="1"/>
  <c r="H4437" i="1"/>
  <c r="I2613" i="1"/>
  <c r="H2613" i="1"/>
  <c r="I923" i="1"/>
  <c r="H923" i="1"/>
  <c r="I90" i="1"/>
  <c r="H90" i="1"/>
  <c r="I2167" i="1"/>
  <c r="H2167" i="1"/>
  <c r="I3310" i="1"/>
  <c r="H3310" i="1"/>
  <c r="I868" i="1"/>
  <c r="H868" i="1"/>
  <c r="I4091" i="1"/>
  <c r="H4091" i="1"/>
  <c r="I977" i="1"/>
  <c r="H977" i="1"/>
  <c r="I1322" i="1"/>
  <c r="H1322" i="1"/>
  <c r="I4035" i="1"/>
  <c r="H4035" i="1"/>
  <c r="I3010" i="1"/>
  <c r="H3010" i="1"/>
  <c r="I1630" i="1"/>
  <c r="H1630" i="1"/>
  <c r="I3607" i="1"/>
  <c r="H3607" i="1"/>
  <c r="I2390" i="1"/>
  <c r="H2390" i="1"/>
  <c r="I291" i="1"/>
  <c r="H291" i="1"/>
  <c r="I1601" i="1"/>
  <c r="H1601" i="1"/>
  <c r="I122" i="1"/>
  <c r="H122" i="1"/>
  <c r="I3986" i="1"/>
  <c r="H3986" i="1"/>
  <c r="I355" i="1"/>
  <c r="H355" i="1"/>
  <c r="I2323" i="1"/>
  <c r="H2323" i="1"/>
  <c r="I1751" i="1"/>
  <c r="H1751" i="1"/>
  <c r="I617" i="1"/>
  <c r="H617" i="1"/>
  <c r="I4728" i="1"/>
  <c r="H4728" i="1"/>
  <c r="I372" i="1"/>
  <c r="H372" i="1"/>
  <c r="I2289" i="1"/>
  <c r="H2289" i="1"/>
  <c r="I4082" i="1"/>
  <c r="H4082" i="1"/>
  <c r="I1966" i="1"/>
  <c r="H1966" i="1"/>
  <c r="I4776" i="1"/>
  <c r="H4776" i="1"/>
  <c r="I674" i="1"/>
  <c r="H674" i="1"/>
  <c r="I1408" i="1"/>
  <c r="H1408" i="1"/>
  <c r="I3016" i="1"/>
  <c r="H3016" i="1"/>
  <c r="I1925" i="1"/>
  <c r="H1925" i="1"/>
  <c r="I2337" i="1"/>
  <c r="H2337" i="1"/>
  <c r="I869" i="1"/>
  <c r="H869" i="1"/>
  <c r="I3270" i="1"/>
  <c r="H3270" i="1"/>
  <c r="I56" i="1"/>
  <c r="H56" i="1"/>
  <c r="I2739" i="1"/>
  <c r="H2739" i="1"/>
  <c r="I938" i="1"/>
  <c r="H938" i="1"/>
  <c r="I3044" i="1"/>
  <c r="H3044" i="1"/>
  <c r="I276" i="1"/>
  <c r="H276" i="1"/>
  <c r="I760" i="1"/>
  <c r="H760" i="1"/>
  <c r="I3853" i="1"/>
  <c r="H3853" i="1"/>
  <c r="I594" i="1"/>
  <c r="H594" i="1"/>
  <c r="I4156" i="1"/>
  <c r="H4156" i="1"/>
  <c r="I2183" i="1"/>
  <c r="H2183" i="1"/>
  <c r="I712" i="1"/>
  <c r="H712" i="1"/>
  <c r="I451" i="1"/>
  <c r="H451" i="1"/>
  <c r="I1996" i="1"/>
  <c r="H1996" i="1"/>
  <c r="I2404" i="1"/>
  <c r="H2404" i="1"/>
  <c r="I3734" i="1"/>
  <c r="H3734" i="1"/>
  <c r="I1395" i="1"/>
  <c r="H1395" i="1"/>
  <c r="I4672" i="1"/>
  <c r="H4672" i="1"/>
  <c r="I3462" i="1"/>
  <c r="H3462" i="1"/>
  <c r="I2541" i="1"/>
  <c r="H2541" i="1"/>
  <c r="I3632" i="1"/>
  <c r="H3632" i="1"/>
  <c r="I1026" i="1"/>
  <c r="H1026" i="1"/>
  <c r="I1933" i="1"/>
  <c r="H1933" i="1"/>
  <c r="I4348" i="1"/>
  <c r="H4348" i="1"/>
  <c r="I2558" i="1"/>
  <c r="H2558" i="1"/>
  <c r="I3296" i="1"/>
  <c r="H3296" i="1"/>
  <c r="I3420" i="1"/>
  <c r="H3420" i="1"/>
  <c r="I3679" i="1"/>
  <c r="H3679" i="1"/>
  <c r="I447" i="1"/>
  <c r="H447" i="1"/>
  <c r="I1419" i="1"/>
  <c r="H1419" i="1"/>
  <c r="I3714" i="1"/>
  <c r="H3714" i="1"/>
  <c r="I4602" i="1"/>
  <c r="H4602" i="1"/>
  <c r="I4063" i="1"/>
  <c r="H4063" i="1"/>
  <c r="I371" i="1"/>
  <c r="H371" i="1"/>
  <c r="I2499" i="1"/>
  <c r="H2499" i="1"/>
  <c r="I2824" i="1"/>
  <c r="H2824" i="1"/>
  <c r="I2498" i="1"/>
  <c r="H2498" i="1"/>
  <c r="I775" i="1"/>
  <c r="H775" i="1"/>
  <c r="I3346" i="1"/>
  <c r="H3346" i="1"/>
  <c r="I2385" i="1"/>
  <c r="H2385" i="1"/>
  <c r="I1698" i="1"/>
  <c r="H1698" i="1"/>
  <c r="I539" i="1"/>
  <c r="H539" i="1"/>
  <c r="I4150" i="1"/>
  <c r="H4150" i="1"/>
  <c r="I774" i="1"/>
  <c r="H774" i="1"/>
  <c r="I1752" i="1"/>
  <c r="H1752" i="1"/>
  <c r="I3366" i="1"/>
  <c r="H3366" i="1"/>
  <c r="I1739" i="1"/>
  <c r="H1739" i="1"/>
  <c r="I757" i="1"/>
  <c r="H757" i="1"/>
  <c r="I3575" i="1"/>
  <c r="H3575" i="1"/>
  <c r="I4193" i="1"/>
  <c r="H4193" i="1"/>
  <c r="I2733" i="1"/>
  <c r="H2733" i="1"/>
  <c r="I1194" i="1"/>
  <c r="H1194" i="1"/>
  <c r="I808" i="1"/>
  <c r="H808" i="1"/>
  <c r="I2042" i="1"/>
  <c r="H2042" i="1"/>
  <c r="I4088" i="1"/>
  <c r="H4088" i="1"/>
  <c r="I3506" i="1"/>
  <c r="H3506" i="1"/>
  <c r="I2199" i="1"/>
  <c r="H2199" i="1"/>
  <c r="I898" i="1"/>
  <c r="H898" i="1"/>
  <c r="I673" i="1"/>
  <c r="H673" i="1"/>
  <c r="I586" i="1"/>
  <c r="H586" i="1"/>
  <c r="I2891" i="1"/>
  <c r="H2891" i="1"/>
  <c r="I3034" i="1"/>
  <c r="H3034" i="1"/>
  <c r="I1109" i="1"/>
  <c r="H1109" i="1"/>
  <c r="I2586" i="1"/>
  <c r="H2586" i="1"/>
  <c r="I833" i="1"/>
  <c r="H833" i="1"/>
  <c r="I2595" i="1"/>
  <c r="H2595" i="1"/>
  <c r="I3392" i="1"/>
  <c r="H3392" i="1"/>
  <c r="I4685" i="1"/>
  <c r="H4685" i="1"/>
  <c r="I593" i="1"/>
  <c r="H593" i="1"/>
  <c r="I4529" i="1"/>
  <c r="H4529" i="1"/>
  <c r="I4103" i="1"/>
  <c r="H4103" i="1"/>
  <c r="I4262" i="1"/>
  <c r="H4262" i="1"/>
  <c r="I2132" i="1"/>
  <c r="H2132" i="1"/>
  <c r="I3316" i="1"/>
  <c r="H3316" i="1"/>
  <c r="I2467" i="1"/>
  <c r="H2467" i="1"/>
  <c r="I1746" i="1"/>
  <c r="H1746" i="1"/>
  <c r="I2454" i="1"/>
  <c r="H2454" i="1"/>
  <c r="I3078" i="1"/>
  <c r="H3078" i="1"/>
  <c r="I4814" i="1"/>
  <c r="H4814" i="1"/>
  <c r="I4448" i="1"/>
  <c r="H4448" i="1"/>
  <c r="I2933" i="1"/>
  <c r="H2933" i="1"/>
  <c r="I4547" i="1"/>
  <c r="H4547" i="1"/>
  <c r="I369" i="1"/>
  <c r="H369" i="1"/>
  <c r="I3629" i="1"/>
  <c r="H3629" i="1"/>
  <c r="I4064" i="1"/>
  <c r="H4064" i="1"/>
  <c r="I2220" i="1"/>
  <c r="H2220" i="1"/>
  <c r="I2139" i="1"/>
  <c r="H2139" i="1"/>
  <c r="I3141" i="1"/>
  <c r="H3141" i="1"/>
  <c r="I1138" i="1"/>
  <c r="H1138" i="1"/>
  <c r="I3570" i="1"/>
  <c r="H3570" i="1"/>
  <c r="I2777" i="1"/>
  <c r="H2777" i="1"/>
  <c r="I4285" i="1"/>
  <c r="H4285" i="1"/>
  <c r="I397" i="1"/>
  <c r="H397" i="1"/>
  <c r="I1287" i="1"/>
  <c r="H1287" i="1"/>
  <c r="I1963" i="1"/>
  <c r="H1963" i="1"/>
  <c r="I3760" i="1"/>
  <c r="H3760" i="1"/>
  <c r="I4572" i="1"/>
  <c r="H4572" i="1"/>
  <c r="I4801" i="1"/>
  <c r="H4801" i="1"/>
  <c r="I3919" i="1"/>
  <c r="H3919" i="1"/>
  <c r="I2013" i="1"/>
  <c r="H2013" i="1"/>
  <c r="I2355" i="1"/>
  <c r="H2355" i="1"/>
  <c r="I3276" i="1"/>
  <c r="H3276" i="1"/>
  <c r="I4427" i="1"/>
  <c r="H4427" i="1"/>
  <c r="I579" i="1"/>
  <c r="H579" i="1"/>
  <c r="I4508" i="1"/>
  <c r="H4508" i="1"/>
  <c r="I4309" i="1"/>
  <c r="H4309" i="1"/>
  <c r="I3328" i="1"/>
  <c r="H3328" i="1"/>
  <c r="I2590" i="1"/>
  <c r="H2590" i="1"/>
  <c r="I3294" i="1"/>
  <c r="H3294" i="1"/>
  <c r="I3571" i="1"/>
  <c r="H3571" i="1"/>
  <c r="I627" i="1"/>
  <c r="H627" i="1"/>
  <c r="I4694" i="1"/>
  <c r="H4694" i="1"/>
  <c r="I1937" i="1"/>
  <c r="H1937" i="1"/>
  <c r="I1545" i="1"/>
  <c r="H1545" i="1"/>
  <c r="I4442" i="1"/>
  <c r="H4442" i="1"/>
  <c r="I1307" i="1"/>
  <c r="H1307" i="1"/>
  <c r="I3282" i="1"/>
  <c r="H3282" i="1"/>
  <c r="I2726" i="1"/>
  <c r="H2726" i="1"/>
  <c r="I1401" i="1"/>
  <c r="H1401" i="1"/>
  <c r="I2058" i="1"/>
  <c r="H2058" i="1"/>
  <c r="I3543" i="1"/>
  <c r="H3543" i="1"/>
  <c r="I991" i="1"/>
  <c r="H991" i="1"/>
  <c r="I3694" i="1"/>
  <c r="H3694" i="1"/>
  <c r="I4204" i="1"/>
  <c r="H4204" i="1"/>
  <c r="I1618" i="1"/>
  <c r="H1618" i="1"/>
  <c r="I622" i="1"/>
  <c r="H622" i="1"/>
  <c r="I2047" i="1"/>
  <c r="H2047" i="1"/>
  <c r="I1453" i="1"/>
  <c r="H1453" i="1"/>
  <c r="I773" i="1"/>
  <c r="H773" i="1"/>
  <c r="I4738" i="1"/>
  <c r="H4738" i="1"/>
  <c r="I4777" i="1"/>
  <c r="H4777" i="1"/>
  <c r="I723" i="1"/>
  <c r="H723" i="1"/>
  <c r="I3377" i="1"/>
  <c r="H3377" i="1"/>
  <c r="I2300" i="1"/>
  <c r="H2300" i="1"/>
  <c r="I1634" i="1"/>
  <c r="H1634" i="1"/>
  <c r="I385" i="1"/>
  <c r="H385" i="1"/>
  <c r="I4288" i="1"/>
  <c r="H4288" i="1"/>
  <c r="I1173" i="1"/>
  <c r="H1173" i="1"/>
  <c r="I335" i="1"/>
  <c r="H335" i="1"/>
  <c r="I626" i="1"/>
  <c r="H626" i="1"/>
  <c r="I710" i="1"/>
  <c r="H710" i="1"/>
  <c r="I1729" i="1"/>
  <c r="H1729" i="1"/>
  <c r="I3009" i="1"/>
  <c r="H3009" i="1"/>
  <c r="I2237" i="1"/>
  <c r="H2237" i="1"/>
  <c r="I4490" i="1"/>
  <c r="H4490" i="1"/>
  <c r="I1175" i="1"/>
  <c r="H1175" i="1"/>
  <c r="I295" i="1"/>
  <c r="H295" i="1"/>
  <c r="I3197" i="1"/>
  <c r="H3197" i="1"/>
  <c r="I2967" i="1"/>
  <c r="H2967" i="1"/>
  <c r="I2117" i="1"/>
  <c r="H2117" i="1"/>
  <c r="I67" i="1"/>
  <c r="H67" i="1"/>
  <c r="I1432" i="1"/>
  <c r="H1432" i="1"/>
  <c r="I2205" i="1"/>
  <c r="H2205" i="1"/>
  <c r="I4115" i="1"/>
  <c r="H4115" i="1"/>
  <c r="I1694" i="1"/>
  <c r="H1694" i="1"/>
  <c r="I62" i="1"/>
  <c r="H62" i="1"/>
  <c r="I2504" i="1"/>
  <c r="H2504" i="1"/>
  <c r="I199" i="1"/>
  <c r="H199" i="1"/>
  <c r="I3953" i="1"/>
  <c r="H3953" i="1"/>
  <c r="I4525" i="1"/>
  <c r="H4525" i="1"/>
  <c r="I203" i="1"/>
  <c r="H203" i="1"/>
  <c r="I3593" i="1"/>
  <c r="H3593" i="1"/>
  <c r="I930" i="1"/>
  <c r="H930" i="1"/>
  <c r="I3893" i="1"/>
  <c r="H3893" i="1"/>
  <c r="I3883" i="1"/>
  <c r="H3883" i="1"/>
  <c r="I1788" i="1"/>
  <c r="H1788" i="1"/>
  <c r="I4620" i="1"/>
  <c r="H4620" i="1"/>
  <c r="I2564" i="1"/>
  <c r="H2564" i="1"/>
  <c r="I1331" i="1"/>
  <c r="H1331" i="1"/>
  <c r="I576" i="1"/>
  <c r="H576" i="1"/>
  <c r="I1256" i="1"/>
  <c r="H1256" i="1"/>
  <c r="I1843" i="1"/>
  <c r="H1843" i="1"/>
  <c r="I3422" i="1"/>
  <c r="H3422" i="1"/>
  <c r="I1736" i="1"/>
  <c r="H1736" i="1"/>
  <c r="I4447" i="1"/>
  <c r="H4447" i="1"/>
  <c r="I3014" i="1"/>
  <c r="H3014" i="1"/>
  <c r="I2599" i="1"/>
  <c r="H2599" i="1"/>
  <c r="I1730" i="1"/>
  <c r="H1730" i="1"/>
  <c r="I2488" i="1"/>
  <c r="H2488" i="1"/>
  <c r="I4217" i="1"/>
  <c r="H4217" i="1"/>
  <c r="I115" i="1"/>
  <c r="H115" i="1"/>
  <c r="I296" i="1"/>
  <c r="H296" i="1"/>
  <c r="I3951" i="1"/>
  <c r="H3951" i="1"/>
  <c r="I3964" i="1"/>
  <c r="H3964" i="1"/>
  <c r="I111" i="1"/>
  <c r="H111" i="1"/>
  <c r="I2887" i="1"/>
  <c r="H2887" i="1"/>
  <c r="I2138" i="1"/>
  <c r="H2138" i="1"/>
  <c r="I2556" i="1"/>
  <c r="H2556" i="1"/>
  <c r="I3825" i="1"/>
  <c r="H3825" i="1"/>
  <c r="I1216" i="1"/>
  <c r="H1216" i="1"/>
  <c r="I4687" i="1"/>
  <c r="H4687" i="1"/>
  <c r="I1449" i="1"/>
  <c r="H1449" i="1"/>
  <c r="I2817" i="1"/>
  <c r="H2817" i="1"/>
  <c r="I651" i="1"/>
  <c r="H651" i="1"/>
  <c r="I4750" i="1"/>
  <c r="H4750" i="1"/>
  <c r="I4159" i="1"/>
  <c r="H4159" i="1"/>
  <c r="I3083" i="1"/>
  <c r="H3083" i="1"/>
  <c r="I1097" i="1"/>
  <c r="H1097" i="1"/>
  <c r="I1852" i="1"/>
  <c r="H1852" i="1"/>
  <c r="I2927" i="1"/>
  <c r="H2927" i="1"/>
  <c r="I179" i="1"/>
  <c r="H179" i="1"/>
  <c r="I4579" i="1"/>
  <c r="H4579" i="1"/>
  <c r="I2755" i="1"/>
  <c r="H2755" i="1"/>
  <c r="I3823" i="1"/>
  <c r="H3823" i="1"/>
  <c r="I3560" i="1"/>
  <c r="H3560" i="1"/>
  <c r="I1403" i="1"/>
  <c r="H1403" i="1"/>
  <c r="I1009" i="1"/>
  <c r="H1009" i="1"/>
  <c r="I2126" i="1"/>
  <c r="H2126" i="1"/>
  <c r="I1676" i="1"/>
  <c r="H1676" i="1"/>
  <c r="I2082" i="1"/>
  <c r="H2082" i="1"/>
  <c r="I3558" i="1"/>
  <c r="H3558" i="1"/>
  <c r="I3509" i="1"/>
  <c r="H3509" i="1"/>
  <c r="I396" i="1"/>
  <c r="H396" i="1"/>
  <c r="I3983" i="1"/>
  <c r="H3983" i="1"/>
  <c r="I3845" i="1"/>
  <c r="H3845" i="1"/>
  <c r="I4143" i="1"/>
  <c r="H4143" i="1"/>
  <c r="I2271" i="1"/>
  <c r="H2271" i="1"/>
  <c r="I3750" i="1"/>
  <c r="H3750" i="1"/>
  <c r="I3707" i="1"/>
  <c r="H3707" i="1"/>
  <c r="I176" i="1"/>
  <c r="H176" i="1"/>
  <c r="I3661" i="1"/>
  <c r="H3661" i="1"/>
  <c r="I3194" i="1"/>
  <c r="H3194" i="1"/>
  <c r="I4632" i="1"/>
  <c r="H4632" i="1"/>
  <c r="I2836" i="1"/>
  <c r="H2836" i="1"/>
  <c r="I4424" i="1"/>
  <c r="H4424" i="1"/>
  <c r="I186" i="1"/>
  <c r="H186" i="1"/>
  <c r="I58" i="1"/>
  <c r="H58" i="1"/>
  <c r="I595" i="1"/>
  <c r="H595" i="1"/>
  <c r="I2102" i="1"/>
  <c r="H2102" i="1"/>
  <c r="I2116" i="1"/>
  <c r="H2116" i="1"/>
  <c r="I488" i="1"/>
  <c r="H488" i="1"/>
  <c r="I4352" i="1"/>
  <c r="H4352" i="1"/>
  <c r="I1797" i="1"/>
  <c r="H1797" i="1"/>
  <c r="I1093" i="1"/>
  <c r="H1093" i="1"/>
  <c r="I285" i="1"/>
  <c r="H285" i="1"/>
  <c r="I3873" i="1"/>
  <c r="H3873" i="1"/>
  <c r="I4347" i="1"/>
  <c r="H4347" i="1"/>
  <c r="I4656" i="1"/>
  <c r="H4656" i="1"/>
  <c r="I354" i="1"/>
  <c r="H354" i="1"/>
  <c r="I364" i="1"/>
  <c r="H364" i="1"/>
  <c r="I2746" i="1"/>
  <c r="H2746" i="1"/>
  <c r="I4808" i="1"/>
  <c r="H4808" i="1"/>
  <c r="I3805" i="1"/>
  <c r="H3805" i="1"/>
  <c r="I4238" i="1"/>
  <c r="H4238" i="1"/>
  <c r="I779" i="1"/>
  <c r="H779" i="1"/>
  <c r="I3338" i="1"/>
  <c r="H3338" i="1"/>
  <c r="I1033" i="1"/>
  <c r="H1033" i="1"/>
  <c r="I1343" i="1"/>
  <c r="H1343" i="1"/>
  <c r="I76" i="1"/>
  <c r="H76" i="1"/>
  <c r="I4504" i="1"/>
  <c r="H4504" i="1"/>
  <c r="I2088" i="1"/>
  <c r="H2088" i="1"/>
  <c r="I1275" i="1"/>
  <c r="H1275" i="1"/>
  <c r="I4272" i="1"/>
  <c r="H4272" i="1"/>
  <c r="I4560" i="1"/>
  <c r="H4560" i="1"/>
  <c r="I2417" i="1"/>
  <c r="H2417" i="1"/>
  <c r="I2976" i="1"/>
  <c r="H2976" i="1"/>
  <c r="I972" i="1"/>
  <c r="H972" i="1"/>
  <c r="I311" i="1"/>
  <c r="H311" i="1"/>
  <c r="I2206" i="1"/>
  <c r="H2206" i="1"/>
  <c r="I3686" i="1"/>
  <c r="H3686" i="1"/>
  <c r="I3035" i="1"/>
  <c r="H3035" i="1"/>
  <c r="I239" i="1"/>
  <c r="H239" i="1"/>
  <c r="I989" i="1"/>
  <c r="H989" i="1"/>
  <c r="I254" i="1"/>
  <c r="H254" i="1"/>
  <c r="I4182" i="1"/>
  <c r="H4182" i="1"/>
  <c r="I3712" i="1"/>
  <c r="H3712" i="1"/>
  <c r="I1131" i="1"/>
  <c r="H1131" i="1"/>
  <c r="I3675" i="1"/>
  <c r="H3675" i="1"/>
  <c r="I1325" i="1"/>
  <c r="H1325" i="1"/>
  <c r="I2424" i="1"/>
  <c r="H2424" i="1"/>
  <c r="I446" i="1"/>
  <c r="H446" i="1"/>
  <c r="I2864" i="1"/>
  <c r="H2864" i="1"/>
  <c r="I879" i="1"/>
  <c r="H879" i="1"/>
  <c r="I1162" i="1"/>
  <c r="H1162" i="1"/>
  <c r="I4205" i="1"/>
  <c r="H4205" i="1"/>
  <c r="I2436" i="1"/>
  <c r="H2436" i="1"/>
  <c r="I655" i="1"/>
  <c r="H655" i="1"/>
  <c r="I4078" i="1"/>
  <c r="H4078" i="1"/>
  <c r="I1167" i="1"/>
  <c r="H1167" i="1"/>
  <c r="I430" i="1"/>
  <c r="H430" i="1"/>
  <c r="I2970" i="1"/>
  <c r="H2970" i="1"/>
  <c r="I4712" i="1"/>
  <c r="H4712" i="1"/>
  <c r="I3577" i="1"/>
  <c r="H3577" i="1"/>
  <c r="I2070" i="1"/>
  <c r="H2070" i="1"/>
  <c r="I429" i="1"/>
  <c r="H429" i="1"/>
  <c r="I890" i="1"/>
  <c r="H890" i="1"/>
  <c r="I4719" i="1"/>
  <c r="H4719" i="1"/>
  <c r="I2986" i="1"/>
  <c r="H2986" i="1"/>
  <c r="I197" i="1"/>
  <c r="H197" i="1"/>
  <c r="I2463" i="1"/>
  <c r="H2463" i="1"/>
  <c r="I3412" i="1"/>
  <c r="H3412" i="1"/>
  <c r="I3672" i="1"/>
  <c r="H3672" i="1"/>
  <c r="I625" i="1"/>
  <c r="H625" i="1"/>
  <c r="I3698" i="1"/>
  <c r="H3698" i="1"/>
  <c r="I1106" i="1"/>
  <c r="H1106" i="1"/>
  <c r="I4094" i="1"/>
  <c r="H4094" i="1"/>
  <c r="I4346" i="1"/>
  <c r="H4346" i="1"/>
  <c r="I4189" i="1"/>
  <c r="H4189" i="1"/>
  <c r="I2936" i="1"/>
  <c r="H2936" i="1"/>
  <c r="I3569" i="1"/>
  <c r="H3569" i="1"/>
  <c r="I4526" i="1"/>
  <c r="H4526" i="1"/>
  <c r="I236" i="1"/>
  <c r="H236" i="1"/>
  <c r="I143" i="1"/>
  <c r="H143" i="1"/>
  <c r="I2889" i="1"/>
  <c r="H2889" i="1"/>
  <c r="I4613" i="1"/>
  <c r="H4613" i="1"/>
  <c r="I3511" i="1"/>
  <c r="H3511" i="1"/>
  <c r="I1914" i="1"/>
  <c r="H1914" i="1"/>
  <c r="I671" i="1"/>
  <c r="H671" i="1"/>
  <c r="I3144" i="1"/>
  <c r="H3144" i="1"/>
  <c r="I1767" i="1"/>
  <c r="H1767" i="1"/>
  <c r="I1562" i="1"/>
  <c r="H1562" i="1"/>
  <c r="I2296" i="1"/>
  <c r="H2296" i="1"/>
  <c r="I2570" i="1"/>
  <c r="H2570" i="1"/>
  <c r="I3006" i="1"/>
  <c r="H3006" i="1"/>
  <c r="I1214" i="1"/>
  <c r="H1214" i="1"/>
  <c r="I1415" i="1"/>
  <c r="H1415" i="1"/>
  <c r="I4803" i="1"/>
  <c r="H4803" i="1"/>
  <c r="I3904" i="1"/>
  <c r="H3904" i="1"/>
  <c r="I2642" i="1"/>
  <c r="H2642" i="1"/>
  <c r="I4047" i="1"/>
  <c r="H4047" i="1"/>
  <c r="I940" i="1"/>
  <c r="H940" i="1"/>
  <c r="I1556" i="1"/>
  <c r="H1556" i="1"/>
  <c r="I3985" i="1"/>
  <c r="H3985" i="1"/>
  <c r="I1939" i="1"/>
  <c r="H1939" i="1"/>
  <c r="I1918" i="1"/>
  <c r="H1918" i="1"/>
  <c r="I2820" i="1"/>
  <c r="H2820" i="1"/>
  <c r="I3911" i="1"/>
  <c r="H3911" i="1"/>
  <c r="I3568" i="1"/>
  <c r="H3568" i="1"/>
  <c r="I925" i="1"/>
  <c r="H925" i="1"/>
  <c r="I1321" i="1"/>
  <c r="H1321" i="1"/>
  <c r="I4277" i="1"/>
  <c r="H4277" i="1"/>
  <c r="I1588" i="1"/>
  <c r="H1588" i="1"/>
  <c r="I3965" i="1"/>
  <c r="H3965" i="1"/>
  <c r="I4727" i="1"/>
  <c r="H4727" i="1"/>
  <c r="I1626" i="1"/>
  <c r="H1626" i="1"/>
  <c r="I4022" i="1"/>
  <c r="H4022" i="1"/>
  <c r="I3342" i="1"/>
  <c r="H3342" i="1"/>
  <c r="I4756" i="1"/>
  <c r="H4756" i="1"/>
  <c r="I2736" i="1"/>
  <c r="H2736" i="1"/>
  <c r="I249" i="1"/>
  <c r="H249" i="1"/>
  <c r="I3286" i="1"/>
  <c r="H3286" i="1"/>
  <c r="I3811" i="1"/>
  <c r="H3811" i="1"/>
  <c r="I624" i="1"/>
  <c r="H624" i="1"/>
  <c r="I4710" i="1"/>
  <c r="H4710" i="1"/>
  <c r="I309" i="1"/>
  <c r="H309" i="1"/>
  <c r="I4157" i="1"/>
  <c r="H4157" i="1"/>
  <c r="I1759" i="1"/>
  <c r="H1759" i="1"/>
  <c r="I4195" i="1"/>
  <c r="H4195" i="1"/>
  <c r="I226" i="1"/>
  <c r="H226" i="1"/>
  <c r="I1692" i="1"/>
  <c r="H1692" i="1"/>
  <c r="I168" i="1"/>
  <c r="H168" i="1"/>
  <c r="I3353" i="1"/>
  <c r="H3353" i="1"/>
  <c r="I1264" i="1"/>
  <c r="H1264" i="1"/>
  <c r="I557" i="1"/>
  <c r="H557" i="1"/>
  <c r="I1281" i="1"/>
  <c r="H1281" i="1"/>
  <c r="I4418" i="1"/>
  <c r="H4418" i="1"/>
  <c r="I1433" i="1"/>
  <c r="H1433" i="1"/>
  <c r="I2407" i="1"/>
  <c r="H2407" i="1"/>
  <c r="I4582" i="1"/>
  <c r="H4582" i="1"/>
  <c r="I102" i="1"/>
  <c r="H102" i="1"/>
  <c r="I646" i="1"/>
  <c r="H646" i="1"/>
  <c r="I3653" i="1"/>
  <c r="H3653" i="1"/>
  <c r="I1231" i="1"/>
  <c r="H1231" i="1"/>
  <c r="I2392" i="1"/>
  <c r="H2392" i="1"/>
  <c r="I1487" i="1"/>
  <c r="H1487" i="1"/>
  <c r="I3762" i="1"/>
  <c r="H3762" i="1"/>
  <c r="I2379" i="1"/>
  <c r="H2379" i="1"/>
  <c r="I1953" i="1"/>
  <c r="H1953" i="1"/>
  <c r="I1263" i="1"/>
  <c r="H1263" i="1"/>
  <c r="I769" i="1"/>
  <c r="H769" i="1"/>
  <c r="I1614" i="1"/>
  <c r="H1614" i="1"/>
  <c r="I3910" i="1"/>
  <c r="H3910" i="1"/>
  <c r="I2992" i="1"/>
  <c r="H2992" i="1"/>
  <c r="I3458" i="1"/>
  <c r="H3458" i="1"/>
  <c r="I3954" i="1"/>
  <c r="H3954" i="1"/>
  <c r="I1311" i="1"/>
  <c r="H1311" i="1"/>
  <c r="I3519" i="1"/>
  <c r="H3519" i="1"/>
  <c r="I1032" i="1"/>
  <c r="H1032" i="1"/>
  <c r="I1027" i="1"/>
  <c r="H1027" i="1"/>
  <c r="I443" i="1"/>
  <c r="H443" i="1"/>
  <c r="I4473" i="1"/>
  <c r="H4473" i="1"/>
  <c r="I436" i="1"/>
  <c r="H436" i="1"/>
  <c r="I1599" i="1"/>
  <c r="H1599" i="1"/>
  <c r="I2623" i="1"/>
  <c r="H2623" i="1"/>
  <c r="I4654" i="1"/>
  <c r="H4654" i="1"/>
  <c r="I4745" i="1"/>
  <c r="H4745" i="1"/>
  <c r="I3439" i="1"/>
  <c r="H3439" i="1"/>
  <c r="I225" i="1"/>
  <c r="H225" i="1"/>
  <c r="I1261" i="1"/>
  <c r="H1261" i="1"/>
  <c r="I3418" i="1"/>
  <c r="H3418" i="1"/>
  <c r="I2828" i="1"/>
  <c r="H2828" i="1"/>
  <c r="I3249" i="1"/>
  <c r="H3249" i="1"/>
  <c r="I711" i="1"/>
  <c r="H711" i="1"/>
  <c r="I4516" i="1"/>
  <c r="H4516" i="1"/>
  <c r="I2179" i="1"/>
  <c r="H2179" i="1"/>
  <c r="I3380" i="1"/>
  <c r="H3380" i="1"/>
  <c r="I921" i="1"/>
  <c r="H921" i="1"/>
  <c r="I19" i="1"/>
  <c r="H19" i="1"/>
  <c r="I173" i="1"/>
  <c r="H173" i="1"/>
  <c r="I1064" i="1"/>
  <c r="H1064" i="1"/>
  <c r="I4737" i="1"/>
  <c r="H4737" i="1"/>
  <c r="I4470" i="1"/>
  <c r="H4470" i="1"/>
  <c r="I185" i="1"/>
  <c r="H185" i="1"/>
  <c r="I160" i="1"/>
  <c r="H160" i="1"/>
  <c r="I4792" i="1"/>
  <c r="H4792" i="1"/>
  <c r="I4302" i="1"/>
  <c r="H4302" i="1"/>
  <c r="I167" i="1"/>
  <c r="H167" i="1"/>
  <c r="I2204" i="1"/>
  <c r="H2204" i="1"/>
  <c r="I2838" i="1"/>
  <c r="H2838" i="1"/>
  <c r="I582" i="1"/>
  <c r="H582" i="1"/>
  <c r="I233" i="1"/>
  <c r="H233" i="1"/>
  <c r="I2273" i="1"/>
  <c r="H2273" i="1"/>
  <c r="I4693" i="1"/>
  <c r="H4693" i="1"/>
  <c r="I2647" i="1"/>
  <c r="H2647" i="1"/>
  <c r="I2825" i="1"/>
  <c r="H2825" i="1"/>
  <c r="I4213" i="1"/>
  <c r="H4213" i="1"/>
  <c r="I1678" i="1"/>
  <c r="H1678" i="1"/>
  <c r="I3426" i="1"/>
  <c r="H3426" i="1"/>
  <c r="I3530" i="1"/>
  <c r="H3530" i="1"/>
  <c r="I1398" i="1"/>
  <c r="H1398" i="1"/>
  <c r="I2114" i="1"/>
  <c r="H2114" i="1"/>
  <c r="I3443" i="1"/>
  <c r="H3443" i="1"/>
  <c r="I3932" i="1"/>
  <c r="H3932" i="1"/>
  <c r="I2690" i="1"/>
  <c r="H2690" i="1"/>
  <c r="I4450" i="1"/>
  <c r="H4450" i="1"/>
  <c r="I4546" i="1"/>
  <c r="H4546" i="1"/>
  <c r="I2957" i="1"/>
  <c r="H2957" i="1"/>
  <c r="I1163" i="1"/>
  <c r="H1163" i="1"/>
  <c r="I2130" i="1"/>
  <c r="H2130" i="1"/>
  <c r="I654" i="1"/>
  <c r="H654" i="1"/>
  <c r="I2491" i="1"/>
  <c r="H2491" i="1"/>
  <c r="I2534" i="1"/>
  <c r="H2534" i="1"/>
  <c r="I1145" i="1"/>
  <c r="H1145" i="1"/>
  <c r="I3719" i="1"/>
  <c r="H3719" i="1"/>
  <c r="I3445" i="1"/>
  <c r="H3445" i="1"/>
  <c r="I2067" i="1"/>
  <c r="H2067" i="1"/>
  <c r="I3438" i="1"/>
  <c r="H3438" i="1"/>
  <c r="I4612" i="1"/>
  <c r="H4612" i="1"/>
  <c r="I3982" i="1"/>
  <c r="H3982" i="1"/>
  <c r="I1783" i="1"/>
  <c r="H1783" i="1"/>
  <c r="I3199" i="1"/>
  <c r="H3199" i="1"/>
  <c r="I1475" i="1"/>
  <c r="H1475" i="1"/>
  <c r="I1548" i="1"/>
  <c r="H1548" i="1"/>
  <c r="I1172" i="1"/>
  <c r="H1172" i="1"/>
  <c r="I1079" i="1"/>
  <c r="H1079" i="1"/>
  <c r="I2569" i="1"/>
  <c r="H2569" i="1"/>
  <c r="I3908" i="1"/>
  <c r="H3908" i="1"/>
  <c r="I4125" i="1"/>
  <c r="H4125" i="1"/>
  <c r="I3588" i="1"/>
  <c r="H3588" i="1"/>
  <c r="I1226" i="1"/>
  <c r="H1226" i="1"/>
  <c r="I744" i="1"/>
  <c r="H744" i="1"/>
  <c r="I1785" i="1"/>
  <c r="H1785" i="1"/>
  <c r="I1620" i="1"/>
  <c r="H1620" i="1"/>
  <c r="I4185" i="1"/>
  <c r="H4185" i="1"/>
  <c r="I2531" i="1"/>
  <c r="H2531" i="1"/>
  <c r="I2503" i="1"/>
  <c r="H2503" i="1"/>
  <c r="I3116" i="1"/>
  <c r="H3116" i="1"/>
  <c r="I920" i="1"/>
  <c r="H920" i="1"/>
  <c r="I3209" i="1"/>
  <c r="H3209" i="1"/>
  <c r="I2103" i="1"/>
  <c r="H2103" i="1"/>
  <c r="I213" i="1"/>
  <c r="H213" i="1"/>
  <c r="I2144" i="1"/>
  <c r="H2144" i="1"/>
  <c r="I3592" i="1"/>
  <c r="H3592" i="1"/>
  <c r="I2322" i="1"/>
  <c r="H2322" i="1"/>
  <c r="I4194" i="1"/>
  <c r="H4194" i="1"/>
  <c r="I3990" i="1"/>
  <c r="H3990" i="1"/>
  <c r="I533" i="1"/>
  <c r="H533" i="1"/>
  <c r="I3781" i="1"/>
  <c r="H3781" i="1"/>
  <c r="I4046" i="1"/>
  <c r="H4046" i="1"/>
  <c r="I1354" i="1"/>
  <c r="H1354" i="1"/>
  <c r="I3829" i="1"/>
  <c r="H3829" i="1"/>
  <c r="I4629" i="1"/>
  <c r="H4629" i="1"/>
  <c r="I2831" i="1"/>
  <c r="H2831" i="1"/>
  <c r="I2745" i="1"/>
  <c r="H2745" i="1"/>
  <c r="I1911" i="1"/>
  <c r="H1911" i="1"/>
  <c r="I4653" i="1"/>
  <c r="H4653" i="1"/>
  <c r="I519" i="1"/>
  <c r="H519" i="1"/>
  <c r="I1286" i="1"/>
  <c r="H1286" i="1"/>
  <c r="I442" i="1"/>
  <c r="H442" i="1"/>
  <c r="I4522" i="1"/>
  <c r="H4522" i="1"/>
  <c r="I3678" i="1"/>
  <c r="H3678" i="1"/>
  <c r="I2923" i="1"/>
  <c r="H2923" i="1"/>
  <c r="I4097" i="1"/>
  <c r="H4097" i="1"/>
  <c r="I3227" i="1"/>
  <c r="H3227" i="1"/>
  <c r="I3047" i="1"/>
  <c r="H3047" i="1"/>
  <c r="I2612" i="1"/>
  <c r="H2612" i="1"/>
  <c r="I15" i="1"/>
  <c r="H15" i="1"/>
  <c r="I3429" i="1"/>
  <c r="H3429" i="1"/>
  <c r="I2339" i="1"/>
  <c r="H2339" i="1"/>
  <c r="I4431" i="1"/>
  <c r="H4431" i="1"/>
  <c r="I4256" i="1"/>
  <c r="H4256" i="1"/>
  <c r="I1854" i="1"/>
  <c r="H1854" i="1"/>
  <c r="I3946" i="1"/>
  <c r="H3946" i="1"/>
  <c r="I1923" i="1"/>
  <c r="H1923" i="1"/>
  <c r="I190" i="1"/>
  <c r="H190" i="1"/>
  <c r="I1824" i="1"/>
  <c r="H1824" i="1"/>
  <c r="I2264" i="1"/>
  <c r="H2264" i="1"/>
  <c r="I3165" i="1"/>
  <c r="H3165" i="1"/>
  <c r="I3923" i="1"/>
  <c r="H3923" i="1"/>
  <c r="I2552" i="1"/>
  <c r="H2552" i="1"/>
  <c r="I4742" i="1"/>
  <c r="H4742" i="1"/>
  <c r="I705" i="1"/>
  <c r="H705" i="1"/>
  <c r="I289" i="1"/>
  <c r="H289" i="1"/>
  <c r="I381" i="1"/>
  <c r="H381" i="1"/>
  <c r="I4566" i="1"/>
  <c r="H4566" i="1"/>
  <c r="I672" i="1"/>
  <c r="H672" i="1"/>
  <c r="I2314" i="1"/>
  <c r="H2314" i="1"/>
  <c r="I1706" i="1"/>
  <c r="H1706" i="1"/>
  <c r="I4340" i="1"/>
  <c r="H4340" i="1"/>
  <c r="I4177" i="1"/>
  <c r="H4177" i="1"/>
  <c r="I4731" i="1"/>
  <c r="H4731" i="1"/>
  <c r="I820" i="1"/>
  <c r="H820" i="1"/>
  <c r="I3278" i="1"/>
  <c r="H3278" i="1"/>
  <c r="I3357" i="1"/>
  <c r="H3357" i="1"/>
  <c r="I3335" i="1"/>
  <c r="H3335" i="1"/>
  <c r="I1396" i="1"/>
  <c r="H1396" i="1"/>
  <c r="I3975" i="1"/>
  <c r="H3975" i="1"/>
  <c r="I1221" i="1"/>
  <c r="H1221" i="1"/>
  <c r="I2803" i="1"/>
  <c r="H2803" i="1"/>
  <c r="I3032" i="1"/>
  <c r="H3032" i="1"/>
  <c r="I3809" i="1"/>
  <c r="H3809" i="1"/>
  <c r="I2946" i="1"/>
  <c r="H2946" i="1"/>
  <c r="I2695" i="1"/>
  <c r="H2695" i="1"/>
  <c r="I1223" i="1"/>
  <c r="H1223" i="1"/>
  <c r="I2449" i="1"/>
  <c r="H2449" i="1"/>
  <c r="I3284" i="1"/>
  <c r="H3284" i="1"/>
  <c r="I2702" i="1"/>
  <c r="H2702" i="1"/>
  <c r="I1225" i="1"/>
  <c r="H1225" i="1"/>
  <c r="I1276" i="1"/>
  <c r="H1276" i="1"/>
  <c r="I2437" i="1"/>
  <c r="H2437" i="1"/>
  <c r="I955" i="1"/>
  <c r="H955" i="1"/>
  <c r="I1757" i="1"/>
  <c r="H1757" i="1"/>
  <c r="I3598" i="1"/>
  <c r="H3598" i="1"/>
  <c r="I2637" i="1"/>
  <c r="H2637" i="1"/>
  <c r="I3036" i="1"/>
  <c r="H3036" i="1"/>
  <c r="I1465" i="1"/>
  <c r="H1465" i="1"/>
  <c r="I1273" i="1"/>
  <c r="H1273" i="1"/>
  <c r="I2087" i="1"/>
  <c r="H2087" i="1"/>
  <c r="I2965" i="1"/>
  <c r="H2965" i="1"/>
  <c r="I3457" i="1"/>
  <c r="H3457" i="1"/>
  <c r="I2788" i="1"/>
  <c r="H2788" i="1"/>
  <c r="I101" i="1"/>
  <c r="H101" i="1"/>
  <c r="I4168" i="1"/>
  <c r="H4168" i="1"/>
  <c r="I1936" i="1"/>
  <c r="H1936" i="1"/>
  <c r="I4292" i="1"/>
  <c r="H4292" i="1"/>
  <c r="I2892" i="1"/>
  <c r="H2892" i="1"/>
  <c r="I3902" i="1"/>
  <c r="H3902" i="1"/>
  <c r="I3838" i="1"/>
  <c r="H3838" i="1"/>
  <c r="I3261" i="1"/>
  <c r="H3261" i="1"/>
  <c r="I3180" i="1"/>
  <c r="H3180" i="1"/>
  <c r="I1965" i="1"/>
  <c r="H1965" i="1"/>
  <c r="I3766" i="1"/>
  <c r="H3766" i="1"/>
  <c r="I1414" i="1"/>
  <c r="H1414" i="1"/>
  <c r="I2826" i="1"/>
  <c r="H2826" i="1"/>
  <c r="I933" i="1"/>
  <c r="H933" i="1"/>
  <c r="I3565" i="1"/>
  <c r="H3565" i="1"/>
  <c r="I3087" i="1"/>
  <c r="H3087" i="1"/>
  <c r="I184" i="1"/>
  <c r="H184" i="1"/>
  <c r="I3579" i="1"/>
  <c r="H3579" i="1"/>
  <c r="I2620" i="1"/>
  <c r="H2620" i="1"/>
  <c r="I4030" i="1"/>
  <c r="H4030" i="1"/>
  <c r="I1894" i="1"/>
  <c r="H1894" i="1"/>
  <c r="I4058" i="1"/>
  <c r="H4058" i="1"/>
  <c r="I4240" i="1"/>
  <c r="H4240" i="1"/>
  <c r="I1897" i="1"/>
  <c r="H1897" i="1"/>
  <c r="I155" i="1"/>
  <c r="H155" i="1"/>
  <c r="I1446" i="1"/>
  <c r="H1446" i="1"/>
  <c r="I3111" i="1"/>
  <c r="H3111" i="1"/>
  <c r="I3451" i="1"/>
  <c r="H3451" i="1"/>
  <c r="I2799" i="1"/>
  <c r="H2799" i="1"/>
  <c r="I408" i="1"/>
  <c r="H408" i="1"/>
  <c r="I3477" i="1"/>
  <c r="H3477" i="1"/>
  <c r="I1912" i="1"/>
  <c r="H1912" i="1"/>
  <c r="I3981" i="1"/>
  <c r="H3981" i="1"/>
  <c r="I3330" i="1"/>
  <c r="H3330" i="1"/>
  <c r="I3788" i="1"/>
  <c r="H3788" i="1"/>
  <c r="I2897" i="1"/>
  <c r="H2897" i="1"/>
  <c r="I384" i="1"/>
  <c r="H384" i="1"/>
  <c r="I2410" i="1"/>
  <c r="H2410" i="1"/>
  <c r="I1753" i="1"/>
  <c r="H1753" i="1"/>
  <c r="I3061" i="1"/>
  <c r="H3061" i="1"/>
  <c r="I2371" i="1"/>
  <c r="H2371" i="1"/>
  <c r="I3307" i="1"/>
  <c r="H3307" i="1"/>
  <c r="I194" i="1"/>
  <c r="H194" i="1"/>
  <c r="I2627" i="1"/>
  <c r="H2627" i="1"/>
  <c r="I3081" i="1"/>
  <c r="H3081" i="1"/>
  <c r="I592" i="1"/>
  <c r="H592" i="1"/>
  <c r="I3948" i="1"/>
  <c r="H3948" i="1"/>
  <c r="I900" i="1"/>
  <c r="H900" i="1"/>
  <c r="I3288" i="1"/>
  <c r="H3288" i="1"/>
  <c r="I4482" i="1"/>
  <c r="H4482" i="1"/>
  <c r="I3068" i="1"/>
  <c r="H3068" i="1"/>
  <c r="I4570" i="1"/>
  <c r="H4570" i="1"/>
  <c r="I4173" i="1"/>
  <c r="H4173" i="1"/>
  <c r="I4461" i="1"/>
  <c r="H4461" i="1"/>
  <c r="I2483" i="1"/>
  <c r="H2483" i="1"/>
  <c r="I2428" i="1"/>
  <c r="H2428" i="1"/>
  <c r="I4540" i="1"/>
  <c r="H4540" i="1"/>
  <c r="I349" i="1"/>
  <c r="H349" i="1"/>
  <c r="I3861" i="1"/>
  <c r="H3861" i="1"/>
  <c r="I1600" i="1"/>
  <c r="H1600" i="1"/>
  <c r="I2789" i="1"/>
  <c r="H2789" i="1"/>
  <c r="I4595" i="1"/>
  <c r="H4595" i="1"/>
  <c r="I990" i="1"/>
  <c r="H990" i="1"/>
  <c r="I3737" i="1"/>
  <c r="H3737" i="1"/>
  <c r="I2761" i="1"/>
  <c r="H2761" i="1"/>
  <c r="I4199" i="1"/>
  <c r="H4199" i="1"/>
  <c r="I3324" i="1"/>
  <c r="H3324" i="1"/>
  <c r="I1227" i="1"/>
  <c r="H1227" i="1"/>
  <c r="I858" i="1"/>
  <c r="H858" i="1"/>
  <c r="I853" i="1"/>
  <c r="H853" i="1"/>
  <c r="I530" i="1"/>
  <c r="H530" i="1"/>
  <c r="I3614" i="1"/>
  <c r="H3614" i="1"/>
  <c r="I788" i="1"/>
  <c r="H788" i="1"/>
  <c r="I2893" i="1"/>
  <c r="H2893" i="1"/>
  <c r="I1136" i="1"/>
  <c r="H1136" i="1"/>
  <c r="I428" i="1"/>
  <c r="H428" i="1"/>
  <c r="I4505" i="1"/>
  <c r="H4505" i="1"/>
  <c r="I3992" i="1"/>
  <c r="H3992" i="1"/>
  <c r="I2548" i="1"/>
  <c r="H2548" i="1"/>
  <c r="I2155" i="1"/>
  <c r="H2155" i="1"/>
  <c r="I3300" i="1"/>
  <c r="H3300" i="1"/>
  <c r="I3706" i="1"/>
  <c r="H3706" i="1"/>
  <c r="I1236" i="1"/>
  <c r="H1236" i="1"/>
  <c r="I3052" i="1"/>
  <c r="H3052" i="1"/>
  <c r="I474" i="1"/>
  <c r="H474" i="1"/>
  <c r="I1782" i="1"/>
  <c r="H1782" i="1"/>
  <c r="I2742" i="1"/>
  <c r="H2742" i="1"/>
  <c r="I2439" i="1"/>
  <c r="H2439" i="1"/>
  <c r="I1486" i="1"/>
  <c r="H1486" i="1"/>
  <c r="I427" i="1"/>
  <c r="H427" i="1"/>
  <c r="I3896" i="1"/>
  <c r="H3896" i="1"/>
  <c r="I2221" i="1"/>
  <c r="H2221" i="1"/>
  <c r="I2615" i="1"/>
  <c r="H2615" i="1"/>
  <c r="I4095" i="1"/>
  <c r="H4095" i="1"/>
  <c r="I1018" i="1"/>
  <c r="H1018" i="1"/>
  <c r="I3162" i="1"/>
  <c r="H3162" i="1"/>
  <c r="I348" i="1"/>
  <c r="H348" i="1"/>
  <c r="I4212" i="1"/>
  <c r="H4212" i="1"/>
  <c r="I373" i="1"/>
  <c r="H373" i="1"/>
  <c r="I3524" i="1"/>
  <c r="H3524" i="1"/>
  <c r="I2004" i="1"/>
  <c r="H2004" i="1"/>
  <c r="I1014" i="1"/>
  <c r="H1014" i="1"/>
  <c r="I2851" i="1"/>
  <c r="H2851" i="1"/>
  <c r="I3007" i="1"/>
  <c r="H3007" i="1"/>
  <c r="I1681" i="1"/>
  <c r="H1681" i="1"/>
  <c r="I1047" i="1"/>
  <c r="H1047" i="1"/>
  <c r="I1258" i="1"/>
  <c r="H1258" i="1"/>
  <c r="I3059" i="1"/>
  <c r="H3059" i="1"/>
  <c r="I2948" i="1"/>
  <c r="H2948" i="1"/>
  <c r="I4441" i="1"/>
  <c r="H4441" i="1"/>
  <c r="I142" i="1"/>
  <c r="H142" i="1"/>
  <c r="I1366" i="1"/>
  <c r="H1366" i="1"/>
  <c r="I1104" i="1"/>
  <c r="H1104" i="1"/>
  <c r="I4069" i="1"/>
  <c r="H4069" i="1"/>
  <c r="I4128" i="1"/>
  <c r="H4128" i="1"/>
  <c r="I2239" i="1"/>
  <c r="H2239" i="1"/>
  <c r="I4005" i="1"/>
  <c r="H4005" i="1"/>
  <c r="I2375" i="1"/>
  <c r="H2375" i="1"/>
  <c r="I4054" i="1"/>
  <c r="H4054" i="1"/>
  <c r="I3631" i="1"/>
  <c r="H3631" i="1"/>
  <c r="I3341" i="1"/>
  <c r="H3341" i="1"/>
  <c r="I3659" i="1"/>
  <c r="H3659" i="1"/>
  <c r="I2737" i="1"/>
  <c r="H2737" i="1"/>
  <c r="I566" i="1"/>
  <c r="H566" i="1"/>
  <c r="I100" i="1"/>
  <c r="H100" i="1"/>
  <c r="I2846" i="1"/>
  <c r="H2846" i="1"/>
  <c r="I4417" i="1"/>
  <c r="H4417" i="1"/>
  <c r="I1030" i="1"/>
  <c r="H1030" i="1"/>
  <c r="I3171" i="1"/>
  <c r="H3171" i="1"/>
  <c r="I4138" i="1"/>
  <c r="H4138" i="1"/>
  <c r="I3054" i="1"/>
  <c r="H3054" i="1"/>
  <c r="I4132" i="1"/>
  <c r="H4132" i="1"/>
  <c r="I4264" i="1"/>
  <c r="H4264" i="1"/>
  <c r="I3498" i="1"/>
  <c r="H3498" i="1"/>
  <c r="I131" i="1"/>
  <c r="H131" i="1"/>
  <c r="I4198" i="1"/>
  <c r="H4198" i="1"/>
  <c r="I1166" i="1"/>
  <c r="H1166" i="1"/>
  <c r="I3773" i="1"/>
  <c r="H3773" i="1"/>
  <c r="I1972" i="1"/>
  <c r="H1972" i="1"/>
  <c r="I2732" i="1"/>
  <c r="H2732" i="1"/>
  <c r="I1424" i="1"/>
  <c r="H1424" i="1"/>
  <c r="I916" i="1"/>
  <c r="H916" i="1"/>
  <c r="I4166" i="1"/>
  <c r="H4166" i="1"/>
  <c r="I924" i="1"/>
  <c r="H924" i="1"/>
  <c r="I2697" i="1"/>
  <c r="H2697" i="1"/>
  <c r="I2149" i="1"/>
  <c r="H2149" i="1"/>
  <c r="I813" i="1"/>
  <c r="H813" i="1"/>
  <c r="I1704" i="1"/>
  <c r="H1704" i="1"/>
  <c r="I971" i="1"/>
  <c r="H971" i="1"/>
  <c r="I4726" i="1"/>
  <c r="H4726" i="1"/>
  <c r="I3503" i="1"/>
  <c r="H3503" i="1"/>
  <c r="I1161" i="1"/>
  <c r="H1161" i="1"/>
  <c r="I4012" i="1"/>
  <c r="H4012" i="1"/>
  <c r="I999" i="1"/>
  <c r="H999" i="1"/>
  <c r="I2231" i="1"/>
  <c r="H2231" i="1"/>
  <c r="I4300" i="1"/>
  <c r="H4300" i="1"/>
  <c r="I3914" i="1"/>
  <c r="H3914" i="1"/>
  <c r="I4657" i="1"/>
  <c r="H4657" i="1"/>
  <c r="I4139" i="1"/>
  <c r="H4139" i="1"/>
  <c r="I159" i="1"/>
  <c r="H159" i="1"/>
  <c r="I472" i="1"/>
  <c r="H472" i="1"/>
  <c r="I1566" i="1"/>
  <c r="H1566" i="1"/>
  <c r="I1359" i="1"/>
  <c r="H1359" i="1"/>
  <c r="I3633" i="1"/>
  <c r="H3633" i="1"/>
  <c r="I306" i="1"/>
  <c r="H306" i="1"/>
  <c r="I2966" i="1"/>
  <c r="H2966" i="1"/>
  <c r="I4605" i="1"/>
  <c r="H4605" i="1"/>
  <c r="I3745" i="1"/>
  <c r="H3745" i="1"/>
  <c r="I3352" i="1"/>
  <c r="H3352" i="1"/>
  <c r="I1508" i="1"/>
  <c r="H1508" i="1"/>
  <c r="I2723" i="1"/>
  <c r="H2723" i="1"/>
  <c r="I1998" i="1"/>
  <c r="H1998" i="1"/>
  <c r="I3771" i="1"/>
  <c r="H3771" i="1"/>
  <c r="I3572" i="1"/>
  <c r="H3572" i="1"/>
  <c r="I2863" i="1"/>
  <c r="H2863" i="1"/>
  <c r="I4355" i="1"/>
  <c r="H4355" i="1"/>
  <c r="I2837" i="1"/>
  <c r="H2837" i="1"/>
  <c r="I1804" i="1"/>
  <c r="H1804" i="1"/>
  <c r="I3143" i="1"/>
  <c r="H3143" i="1"/>
  <c r="I4463" i="1"/>
  <c r="H4463" i="1"/>
  <c r="I4303" i="1"/>
  <c r="H4303" i="1"/>
  <c r="I2302" i="1"/>
  <c r="H2302" i="1"/>
  <c r="I3003" i="1"/>
  <c r="H3003" i="1"/>
  <c r="I3936" i="1"/>
  <c r="H3936" i="1"/>
  <c r="I1830" i="1"/>
  <c r="H1830" i="1"/>
  <c r="I2303" i="1"/>
  <c r="H2303" i="1"/>
  <c r="I1679" i="1"/>
  <c r="H1679" i="1"/>
  <c r="I2875" i="1"/>
  <c r="H2875" i="1"/>
  <c r="I1406" i="1"/>
  <c r="H1406" i="1"/>
  <c r="I3101" i="1"/>
  <c r="H3101" i="1"/>
  <c r="I2912" i="1"/>
  <c r="H2912" i="1"/>
  <c r="I1872" i="1"/>
  <c r="H1872" i="1"/>
  <c r="I736" i="1"/>
  <c r="H736" i="1"/>
  <c r="I894" i="1"/>
  <c r="H894" i="1"/>
  <c r="I1525" i="1"/>
  <c r="H1525" i="1"/>
  <c r="I4746" i="1"/>
  <c r="H4746" i="1"/>
  <c r="I1922" i="1"/>
  <c r="H1922" i="1"/>
  <c r="I4445" i="1"/>
  <c r="H4445" i="1"/>
  <c r="I2136" i="1"/>
  <c r="H2136" i="1"/>
  <c r="I2228" i="1"/>
  <c r="H2228" i="1"/>
  <c r="I1410" i="1"/>
  <c r="H1410" i="1"/>
  <c r="I1303" i="1"/>
  <c r="H1303" i="1"/>
  <c r="I794" i="1"/>
  <c r="H794" i="1"/>
  <c r="I18" i="1"/>
  <c r="H18" i="1"/>
  <c r="I4252" i="1"/>
  <c r="H4252" i="1"/>
  <c r="I2203" i="1"/>
  <c r="H2203" i="1"/>
  <c r="I948" i="1"/>
  <c r="H948" i="1"/>
  <c r="I3455" i="1"/>
  <c r="H3455" i="1"/>
  <c r="I407" i="1"/>
  <c r="H407" i="1"/>
  <c r="I113" i="1"/>
  <c r="H113" i="1"/>
  <c r="I1234" i="1"/>
  <c r="H1234" i="1"/>
  <c r="I4341" i="1"/>
  <c r="H4341" i="1"/>
  <c r="I4040" i="1"/>
  <c r="H4040" i="1"/>
  <c r="I3103" i="1"/>
  <c r="H3103" i="1"/>
  <c r="I3531" i="1"/>
  <c r="H3531" i="1"/>
  <c r="I657" i="1"/>
  <c r="H657" i="1"/>
  <c r="I1959" i="1"/>
  <c r="H1959" i="1"/>
  <c r="I2487" i="1"/>
  <c r="H2487" i="1"/>
  <c r="I2672" i="1"/>
  <c r="H2672" i="1"/>
  <c r="I1447" i="1"/>
  <c r="H1447" i="1"/>
  <c r="I866" i="1"/>
  <c r="H866" i="1"/>
  <c r="I2319" i="1"/>
  <c r="H2319" i="1"/>
  <c r="I2624" i="1"/>
  <c r="H2624" i="1"/>
  <c r="I4419" i="1"/>
  <c r="H4419" i="1"/>
  <c r="I2275" i="1"/>
  <c r="H2275" i="1"/>
  <c r="I4492" i="1"/>
  <c r="H4492" i="1"/>
  <c r="I191" i="1"/>
  <c r="H191" i="1"/>
  <c r="I2441" i="1"/>
  <c r="H2441" i="1"/>
  <c r="I1724" i="1"/>
  <c r="H1724" i="1"/>
  <c r="I4744" i="1"/>
  <c r="H4744" i="1"/>
  <c r="I189" i="1"/>
  <c r="H189" i="1"/>
  <c r="I2039" i="1"/>
  <c r="H2039" i="1"/>
  <c r="I1069" i="1"/>
  <c r="H1069" i="1"/>
  <c r="I3693" i="1"/>
  <c r="H3693" i="1"/>
  <c r="I4276" i="1"/>
  <c r="H4276" i="1"/>
  <c r="I2465" i="1"/>
  <c r="H2465" i="1"/>
  <c r="I950" i="1"/>
  <c r="H950" i="1"/>
  <c r="I1665" i="1"/>
  <c r="H1665" i="1"/>
  <c r="I1982" i="1"/>
  <c r="H1982" i="1"/>
  <c r="I3015" i="1"/>
  <c r="H3015" i="1"/>
  <c r="I2040" i="1"/>
  <c r="H2040" i="1"/>
  <c r="I2209" i="1"/>
  <c r="H2209" i="1"/>
  <c r="I4021" i="1"/>
  <c r="H4021" i="1"/>
  <c r="I4140" i="1"/>
  <c r="H4140" i="1"/>
  <c r="I4524" i="1"/>
  <c r="H4524" i="1"/>
  <c r="I1091" i="1"/>
  <c r="H1091" i="1"/>
  <c r="I1420" i="1"/>
  <c r="H1420" i="1"/>
  <c r="I2452" i="1"/>
  <c r="H2452" i="1"/>
  <c r="I4151" i="1"/>
  <c r="H4151" i="1"/>
  <c r="I1577" i="1"/>
  <c r="H1577" i="1"/>
  <c r="I1605" i="1"/>
  <c r="H1605" i="1"/>
  <c r="I4420" i="1"/>
  <c r="H4420" i="1"/>
  <c r="I183" i="1"/>
  <c r="H183" i="1"/>
  <c r="I1947" i="1"/>
  <c r="H1947" i="1"/>
  <c r="I1585" i="1"/>
  <c r="H1585" i="1"/>
  <c r="I1590" i="1"/>
  <c r="H1590" i="1"/>
  <c r="I1115" i="1"/>
  <c r="H1115" i="1"/>
  <c r="I3868" i="1"/>
  <c r="H3868" i="1"/>
  <c r="I4093" i="1"/>
  <c r="H4093" i="1"/>
  <c r="I3121" i="1"/>
  <c r="H3121" i="1"/>
  <c r="I1526" i="1"/>
  <c r="H1526" i="1"/>
  <c r="I4589" i="1"/>
  <c r="H4589" i="1"/>
  <c r="I2756" i="1"/>
  <c r="H2756" i="1"/>
  <c r="I1988" i="1"/>
  <c r="H1988" i="1"/>
  <c r="I939" i="1"/>
  <c r="H939" i="1"/>
  <c r="I3798" i="1"/>
  <c r="H3798" i="1"/>
  <c r="I2768" i="1"/>
  <c r="H2768" i="1"/>
  <c r="I3667" i="1"/>
  <c r="H3667" i="1"/>
  <c r="I1723" i="1"/>
  <c r="H1723" i="1"/>
  <c r="I1015" i="1"/>
  <c r="H1015" i="1"/>
  <c r="I3764" i="1"/>
  <c r="H3764" i="1"/>
  <c r="I768" i="1"/>
  <c r="H768" i="1"/>
  <c r="I263" i="1"/>
  <c r="H263" i="1"/>
  <c r="I2479" i="1"/>
  <c r="H2479" i="1"/>
  <c r="I426" i="1"/>
  <c r="H426" i="1"/>
  <c r="I2338" i="1"/>
  <c r="H2338" i="1"/>
  <c r="I3486" i="1"/>
  <c r="H3486" i="1"/>
  <c r="I1183" i="1"/>
  <c r="H1183" i="1"/>
  <c r="I4208" i="1"/>
  <c r="H4208" i="1"/>
  <c r="I3933" i="1"/>
  <c r="H3933" i="1"/>
  <c r="I10" i="1"/>
  <c r="H10" i="1"/>
  <c r="I970" i="1"/>
  <c r="H970" i="1"/>
  <c r="I4171" i="1"/>
  <c r="H4171" i="1"/>
  <c r="I3855" i="1"/>
  <c r="H3855" i="1"/>
  <c r="I738" i="1"/>
  <c r="H738" i="1"/>
  <c r="I1110" i="1"/>
  <c r="H1110" i="1"/>
  <c r="I4559" i="1"/>
  <c r="H4559" i="1"/>
  <c r="I3851" i="1"/>
  <c r="H3851" i="1"/>
  <c r="I2753" i="1"/>
  <c r="H2753" i="1"/>
  <c r="I1008" i="1"/>
  <c r="H1008" i="1"/>
  <c r="I2397" i="1"/>
  <c r="H2397" i="1"/>
  <c r="I826" i="1"/>
  <c r="H826" i="1"/>
  <c r="I3646" i="1"/>
  <c r="H3646" i="1"/>
  <c r="I2983" i="1"/>
  <c r="H2983" i="1"/>
  <c r="I591" i="1"/>
  <c r="H591" i="1"/>
  <c r="I1436" i="1"/>
  <c r="H1436" i="1"/>
  <c r="I4649" i="1"/>
  <c r="H4649" i="1"/>
  <c r="I4117" i="1"/>
  <c r="H4117" i="1"/>
  <c r="I2214" i="1"/>
  <c r="H2214" i="1"/>
  <c r="I807" i="1"/>
  <c r="H807" i="1"/>
  <c r="I2340" i="1"/>
  <c r="H2340" i="1"/>
  <c r="I4535" i="1"/>
  <c r="H4535" i="1"/>
  <c r="I505" i="1"/>
  <c r="H505" i="1"/>
  <c r="I1893" i="1"/>
  <c r="H1893" i="1"/>
  <c r="I1454" i="1"/>
  <c r="H1454" i="1"/>
  <c r="I701" i="1"/>
  <c r="H701" i="1"/>
  <c r="I616" i="1"/>
  <c r="H616" i="1"/>
  <c r="I2700" i="1"/>
  <c r="H2700" i="1"/>
  <c r="I832" i="1"/>
  <c r="H832" i="1"/>
  <c r="I2945" i="1"/>
  <c r="H2945" i="1"/>
  <c r="I2225" i="1"/>
  <c r="H2225" i="1"/>
  <c r="I3262" i="1"/>
  <c r="H3262" i="1"/>
  <c r="I4408" i="1"/>
  <c r="H4408" i="1"/>
  <c r="I2235" i="1"/>
  <c r="H2235" i="1"/>
  <c r="G1482" i="1"/>
  <c r="G341" i="1"/>
  <c r="G28" i="1"/>
  <c r="G4537" i="1"/>
  <c r="G806" i="1"/>
  <c r="G4304" i="1"/>
  <c r="G2871" i="1"/>
  <c r="G1205" i="1"/>
  <c r="G2978" i="1"/>
  <c r="G3666" i="1"/>
  <c r="G3321" i="1"/>
  <c r="G1657" i="1"/>
  <c r="G4387" i="1"/>
  <c r="G3218" i="1"/>
  <c r="G3670" i="1"/>
  <c r="G3966" i="1"/>
  <c r="G1890" i="1"/>
  <c r="G3088" i="1"/>
  <c r="G2489" i="1"/>
  <c r="G4059" i="1"/>
  <c r="G2795" i="1"/>
  <c r="G4041" i="1"/>
  <c r="G2156" i="1"/>
  <c r="G684" i="1"/>
  <c r="G2707" i="1"/>
  <c r="G578" i="1"/>
  <c r="G2665" i="1"/>
  <c r="G4483" i="1"/>
  <c r="G983" i="1"/>
  <c r="G837" i="1"/>
  <c r="G1727" i="1"/>
  <c r="G2652" i="1"/>
  <c r="G4287" i="1"/>
  <c r="G1059" i="1"/>
  <c r="G793" i="1"/>
  <c r="G4077" i="1"/>
  <c r="G4369" i="1"/>
  <c r="G967" i="1"/>
  <c r="G3810" i="1"/>
  <c r="G1253" i="1"/>
  <c r="G3636" i="1"/>
  <c r="G2924" i="1"/>
  <c r="G60" i="1"/>
  <c r="G4270" i="1"/>
  <c r="G202" i="1"/>
  <c r="G525" i="1"/>
  <c r="G3039" i="1"/>
  <c r="G739" i="1"/>
  <c r="G2460" i="1"/>
  <c r="G1083" i="1"/>
  <c r="G482" i="1"/>
  <c r="G4467" i="1"/>
  <c r="G1675" i="1"/>
  <c r="G1262" i="1"/>
  <c r="G374" i="1"/>
  <c r="G2869" i="1"/>
  <c r="G1794" i="1"/>
  <c r="G4079" i="1"/>
  <c r="G4311" i="1"/>
  <c r="G2444" i="1"/>
  <c r="G3835" i="1"/>
  <c r="G1903" i="1"/>
  <c r="G135" i="1"/>
  <c r="G3441" i="1"/>
  <c r="G4203" i="1"/>
  <c r="G3688" i="1"/>
  <c r="G4074" i="1"/>
  <c r="G1123" i="1"/>
  <c r="G2106" i="1"/>
  <c r="G87" i="1"/>
  <c r="G2670" i="1"/>
  <c r="G4391" i="1"/>
  <c r="G422" i="1"/>
  <c r="G2714" i="1"/>
  <c r="G3466" i="1"/>
  <c r="G2741" i="1"/>
  <c r="G3922" i="1"/>
  <c r="G55" i="1"/>
  <c r="G1637" i="1"/>
  <c r="G4615" i="1"/>
  <c r="G260" i="1"/>
  <c r="G4039" i="1"/>
  <c r="G3705" i="1"/>
  <c r="G1940" i="1"/>
  <c r="G421" i="1"/>
  <c r="G3402" i="1"/>
  <c r="G3692" i="1"/>
  <c r="G4618" i="1"/>
  <c r="G2842" i="1"/>
  <c r="G415" i="1"/>
  <c r="G3079" i="1"/>
  <c r="G2964" i="1"/>
  <c r="G871" i="1"/>
  <c r="G3224" i="1"/>
  <c r="G1920" i="1"/>
  <c r="G1517" i="1"/>
  <c r="G1137" i="1"/>
  <c r="G414" i="1"/>
  <c r="G4661" i="1"/>
  <c r="G3612" i="1"/>
  <c r="G2867" i="1"/>
  <c r="G425" i="1"/>
  <c r="G487" i="1"/>
  <c r="G1850" i="1"/>
  <c r="G1350" i="1"/>
  <c r="G4257" i="1"/>
  <c r="G880" i="1"/>
  <c r="G3813" i="1"/>
  <c r="G687" i="1"/>
  <c r="G2416" i="1"/>
  <c r="G4748" i="1"/>
  <c r="G1735" i="1"/>
  <c r="G2911" i="1"/>
  <c r="G2778" i="1"/>
  <c r="G3665" i="1"/>
  <c r="G913" i="1"/>
  <c r="G484" i="1"/>
  <c r="G274" i="1"/>
  <c r="G2426" i="1"/>
  <c r="G2391" i="1"/>
  <c r="G2284" i="1"/>
  <c r="G3142" i="1"/>
  <c r="G986" i="1"/>
  <c r="G953" i="1"/>
  <c r="G1509" i="1"/>
  <c r="G3040" i="1"/>
  <c r="G3240" i="1"/>
  <c r="G2125" i="1"/>
  <c r="G3556" i="1"/>
  <c r="G1507" i="1"/>
  <c r="G1411" i="1"/>
  <c r="G4783" i="1"/>
  <c r="G1707" i="1"/>
  <c r="G1881" i="1"/>
  <c r="G1237" i="1"/>
  <c r="G1182" i="1"/>
  <c r="G2793" i="1"/>
  <c r="G3609" i="1"/>
  <c r="G2090" i="1"/>
  <c r="G867" i="1"/>
  <c r="G107" i="1"/>
  <c r="G3205" i="1"/>
  <c r="G849" i="1"/>
  <c r="G1651" i="1"/>
  <c r="G3523" i="1"/>
  <c r="G2150" i="1"/>
  <c r="G4683" i="1"/>
  <c r="G1532" i="1"/>
  <c r="G1750" i="1"/>
  <c r="G3583" i="1"/>
  <c r="G1615" i="1"/>
  <c r="G4736" i="1"/>
  <c r="G962" i="1"/>
  <c r="G3378" i="1"/>
  <c r="G767" i="1"/>
  <c r="G575" i="1"/>
  <c r="G3349" i="1"/>
  <c r="G4433" i="1"/>
  <c r="G1611" i="1"/>
  <c r="G2909" i="1"/>
  <c r="G4096" i="1"/>
  <c r="G515" i="1"/>
  <c r="G1857" i="1"/>
  <c r="G3557" i="1"/>
  <c r="G2772" i="1"/>
  <c r="G3806" i="1"/>
  <c r="G3540" i="1"/>
  <c r="G719" i="1"/>
  <c r="G4200" i="1"/>
  <c r="G4371" i="1"/>
  <c r="G3505" i="1"/>
  <c r="G2374" i="1"/>
  <c r="G259" i="1"/>
  <c r="G4791" i="1"/>
  <c r="G4715" i="1"/>
  <c r="G2362" i="1"/>
  <c r="G3836" i="1"/>
  <c r="G2089" i="1"/>
  <c r="G3682" i="1"/>
  <c r="G1023" i="1"/>
  <c r="G1195" i="1"/>
  <c r="G2048" i="1"/>
  <c r="G449" i="1"/>
  <c r="G1443" i="1"/>
  <c r="G4590" i="1"/>
  <c r="G2934" i="1"/>
  <c r="G2585" i="1"/>
  <c r="G2516" i="1"/>
  <c r="G1364" i="1"/>
  <c r="G86" i="1"/>
  <c r="G1066" i="1"/>
  <c r="G2320" i="1"/>
  <c r="G3890" i="1"/>
  <c r="G2169" i="1"/>
  <c r="G1960" i="1"/>
  <c r="G861" i="1"/>
  <c r="G2097" i="1"/>
  <c r="G308" i="1"/>
  <c r="G960" i="1"/>
  <c r="G1384" i="1"/>
  <c r="G2901" i="1"/>
  <c r="G3192" i="1"/>
  <c r="G3414" i="1"/>
  <c r="G2764" i="1"/>
  <c r="G320" i="1"/>
  <c r="G4741" i="1"/>
  <c r="G450" i="1"/>
  <c r="G3018" i="1"/>
  <c r="G513" i="1"/>
  <c r="G4734" i="1"/>
  <c r="G3216" i="1"/>
  <c r="G3311" i="1"/>
  <c r="G4428" i="1"/>
  <c r="G3889" i="1"/>
  <c r="G1105" i="1"/>
  <c r="G988" i="1"/>
  <c r="G1738" i="1"/>
  <c r="G1764" i="1"/>
  <c r="G1357" i="1"/>
  <c r="G1492" i="1"/>
  <c r="G4092" i="1"/>
  <c r="G1547" i="1"/>
  <c r="G3474" i="1"/>
  <c r="G1302" i="1"/>
  <c r="G3415" i="1"/>
  <c r="G1876" i="1"/>
  <c r="G3652" i="1"/>
  <c r="G4542" i="1"/>
  <c r="G3854" i="1"/>
  <c r="G1257" i="1"/>
  <c r="G1289" i="1"/>
  <c r="G903" i="1"/>
  <c r="G1501" i="1"/>
  <c r="G2336" i="1"/>
  <c r="G85" i="1"/>
  <c r="G4410" i="1"/>
  <c r="G4333" i="1"/>
  <c r="G4663" i="1"/>
  <c r="G3187" i="1"/>
  <c r="G1400" i="1"/>
  <c r="G3566" i="1"/>
  <c r="G2054" i="1"/>
  <c r="G922" i="1"/>
  <c r="G2112" i="1"/>
  <c r="G1155" i="1"/>
  <c r="G481" i="1"/>
  <c r="G4318" i="1"/>
  <c r="G4017" i="1"/>
  <c r="G1320" i="1"/>
  <c r="G3013" i="1"/>
  <c r="G4381" i="1"/>
  <c r="G235" i="1"/>
  <c r="G3213" i="1"/>
  <c r="G4269" i="1"/>
  <c r="G3105" i="1"/>
  <c r="G4704" i="1"/>
  <c r="G4018" i="1"/>
  <c r="G3800" i="1"/>
  <c r="G2550" i="1"/>
  <c r="G3122" i="1"/>
  <c r="G4332" i="1"/>
  <c r="G80" i="1"/>
  <c r="G3405" i="1"/>
  <c r="G2900" i="1"/>
  <c r="G4241" i="1"/>
  <c r="G718" i="1"/>
  <c r="G147" i="1"/>
  <c r="G737" i="1"/>
  <c r="G1283" i="1"/>
  <c r="G2072" i="1"/>
  <c r="G3241" i="1"/>
  <c r="G1571" i="1"/>
  <c r="G4343" i="1"/>
  <c r="G2860" i="1"/>
  <c r="G130" i="1"/>
  <c r="G3476" i="1"/>
  <c r="G589" i="1"/>
  <c r="G1582" i="1"/>
  <c r="G4752" i="1"/>
  <c r="G2383" i="1"/>
  <c r="G4806" i="1"/>
  <c r="G2906" i="1"/>
  <c r="G3020" i="1"/>
  <c r="G2115" i="1"/>
  <c r="G1549" i="1"/>
  <c r="G932" i="1"/>
  <c r="G3532" i="1"/>
  <c r="G4778" i="1"/>
  <c r="G3913" i="1"/>
  <c r="G2894" i="1"/>
  <c r="G2840" i="1"/>
  <c r="G3434" i="1"/>
  <c r="G491" i="1"/>
  <c r="G2168" i="1"/>
  <c r="G4209" i="1"/>
  <c r="G3473" i="1"/>
  <c r="G3089" i="1"/>
  <c r="G568" i="1"/>
  <c r="G2621" i="1"/>
  <c r="G3140" i="1"/>
  <c r="G3881" i="1"/>
  <c r="G3599" i="1"/>
  <c r="G4585" i="1"/>
  <c r="G3145" i="1"/>
  <c r="G669" i="1"/>
  <c r="G2932" i="1"/>
  <c r="G542" i="1"/>
  <c r="G752" i="1"/>
  <c r="G2608" i="1"/>
  <c r="G2195" i="1"/>
  <c r="G3212" i="1"/>
  <c r="G4666" i="1"/>
  <c r="G2903" i="1"/>
  <c r="G1847" i="1"/>
  <c r="G4596" i="1"/>
  <c r="G4793" i="1"/>
  <c r="G1087" i="1"/>
  <c r="G435" i="1"/>
  <c r="G4553" i="1"/>
  <c r="G2532" i="1"/>
  <c r="G4755" i="1"/>
  <c r="G1180" i="1"/>
  <c r="G3790" i="1"/>
  <c r="G152" i="1"/>
  <c r="G2603" i="1"/>
  <c r="G486" i="1"/>
  <c r="G4485" i="1"/>
  <c r="G4109" i="1"/>
  <c r="G895" i="1"/>
  <c r="G1265" i="1"/>
  <c r="G3595" i="1"/>
  <c r="G1790" i="1"/>
  <c r="G3110" i="1"/>
  <c r="G3817" i="1"/>
  <c r="G2920" i="1"/>
  <c r="G2543" i="1"/>
  <c r="G4100" i="1"/>
  <c r="G4512" i="1"/>
  <c r="G193" i="1"/>
  <c r="G700" i="1"/>
  <c r="G2009" i="1"/>
  <c r="G1713" i="1"/>
  <c r="G1158" i="1"/>
  <c r="G3501" i="1"/>
  <c r="G4406" i="1"/>
  <c r="G2370" i="1"/>
  <c r="G4486" i="1"/>
  <c r="G1567" i="1"/>
  <c r="G4308" i="1"/>
  <c r="G3421" i="1"/>
  <c r="G294" i="1"/>
  <c r="G2083" i="1"/>
  <c r="G4339" i="1"/>
  <c r="G4011" i="1"/>
  <c r="G3126" i="1"/>
  <c r="G1356" i="1"/>
  <c r="G4377" i="1"/>
  <c r="G4232" i="1"/>
  <c r="G1506" i="1"/>
  <c r="G2146" i="1"/>
  <c r="G2458" i="1"/>
  <c r="G4368" i="1"/>
  <c r="G947" i="1"/>
  <c r="G4190" i="1"/>
  <c r="G3969" i="1"/>
  <c r="G3684" i="1"/>
  <c r="G2166" i="1"/>
  <c r="G1955" i="1"/>
  <c r="G4706" i="1"/>
  <c r="G3561" i="1"/>
  <c r="G1351" i="1"/>
  <c r="G4034" i="1"/>
  <c r="G3113" i="1"/>
  <c r="G2679" i="1"/>
  <c r="G2751" i="1"/>
  <c r="G201" i="1"/>
  <c r="G755" i="1"/>
  <c r="G3955" i="1"/>
  <c r="G2622" i="1"/>
  <c r="G720" i="1"/>
  <c r="G3086" i="1"/>
  <c r="G4541" i="1"/>
  <c r="G3874" i="1"/>
  <c r="G645" i="1"/>
  <c r="G2133" i="1"/>
  <c r="G2730" i="1"/>
  <c r="G2022" i="1"/>
  <c r="G690" i="1"/>
  <c r="G2941" i="1"/>
  <c r="G2227" i="1"/>
  <c r="G715" i="1"/>
  <c r="G1099" i="1"/>
  <c r="G911" i="1"/>
  <c r="G2956" i="1"/>
  <c r="G561" i="1"/>
  <c r="G1397" i="1"/>
  <c r="G2611" i="1"/>
  <c r="G1531" i="1"/>
  <c r="G1677" i="1"/>
  <c r="G4325" i="1"/>
  <c r="G743" i="1"/>
  <c r="G1944" i="1"/>
  <c r="G1765" i="1"/>
  <c r="G1376" i="1"/>
  <c r="G1987" i="1"/>
  <c r="G4179" i="1"/>
  <c r="G1979" i="1"/>
  <c r="G1984" i="1"/>
  <c r="G1907" i="1"/>
  <c r="G855" i="1"/>
  <c r="G1999" i="1"/>
  <c r="G3481" i="1"/>
  <c r="G2211" i="1"/>
  <c r="G766" i="1"/>
  <c r="G2606" i="1"/>
  <c r="G3743" i="1"/>
  <c r="G4682" i="1"/>
  <c r="G1504" i="1"/>
  <c r="G440" i="1"/>
  <c r="G290" i="1"/>
  <c r="G270" i="1"/>
  <c r="G2804" i="1"/>
  <c r="G3287" i="1"/>
  <c r="G1165" i="1"/>
  <c r="G2668" i="1"/>
  <c r="G4403" i="1"/>
  <c r="G590" i="1"/>
  <c r="G4488" i="1"/>
  <c r="G2916" i="1"/>
  <c r="G1107" i="1"/>
  <c r="G2619" i="1"/>
  <c r="G3042" i="1"/>
  <c r="G2749" i="1"/>
  <c r="G4294" i="1"/>
  <c r="G1684" i="1"/>
  <c r="G2361" i="1"/>
  <c r="G4429" i="1"/>
  <c r="G600" i="1"/>
  <c r="G667" i="1"/>
  <c r="G4472" i="1"/>
  <c r="G231" i="1"/>
  <c r="G1834" i="1"/>
  <c r="G4068" i="1"/>
  <c r="G4003" i="1"/>
  <c r="G3767" i="1"/>
  <c r="G3973" i="1"/>
  <c r="G1814" i="1"/>
  <c r="G670" i="1"/>
  <c r="G964" i="1"/>
  <c r="G966" i="1"/>
  <c r="G2854" i="1"/>
  <c r="G1217" i="1"/>
  <c r="G4057" i="1"/>
  <c r="G2321" i="1"/>
  <c r="G3947" i="1"/>
  <c r="G406" i="1"/>
  <c r="G1294" i="1"/>
  <c r="G3940" i="1"/>
  <c r="G4032" i="1"/>
  <c r="G3847" i="1"/>
  <c r="G3164" i="1"/>
  <c r="G4471" i="1"/>
  <c r="G2557" i="1"/>
  <c r="G2822" i="1"/>
  <c r="G1864" i="1"/>
  <c r="G1130" i="1"/>
  <c r="G2910" i="1"/>
  <c r="G3085" i="1"/>
  <c r="G22" i="1"/>
  <c r="G2752" i="1"/>
  <c r="G3323" i="1"/>
  <c r="G1068" i="1"/>
  <c r="G847" i="1"/>
  <c r="G1089" i="1"/>
  <c r="G556" i="1"/>
  <c r="G881" i="1"/>
  <c r="G3704" i="1"/>
  <c r="G3757" i="1"/>
  <c r="G1670" i="1"/>
  <c r="G1889" i="1"/>
  <c r="G3789" i="1"/>
  <c r="G3368" i="1"/>
  <c r="G1271" i="1"/>
  <c r="G3299" i="1"/>
  <c r="G518" i="1"/>
  <c r="G12" i="1"/>
  <c r="G2127" i="1"/>
  <c r="G2600" i="1"/>
  <c r="G3465" i="1"/>
  <c r="G1521" i="1"/>
  <c r="G3326" i="1"/>
  <c r="G2396" i="1"/>
  <c r="G2847" i="1"/>
  <c r="G3099" i="1"/>
  <c r="G332" i="1"/>
  <c r="G792" i="1"/>
  <c r="G1292" i="1"/>
  <c r="G3153" i="1"/>
  <c r="G1243" i="1"/>
  <c r="G3400" i="1"/>
  <c r="G727" i="1"/>
  <c r="G1604" i="1"/>
  <c r="G2728" i="1"/>
  <c r="G3093" i="1"/>
  <c r="G4163" i="1"/>
  <c r="G1569" i="1"/>
  <c r="G54" i="1"/>
  <c r="G3639" i="1"/>
  <c r="G805" i="1"/>
  <c r="G1184" i="1"/>
  <c r="G3120" i="1"/>
  <c r="G2356" i="1"/>
  <c r="G1473" i="1"/>
  <c r="G2990" i="1"/>
  <c r="G3842" i="1"/>
  <c r="G1061" i="1"/>
  <c r="G258" i="1"/>
  <c r="G524" i="1"/>
  <c r="G3521" i="1"/>
  <c r="G3319" i="1"/>
  <c r="G4608" i="1"/>
  <c r="G4086" i="1"/>
  <c r="G3500" i="1"/>
  <c r="G379" i="1"/>
  <c r="G732" i="1"/>
  <c r="G2645" i="1"/>
  <c r="G733" i="1"/>
  <c r="G2848" i="1"/>
  <c r="G1228" i="1"/>
  <c r="G363" i="1"/>
  <c r="G2306" i="1"/>
  <c r="G1772" i="1"/>
  <c r="G3716" i="1"/>
  <c r="G4415" i="1"/>
  <c r="G1268" i="1"/>
  <c r="G3849" i="1"/>
  <c r="G4732" i="1"/>
  <c r="G1335" i="1"/>
  <c r="G1185" i="1"/>
  <c r="G1318" i="1"/>
  <c r="G224" i="1"/>
  <c r="G3155" i="1"/>
  <c r="G1660" i="1"/>
  <c r="G2907" i="1"/>
  <c r="G4714" i="1"/>
  <c r="G531" i="1"/>
  <c r="G2845" i="1"/>
  <c r="G3539" i="1"/>
  <c r="G3318" i="1"/>
  <c r="G957" i="1"/>
  <c r="G3214" i="1"/>
  <c r="G4083" i="1"/>
  <c r="G209" i="1"/>
  <c r="G3158" i="1"/>
  <c r="G2776" i="1"/>
  <c r="G1672" i="1"/>
  <c r="G2926" i="1"/>
  <c r="G4797" i="1"/>
  <c r="G1575" i="1"/>
  <c r="G3494" i="1"/>
  <c r="G4733" i="1"/>
  <c r="G4220" i="1"/>
  <c r="G182" i="1"/>
  <c r="G2062" i="1"/>
  <c r="G284" i="1"/>
  <c r="G4532" i="1"/>
  <c r="G1658" i="1"/>
  <c r="G3673" i="1"/>
  <c r="G1799" i="1"/>
  <c r="G2519" i="1"/>
  <c r="G3146" i="1"/>
  <c r="G4580" i="1"/>
  <c r="G1613" i="1"/>
  <c r="G2870" i="1"/>
  <c r="G331" i="1"/>
  <c r="G1378" i="1"/>
  <c r="G1418" i="1"/>
  <c r="G810" i="1"/>
  <c r="G2002" i="1"/>
  <c r="G1045" i="1"/>
  <c r="G2079" i="1"/>
  <c r="G2762" i="1"/>
  <c r="G2497" i="1"/>
  <c r="G210" i="1"/>
  <c r="G3343" i="1"/>
  <c r="G1382" i="1"/>
  <c r="G1932" i="1"/>
  <c r="G3862" i="1"/>
  <c r="G3266" i="1"/>
  <c r="G317" i="1"/>
  <c r="G2461" i="1"/>
  <c r="G480" i="1"/>
  <c r="G3242" i="1"/>
  <c r="G305" i="1"/>
  <c r="G4790" i="1"/>
  <c r="G2367" i="1"/>
  <c r="G3858" i="1"/>
  <c r="G4099" i="1"/>
  <c r="G2131" i="1"/>
  <c r="G3074" i="1"/>
  <c r="G1341" i="1"/>
  <c r="G1990" i="1"/>
  <c r="G1542" i="1"/>
  <c r="G3943" i="1"/>
  <c r="G3802" i="1"/>
  <c r="G181" i="1"/>
  <c r="G1949" i="1"/>
  <c r="G2217" i="1"/>
  <c r="G2190" i="1"/>
  <c r="G3787" i="1"/>
  <c r="G1931" i="1"/>
  <c r="G4216" i="1"/>
  <c r="G2877" i="1"/>
  <c r="G2616" i="1"/>
  <c r="G3271" i="1"/>
  <c r="G2247" i="1"/>
  <c r="G466" i="1"/>
  <c r="G4675" i="1"/>
  <c r="G981" i="1"/>
  <c r="G1402" i="1"/>
  <c r="G1129" i="1"/>
  <c r="G1092" i="1"/>
  <c r="G1169" i="1"/>
  <c r="G3648" i="1"/>
  <c r="G1317" i="1"/>
  <c r="G172" i="1"/>
  <c r="G1837" i="1"/>
  <c r="G3921" i="1"/>
  <c r="G4206" i="1"/>
  <c r="G4599" i="1"/>
  <c r="G2218" i="1"/>
  <c r="G304" i="1"/>
  <c r="G1171" i="1"/>
  <c r="G2521" i="1"/>
  <c r="G4545" i="1"/>
  <c r="G4775" i="1"/>
  <c r="G288" i="1"/>
  <c r="G4689" i="1"/>
  <c r="G2222" i="1"/>
  <c r="G4453" i="1"/>
  <c r="G3856" i="1"/>
  <c r="G3872" i="1"/>
  <c r="G1839" i="1"/>
  <c r="G1039" i="1"/>
  <c r="G1393" i="1"/>
  <c r="G1254" i="1"/>
  <c r="G1460" i="1"/>
  <c r="G2917" i="1"/>
  <c r="G2598" i="1"/>
  <c r="G3725" i="1"/>
  <c r="G1102" i="1"/>
  <c r="G3613" i="1"/>
  <c r="G2316" i="1"/>
  <c r="G3124" i="1"/>
  <c r="G512" i="1"/>
  <c r="G4382" i="1"/>
  <c r="G1266" i="1"/>
  <c r="G4652" i="1"/>
  <c r="G4794" i="1"/>
  <c r="G2419" i="1"/>
  <c r="G1002" i="1"/>
  <c r="G1910" i="1"/>
  <c r="G2050" i="1"/>
  <c r="G4495" i="1"/>
  <c r="G196" i="1"/>
  <c r="G4184" i="1"/>
  <c r="G1992" i="1"/>
  <c r="G4131" i="1"/>
  <c r="G2633" i="1"/>
  <c r="G1887" i="1"/>
  <c r="G3616" i="1"/>
  <c r="G2363" i="1"/>
  <c r="G1989" i="1"/>
  <c r="G4425" i="1"/>
  <c r="G1260" i="1"/>
  <c r="G319" i="1"/>
  <c r="G2456" i="1"/>
  <c r="G4380" i="1"/>
  <c r="G4763" i="1"/>
  <c r="G3005" i="1"/>
  <c r="G1101" i="1"/>
  <c r="G2378" i="1"/>
  <c r="G4650" i="1"/>
  <c r="G2276" i="1"/>
  <c r="G3297" i="1"/>
  <c r="G2120" i="1"/>
  <c r="G166" i="1"/>
  <c r="G3432" i="1"/>
  <c r="G324" i="1"/>
  <c r="G3234" i="1"/>
  <c r="G1503" i="1"/>
  <c r="G4219" i="1"/>
  <c r="G2105" i="1"/>
  <c r="G2406" i="1"/>
  <c r="G2962" i="1"/>
  <c r="G1063" i="1"/>
  <c r="G4290" i="1"/>
  <c r="G2790" i="1"/>
  <c r="G3769" i="1"/>
  <c r="G679" i="1"/>
  <c r="G4214" i="1"/>
  <c r="G2704" i="1"/>
  <c r="G393" i="1"/>
  <c r="G1316" i="1"/>
  <c r="G178" i="1"/>
  <c r="G2484" i="1"/>
  <c r="G2895" i="1"/>
  <c r="G257" i="1"/>
  <c r="G3157" i="1"/>
  <c r="G2921" i="1"/>
  <c r="G4075" i="1"/>
  <c r="G4423" i="1"/>
  <c r="G4331" i="1"/>
  <c r="G1886" i="1"/>
  <c r="G2101" i="1"/>
  <c r="G2819" i="1"/>
  <c r="G944" i="1"/>
  <c r="G4695" i="1"/>
  <c r="G1761" i="1"/>
  <c r="G931" i="1"/>
  <c r="G2197" i="1"/>
  <c r="G4454" i="1"/>
  <c r="G804" i="1"/>
  <c r="G2975" i="1"/>
  <c r="G2643" i="1"/>
  <c r="G3857" i="1"/>
  <c r="G3067" i="1"/>
  <c r="G2430" i="1"/>
  <c r="G4759" i="1"/>
  <c r="G2816" i="1"/>
  <c r="G395" i="1"/>
  <c r="G4638" i="1"/>
  <c r="G2881" i="1"/>
  <c r="G3151" i="1"/>
  <c r="G471" i="1"/>
  <c r="G1861" i="1"/>
  <c r="G4569" i="1"/>
  <c r="G2713" i="1"/>
  <c r="G2015" i="1"/>
  <c r="G1791" i="1"/>
  <c r="G391" i="1"/>
  <c r="G3695" i="1"/>
  <c r="G956" i="1"/>
  <c r="G4586" i="1"/>
  <c r="G146" i="1"/>
  <c r="G2171" i="1"/>
  <c r="G2696" i="1"/>
  <c r="G248" i="1"/>
  <c r="G1025" i="1"/>
  <c r="G370" i="1"/>
  <c r="G1022" i="1"/>
  <c r="G3152" i="1"/>
  <c r="G1638" i="1"/>
  <c r="G2341" i="1"/>
  <c r="G935" i="1"/>
  <c r="G3484" i="1"/>
  <c r="G3290" i="1"/>
  <c r="G1036" i="1"/>
  <c r="G2535" i="1"/>
  <c r="G4314" i="1"/>
  <c r="G382" i="1"/>
  <c r="G4153" i="1"/>
  <c r="G4421" i="1"/>
  <c r="G418" i="1"/>
  <c r="G3604" i="1"/>
  <c r="G2571" i="1"/>
  <c r="G1363" i="1"/>
  <c r="G2301" i="1"/>
  <c r="G4457" i="1"/>
  <c r="G1883" i="1"/>
  <c r="G4218" i="1"/>
  <c r="G4668" i="1"/>
  <c r="G1701" i="1"/>
  <c r="G3794" i="1"/>
  <c r="G3957" i="1"/>
  <c r="G1977" i="1"/>
  <c r="G2164" i="1"/>
  <c r="G3658" i="1"/>
  <c r="G1085" i="1"/>
  <c r="G2366" i="1"/>
  <c r="G1962" i="1"/>
  <c r="G2250" i="1"/>
  <c r="G1957" i="1"/>
  <c r="G3190" i="1"/>
  <c r="G4407" i="1"/>
  <c r="G4305" i="1"/>
  <c r="G555" i="1"/>
  <c r="G4720" i="1"/>
  <c r="G3147" i="1"/>
  <c r="G3336" i="1"/>
  <c r="G3312" i="1"/>
  <c r="G1868" i="1"/>
  <c r="G1952" i="1"/>
  <c r="G3314" i="1"/>
  <c r="G4481" i="1"/>
  <c r="G63" i="1"/>
  <c r="G345" i="1"/>
  <c r="G219" i="1"/>
  <c r="G4707" i="1"/>
  <c r="G704" i="1"/>
  <c r="G4432" i="1"/>
  <c r="G2262" i="1"/>
  <c r="G2044" i="1"/>
  <c r="G4098" i="1"/>
  <c r="G106" i="1"/>
  <c r="G2232" i="1"/>
  <c r="G4491" i="1"/>
  <c r="G1429" i="1"/>
  <c r="G485" i="1"/>
  <c r="G2839" i="1"/>
  <c r="G2511" i="1"/>
  <c r="G2365" i="1"/>
  <c r="G3780" i="1"/>
  <c r="G1413" i="1"/>
  <c r="G3991" i="1"/>
  <c r="G1197" i="1"/>
  <c r="G4002" i="1"/>
  <c r="G2327" i="1"/>
  <c r="G2382" i="1"/>
  <c r="G4480" i="1"/>
  <c r="G860" i="1"/>
  <c r="G2270" i="1"/>
  <c r="G269" i="1"/>
  <c r="G3258" i="1"/>
  <c r="G1043" i="1"/>
  <c r="G138" i="1"/>
  <c r="G4568" i="1"/>
  <c r="G3959" i="1"/>
  <c r="G585" i="1"/>
  <c r="G2290" i="1"/>
  <c r="G778" i="1"/>
  <c r="G1077" i="1"/>
  <c r="G493" i="1"/>
  <c r="G564" i="1"/>
  <c r="G598" i="1"/>
  <c r="G1784" i="1"/>
  <c r="G3303" i="1"/>
  <c r="G4281" i="1"/>
  <c r="G4458" i="1"/>
  <c r="G1157" i="1"/>
  <c r="G3139" i="1"/>
  <c r="G1976" i="1"/>
  <c r="G751" i="1"/>
  <c r="G1593" i="1"/>
  <c r="G686" i="1"/>
  <c r="G1802" i="1"/>
  <c r="G1628" i="1"/>
  <c r="G1669" i="1"/>
  <c r="G3206" i="1"/>
  <c r="G771" i="1"/>
  <c r="G3128" i="1"/>
  <c r="G504" i="1"/>
  <c r="G2942" i="1"/>
  <c r="G1913" i="1"/>
  <c r="G2786" i="1"/>
  <c r="G2873" i="1"/>
  <c r="G2418" i="1"/>
  <c r="G2191" i="1"/>
  <c r="G2656" i="1"/>
  <c r="G1152" i="1"/>
  <c r="G2233" i="1"/>
  <c r="G3406" i="1"/>
  <c r="G1278" i="1"/>
  <c r="G1358" i="1"/>
  <c r="G4148" i="1"/>
  <c r="G4701" i="1"/>
  <c r="G750" i="1"/>
  <c r="G3026" i="1"/>
  <c r="G3202" i="1"/>
  <c r="G1212" i="1"/>
  <c r="G762" i="1"/>
  <c r="G2701" i="1"/>
  <c r="G985" i="1"/>
  <c r="G4563" i="1"/>
  <c r="G4178" i="1"/>
  <c r="G2651" i="1"/>
  <c r="G1191" i="1"/>
  <c r="G2689" i="1"/>
  <c r="G1044" i="1"/>
  <c r="G1763" i="1"/>
  <c r="G2283" i="1"/>
  <c r="G863" i="1"/>
  <c r="G2573" i="1"/>
  <c r="G1046" i="1"/>
  <c r="G3826" i="1"/>
  <c r="G1200" i="1"/>
  <c r="G316" i="1"/>
  <c r="G2403" i="1"/>
  <c r="G1527" i="1"/>
  <c r="G1786" i="1"/>
  <c r="G3735" i="1"/>
  <c r="G2576" i="1"/>
  <c r="G1488" i="1"/>
  <c r="G353" i="1"/>
  <c r="G3819" i="1"/>
  <c r="G4686" i="1"/>
  <c r="G1671" i="1"/>
  <c r="G4554" i="1"/>
  <c r="G3626" i="1"/>
  <c r="G4617" i="1"/>
  <c r="G2332" i="1"/>
  <c r="G4223" i="1"/>
  <c r="G3176" i="1"/>
  <c r="G445" i="1"/>
  <c r="G4268" i="1"/>
  <c r="G1298" i="1"/>
  <c r="G1808" i="1"/>
  <c r="G4805" i="1"/>
  <c r="G2781" i="1"/>
  <c r="G3373" i="1"/>
  <c r="G4507" i="1"/>
  <c r="G151" i="1"/>
  <c r="G3937" i="1"/>
  <c r="G2963" i="1"/>
  <c r="G4124" i="1"/>
  <c r="G283" i="1"/>
  <c r="G3084" i="1"/>
  <c r="G4260" i="1"/>
  <c r="G2005" i="1"/>
  <c r="G3374" i="1"/>
  <c r="G1882" i="1"/>
  <c r="G121" i="1"/>
  <c r="G110" i="1"/>
  <c r="G154" i="1"/>
  <c r="G247" i="1"/>
  <c r="G1632" i="1"/>
  <c r="G1011" i="1"/>
  <c r="G4634" i="1"/>
  <c r="G1006" i="1"/>
  <c r="G1440" i="1"/>
  <c r="G3053" i="1"/>
  <c r="G4758" i="1"/>
  <c r="G1926" i="1"/>
  <c r="G2181" i="1"/>
  <c r="G1296" i="1"/>
  <c r="G2159" i="1"/>
  <c r="G362" i="1"/>
  <c r="G1181" i="1"/>
  <c r="G230" i="1"/>
  <c r="G1552" i="1"/>
  <c r="G994" i="1"/>
  <c r="G4251" i="1"/>
  <c r="G53" i="1"/>
  <c r="G1367" i="1"/>
  <c r="G1778" i="1"/>
  <c r="G360" i="1"/>
  <c r="G4479" i="1"/>
  <c r="G3333" i="1"/>
  <c r="G1954" i="1"/>
  <c r="G1426" i="1"/>
  <c r="G2676" i="1"/>
  <c r="G3812" i="1"/>
  <c r="G516" i="1"/>
  <c r="G253" i="1"/>
  <c r="G3683" i="1"/>
  <c r="G4215" i="1"/>
  <c r="G1140" i="1"/>
  <c r="G4372" i="1"/>
  <c r="G2012" i="1"/>
  <c r="G3298" i="1"/>
  <c r="G1511" i="1"/>
  <c r="G3436" i="1"/>
  <c r="G412" i="1"/>
  <c r="G4073" i="1"/>
  <c r="G271" i="1"/>
  <c r="G4578" i="1"/>
  <c r="G390" i="1"/>
  <c r="G4740" i="1"/>
  <c r="G2835" i="1"/>
  <c r="G1192" i="1"/>
  <c r="G27" i="1"/>
  <c r="G2492" i="1"/>
  <c r="G4296" i="1"/>
  <c r="G2699" i="1"/>
  <c r="G1381" i="1"/>
  <c r="G4175" i="1"/>
  <c r="G899" i="1"/>
  <c r="G688" i="1"/>
  <c r="G35" i="1"/>
  <c r="G4600" i="1"/>
  <c r="G2459" i="1"/>
  <c r="G3394" i="1"/>
  <c r="G4233" i="1"/>
  <c r="G1991" i="1"/>
  <c r="G1013" i="1"/>
  <c r="G2176" i="1"/>
  <c r="G300" i="1"/>
  <c r="G4581" i="1"/>
  <c r="G4286" i="1"/>
  <c r="G411" i="1"/>
  <c r="G4669" i="1"/>
  <c r="G4110" i="1"/>
  <c r="G4561" i="1"/>
  <c r="G3257" i="1"/>
  <c r="G109" i="1"/>
  <c r="G3978" i="1"/>
  <c r="G1513" i="1"/>
  <c r="G1700" i="1"/>
  <c r="G2954" i="1"/>
  <c r="G1290" i="1"/>
  <c r="G1332" i="1"/>
  <c r="G4164" i="1"/>
  <c r="G1076" i="1"/>
  <c r="G4317" i="1"/>
  <c r="G4623" i="1"/>
  <c r="G510" i="1"/>
  <c r="G1500" i="1"/>
  <c r="G2925" i="1"/>
  <c r="G1564" i="1"/>
  <c r="G2409" i="1"/>
  <c r="G2099" i="1"/>
  <c r="G554" i="1"/>
  <c r="G1680" i="1"/>
  <c r="G726" i="1"/>
  <c r="G1371" i="1"/>
  <c r="G1619" i="1"/>
  <c r="G2940" i="1"/>
  <c r="G3778" i="1"/>
  <c r="G608" i="1"/>
  <c r="G3106" i="1"/>
  <c r="G4048" i="1"/>
  <c r="G4785" i="1"/>
  <c r="G644" i="1"/>
  <c r="G3701" i="1"/>
  <c r="G571" i="1"/>
  <c r="G509" i="1"/>
  <c r="G2060" i="1"/>
  <c r="G4523" i="1"/>
  <c r="G2791" i="1"/>
  <c r="G2249" i="1"/>
  <c r="G4390" i="1"/>
  <c r="G4085" i="1"/>
  <c r="G1338" i="1"/>
  <c r="G4519" i="1"/>
  <c r="G841" i="1"/>
  <c r="G1810" i="1"/>
  <c r="G3082" i="1"/>
  <c r="G735" i="1"/>
  <c r="G1204" i="1"/>
  <c r="G1203" i="1"/>
  <c r="G4781" i="1"/>
  <c r="G3159" i="1"/>
  <c r="G464" i="1"/>
  <c r="G1836" i="1"/>
  <c r="G1555" i="1"/>
  <c r="G34" i="1"/>
  <c r="G1151" i="1"/>
  <c r="G2384" i="1"/>
  <c r="G1142" i="1"/>
  <c r="G2943" i="1"/>
  <c r="G2331" i="1"/>
  <c r="G790" i="1"/>
  <c r="G3362" i="1"/>
  <c r="G1968" i="1"/>
  <c r="G1648" i="1"/>
  <c r="G1095" i="1"/>
  <c r="G1997" i="1"/>
  <c r="G3541" i="1"/>
  <c r="G4135" i="1"/>
  <c r="G1930" i="1"/>
  <c r="G2438" i="1"/>
  <c r="G1003" i="1"/>
  <c r="G2898" i="1"/>
  <c r="G448" i="1"/>
  <c r="G2657" i="1"/>
  <c r="G3774" i="1"/>
  <c r="G3449" i="1"/>
  <c r="G232" i="1"/>
  <c r="G3253" i="1"/>
  <c r="G2673" i="1"/>
  <c r="G3729" i="1"/>
  <c r="G315" i="1"/>
  <c r="G2422" i="1"/>
  <c r="G787" i="1"/>
  <c r="G145" i="1"/>
  <c r="G3710" i="1"/>
  <c r="G844" i="1"/>
  <c r="G3504" i="1"/>
  <c r="G2834" i="1"/>
  <c r="G2575" i="1"/>
  <c r="G3004" i="1"/>
  <c r="G3886" i="1"/>
  <c r="G1190" i="1"/>
  <c r="G4384" i="1"/>
  <c r="G653" i="1"/>
  <c r="G3925" i="1"/>
  <c r="G2500" i="1"/>
  <c r="G553" i="1"/>
  <c r="G865" i="1"/>
  <c r="G959" i="1"/>
  <c r="G3453" i="1"/>
  <c r="G157" i="1"/>
  <c r="G208" i="1"/>
  <c r="G772" i="1"/>
  <c r="G877" i="1"/>
  <c r="G4105" i="1"/>
  <c r="G2829" i="1"/>
  <c r="G218" i="1"/>
  <c r="G4245" i="1"/>
  <c r="G663" i="1"/>
  <c r="G2856" i="1"/>
  <c r="G3528" i="1"/>
  <c r="G3739" i="1"/>
  <c r="G574" i="1"/>
  <c r="G2832" i="1"/>
  <c r="G2343" i="1"/>
  <c r="G3073" i="1"/>
  <c r="G3247" i="1"/>
  <c r="G1471" i="1"/>
  <c r="G3728" i="1"/>
  <c r="G643" i="1"/>
  <c r="G642" i="1"/>
  <c r="G2605" i="1"/>
  <c r="G303" i="1"/>
  <c r="G3963" i="1"/>
  <c r="G4118" i="1"/>
  <c r="G3222" i="1"/>
  <c r="G340" i="1"/>
  <c r="G1144" i="1"/>
  <c r="G647" i="1"/>
  <c r="G1010" i="1"/>
  <c r="G3720" i="1"/>
  <c r="G3939" i="1"/>
  <c r="G4513" i="1"/>
  <c r="G2309" i="1"/>
  <c r="G2750" i="1"/>
  <c r="G537" i="1"/>
  <c r="G2692" i="1"/>
  <c r="G3731" i="1"/>
  <c r="G394" i="1"/>
  <c r="G99" i="1"/>
  <c r="G4576" i="1"/>
  <c r="G2684" i="1"/>
  <c r="G3827" i="1"/>
  <c r="G1800" i="1"/>
  <c r="G416" i="1"/>
  <c r="G74" i="1"/>
  <c r="G3065" i="1"/>
  <c r="G3037" i="1"/>
  <c r="G1929" i="1"/>
  <c r="G2305" i="1"/>
  <c r="G2123" i="1"/>
  <c r="G2074" i="1"/>
  <c r="G1160" i="1"/>
  <c r="G1899" i="1"/>
  <c r="G3870" i="1"/>
  <c r="G2561" i="1"/>
  <c r="G352" i="1"/>
  <c r="G2757" i="1"/>
  <c r="G2135" i="1"/>
  <c r="G4038" i="1"/>
  <c r="G3417" i="1"/>
  <c r="G3553" i="1"/>
  <c r="G2091" i="1"/>
  <c r="G3960" i="1"/>
  <c r="G1224" i="1"/>
  <c r="G3603" i="1"/>
  <c r="G4101" i="1"/>
  <c r="G2253" i="1"/>
  <c r="G3998" i="1"/>
  <c r="G33" i="1"/>
  <c r="G1845" i="1"/>
  <c r="G4338" i="1"/>
  <c r="G3581" i="1"/>
  <c r="G3045" i="1"/>
  <c r="G1896" i="1"/>
  <c r="G3038" i="1"/>
  <c r="G405" i="1"/>
  <c r="G3544" i="1"/>
  <c r="G2153" i="1"/>
  <c r="G3075" i="1"/>
  <c r="G3700" i="1"/>
  <c r="G1299" i="1"/>
  <c r="G4567" i="1"/>
  <c r="G602" i="1"/>
  <c r="G4265" i="1"/>
  <c r="G3243" i="1"/>
  <c r="G749" i="1"/>
  <c r="G3329" i="1"/>
  <c r="G979" i="1"/>
  <c r="G246" i="1"/>
  <c r="G1389" i="1"/>
  <c r="G4722" i="1"/>
  <c r="G4353" i="1"/>
  <c r="G523" i="1"/>
  <c r="G668" i="1"/>
  <c r="G2653" i="1"/>
  <c r="G4438" i="1"/>
  <c r="G3984" i="1"/>
  <c r="G4468" i="1"/>
  <c r="G3525" i="1"/>
  <c r="G3391" i="1"/>
  <c r="G4365" i="1"/>
  <c r="G4108" i="1"/>
  <c r="G1159" i="1"/>
  <c r="G2725" i="1"/>
  <c r="G297" i="1"/>
  <c r="G503" i="1"/>
  <c r="G4065" i="1"/>
  <c r="G2035" i="1"/>
  <c r="G4301" i="1"/>
  <c r="G2017" i="1"/>
  <c r="G2184" i="1"/>
  <c r="G1856" i="1"/>
  <c r="G4703" i="1"/>
  <c r="G4210" i="1"/>
  <c r="G2255" i="1"/>
  <c r="G4625" i="1"/>
  <c r="G380" i="1"/>
  <c r="G4370" i="1"/>
  <c r="G2294" i="1"/>
  <c r="G4141" i="1"/>
  <c r="G3703" i="1"/>
  <c r="G3512" i="1"/>
  <c r="G3796" i="1"/>
  <c r="G3154" i="1"/>
  <c r="G603" i="1"/>
  <c r="G976" i="1"/>
  <c r="G1950" i="1"/>
  <c r="G4557" i="1"/>
  <c r="G941" i="1"/>
  <c r="G361" i="1"/>
  <c r="G1820" i="1"/>
  <c r="G2655" i="1"/>
  <c r="G3625" i="1"/>
  <c r="G2659" i="1"/>
  <c r="G1705" i="1"/>
  <c r="G4696" i="1"/>
  <c r="G1143" i="1"/>
  <c r="G79" i="1"/>
  <c r="G2807" i="1"/>
  <c r="G3175" i="1"/>
  <c r="G14" i="1"/>
  <c r="G4426" i="1"/>
  <c r="G2202" i="1"/>
  <c r="G268" i="1"/>
  <c r="G4116" i="1"/>
  <c r="G824" i="1"/>
  <c r="G441" i="1"/>
  <c r="G3313" i="1"/>
  <c r="G1537" i="1"/>
  <c r="G434" i="1"/>
  <c r="G3448" i="1"/>
  <c r="G3041" i="1"/>
  <c r="G4349" i="1"/>
  <c r="G812" i="1"/>
  <c r="G1829" i="1"/>
  <c r="G3900" i="1"/>
  <c r="G195" i="1"/>
  <c r="G1096" i="1"/>
  <c r="G4598" i="1"/>
  <c r="G1001" i="1"/>
  <c r="G1417" i="1"/>
  <c r="G683" i="1"/>
  <c r="G3019" i="1"/>
  <c r="G1496" i="1"/>
  <c r="G3306" i="1"/>
  <c r="G4404" i="1"/>
  <c r="G2069" i="1"/>
  <c r="G695" i="1"/>
  <c r="G1248" i="1"/>
  <c r="G3791" i="1"/>
  <c r="G620" i="1"/>
  <c r="G875" i="1"/>
  <c r="G2607" i="1"/>
  <c r="G748" i="1"/>
  <c r="G4782" i="1"/>
  <c r="G273" i="1"/>
  <c r="G3912" i="1"/>
  <c r="G2360" i="1"/>
  <c r="G2555" i="1"/>
  <c r="G3263" i="1"/>
  <c r="G1587" i="1"/>
  <c r="G3332" i="1"/>
  <c r="G3279" i="1"/>
  <c r="G71" i="1"/>
  <c r="G2523" i="1"/>
  <c r="G862" i="1"/>
  <c r="G4606" i="1"/>
  <c r="G2053" i="1"/>
  <c r="G3017" i="1"/>
  <c r="G3383" i="1"/>
  <c r="G1179" i="1"/>
  <c r="G1880" i="1"/>
  <c r="G2671" i="1"/>
  <c r="G1238" i="1"/>
  <c r="G2113" i="1"/>
  <c r="G3515" i="1"/>
  <c r="G3843" i="1"/>
  <c r="G4071" i="1"/>
  <c r="G2093" i="1"/>
  <c r="G2878" i="1"/>
  <c r="G4056" i="1"/>
  <c r="G1272" i="1"/>
  <c r="G4326" i="1"/>
  <c r="G4122" i="1"/>
  <c r="G623" i="1"/>
  <c r="G2705" i="1"/>
  <c r="G4315" i="1"/>
  <c r="G463" i="1"/>
  <c r="G1207" i="1"/>
  <c r="G2075" i="1"/>
  <c r="G1337" i="1"/>
  <c r="G1441" i="1"/>
  <c r="G3995" i="1"/>
  <c r="G2021" i="1"/>
  <c r="G4702" i="1"/>
  <c r="G2194" i="1"/>
  <c r="G831" i="1"/>
  <c r="G2944" i="1"/>
  <c r="G3230" i="1"/>
  <c r="G3033" i="1"/>
  <c r="G2604" i="1"/>
  <c r="G2121" i="1"/>
  <c r="G4211" i="1"/>
  <c r="G803" i="1"/>
  <c r="G3029" i="1"/>
  <c r="G4043" i="1"/>
  <c r="G3354" i="1"/>
  <c r="G4273" i="1"/>
  <c r="G2238" i="1"/>
  <c r="G3408" i="1"/>
  <c r="G4503" i="1"/>
  <c r="G3533" i="1"/>
  <c r="G2098" i="1"/>
  <c r="G2308" i="1"/>
  <c r="G963" i="1"/>
  <c r="G4684" i="1"/>
  <c r="G2421" i="1"/>
  <c r="G965" i="1"/>
  <c r="G2287" i="1"/>
  <c r="G2493" i="1"/>
  <c r="G1147" i="1"/>
  <c r="G696" i="1"/>
  <c r="G2297" i="1"/>
  <c r="G1653" i="1"/>
  <c r="G2086" i="1"/>
  <c r="G1086" i="1"/>
  <c r="G3882" i="1"/>
  <c r="G212" i="1"/>
  <c r="G26" i="1"/>
  <c r="G1961" i="1"/>
  <c r="G517" i="1"/>
  <c r="G3879" i="1"/>
  <c r="G3866" i="1"/>
  <c r="G1719" i="1"/>
  <c r="G2937" i="1"/>
  <c r="G3799" i="1"/>
  <c r="G177" i="1"/>
  <c r="G3359" i="1"/>
  <c r="G3179" i="1"/>
  <c r="G1387" i="1"/>
  <c r="G851" i="1"/>
  <c r="G1444" i="1"/>
  <c r="G81" i="1"/>
  <c r="G3493" i="1"/>
  <c r="G234" i="1"/>
  <c r="G1647" i="1"/>
  <c r="G2775" i="1"/>
  <c r="G3062" i="1"/>
  <c r="G2119" i="1"/>
  <c r="G4127" i="1"/>
  <c r="G596" i="1"/>
  <c r="G4637" i="1"/>
  <c r="G4170" i="1"/>
  <c r="G3758" i="1"/>
  <c r="G1875" i="1"/>
  <c r="G2295" i="1"/>
  <c r="G4181" i="1"/>
  <c r="G1134" i="1"/>
  <c r="G3430" i="1"/>
  <c r="G508" i="1"/>
  <c r="G2955" i="1"/>
  <c r="G1075" i="1"/>
  <c r="G2560" i="1"/>
  <c r="G1592" i="1"/>
  <c r="G3997" i="1"/>
  <c r="G1519" i="1"/>
  <c r="G4414" i="1"/>
  <c r="G1720" i="1"/>
  <c r="G2972" i="1"/>
  <c r="G3993" i="1"/>
  <c r="G4253" i="1"/>
  <c r="G511" i="1"/>
  <c r="G3118" i="1"/>
  <c r="G73" i="1"/>
  <c r="G4680" i="1"/>
  <c r="G4013" i="1"/>
  <c r="G552" i="1"/>
  <c r="G3580" i="1"/>
  <c r="G2003" i="1"/>
  <c r="G1324" i="1"/>
  <c r="G1728" i="1"/>
  <c r="G4597" i="1"/>
  <c r="G1777" i="1"/>
  <c r="G424" i="1"/>
  <c r="G1480" i="1"/>
  <c r="G170" i="1"/>
  <c r="G2663" i="1"/>
  <c r="G2398" i="1"/>
  <c r="G1346" i="1"/>
  <c r="G25" i="1"/>
  <c r="G4129" i="1"/>
  <c r="G3184" i="1"/>
  <c r="G368" i="1"/>
  <c r="G1379" i="1"/>
  <c r="G2602" i="1"/>
  <c r="G1709" i="1"/>
  <c r="G823" i="1"/>
  <c r="G2244" i="1"/>
  <c r="G3685" i="1"/>
  <c r="G2577" i="1"/>
  <c r="G2549" i="1"/>
  <c r="G2800" i="1"/>
  <c r="G2844" i="1"/>
  <c r="G479" i="1"/>
  <c r="G4751" i="1"/>
  <c r="G2711" i="1"/>
  <c r="G1978" i="1"/>
  <c r="G2095" i="1"/>
  <c r="G2806" i="1"/>
  <c r="G1874" i="1"/>
  <c r="G3463" i="1"/>
  <c r="G1111" i="1"/>
  <c r="G4571" i="1"/>
  <c r="G1906" i="1"/>
  <c r="G2703" i="1"/>
  <c r="G1754" i="1"/>
  <c r="G840" i="1"/>
  <c r="G2754" i="1"/>
  <c r="G2143" i="1"/>
  <c r="G717" i="1"/>
  <c r="G4626" i="1"/>
  <c r="G1113" i="1"/>
  <c r="G802" i="1"/>
  <c r="G1497" i="1"/>
  <c r="G2640" i="1"/>
  <c r="G4616" i="1"/>
  <c r="G4452" i="1"/>
  <c r="G3138" i="1"/>
  <c r="G1132" i="1"/>
  <c r="G4383" i="1"/>
  <c r="G2346" i="1"/>
  <c r="G4016" i="1"/>
  <c r="G3024" i="1"/>
  <c r="G2455" i="1"/>
  <c r="G4676" i="1"/>
  <c r="G4070" i="1"/>
  <c r="G1007" i="1"/>
  <c r="G2538" i="1"/>
  <c r="G4386" i="1"/>
  <c r="G3891" i="1"/>
  <c r="G3674" i="1"/>
  <c r="G536" i="1"/>
  <c r="G507" i="1"/>
  <c r="G245" i="1"/>
  <c r="G2008" i="1"/>
  <c r="G455" i="1"/>
  <c r="G267" i="1"/>
  <c r="G1631" i="1"/>
  <c r="G3956" i="1"/>
  <c r="G2724" i="1"/>
  <c r="G4188" i="1"/>
  <c r="G1606" i="1"/>
  <c r="G1369" i="1"/>
  <c r="G4015" i="1"/>
  <c r="G2693" i="1"/>
  <c r="G1146" i="1"/>
  <c r="G3372" i="1"/>
  <c r="G52" i="1"/>
  <c r="G1348" i="1"/>
  <c r="G458" i="1"/>
  <c r="G1274" i="1"/>
  <c r="G1114" i="1"/>
  <c r="G4493" i="1"/>
  <c r="G3968" i="1"/>
  <c r="G1607" i="1"/>
  <c r="G2298" i="1"/>
  <c r="G1863" i="1"/>
  <c r="G4409" i="1"/>
  <c r="G2808" i="1"/>
  <c r="G4271" i="1"/>
  <c r="G2694" i="1"/>
  <c r="G1844" i="1"/>
  <c r="G2554" i="1"/>
  <c r="G2158" i="1"/>
  <c r="G4536" i="1"/>
  <c r="G3643" i="1"/>
  <c r="G910" i="1"/>
  <c r="G165" i="1"/>
  <c r="G4769" i="1"/>
  <c r="G51" i="1"/>
  <c r="G4640" i="1"/>
  <c r="G3605" i="1"/>
  <c r="G3841" i="1"/>
  <c r="G3591" i="1"/>
  <c r="G693" i="1"/>
  <c r="G1405" i="1"/>
  <c r="G413" i="1"/>
  <c r="G83" i="1"/>
  <c r="G1309" i="1"/>
  <c r="G3098" i="1"/>
  <c r="G2307" i="1"/>
  <c r="G4497" i="1"/>
  <c r="G3248" i="1"/>
  <c r="G4207" i="1"/>
  <c r="G3223" i="1"/>
  <c r="G681" i="1"/>
  <c r="G3691" i="1"/>
  <c r="G3410" i="1"/>
  <c r="G3526" i="1"/>
  <c r="G4053" i="1"/>
  <c r="G38" i="1"/>
  <c r="G454" i="1"/>
  <c r="G3132" i="1"/>
  <c r="G3711" i="1"/>
  <c r="G4254" i="1"/>
  <c r="G1360" i="1"/>
  <c r="G4574" i="1"/>
  <c r="G1842" i="1"/>
  <c r="G2885" i="1"/>
  <c r="G1189" i="1"/>
  <c r="G2997" i="1"/>
  <c r="G2364" i="1"/>
  <c r="G2563" i="1"/>
  <c r="G912" i="1"/>
  <c r="G2589" i="1"/>
  <c r="G4677" i="1"/>
  <c r="G3863" i="1"/>
  <c r="G3850" i="1"/>
  <c r="G2400" i="1"/>
  <c r="G714" i="1"/>
  <c r="G1383" i="1"/>
  <c r="G4176" i="1"/>
  <c r="G1246" i="1"/>
  <c r="G329" i="1"/>
  <c r="G1116" i="1"/>
  <c r="G1516" i="1"/>
  <c r="G1775" i="1"/>
  <c r="G3363" i="1"/>
  <c r="G3722" i="1"/>
  <c r="G4534" i="1"/>
  <c r="G132" i="1"/>
  <c r="G1801" i="1"/>
  <c r="G2325" i="1"/>
  <c r="G4186" i="1"/>
  <c r="G1121" i="1"/>
  <c r="G4528" i="1"/>
  <c r="G3428" i="1"/>
  <c r="G4723" i="1"/>
  <c r="G1186" i="1"/>
  <c r="G2344" i="1"/>
  <c r="G3050" i="1"/>
  <c r="G2212" i="1"/>
  <c r="G1766" i="1"/>
  <c r="G287" i="1"/>
  <c r="G433" i="1"/>
  <c r="G3225" i="1"/>
  <c r="G3897" i="1"/>
  <c r="G2682" i="1"/>
  <c r="G2494" i="1"/>
  <c r="G1744" i="1"/>
  <c r="G4356" i="1"/>
  <c r="G4565" i="1"/>
  <c r="G1464" i="1"/>
  <c r="G11" i="1"/>
  <c r="G3269" i="1"/>
  <c r="G891" i="1"/>
  <c r="G2411" i="1"/>
  <c r="G3723" i="1"/>
  <c r="G2743" i="1"/>
  <c r="G4809" i="1"/>
  <c r="G1372" i="1"/>
  <c r="G4774" i="1"/>
  <c r="G3783" i="1"/>
  <c r="G3663" i="1"/>
  <c r="G1373" i="1"/>
  <c r="G3852" i="1"/>
  <c r="G2572" i="1"/>
  <c r="G641" i="1"/>
  <c r="G444" i="1"/>
  <c r="G4180" i="1"/>
  <c r="G4192" i="1"/>
  <c r="G502" i="1"/>
  <c r="G1070" i="1"/>
  <c r="G3927" i="1"/>
  <c r="G3283" i="1"/>
  <c r="G4306" i="1"/>
  <c r="G1310" i="1"/>
  <c r="G3489" i="1"/>
  <c r="G3702" i="1"/>
  <c r="G4539" i="1"/>
  <c r="G1956" i="1"/>
  <c r="G3699" i="1"/>
  <c r="G1702" i="1"/>
  <c r="G1071" i="1"/>
  <c r="G698" i="1"/>
  <c r="G4679" i="1"/>
  <c r="G1935" i="1"/>
  <c r="G4412" i="1"/>
  <c r="G2905" i="1"/>
  <c r="G3687" i="1"/>
  <c r="G3621" i="1"/>
  <c r="G2313" i="1"/>
  <c r="G4045" i="1"/>
  <c r="G2636" i="1"/>
  <c r="G1133" i="1"/>
  <c r="G4811" i="1"/>
  <c r="G4249" i="1"/>
  <c r="G217" i="1"/>
  <c r="G973" i="1"/>
  <c r="G1644" i="1"/>
  <c r="G1422" i="1"/>
  <c r="G1333" i="1"/>
  <c r="G1458" i="1"/>
  <c r="G2020" i="1"/>
  <c r="G2868" i="1"/>
  <c r="G1871" i="1"/>
  <c r="G909" i="1"/>
  <c r="G1711" i="1"/>
  <c r="G2352" i="1"/>
  <c r="G2476" i="1"/>
  <c r="G998" i="1"/>
  <c r="G4462" i="1"/>
  <c r="G904" i="1"/>
  <c r="G656" i="1"/>
  <c r="G2641" i="1"/>
  <c r="G3203" i="1"/>
  <c r="G420" i="1"/>
  <c r="G262" i="1"/>
  <c r="G2161" i="1"/>
  <c r="G619" i="1"/>
  <c r="G2935" i="1"/>
  <c r="G928" i="1"/>
  <c r="G2931" i="1"/>
  <c r="G3464" i="1"/>
  <c r="G1267" i="1"/>
  <c r="G4144" i="1"/>
  <c r="G2431" i="1"/>
  <c r="G89" i="1"/>
  <c r="G678" i="1"/>
  <c r="G3447" i="1"/>
  <c r="G887" i="1"/>
  <c r="G2368" i="1"/>
  <c r="G3606" i="1"/>
  <c r="G1557" i="1"/>
  <c r="G4591" i="1"/>
  <c r="G3775" i="1"/>
  <c r="G4813" i="1"/>
  <c r="G1946" i="1"/>
  <c r="G1514" i="1"/>
  <c r="G4593" i="1"/>
  <c r="G2862" i="1"/>
  <c r="G852" i="1"/>
  <c r="G3064" i="1"/>
  <c r="G499" i="1"/>
  <c r="G1202" i="1"/>
  <c r="G2988" i="1"/>
  <c r="G3864" i="1"/>
  <c r="G2440" i="1"/>
  <c r="G1245" i="1"/>
  <c r="G1404" i="1"/>
  <c r="G3988" i="1"/>
  <c r="G1646" i="1"/>
  <c r="G2068" i="1"/>
  <c r="G321" i="1"/>
  <c r="G2272" i="1"/>
  <c r="G378" i="1"/>
  <c r="G889" i="1"/>
  <c r="G4248" i="1"/>
  <c r="G4242" i="1"/>
  <c r="G2833" i="1"/>
  <c r="G4329" i="1"/>
  <c r="G3245" i="1"/>
  <c r="G2100" i="1"/>
  <c r="G2447" i="1"/>
  <c r="G2553" i="1"/>
  <c r="G1816" i="1"/>
  <c r="G3304" i="1"/>
  <c r="G2457" i="1"/>
  <c r="G3833" i="1"/>
  <c r="G2051" i="1"/>
  <c r="G4651" i="1"/>
  <c r="G1252" i="1"/>
  <c r="G1969" i="1"/>
  <c r="G59" i="1"/>
  <c r="G4244" i="1"/>
  <c r="G3137" i="1"/>
  <c r="G4334" i="1"/>
  <c r="G559" i="1"/>
  <c r="G3740" i="1"/>
  <c r="G2625" i="1"/>
  <c r="G3419" i="1"/>
  <c r="G4812" i="1"/>
  <c r="G731" i="1"/>
  <c r="G50" i="1"/>
  <c r="G3596" i="1"/>
  <c r="G98" i="1"/>
  <c r="G1928" i="1"/>
  <c r="G1154" i="1"/>
  <c r="G3094" i="1"/>
  <c r="G2592" i="1"/>
  <c r="G1725" i="1"/>
  <c r="G1589" i="1"/>
  <c r="G3994" i="1"/>
  <c r="G4354" i="1"/>
  <c r="G2630" i="1"/>
  <c r="G1280" i="1"/>
  <c r="G1916" i="1"/>
  <c r="G453" i="1"/>
  <c r="G2081" i="1"/>
  <c r="G2386" i="1"/>
  <c r="G3898" i="1"/>
  <c r="G1084" i="1"/>
  <c r="G2442" i="1"/>
  <c r="G3280" i="1"/>
  <c r="G2747" i="1"/>
  <c r="G3895" i="1"/>
  <c r="G2991" i="1"/>
  <c r="G819" i="1"/>
  <c r="G709" i="1"/>
  <c r="G1639" i="1"/>
  <c r="G3370" i="1"/>
  <c r="G969" i="1"/>
  <c r="G614" i="1"/>
  <c r="G3840" i="1"/>
  <c r="G3027" i="1"/>
  <c r="G49" i="1"/>
  <c r="G1888" i="1"/>
  <c r="G1580" i="1"/>
  <c r="G4466" i="1"/>
  <c r="G1812" i="1"/>
  <c r="G4081" i="1"/>
  <c r="G1170" i="1"/>
  <c r="G4511" i="1"/>
  <c r="G2393" i="1"/>
  <c r="G3559" i="1"/>
  <c r="G551" i="1"/>
  <c r="G3502" i="1"/>
  <c r="G4374" i="1"/>
  <c r="G127" i="1"/>
  <c r="G1345" i="1"/>
  <c r="G725" i="1"/>
  <c r="G4416" i="1"/>
  <c r="G2046" i="1"/>
  <c r="G1478" i="1"/>
  <c r="G4749" i="1"/>
  <c r="G1149" i="1"/>
  <c r="G2266" i="1"/>
  <c r="G4000" i="1"/>
  <c r="G573" i="1"/>
  <c r="G207" i="1"/>
  <c r="G747" i="1"/>
  <c r="G3395" i="1"/>
  <c r="G786" i="1"/>
  <c r="G570" i="1"/>
  <c r="G2770" i="1"/>
  <c r="G343" i="1"/>
  <c r="G3397" i="1"/>
  <c r="G1917" i="1"/>
  <c r="G550" i="1"/>
  <c r="G48" i="1"/>
  <c r="G2178" i="1"/>
  <c r="G1469" i="1"/>
  <c r="G4799" i="1"/>
  <c r="G1851" i="1"/>
  <c r="G32" i="1"/>
  <c r="G4112" i="1"/>
  <c r="G1938" i="1"/>
  <c r="G3407" i="1"/>
  <c r="G4671" i="1"/>
  <c r="G1282" i="1"/>
  <c r="G3619" i="1"/>
  <c r="G3123" i="1"/>
  <c r="G4323" i="1"/>
  <c r="G1188" i="1"/>
  <c r="G3389" i="1"/>
  <c r="G342" i="1"/>
  <c r="G4514" i="1"/>
  <c r="G4718" i="1"/>
  <c r="G3460" i="1"/>
  <c r="G4735" i="1"/>
  <c r="G4378" i="1"/>
  <c r="G31" i="1"/>
  <c r="G2914" i="1"/>
  <c r="G1817" i="1"/>
  <c r="G65" i="1"/>
  <c r="G2579" i="1"/>
  <c r="G492" i="1"/>
  <c r="G4619" i="1"/>
  <c r="G2683" i="1"/>
  <c r="G2540" i="1"/>
  <c r="G4647" i="1"/>
  <c r="G2712" i="1"/>
  <c r="G2080" i="1"/>
  <c r="G1499" i="1"/>
  <c r="G2027" i="1"/>
  <c r="G3514" i="1"/>
  <c r="G1229" i="1"/>
  <c r="G3727" i="1"/>
  <c r="G4255" i="1"/>
  <c r="G2664" i="1"/>
  <c r="G2485" i="1"/>
  <c r="G3399" i="1"/>
  <c r="G650" i="1"/>
  <c r="G4614" i="1"/>
  <c r="G200" i="1"/>
  <c r="G3520" i="1"/>
  <c r="G4487" i="1"/>
  <c r="G4543" i="1"/>
  <c r="G3535" i="1"/>
  <c r="G2542" i="1"/>
  <c r="G2141" i="1"/>
  <c r="G3622" i="1"/>
  <c r="G2559" i="1"/>
  <c r="G2796" i="1"/>
  <c r="G4635" i="1"/>
  <c r="G465" i="1"/>
  <c r="G2720" i="1"/>
  <c r="G347" i="1"/>
  <c r="G2782" i="1"/>
  <c r="G2969" i="1"/>
  <c r="G1825" i="1"/>
  <c r="G3170" i="1"/>
  <c r="G1594" i="1"/>
  <c r="G4770" i="1"/>
  <c r="G2185" i="1"/>
  <c r="G3527" i="1"/>
  <c r="G1074" i="1"/>
  <c r="G2408" i="1"/>
  <c r="G4226" i="1"/>
  <c r="G2879" i="1"/>
  <c r="G565" i="1"/>
  <c r="G3028" i="1"/>
  <c r="G4575" i="1"/>
  <c r="G761" i="1"/>
  <c r="G4126" i="1"/>
  <c r="G2830" i="1"/>
  <c r="G1774" i="1"/>
  <c r="G662" i="1"/>
  <c r="G2189" i="1"/>
  <c r="G211" i="1"/>
  <c r="G3909" i="1"/>
  <c r="G3409" i="1"/>
  <c r="G47" i="1"/>
  <c r="G3238" i="1"/>
  <c r="G1773" i="1"/>
  <c r="G3325" i="1"/>
  <c r="G2779" i="1"/>
  <c r="G3662" i="1"/>
  <c r="G4804" i="1"/>
  <c r="G1233" i="1"/>
  <c r="G2269" i="1"/>
  <c r="G4228" i="1"/>
  <c r="G2899" i="1"/>
  <c r="G756" i="1"/>
  <c r="G1457" i="1"/>
  <c r="G4050" i="1"/>
  <c r="G3892" i="1"/>
  <c r="G3301" i="1"/>
  <c r="G1633" i="1"/>
  <c r="G1733" i="1"/>
  <c r="G470" i="1"/>
  <c r="G610" i="1"/>
  <c r="G1394" i="1"/>
  <c r="G97" i="1"/>
  <c r="G3915" i="1"/>
  <c r="G1485" i="1"/>
  <c r="G3388" i="1"/>
  <c r="G3427" i="1"/>
  <c r="G3945" i="1"/>
  <c r="G1423" i="1"/>
  <c r="G192" i="1"/>
  <c r="G3277" i="1"/>
  <c r="G2980" i="1"/>
  <c r="G3786" i="1"/>
  <c r="G2429" i="1"/>
  <c r="G4267" i="1"/>
  <c r="G3381" i="1"/>
  <c r="G4350" i="1"/>
  <c r="G1277" i="1"/>
  <c r="G3776" i="1"/>
  <c r="G4358" i="1"/>
  <c r="G2280" i="1"/>
  <c r="G765" i="1"/>
  <c r="G1616" i="1"/>
  <c r="G2033" i="1"/>
  <c r="G514" i="1"/>
  <c r="G3610" i="1"/>
  <c r="G2151" i="1"/>
  <c r="G3931" i="1"/>
  <c r="G2512" i="1"/>
  <c r="G2658" i="1"/>
  <c r="G1244" i="1"/>
  <c r="G3189" i="1"/>
  <c r="G692" i="1"/>
  <c r="G3782" i="1"/>
  <c r="G3403" i="1"/>
  <c r="G2312" i="1"/>
  <c r="G753" i="1"/>
  <c r="G4405" i="1"/>
  <c r="G1362" i="1"/>
  <c r="G4026" i="1"/>
  <c r="G3611" i="1"/>
  <c r="G874" i="1"/>
  <c r="G3590" i="1"/>
  <c r="G2528" i="1"/>
  <c r="G3906" i="1"/>
  <c r="G1841" i="1"/>
  <c r="G4607" i="1"/>
  <c r="G1004" i="1"/>
  <c r="G2865" i="1"/>
  <c r="G3478" i="1"/>
  <c r="G830" i="1"/>
  <c r="G266" i="1"/>
  <c r="G1467" i="1"/>
  <c r="G3185" i="1"/>
  <c r="G1664" i="1"/>
  <c r="G3048" i="1"/>
  <c r="G1666" i="1"/>
  <c r="G96" i="1"/>
  <c r="G1380" i="1"/>
  <c r="G3538" i="1"/>
  <c r="G137" i="1"/>
  <c r="G4335" i="1"/>
  <c r="G818" i="1"/>
  <c r="G2137" i="1"/>
  <c r="G1924" i="1"/>
  <c r="G4800" i="1"/>
  <c r="G4246" i="1"/>
  <c r="G3884" i="1"/>
  <c r="G3717" i="1"/>
  <c r="G2145" i="1"/>
  <c r="G1627" i="1"/>
  <c r="G3938" i="1"/>
  <c r="G72" i="1"/>
  <c r="G4449" i="1"/>
  <c r="G4042" i="1"/>
  <c r="G1304" i="1"/>
  <c r="G3302" i="1"/>
  <c r="G1551" i="1"/>
  <c r="G2466" i="1"/>
  <c r="G3114" i="1"/>
  <c r="G1769" i="1"/>
  <c r="G4641" i="1"/>
  <c r="G3601" i="1"/>
  <c r="G549" i="1"/>
  <c r="G764" i="1"/>
  <c r="G4154" i="1"/>
  <c r="G478" i="1"/>
  <c r="G4169" i="1"/>
  <c r="G1714" i="1"/>
  <c r="G2369" i="1"/>
  <c r="G1297" i="1"/>
  <c r="G4674" i="1"/>
  <c r="G314" i="1"/>
  <c r="G1528" i="1"/>
  <c r="G2886" i="1"/>
  <c r="G4469" i="1"/>
  <c r="G2252" i="1"/>
  <c r="G640" i="1"/>
  <c r="G1866" i="1"/>
  <c r="G261" i="1"/>
  <c r="G39" i="1"/>
  <c r="G3979" i="1"/>
  <c r="G3491" i="1"/>
  <c r="G3578" i="1"/>
  <c r="G1240" i="1"/>
  <c r="G4231" i="1"/>
  <c r="G2011" i="1"/>
  <c r="G2481" i="1"/>
  <c r="G4055" i="1"/>
  <c r="G984" i="1"/>
  <c r="G1174" i="1"/>
  <c r="G2989" i="1"/>
  <c r="G3148" i="1"/>
  <c r="G3751" i="1"/>
  <c r="G4664" i="1"/>
  <c r="G588" i="1"/>
  <c r="G3642" i="1"/>
  <c r="G3470" i="1"/>
  <c r="G4229" i="1"/>
  <c r="G2010" i="1"/>
  <c r="G1945" i="1"/>
  <c r="G2468" i="1"/>
  <c r="G1563" i="1"/>
  <c r="G198" i="1"/>
  <c r="G4764" i="1"/>
  <c r="G2959" i="1"/>
  <c r="G3547" i="1"/>
  <c r="G2412" i="1"/>
  <c r="G437" i="1"/>
  <c r="G2251" i="1"/>
  <c r="G216" i="1"/>
  <c r="G4111" i="1"/>
  <c r="G1139" i="1"/>
  <c r="G1128" i="1"/>
  <c r="G95" i="1"/>
  <c r="G141" i="1"/>
  <c r="G3814" i="1"/>
  <c r="G3058" i="1"/>
  <c r="G21" i="1"/>
  <c r="G1848" i="1"/>
  <c r="G1971" i="1"/>
  <c r="G1840" i="1"/>
  <c r="G4321" i="1"/>
  <c r="G3308" i="1"/>
  <c r="G4411" i="1"/>
  <c r="G2279" i="1"/>
  <c r="G3416" i="1"/>
  <c r="G1352" i="1"/>
  <c r="G661" i="1"/>
  <c r="G3974" i="1"/>
  <c r="G328" i="1"/>
  <c r="G3488" i="1"/>
  <c r="G4667" i="1"/>
  <c r="G1635" i="1"/>
  <c r="G1891" i="1"/>
  <c r="G4698" i="1"/>
  <c r="G4373" i="1"/>
  <c r="G1942" i="1"/>
  <c r="G2982" i="1"/>
  <c r="G3425" i="1"/>
  <c r="G105" i="1"/>
  <c r="G2182" i="1"/>
  <c r="G4051" i="1"/>
  <c r="G2065" i="1"/>
  <c r="G2328" i="1"/>
  <c r="G3232" i="1"/>
  <c r="G325" i="1"/>
  <c r="G3072" i="1"/>
  <c r="G2635" i="1"/>
  <c r="G3219" i="1"/>
  <c r="G1315" i="1"/>
  <c r="G3961" i="1"/>
  <c r="G1986" i="1"/>
  <c r="G2299" i="1"/>
  <c r="G905" i="1"/>
  <c r="G4297" i="1"/>
  <c r="G4697" i="1"/>
  <c r="G4008" i="1"/>
  <c r="G1285" i="1"/>
  <c r="G845" i="1"/>
  <c r="G2880" i="1"/>
  <c r="G4161" i="1"/>
  <c r="G140" i="1"/>
  <c r="G3970" i="1"/>
  <c r="G4395" i="1"/>
  <c r="G3918" i="1"/>
  <c r="G4815" i="1"/>
  <c r="G1438" i="1"/>
  <c r="G4196" i="1"/>
  <c r="G1374" i="1"/>
  <c r="G299" i="1"/>
  <c r="G1141" i="1"/>
  <c r="G522" i="1"/>
  <c r="G4330" i="1"/>
  <c r="G3150" i="1"/>
  <c r="G1050" i="1"/>
  <c r="G1493" i="1"/>
  <c r="G1295" i="1"/>
  <c r="G4259" i="1"/>
  <c r="G94" i="1"/>
  <c r="G1636" i="1"/>
  <c r="G2890" i="1"/>
  <c r="G4646" i="1"/>
  <c r="G4692" i="1"/>
  <c r="G4137" i="1"/>
  <c r="G4336" i="1"/>
  <c r="G2533" i="1"/>
  <c r="G2486" i="1"/>
  <c r="G1218" i="1"/>
  <c r="G4435" i="1"/>
  <c r="G529" i="1"/>
  <c r="G1386" i="1"/>
  <c r="G2574" i="1"/>
  <c r="G2780" i="1"/>
  <c r="G3930" i="1"/>
  <c r="G1361" i="1"/>
  <c r="G609" i="1"/>
  <c r="G1439" i="1"/>
  <c r="G2277" i="1"/>
  <c r="G639" i="1"/>
  <c r="G2041" i="1"/>
  <c r="G2594" i="1"/>
  <c r="G223" i="1"/>
  <c r="G1641" i="1"/>
  <c r="G2601" i="1"/>
  <c r="G462" i="1"/>
  <c r="G638" i="1"/>
  <c r="G1731" i="1"/>
  <c r="G1650" i="1"/>
  <c r="G318" i="1"/>
  <c r="G1148" i="1"/>
  <c r="G1831" i="1"/>
  <c r="G2213" i="1"/>
  <c r="G1659" i="1"/>
  <c r="G4351" i="1"/>
  <c r="G1602" i="1"/>
  <c r="G1621" i="1"/>
  <c r="G4573" i="1"/>
  <c r="G351" i="1"/>
  <c r="G2464" i="1"/>
  <c r="G3917" i="1"/>
  <c r="G637" i="1"/>
  <c r="G2958" i="1"/>
  <c r="G1196" i="1"/>
  <c r="G70" i="1"/>
  <c r="G1000" i="1"/>
  <c r="G3563" i="1"/>
  <c r="G1591" i="1"/>
  <c r="G4690" i="1"/>
  <c r="G4291" i="1"/>
  <c r="G1288" i="1"/>
  <c r="G4295" i="1"/>
  <c r="G1215" i="1"/>
  <c r="G848" i="1"/>
  <c r="G636" i="1"/>
  <c r="G1094" i="1"/>
  <c r="G1081" i="1"/>
  <c r="G777" i="1"/>
  <c r="G1553" i="1"/>
  <c r="G3708" i="1"/>
  <c r="G4158" i="1"/>
  <c r="G635" i="1"/>
  <c r="G1755" i="1"/>
  <c r="G2995" i="1"/>
  <c r="G1510" i="1"/>
  <c r="G3958" i="1"/>
  <c r="G4106" i="1"/>
  <c r="G4072" i="1"/>
  <c r="G634" i="1"/>
  <c r="G4009" i="1"/>
  <c r="G4465" i="1"/>
  <c r="G3177" i="1"/>
  <c r="G1035" i="1"/>
  <c r="G2760" i="1"/>
  <c r="G2263" i="1"/>
  <c r="G2774" i="1"/>
  <c r="G1125" i="1"/>
  <c r="G4648" i="1"/>
  <c r="G3496" i="1"/>
  <c r="G3602" i="1"/>
  <c r="G2329" i="1"/>
  <c r="G2691" i="1"/>
  <c r="G3217" i="1"/>
  <c r="G652" i="1"/>
  <c r="G1833" i="1"/>
  <c r="G817" i="1"/>
  <c r="G2389" i="1"/>
  <c r="G108" i="1"/>
  <c r="G410" i="1"/>
  <c r="G4610" i="1"/>
  <c r="G2282" i="1"/>
  <c r="G3510" i="1"/>
  <c r="G129" i="1"/>
  <c r="G4681" i="1"/>
  <c r="G3289" i="1"/>
  <c r="G4624" i="1"/>
  <c r="G2108" i="1"/>
  <c r="G4243" i="1"/>
  <c r="G3293" i="1"/>
  <c r="G3096" i="1"/>
  <c r="G1795" i="1"/>
  <c r="G3741" i="1"/>
  <c r="G3404" i="1"/>
  <c r="G2078" i="1"/>
  <c r="G2345" i="1"/>
  <c r="G389" i="1"/>
  <c r="G2896" i="1"/>
  <c r="G3576" i="1"/>
  <c r="G367" i="1"/>
  <c r="G4621" i="1"/>
  <c r="G2979" i="1"/>
  <c r="G409" i="1"/>
  <c r="G1576" i="1"/>
  <c r="G2949" i="1"/>
  <c r="G997" i="1"/>
  <c r="G3275" i="1"/>
  <c r="G3875" i="1"/>
  <c r="G1452" i="1"/>
  <c r="G494" i="1"/>
  <c r="G2193" i="1"/>
  <c r="G2698" i="1"/>
  <c r="G302" i="1"/>
  <c r="G3545" i="1"/>
  <c r="G2727" i="1"/>
  <c r="G4757" i="1"/>
  <c r="G4577" i="1"/>
  <c r="G432" i="1"/>
  <c r="G2580" i="1"/>
  <c r="G815" i="1"/>
  <c r="G282" i="1"/>
  <c r="G3063" i="1"/>
  <c r="G1502" i="1"/>
  <c r="G3608" i="1"/>
  <c r="G4660" i="1"/>
  <c r="G4474" i="1"/>
  <c r="G2348" i="1"/>
  <c r="G2888" i="1"/>
  <c r="G4258" i="1"/>
  <c r="G1994" i="1"/>
  <c r="G457" i="1"/>
  <c r="G4147" i="1"/>
  <c r="G2513" i="1"/>
  <c r="G3109" i="1"/>
  <c r="G4133" i="1"/>
  <c r="G3077" i="1"/>
  <c r="G2872" i="1"/>
  <c r="G359" i="1"/>
  <c r="G3292" i="1"/>
  <c r="G2947" i="1"/>
  <c r="G2823" i="1"/>
  <c r="G3413" i="1"/>
  <c r="G4197" i="1"/>
  <c r="G587" i="1"/>
  <c r="G4319" i="1"/>
  <c r="G2610" i="1"/>
  <c r="G2928" i="1"/>
  <c r="G330" i="1"/>
  <c r="G1494" i="1"/>
  <c r="G1490" i="1"/>
  <c r="G1908" i="1"/>
  <c r="G558" i="1"/>
  <c r="G1768" i="1"/>
  <c r="G4155" i="1"/>
  <c r="G1760" i="1"/>
  <c r="G1546" i="1"/>
  <c r="G2568" i="1"/>
  <c r="G4772" i="1"/>
  <c r="G4120" i="1"/>
  <c r="G3228" i="1"/>
  <c r="G633" i="1"/>
  <c r="G61" i="1"/>
  <c r="G927" i="1"/>
  <c r="G1807" i="1"/>
  <c r="G1561" i="1"/>
  <c r="G2961" i="1"/>
  <c r="G734" i="1"/>
  <c r="G4284" i="1"/>
  <c r="G3792" i="1"/>
  <c r="G3620" i="1"/>
  <c r="G1652" i="1"/>
  <c r="G1491" i="1"/>
  <c r="G2763" i="1"/>
  <c r="G3644" i="1"/>
  <c r="G2359" i="1"/>
  <c r="G3749" i="1"/>
  <c r="G2506" i="1"/>
  <c r="G1416" i="1"/>
  <c r="G968" i="1"/>
  <c r="G1579" i="1"/>
  <c r="G1193" i="1"/>
  <c r="G252" i="1"/>
  <c r="G4494" i="1"/>
  <c r="G2522" i="1"/>
  <c r="G498" i="1"/>
  <c r="G4392" i="1"/>
  <c r="G1474" i="1"/>
  <c r="G1806" i="1"/>
  <c r="G2096" i="1"/>
  <c r="G632" i="1"/>
  <c r="G3060" i="1"/>
  <c r="G3744" i="1"/>
  <c r="G4087" i="1"/>
  <c r="G3295" i="1"/>
  <c r="G2660" i="1"/>
  <c r="G1021" i="1"/>
  <c r="G4413" i="1"/>
  <c r="G69" i="1"/>
  <c r="G4439" i="1"/>
  <c r="G2813" i="1"/>
  <c r="G3903" i="1"/>
  <c r="G548" i="1"/>
  <c r="G3485" i="1"/>
  <c r="G3281" i="1"/>
  <c r="G2372" i="1"/>
  <c r="G1734" i="1"/>
  <c r="G680" i="1"/>
  <c r="G791" i="1"/>
  <c r="G1617" i="1"/>
  <c r="G1902" i="1"/>
  <c r="G2234" i="1"/>
  <c r="G4644" i="1"/>
  <c r="G2274" i="1"/>
  <c r="G298" i="1"/>
  <c r="G4366" i="1"/>
  <c r="G4399" i="1"/>
  <c r="G4611" i="1"/>
  <c r="G842" i="1"/>
  <c r="G3337" i="1"/>
  <c r="G206" i="1"/>
  <c r="G1456" i="1"/>
  <c r="G1541" i="1"/>
  <c r="G547" i="1"/>
  <c r="G2357" i="1"/>
  <c r="G1060" i="1"/>
  <c r="G222" i="1"/>
  <c r="G2001" i="1"/>
  <c r="G2765" i="1"/>
  <c r="G4440" i="1"/>
  <c r="G2908" i="1"/>
  <c r="G1722" i="1"/>
  <c r="G4090" i="1"/>
  <c r="G1809" i="1"/>
  <c r="G2950" i="1"/>
  <c r="G3878" i="1"/>
  <c r="G4544" i="1"/>
  <c r="G2413" i="1"/>
  <c r="G1578" i="1"/>
  <c r="G3803" i="1"/>
  <c r="G2395" i="1"/>
  <c r="G497" i="1"/>
  <c r="G1450" i="1"/>
  <c r="G1661" i="1"/>
  <c r="G2077" i="1"/>
  <c r="G3315" i="1"/>
  <c r="G2843" i="1"/>
  <c r="G2566" i="1"/>
  <c r="G1919" i="1"/>
  <c r="G24" i="1"/>
  <c r="G2260" i="1"/>
  <c r="G2527" i="1"/>
  <c r="G3365" i="1"/>
  <c r="G401" i="1"/>
  <c r="G3200" i="1"/>
  <c r="G4510" i="1"/>
  <c r="G3090" i="1"/>
  <c r="G1459" i="1"/>
  <c r="G3267" i="1"/>
  <c r="G3628" i="1"/>
  <c r="G3022" i="1"/>
  <c r="G251" i="1"/>
  <c r="G1550" i="1"/>
  <c r="G188" i="1"/>
  <c r="G2766" i="1"/>
  <c r="G2578" i="1"/>
  <c r="G2192" i="1"/>
  <c r="G2147" i="1"/>
  <c r="G1164" i="1"/>
  <c r="G3255" i="1"/>
  <c r="G3001" i="1"/>
  <c r="G2148" i="1"/>
  <c r="G878" i="1"/>
  <c r="G4261" i="1"/>
  <c r="G2474" i="1"/>
  <c r="G2208" i="1"/>
  <c r="G4673" i="1"/>
  <c r="G4025" i="1"/>
  <c r="G801" i="1"/>
  <c r="G392" i="1"/>
  <c r="G2971" i="1"/>
  <c r="G3785" i="1"/>
  <c r="G1779" i="1"/>
  <c r="G4316" i="1"/>
  <c r="G337" i="1"/>
  <c r="G1540" i="1"/>
  <c r="G3057" i="1"/>
  <c r="G3133" i="1"/>
  <c r="G164" i="1"/>
  <c r="G4187" i="1"/>
  <c r="G1716" i="1"/>
  <c r="G4102" i="1"/>
  <c r="G2433" i="1"/>
  <c r="G1054" i="1"/>
  <c r="G759" i="1"/>
  <c r="G2230" i="1"/>
  <c r="G2172" i="1"/>
  <c r="G3107" i="1"/>
  <c r="G120" i="1"/>
  <c r="G476" i="1"/>
  <c r="G4520" i="1"/>
  <c r="G1654" i="1"/>
  <c r="G119" i="1"/>
  <c r="G2866" i="1"/>
  <c r="G215" i="1"/>
  <c r="G1693" i="1"/>
  <c r="G828" i="1"/>
  <c r="G134" i="1"/>
  <c r="G4061" i="1"/>
  <c r="G2638" i="1"/>
  <c r="G2311" i="1"/>
  <c r="G2987" i="1"/>
  <c r="G1544" i="1"/>
  <c r="G3824" i="1"/>
  <c r="G1108" i="1"/>
  <c r="G4027" i="1"/>
  <c r="G809" i="1"/>
  <c r="G2350" i="1"/>
  <c r="G1017" i="1"/>
  <c r="G2666" i="1"/>
  <c r="G2076" i="1"/>
  <c r="G1058" i="1"/>
  <c r="G4562" i="1"/>
  <c r="G1749" i="1"/>
  <c r="G1787" i="1"/>
  <c r="G1803" i="1"/>
  <c r="G4394" i="1"/>
  <c r="G3386" i="1"/>
  <c r="G3367" i="1"/>
  <c r="G4036" i="1"/>
  <c r="G3761" i="1"/>
  <c r="G1597" i="1"/>
  <c r="G1609" i="1"/>
  <c r="G3340" i="1"/>
  <c r="G3934" i="1"/>
  <c r="G419" i="1"/>
  <c r="G133" i="1"/>
  <c r="G4436" i="1"/>
  <c r="G3178" i="1"/>
  <c r="G469" i="1"/>
  <c r="G1230" i="1"/>
  <c r="G1743" i="1"/>
  <c r="G2634" i="1"/>
  <c r="G1975" i="1"/>
  <c r="G3980" i="1"/>
  <c r="G2809" i="1"/>
  <c r="G3597" i="1"/>
  <c r="G2646" i="1"/>
  <c r="G4162" i="1"/>
  <c r="G2254" i="1"/>
  <c r="G2351" i="1"/>
  <c r="G4729" i="1"/>
  <c r="G666" i="1"/>
  <c r="G782" i="1"/>
  <c r="G2154" i="1"/>
  <c r="G1293" i="1"/>
  <c r="G1072" i="1"/>
  <c r="G685" i="1"/>
  <c r="G538" i="1"/>
  <c r="G3375" i="1"/>
  <c r="G3011" i="1"/>
  <c r="G37" i="1"/>
  <c r="G1462" i="1"/>
  <c r="G2018" i="1"/>
  <c r="G1741" i="1"/>
  <c r="G781" i="1"/>
  <c r="G1219" i="1"/>
  <c r="G2469" i="1"/>
  <c r="G4665" i="1"/>
  <c r="G3382" i="1"/>
  <c r="G746" i="1"/>
  <c r="G2551" i="1"/>
  <c r="G954" i="1"/>
  <c r="G2242" i="1"/>
  <c r="G2539" i="1"/>
  <c r="G1533" i="1"/>
  <c r="G1904" i="1"/>
  <c r="G1020" i="1"/>
  <c r="G417" i="1"/>
  <c r="G1090" i="1"/>
  <c r="G2434" i="1"/>
  <c r="G1390" i="1"/>
  <c r="G4222" i="1"/>
  <c r="G3256" i="1"/>
  <c r="G1391" i="1"/>
  <c r="G250" i="1"/>
  <c r="G2478" i="1"/>
  <c r="G3356" i="1"/>
  <c r="G896" i="1"/>
  <c r="G3012" i="1"/>
  <c r="G3759" i="1"/>
  <c r="G2922" i="1"/>
  <c r="G1037" i="1"/>
  <c r="G2092" i="1"/>
  <c r="G902" i="1"/>
  <c r="G1489" i="1"/>
  <c r="G800" i="1"/>
  <c r="G2480" i="1"/>
  <c r="G4444" i="1"/>
  <c r="G4762" i="1"/>
  <c r="G2708" i="1"/>
  <c r="G473" i="1"/>
  <c r="G584" i="1"/>
  <c r="G3351" i="1"/>
  <c r="G2767" i="1"/>
  <c r="G1117" i="1"/>
  <c r="G4337" i="1"/>
  <c r="G2084" i="1"/>
  <c r="G1877" i="1"/>
  <c r="G4509" i="1"/>
  <c r="G4601" i="1"/>
  <c r="G1370" i="1"/>
  <c r="G1538" i="1"/>
  <c r="G3971" i="1"/>
  <c r="G2530" i="1"/>
  <c r="G799" i="1"/>
  <c r="G3777" i="1"/>
  <c r="G1353" i="1"/>
  <c r="G4555" i="1"/>
  <c r="G4076" i="1"/>
  <c r="G286" i="1"/>
  <c r="G2030" i="1"/>
  <c r="G2427" i="1"/>
  <c r="G1878" i="1"/>
  <c r="G3876" i="1"/>
  <c r="G2526" i="1"/>
  <c r="G886" i="1"/>
  <c r="G23" i="1"/>
  <c r="G4743" i="1"/>
  <c r="G3926" i="1"/>
  <c r="G1477" i="1"/>
  <c r="G124" i="1"/>
  <c r="G3479" i="1"/>
  <c r="G1640" i="1"/>
  <c r="G2326" i="1"/>
  <c r="G2330" i="1"/>
  <c r="G2163" i="1"/>
  <c r="G2292" i="1"/>
  <c r="G929" i="1"/>
  <c r="G1683" i="1"/>
  <c r="G2562" i="1"/>
  <c r="G3446" i="1"/>
  <c r="G2451" i="1"/>
  <c r="G3795" i="1"/>
  <c r="G88" i="1"/>
  <c r="G798" i="1"/>
  <c r="G439" i="1"/>
  <c r="G3713" i="1"/>
  <c r="G660" i="1"/>
  <c r="G1993" i="1"/>
  <c r="G2996" i="1"/>
  <c r="G3837" i="1"/>
  <c r="G2784" i="1"/>
  <c r="G1103" i="1"/>
  <c r="G3779" i="1"/>
  <c r="G75" i="1"/>
  <c r="G870" i="1"/>
  <c r="G4024" i="1"/>
  <c r="G281" i="1"/>
  <c r="G1643" i="1"/>
  <c r="G2432" i="1"/>
  <c r="G1305" i="1"/>
  <c r="G2104" i="1"/>
  <c r="G3871" i="1"/>
  <c r="G2376" i="1"/>
  <c r="G2342" i="1"/>
  <c r="G4028" i="1"/>
  <c r="G1838" i="1"/>
  <c r="G1985" i="1"/>
  <c r="G438" i="1"/>
  <c r="G128" i="1"/>
  <c r="G3869" i="1"/>
  <c r="G3748" i="1"/>
  <c r="G346" i="1"/>
  <c r="G545" i="1"/>
  <c r="G3696" i="1"/>
  <c r="G2453" i="1"/>
  <c r="G676" i="1"/>
  <c r="G3220" i="1"/>
  <c r="G4502" i="1"/>
  <c r="G4364" i="1"/>
  <c r="G2587" i="1"/>
  <c r="G1301" i="1"/>
  <c r="G1057" i="1"/>
  <c r="G490" i="1"/>
  <c r="G2414" i="1"/>
  <c r="G3198" i="1"/>
  <c r="G1865" i="1"/>
  <c r="G3640" i="1"/>
  <c r="G2769" i="1"/>
  <c r="G4007" i="1"/>
  <c r="G4609" i="1"/>
  <c r="G3518" i="1"/>
  <c r="G4307" i="1"/>
  <c r="G2883" i="1"/>
  <c r="G84" i="1"/>
  <c r="G1900" i="1"/>
  <c r="G2140" i="1"/>
  <c r="G599" i="1"/>
  <c r="G4367" i="1"/>
  <c r="G460" i="1"/>
  <c r="G3327" i="1"/>
  <c r="G244" i="1"/>
  <c r="G3949" i="1"/>
  <c r="G501" i="1"/>
  <c r="G943" i="1"/>
  <c r="G4033" i="1"/>
  <c r="G946" i="1"/>
  <c r="G4363" i="1"/>
  <c r="G4551" i="1"/>
  <c r="G104" i="1"/>
  <c r="G2787" i="1"/>
  <c r="G4342" i="1"/>
  <c r="G1603" i="1"/>
  <c r="G2758" i="1"/>
  <c r="G1796" i="1"/>
  <c r="G1581" i="1"/>
  <c r="G4029" i="1"/>
  <c r="G2918" i="1"/>
  <c r="G2173" i="1"/>
  <c r="G797" i="1"/>
  <c r="G3181" i="1"/>
  <c r="G3770" i="1"/>
  <c r="G293" i="1"/>
  <c r="G205" i="1"/>
  <c r="G78" i="1"/>
  <c r="G3942" i="1"/>
  <c r="G1682" i="1"/>
  <c r="G313" i="1"/>
  <c r="G243" i="1"/>
  <c r="G836" i="1"/>
  <c r="G4235" i="1"/>
  <c r="G3196" i="1"/>
  <c r="G1048" i="1"/>
  <c r="G358" i="1"/>
  <c r="G2334" i="1"/>
  <c r="G4655" i="1"/>
  <c r="G2057" i="1"/>
  <c r="G3586" i="1"/>
  <c r="G3069" i="1"/>
  <c r="G3738" i="1"/>
  <c r="G2310" i="1"/>
  <c r="G3718" i="1"/>
  <c r="G2462" i="1"/>
  <c r="G3071" i="1"/>
  <c r="G850" i="1"/>
  <c r="G3450" i="1"/>
  <c r="G4393" i="1"/>
  <c r="G3548" i="1"/>
  <c r="G2240" i="1"/>
  <c r="G3726" i="1"/>
  <c r="G4293" i="1"/>
  <c r="G601" i="1"/>
  <c r="G2771" i="1"/>
  <c r="G3650" i="1"/>
  <c r="G3754" i="1"/>
  <c r="G4484" i="1"/>
  <c r="G3285" i="1"/>
  <c r="G2857" i="1"/>
  <c r="G2402" i="1"/>
  <c r="G3264" i="1"/>
  <c r="G3765" i="1"/>
  <c r="G3112" i="1"/>
  <c r="G2134" i="1"/>
  <c r="G4327" i="1"/>
  <c r="G1858" i="1"/>
  <c r="G461" i="1"/>
  <c r="G1270" i="1"/>
  <c r="G822" i="1"/>
  <c r="G1082" i="1"/>
  <c r="G4402" i="1"/>
  <c r="G204" i="1"/>
  <c r="G77" i="1"/>
  <c r="G2174" i="1"/>
  <c r="G1437" i="1"/>
  <c r="G4658" i="1"/>
  <c r="G2505" i="1"/>
  <c r="G1921" i="1"/>
  <c r="G4798" i="1"/>
  <c r="G3907" i="1"/>
  <c r="G468" i="1"/>
  <c r="G4239" i="1"/>
  <c r="G3715" i="1"/>
  <c r="G3832" i="1"/>
  <c r="G2731" i="1"/>
  <c r="G2304" i="1"/>
  <c r="G2810" i="1"/>
  <c r="G4766" i="1"/>
  <c r="G1712" i="1"/>
  <c r="G4375" i="1"/>
  <c r="G3442" i="1"/>
  <c r="G4501" i="1"/>
  <c r="G1451" i="1"/>
  <c r="G4224" i="1"/>
  <c r="G334" i="1"/>
  <c r="G745" i="1"/>
  <c r="G17" i="1"/>
  <c r="G3254" i="1"/>
  <c r="G2502" i="1"/>
  <c r="G1748" i="1"/>
  <c r="G3755" i="1"/>
  <c r="G2628" i="1"/>
  <c r="G914" i="1"/>
  <c r="G3379" i="1"/>
  <c r="G3211" i="1"/>
  <c r="G3647" i="1"/>
  <c r="G854" i="1"/>
  <c r="G839" i="1"/>
  <c r="G1622" i="1"/>
  <c r="G4400" i="1"/>
  <c r="G2472" i="1"/>
  <c r="G280" i="1"/>
  <c r="G2648" i="1"/>
  <c r="G4310" i="1"/>
  <c r="G4020" i="1"/>
  <c r="G3877" i="1"/>
  <c r="G770" i="1"/>
  <c r="G3894" i="1"/>
  <c r="G1388" i="1"/>
  <c r="G713" i="1"/>
  <c r="G292" i="1"/>
  <c r="G2681" i="1"/>
  <c r="G885" i="1"/>
  <c r="G1466" i="1"/>
  <c r="G126" i="1"/>
  <c r="G4023" i="1"/>
  <c r="G3660" i="1"/>
  <c r="G4001" i="1"/>
  <c r="G3924" i="1"/>
  <c r="G4639" i="1"/>
  <c r="G338" i="1"/>
  <c r="G829" i="1"/>
  <c r="G2201" i="1"/>
  <c r="G1100" i="1"/>
  <c r="G3784" i="1"/>
  <c r="G256" i="1"/>
  <c r="G1479" i="1"/>
  <c r="G3201" i="1"/>
  <c r="G3025" i="1"/>
  <c r="G1745" i="1"/>
  <c r="G4201" i="1"/>
  <c r="G4604" i="1"/>
  <c r="G2317" i="1"/>
  <c r="G3100" i="1"/>
  <c r="G3136" i="1"/>
  <c r="G3928" i="1"/>
  <c r="G528" i="1"/>
  <c r="G3467" i="1"/>
  <c r="G689" i="1"/>
  <c r="G2110" i="1"/>
  <c r="G3459" i="1"/>
  <c r="G789" i="1"/>
  <c r="G3967" i="1"/>
  <c r="G4282" i="1"/>
  <c r="G2591" i="1"/>
  <c r="G2226" i="1"/>
  <c r="G3554" i="1"/>
  <c r="G4119" i="1"/>
  <c r="G1667" i="1"/>
  <c r="G1697" i="1"/>
  <c r="G1973" i="1"/>
  <c r="G2495" i="1"/>
  <c r="G3630" i="1"/>
  <c r="G541" i="1"/>
  <c r="G1974" i="1"/>
  <c r="G506" i="1"/>
  <c r="G888" i="1"/>
  <c r="G2023" i="1"/>
  <c r="G741" i="1"/>
  <c r="G1495" i="1"/>
  <c r="G2596" i="1"/>
  <c r="G4274" i="1"/>
  <c r="G3317" i="1"/>
  <c r="G4434" i="1"/>
  <c r="G1747" i="1"/>
  <c r="G821" i="1"/>
  <c r="G3161" i="1"/>
  <c r="G3721" i="1"/>
  <c r="G729" i="1"/>
  <c r="G3929" i="1"/>
  <c r="G1049" i="1"/>
  <c r="G1176" i="1"/>
  <c r="G1016" i="1"/>
  <c r="G2073" i="1"/>
  <c r="G3431" i="1"/>
  <c r="G1073" i="1"/>
  <c r="G606" i="1"/>
  <c r="G1565" i="1"/>
  <c r="G3393" i="1"/>
  <c r="G535" i="1"/>
  <c r="G3291" i="1"/>
  <c r="G3231" i="1"/>
  <c r="G3173" i="1"/>
  <c r="G2960" i="1"/>
  <c r="G2187" i="1"/>
  <c r="G2477" i="1"/>
  <c r="G1053" i="1"/>
  <c r="G2617" i="1"/>
  <c r="G2567" i="1"/>
  <c r="G3542" i="1"/>
  <c r="G1726" i="1"/>
  <c r="G2210" i="1"/>
  <c r="G993" i="1"/>
  <c r="G1608" i="1"/>
  <c r="G2160" i="1"/>
  <c r="G1892" i="1"/>
  <c r="G1673" i="1"/>
  <c r="G952" i="1"/>
  <c r="G3384" i="1"/>
  <c r="G1612" i="1"/>
  <c r="G3492" i="1"/>
  <c r="G4531" i="1"/>
  <c r="G2785" i="1"/>
  <c r="G677" i="1"/>
  <c r="G3880" i="1"/>
  <c r="G3507" i="1"/>
  <c r="G1943" i="1"/>
  <c r="G3499" i="1"/>
  <c r="G238" i="1"/>
  <c r="G46" i="1"/>
  <c r="G4662" i="1"/>
  <c r="G2537" i="1"/>
  <c r="G1515" i="1"/>
  <c r="G2124" i="1"/>
  <c r="G3468" i="1"/>
  <c r="G4152" i="1"/>
  <c r="G1668" i="1"/>
  <c r="G2609" i="1"/>
  <c r="G2024" i="1"/>
  <c r="G675" i="1"/>
  <c r="G3550" i="1"/>
  <c r="G1805" i="1"/>
  <c r="G4730" i="1"/>
  <c r="G1505" i="1"/>
  <c r="G3070" i="1"/>
  <c r="G2547" i="1"/>
  <c r="G3822" i="1"/>
  <c r="G36" i="1"/>
  <c r="G112" i="1"/>
  <c r="G2801" i="1"/>
  <c r="G4459" i="1"/>
  <c r="G572" i="1"/>
  <c r="G621" i="1"/>
  <c r="G4659" i="1"/>
  <c r="G2685" i="1"/>
  <c r="G857" i="1"/>
  <c r="G2354" i="1"/>
  <c r="G1574" i="1"/>
  <c r="G3551" i="1"/>
  <c r="G4548" i="1"/>
  <c r="G45" i="1"/>
  <c r="G66" i="1"/>
  <c r="G2680" i="1"/>
  <c r="G2874" i="1"/>
  <c r="G2358" i="1"/>
  <c r="G3233" i="1"/>
  <c r="G659" i="1"/>
  <c r="G2994" i="1"/>
  <c r="G1798" i="1"/>
  <c r="G3671" i="1"/>
  <c r="G3080" i="1"/>
  <c r="G1941" i="1"/>
  <c r="G3537" i="1"/>
  <c r="G3229" i="1"/>
  <c r="G500" i="1"/>
  <c r="G4397" i="1"/>
  <c r="G1199" i="1"/>
  <c r="G2631" i="1"/>
  <c r="G1220" i="1"/>
  <c r="G4739" i="1"/>
  <c r="G1056" i="1"/>
  <c r="G785" i="1"/>
  <c r="G1573" i="1"/>
  <c r="G1690" i="1"/>
  <c r="G3130" i="1"/>
  <c r="G3475" i="1"/>
  <c r="G3125" i="1"/>
  <c r="G1535" i="1"/>
  <c r="G3355" i="1"/>
  <c r="G1905" i="1"/>
  <c r="G4498" i="1"/>
  <c r="G4549" i="1"/>
  <c r="G2281" i="1"/>
  <c r="G1377" i="1"/>
  <c r="G272" i="1"/>
  <c r="G144" i="1"/>
  <c r="G2496" i="1"/>
  <c r="G2241" i="1"/>
  <c r="G3210" i="1"/>
  <c r="G1560" i="1"/>
  <c r="G3816" i="1"/>
  <c r="G3051" i="1"/>
  <c r="G532" i="1"/>
  <c r="G3305" i="1"/>
  <c r="G1762" i="1"/>
  <c r="G1126" i="1"/>
  <c r="G3345" i="1"/>
  <c r="G2632" i="1"/>
  <c r="G2644" i="1"/>
  <c r="G1005" i="1"/>
  <c r="G937" i="1"/>
  <c r="G3385" i="1"/>
  <c r="G605" i="1"/>
  <c r="G3508" i="1"/>
  <c r="G4379" i="1"/>
  <c r="G4385" i="1"/>
  <c r="G1328" i="1"/>
  <c r="G4183" i="1"/>
  <c r="G716" i="1"/>
  <c r="G1898" i="1"/>
  <c r="G4709" i="1"/>
  <c r="G2401" i="1"/>
  <c r="G1326" i="1"/>
  <c r="G1038" i="1"/>
  <c r="G3265" i="1"/>
  <c r="G703" i="1"/>
  <c r="G613" i="1"/>
  <c r="G3401" i="1"/>
  <c r="G3664" i="1"/>
  <c r="G1319" i="1"/>
  <c r="G4767" i="1"/>
  <c r="G3149" i="1"/>
  <c r="G2859" i="1"/>
  <c r="G2038" i="1"/>
  <c r="G1529" i="1"/>
  <c r="G68" i="1"/>
  <c r="G4489" i="1"/>
  <c r="G1629" i="1"/>
  <c r="G3049" i="1"/>
  <c r="G1689" i="1"/>
  <c r="G1663" i="1"/>
  <c r="G2710" i="1"/>
  <c r="G3043" i="1"/>
  <c r="G631" i="1"/>
  <c r="G3865" i="1"/>
  <c r="G1826" i="1"/>
  <c r="G1329" i="1"/>
  <c r="G3440" i="1"/>
  <c r="G4678" i="1"/>
  <c r="G1300" i="1"/>
  <c r="G2435" i="1"/>
  <c r="G835" i="1"/>
  <c r="G4476" i="1"/>
  <c r="G1695" i="1"/>
  <c r="G237" i="1"/>
  <c r="G3102" i="1"/>
  <c r="G279" i="1"/>
  <c r="G2984" i="1"/>
  <c r="G388" i="1"/>
  <c r="G958" i="1"/>
  <c r="G1042" i="1"/>
  <c r="G577" i="1"/>
  <c r="G2122" i="1"/>
  <c r="G3950" i="1"/>
  <c r="G3634" i="1"/>
  <c r="G1291" i="1"/>
  <c r="G2059" i="1"/>
  <c r="G2974" i="1"/>
  <c r="G3624" i="1"/>
  <c r="G2797" i="1"/>
  <c r="G3859" i="1"/>
  <c r="G3115" i="1"/>
  <c r="G2450" i="1"/>
  <c r="G2515" i="1"/>
  <c r="G2818" i="1"/>
  <c r="G3031" i="1"/>
  <c r="G2482" i="1"/>
  <c r="G1558" i="1"/>
  <c r="G4688" i="1"/>
  <c r="G2258" i="1"/>
  <c r="G3208" i="1"/>
  <c r="G3259" i="1"/>
  <c r="G2347" i="1"/>
  <c r="G1776" i="1"/>
  <c r="G3989" i="1"/>
  <c r="G310" i="1"/>
  <c r="G2821" i="1"/>
  <c r="G4721" i="1"/>
  <c r="G2514" i="1"/>
  <c r="G2913" i="1"/>
  <c r="G404" i="1"/>
  <c r="G3186" i="1"/>
  <c r="G3645" i="1"/>
  <c r="G3567" i="1"/>
  <c r="G163" i="1"/>
  <c r="G221" i="1"/>
  <c r="G3582" i="1"/>
  <c r="G2773" i="1"/>
  <c r="G301" i="1"/>
  <c r="G3369" i="1"/>
  <c r="G4067" i="1"/>
  <c r="G3309" i="1"/>
  <c r="G1770" i="1"/>
  <c r="G2380" i="1"/>
  <c r="G3168" i="1"/>
  <c r="G1951" i="1"/>
  <c r="G339" i="1"/>
  <c r="G1568" i="1"/>
  <c r="G2805" i="1"/>
  <c r="G423" i="1"/>
  <c r="G1789" i="1"/>
  <c r="G682" i="1"/>
  <c r="G1909" i="1"/>
  <c r="G2394" i="1"/>
  <c r="G3860" i="1"/>
  <c r="G456" i="1"/>
  <c r="G4807" i="1"/>
  <c r="G2180" i="1"/>
  <c r="G3461" i="1"/>
  <c r="G322" i="1"/>
  <c r="G919" i="1"/>
  <c r="G93" i="1"/>
  <c r="G951" i="1"/>
  <c r="G1869" i="1"/>
  <c r="G3182" i="1"/>
  <c r="G4084" i="1"/>
  <c r="G2626" i="1"/>
  <c r="G1995" i="1"/>
  <c r="G1211" i="1"/>
  <c r="G4388" i="1"/>
  <c r="G2471" i="1"/>
  <c r="G3690" i="1"/>
  <c r="G3167" i="1"/>
  <c r="G4145" i="1"/>
  <c r="G521" i="1"/>
  <c r="G1067" i="1"/>
  <c r="G2259" i="1"/>
  <c r="G3437" i="1"/>
  <c r="G982" i="1"/>
  <c r="G3268" i="1"/>
  <c r="G3821" i="1"/>
  <c r="G3564" i="1"/>
  <c r="G1209" i="1"/>
  <c r="G2448" i="1"/>
  <c r="G706" i="1"/>
  <c r="G2536" i="1"/>
  <c r="G1483" i="1"/>
  <c r="G1823" i="1"/>
  <c r="G2415" i="1"/>
  <c r="G2952" i="1"/>
  <c r="G827" i="1"/>
  <c r="G2930" i="1"/>
  <c r="G1815" i="1"/>
  <c r="G1859" i="1"/>
  <c r="G918" i="1"/>
  <c r="G350" i="1"/>
  <c r="G4172" i="1"/>
  <c r="G3371" i="1"/>
  <c r="G92" i="1"/>
  <c r="G4389" i="1"/>
  <c r="G4044" i="1"/>
  <c r="G150" i="1"/>
  <c r="G3127" i="1"/>
  <c r="G174" i="1"/>
  <c r="G4788" i="1"/>
  <c r="G3801" i="1"/>
  <c r="G2939" i="1"/>
  <c r="G4711" i="1"/>
  <c r="G4670" i="1"/>
  <c r="G567" i="1"/>
  <c r="G4622" i="1"/>
  <c r="G2841" i="1"/>
  <c r="G4754" i="1"/>
  <c r="G3331" i="1"/>
  <c r="G2814" i="1"/>
  <c r="G884" i="1"/>
  <c r="G3435" i="1"/>
  <c r="G3651" i="1"/>
  <c r="G1034" i="1"/>
  <c r="G2639" i="1"/>
  <c r="G604" i="1"/>
  <c r="G2654" i="1"/>
  <c r="G2852" i="1"/>
  <c r="G992" i="1"/>
  <c r="G387" i="1"/>
  <c r="G3272" i="1"/>
  <c r="G2662" i="1"/>
  <c r="G2094" i="1"/>
  <c r="G4464" i="1"/>
  <c r="G118" i="1"/>
  <c r="G1476" i="1"/>
  <c r="G3204" i="1"/>
  <c r="G1434" i="1"/>
  <c r="G2245" i="1"/>
  <c r="G740" i="1"/>
  <c r="G1135" i="1"/>
  <c r="G882" i="1"/>
  <c r="G3108" i="1"/>
  <c r="G3056" i="1"/>
  <c r="G4357" i="1"/>
  <c r="G3226" i="1"/>
  <c r="G2470" i="1"/>
  <c r="G1177" i="1"/>
  <c r="G2544" i="1"/>
  <c r="G978" i="1"/>
  <c r="G4517" i="1"/>
  <c r="G1342" i="1"/>
  <c r="G495" i="1"/>
  <c r="G1901" i="1"/>
  <c r="G1835" i="1"/>
  <c r="G2919" i="1"/>
  <c r="G242" i="1"/>
  <c r="G4643" i="1"/>
  <c r="G403" i="1"/>
  <c r="G1821" i="1"/>
  <c r="G2026" i="1"/>
  <c r="G3334" i="1"/>
  <c r="G2196" i="1"/>
  <c r="G540" i="1"/>
  <c r="G4396" i="1"/>
  <c r="G1127" i="1"/>
  <c r="G3135" i="1"/>
  <c r="G2152" i="1"/>
  <c r="G2884" i="1"/>
  <c r="G1570" i="1"/>
  <c r="G3972" i="1"/>
  <c r="G1832" i="1"/>
  <c r="G1895" i="1"/>
  <c r="G4631" i="1"/>
  <c r="G3169" i="1"/>
  <c r="G2650" i="1"/>
  <c r="G2045" i="1"/>
  <c r="G2794" i="1"/>
  <c r="G377" i="1"/>
  <c r="G758" i="1"/>
  <c r="G4443" i="1"/>
  <c r="G3174" i="1"/>
  <c r="G3680" i="1"/>
  <c r="G583" i="1"/>
  <c r="G1198" i="1"/>
  <c r="G856" i="1"/>
  <c r="G1623" i="1"/>
  <c r="G82" i="1"/>
  <c r="G2236" i="1"/>
  <c r="G4592" i="1"/>
  <c r="G1662" i="1"/>
  <c r="G1279" i="1"/>
  <c r="G1686" i="1"/>
  <c r="G1187" i="1"/>
  <c r="G1624" i="1"/>
  <c r="G2968" i="1"/>
  <c r="G1625" i="1"/>
  <c r="G3615" i="1"/>
  <c r="G1463" i="1"/>
  <c r="G3344" i="1"/>
  <c r="G1153" i="1"/>
  <c r="G4760" i="1"/>
  <c r="G607" i="1"/>
  <c r="G117" i="1"/>
  <c r="G2546" i="1"/>
  <c r="G2043" i="1"/>
  <c r="G4202" i="1"/>
  <c r="G2981" i="1"/>
  <c r="G4221" i="1"/>
  <c r="G3172" i="1"/>
  <c r="G1088" i="1"/>
  <c r="G3676" i="1"/>
  <c r="G934" i="1"/>
  <c r="G1062" i="1"/>
  <c r="G400" i="1"/>
  <c r="G2142" i="1"/>
  <c r="G366" i="1"/>
  <c r="G2000" i="1"/>
  <c r="G4019" i="1"/>
  <c r="G560" i="1"/>
  <c r="G4700" i="1"/>
  <c r="G630" i="1"/>
  <c r="G2706" i="1"/>
  <c r="G4780" i="1"/>
  <c r="G241" i="1"/>
  <c r="G2902" i="1"/>
  <c r="G4107" i="1"/>
  <c r="G4237" i="1"/>
  <c r="G864" i="1"/>
  <c r="G1518" i="1"/>
  <c r="G3899" i="1"/>
  <c r="G1150" i="1"/>
  <c r="G4768" i="1"/>
  <c r="G2748" i="1"/>
  <c r="G1247" i="1"/>
  <c r="G3339" i="1"/>
  <c r="G1306" i="1"/>
  <c r="G3587" i="1"/>
  <c r="G527" i="1"/>
  <c r="G3246" i="1"/>
  <c r="G2016" i="1"/>
  <c r="G1365" i="1"/>
  <c r="G57" i="1"/>
  <c r="G3046" i="1"/>
  <c r="G2377" i="1"/>
  <c r="G4060" i="1"/>
  <c r="G2423" i="1"/>
  <c r="G3487" i="1"/>
  <c r="G1687" i="1"/>
  <c r="G691" i="1"/>
  <c r="G2686" i="1"/>
  <c r="G4530" i="1"/>
  <c r="G20" i="1"/>
  <c r="G3600" i="1"/>
  <c r="G2853" i="1"/>
  <c r="G3193" i="1"/>
  <c r="G1024" i="1"/>
  <c r="G2129" i="1"/>
  <c r="G278" i="1"/>
  <c r="G2861" i="1"/>
  <c r="G4376" i="1"/>
  <c r="G4234" i="1"/>
  <c r="G1250" i="1"/>
  <c r="G4627" i="1"/>
  <c r="G649" i="1"/>
  <c r="G581" i="1"/>
  <c r="G3517" i="1"/>
  <c r="G1584" i="1"/>
  <c r="G2425" i="1"/>
  <c r="G3021" i="1"/>
  <c r="G3635" i="1"/>
  <c r="G4787" i="1"/>
  <c r="G3834" i="1"/>
  <c r="G780" i="1"/>
  <c r="G3655" i="1"/>
  <c r="G4322" i="1"/>
  <c r="G3627" i="1"/>
  <c r="G1098" i="1"/>
  <c r="G4564" i="1"/>
  <c r="G312" i="1"/>
  <c r="G4708" i="1"/>
  <c r="G2798" i="1"/>
  <c r="G2261" i="1"/>
  <c r="G3804" i="1"/>
  <c r="G3905" i="1"/>
  <c r="G2529" i="1"/>
  <c r="G307" i="1"/>
  <c r="G4113" i="1"/>
  <c r="G123" i="1"/>
  <c r="G2007" i="1"/>
  <c r="G3235" i="1"/>
  <c r="G2588" i="1"/>
  <c r="G4773" i="1"/>
  <c r="G3260" i="1"/>
  <c r="G3589" i="1"/>
  <c r="G3669" i="1"/>
  <c r="G4031" i="1"/>
  <c r="G3191" i="1"/>
  <c r="G3456" i="1"/>
  <c r="G4713" i="1"/>
  <c r="G3433" i="1"/>
  <c r="G4460" i="1"/>
  <c r="G3649" i="1"/>
  <c r="G2349" i="1"/>
  <c r="G618" i="1"/>
  <c r="G1822" i="1"/>
  <c r="G2882" i="1"/>
  <c r="G1554" i="1"/>
  <c r="G629" i="1"/>
  <c r="G2618" i="1"/>
  <c r="G1595" i="1"/>
  <c r="G2759" i="1"/>
  <c r="G229" i="1"/>
  <c r="G2729" i="1"/>
  <c r="G3322" i="1"/>
  <c r="G3364" i="1"/>
  <c r="G2257" i="1"/>
  <c r="G4786" i="1"/>
  <c r="G2128" i="1"/>
  <c r="G1596" i="1"/>
  <c r="G2324" i="1"/>
  <c r="G1339" i="1"/>
  <c r="G3747" i="1"/>
  <c r="G3516" i="1"/>
  <c r="G2473" i="1"/>
  <c r="G3490" i="1"/>
  <c r="G2157" i="1"/>
  <c r="G544" i="1"/>
  <c r="G4633" i="1"/>
  <c r="G2286" i="1"/>
  <c r="G1448" i="1"/>
  <c r="G2677" i="1"/>
  <c r="G1721" i="1"/>
  <c r="G3831" i="1"/>
  <c r="G3818" i="1"/>
  <c r="G3252" i="1"/>
  <c r="G2783" i="1"/>
  <c r="G3497" i="1"/>
  <c r="G265" i="1"/>
  <c r="G2661" i="1"/>
  <c r="G162" i="1"/>
  <c r="G776" i="1"/>
  <c r="G3396" i="1"/>
  <c r="G597" i="1"/>
  <c r="G1958" i="1"/>
  <c r="G357" i="1"/>
  <c r="G1334" i="1"/>
  <c r="G1980" i="1"/>
  <c r="G4361" i="1"/>
  <c r="G1758" i="1"/>
  <c r="G365" i="1"/>
  <c r="G1012" i="1"/>
  <c r="G2719" i="1"/>
  <c r="G2545" i="1"/>
  <c r="G742" i="1"/>
  <c r="G3901" i="1"/>
  <c r="G4455" i="1"/>
  <c r="G2938" i="1"/>
  <c r="G796" i="1"/>
  <c r="G4789" i="1"/>
  <c r="G4642" i="1"/>
  <c r="G1867" i="1"/>
  <c r="G3387" i="1"/>
  <c r="G3376" i="1"/>
  <c r="G3273" i="1"/>
  <c r="G4324" i="1"/>
  <c r="G399" i="1"/>
  <c r="G1349" i="1"/>
  <c r="G4451" i="1"/>
  <c r="G3092" i="1"/>
  <c r="G834" i="1"/>
  <c r="G3793" i="1"/>
  <c r="G4328" i="1"/>
  <c r="G3594" i="1"/>
  <c r="G2107" i="1"/>
  <c r="G4538" i="1"/>
  <c r="G2188" i="1"/>
  <c r="G4227" i="1"/>
  <c r="G4477" i="1"/>
  <c r="G228" i="1"/>
  <c r="G2446" i="1"/>
  <c r="G1442" i="1"/>
  <c r="G2118" i="1"/>
  <c r="G3495" i="1"/>
  <c r="G1685" i="1"/>
  <c r="G730" i="1"/>
  <c r="G961" i="1"/>
  <c r="G936" i="1"/>
  <c r="G1970" i="1"/>
  <c r="G1846" i="1"/>
  <c r="G1445" i="1"/>
  <c r="G2792" i="1"/>
  <c r="G4552" i="1"/>
  <c r="G336" i="1"/>
  <c r="G546" i="1"/>
  <c r="G91" i="1"/>
  <c r="G4114" i="1"/>
  <c r="G1981" i="1"/>
  <c r="G4160" i="1"/>
  <c r="G4089" i="1"/>
  <c r="G2667" i="1"/>
  <c r="G1455" i="1"/>
  <c r="G1948" i="1"/>
  <c r="G452" i="1"/>
  <c r="G702" i="1"/>
  <c r="G926" i="1"/>
  <c r="G4230" i="1"/>
  <c r="G3221" i="1"/>
  <c r="G161" i="1"/>
  <c r="G467" i="1"/>
  <c r="G3641" i="1"/>
  <c r="G4004" i="1"/>
  <c r="G1586" i="1"/>
  <c r="G1674" i="1"/>
  <c r="G2216" i="1"/>
  <c r="G3617" i="1"/>
  <c r="G917" i="1"/>
  <c r="G4278" i="1"/>
  <c r="G4765" i="1"/>
  <c r="G1718" i="1"/>
  <c r="G520" i="1"/>
  <c r="G1208" i="1"/>
  <c r="G1885" i="1"/>
  <c r="G3623" i="1"/>
  <c r="G2915" i="1"/>
  <c r="G3549" i="1"/>
  <c r="G3681" i="1"/>
  <c r="G1642" i="1"/>
  <c r="G3411" i="1"/>
  <c r="G356" i="1"/>
  <c r="G4130" i="1"/>
  <c r="G3188" i="1"/>
  <c r="G3768" i="1"/>
  <c r="G3584" i="1"/>
  <c r="G1520" i="1"/>
  <c r="G1484" i="1"/>
  <c r="G1255" i="1"/>
  <c r="G1703" i="1"/>
  <c r="G376" i="1"/>
  <c r="G4275" i="1"/>
  <c r="G795" i="1"/>
  <c r="G1312" i="1"/>
  <c r="G3002" i="1"/>
  <c r="G897" i="1"/>
  <c r="G4533" i="1"/>
  <c r="G3360" i="1"/>
  <c r="G4014" i="1"/>
  <c r="G2019" i="1"/>
  <c r="G3482" i="1"/>
  <c r="G1696" i="1"/>
  <c r="G3887" i="1"/>
  <c r="G4289" i="1"/>
  <c r="G883" i="1"/>
  <c r="G724" i="1"/>
  <c r="G1645" i="1"/>
  <c r="G3134" i="1"/>
  <c r="G4594" i="1"/>
  <c r="G1344" i="1"/>
  <c r="G1559" i="1"/>
  <c r="G240" i="1"/>
  <c r="G4247" i="1"/>
  <c r="G1793" i="1"/>
  <c r="G2738" i="1"/>
  <c r="G2353" i="1"/>
  <c r="G2597" i="1"/>
  <c r="G4584" i="1"/>
  <c r="G1242" i="1"/>
  <c r="G987" i="1"/>
  <c r="G2510" i="1"/>
  <c r="G1168" i="1"/>
  <c r="G612" i="1"/>
  <c r="G4167" i="1"/>
  <c r="G4521" i="1"/>
  <c r="G1523" i="1"/>
  <c r="G3358" i="1"/>
  <c r="G2224" i="1"/>
  <c r="G1688" i="1"/>
  <c r="G3867" i="1"/>
  <c r="G2288" i="1"/>
  <c r="G1691" i="1"/>
  <c r="G4052" i="1"/>
  <c r="G1873" i="1"/>
  <c r="G2985" i="1"/>
  <c r="G3480" i="1"/>
  <c r="G4802" i="1"/>
  <c r="G3733" i="1"/>
  <c r="G3977" i="1"/>
  <c r="G4225" i="1"/>
  <c r="G2165" i="1"/>
  <c r="G2993" i="1"/>
  <c r="G3156" i="1"/>
  <c r="G664" i="1"/>
  <c r="G4362" i="1"/>
  <c r="G3513" i="1"/>
  <c r="G4401" i="1"/>
  <c r="G1206" i="1"/>
  <c r="G4796" i="1"/>
  <c r="G1425" i="1"/>
  <c r="G3555" i="1"/>
  <c r="G4515" i="1"/>
  <c r="G2850" i="1"/>
  <c r="G3808" i="1"/>
  <c r="G3117" i="1"/>
  <c r="G1330" i="1"/>
  <c r="G2028" i="1"/>
  <c r="G3763" i="1"/>
  <c r="G2688" i="1"/>
  <c r="G1813" i="1"/>
  <c r="G1934" i="1"/>
  <c r="G2029" i="1"/>
  <c r="G2229" i="1"/>
  <c r="G136" i="1"/>
  <c r="G3807" i="1"/>
  <c r="G3454" i="1"/>
  <c r="G1470" i="1"/>
  <c r="G1740" i="1"/>
  <c r="G2565" i="1"/>
  <c r="G2593" i="1"/>
  <c r="G526" i="1"/>
  <c r="G3546" i="1"/>
  <c r="G3916" i="1"/>
  <c r="G1472" i="1"/>
  <c r="G1119" i="1"/>
  <c r="G3952" i="1"/>
  <c r="G3742" i="1"/>
  <c r="G3472" i="1"/>
  <c r="G825" i="1"/>
  <c r="G3529" i="1"/>
  <c r="G838" i="1"/>
  <c r="G1028" i="1"/>
  <c r="G995" i="1"/>
  <c r="G3522" i="1"/>
  <c r="G4753" i="1"/>
  <c r="G814" i="1"/>
  <c r="G1031" i="1"/>
  <c r="G1964" i="1"/>
  <c r="G2036" i="1"/>
  <c r="G3536" i="1"/>
  <c r="G906" i="1"/>
  <c r="G2268" i="1"/>
  <c r="G149" i="1"/>
  <c r="G2849" i="1"/>
  <c r="G907" i="1"/>
  <c r="G2876" i="1"/>
  <c r="G1884" i="1"/>
  <c r="G1259" i="1"/>
  <c r="G4263" i="1"/>
  <c r="G3618" i="1"/>
  <c r="G3820" i="1"/>
  <c r="G1539" i="1"/>
  <c r="G1409" i="1"/>
  <c r="G3732" i="1"/>
  <c r="G214" i="1"/>
  <c r="G1412" i="1"/>
  <c r="G4345" i="1"/>
  <c r="G1780" i="1"/>
  <c r="G3215" i="1"/>
  <c r="G3730" i="1"/>
  <c r="G148" i="1"/>
  <c r="G3097" i="1"/>
  <c r="G3483" i="1"/>
  <c r="G44" i="1"/>
  <c r="G2388" i="1"/>
  <c r="G2387" i="1"/>
  <c r="G3668" i="1"/>
  <c r="G2999" i="1"/>
  <c r="G2443" i="1"/>
  <c r="G2111" i="1"/>
  <c r="G2744" i="1"/>
  <c r="G3885" i="1"/>
  <c r="G3423" i="1"/>
  <c r="G2475" i="1"/>
  <c r="G2014" i="1"/>
  <c r="G2243" i="1"/>
  <c r="G2064" i="1"/>
  <c r="G3444" i="1"/>
  <c r="G1235" i="1"/>
  <c r="G615" i="1"/>
  <c r="G722" i="1"/>
  <c r="G3709" i="1"/>
  <c r="G974" i="1"/>
  <c r="G477" i="1"/>
  <c r="G2207" i="1"/>
  <c r="G2855" i="1"/>
  <c r="G4705" i="1"/>
  <c r="G1239" i="1"/>
  <c r="G4104" i="1"/>
  <c r="G1029" i="1"/>
  <c r="G2721" i="1"/>
  <c r="G1428" i="1"/>
  <c r="G1019" i="1"/>
  <c r="G255" i="1"/>
  <c r="G3920" i="1"/>
  <c r="G4779" i="1"/>
  <c r="G4716" i="1"/>
  <c r="G1610" i="1"/>
  <c r="G3562" i="1"/>
  <c r="G1065" i="1"/>
  <c r="G1251" i="1"/>
  <c r="G3030" i="1"/>
  <c r="G1347" i="1"/>
  <c r="G2520" i="1"/>
  <c r="G4360" i="1"/>
  <c r="G4312" i="1"/>
  <c r="G665" i="1"/>
  <c r="G2802" i="1"/>
  <c r="G4636" i="1"/>
  <c r="G3066" i="1"/>
  <c r="G2583" i="1"/>
  <c r="G2032" i="1"/>
  <c r="G2200" i="1"/>
  <c r="G2998" i="1"/>
  <c r="G3746" i="1"/>
  <c r="G2061" i="1"/>
  <c r="G1656" i="1"/>
  <c r="G2858" i="1"/>
  <c r="G3962" i="1"/>
  <c r="G4761" i="1"/>
  <c r="G1118" i="1"/>
  <c r="G431" i="1"/>
  <c r="G4587" i="1"/>
  <c r="G1355" i="1"/>
  <c r="G158" i="1"/>
  <c r="G2678" i="1"/>
  <c r="G2815" i="1"/>
  <c r="G2445" i="1"/>
  <c r="G2267" i="1"/>
  <c r="G4344" i="1"/>
  <c r="G1818" i="1"/>
  <c r="G1860" i="1"/>
  <c r="G1201" i="1"/>
  <c r="G4771" i="1"/>
  <c r="G2735" i="1"/>
  <c r="G1853" i="1"/>
  <c r="G2293" i="1"/>
  <c r="G1468" i="1"/>
  <c r="G3848" i="1"/>
  <c r="G3166" i="1"/>
  <c r="G2162" i="1"/>
  <c r="G1269" i="1"/>
  <c r="G1983" i="1"/>
  <c r="G2170" i="1"/>
  <c r="G1522" i="1"/>
  <c r="G4398" i="1"/>
  <c r="G2063" i="1"/>
  <c r="G43" i="1"/>
  <c r="G42" i="1"/>
  <c r="G2223" i="1"/>
  <c r="G1915" i="1"/>
  <c r="G2715" i="1"/>
  <c r="G1708" i="1"/>
  <c r="G2420" i="1"/>
  <c r="G171" i="1"/>
  <c r="G2256" i="1"/>
  <c r="G4359" i="1"/>
  <c r="G264" i="1"/>
  <c r="G2581" i="1"/>
  <c r="G1313" i="1"/>
  <c r="G4630" i="1"/>
  <c r="G1080" i="1"/>
  <c r="G1543" i="1"/>
  <c r="G2278" i="1"/>
  <c r="G3724" i="1"/>
  <c r="G4146" i="1"/>
  <c r="G3398" i="1"/>
  <c r="G175" i="1"/>
  <c r="G908" i="1"/>
  <c r="G980" i="1"/>
  <c r="G3689" i="1"/>
  <c r="G2716" i="1"/>
  <c r="G220" i="1"/>
  <c r="G1427" i="1"/>
  <c r="G1314" i="1"/>
  <c r="G534" i="1"/>
  <c r="G180" i="1"/>
  <c r="G323" i="1"/>
  <c r="G1222" i="1"/>
  <c r="G3574" i="1"/>
  <c r="G1052" i="1"/>
  <c r="G4446" i="1"/>
  <c r="G1870" i="1"/>
  <c r="G483" i="1"/>
  <c r="G1583" i="1"/>
  <c r="G893" i="1"/>
  <c r="G2675" i="1"/>
  <c r="G4550" i="1"/>
  <c r="G4149" i="1"/>
  <c r="G3657" i="1"/>
  <c r="G1737" i="1"/>
  <c r="G1828" i="1"/>
  <c r="G1827" i="1"/>
  <c r="G3095" i="1"/>
  <c r="G3091" i="1"/>
  <c r="G3697" i="1"/>
  <c r="G3752" i="1"/>
  <c r="G3183" i="1"/>
  <c r="G4062" i="1"/>
  <c r="G398" i="1"/>
  <c r="G3195" i="1"/>
  <c r="G3573" i="1"/>
  <c r="G3347" i="1"/>
  <c r="G4422" i="1"/>
  <c r="G3244" i="1"/>
  <c r="G4066" i="1"/>
  <c r="G915" i="1"/>
  <c r="G1742" i="1"/>
  <c r="G2034" i="1"/>
  <c r="G125" i="1"/>
  <c r="G1308" i="1"/>
  <c r="G3844" i="1"/>
  <c r="G1498" i="1"/>
  <c r="G3350" i="1"/>
  <c r="G2524" i="1"/>
  <c r="G2501" i="1"/>
  <c r="G816" i="1"/>
  <c r="G1051" i="1"/>
  <c r="G2904" i="1"/>
  <c r="G386" i="1"/>
  <c r="G1524" i="1"/>
  <c r="G1715" i="1"/>
  <c r="G4010" i="1"/>
  <c r="G2929" i="1"/>
  <c r="G2827" i="1"/>
  <c r="G4558" i="1"/>
  <c r="G2285" i="1"/>
  <c r="G3987" i="1"/>
  <c r="G2333" i="1"/>
  <c r="G4456" i="1"/>
  <c r="G1336" i="1"/>
  <c r="G876" i="1"/>
  <c r="G563" i="1"/>
  <c r="G16" i="1"/>
  <c r="G2614" i="1"/>
  <c r="G4283" i="1"/>
  <c r="G2490" i="1"/>
  <c r="G846" i="1"/>
  <c r="G648" i="1"/>
  <c r="G543" i="1"/>
  <c r="G1792" i="1"/>
  <c r="G2052" i="1"/>
  <c r="G4123" i="1"/>
  <c r="G2734" i="1"/>
  <c r="G3469" i="1"/>
  <c r="G4121" i="1"/>
  <c r="G3000" i="1"/>
  <c r="G3828" i="1"/>
  <c r="G3008" i="1"/>
  <c r="G4037" i="1"/>
  <c r="G4496" i="1"/>
  <c r="G169" i="1"/>
  <c r="G2318" i="1"/>
  <c r="G1399" i="1"/>
  <c r="G1927" i="1"/>
  <c r="G3131" i="1"/>
  <c r="G383" i="1"/>
  <c r="G2248" i="1"/>
  <c r="G3452" i="1"/>
  <c r="G1855" i="1"/>
  <c r="G2811" i="1"/>
  <c r="G2186" i="1"/>
  <c r="G103" i="1"/>
  <c r="G3815" i="1"/>
  <c r="G4556" i="1"/>
  <c r="G754" i="1"/>
  <c r="G4299" i="1"/>
  <c r="G3424" i="1"/>
  <c r="G1178" i="1"/>
  <c r="G843" i="1"/>
  <c r="G4603" i="1"/>
  <c r="G333" i="1"/>
  <c r="G2649" i="1"/>
  <c r="G1340" i="1"/>
  <c r="G2740" i="1"/>
  <c r="G3654" i="1"/>
  <c r="G275" i="1"/>
  <c r="G2025" i="1"/>
  <c r="G1368" i="1"/>
  <c r="G2055" i="1"/>
  <c r="G4795" i="1"/>
  <c r="G277" i="1"/>
  <c r="G3935" i="1"/>
  <c r="G3976" i="1"/>
  <c r="G4174" i="1"/>
  <c r="G1232" i="1"/>
  <c r="G1122" i="1"/>
  <c r="G4506" i="1"/>
  <c r="G3888" i="1"/>
  <c r="G3250" i="1"/>
  <c r="G1699" i="1"/>
  <c r="G873" i="1"/>
  <c r="G3941" i="1"/>
  <c r="G3239" i="1"/>
  <c r="G2071" i="1"/>
  <c r="G1811" i="1"/>
  <c r="G2049" i="1"/>
  <c r="G1385" i="1"/>
  <c r="G3637" i="1"/>
  <c r="G4500" i="1"/>
  <c r="G2405" i="1"/>
  <c r="G892" i="1"/>
  <c r="G4527" i="1"/>
  <c r="G569" i="1"/>
  <c r="G3023" i="1"/>
  <c r="G2031" i="1"/>
  <c r="G1210" i="1"/>
  <c r="G4691" i="1"/>
  <c r="G4280" i="1"/>
  <c r="G1041" i="1"/>
  <c r="G4583" i="1"/>
  <c r="G1481" i="1"/>
  <c r="G697" i="1"/>
  <c r="G30" i="1"/>
  <c r="G4049" i="1"/>
  <c r="G64" i="1"/>
  <c r="G402" i="1"/>
  <c r="G658" i="1"/>
  <c r="G975" i="1"/>
  <c r="G1732" i="1"/>
  <c r="G562" i="1"/>
  <c r="G1327" i="1"/>
  <c r="G4499" i="1"/>
  <c r="G1156" i="1"/>
  <c r="G1213" i="1"/>
  <c r="G1530" i="1"/>
  <c r="G116" i="1"/>
  <c r="G1120" i="1"/>
  <c r="G2525" i="1"/>
  <c r="G580" i="1"/>
  <c r="G114" i="1"/>
  <c r="G2056" i="1"/>
  <c r="G3163" i="1"/>
  <c r="G2507" i="1"/>
  <c r="G2582" i="1"/>
  <c r="G2381" i="1"/>
  <c r="G1407" i="1"/>
  <c r="G4784" i="1"/>
  <c r="G1862" i="1"/>
  <c r="G1781" i="1"/>
  <c r="G3534" i="1"/>
  <c r="G3361" i="1"/>
  <c r="G811" i="1"/>
  <c r="G2335" i="1"/>
  <c r="G1241" i="1"/>
  <c r="G459" i="1"/>
  <c r="G4588" i="1"/>
  <c r="G4250" i="1"/>
  <c r="G1078" i="1"/>
  <c r="G1819" i="1"/>
  <c r="G2509" i="1"/>
  <c r="G2953" i="1"/>
  <c r="G3471" i="1"/>
  <c r="G763" i="1"/>
  <c r="G3390" i="1"/>
  <c r="G1284" i="1"/>
  <c r="G4645" i="1"/>
  <c r="G3585" i="1"/>
  <c r="G3638" i="1"/>
  <c r="G3797" i="1"/>
  <c r="G708" i="1"/>
  <c r="G1536" i="1"/>
  <c r="G1849" i="1"/>
  <c r="G4142" i="1"/>
  <c r="G3274" i="1"/>
  <c r="G326" i="1"/>
  <c r="G4136" i="1"/>
  <c r="G2219" i="1"/>
  <c r="G4298" i="1"/>
  <c r="G1375" i="1"/>
  <c r="G3160" i="1"/>
  <c r="G2951" i="1"/>
  <c r="G3237" i="1"/>
  <c r="G1323" i="1"/>
  <c r="G139" i="1"/>
  <c r="G2717" i="1"/>
  <c r="G3753" i="1"/>
  <c r="G2508" i="1"/>
  <c r="G3772" i="1"/>
  <c r="G2246" i="1"/>
  <c r="G1421" i="1"/>
  <c r="G2977" i="1"/>
  <c r="G2175" i="1"/>
  <c r="G699" i="1"/>
  <c r="G41" i="1"/>
  <c r="G1055" i="1"/>
  <c r="G4279" i="1"/>
  <c r="G4266" i="1"/>
  <c r="G783" i="1"/>
  <c r="G475" i="1"/>
  <c r="G1771" i="1"/>
  <c r="G227" i="1"/>
  <c r="G2291" i="1"/>
  <c r="G1756" i="1"/>
  <c r="G1534" i="1"/>
  <c r="G156" i="1"/>
  <c r="G3129" i="1"/>
  <c r="G4191" i="1"/>
  <c r="G2722" i="1"/>
  <c r="G2973" i="1"/>
  <c r="G3736" i="1"/>
  <c r="G1655" i="1"/>
  <c r="G3076" i="1"/>
  <c r="G2066" i="1"/>
  <c r="G2669" i="1"/>
  <c r="G3320" i="1"/>
  <c r="G4747" i="1"/>
  <c r="G3996" i="1"/>
  <c r="G13" i="1"/>
  <c r="G2812" i="1"/>
  <c r="G859" i="1"/>
  <c r="G489" i="1"/>
  <c r="G4080" i="1"/>
  <c r="G4475" i="1"/>
  <c r="G4518" i="1"/>
  <c r="G2718" i="1"/>
  <c r="G2709" i="1"/>
  <c r="G1649" i="1"/>
  <c r="G2399" i="1"/>
  <c r="G1512" i="1"/>
  <c r="G1461" i="1"/>
  <c r="G3944" i="1"/>
  <c r="G3999" i="1"/>
  <c r="G2674" i="1"/>
  <c r="G2315" i="1"/>
  <c r="G694" i="1"/>
  <c r="G1710" i="1"/>
  <c r="G3656" i="1"/>
  <c r="G3839" i="1"/>
  <c r="G2109" i="1"/>
  <c r="G4478" i="1"/>
  <c r="G2215" i="1"/>
  <c r="G996" i="1"/>
  <c r="G1967" i="1"/>
  <c r="G4430" i="1"/>
  <c r="G611" i="1"/>
  <c r="G1112" i="1"/>
  <c r="G2373" i="1"/>
  <c r="G1598" i="1"/>
  <c r="G3104" i="1"/>
  <c r="G784" i="1"/>
  <c r="G2265" i="1"/>
  <c r="G3830" i="1"/>
  <c r="G721" i="1"/>
  <c r="G1435" i="1"/>
  <c r="G4699" i="1"/>
  <c r="G2687" i="1"/>
  <c r="G4006" i="1"/>
  <c r="G4724" i="1"/>
  <c r="G4717" i="1"/>
  <c r="G4313" i="1"/>
  <c r="G3251" i="1"/>
  <c r="G628" i="1"/>
  <c r="G1879" i="1"/>
  <c r="G901" i="1"/>
  <c r="G4320" i="1"/>
  <c r="G3846" i="1"/>
  <c r="G1392" i="1"/>
  <c r="G3677" i="1"/>
  <c r="G4165" i="1"/>
  <c r="G2177" i="1"/>
  <c r="G2198" i="1"/>
  <c r="G2006" i="1"/>
  <c r="G1249" i="1"/>
  <c r="G945" i="1"/>
  <c r="G1431" i="1"/>
  <c r="G707" i="1"/>
  <c r="G1717" i="1"/>
  <c r="G3552" i="1"/>
  <c r="G2085" i="1"/>
  <c r="G2518" i="1"/>
  <c r="G344" i="1"/>
  <c r="G3236" i="1"/>
  <c r="G728" i="1"/>
  <c r="G942" i="1"/>
  <c r="G2629" i="1"/>
  <c r="G872" i="1"/>
  <c r="G187" i="1"/>
  <c r="G1430" i="1"/>
  <c r="G3756" i="1"/>
  <c r="G1124" i="1"/>
  <c r="G2037" i="1"/>
  <c r="G2584" i="1"/>
  <c r="G3119" i="1"/>
  <c r="G4134" i="1"/>
  <c r="G2517" i="1"/>
  <c r="G29" i="1"/>
  <c r="G4810" i="1"/>
  <c r="G153" i="1"/>
  <c r="G4725" i="1"/>
  <c r="G375" i="1"/>
  <c r="G40" i="1"/>
  <c r="G949" i="1"/>
  <c r="G4628" i="1"/>
  <c r="G4236" i="1"/>
  <c r="G3207" i="1"/>
  <c r="G1572" i="1"/>
  <c r="G496" i="1"/>
  <c r="G1040" i="1"/>
  <c r="G3348" i="1"/>
  <c r="G327" i="1"/>
  <c r="G3055" i="1"/>
  <c r="G4437" i="1"/>
  <c r="G2613" i="1"/>
  <c r="G923" i="1"/>
  <c r="G90" i="1"/>
  <c r="G2167" i="1"/>
  <c r="G3310" i="1"/>
  <c r="G868" i="1"/>
  <c r="G4091" i="1"/>
  <c r="G977" i="1"/>
  <c r="G1322" i="1"/>
  <c r="G4035" i="1"/>
  <c r="G3010" i="1"/>
  <c r="G1630" i="1"/>
  <c r="G3607" i="1"/>
  <c r="G2390" i="1"/>
  <c r="G291" i="1"/>
  <c r="G1601" i="1"/>
  <c r="G122" i="1"/>
  <c r="G3986" i="1"/>
  <c r="G355" i="1"/>
  <c r="G2323" i="1"/>
  <c r="G1751" i="1"/>
  <c r="G617" i="1"/>
  <c r="G4728" i="1"/>
  <c r="G372" i="1"/>
  <c r="G2289" i="1"/>
  <c r="G4082" i="1"/>
  <c r="G1966" i="1"/>
  <c r="G4776" i="1"/>
  <c r="G674" i="1"/>
  <c r="G1408" i="1"/>
  <c r="G3016" i="1"/>
  <c r="G1925" i="1"/>
  <c r="G2337" i="1"/>
  <c r="G869" i="1"/>
  <c r="G3270" i="1"/>
  <c r="G56" i="1"/>
  <c r="G2739" i="1"/>
  <c r="G938" i="1"/>
  <c r="G3044" i="1"/>
  <c r="G276" i="1"/>
  <c r="G760" i="1"/>
  <c r="G3853" i="1"/>
  <c r="G594" i="1"/>
  <c r="G4156" i="1"/>
  <c r="G2183" i="1"/>
  <c r="G712" i="1"/>
  <c r="G451" i="1"/>
  <c r="G1996" i="1"/>
  <c r="G2404" i="1"/>
  <c r="G3734" i="1"/>
  <c r="G1395" i="1"/>
  <c r="G4672" i="1"/>
  <c r="G3462" i="1"/>
  <c r="G2541" i="1"/>
  <c r="G3632" i="1"/>
  <c r="G1026" i="1"/>
  <c r="G1933" i="1"/>
  <c r="G4348" i="1"/>
  <c r="G2558" i="1"/>
  <c r="G3296" i="1"/>
  <c r="G3420" i="1"/>
  <c r="G3679" i="1"/>
  <c r="G447" i="1"/>
  <c r="G1419" i="1"/>
  <c r="G3714" i="1"/>
  <c r="G4602" i="1"/>
  <c r="G4063" i="1"/>
  <c r="G371" i="1"/>
  <c r="G2499" i="1"/>
  <c r="G2824" i="1"/>
  <c r="G2498" i="1"/>
  <c r="G775" i="1"/>
  <c r="G3346" i="1"/>
  <c r="G2385" i="1"/>
  <c r="G1698" i="1"/>
  <c r="G539" i="1"/>
  <c r="G4150" i="1"/>
  <c r="G774" i="1"/>
  <c r="G1752" i="1"/>
  <c r="G3366" i="1"/>
  <c r="G1739" i="1"/>
  <c r="G757" i="1"/>
  <c r="G3575" i="1"/>
  <c r="G4193" i="1"/>
  <c r="G2733" i="1"/>
  <c r="G1194" i="1"/>
  <c r="G808" i="1"/>
  <c r="G2042" i="1"/>
  <c r="G4088" i="1"/>
  <c r="G3506" i="1"/>
  <c r="G2199" i="1"/>
  <c r="G898" i="1"/>
  <c r="G673" i="1"/>
  <c r="G586" i="1"/>
  <c r="G2891" i="1"/>
  <c r="G3034" i="1"/>
  <c r="G1109" i="1"/>
  <c r="G2586" i="1"/>
  <c r="G833" i="1"/>
  <c r="G2595" i="1"/>
  <c r="G3392" i="1"/>
  <c r="G4685" i="1"/>
  <c r="G593" i="1"/>
  <c r="G4529" i="1"/>
  <c r="G4103" i="1"/>
  <c r="G4262" i="1"/>
  <c r="G2132" i="1"/>
  <c r="G3316" i="1"/>
  <c r="G2467" i="1"/>
  <c r="G1746" i="1"/>
  <c r="G2454" i="1"/>
  <c r="G3078" i="1"/>
  <c r="G4814" i="1"/>
  <c r="G4448" i="1"/>
  <c r="G2933" i="1"/>
  <c r="G4547" i="1"/>
  <c r="G369" i="1"/>
  <c r="G3629" i="1"/>
  <c r="G4064" i="1"/>
  <c r="G2220" i="1"/>
  <c r="G2139" i="1"/>
  <c r="G3141" i="1"/>
  <c r="G1138" i="1"/>
  <c r="G3570" i="1"/>
  <c r="G2777" i="1"/>
  <c r="G4285" i="1"/>
  <c r="G397" i="1"/>
  <c r="G1287" i="1"/>
  <c r="G1963" i="1"/>
  <c r="G3760" i="1"/>
  <c r="G4572" i="1"/>
  <c r="G4801" i="1"/>
  <c r="G3919" i="1"/>
  <c r="G2013" i="1"/>
  <c r="G2355" i="1"/>
  <c r="G3276" i="1"/>
  <c r="G4427" i="1"/>
  <c r="G579" i="1"/>
  <c r="G4508" i="1"/>
  <c r="G4309" i="1"/>
  <c r="G3328" i="1"/>
  <c r="G2590" i="1"/>
  <c r="G3294" i="1"/>
  <c r="G3571" i="1"/>
  <c r="G627" i="1"/>
  <c r="G4694" i="1"/>
  <c r="G1937" i="1"/>
  <c r="G1545" i="1"/>
  <c r="G4442" i="1"/>
  <c r="G1307" i="1"/>
  <c r="G3282" i="1"/>
  <c r="G2726" i="1"/>
  <c r="G1401" i="1"/>
  <c r="G2058" i="1"/>
  <c r="G3543" i="1"/>
  <c r="G991" i="1"/>
  <c r="G3694" i="1"/>
  <c r="G4204" i="1"/>
  <c r="G1618" i="1"/>
  <c r="G622" i="1"/>
  <c r="G2047" i="1"/>
  <c r="G1453" i="1"/>
  <c r="G773" i="1"/>
  <c r="G4738" i="1"/>
  <c r="G4777" i="1"/>
  <c r="G723" i="1"/>
  <c r="G3377" i="1"/>
  <c r="G2300" i="1"/>
  <c r="G1634" i="1"/>
  <c r="G385" i="1"/>
  <c r="G4288" i="1"/>
  <c r="G1173" i="1"/>
  <c r="G335" i="1"/>
  <c r="G626" i="1"/>
  <c r="G710" i="1"/>
  <c r="G1729" i="1"/>
  <c r="G3009" i="1"/>
  <c r="G2237" i="1"/>
  <c r="G4490" i="1"/>
  <c r="G1175" i="1"/>
  <c r="G295" i="1"/>
  <c r="G3197" i="1"/>
  <c r="G2967" i="1"/>
  <c r="G2117" i="1"/>
  <c r="G67" i="1"/>
  <c r="G1432" i="1"/>
  <c r="G2205" i="1"/>
  <c r="G4115" i="1"/>
  <c r="G1694" i="1"/>
  <c r="G62" i="1"/>
  <c r="G2504" i="1"/>
  <c r="G199" i="1"/>
  <c r="G3953" i="1"/>
  <c r="G4525" i="1"/>
  <c r="G203" i="1"/>
  <c r="G3593" i="1"/>
  <c r="G930" i="1"/>
  <c r="G3893" i="1"/>
  <c r="G3883" i="1"/>
  <c r="G1788" i="1"/>
  <c r="G4620" i="1"/>
  <c r="G2564" i="1"/>
  <c r="G1331" i="1"/>
  <c r="G576" i="1"/>
  <c r="G1256" i="1"/>
  <c r="G1843" i="1"/>
  <c r="G3422" i="1"/>
  <c r="G1736" i="1"/>
  <c r="G4447" i="1"/>
  <c r="G3014" i="1"/>
  <c r="G2599" i="1"/>
  <c r="G1730" i="1"/>
  <c r="G2488" i="1"/>
  <c r="G4217" i="1"/>
  <c r="G115" i="1"/>
  <c r="G296" i="1"/>
  <c r="G3951" i="1"/>
  <c r="G3964" i="1"/>
  <c r="G111" i="1"/>
  <c r="G2887" i="1"/>
  <c r="G2138" i="1"/>
  <c r="G2556" i="1"/>
  <c r="G3825" i="1"/>
  <c r="G1216" i="1"/>
  <c r="G4687" i="1"/>
  <c r="G1449" i="1"/>
  <c r="G2817" i="1"/>
  <c r="G651" i="1"/>
  <c r="G4750" i="1"/>
  <c r="G4159" i="1"/>
  <c r="G3083" i="1"/>
  <c r="G1097" i="1"/>
  <c r="G1852" i="1"/>
  <c r="G2927" i="1"/>
  <c r="G179" i="1"/>
  <c r="G4579" i="1"/>
  <c r="G2755" i="1"/>
  <c r="G3823" i="1"/>
  <c r="G3560" i="1"/>
  <c r="G1403" i="1"/>
  <c r="G1009" i="1"/>
  <c r="G2126" i="1"/>
  <c r="G1676" i="1"/>
  <c r="G2082" i="1"/>
  <c r="G3558" i="1"/>
  <c r="G3509" i="1"/>
  <c r="G396" i="1"/>
  <c r="G3983" i="1"/>
  <c r="G3845" i="1"/>
  <c r="G4143" i="1"/>
  <c r="G2271" i="1"/>
  <c r="G3750" i="1"/>
  <c r="G3707" i="1"/>
  <c r="G176" i="1"/>
  <c r="G3661" i="1"/>
  <c r="G3194" i="1"/>
  <c r="G4632" i="1"/>
  <c r="G2836" i="1"/>
  <c r="G4424" i="1"/>
  <c r="G186" i="1"/>
  <c r="G58" i="1"/>
  <c r="G595" i="1"/>
  <c r="G2102" i="1"/>
  <c r="G2116" i="1"/>
  <c r="G488" i="1"/>
  <c r="G4352" i="1"/>
  <c r="G1797" i="1"/>
  <c r="G1093" i="1"/>
  <c r="G285" i="1"/>
  <c r="G3873" i="1"/>
  <c r="G4347" i="1"/>
  <c r="G4656" i="1"/>
  <c r="G354" i="1"/>
  <c r="G364" i="1"/>
  <c r="G2746" i="1"/>
  <c r="G4808" i="1"/>
  <c r="G3805" i="1"/>
  <c r="G4238" i="1"/>
  <c r="G779" i="1"/>
  <c r="G3338" i="1"/>
  <c r="G1033" i="1"/>
  <c r="G1343" i="1"/>
  <c r="G76" i="1"/>
  <c r="G4504" i="1"/>
  <c r="G2088" i="1"/>
  <c r="G1275" i="1"/>
  <c r="G4272" i="1"/>
  <c r="G4560" i="1"/>
  <c r="G2417" i="1"/>
  <c r="G2976" i="1"/>
  <c r="G972" i="1"/>
  <c r="G311" i="1"/>
  <c r="G2206" i="1"/>
  <c r="G3686" i="1"/>
  <c r="G3035" i="1"/>
  <c r="G239" i="1"/>
  <c r="G989" i="1"/>
  <c r="G254" i="1"/>
  <c r="G4182" i="1"/>
  <c r="G3712" i="1"/>
  <c r="G1131" i="1"/>
  <c r="G3675" i="1"/>
  <c r="G1325" i="1"/>
  <c r="G2424" i="1"/>
  <c r="G446" i="1"/>
  <c r="G2864" i="1"/>
  <c r="G879" i="1"/>
  <c r="G1162" i="1"/>
  <c r="G4205" i="1"/>
  <c r="G2436" i="1"/>
  <c r="G655" i="1"/>
  <c r="G4078" i="1"/>
  <c r="G1167" i="1"/>
  <c r="G430" i="1"/>
  <c r="G2970" i="1"/>
  <c r="G4712" i="1"/>
  <c r="G3577" i="1"/>
  <c r="G2070" i="1"/>
  <c r="G429" i="1"/>
  <c r="G890" i="1"/>
  <c r="G4719" i="1"/>
  <c r="G2986" i="1"/>
  <c r="G197" i="1"/>
  <c r="G2463" i="1"/>
  <c r="G3412" i="1"/>
  <c r="G3672" i="1"/>
  <c r="G625" i="1"/>
  <c r="G3698" i="1"/>
  <c r="G1106" i="1"/>
  <c r="G4094" i="1"/>
  <c r="G4346" i="1"/>
  <c r="G4189" i="1"/>
  <c r="G2936" i="1"/>
  <c r="G3569" i="1"/>
  <c r="G4526" i="1"/>
  <c r="G236" i="1"/>
  <c r="G143" i="1"/>
  <c r="G2889" i="1"/>
  <c r="G4613" i="1"/>
  <c r="G3511" i="1"/>
  <c r="G1914" i="1"/>
  <c r="G671" i="1"/>
  <c r="G3144" i="1"/>
  <c r="G1767" i="1"/>
  <c r="G1562" i="1"/>
  <c r="G2296" i="1"/>
  <c r="G2570" i="1"/>
  <c r="G3006" i="1"/>
  <c r="G1214" i="1"/>
  <c r="G1415" i="1"/>
  <c r="G4803" i="1"/>
  <c r="G3904" i="1"/>
  <c r="G2642" i="1"/>
  <c r="G4047" i="1"/>
  <c r="G940" i="1"/>
  <c r="G1556" i="1"/>
  <c r="G3985" i="1"/>
  <c r="G1939" i="1"/>
  <c r="G1918" i="1"/>
  <c r="G2820" i="1"/>
  <c r="G3911" i="1"/>
  <c r="G3568" i="1"/>
  <c r="G925" i="1"/>
  <c r="G1321" i="1"/>
  <c r="G4277" i="1"/>
  <c r="G1588" i="1"/>
  <c r="G3965" i="1"/>
  <c r="G4727" i="1"/>
  <c r="G1626" i="1"/>
  <c r="G4022" i="1"/>
  <c r="G3342" i="1"/>
  <c r="G4756" i="1"/>
  <c r="G2736" i="1"/>
  <c r="G249" i="1"/>
  <c r="G3286" i="1"/>
  <c r="G3811" i="1"/>
  <c r="G624" i="1"/>
  <c r="G4710" i="1"/>
  <c r="G309" i="1"/>
  <c r="G4157" i="1"/>
  <c r="G1759" i="1"/>
  <c r="G4195" i="1"/>
  <c r="G226" i="1"/>
  <c r="G1692" i="1"/>
  <c r="G168" i="1"/>
  <c r="G3353" i="1"/>
  <c r="G1264" i="1"/>
  <c r="G557" i="1"/>
  <c r="G1281" i="1"/>
  <c r="G4418" i="1"/>
  <c r="G1433" i="1"/>
  <c r="G2407" i="1"/>
  <c r="G4582" i="1"/>
  <c r="G102" i="1"/>
  <c r="G646" i="1"/>
  <c r="G3653" i="1"/>
  <c r="G1231" i="1"/>
  <c r="G2392" i="1"/>
  <c r="G1487" i="1"/>
  <c r="G3762" i="1"/>
  <c r="G2379" i="1"/>
  <c r="G1953" i="1"/>
  <c r="G1263" i="1"/>
  <c r="G769" i="1"/>
  <c r="G1614" i="1"/>
  <c r="G3910" i="1"/>
  <c r="G2992" i="1"/>
  <c r="G3458" i="1"/>
  <c r="G3954" i="1"/>
  <c r="G1311" i="1"/>
  <c r="G3519" i="1"/>
  <c r="G1032" i="1"/>
  <c r="G1027" i="1"/>
  <c r="G443" i="1"/>
  <c r="G4473" i="1"/>
  <c r="G436" i="1"/>
  <c r="G1599" i="1"/>
  <c r="G2623" i="1"/>
  <c r="G4654" i="1"/>
  <c r="G4745" i="1"/>
  <c r="G3439" i="1"/>
  <c r="G225" i="1"/>
  <c r="G1261" i="1"/>
  <c r="G3418" i="1"/>
  <c r="G2828" i="1"/>
  <c r="G3249" i="1"/>
  <c r="G711" i="1"/>
  <c r="G4516" i="1"/>
  <c r="G2179" i="1"/>
  <c r="G3380" i="1"/>
  <c r="G921" i="1"/>
  <c r="G19" i="1"/>
  <c r="G173" i="1"/>
  <c r="G1064" i="1"/>
  <c r="G4737" i="1"/>
  <c r="G4470" i="1"/>
  <c r="G185" i="1"/>
  <c r="G160" i="1"/>
  <c r="G4792" i="1"/>
  <c r="G4302" i="1"/>
  <c r="G167" i="1"/>
  <c r="G2204" i="1"/>
  <c r="G2838" i="1"/>
  <c r="G582" i="1"/>
  <c r="G233" i="1"/>
  <c r="G2273" i="1"/>
  <c r="G4693" i="1"/>
  <c r="G2647" i="1"/>
  <c r="G2825" i="1"/>
  <c r="G4213" i="1"/>
  <c r="G1678" i="1"/>
  <c r="G3426" i="1"/>
  <c r="G3530" i="1"/>
  <c r="G1398" i="1"/>
  <c r="G2114" i="1"/>
  <c r="G3443" i="1"/>
  <c r="G3932" i="1"/>
  <c r="G2690" i="1"/>
  <c r="G4450" i="1"/>
  <c r="G4546" i="1"/>
  <c r="G2957" i="1"/>
  <c r="G1163" i="1"/>
  <c r="G2130" i="1"/>
  <c r="G654" i="1"/>
  <c r="G2491" i="1"/>
  <c r="G2534" i="1"/>
  <c r="G1145" i="1"/>
  <c r="G3719" i="1"/>
  <c r="G3445" i="1"/>
  <c r="G2067" i="1"/>
  <c r="G3438" i="1"/>
  <c r="G4612" i="1"/>
  <c r="G3982" i="1"/>
  <c r="G1783" i="1"/>
  <c r="G3199" i="1"/>
  <c r="G1475" i="1"/>
  <c r="G1548" i="1"/>
  <c r="G1172" i="1"/>
  <c r="G1079" i="1"/>
  <c r="G2569" i="1"/>
  <c r="G3908" i="1"/>
  <c r="G4125" i="1"/>
  <c r="G3588" i="1"/>
  <c r="G1226" i="1"/>
  <c r="G744" i="1"/>
  <c r="G1785" i="1"/>
  <c r="G1620" i="1"/>
  <c r="G4185" i="1"/>
  <c r="G2531" i="1"/>
  <c r="G2503" i="1"/>
  <c r="G3116" i="1"/>
  <c r="G920" i="1"/>
  <c r="G3209" i="1"/>
  <c r="G2103" i="1"/>
  <c r="G213" i="1"/>
  <c r="G2144" i="1"/>
  <c r="G3592" i="1"/>
  <c r="G2322" i="1"/>
  <c r="G4194" i="1"/>
  <c r="G3990" i="1"/>
  <c r="G533" i="1"/>
  <c r="G3781" i="1"/>
  <c r="G4046" i="1"/>
  <c r="G1354" i="1"/>
  <c r="G3829" i="1"/>
  <c r="G4629" i="1"/>
  <c r="G2831" i="1"/>
  <c r="G2745" i="1"/>
  <c r="G1911" i="1"/>
  <c r="G4653" i="1"/>
  <c r="G519" i="1"/>
  <c r="G1286" i="1"/>
  <c r="G442" i="1"/>
  <c r="G4522" i="1"/>
  <c r="G3678" i="1"/>
  <c r="G2923" i="1"/>
  <c r="G4097" i="1"/>
  <c r="G3227" i="1"/>
  <c r="G3047" i="1"/>
  <c r="G2612" i="1"/>
  <c r="G15" i="1"/>
  <c r="G3429" i="1"/>
  <c r="G2339" i="1"/>
  <c r="G4431" i="1"/>
  <c r="G4256" i="1"/>
  <c r="G1854" i="1"/>
  <c r="G3946" i="1"/>
  <c r="G1923" i="1"/>
  <c r="G190" i="1"/>
  <c r="G1824" i="1"/>
  <c r="G2264" i="1"/>
  <c r="G3165" i="1"/>
  <c r="G3923" i="1"/>
  <c r="G2552" i="1"/>
  <c r="G4742" i="1"/>
  <c r="G705" i="1"/>
  <c r="G289" i="1"/>
  <c r="G381" i="1"/>
  <c r="G4566" i="1"/>
  <c r="G672" i="1"/>
  <c r="G2314" i="1"/>
  <c r="G1706" i="1"/>
  <c r="G4340" i="1"/>
  <c r="G4177" i="1"/>
  <c r="G4731" i="1"/>
  <c r="G820" i="1"/>
  <c r="G3278" i="1"/>
  <c r="G3357" i="1"/>
  <c r="G3335" i="1"/>
  <c r="G1396" i="1"/>
  <c r="G3975" i="1"/>
  <c r="G1221" i="1"/>
  <c r="G2803" i="1"/>
  <c r="G3032" i="1"/>
  <c r="G3809" i="1"/>
  <c r="G2946" i="1"/>
  <c r="G2695" i="1"/>
  <c r="G1223" i="1"/>
  <c r="G2449" i="1"/>
  <c r="G3284" i="1"/>
  <c r="G2702" i="1"/>
  <c r="G1225" i="1"/>
  <c r="G1276" i="1"/>
  <c r="G2437" i="1"/>
  <c r="G955" i="1"/>
  <c r="G1757" i="1"/>
  <c r="G3598" i="1"/>
  <c r="G2637" i="1"/>
  <c r="G3036" i="1"/>
  <c r="G1465" i="1"/>
  <c r="G1273" i="1"/>
  <c r="G2087" i="1"/>
  <c r="G2965" i="1"/>
  <c r="G3457" i="1"/>
  <c r="G2788" i="1"/>
  <c r="G101" i="1"/>
  <c r="G4168" i="1"/>
  <c r="G1936" i="1"/>
  <c r="G4292" i="1"/>
  <c r="G2892" i="1"/>
  <c r="G3902" i="1"/>
  <c r="G3838" i="1"/>
  <c r="G3261" i="1"/>
  <c r="G3180" i="1"/>
  <c r="G1965" i="1"/>
  <c r="G3766" i="1"/>
  <c r="G1414" i="1"/>
  <c r="G2826" i="1"/>
  <c r="G933" i="1"/>
  <c r="G3565" i="1"/>
  <c r="G3087" i="1"/>
  <c r="G184" i="1"/>
  <c r="G3579" i="1"/>
  <c r="G2620" i="1"/>
  <c r="G4030" i="1"/>
  <c r="G1894" i="1"/>
  <c r="G4058" i="1"/>
  <c r="G4240" i="1"/>
  <c r="G1897" i="1"/>
  <c r="G155" i="1"/>
  <c r="G1446" i="1"/>
  <c r="G3111" i="1"/>
  <c r="G3451" i="1"/>
  <c r="G2799" i="1"/>
  <c r="G408" i="1"/>
  <c r="G3477" i="1"/>
  <c r="G1912" i="1"/>
  <c r="G3981" i="1"/>
  <c r="G3330" i="1"/>
  <c r="G3788" i="1"/>
  <c r="G2897" i="1"/>
  <c r="G384" i="1"/>
  <c r="G2410" i="1"/>
  <c r="G1753" i="1"/>
  <c r="G3061" i="1"/>
  <c r="G2371" i="1"/>
  <c r="G3307" i="1"/>
  <c r="G194" i="1"/>
  <c r="G2627" i="1"/>
  <c r="G3081" i="1"/>
  <c r="G592" i="1"/>
  <c r="G3948" i="1"/>
  <c r="G900" i="1"/>
  <c r="G3288" i="1"/>
  <c r="G4482" i="1"/>
  <c r="G3068" i="1"/>
  <c r="G4570" i="1"/>
  <c r="G4173" i="1"/>
  <c r="G4461" i="1"/>
  <c r="G2483" i="1"/>
  <c r="G2428" i="1"/>
  <c r="G4540" i="1"/>
  <c r="G349" i="1"/>
  <c r="G3861" i="1"/>
  <c r="G1600" i="1"/>
  <c r="G2789" i="1"/>
  <c r="G4595" i="1"/>
  <c r="G990" i="1"/>
  <c r="G3737" i="1"/>
  <c r="G2761" i="1"/>
  <c r="G4199" i="1"/>
  <c r="G3324" i="1"/>
  <c r="G1227" i="1"/>
  <c r="G858" i="1"/>
  <c r="G853" i="1"/>
  <c r="G530" i="1"/>
  <c r="G3614" i="1"/>
  <c r="G788" i="1"/>
  <c r="G2893" i="1"/>
  <c r="G1136" i="1"/>
  <c r="G428" i="1"/>
  <c r="G4505" i="1"/>
  <c r="G3992" i="1"/>
  <c r="G2548" i="1"/>
  <c r="G2155" i="1"/>
  <c r="G3300" i="1"/>
  <c r="G3706" i="1"/>
  <c r="G1236" i="1"/>
  <c r="G3052" i="1"/>
  <c r="G474" i="1"/>
  <c r="G1782" i="1"/>
  <c r="G2742" i="1"/>
  <c r="G2439" i="1"/>
  <c r="G1486" i="1"/>
  <c r="G427" i="1"/>
  <c r="G3896" i="1"/>
  <c r="G2221" i="1"/>
  <c r="G2615" i="1"/>
  <c r="G4095" i="1"/>
  <c r="G1018" i="1"/>
  <c r="G3162" i="1"/>
  <c r="G348" i="1"/>
  <c r="G4212" i="1"/>
  <c r="G373" i="1"/>
  <c r="G3524" i="1"/>
  <c r="G2004" i="1"/>
  <c r="G1014" i="1"/>
  <c r="G2851" i="1"/>
  <c r="G3007" i="1"/>
  <c r="G1681" i="1"/>
  <c r="G1047" i="1"/>
  <c r="G1258" i="1"/>
  <c r="G3059" i="1"/>
  <c r="G2948" i="1"/>
  <c r="G4441" i="1"/>
  <c r="G142" i="1"/>
  <c r="G1366" i="1"/>
  <c r="G1104" i="1"/>
  <c r="G4069" i="1"/>
  <c r="G4128" i="1"/>
  <c r="G2239" i="1"/>
  <c r="G4005" i="1"/>
  <c r="G2375" i="1"/>
  <c r="G4054" i="1"/>
  <c r="G3631" i="1"/>
  <c r="G3341" i="1"/>
  <c r="G3659" i="1"/>
  <c r="G2737" i="1"/>
  <c r="G566" i="1"/>
  <c r="G100" i="1"/>
  <c r="G2846" i="1"/>
  <c r="G4417" i="1"/>
  <c r="G1030" i="1"/>
  <c r="G3171" i="1"/>
  <c r="G4138" i="1"/>
  <c r="G3054" i="1"/>
  <c r="G4132" i="1"/>
  <c r="G4264" i="1"/>
  <c r="G3498" i="1"/>
  <c r="G131" i="1"/>
  <c r="G4198" i="1"/>
  <c r="G1166" i="1"/>
  <c r="G3773" i="1"/>
  <c r="G1972" i="1"/>
  <c r="G2732" i="1"/>
  <c r="G1424" i="1"/>
  <c r="G916" i="1"/>
  <c r="G4166" i="1"/>
  <c r="G924" i="1"/>
  <c r="G2697" i="1"/>
  <c r="G2149" i="1"/>
  <c r="G813" i="1"/>
  <c r="G1704" i="1"/>
  <c r="G971" i="1"/>
  <c r="G4726" i="1"/>
  <c r="G3503" i="1"/>
  <c r="G1161" i="1"/>
  <c r="G4012" i="1"/>
  <c r="G999" i="1"/>
  <c r="G2231" i="1"/>
  <c r="G4300" i="1"/>
  <c r="G3914" i="1"/>
  <c r="G4657" i="1"/>
  <c r="G4139" i="1"/>
  <c r="G159" i="1"/>
  <c r="G472" i="1"/>
  <c r="G1566" i="1"/>
  <c r="G1359" i="1"/>
  <c r="G3633" i="1"/>
  <c r="G306" i="1"/>
  <c r="G2966" i="1"/>
  <c r="G4605" i="1"/>
  <c r="G3745" i="1"/>
  <c r="G3352" i="1"/>
  <c r="G1508" i="1"/>
  <c r="G2723" i="1"/>
  <c r="G1998" i="1"/>
  <c r="G3771" i="1"/>
  <c r="G3572" i="1"/>
  <c r="G2863" i="1"/>
  <c r="G4355" i="1"/>
  <c r="G2837" i="1"/>
  <c r="G1804" i="1"/>
  <c r="G3143" i="1"/>
  <c r="G4463" i="1"/>
  <c r="G4303" i="1"/>
  <c r="G2302" i="1"/>
  <c r="G3003" i="1"/>
  <c r="G3936" i="1"/>
  <c r="G1830" i="1"/>
  <c r="G2303" i="1"/>
  <c r="G1679" i="1"/>
  <c r="G2875" i="1"/>
  <c r="G1406" i="1"/>
  <c r="G3101" i="1"/>
  <c r="G2912" i="1"/>
  <c r="G1872" i="1"/>
  <c r="G736" i="1"/>
  <c r="G894" i="1"/>
  <c r="G1525" i="1"/>
  <c r="G4746" i="1"/>
  <c r="G1922" i="1"/>
  <c r="G4445" i="1"/>
  <c r="G2136" i="1"/>
  <c r="G2228" i="1"/>
  <c r="G1410" i="1"/>
  <c r="G1303" i="1"/>
  <c r="G794" i="1"/>
  <c r="G18" i="1"/>
  <c r="G4252" i="1"/>
  <c r="G2203" i="1"/>
  <c r="G948" i="1"/>
  <c r="G3455" i="1"/>
  <c r="G407" i="1"/>
  <c r="G113" i="1"/>
  <c r="G1234" i="1"/>
  <c r="G4341" i="1"/>
  <c r="G4040" i="1"/>
  <c r="G3103" i="1"/>
  <c r="G3531" i="1"/>
  <c r="G657" i="1"/>
  <c r="G1959" i="1"/>
  <c r="G2487" i="1"/>
  <c r="G2672" i="1"/>
  <c r="G1447" i="1"/>
  <c r="G866" i="1"/>
  <c r="G2319" i="1"/>
  <c r="G2624" i="1"/>
  <c r="G4419" i="1"/>
  <c r="G2275" i="1"/>
  <c r="G4492" i="1"/>
  <c r="G191" i="1"/>
  <c r="G2441" i="1"/>
  <c r="G1724" i="1"/>
  <c r="G4744" i="1"/>
  <c r="G189" i="1"/>
  <c r="G2039" i="1"/>
  <c r="G1069" i="1"/>
  <c r="G3693" i="1"/>
  <c r="G4276" i="1"/>
  <c r="G2465" i="1"/>
  <c r="G950" i="1"/>
  <c r="G1665" i="1"/>
  <c r="G1982" i="1"/>
  <c r="G3015" i="1"/>
  <c r="G2040" i="1"/>
  <c r="G2209" i="1"/>
  <c r="G4021" i="1"/>
  <c r="G4140" i="1"/>
  <c r="G4524" i="1"/>
  <c r="G1091" i="1"/>
  <c r="G1420" i="1"/>
  <c r="G2452" i="1"/>
  <c r="G4151" i="1"/>
  <c r="G1577" i="1"/>
  <c r="G1605" i="1"/>
  <c r="G4420" i="1"/>
  <c r="G183" i="1"/>
  <c r="G1947" i="1"/>
  <c r="G1585" i="1"/>
  <c r="G1590" i="1"/>
  <c r="G1115" i="1"/>
  <c r="G3868" i="1"/>
  <c r="G4093" i="1"/>
  <c r="G3121" i="1"/>
  <c r="G1526" i="1"/>
  <c r="G4589" i="1"/>
  <c r="G2756" i="1"/>
  <c r="G1988" i="1"/>
  <c r="G939" i="1"/>
  <c r="G3798" i="1"/>
  <c r="G2768" i="1"/>
  <c r="G3667" i="1"/>
  <c r="G1723" i="1"/>
  <c r="G1015" i="1"/>
  <c r="G3764" i="1"/>
  <c r="G768" i="1"/>
  <c r="G263" i="1"/>
  <c r="G2479" i="1"/>
  <c r="G426" i="1"/>
  <c r="G2338" i="1"/>
  <c r="G3486" i="1"/>
  <c r="G1183" i="1"/>
  <c r="G4208" i="1"/>
  <c r="G3933" i="1"/>
  <c r="G10" i="1"/>
  <c r="G970" i="1"/>
  <c r="G4171" i="1"/>
  <c r="G3855" i="1"/>
  <c r="G738" i="1"/>
  <c r="G1110" i="1"/>
  <c r="G4559" i="1"/>
  <c r="G3851" i="1"/>
  <c r="G2753" i="1"/>
  <c r="G1008" i="1"/>
  <c r="G2397" i="1"/>
  <c r="G826" i="1"/>
  <c r="G3646" i="1"/>
  <c r="G2983" i="1"/>
  <c r="G591" i="1"/>
  <c r="G1436" i="1"/>
  <c r="G4649" i="1"/>
  <c r="G4117" i="1"/>
  <c r="G2214" i="1"/>
  <c r="G807" i="1"/>
  <c r="G2340" i="1"/>
  <c r="G4535" i="1"/>
  <c r="G505" i="1"/>
  <c r="G1893" i="1"/>
  <c r="G1454" i="1"/>
  <c r="G701" i="1"/>
  <c r="G616" i="1"/>
  <c r="G2700" i="1"/>
  <c r="G832" i="1"/>
  <c r="G2945" i="1"/>
  <c r="G2225" i="1"/>
  <c r="G3262" i="1"/>
  <c r="G4408" i="1"/>
  <c r="G2235" i="1"/>
  <c r="T2945" i="1" l="1"/>
  <c r="T3262" i="1"/>
  <c r="T616" i="1"/>
  <c r="T2700" i="1"/>
  <c r="T2927" i="1"/>
  <c r="T3823" i="1"/>
  <c r="T2126" i="1"/>
  <c r="T3509" i="1"/>
  <c r="T4143" i="1"/>
  <c r="T176" i="1"/>
  <c r="T2836" i="1"/>
  <c r="T595" i="1"/>
  <c r="T4352" i="1"/>
  <c r="T3873" i="1"/>
  <c r="T364" i="1"/>
  <c r="T4238" i="1"/>
  <c r="T1343" i="1"/>
  <c r="T1275" i="1"/>
  <c r="T2976" i="1"/>
  <c r="T3686" i="1"/>
  <c r="T254" i="1"/>
  <c r="T3675" i="1"/>
  <c r="T2864" i="1"/>
  <c r="T2436" i="1"/>
  <c r="T430" i="1"/>
  <c r="T2070" i="1"/>
  <c r="T2986" i="1"/>
  <c r="T3672" i="1"/>
  <c r="T4094" i="1"/>
  <c r="T3569" i="1"/>
  <c r="T2889" i="1"/>
  <c r="T671" i="1"/>
  <c r="T2296" i="1"/>
  <c r="T1415" i="1"/>
  <c r="T4047" i="1"/>
  <c r="T1939" i="1"/>
  <c r="T3568" i="1"/>
  <c r="T1588" i="1"/>
  <c r="T4022" i="1"/>
  <c r="T249" i="1"/>
  <c r="T4710" i="1"/>
  <c r="T4195" i="1"/>
  <c r="T3353" i="1"/>
  <c r="T4418" i="1"/>
  <c r="T102" i="1"/>
  <c r="T2392" i="1"/>
  <c r="T1953" i="1"/>
  <c r="T3910" i="1"/>
  <c r="T1311" i="1"/>
  <c r="T443" i="1"/>
  <c r="T2623" i="1"/>
  <c r="T225" i="1"/>
  <c r="T3249" i="1"/>
  <c r="T3380" i="1"/>
  <c r="T1064" i="1"/>
  <c r="T160" i="1"/>
  <c r="T2204" i="1"/>
  <c r="T2273" i="1"/>
  <c r="T4213" i="1"/>
  <c r="T1398" i="1"/>
  <c r="T2690" i="1"/>
  <c r="T1163" i="1"/>
  <c r="T2534" i="1"/>
  <c r="T2067" i="1"/>
  <c r="T1783" i="1"/>
  <c r="T1172" i="1"/>
  <c r="T4125" i="1"/>
  <c r="T1785" i="1"/>
  <c r="T2503" i="1"/>
  <c r="T2103" i="1"/>
  <c r="T2322" i="1"/>
  <c r="T3781" i="1"/>
  <c r="T4629" i="1"/>
  <c r="T4653" i="1"/>
  <c r="T4522" i="1"/>
  <c r="T3227" i="1"/>
  <c r="T3429" i="1"/>
  <c r="T1854" i="1"/>
  <c r="T1824" i="1"/>
  <c r="T2552" i="1"/>
  <c r="T381" i="1"/>
  <c r="T1706" i="1"/>
  <c r="T820" i="1"/>
  <c r="T1396" i="1"/>
  <c r="T3032" i="1"/>
  <c r="T1223" i="1"/>
  <c r="T1225" i="1"/>
  <c r="T1757" i="1"/>
  <c r="T1465" i="1"/>
  <c r="T3457" i="1"/>
  <c r="T1936" i="1"/>
  <c r="T3838" i="1"/>
  <c r="T3766" i="1"/>
  <c r="T3565" i="1"/>
  <c r="T2620" i="1"/>
  <c r="T4240" i="1"/>
  <c r="T3111" i="1"/>
  <c r="T3477" i="1"/>
  <c r="T3788" i="1"/>
  <c r="T1753" i="1"/>
  <c r="T194" i="1"/>
  <c r="T3948" i="1"/>
  <c r="T3068" i="1"/>
  <c r="T2483" i="1"/>
  <c r="T3861" i="1"/>
  <c r="T990" i="1"/>
  <c r="T3324" i="1"/>
  <c r="T530" i="1"/>
  <c r="T1136" i="1"/>
  <c r="T2548" i="1"/>
  <c r="T1236" i="1"/>
  <c r="T2742" i="1"/>
  <c r="T3896" i="1"/>
  <c r="T1018" i="1"/>
  <c r="T373" i="1"/>
  <c r="T2851" i="1"/>
  <c r="T1258" i="1"/>
  <c r="W3565" i="1" s="1"/>
  <c r="T142" i="1"/>
  <c r="T4128" i="1"/>
  <c r="T4054" i="1"/>
  <c r="T2737" i="1"/>
  <c r="T4417" i="1"/>
  <c r="T3054" i="1"/>
  <c r="T131" i="1"/>
  <c r="T1972" i="1"/>
  <c r="T4166" i="1"/>
  <c r="T813" i="1"/>
  <c r="T3503" i="1"/>
  <c r="T2231" i="1"/>
  <c r="T4139" i="1"/>
  <c r="T1359" i="1"/>
  <c r="T4605" i="1"/>
  <c r="T2723" i="1"/>
  <c r="T2863" i="1"/>
  <c r="T3143" i="1"/>
  <c r="T3003" i="1"/>
  <c r="T1679" i="1"/>
  <c r="T2912" i="1"/>
  <c r="T1525" i="1"/>
  <c r="T2136" i="1"/>
  <c r="T794" i="1"/>
  <c r="T948" i="1"/>
  <c r="T1234" i="1"/>
  <c r="T3531" i="1"/>
  <c r="T2672" i="1"/>
  <c r="T2624" i="1"/>
  <c r="T191" i="1"/>
  <c r="T189" i="1"/>
  <c r="W4653" i="1" s="1"/>
  <c r="T4276" i="1"/>
  <c r="T1982" i="1"/>
  <c r="T4021" i="1"/>
  <c r="T1420" i="1"/>
  <c r="T1605" i="1"/>
  <c r="T1585" i="1"/>
  <c r="T4093" i="1"/>
  <c r="T2756" i="1"/>
  <c r="T2768" i="1"/>
  <c r="T3764" i="1"/>
  <c r="T426" i="1"/>
  <c r="T4208" i="1"/>
  <c r="W616" i="1" s="1"/>
  <c r="T4171" i="1"/>
  <c r="T4559" i="1"/>
  <c r="T2397" i="1"/>
  <c r="T591" i="1"/>
  <c r="T2214" i="1"/>
  <c r="T505" i="1"/>
  <c r="T1482" i="1"/>
  <c r="T806" i="1"/>
  <c r="T2978" i="1"/>
  <c r="T4387" i="1"/>
  <c r="T1890" i="1"/>
  <c r="T2795" i="1"/>
  <c r="T2707" i="1"/>
  <c r="T983" i="1"/>
  <c r="T4287" i="1"/>
  <c r="T4369" i="1"/>
  <c r="T3636" i="1"/>
  <c r="T202" i="1"/>
  <c r="T2460" i="1"/>
  <c r="T1675" i="1"/>
  <c r="T1794" i="1"/>
  <c r="T3835" i="1"/>
  <c r="T4203" i="1"/>
  <c r="T2106" i="1"/>
  <c r="T422" i="1"/>
  <c r="T3922" i="1"/>
  <c r="T260" i="1"/>
  <c r="T421" i="1"/>
  <c r="T2842" i="1"/>
  <c r="T871" i="1"/>
  <c r="T1137" i="1"/>
  <c r="T2867" i="1"/>
  <c r="T1350" i="1"/>
  <c r="T687" i="1"/>
  <c r="T2911" i="1"/>
  <c r="T484" i="1"/>
  <c r="T2284" i="1"/>
  <c r="T1509" i="1"/>
  <c r="T3556" i="1"/>
  <c r="T1707" i="1"/>
  <c r="T2793" i="1"/>
  <c r="T107" i="1"/>
  <c r="T3523" i="1"/>
  <c r="T1750" i="1"/>
  <c r="T962" i="1"/>
  <c r="T3349" i="1"/>
  <c r="T4096" i="1"/>
  <c r="T2772" i="1"/>
  <c r="T4200" i="1"/>
  <c r="T259" i="1"/>
  <c r="T3836" i="1"/>
  <c r="T1195" i="1"/>
  <c r="T4590" i="1"/>
  <c r="T1364" i="1"/>
  <c r="T3890" i="1"/>
  <c r="T2097" i="1"/>
  <c r="T2901" i="1"/>
  <c r="T320" i="1"/>
  <c r="T513" i="1"/>
  <c r="T4428" i="1"/>
  <c r="T1738" i="1"/>
  <c r="T4092" i="1"/>
  <c r="T3415" i="1"/>
  <c r="T3854" i="1"/>
  <c r="T1501" i="1"/>
  <c r="T4333" i="1"/>
  <c r="T3566" i="1"/>
  <c r="T1155" i="1"/>
  <c r="T1320" i="1"/>
  <c r="T3213" i="1"/>
  <c r="W1605" i="1" s="1"/>
  <c r="T4018" i="1"/>
  <c r="T4332" i="1"/>
  <c r="T4241" i="1"/>
  <c r="T1283" i="1"/>
  <c r="T4343" i="1"/>
  <c r="T589" i="1"/>
  <c r="T4806" i="1"/>
  <c r="T1549" i="1"/>
  <c r="T3913" i="1"/>
  <c r="T491" i="1"/>
  <c r="T3089" i="1"/>
  <c r="T3881" i="1"/>
  <c r="T669" i="1"/>
  <c r="T2608" i="1"/>
  <c r="T2903" i="1"/>
  <c r="T1087" i="1"/>
  <c r="T4755" i="1"/>
  <c r="T2603" i="1"/>
  <c r="W2214" i="1" s="1"/>
  <c r="T895" i="1"/>
  <c r="T3110" i="1"/>
  <c r="T4100" i="1"/>
  <c r="T2009" i="1"/>
  <c r="T4406" i="1"/>
  <c r="T4308" i="1"/>
  <c r="T4339" i="1"/>
  <c r="T4377" i="1"/>
  <c r="T2458" i="1"/>
  <c r="T3969" i="1"/>
  <c r="T4706" i="1"/>
  <c r="T3113" i="1"/>
  <c r="T755" i="1"/>
  <c r="T3086" i="1"/>
  <c r="T2133" i="1"/>
  <c r="T2941" i="1"/>
  <c r="T911" i="1"/>
  <c r="T2611" i="1"/>
  <c r="T743" i="1"/>
  <c r="T1987" i="1"/>
  <c r="T1907" i="1"/>
  <c r="T2211" i="1"/>
  <c r="W2611" i="1" s="1"/>
  <c r="T4682" i="1"/>
  <c r="T270" i="1"/>
  <c r="T2668" i="1"/>
  <c r="T2916" i="1"/>
  <c r="T2749" i="1"/>
  <c r="T4429" i="1"/>
  <c r="T231" i="1"/>
  <c r="T3767" i="1"/>
  <c r="T964" i="1"/>
  <c r="T4057" i="1"/>
  <c r="T1294" i="1"/>
  <c r="T3164" i="1"/>
  <c r="T1864" i="1"/>
  <c r="T22" i="1"/>
  <c r="T847" i="1"/>
  <c r="T3704" i="1"/>
  <c r="T3789" i="1"/>
  <c r="T518" i="1"/>
  <c r="T3465" i="1"/>
  <c r="T2847" i="1"/>
  <c r="T1292" i="1"/>
  <c r="T727" i="1"/>
  <c r="T4163" i="1"/>
  <c r="T805" i="1"/>
  <c r="T1473" i="1"/>
  <c r="T258" i="1"/>
  <c r="T4608" i="1"/>
  <c r="T732" i="1"/>
  <c r="T1228" i="1"/>
  <c r="T3716" i="1"/>
  <c r="T4732" i="1"/>
  <c r="T224" i="1"/>
  <c r="T4714" i="1"/>
  <c r="T3318" i="1"/>
  <c r="T209" i="1"/>
  <c r="T2926" i="1"/>
  <c r="T4733" i="1"/>
  <c r="T284" i="1"/>
  <c r="T1799" i="1"/>
  <c r="T1613" i="1"/>
  <c r="T1418" i="1"/>
  <c r="T2079" i="1"/>
  <c r="T3343" i="1"/>
  <c r="T3266" i="1"/>
  <c r="T3242" i="1"/>
  <c r="T3858" i="1"/>
  <c r="T1341" i="1"/>
  <c r="T3802" i="1"/>
  <c r="T2190" i="1"/>
  <c r="T2877" i="1"/>
  <c r="T466" i="1"/>
  <c r="T1129" i="1"/>
  <c r="T1317" i="1"/>
  <c r="T4206" i="1"/>
  <c r="T1171" i="1"/>
  <c r="T288" i="1"/>
  <c r="W4559" i="1" s="1"/>
  <c r="T3856" i="1"/>
  <c r="T1393" i="1"/>
  <c r="T2598" i="1"/>
  <c r="T2316" i="1"/>
  <c r="T1266" i="1"/>
  <c r="T1002" i="1"/>
  <c r="T196" i="1"/>
  <c r="T2633" i="1"/>
  <c r="T1989" i="1"/>
  <c r="T2456" i="1"/>
  <c r="T1101" i="1"/>
  <c r="T3297" i="1"/>
  <c r="T324" i="1"/>
  <c r="T2105" i="1"/>
  <c r="T4290" i="1"/>
  <c r="T4214" i="1"/>
  <c r="T178" i="1"/>
  <c r="T3157" i="1"/>
  <c r="T4331" i="1"/>
  <c r="T944" i="1"/>
  <c r="T2197" i="1"/>
  <c r="T2643" i="1"/>
  <c r="T4759" i="1"/>
  <c r="T2881" i="1"/>
  <c r="T4569" i="1"/>
  <c r="T391" i="1"/>
  <c r="T146" i="1"/>
  <c r="W4706" i="1" s="1"/>
  <c r="T1025" i="1"/>
  <c r="T1638" i="1"/>
  <c r="T3290" i="1"/>
  <c r="T382" i="1"/>
  <c r="T3604" i="1"/>
  <c r="T4457" i="1"/>
  <c r="T1701" i="1"/>
  <c r="T2164" i="1"/>
  <c r="W2668" i="1" s="1"/>
  <c r="T1962" i="1"/>
  <c r="T4407" i="1"/>
  <c r="T3147" i="1"/>
  <c r="T1952" i="1"/>
  <c r="T345" i="1"/>
  <c r="T4432" i="1"/>
  <c r="T106" i="1"/>
  <c r="T485" i="1"/>
  <c r="T3780" i="1"/>
  <c r="T4002" i="1"/>
  <c r="T860" i="1"/>
  <c r="T1043" i="1"/>
  <c r="T585" i="1"/>
  <c r="T493" i="1"/>
  <c r="W4333" i="1" s="1"/>
  <c r="T3303" i="1"/>
  <c r="T3139" i="1"/>
  <c r="T686" i="1"/>
  <c r="T3206" i="1"/>
  <c r="T2942" i="1"/>
  <c r="T2418" i="1"/>
  <c r="T2233" i="1"/>
  <c r="T4148" i="1"/>
  <c r="T3202" i="1"/>
  <c r="T985" i="1"/>
  <c r="T1191" i="1"/>
  <c r="T2283" i="1"/>
  <c r="T3826" i="1"/>
  <c r="T1527" i="1"/>
  <c r="T1488" i="1"/>
  <c r="W3353" i="1" s="1"/>
  <c r="T1671" i="1"/>
  <c r="T2332" i="1"/>
  <c r="T4268" i="1"/>
  <c r="T2781" i="1"/>
  <c r="T3937" i="1"/>
  <c r="T3084" i="1"/>
  <c r="W1750" i="1" s="1"/>
  <c r="T1882" i="1"/>
  <c r="T247" i="1"/>
  <c r="T1006" i="1"/>
  <c r="T1926" i="1"/>
  <c r="T362" i="1"/>
  <c r="T994" i="1"/>
  <c r="T1778" i="1"/>
  <c r="T1954" i="1"/>
  <c r="T516" i="1"/>
  <c r="T1140" i="1"/>
  <c r="T1511" i="1"/>
  <c r="T271" i="1"/>
  <c r="T2835" i="1"/>
  <c r="T4296" i="1"/>
  <c r="T899" i="1"/>
  <c r="T2459" i="1"/>
  <c r="T1013" i="1"/>
  <c r="T4286" i="1"/>
  <c r="T4561" i="1"/>
  <c r="T1513" i="1"/>
  <c r="T1332" i="1"/>
  <c r="T4623" i="1"/>
  <c r="W202" i="1" s="1"/>
  <c r="T1564" i="1"/>
  <c r="T1680" i="1"/>
  <c r="T2940" i="1"/>
  <c r="T4048" i="1"/>
  <c r="T571" i="1"/>
  <c r="T2791" i="1"/>
  <c r="T1338" i="1"/>
  <c r="T3082" i="1"/>
  <c r="T4781" i="1"/>
  <c r="T1555" i="1"/>
  <c r="T1142" i="1"/>
  <c r="T3362" i="1"/>
  <c r="T1997" i="1"/>
  <c r="T2438" i="1"/>
  <c r="T2657" i="1"/>
  <c r="T3253" i="1"/>
  <c r="T2422" i="1"/>
  <c r="W2397" i="1" s="1"/>
  <c r="T844" i="1"/>
  <c r="T3004" i="1"/>
  <c r="W1824" i="1" s="1"/>
  <c r="T653" i="1"/>
  <c r="T865" i="1"/>
  <c r="T208" i="1"/>
  <c r="T2829" i="1"/>
  <c r="T2856" i="1"/>
  <c r="T2832" i="1"/>
  <c r="T1471" i="1"/>
  <c r="T2605" i="1"/>
  <c r="T3222" i="1"/>
  <c r="T1010" i="1"/>
  <c r="T2309" i="1"/>
  <c r="T3731" i="1"/>
  <c r="T2684" i="1"/>
  <c r="T74" i="1"/>
  <c r="T2305" i="1"/>
  <c r="T1899" i="1"/>
  <c r="T2757" i="1"/>
  <c r="T3553" i="1"/>
  <c r="T3603" i="1"/>
  <c r="W1225" i="1" s="1"/>
  <c r="T33" i="1"/>
  <c r="T3045" i="1"/>
  <c r="T3544" i="1"/>
  <c r="T1299" i="1"/>
  <c r="T3243" i="1"/>
  <c r="T246" i="1"/>
  <c r="T523" i="1"/>
  <c r="T3984" i="1"/>
  <c r="T4365" i="1"/>
  <c r="T297" i="1"/>
  <c r="T4301" i="1"/>
  <c r="T4703" i="1"/>
  <c r="T380" i="1"/>
  <c r="T3703" i="1"/>
  <c r="T603" i="1"/>
  <c r="T941" i="1"/>
  <c r="T3625" i="1"/>
  <c r="T1143" i="1"/>
  <c r="T14" i="1"/>
  <c r="T4116" i="1"/>
  <c r="T1537" i="1"/>
  <c r="T4349" i="1"/>
  <c r="T195" i="1"/>
  <c r="T1417" i="1"/>
  <c r="T3306" i="1"/>
  <c r="T1248" i="1"/>
  <c r="T2607" i="1"/>
  <c r="T3912" i="1"/>
  <c r="T1587" i="1"/>
  <c r="T2523" i="1"/>
  <c r="T3017" i="1"/>
  <c r="T2671" i="1"/>
  <c r="T3843" i="1"/>
  <c r="T4056" i="1"/>
  <c r="T623" i="1"/>
  <c r="W4171" i="1" s="1"/>
  <c r="T1207" i="1"/>
  <c r="T3995" i="1"/>
  <c r="T831" i="1"/>
  <c r="T2604" i="1"/>
  <c r="T3029" i="1"/>
  <c r="T2238" i="1"/>
  <c r="T2098" i="1"/>
  <c r="W2737" i="1" s="1"/>
  <c r="T2421" i="1"/>
  <c r="T1147" i="1"/>
  <c r="T2086" i="1"/>
  <c r="T26" i="1"/>
  <c r="T3866" i="1"/>
  <c r="T177" i="1"/>
  <c r="T851" i="1"/>
  <c r="T234" i="1"/>
  <c r="T2119" i="1"/>
  <c r="T4170" i="1"/>
  <c r="T4181" i="1"/>
  <c r="T2955" i="1"/>
  <c r="T3997" i="1"/>
  <c r="T2972" i="1"/>
  <c r="T3118" i="1"/>
  <c r="T552" i="1"/>
  <c r="T1728" i="1"/>
  <c r="T1480" i="1"/>
  <c r="T1346" i="1"/>
  <c r="T368" i="1"/>
  <c r="T823" i="1"/>
  <c r="T2549" i="1"/>
  <c r="T4751" i="1"/>
  <c r="T2806" i="1"/>
  <c r="T4571" i="1"/>
  <c r="W254" i="1" s="1"/>
  <c r="T840" i="1"/>
  <c r="T4626" i="1"/>
  <c r="T2640" i="1"/>
  <c r="T1132" i="1"/>
  <c r="T3024" i="1"/>
  <c r="T1007" i="1"/>
  <c r="T3674" i="1"/>
  <c r="T2008" i="1"/>
  <c r="T3956" i="1"/>
  <c r="T1369" i="1"/>
  <c r="T3372" i="1"/>
  <c r="T1274" i="1"/>
  <c r="W3569" i="1" s="1"/>
  <c r="T1607" i="1"/>
  <c r="T2808" i="1"/>
  <c r="T2554" i="1"/>
  <c r="T910" i="1"/>
  <c r="W3890" i="1" s="1"/>
  <c r="T4640" i="1"/>
  <c r="T693" i="1"/>
  <c r="W4093" i="1" s="1"/>
  <c r="T1309" i="1"/>
  <c r="T3248" i="1"/>
  <c r="T3691" i="1"/>
  <c r="W1129" i="1" s="1"/>
  <c r="T38" i="1"/>
  <c r="T4254" i="1"/>
  <c r="T2885" i="1"/>
  <c r="T2563" i="1"/>
  <c r="T3863" i="1"/>
  <c r="W964" i="1" s="1"/>
  <c r="T1383" i="1"/>
  <c r="T1116" i="1"/>
  <c r="T3722" i="1"/>
  <c r="T2325" i="1"/>
  <c r="T3428" i="1"/>
  <c r="T3050" i="1"/>
  <c r="T433" i="1"/>
  <c r="T2494" i="1"/>
  <c r="T1464" i="1"/>
  <c r="T2411" i="1"/>
  <c r="W2418" i="1" s="1"/>
  <c r="T1372" i="1"/>
  <c r="T1373" i="1"/>
  <c r="T444" i="1"/>
  <c r="T1070" i="1"/>
  <c r="T1310" i="1"/>
  <c r="T1956" i="1"/>
  <c r="T698" i="1"/>
  <c r="T2905" i="1"/>
  <c r="T4045" i="1"/>
  <c r="T4249" i="1"/>
  <c r="T1422" i="1"/>
  <c r="T2868" i="1"/>
  <c r="T2352" i="1"/>
  <c r="T904" i="1"/>
  <c r="T420" i="1"/>
  <c r="W4406" i="1" s="1"/>
  <c r="T2935" i="1"/>
  <c r="T1267" i="1"/>
  <c r="T678" i="1"/>
  <c r="T3606" i="1"/>
  <c r="T4813" i="1"/>
  <c r="T2862" i="1"/>
  <c r="T1202" i="1"/>
  <c r="T1245" i="1"/>
  <c r="T2068" i="1"/>
  <c r="T889" i="1"/>
  <c r="T4329" i="1"/>
  <c r="T2553" i="1"/>
  <c r="T3833" i="1"/>
  <c r="T1969" i="1"/>
  <c r="W2868" i="1" s="1"/>
  <c r="T4334" i="1"/>
  <c r="T3419" i="1"/>
  <c r="T3596" i="1"/>
  <c r="T3094" i="1"/>
  <c r="T3994" i="1"/>
  <c r="T1916" i="1"/>
  <c r="T3898" i="1"/>
  <c r="T2747" i="1"/>
  <c r="T709" i="1"/>
  <c r="T614" i="1"/>
  <c r="W4213" i="1" s="1"/>
  <c r="T1888" i="1"/>
  <c r="W2927" i="1" s="1"/>
  <c r="T4081" i="1"/>
  <c r="T3559" i="1"/>
  <c r="T127" i="1"/>
  <c r="T2046" i="1"/>
  <c r="T2266" i="1"/>
  <c r="T747" i="1"/>
  <c r="T2770" i="1"/>
  <c r="T550" i="1"/>
  <c r="T4799" i="1"/>
  <c r="T1938" i="1"/>
  <c r="T3619" i="1"/>
  <c r="T3389" i="1"/>
  <c r="T3460" i="1"/>
  <c r="W1369" i="1" s="1"/>
  <c r="T2914" i="1"/>
  <c r="T492" i="1"/>
  <c r="T4647" i="1"/>
  <c r="W178" i="1" s="1"/>
  <c r="T2027" i="1"/>
  <c r="T4255" i="1"/>
  <c r="T650" i="1"/>
  <c r="T4487" i="1"/>
  <c r="T2141" i="1"/>
  <c r="T4635" i="1"/>
  <c r="T2782" i="1"/>
  <c r="T1594" i="1"/>
  <c r="T1074" i="1"/>
  <c r="T565" i="1"/>
  <c r="W4254" i="1" s="1"/>
  <c r="T4126" i="1"/>
  <c r="T2189" i="1"/>
  <c r="T47" i="1"/>
  <c r="T2779" i="1"/>
  <c r="W2046" i="1" s="1"/>
  <c r="T2269" i="1"/>
  <c r="T1457" i="1"/>
  <c r="T1633" i="1"/>
  <c r="T1394" i="1"/>
  <c r="T3388" i="1"/>
  <c r="T192" i="1"/>
  <c r="T2429" i="1"/>
  <c r="T1277" i="1"/>
  <c r="T765" i="1"/>
  <c r="T3610" i="1"/>
  <c r="T2658" i="1"/>
  <c r="T3782" i="1"/>
  <c r="T4405" i="1"/>
  <c r="T874" i="1"/>
  <c r="T1841" i="1"/>
  <c r="T3478" i="1"/>
  <c r="T3185" i="1"/>
  <c r="T96" i="1"/>
  <c r="T4335" i="1"/>
  <c r="T4800" i="1"/>
  <c r="T2145" i="1"/>
  <c r="W2672" i="1" s="1"/>
  <c r="T4449" i="1"/>
  <c r="T1551" i="1"/>
  <c r="W3290" i="1" s="1"/>
  <c r="T4641" i="1"/>
  <c r="T4154" i="1"/>
  <c r="T2369" i="1"/>
  <c r="T1528" i="1"/>
  <c r="T640" i="1"/>
  <c r="T3979" i="1"/>
  <c r="W847" i="1" s="1"/>
  <c r="T4231" i="1"/>
  <c r="T984" i="1"/>
  <c r="T3751" i="1"/>
  <c r="T3470" i="1"/>
  <c r="T2468" i="1"/>
  <c r="T2959" i="1"/>
  <c r="T2251" i="1"/>
  <c r="T1128" i="1"/>
  <c r="T3058" i="1"/>
  <c r="T1840" i="1"/>
  <c r="T2279" i="1"/>
  <c r="T3974" i="1"/>
  <c r="T1635" i="1"/>
  <c r="T1942" i="1"/>
  <c r="W2881" i="1" s="1"/>
  <c r="T2182" i="1"/>
  <c r="T3232" i="1"/>
  <c r="T3219" i="1"/>
  <c r="T2299" i="1"/>
  <c r="T4008" i="1"/>
  <c r="T4161" i="1"/>
  <c r="T3918" i="1"/>
  <c r="T1374" i="1"/>
  <c r="T4330" i="1"/>
  <c r="T1295" i="1"/>
  <c r="T2890" i="1"/>
  <c r="T4336" i="1"/>
  <c r="T4435" i="1"/>
  <c r="T2780" i="1"/>
  <c r="T1439" i="1"/>
  <c r="T2594" i="1"/>
  <c r="T462" i="1"/>
  <c r="W4405" i="1" s="1"/>
  <c r="T318" i="1"/>
  <c r="T1659" i="1"/>
  <c r="T4573" i="1"/>
  <c r="T637" i="1"/>
  <c r="W4195" i="1" s="1"/>
  <c r="T1000" i="1"/>
  <c r="W3836" i="1" s="1"/>
  <c r="T4291" i="1"/>
  <c r="T848" i="1"/>
  <c r="T777" i="1"/>
  <c r="T635" i="1"/>
  <c r="T3958" i="1"/>
  <c r="W865" i="1" s="1"/>
  <c r="T4009" i="1"/>
  <c r="T2760" i="1"/>
  <c r="T4648" i="1"/>
  <c r="T2691" i="1"/>
  <c r="T817" i="1"/>
  <c r="T4610" i="1"/>
  <c r="T4681" i="1"/>
  <c r="T4243" i="1"/>
  <c r="T3741" i="1"/>
  <c r="T389" i="1"/>
  <c r="T4621" i="1"/>
  <c r="T2949" i="1"/>
  <c r="T1452" i="1"/>
  <c r="T302" i="1"/>
  <c r="T4577" i="1"/>
  <c r="T282" i="1"/>
  <c r="T4660" i="1"/>
  <c r="T4258" i="1"/>
  <c r="T2513" i="1"/>
  <c r="T2872" i="1"/>
  <c r="W1953" i="1" s="1"/>
  <c r="T2823" i="1"/>
  <c r="T4319" i="1"/>
  <c r="T1494" i="1"/>
  <c r="T1768" i="1"/>
  <c r="T2568" i="1"/>
  <c r="T633" i="1"/>
  <c r="T1561" i="1"/>
  <c r="T3792" i="1"/>
  <c r="T2763" i="1"/>
  <c r="T2506" i="1"/>
  <c r="T1193" i="1"/>
  <c r="T498" i="1"/>
  <c r="T2096" i="1"/>
  <c r="T4087" i="1"/>
  <c r="T4413" i="1"/>
  <c r="T3903" i="1"/>
  <c r="T2372" i="1"/>
  <c r="T1617" i="1"/>
  <c r="T2274" i="1"/>
  <c r="T4611" i="1"/>
  <c r="T1456" i="1"/>
  <c r="T1060" i="1"/>
  <c r="T4440" i="1"/>
  <c r="T1809" i="1"/>
  <c r="T2413" i="1"/>
  <c r="T497" i="1"/>
  <c r="T3315" i="1"/>
  <c r="T24" i="1"/>
  <c r="T401" i="1"/>
  <c r="T1459" i="1"/>
  <c r="T251" i="1"/>
  <c r="T2578" i="1"/>
  <c r="T3255" i="1"/>
  <c r="T4261" i="1"/>
  <c r="T4025" i="1"/>
  <c r="T3785" i="1"/>
  <c r="T1540" i="1"/>
  <c r="T4187" i="1"/>
  <c r="W637" i="1" s="1"/>
  <c r="T1054" i="1"/>
  <c r="W3785" i="1" s="1"/>
  <c r="T3107" i="1"/>
  <c r="T1654" i="1"/>
  <c r="T1693" i="1"/>
  <c r="T2638" i="1"/>
  <c r="T3824" i="1"/>
  <c r="T2350" i="1"/>
  <c r="T1058" i="1"/>
  <c r="W3788" i="1" s="1"/>
  <c r="T1803" i="1"/>
  <c r="T4036" i="1"/>
  <c r="T3340" i="1"/>
  <c r="T4436" i="1"/>
  <c r="T1743" i="1"/>
  <c r="T2809" i="1"/>
  <c r="T2254" i="1"/>
  <c r="T782" i="1"/>
  <c r="T685" i="1"/>
  <c r="T37" i="1"/>
  <c r="T781" i="1"/>
  <c r="T3382" i="1"/>
  <c r="T2242" i="1"/>
  <c r="T1020" i="1"/>
  <c r="T1390" i="1"/>
  <c r="T250" i="1"/>
  <c r="T3012" i="1"/>
  <c r="T2092" i="1"/>
  <c r="T2480" i="1"/>
  <c r="T473" i="1"/>
  <c r="T1117" i="1"/>
  <c r="T4509" i="1"/>
  <c r="T3971" i="1"/>
  <c r="W848" i="1" s="1"/>
  <c r="T1353" i="1"/>
  <c r="T2030" i="1"/>
  <c r="T2526" i="1"/>
  <c r="W2316" i="1" s="1"/>
  <c r="T3926" i="1"/>
  <c r="T1640" i="1"/>
  <c r="T2292" i="1"/>
  <c r="T3446" i="1"/>
  <c r="T798" i="1"/>
  <c r="W4056" i="1" s="1"/>
  <c r="T1993" i="1"/>
  <c r="T1103" i="1"/>
  <c r="T4024" i="1"/>
  <c r="T1305" i="1"/>
  <c r="T2342" i="1"/>
  <c r="T438" i="1"/>
  <c r="T346" i="1"/>
  <c r="T676" i="1"/>
  <c r="T2587" i="1"/>
  <c r="W2233" i="1" s="1"/>
  <c r="T2414" i="1"/>
  <c r="T2769" i="1"/>
  <c r="T4307" i="1"/>
  <c r="T2140" i="1"/>
  <c r="T3327" i="1"/>
  <c r="T943" i="1"/>
  <c r="T4551" i="1"/>
  <c r="T1603" i="1"/>
  <c r="T4029" i="1"/>
  <c r="T3181" i="1"/>
  <c r="T78" i="1"/>
  <c r="T243" i="1"/>
  <c r="T1048" i="1"/>
  <c r="T2057" i="1"/>
  <c r="T2310" i="1"/>
  <c r="W2506" i="1" s="1"/>
  <c r="T850" i="1"/>
  <c r="T2240" i="1"/>
  <c r="T2771" i="1"/>
  <c r="T3285" i="1"/>
  <c r="T3765" i="1"/>
  <c r="T1858" i="1"/>
  <c r="T1082" i="1"/>
  <c r="T2174" i="1"/>
  <c r="T1921" i="1"/>
  <c r="T4239" i="1"/>
  <c r="T2304" i="1"/>
  <c r="T4375" i="1"/>
  <c r="T4224" i="1"/>
  <c r="T3254" i="1"/>
  <c r="T2628" i="1"/>
  <c r="T3647" i="1"/>
  <c r="T4400" i="1"/>
  <c r="W422" i="1" s="1"/>
  <c r="T4310" i="1"/>
  <c r="T3894" i="1"/>
  <c r="T2681" i="1"/>
  <c r="T4023" i="1"/>
  <c r="T4639" i="1"/>
  <c r="T1100" i="1"/>
  <c r="T3201" i="1"/>
  <c r="T4604" i="1"/>
  <c r="T3928" i="1"/>
  <c r="T2110" i="1"/>
  <c r="T4282" i="1"/>
  <c r="T4119" i="1"/>
  <c r="T2495" i="1"/>
  <c r="T506" i="1"/>
  <c r="T1495" i="1"/>
  <c r="T4434" i="1"/>
  <c r="T3721" i="1"/>
  <c r="T1176" i="1"/>
  <c r="T1073" i="1"/>
  <c r="T535" i="1"/>
  <c r="T2960" i="1"/>
  <c r="T2617" i="1"/>
  <c r="T2210" i="1"/>
  <c r="T1892" i="1"/>
  <c r="T1612" i="1"/>
  <c r="W3222" i="1" s="1"/>
  <c r="T677" i="1"/>
  <c r="T3499" i="1"/>
  <c r="T2537" i="1"/>
  <c r="T4152" i="1"/>
  <c r="T675" i="1"/>
  <c r="T1505" i="1"/>
  <c r="T36" i="1"/>
  <c r="T572" i="1"/>
  <c r="T857" i="1"/>
  <c r="T4548" i="1"/>
  <c r="T2874" i="1"/>
  <c r="T2994" i="1"/>
  <c r="T1941" i="1"/>
  <c r="W2872" i="1" s="1"/>
  <c r="T4397" i="1"/>
  <c r="W426" i="1" s="1"/>
  <c r="T4739" i="1"/>
  <c r="T1690" i="1"/>
  <c r="T1535" i="1"/>
  <c r="T4549" i="1"/>
  <c r="T144" i="1"/>
  <c r="T1560" i="1"/>
  <c r="T3305" i="1"/>
  <c r="T2632" i="1"/>
  <c r="W2204" i="1" s="1"/>
  <c r="T3385" i="1"/>
  <c r="T4385" i="1"/>
  <c r="W438" i="1" s="1"/>
  <c r="T1898" i="1"/>
  <c r="T1038" i="1"/>
  <c r="T3401" i="1"/>
  <c r="T3149" i="1"/>
  <c r="W1679" i="1" s="1"/>
  <c r="T68" i="1"/>
  <c r="W4755" i="1" s="1"/>
  <c r="T1689" i="1"/>
  <c r="W3139" i="1" s="1"/>
  <c r="T631" i="1"/>
  <c r="T3440" i="1"/>
  <c r="T835" i="1"/>
  <c r="T3102" i="1"/>
  <c r="T958" i="1"/>
  <c r="T3950" i="1"/>
  <c r="T2974" i="1"/>
  <c r="T3115" i="1"/>
  <c r="T3031" i="1"/>
  <c r="T2258" i="1"/>
  <c r="T1776" i="1"/>
  <c r="T4721" i="1"/>
  <c r="T3186" i="1"/>
  <c r="T221" i="1"/>
  <c r="T3369" i="1"/>
  <c r="T2380" i="1"/>
  <c r="T1568" i="1"/>
  <c r="T682" i="1"/>
  <c r="T456" i="1"/>
  <c r="T322" i="1"/>
  <c r="T1869" i="1"/>
  <c r="T1995" i="1"/>
  <c r="T3690" i="1"/>
  <c r="W1136" i="1" s="1"/>
  <c r="T1067" i="1"/>
  <c r="T3268" i="1"/>
  <c r="T2448" i="1"/>
  <c r="T1823" i="1"/>
  <c r="T2930" i="1"/>
  <c r="T350" i="1"/>
  <c r="T4389" i="1"/>
  <c r="T174" i="1"/>
  <c r="T4711" i="1"/>
  <c r="T2841" i="1"/>
  <c r="W1982" i="1" s="1"/>
  <c r="T884" i="1"/>
  <c r="T2639" i="1"/>
  <c r="T992" i="1"/>
  <c r="T2094" i="1"/>
  <c r="T3204" i="1"/>
  <c r="T1135" i="1"/>
  <c r="T4357" i="1"/>
  <c r="T2544" i="1"/>
  <c r="T495" i="1"/>
  <c r="W4330" i="1" s="1"/>
  <c r="T242" i="1"/>
  <c r="T2026" i="1"/>
  <c r="T4396" i="1"/>
  <c r="T2884" i="1"/>
  <c r="T1895" i="1"/>
  <c r="T2045" i="1"/>
  <c r="T4443" i="1"/>
  <c r="W382" i="1" s="1"/>
  <c r="T1198" i="1"/>
  <c r="W3619" i="1" s="1"/>
  <c r="T2236" i="1"/>
  <c r="T1686" i="1"/>
  <c r="T1625" i="1"/>
  <c r="T1153" i="1"/>
  <c r="T2546" i="1"/>
  <c r="T4221" i="1"/>
  <c r="T934" i="1"/>
  <c r="T366" i="1"/>
  <c r="T4700" i="1"/>
  <c r="T241" i="1"/>
  <c r="W4611" i="1" s="1"/>
  <c r="T864" i="1"/>
  <c r="T4768" i="1"/>
  <c r="T1306" i="1"/>
  <c r="T2016" i="1"/>
  <c r="T2377" i="1"/>
  <c r="T1687" i="1"/>
  <c r="T20" i="1"/>
  <c r="T1024" i="1"/>
  <c r="T4376" i="1"/>
  <c r="T649" i="1"/>
  <c r="T2425" i="1"/>
  <c r="T3834" i="1"/>
  <c r="W990" i="1" s="1"/>
  <c r="T3627" i="1"/>
  <c r="T4708" i="1"/>
  <c r="T3905" i="1"/>
  <c r="T123" i="1"/>
  <c r="T4773" i="1"/>
  <c r="T4031" i="1"/>
  <c r="T3433" i="1"/>
  <c r="W1394" i="1" s="1"/>
  <c r="T618" i="1"/>
  <c r="T629" i="1"/>
  <c r="W4187" i="1" s="1"/>
  <c r="T229" i="1"/>
  <c r="W4626" i="1" s="1"/>
  <c r="T2257" i="1"/>
  <c r="T2324" i="1"/>
  <c r="T2473" i="1"/>
  <c r="T4633" i="1"/>
  <c r="W192" i="1" s="1"/>
  <c r="T1721" i="1"/>
  <c r="T2783" i="1"/>
  <c r="T162" i="1"/>
  <c r="T1958" i="1"/>
  <c r="W2856" i="1" s="1"/>
  <c r="T4361" i="1"/>
  <c r="T2719" i="1"/>
  <c r="T4455" i="1"/>
  <c r="T4642" i="1"/>
  <c r="T3273" i="1"/>
  <c r="T4451" i="1"/>
  <c r="W373" i="1" s="1"/>
  <c r="T4328" i="1"/>
  <c r="W497" i="1" s="1"/>
  <c r="T2188" i="1"/>
  <c r="T2446" i="1"/>
  <c r="T1685" i="1"/>
  <c r="T1970" i="1"/>
  <c r="T4552" i="1"/>
  <c r="T4114" i="1"/>
  <c r="W709" i="1" s="1"/>
  <c r="T2667" i="1"/>
  <c r="T702" i="1"/>
  <c r="W4125" i="1" s="1"/>
  <c r="T161" i="1"/>
  <c r="T1586" i="1"/>
  <c r="T917" i="1"/>
  <c r="T520" i="1"/>
  <c r="W4291" i="1" s="1"/>
  <c r="T2915" i="1"/>
  <c r="T3411" i="1"/>
  <c r="T3768" i="1"/>
  <c r="T1255" i="1"/>
  <c r="T795" i="1"/>
  <c r="T4533" i="1"/>
  <c r="T3482" i="1"/>
  <c r="T883" i="1"/>
  <c r="T4594" i="1"/>
  <c r="W231" i="1" s="1"/>
  <c r="T4247" i="1"/>
  <c r="T2597" i="1"/>
  <c r="T2510" i="1"/>
  <c r="T4521" i="1"/>
  <c r="W302" i="1" s="1"/>
  <c r="T1688" i="1"/>
  <c r="T4052" i="1"/>
  <c r="T4802" i="1"/>
  <c r="T2165" i="1"/>
  <c r="T4362" i="1"/>
  <c r="W466" i="1" s="1"/>
  <c r="T4796" i="1"/>
  <c r="T2850" i="1"/>
  <c r="T2028" i="1"/>
  <c r="T1934" i="1"/>
  <c r="T3807" i="1"/>
  <c r="W1018" i="1" s="1"/>
  <c r="T2565" i="1"/>
  <c r="T3916" i="1"/>
  <c r="T3742" i="1"/>
  <c r="T838" i="1"/>
  <c r="T4753" i="1"/>
  <c r="T2036" i="1"/>
  <c r="T149" i="1"/>
  <c r="T1884" i="1"/>
  <c r="T3820" i="1"/>
  <c r="T214" i="1"/>
  <c r="T3215" i="1"/>
  <c r="W1617" i="1" s="1"/>
  <c r="T3483" i="1"/>
  <c r="W1343" i="1" s="1"/>
  <c r="T3668" i="1"/>
  <c r="T2744" i="1"/>
  <c r="T2014" i="1"/>
  <c r="T1235" i="1"/>
  <c r="T974" i="1"/>
  <c r="T4705" i="1"/>
  <c r="T2721" i="1"/>
  <c r="T3920" i="1"/>
  <c r="T3562" i="1"/>
  <c r="T1347" i="1"/>
  <c r="T665" i="1"/>
  <c r="T2583" i="1"/>
  <c r="T3746" i="1"/>
  <c r="T3962" i="1"/>
  <c r="T4587" i="1"/>
  <c r="T2815" i="1"/>
  <c r="T1818" i="1"/>
  <c r="T2735" i="1"/>
  <c r="W2086" i="1" s="1"/>
  <c r="T3848" i="1"/>
  <c r="T1983" i="1"/>
  <c r="T2063" i="1"/>
  <c r="T1915" i="1"/>
  <c r="T171" i="1"/>
  <c r="T2581" i="1"/>
  <c r="T1543" i="1"/>
  <c r="T3398" i="1"/>
  <c r="W1415" i="1" s="1"/>
  <c r="T3689" i="1"/>
  <c r="T1314" i="1"/>
  <c r="T1222" i="1"/>
  <c r="W3606" i="1" s="1"/>
  <c r="T1870" i="1"/>
  <c r="T2675" i="1"/>
  <c r="T1737" i="1"/>
  <c r="T3091" i="1"/>
  <c r="T4062" i="1"/>
  <c r="T3347" i="1"/>
  <c r="T915" i="1"/>
  <c r="T1308" i="1"/>
  <c r="T2524" i="1"/>
  <c r="T2904" i="1"/>
  <c r="T4010" i="1"/>
  <c r="W820" i="1" s="1"/>
  <c r="T2285" i="1"/>
  <c r="W2546" i="1" s="1"/>
  <c r="T1336" i="1"/>
  <c r="T2614" i="1"/>
  <c r="T648" i="1"/>
  <c r="T4123" i="1"/>
  <c r="T3000" i="1"/>
  <c r="T4496" i="1"/>
  <c r="T1927" i="1"/>
  <c r="T3452" i="1"/>
  <c r="T103" i="1"/>
  <c r="T4299" i="1"/>
  <c r="T4603" i="1"/>
  <c r="T2740" i="1"/>
  <c r="T1368" i="1"/>
  <c r="T3935" i="1"/>
  <c r="T1122" i="1"/>
  <c r="T1699" i="1"/>
  <c r="W3143" i="1" s="1"/>
  <c r="T2071" i="1"/>
  <c r="T3637" i="1"/>
  <c r="W1193" i="1" s="1"/>
  <c r="T4527" i="1"/>
  <c r="W297" i="1" s="1"/>
  <c r="T1210" i="1"/>
  <c r="W3604" i="1" s="1"/>
  <c r="T4583" i="1"/>
  <c r="T4049" i="1"/>
  <c r="T975" i="1"/>
  <c r="W3856" i="1" s="1"/>
  <c r="T4499" i="1"/>
  <c r="T116" i="1"/>
  <c r="T114" i="1"/>
  <c r="T2582" i="1"/>
  <c r="T1862" i="1"/>
  <c r="T811" i="1"/>
  <c r="T4588" i="1"/>
  <c r="T2509" i="1"/>
  <c r="W2310" i="1" s="1"/>
  <c r="T3390" i="1"/>
  <c r="W1439" i="1" s="1"/>
  <c r="T3638" i="1"/>
  <c r="T1849" i="1"/>
  <c r="T4136" i="1"/>
  <c r="T3160" i="1"/>
  <c r="T139" i="1"/>
  <c r="T3772" i="1"/>
  <c r="T2175" i="1"/>
  <c r="T4279" i="1"/>
  <c r="T1771" i="1"/>
  <c r="T1534" i="1"/>
  <c r="T2722" i="1"/>
  <c r="T3076" i="1"/>
  <c r="T4747" i="1"/>
  <c r="T859" i="1"/>
  <c r="T4518" i="1"/>
  <c r="T2399" i="1"/>
  <c r="W2422" i="1" s="1"/>
  <c r="T3999" i="1"/>
  <c r="T1710" i="1"/>
  <c r="W3110" i="1" s="1"/>
  <c r="T4478" i="1"/>
  <c r="T4430" i="1"/>
  <c r="T1598" i="1"/>
  <c r="W3213" i="1" s="1"/>
  <c r="T3830" i="1"/>
  <c r="T2687" i="1"/>
  <c r="T4313" i="1"/>
  <c r="T901" i="1"/>
  <c r="W3937" i="1" s="1"/>
  <c r="T3677" i="1"/>
  <c r="T2006" i="1"/>
  <c r="T707" i="1"/>
  <c r="W4119" i="1" s="1"/>
  <c r="T2518" i="1"/>
  <c r="T942" i="1"/>
  <c r="T1430" i="1"/>
  <c r="T2584" i="1"/>
  <c r="T29" i="1"/>
  <c r="T375" i="1"/>
  <c r="T4236" i="1"/>
  <c r="T1040" i="1"/>
  <c r="W3792" i="1" s="1"/>
  <c r="T4437" i="1"/>
  <c r="T2167" i="1"/>
  <c r="T977" i="1"/>
  <c r="T1630" i="1"/>
  <c r="T1601" i="1"/>
  <c r="T2323" i="1"/>
  <c r="T372" i="1"/>
  <c r="W4455" i="1" s="1"/>
  <c r="T4776" i="1"/>
  <c r="T1925" i="1"/>
  <c r="W2885" i="1" s="1"/>
  <c r="T56" i="1"/>
  <c r="W4768" i="1" s="1"/>
  <c r="T276" i="1"/>
  <c r="T4156" i="1"/>
  <c r="T1996" i="1"/>
  <c r="T4672" i="1"/>
  <c r="T1026" i="1"/>
  <c r="T3296" i="1"/>
  <c r="W1525" i="1" s="1"/>
  <c r="T1419" i="1"/>
  <c r="T371" i="1"/>
  <c r="T775" i="1"/>
  <c r="T539" i="1"/>
  <c r="T3366" i="1"/>
  <c r="T4193" i="1"/>
  <c r="T2042" i="1"/>
  <c r="W2770" i="1" s="1"/>
  <c r="T898" i="1"/>
  <c r="T3034" i="1"/>
  <c r="T2595" i="1"/>
  <c r="T4529" i="1"/>
  <c r="T3316" i="1"/>
  <c r="T3078" i="1"/>
  <c r="W1743" i="1" s="1"/>
  <c r="T4547" i="1"/>
  <c r="T2220" i="1"/>
  <c r="W2614" i="1" s="1"/>
  <c r="T3570" i="1"/>
  <c r="T1287" i="1"/>
  <c r="T4801" i="1"/>
  <c r="T3276" i="1"/>
  <c r="W1549" i="1" s="1"/>
  <c r="T4309" i="1"/>
  <c r="T3571" i="1"/>
  <c r="T1545" i="1"/>
  <c r="T2726" i="1"/>
  <c r="T991" i="1"/>
  <c r="T622" i="1"/>
  <c r="T4738" i="1"/>
  <c r="T2300" i="1"/>
  <c r="T1173" i="1"/>
  <c r="W3637" i="1" s="1"/>
  <c r="T1729" i="1"/>
  <c r="T1175" i="1"/>
  <c r="T2117" i="1"/>
  <c r="W2721" i="1" s="1"/>
  <c r="T4115" i="1"/>
  <c r="T199" i="1"/>
  <c r="T3593" i="1"/>
  <c r="T1788" i="1"/>
  <c r="T576" i="1"/>
  <c r="T1736" i="1"/>
  <c r="W3082" i="1" s="1"/>
  <c r="T1730" i="1"/>
  <c r="W3107" i="1" s="1"/>
  <c r="T296" i="1"/>
  <c r="T2887" i="1"/>
  <c r="W1938" i="1" s="1"/>
  <c r="T1216" i="1"/>
  <c r="T651" i="1"/>
  <c r="T1097" i="1"/>
  <c r="T3560" i="1"/>
  <c r="T396" i="1"/>
  <c r="T3661" i="1"/>
  <c r="T2102" i="1"/>
  <c r="W2707" i="1" s="1"/>
  <c r="T4347" i="1"/>
  <c r="T779" i="1"/>
  <c r="W4029" i="1" s="1"/>
  <c r="T4272" i="1"/>
  <c r="T3035" i="1"/>
  <c r="T879" i="1"/>
  <c r="W3913" i="1" s="1"/>
  <c r="T197" i="1"/>
  <c r="W4590" i="1" s="1"/>
  <c r="T625" i="1"/>
  <c r="T4346" i="1"/>
  <c r="T4526" i="1"/>
  <c r="T4613" i="1"/>
  <c r="T3144" i="1"/>
  <c r="T2570" i="1"/>
  <c r="W2254" i="1" s="1"/>
  <c r="T4803" i="1"/>
  <c r="T940" i="1"/>
  <c r="T1918" i="1"/>
  <c r="T925" i="1"/>
  <c r="T3965" i="1"/>
  <c r="W859" i="1" s="1"/>
  <c r="T3342" i="1"/>
  <c r="W1473" i="1" s="1"/>
  <c r="T3286" i="1"/>
  <c r="W1543" i="1" s="1"/>
  <c r="T309" i="1"/>
  <c r="T226" i="1"/>
  <c r="W4623" i="1" s="1"/>
  <c r="T1264" i="1"/>
  <c r="T1433" i="1"/>
  <c r="T646" i="1"/>
  <c r="T1487" i="1"/>
  <c r="T1263" i="1"/>
  <c r="T2992" i="1"/>
  <c r="T3519" i="1"/>
  <c r="W1305" i="1" s="1"/>
  <c r="T4473" i="1"/>
  <c r="T4654" i="1"/>
  <c r="W171" i="1" s="1"/>
  <c r="T1261" i="1"/>
  <c r="T711" i="1"/>
  <c r="T921" i="1"/>
  <c r="T4737" i="1"/>
  <c r="T4792" i="1"/>
  <c r="T2838" i="1"/>
  <c r="T4693" i="1"/>
  <c r="T1678" i="1"/>
  <c r="T2114" i="1"/>
  <c r="T4450" i="1"/>
  <c r="T2130" i="1"/>
  <c r="T1145" i="1"/>
  <c r="T3438" i="1"/>
  <c r="T3199" i="1"/>
  <c r="T1079" i="1"/>
  <c r="W3731" i="1" s="1"/>
  <c r="T3588" i="1"/>
  <c r="T1620" i="1"/>
  <c r="T3116" i="1"/>
  <c r="T213" i="1"/>
  <c r="W4561" i="1" s="1"/>
  <c r="T4194" i="1"/>
  <c r="T4046" i="1"/>
  <c r="W779" i="1" s="1"/>
  <c r="T2831" i="1"/>
  <c r="W1995" i="1" s="1"/>
  <c r="T519" i="1"/>
  <c r="W4331" i="1" s="1"/>
  <c r="T3678" i="1"/>
  <c r="T3047" i="1"/>
  <c r="T2339" i="1"/>
  <c r="T3946" i="1"/>
  <c r="T2264" i="1"/>
  <c r="W2553" i="1" s="1"/>
  <c r="T4742" i="1"/>
  <c r="T4566" i="1"/>
  <c r="W260" i="1" s="1"/>
  <c r="T4340" i="1"/>
  <c r="T3278" i="1"/>
  <c r="W1545" i="1" s="1"/>
  <c r="T3975" i="1"/>
  <c r="T3809" i="1"/>
  <c r="T2449" i="1"/>
  <c r="T1276" i="1"/>
  <c r="T3598" i="1"/>
  <c r="T1273" i="1"/>
  <c r="W3531" i="1" s="1"/>
  <c r="T2788" i="1"/>
  <c r="T4292" i="1"/>
  <c r="T3261" i="1"/>
  <c r="W1568" i="1" s="1"/>
  <c r="T1414" i="1"/>
  <c r="W3411" i="1" s="1"/>
  <c r="T3087" i="1"/>
  <c r="T4030" i="1"/>
  <c r="T1897" i="1"/>
  <c r="W2926" i="1" s="1"/>
  <c r="T3451" i="1"/>
  <c r="T1912" i="1"/>
  <c r="W2904" i="1" s="1"/>
  <c r="T2897" i="1"/>
  <c r="W1918" i="1" s="1"/>
  <c r="T3061" i="1"/>
  <c r="T2627" i="1"/>
  <c r="W2197" i="1" s="1"/>
  <c r="T900" i="1"/>
  <c r="T4570" i="1"/>
  <c r="T2428" i="1"/>
  <c r="W2399" i="1" s="1"/>
  <c r="T1600" i="1"/>
  <c r="T3737" i="1"/>
  <c r="T1227" i="1"/>
  <c r="T3614" i="1"/>
  <c r="T428" i="1"/>
  <c r="W4389" i="1" s="1"/>
  <c r="T2155" i="1"/>
  <c r="T3052" i="1"/>
  <c r="T2439" i="1"/>
  <c r="T2221" i="1"/>
  <c r="W2605" i="1" s="1"/>
  <c r="T3162" i="1"/>
  <c r="T3524" i="1"/>
  <c r="T3007" i="1"/>
  <c r="T3059" i="1"/>
  <c r="T1366" i="1"/>
  <c r="T2239" i="1"/>
  <c r="T3631" i="1"/>
  <c r="W1191" i="1" s="1"/>
  <c r="T566" i="1"/>
  <c r="T1030" i="1"/>
  <c r="T4132" i="1"/>
  <c r="T4198" i="1"/>
  <c r="T2732" i="1"/>
  <c r="W2092" i="1" s="1"/>
  <c r="T924" i="1"/>
  <c r="T1704" i="1"/>
  <c r="T1161" i="1"/>
  <c r="T4300" i="1"/>
  <c r="T159" i="1"/>
  <c r="W4641" i="1" s="1"/>
  <c r="T3633" i="1"/>
  <c r="T3745" i="1"/>
  <c r="T1998" i="1"/>
  <c r="T4355" i="1"/>
  <c r="T4463" i="1"/>
  <c r="T3936" i="1"/>
  <c r="T2875" i="1"/>
  <c r="T1872" i="1"/>
  <c r="T4746" i="1"/>
  <c r="T2228" i="1"/>
  <c r="W2607" i="1" s="1"/>
  <c r="T18" i="1"/>
  <c r="W4803" i="1" s="1"/>
  <c r="T3455" i="1"/>
  <c r="T4341" i="1"/>
  <c r="T657" i="1"/>
  <c r="T1447" i="1"/>
  <c r="T4419" i="1"/>
  <c r="T2441" i="1"/>
  <c r="W2392" i="1" s="1"/>
  <c r="T2039" i="1"/>
  <c r="T2465" i="1"/>
  <c r="T3015" i="1"/>
  <c r="T4140" i="1"/>
  <c r="W685" i="1" s="1"/>
  <c r="T2452" i="1"/>
  <c r="T4420" i="1"/>
  <c r="T1590" i="1"/>
  <c r="T3121" i="1"/>
  <c r="T1988" i="1"/>
  <c r="W2841" i="1" s="1"/>
  <c r="T3667" i="1"/>
  <c r="T768" i="1"/>
  <c r="T2338" i="1"/>
  <c r="T3933" i="1"/>
  <c r="T3855" i="1"/>
  <c r="W974" i="1" s="1"/>
  <c r="T3851" i="1"/>
  <c r="T826" i="1"/>
  <c r="W3999" i="1" s="1"/>
  <c r="T1436" i="1"/>
  <c r="T807" i="1"/>
  <c r="T1893" i="1"/>
  <c r="T341" i="1"/>
  <c r="T4304" i="1"/>
  <c r="T3666" i="1"/>
  <c r="T3218" i="1"/>
  <c r="W1601" i="1" s="1"/>
  <c r="T3088" i="1"/>
  <c r="T4041" i="1"/>
  <c r="T578" i="1"/>
  <c r="T837" i="1"/>
  <c r="T1059" i="1"/>
  <c r="T967" i="1"/>
  <c r="W3863" i="1" s="1"/>
  <c r="T2924" i="1"/>
  <c r="T525" i="1"/>
  <c r="W4296" i="1" s="1"/>
  <c r="T1083" i="1"/>
  <c r="T1262" i="1"/>
  <c r="T4079" i="1"/>
  <c r="T1903" i="1"/>
  <c r="T3688" i="1"/>
  <c r="W1137" i="1" s="1"/>
  <c r="T87" i="1"/>
  <c r="T2714" i="1"/>
  <c r="W2106" i="1" s="1"/>
  <c r="T55" i="1"/>
  <c r="T4039" i="1"/>
  <c r="T3402" i="1"/>
  <c r="T415" i="1"/>
  <c r="W4340" i="1" s="1"/>
  <c r="T3224" i="1"/>
  <c r="T414" i="1"/>
  <c r="W4339" i="1" s="1"/>
  <c r="T425" i="1"/>
  <c r="W4400" i="1" s="1"/>
  <c r="T4257" i="1"/>
  <c r="W565" i="1" s="1"/>
  <c r="T2416" i="1"/>
  <c r="T2778" i="1"/>
  <c r="W2030" i="1" s="1"/>
  <c r="T274" i="1"/>
  <c r="T3142" i="1"/>
  <c r="T3040" i="1"/>
  <c r="W1783" i="1" s="1"/>
  <c r="T1507" i="1"/>
  <c r="T1881" i="1"/>
  <c r="T3609" i="1"/>
  <c r="W1216" i="1" s="1"/>
  <c r="T3205" i="1"/>
  <c r="T2150" i="1"/>
  <c r="T3583" i="1"/>
  <c r="T3378" i="1"/>
  <c r="T4433" i="1"/>
  <c r="T515" i="1"/>
  <c r="T3806" i="1"/>
  <c r="T4371" i="1"/>
  <c r="W456" i="1" s="1"/>
  <c r="T4791" i="1"/>
  <c r="W33" i="1" s="1"/>
  <c r="T2089" i="1"/>
  <c r="T2048" i="1"/>
  <c r="W2780" i="1" s="1"/>
  <c r="T2934" i="1"/>
  <c r="T86" i="1"/>
  <c r="T2169" i="1"/>
  <c r="T308" i="1"/>
  <c r="T3192" i="1"/>
  <c r="T4741" i="1"/>
  <c r="T4734" i="1"/>
  <c r="T3889" i="1"/>
  <c r="T1764" i="1"/>
  <c r="T1547" i="1"/>
  <c r="T1876" i="1"/>
  <c r="W2945" i="1" s="1"/>
  <c r="T1257" i="1"/>
  <c r="T2336" i="1"/>
  <c r="T4663" i="1"/>
  <c r="W162" i="1" s="1"/>
  <c r="T2054" i="1"/>
  <c r="T481" i="1"/>
  <c r="T3013" i="1"/>
  <c r="W1809" i="1" s="1"/>
  <c r="T4269" i="1"/>
  <c r="T3800" i="1"/>
  <c r="T80" i="1"/>
  <c r="T718" i="1"/>
  <c r="T2072" i="1"/>
  <c r="W2771" i="1" s="1"/>
  <c r="T2860" i="1"/>
  <c r="T1582" i="1"/>
  <c r="W3232" i="1" s="1"/>
  <c r="T2906" i="1"/>
  <c r="T932" i="1"/>
  <c r="T2894" i="1"/>
  <c r="T2168" i="1"/>
  <c r="W2657" i="1" s="1"/>
  <c r="T568" i="1"/>
  <c r="T3599" i="1"/>
  <c r="W1227" i="1" s="1"/>
  <c r="T2932" i="1"/>
  <c r="W1892" i="1" s="1"/>
  <c r="T2195" i="1"/>
  <c r="W2624" i="1" s="1"/>
  <c r="T1847" i="1"/>
  <c r="T435" i="1"/>
  <c r="W4396" i="1" s="1"/>
  <c r="T1180" i="1"/>
  <c r="T486" i="1"/>
  <c r="W4347" i="1" s="1"/>
  <c r="T1265" i="1"/>
  <c r="T3817" i="1"/>
  <c r="T4512" i="1"/>
  <c r="T1713" i="1"/>
  <c r="T2370" i="1"/>
  <c r="W2459" i="1" s="1"/>
  <c r="T3421" i="1"/>
  <c r="T4011" i="1"/>
  <c r="T4232" i="1"/>
  <c r="T4368" i="1"/>
  <c r="T3684" i="1"/>
  <c r="W1140" i="1" s="1"/>
  <c r="T3561" i="1"/>
  <c r="W1263" i="1" s="1"/>
  <c r="T2679" i="1"/>
  <c r="W2145" i="1" s="1"/>
  <c r="T3955" i="1"/>
  <c r="T4541" i="1"/>
  <c r="T2730" i="1"/>
  <c r="T2227" i="1"/>
  <c r="W2604" i="1" s="1"/>
  <c r="T2956" i="1"/>
  <c r="T1531" i="1"/>
  <c r="T1944" i="1"/>
  <c r="T4179" i="1"/>
  <c r="T855" i="1"/>
  <c r="T766" i="1"/>
  <c r="T1504" i="1"/>
  <c r="T2804" i="1"/>
  <c r="T4403" i="1"/>
  <c r="T1107" i="1"/>
  <c r="T4294" i="1"/>
  <c r="T600" i="1"/>
  <c r="W4214" i="1" s="1"/>
  <c r="T1834" i="1"/>
  <c r="T3973" i="1"/>
  <c r="W850" i="1" s="1"/>
  <c r="T966" i="1"/>
  <c r="T2321" i="1"/>
  <c r="T3940" i="1"/>
  <c r="T4471" i="1"/>
  <c r="T1130" i="1"/>
  <c r="T2752" i="1"/>
  <c r="T1089" i="1"/>
  <c r="T3757" i="1"/>
  <c r="T3368" i="1"/>
  <c r="T12" i="1"/>
  <c r="T1521" i="1"/>
  <c r="T3099" i="1"/>
  <c r="T3153" i="1"/>
  <c r="T1604" i="1"/>
  <c r="T1569" i="1"/>
  <c r="W3266" i="1" s="1"/>
  <c r="T1184" i="1"/>
  <c r="T2990" i="1"/>
  <c r="T524" i="1"/>
  <c r="T4086" i="1"/>
  <c r="T2645" i="1"/>
  <c r="T363" i="1"/>
  <c r="T4415" i="1"/>
  <c r="T1335" i="1"/>
  <c r="T3155" i="1"/>
  <c r="T531" i="1"/>
  <c r="T957" i="1"/>
  <c r="T3158" i="1"/>
  <c r="T4797" i="1"/>
  <c r="T4220" i="1"/>
  <c r="T4532" i="1"/>
  <c r="T2519" i="1"/>
  <c r="W2309" i="1" s="1"/>
  <c r="T2870" i="1"/>
  <c r="T810" i="1"/>
  <c r="T2762" i="1"/>
  <c r="T1382" i="1"/>
  <c r="T317" i="1"/>
  <c r="T305" i="1"/>
  <c r="W4541" i="1" s="1"/>
  <c r="T4099" i="1"/>
  <c r="T1990" i="1"/>
  <c r="W2832" i="1" s="1"/>
  <c r="T181" i="1"/>
  <c r="T3787" i="1"/>
  <c r="T2616" i="1"/>
  <c r="W2211" i="1" s="1"/>
  <c r="T4675" i="1"/>
  <c r="T1092" i="1"/>
  <c r="T172" i="1"/>
  <c r="W4639" i="1" s="1"/>
  <c r="T4599" i="1"/>
  <c r="W226" i="1" s="1"/>
  <c r="T2521" i="1"/>
  <c r="W2292" i="1" s="1"/>
  <c r="T4689" i="1"/>
  <c r="T3872" i="1"/>
  <c r="T1254" i="1"/>
  <c r="T3725" i="1"/>
  <c r="W1101" i="1" s="1"/>
  <c r="T3124" i="1"/>
  <c r="W1713" i="1" s="1"/>
  <c r="T4652" i="1"/>
  <c r="T1910" i="1"/>
  <c r="T4184" i="1"/>
  <c r="W640" i="1" s="1"/>
  <c r="T1887" i="1"/>
  <c r="T4425" i="1"/>
  <c r="T4380" i="1"/>
  <c r="T2378" i="1"/>
  <c r="T2120" i="1"/>
  <c r="T3234" i="1"/>
  <c r="W1585" i="1" s="1"/>
  <c r="T2406" i="1"/>
  <c r="W2425" i="1" s="1"/>
  <c r="T2790" i="1"/>
  <c r="T2704" i="1"/>
  <c r="T2484" i="1"/>
  <c r="T2921" i="1"/>
  <c r="W1898" i="1" s="1"/>
  <c r="T1886" i="1"/>
  <c r="T4695" i="1"/>
  <c r="T4454" i="1"/>
  <c r="T3857" i="1"/>
  <c r="T2816" i="1"/>
  <c r="W2008" i="1" s="1"/>
  <c r="T3151" i="1"/>
  <c r="W1671" i="1" s="1"/>
  <c r="T2713" i="1"/>
  <c r="T3695" i="1"/>
  <c r="T2171" i="1"/>
  <c r="W2643" i="1" s="1"/>
  <c r="T370" i="1"/>
  <c r="T2341" i="1"/>
  <c r="T1036" i="1"/>
  <c r="T4153" i="1"/>
  <c r="T2571" i="1"/>
  <c r="W2258" i="1" s="1"/>
  <c r="T1883" i="1"/>
  <c r="T3794" i="1"/>
  <c r="W1030" i="1" s="1"/>
  <c r="T3658" i="1"/>
  <c r="W1173" i="1" s="1"/>
  <c r="T2250" i="1"/>
  <c r="W2584" i="1" s="1"/>
  <c r="T4305" i="1"/>
  <c r="T3336" i="1"/>
  <c r="W1482" i="1" s="1"/>
  <c r="T3314" i="1"/>
  <c r="W1507" i="1" s="1"/>
  <c r="T219" i="1"/>
  <c r="T2262" i="1"/>
  <c r="T2232" i="1"/>
  <c r="T2839" i="1"/>
  <c r="W1989" i="1" s="1"/>
  <c r="T1413" i="1"/>
  <c r="T2327" i="1"/>
  <c r="T2270" i="1"/>
  <c r="W2565" i="1" s="1"/>
  <c r="T138" i="1"/>
  <c r="W4672" i="1" s="1"/>
  <c r="T2290" i="1"/>
  <c r="T564" i="1"/>
  <c r="T4281" i="1"/>
  <c r="T1976" i="1"/>
  <c r="W2836" i="1" s="1"/>
  <c r="T1802" i="1"/>
  <c r="W3034" i="1" s="1"/>
  <c r="T771" i="1"/>
  <c r="T1913" i="1"/>
  <c r="W2905" i="1" s="1"/>
  <c r="T2191" i="1"/>
  <c r="T3406" i="1"/>
  <c r="W1422" i="1" s="1"/>
  <c r="T4701" i="1"/>
  <c r="T1212" i="1"/>
  <c r="T4563" i="1"/>
  <c r="T2689" i="1"/>
  <c r="W2140" i="1" s="1"/>
  <c r="T863" i="1"/>
  <c r="T1200" i="1"/>
  <c r="W3627" i="1" s="1"/>
  <c r="T1786" i="1"/>
  <c r="W3047" i="1" s="1"/>
  <c r="T353" i="1"/>
  <c r="T4554" i="1"/>
  <c r="T4223" i="1"/>
  <c r="T1298" i="1"/>
  <c r="T3373" i="1"/>
  <c r="T2963" i="1"/>
  <c r="T4260" i="1"/>
  <c r="T121" i="1"/>
  <c r="T1632" i="1"/>
  <c r="T1440" i="1"/>
  <c r="T2181" i="1"/>
  <c r="T1181" i="1"/>
  <c r="T4251" i="1"/>
  <c r="T360" i="1"/>
  <c r="T1426" i="1"/>
  <c r="T253" i="1"/>
  <c r="T4372" i="1"/>
  <c r="T3436" i="1"/>
  <c r="T4578" i="1"/>
  <c r="W247" i="1" s="1"/>
  <c r="T1192" i="1"/>
  <c r="T2699" i="1"/>
  <c r="T688" i="1"/>
  <c r="W4148" i="1" s="1"/>
  <c r="T3394" i="1"/>
  <c r="T2176" i="1"/>
  <c r="W2658" i="1" s="1"/>
  <c r="T411" i="1"/>
  <c r="W4415" i="1" s="1"/>
  <c r="T3257" i="1"/>
  <c r="T1700" i="1"/>
  <c r="T4164" i="1"/>
  <c r="T510" i="1"/>
  <c r="T2409" i="1"/>
  <c r="T726" i="1"/>
  <c r="T3778" i="1"/>
  <c r="W1038" i="1" s="1"/>
  <c r="T4785" i="1"/>
  <c r="T509" i="1"/>
  <c r="T2249" i="1"/>
  <c r="T4519" i="1"/>
  <c r="T735" i="1"/>
  <c r="T3159" i="1"/>
  <c r="T34" i="1"/>
  <c r="T2943" i="1"/>
  <c r="W1882" i="1" s="1"/>
  <c r="T1968" i="1"/>
  <c r="T3541" i="1"/>
  <c r="T1003" i="1"/>
  <c r="T3774" i="1"/>
  <c r="W1058" i="1" s="1"/>
  <c r="T2673" i="1"/>
  <c r="T787" i="1"/>
  <c r="T3504" i="1"/>
  <c r="T3886" i="1"/>
  <c r="T3925" i="1"/>
  <c r="W895" i="1" s="1"/>
  <c r="T959" i="1"/>
  <c r="W3872" i="1" s="1"/>
  <c r="T772" i="1"/>
  <c r="T218" i="1"/>
  <c r="W4566" i="1" s="1"/>
  <c r="T3528" i="1"/>
  <c r="W1295" i="1" s="1"/>
  <c r="T2343" i="1"/>
  <c r="T3728" i="1"/>
  <c r="T303" i="1"/>
  <c r="T340" i="1"/>
  <c r="T3720" i="1"/>
  <c r="W1103" i="1" s="1"/>
  <c r="T2750" i="1"/>
  <c r="W2070" i="1" s="1"/>
  <c r="T394" i="1"/>
  <c r="T3827" i="1"/>
  <c r="T3065" i="1"/>
  <c r="T2123" i="1"/>
  <c r="T3870" i="1"/>
  <c r="T2135" i="1"/>
  <c r="W2690" i="1" s="1"/>
  <c r="T2091" i="1"/>
  <c r="T4101" i="1"/>
  <c r="T1845" i="1"/>
  <c r="T1896" i="1"/>
  <c r="T2153" i="1"/>
  <c r="T4567" i="1"/>
  <c r="T749" i="1"/>
  <c r="W4081" i="1" s="1"/>
  <c r="T1389" i="1"/>
  <c r="W3440" i="1" s="1"/>
  <c r="T668" i="1"/>
  <c r="W4161" i="1" s="1"/>
  <c r="T4468" i="1"/>
  <c r="T4108" i="1"/>
  <c r="T503" i="1"/>
  <c r="T2017" i="1"/>
  <c r="T4210" i="1"/>
  <c r="T4370" i="1"/>
  <c r="T3512" i="1"/>
  <c r="T976" i="1"/>
  <c r="W3824" i="1" s="1"/>
  <c r="T361" i="1"/>
  <c r="T2659" i="1"/>
  <c r="W2171" i="1" s="1"/>
  <c r="T79" i="1"/>
  <c r="T4426" i="1"/>
  <c r="T824" i="1"/>
  <c r="T434" i="1"/>
  <c r="T812" i="1"/>
  <c r="T1096" i="1"/>
  <c r="T683" i="1"/>
  <c r="W4163" i="1" s="1"/>
  <c r="T4404" i="1"/>
  <c r="W420" i="1" s="1"/>
  <c r="T3791" i="1"/>
  <c r="T748" i="1"/>
  <c r="T2360" i="1"/>
  <c r="T3332" i="1"/>
  <c r="W1488" i="1" s="1"/>
  <c r="T862" i="1"/>
  <c r="W3975" i="1" s="1"/>
  <c r="T3383" i="1"/>
  <c r="T1238" i="1"/>
  <c r="T4071" i="1"/>
  <c r="W755" i="1" s="1"/>
  <c r="T1272" i="1"/>
  <c r="T2705" i="1"/>
  <c r="T2075" i="1"/>
  <c r="T2021" i="1"/>
  <c r="T2944" i="1"/>
  <c r="W1883" i="1" s="1"/>
  <c r="T2121" i="1"/>
  <c r="T4043" i="1"/>
  <c r="W794" i="1" s="1"/>
  <c r="T3408" i="1"/>
  <c r="T2308" i="1"/>
  <c r="W2518" i="1" s="1"/>
  <c r="T965" i="1"/>
  <c r="T696" i="1"/>
  <c r="T1086" i="1"/>
  <c r="T1961" i="1"/>
  <c r="T1719" i="1"/>
  <c r="T3359" i="1"/>
  <c r="W1464" i="1" s="1"/>
  <c r="T1444" i="1"/>
  <c r="W3373" i="1" s="1"/>
  <c r="T1647" i="1"/>
  <c r="W3186" i="1" s="1"/>
  <c r="T4127" i="1"/>
  <c r="T3758" i="1"/>
  <c r="T1134" i="1"/>
  <c r="W3704" i="1" s="1"/>
  <c r="T1075" i="1"/>
  <c r="T1519" i="1"/>
  <c r="W3316" i="1" s="1"/>
  <c r="T3993" i="1"/>
  <c r="T73" i="1"/>
  <c r="W4751" i="1" s="1"/>
  <c r="T3580" i="1"/>
  <c r="T4597" i="1"/>
  <c r="W229" i="1" s="1"/>
  <c r="T170" i="1"/>
  <c r="T25" i="1"/>
  <c r="W4799" i="1" s="1"/>
  <c r="T1379" i="1"/>
  <c r="T2244" i="1"/>
  <c r="T2800" i="1"/>
  <c r="T2711" i="1"/>
  <c r="W2102" i="1" s="1"/>
  <c r="T1874" i="1"/>
  <c r="T1906" i="1"/>
  <c r="T2754" i="1"/>
  <c r="T1113" i="1"/>
  <c r="T4616" i="1"/>
  <c r="W209" i="1" s="1"/>
  <c r="T4383" i="1"/>
  <c r="W443" i="1" s="1"/>
  <c r="T2455" i="1"/>
  <c r="T2538" i="1"/>
  <c r="T536" i="1"/>
  <c r="T455" i="1"/>
  <c r="W4365" i="1" s="1"/>
  <c r="T2724" i="1"/>
  <c r="T4015" i="1"/>
  <c r="T52" i="1"/>
  <c r="T1114" i="1"/>
  <c r="T2298" i="1"/>
  <c r="W2523" i="1" s="1"/>
  <c r="T4271" i="1"/>
  <c r="W552" i="1" s="1"/>
  <c r="T2158" i="1"/>
  <c r="T165" i="1"/>
  <c r="W4648" i="1" s="1"/>
  <c r="T3605" i="1"/>
  <c r="T1405" i="1"/>
  <c r="T3098" i="1"/>
  <c r="W1728" i="1" s="1"/>
  <c r="T4207" i="1"/>
  <c r="T3410" i="1"/>
  <c r="T454" i="1"/>
  <c r="T1360" i="1"/>
  <c r="T1189" i="1"/>
  <c r="T912" i="1"/>
  <c r="T3850" i="1"/>
  <c r="W975" i="1" s="1"/>
  <c r="T4176" i="1"/>
  <c r="W649" i="1" s="1"/>
  <c r="T1516" i="1"/>
  <c r="T4534" i="1"/>
  <c r="T4186" i="1"/>
  <c r="T4723" i="1"/>
  <c r="W102" i="1" s="1"/>
  <c r="T2212" i="1"/>
  <c r="T3225" i="1"/>
  <c r="W1603" i="1" s="1"/>
  <c r="T1744" i="1"/>
  <c r="W3084" i="1" s="1"/>
  <c r="T11" i="1"/>
  <c r="T3723" i="1"/>
  <c r="T4774" i="1"/>
  <c r="T3852" i="1"/>
  <c r="T4180" i="1"/>
  <c r="T3927" i="1"/>
  <c r="T3489" i="1"/>
  <c r="T3699" i="1"/>
  <c r="W1132" i="1" s="1"/>
  <c r="T4679" i="1"/>
  <c r="W146" i="1" s="1"/>
  <c r="T3687" i="1"/>
  <c r="W1135" i="1" s="1"/>
  <c r="T2636" i="1"/>
  <c r="T217" i="1"/>
  <c r="T1333" i="1"/>
  <c r="W3504" i="1" s="1"/>
  <c r="T1871" i="1"/>
  <c r="W2935" i="1" s="1"/>
  <c r="T2476" i="1"/>
  <c r="T656" i="1"/>
  <c r="T262" i="1"/>
  <c r="T928" i="1"/>
  <c r="T4144" i="1"/>
  <c r="W683" i="1" s="1"/>
  <c r="T3447" i="1"/>
  <c r="T1557" i="1"/>
  <c r="T1946" i="1"/>
  <c r="W2890" i="1" s="1"/>
  <c r="T852" i="1"/>
  <c r="W3962" i="1" s="1"/>
  <c r="T2988" i="1"/>
  <c r="T1404" i="1"/>
  <c r="T321" i="1"/>
  <c r="T4248" i="1"/>
  <c r="T3245" i="1"/>
  <c r="T1816" i="1"/>
  <c r="W3004" i="1" s="1"/>
  <c r="T2051" i="1"/>
  <c r="T59" i="1"/>
  <c r="T559" i="1"/>
  <c r="W4290" i="1" s="1"/>
  <c r="T4812" i="1"/>
  <c r="T98" i="1"/>
  <c r="T2592" i="1"/>
  <c r="W2240" i="1" s="1"/>
  <c r="T4354" i="1"/>
  <c r="T453" i="1"/>
  <c r="T1084" i="1"/>
  <c r="T3895" i="1"/>
  <c r="W932" i="1" s="1"/>
  <c r="T1639" i="1"/>
  <c r="W3199" i="1" s="1"/>
  <c r="T3840" i="1"/>
  <c r="W985" i="1" s="1"/>
  <c r="T1580" i="1"/>
  <c r="W3243" i="1" s="1"/>
  <c r="T1170" i="1"/>
  <c r="T551" i="1"/>
  <c r="T1345" i="1"/>
  <c r="W3489" i="1" s="1"/>
  <c r="T1478" i="1"/>
  <c r="T4000" i="1"/>
  <c r="W826" i="1" s="1"/>
  <c r="T3395" i="1"/>
  <c r="W1430" i="1" s="1"/>
  <c r="T343" i="1"/>
  <c r="W4499" i="1" s="1"/>
  <c r="T48" i="1"/>
  <c r="T1851" i="1"/>
  <c r="T3407" i="1"/>
  <c r="W1426" i="1" s="1"/>
  <c r="T3123" i="1"/>
  <c r="T342" i="1"/>
  <c r="T4735" i="1"/>
  <c r="T1817" i="1"/>
  <c r="T4619" i="1"/>
  <c r="T2712" i="1"/>
  <c r="T3514" i="1"/>
  <c r="T2664" i="1"/>
  <c r="T4614" i="1"/>
  <c r="T4543" i="1"/>
  <c r="W282" i="1" s="1"/>
  <c r="T3622" i="1"/>
  <c r="T465" i="1"/>
  <c r="T2969" i="1"/>
  <c r="W1849" i="1" s="1"/>
  <c r="T4770" i="1"/>
  <c r="W55" i="1" s="1"/>
  <c r="T2408" i="1"/>
  <c r="T3028" i="1"/>
  <c r="T2830" i="1"/>
  <c r="T211" i="1"/>
  <c r="T3238" i="1"/>
  <c r="T3662" i="1"/>
  <c r="T4228" i="1"/>
  <c r="T4050" i="1"/>
  <c r="T1733" i="1"/>
  <c r="T97" i="1"/>
  <c r="W4735" i="1" s="1"/>
  <c r="T3427" i="1"/>
  <c r="T3277" i="1"/>
  <c r="T4267" i="1"/>
  <c r="T3776" i="1"/>
  <c r="T1616" i="1"/>
  <c r="T2151" i="1"/>
  <c r="W2679" i="1" s="1"/>
  <c r="T1244" i="1"/>
  <c r="T3403" i="1"/>
  <c r="T1362" i="1"/>
  <c r="T3590" i="1"/>
  <c r="T4607" i="1"/>
  <c r="T830" i="1"/>
  <c r="T1664" i="1"/>
  <c r="T1380" i="1"/>
  <c r="W3465" i="1" s="1"/>
  <c r="T818" i="1"/>
  <c r="W4041" i="1" s="1"/>
  <c r="T4246" i="1"/>
  <c r="T1627" i="1"/>
  <c r="T4042" i="1"/>
  <c r="T2466" i="1"/>
  <c r="T3601" i="1"/>
  <c r="T478" i="1"/>
  <c r="T1297" i="1"/>
  <c r="T2886" i="1"/>
  <c r="T1866" i="1"/>
  <c r="W2955" i="1" s="1"/>
  <c r="T3491" i="1"/>
  <c r="T2011" i="1"/>
  <c r="W2806" i="1" s="1"/>
  <c r="T1174" i="1"/>
  <c r="W3638" i="1" s="1"/>
  <c r="T4664" i="1"/>
  <c r="W161" i="1" s="1"/>
  <c r="T4229" i="1"/>
  <c r="T1563" i="1"/>
  <c r="W3253" i="1" s="1"/>
  <c r="T3547" i="1"/>
  <c r="T216" i="1"/>
  <c r="T95" i="1"/>
  <c r="W4733" i="1" s="1"/>
  <c r="T21" i="1"/>
  <c r="W4806" i="1" s="1"/>
  <c r="T4321" i="1"/>
  <c r="T3416" i="1"/>
  <c r="W1418" i="1" s="1"/>
  <c r="T328" i="1"/>
  <c r="T1891" i="1"/>
  <c r="T2982" i="1"/>
  <c r="T4051" i="1"/>
  <c r="W777" i="1" s="1"/>
  <c r="T325" i="1"/>
  <c r="T1315" i="1"/>
  <c r="T905" i="1"/>
  <c r="T1285" i="1"/>
  <c r="W3556" i="1" s="1"/>
  <c r="T140" i="1"/>
  <c r="T4815" i="1"/>
  <c r="T299" i="1"/>
  <c r="W4509" i="1" s="1"/>
  <c r="T3150" i="1"/>
  <c r="W1675" i="1" s="1"/>
  <c r="T4259" i="1"/>
  <c r="T4646" i="1"/>
  <c r="T2533" i="1"/>
  <c r="T529" i="1"/>
  <c r="W4287" i="1" s="1"/>
  <c r="T3930" i="1"/>
  <c r="W904" i="1" s="1"/>
  <c r="T2277" i="1"/>
  <c r="T223" i="1"/>
  <c r="T638" i="1"/>
  <c r="T1148" i="1"/>
  <c r="W3684" i="1" s="1"/>
  <c r="T4351" i="1"/>
  <c r="W473" i="1" s="1"/>
  <c r="T351" i="1"/>
  <c r="W4473" i="1" s="1"/>
  <c r="T2958" i="1"/>
  <c r="T3563" i="1"/>
  <c r="W1264" i="1" s="1"/>
  <c r="T1288" i="1"/>
  <c r="W3541" i="1" s="1"/>
  <c r="T636" i="1"/>
  <c r="W4194" i="1" s="1"/>
  <c r="T1553" i="1"/>
  <c r="W3262" i="1" s="1"/>
  <c r="T1755" i="1"/>
  <c r="T4106" i="1"/>
  <c r="T4465" i="1"/>
  <c r="W362" i="1" s="1"/>
  <c r="T2263" i="1"/>
  <c r="T3496" i="1"/>
  <c r="T3217" i="1"/>
  <c r="T2389" i="1"/>
  <c r="T2282" i="1"/>
  <c r="T3289" i="1"/>
  <c r="W1537" i="1" s="1"/>
  <c r="T3293" i="1"/>
  <c r="T3404" i="1"/>
  <c r="T2896" i="1"/>
  <c r="W1934" i="1" s="1"/>
  <c r="T2979" i="1"/>
  <c r="W1854" i="1" s="1"/>
  <c r="T997" i="1"/>
  <c r="T494" i="1"/>
  <c r="W4343" i="1" s="1"/>
  <c r="T3545" i="1"/>
  <c r="W1283" i="1" s="1"/>
  <c r="T432" i="1"/>
  <c r="T3063" i="1"/>
  <c r="T4474" i="1"/>
  <c r="T1994" i="1"/>
  <c r="T3109" i="1"/>
  <c r="W1704" i="1" s="1"/>
  <c r="T359" i="1"/>
  <c r="T3413" i="1"/>
  <c r="T2610" i="1"/>
  <c r="T1490" i="1"/>
  <c r="T4155" i="1"/>
  <c r="T4772" i="1"/>
  <c r="T61" i="1"/>
  <c r="T2961" i="1"/>
  <c r="T3620" i="1"/>
  <c r="T3644" i="1"/>
  <c r="T1416" i="1"/>
  <c r="T252" i="1"/>
  <c r="T4392" i="1"/>
  <c r="W435" i="1" s="1"/>
  <c r="T632" i="1"/>
  <c r="T3295" i="1"/>
  <c r="T69" i="1"/>
  <c r="T548" i="1"/>
  <c r="W4261" i="1" s="1"/>
  <c r="T1734" i="1"/>
  <c r="W3091" i="1" s="1"/>
  <c r="T1902" i="1"/>
  <c r="T298" i="1"/>
  <c r="T842" i="1"/>
  <c r="T1541" i="1"/>
  <c r="W3297" i="1" s="1"/>
  <c r="T222" i="1"/>
  <c r="T2908" i="1"/>
  <c r="T2950" i="1"/>
  <c r="T1578" i="1"/>
  <c r="T1450" i="1"/>
  <c r="W3349" i="1" s="1"/>
  <c r="T2843" i="1"/>
  <c r="T2260" i="1"/>
  <c r="T3200" i="1"/>
  <c r="T3267" i="1"/>
  <c r="W1564" i="1" s="1"/>
  <c r="T1550" i="1"/>
  <c r="W3289" i="1" s="1"/>
  <c r="T2192" i="1"/>
  <c r="T3001" i="1"/>
  <c r="T2474" i="1"/>
  <c r="T801" i="1"/>
  <c r="T1779" i="1"/>
  <c r="W3040" i="1" s="1"/>
  <c r="T3057" i="1"/>
  <c r="T1716" i="1"/>
  <c r="T759" i="1"/>
  <c r="T120" i="1"/>
  <c r="T119" i="1"/>
  <c r="T828" i="1"/>
  <c r="W4002" i="1" s="1"/>
  <c r="T2311" i="1"/>
  <c r="T1108" i="1"/>
  <c r="T1017" i="1"/>
  <c r="T4562" i="1"/>
  <c r="T4394" i="1"/>
  <c r="T3761" i="1"/>
  <c r="T3934" i="1"/>
  <c r="W883" i="1" s="1"/>
  <c r="T3178" i="1"/>
  <c r="W1640" i="1" s="1"/>
  <c r="T2634" i="1"/>
  <c r="W2190" i="1" s="1"/>
  <c r="T3597" i="1"/>
  <c r="W1223" i="1" s="1"/>
  <c r="T2351" i="1"/>
  <c r="T2154" i="1"/>
  <c r="T538" i="1"/>
  <c r="T1462" i="1"/>
  <c r="T1219" i="1"/>
  <c r="T746" i="1"/>
  <c r="T2539" i="1"/>
  <c r="T417" i="1"/>
  <c r="W4443" i="1" s="1"/>
  <c r="T4222" i="1"/>
  <c r="W603" i="1" s="1"/>
  <c r="T2478" i="1"/>
  <c r="T3759" i="1"/>
  <c r="T902" i="1"/>
  <c r="T4444" i="1"/>
  <c r="W381" i="1" s="1"/>
  <c r="T584" i="1"/>
  <c r="T4337" i="1"/>
  <c r="T4601" i="1"/>
  <c r="W223" i="1" s="1"/>
  <c r="T2530" i="1"/>
  <c r="T4555" i="1"/>
  <c r="W274" i="1" s="1"/>
  <c r="T2427" i="1"/>
  <c r="T886" i="1"/>
  <c r="T1477" i="1"/>
  <c r="T2326" i="1"/>
  <c r="T929" i="1"/>
  <c r="W3905" i="1" s="1"/>
  <c r="T2451" i="1"/>
  <c r="T439" i="1"/>
  <c r="W4380" i="1" s="1"/>
  <c r="T2996" i="1"/>
  <c r="T3779" i="1"/>
  <c r="W1043" i="1" s="1"/>
  <c r="T281" i="1"/>
  <c r="T2104" i="1"/>
  <c r="W2724" i="1" s="1"/>
  <c r="T4028" i="1"/>
  <c r="T128" i="1"/>
  <c r="W4679" i="1" s="1"/>
  <c r="T545" i="1"/>
  <c r="T3220" i="1"/>
  <c r="W1613" i="1" s="1"/>
  <c r="T1301" i="1"/>
  <c r="W3509" i="1" s="1"/>
  <c r="T3198" i="1"/>
  <c r="W1625" i="1" s="1"/>
  <c r="T4007" i="1"/>
  <c r="T2883" i="1"/>
  <c r="T599" i="1"/>
  <c r="W4224" i="1" s="1"/>
  <c r="T244" i="1"/>
  <c r="W4614" i="1" s="1"/>
  <c r="T4033" i="1"/>
  <c r="T104" i="1"/>
  <c r="T2758" i="1"/>
  <c r="T2918" i="1"/>
  <c r="W1893" i="1" s="1"/>
  <c r="T3770" i="1"/>
  <c r="W1054" i="1" s="1"/>
  <c r="T3942" i="1"/>
  <c r="T836" i="1"/>
  <c r="T358" i="1"/>
  <c r="T3586" i="1"/>
  <c r="T3718" i="1"/>
  <c r="W1108" i="1" s="1"/>
  <c r="T3450" i="1"/>
  <c r="T3726" i="1"/>
  <c r="T3650" i="1"/>
  <c r="T2857" i="1"/>
  <c r="T3112" i="1"/>
  <c r="W1716" i="1" s="1"/>
  <c r="T461" i="1"/>
  <c r="W4402" i="1" s="1"/>
  <c r="T4402" i="1"/>
  <c r="W425" i="1" s="1"/>
  <c r="T1437" i="1"/>
  <c r="T4798" i="1"/>
  <c r="T3715" i="1"/>
  <c r="T2810" i="1"/>
  <c r="T3442" i="1"/>
  <c r="T334" i="1"/>
  <c r="T2502" i="1"/>
  <c r="W2323" i="1" s="1"/>
  <c r="T914" i="1"/>
  <c r="W3925" i="1" s="1"/>
  <c r="T854" i="1"/>
  <c r="T2472" i="1"/>
  <c r="T4020" i="1"/>
  <c r="W805" i="1" s="1"/>
  <c r="T1388" i="1"/>
  <c r="W3438" i="1" s="1"/>
  <c r="T885" i="1"/>
  <c r="W3950" i="1" s="1"/>
  <c r="T3660" i="1"/>
  <c r="T338" i="1"/>
  <c r="T3784" i="1"/>
  <c r="T3025" i="1"/>
  <c r="T2317" i="1"/>
  <c r="T528" i="1"/>
  <c r="W4286" i="1" s="1"/>
  <c r="T3459" i="1"/>
  <c r="T2591" i="1"/>
  <c r="T1667" i="1"/>
  <c r="W3149" i="1" s="1"/>
  <c r="T3630" i="1"/>
  <c r="T888" i="1"/>
  <c r="W3946" i="1" s="1"/>
  <c r="T2596" i="1"/>
  <c r="T1747" i="1"/>
  <c r="T729" i="1"/>
  <c r="W4101" i="1" s="1"/>
  <c r="T1016" i="1"/>
  <c r="T606" i="1"/>
  <c r="T3291" i="1"/>
  <c r="W1534" i="1" s="1"/>
  <c r="T2187" i="1"/>
  <c r="T2567" i="1"/>
  <c r="W2251" i="1" s="1"/>
  <c r="T993" i="1"/>
  <c r="T1673" i="1"/>
  <c r="W3144" i="1" s="1"/>
  <c r="T3492" i="1"/>
  <c r="T3880" i="1"/>
  <c r="T238" i="1"/>
  <c r="W4547" i="1" s="1"/>
  <c r="T1515" i="1"/>
  <c r="W3296" i="1" s="1"/>
  <c r="T1668" i="1"/>
  <c r="T3550" i="1"/>
  <c r="W1277" i="1" s="1"/>
  <c r="T3070" i="1"/>
  <c r="T112" i="1"/>
  <c r="T621" i="1"/>
  <c r="T2354" i="1"/>
  <c r="T45" i="1"/>
  <c r="T2358" i="1"/>
  <c r="W2468" i="1" s="1"/>
  <c r="T1798" i="1"/>
  <c r="T3537" i="1"/>
  <c r="T1199" i="1"/>
  <c r="W3622" i="1" s="1"/>
  <c r="T1056" i="1"/>
  <c r="T3130" i="1"/>
  <c r="W1700" i="1" s="1"/>
  <c r="T3355" i="1"/>
  <c r="T2281" i="1"/>
  <c r="T2496" i="1"/>
  <c r="W2325" i="1" s="1"/>
  <c r="T3816" i="1"/>
  <c r="T1762" i="1"/>
  <c r="T2644" i="1"/>
  <c r="W2182" i="1" s="1"/>
  <c r="T605" i="1"/>
  <c r="T1328" i="1"/>
  <c r="T4709" i="1"/>
  <c r="T3265" i="1"/>
  <c r="T3664" i="1"/>
  <c r="T2859" i="1"/>
  <c r="W1970" i="1" s="1"/>
  <c r="T4489" i="1"/>
  <c r="T1663" i="1"/>
  <c r="T3865" i="1"/>
  <c r="T4678" i="1"/>
  <c r="T4476" i="1"/>
  <c r="T279" i="1"/>
  <c r="W4570" i="1" s="1"/>
  <c r="T1042" i="1"/>
  <c r="W3791" i="1" s="1"/>
  <c r="T3634" i="1"/>
  <c r="T3624" i="1"/>
  <c r="W1210" i="1" s="1"/>
  <c r="T2450" i="1"/>
  <c r="T2482" i="1"/>
  <c r="W2339" i="1" s="1"/>
  <c r="T3208" i="1"/>
  <c r="T3989" i="1"/>
  <c r="W835" i="1" s="1"/>
  <c r="T2514" i="1"/>
  <c r="T3645" i="1"/>
  <c r="W1174" i="1" s="1"/>
  <c r="T3582" i="1"/>
  <c r="T4067" i="1"/>
  <c r="T3168" i="1"/>
  <c r="T2805" i="1"/>
  <c r="T1909" i="1"/>
  <c r="T4807" i="1"/>
  <c r="T919" i="1"/>
  <c r="T3182" i="1"/>
  <c r="T1211" i="1"/>
  <c r="W3620" i="1" s="1"/>
  <c r="T3167" i="1"/>
  <c r="T2259" i="1"/>
  <c r="T3821" i="1"/>
  <c r="W1007" i="1" s="1"/>
  <c r="T706" i="1"/>
  <c r="T2415" i="1"/>
  <c r="T1815" i="1"/>
  <c r="W3000" i="1" s="1"/>
  <c r="T4172" i="1"/>
  <c r="W653" i="1" s="1"/>
  <c r="T4044" i="1"/>
  <c r="T4788" i="1"/>
  <c r="W38" i="1" s="1"/>
  <c r="T4670" i="1"/>
  <c r="T4754" i="1"/>
  <c r="T3435" i="1"/>
  <c r="T604" i="1"/>
  <c r="T387" i="1"/>
  <c r="T4464" i="1"/>
  <c r="W361" i="1" s="1"/>
  <c r="T1434" i="1"/>
  <c r="W3383" i="1" s="1"/>
  <c r="T882" i="1"/>
  <c r="T3226" i="1"/>
  <c r="W1598" i="1" s="1"/>
  <c r="T978" i="1"/>
  <c r="W3857" i="1" s="1"/>
  <c r="T1901" i="1"/>
  <c r="W2911" i="1" s="1"/>
  <c r="T4643" i="1"/>
  <c r="T3334" i="1"/>
  <c r="T1127" i="1"/>
  <c r="T1570" i="1"/>
  <c r="T4631" i="1"/>
  <c r="W194" i="1" s="1"/>
  <c r="T2794" i="1"/>
  <c r="T3174" i="1"/>
  <c r="T856" i="1"/>
  <c r="T4592" i="1"/>
  <c r="T1187" i="1"/>
  <c r="T3615" i="1"/>
  <c r="W1198" i="1" s="1"/>
  <c r="T4760" i="1"/>
  <c r="T2043" i="1"/>
  <c r="T3172" i="1"/>
  <c r="T1062" i="1"/>
  <c r="W3770" i="1" s="1"/>
  <c r="T2000" i="1"/>
  <c r="W2808" i="1" s="1"/>
  <c r="T630" i="1"/>
  <c r="T2902" i="1"/>
  <c r="T1518" i="1"/>
  <c r="T2748" i="1"/>
  <c r="T3587" i="1"/>
  <c r="W1236" i="1" s="1"/>
  <c r="T1365" i="1"/>
  <c r="T4060" i="1"/>
  <c r="W768" i="1" s="1"/>
  <c r="T691" i="1"/>
  <c r="W4154" i="1" s="1"/>
  <c r="T3600" i="1"/>
  <c r="W1228" i="1" s="1"/>
  <c r="T2129" i="1"/>
  <c r="T4234" i="1"/>
  <c r="W591" i="1" s="1"/>
  <c r="T581" i="1"/>
  <c r="W4239" i="1" s="1"/>
  <c r="T3021" i="1"/>
  <c r="W1803" i="1" s="1"/>
  <c r="T780" i="1"/>
  <c r="W4031" i="1" s="1"/>
  <c r="T1098" i="1"/>
  <c r="W3721" i="1" s="1"/>
  <c r="T2798" i="1"/>
  <c r="T2529" i="1"/>
  <c r="W2285" i="1" s="1"/>
  <c r="T2007" i="1"/>
  <c r="T3260" i="1"/>
  <c r="W1563" i="1" s="1"/>
  <c r="T3191" i="1"/>
  <c r="W1635" i="1" s="1"/>
  <c r="T4460" i="1"/>
  <c r="T1822" i="1"/>
  <c r="T2618" i="1"/>
  <c r="T2729" i="1"/>
  <c r="T4786" i="1"/>
  <c r="T1339" i="1"/>
  <c r="T3490" i="1"/>
  <c r="W1332" i="1" s="1"/>
  <c r="T2286" i="1"/>
  <c r="W2537" i="1" s="1"/>
  <c r="T3831" i="1"/>
  <c r="T3497" i="1"/>
  <c r="T776" i="1"/>
  <c r="W4036" i="1" s="1"/>
  <c r="T357" i="1"/>
  <c r="T1758" i="1"/>
  <c r="T2545" i="1"/>
  <c r="T2938" i="1"/>
  <c r="W1901" i="1" s="1"/>
  <c r="T1867" i="1"/>
  <c r="W2974" i="1" s="1"/>
  <c r="T4324" i="1"/>
  <c r="T3092" i="1"/>
  <c r="T3594" i="1"/>
  <c r="T4227" i="1"/>
  <c r="T1442" i="1"/>
  <c r="W3389" i="1" s="1"/>
  <c r="T730" i="1"/>
  <c r="T1846" i="1"/>
  <c r="W2986" i="1" s="1"/>
  <c r="T336" i="1"/>
  <c r="T1981" i="1"/>
  <c r="T1455" i="1"/>
  <c r="W3382" i="1" s="1"/>
  <c r="T926" i="1"/>
  <c r="W3910" i="1" s="1"/>
  <c r="T467" i="1"/>
  <c r="T1674" i="1"/>
  <c r="T4278" i="1"/>
  <c r="T1208" i="1"/>
  <c r="W3625" i="1" s="1"/>
  <c r="T3549" i="1"/>
  <c r="W1276" i="1" s="1"/>
  <c r="T356" i="1"/>
  <c r="W4489" i="1" s="1"/>
  <c r="T3584" i="1"/>
  <c r="W1245" i="1" s="1"/>
  <c r="T1703" i="1"/>
  <c r="T1312" i="1"/>
  <c r="W3497" i="1" s="1"/>
  <c r="T3360" i="1"/>
  <c r="W1465" i="1" s="1"/>
  <c r="T1696" i="1"/>
  <c r="T724" i="1"/>
  <c r="T1344" i="1"/>
  <c r="T1793" i="1"/>
  <c r="W3017" i="1" s="1"/>
  <c r="T4584" i="1"/>
  <c r="W242" i="1" s="1"/>
  <c r="T1168" i="1"/>
  <c r="W3664" i="1" s="1"/>
  <c r="T1523" i="1"/>
  <c r="T3867" i="1"/>
  <c r="W958" i="1" s="1"/>
  <c r="T1873" i="1"/>
  <c r="T3733" i="1"/>
  <c r="T2993" i="1"/>
  <c r="T3513" i="1"/>
  <c r="W1311" i="1" s="1"/>
  <c r="T1425" i="1"/>
  <c r="W3388" i="1" s="1"/>
  <c r="T3808" i="1"/>
  <c r="T3763" i="1"/>
  <c r="W1059" i="1" s="1"/>
  <c r="T2029" i="1"/>
  <c r="T3454" i="1"/>
  <c r="W1359" i="1" s="1"/>
  <c r="T2593" i="1"/>
  <c r="T1472" i="1"/>
  <c r="W3347" i="1" s="1"/>
  <c r="T3472" i="1"/>
  <c r="T1028" i="1"/>
  <c r="T814" i="1"/>
  <c r="W4009" i="1" s="1"/>
  <c r="T3536" i="1"/>
  <c r="T2849" i="1"/>
  <c r="T1259" i="1"/>
  <c r="T1539" i="1"/>
  <c r="T1412" i="1"/>
  <c r="T3730" i="1"/>
  <c r="T44" i="1"/>
  <c r="W4774" i="1" s="1"/>
  <c r="T2999" i="1"/>
  <c r="T3885" i="1"/>
  <c r="T2243" i="1"/>
  <c r="T615" i="1"/>
  <c r="W4228" i="1" s="1"/>
  <c r="T477" i="1"/>
  <c r="W4355" i="1" s="1"/>
  <c r="T1239" i="1"/>
  <c r="W3570" i="1" s="1"/>
  <c r="T1428" i="1"/>
  <c r="T4779" i="1"/>
  <c r="T1065" i="1"/>
  <c r="W3768" i="1" s="1"/>
  <c r="T2520" i="1"/>
  <c r="T2802" i="1"/>
  <c r="W2036" i="1" s="1"/>
  <c r="T2032" i="1"/>
  <c r="T2061" i="1"/>
  <c r="W2747" i="1" s="1"/>
  <c r="T4761" i="1"/>
  <c r="T1355" i="1"/>
  <c r="T2445" i="1"/>
  <c r="T1860" i="1"/>
  <c r="T1853" i="1"/>
  <c r="T3166" i="1"/>
  <c r="W1663" i="1" s="1"/>
  <c r="T2170" i="1"/>
  <c r="T43" i="1"/>
  <c r="W4773" i="1" s="1"/>
  <c r="T2715" i="1"/>
  <c r="W2103" i="1" s="1"/>
  <c r="T2256" i="1"/>
  <c r="T1313" i="1"/>
  <c r="T2278" i="1"/>
  <c r="T175" i="1"/>
  <c r="T2716" i="1"/>
  <c r="T534" i="1"/>
  <c r="W4304" i="1" s="1"/>
  <c r="T3574" i="1"/>
  <c r="T483" i="1"/>
  <c r="W4351" i="1" s="1"/>
  <c r="T4550" i="1"/>
  <c r="T1828" i="1"/>
  <c r="T3697" i="1"/>
  <c r="W1127" i="1" s="1"/>
  <c r="T398" i="1"/>
  <c r="T4422" i="1"/>
  <c r="T1742" i="1"/>
  <c r="W3070" i="1" s="1"/>
  <c r="T3844" i="1"/>
  <c r="T2501" i="1"/>
  <c r="T386" i="1"/>
  <c r="T2929" i="1"/>
  <c r="W1895" i="1" s="1"/>
  <c r="T3987" i="1"/>
  <c r="W838" i="1" s="1"/>
  <c r="T876" i="1"/>
  <c r="T4283" i="1"/>
  <c r="T543" i="1"/>
  <c r="T2734" i="1"/>
  <c r="T3828" i="1"/>
  <c r="T169" i="1"/>
  <c r="W4695" i="1" s="1"/>
  <c r="T3131" i="1"/>
  <c r="T1855" i="1"/>
  <c r="T3815" i="1"/>
  <c r="T3424" i="1"/>
  <c r="T333" i="1"/>
  <c r="T3654" i="1"/>
  <c r="W1168" i="1" s="1"/>
  <c r="T2055" i="1"/>
  <c r="W2762" i="1" s="1"/>
  <c r="T3976" i="1"/>
  <c r="W852" i="1" s="1"/>
  <c r="T4506" i="1"/>
  <c r="T873" i="1"/>
  <c r="T1811" i="1"/>
  <c r="W3031" i="1" s="1"/>
  <c r="T4500" i="1"/>
  <c r="T569" i="1"/>
  <c r="W4251" i="1" s="1"/>
  <c r="T4691" i="1"/>
  <c r="T1481" i="1"/>
  <c r="T64" i="1"/>
  <c r="T1732" i="1"/>
  <c r="T1156" i="1"/>
  <c r="W3668" i="1" s="1"/>
  <c r="T1120" i="1"/>
  <c r="W3715" i="1" s="1"/>
  <c r="T2056" i="1"/>
  <c r="T2381" i="1"/>
  <c r="W2446" i="1" s="1"/>
  <c r="T1781" i="1"/>
  <c r="T2335" i="1"/>
  <c r="T4250" i="1"/>
  <c r="T2953" i="1"/>
  <c r="T1284" i="1"/>
  <c r="T3797" i="1"/>
  <c r="T4142" i="1"/>
  <c r="T2219" i="1"/>
  <c r="T2951" i="1"/>
  <c r="T2717" i="1"/>
  <c r="W2097" i="1" s="1"/>
  <c r="T2246" i="1"/>
  <c r="T699" i="1"/>
  <c r="T4266" i="1"/>
  <c r="T227" i="1"/>
  <c r="T156" i="1"/>
  <c r="T2973" i="1"/>
  <c r="T2066" i="1"/>
  <c r="T3996" i="1"/>
  <c r="T489" i="1"/>
  <c r="T2718" i="1"/>
  <c r="T1512" i="1"/>
  <c r="T2674" i="1"/>
  <c r="W2150" i="1" s="1"/>
  <c r="T3656" i="1"/>
  <c r="W1170" i="1" s="1"/>
  <c r="T2215" i="1"/>
  <c r="T611" i="1"/>
  <c r="W4143" i="1" s="1"/>
  <c r="T3104" i="1"/>
  <c r="T721" i="1"/>
  <c r="W4092" i="1" s="1"/>
  <c r="T4006" i="1"/>
  <c r="W812" i="1" s="1"/>
  <c r="T3251" i="1"/>
  <c r="T4320" i="1"/>
  <c r="T4165" i="1"/>
  <c r="T1249" i="1"/>
  <c r="W3563" i="1" s="1"/>
  <c r="T1717" i="1"/>
  <c r="W3099" i="1" s="1"/>
  <c r="T344" i="1"/>
  <c r="T2629" i="1"/>
  <c r="T3756" i="1"/>
  <c r="W1070" i="1" s="1"/>
  <c r="T3119" i="1"/>
  <c r="W1710" i="1" s="1"/>
  <c r="T4810" i="1"/>
  <c r="T40" i="1"/>
  <c r="W4770" i="1" s="1"/>
  <c r="T3207" i="1"/>
  <c r="T3348" i="1"/>
  <c r="T2613" i="1"/>
  <c r="T3310" i="1"/>
  <c r="T1322" i="1"/>
  <c r="T3607" i="1"/>
  <c r="W1211" i="1" s="1"/>
  <c r="T122" i="1"/>
  <c r="T1751" i="1"/>
  <c r="W3092" i="1" s="1"/>
  <c r="T2289" i="1"/>
  <c r="W2526" i="1" s="1"/>
  <c r="T674" i="1"/>
  <c r="T2337" i="1"/>
  <c r="T2739" i="1"/>
  <c r="W2072" i="1" s="1"/>
  <c r="T760" i="1"/>
  <c r="T2183" i="1"/>
  <c r="W2640" i="1" s="1"/>
  <c r="T2404" i="1"/>
  <c r="T3462" i="1"/>
  <c r="W1373" i="1" s="1"/>
  <c r="T1933" i="1"/>
  <c r="T3420" i="1"/>
  <c r="T3714" i="1"/>
  <c r="T2499" i="1"/>
  <c r="T3346" i="1"/>
  <c r="T4150" i="1"/>
  <c r="W675" i="1" s="1"/>
  <c r="T1739" i="1"/>
  <c r="T2733" i="1"/>
  <c r="T4088" i="1"/>
  <c r="T673" i="1"/>
  <c r="W4176" i="1" s="1"/>
  <c r="T1109" i="1"/>
  <c r="T3392" i="1"/>
  <c r="T4103" i="1"/>
  <c r="T2467" i="1"/>
  <c r="T4814" i="1"/>
  <c r="T369" i="1"/>
  <c r="T2139" i="1"/>
  <c r="T2777" i="1"/>
  <c r="W2027" i="1" s="1"/>
  <c r="T1963" i="1"/>
  <c r="W2859" i="1" s="1"/>
  <c r="T3919" i="1"/>
  <c r="W910" i="1" s="1"/>
  <c r="T4427" i="1"/>
  <c r="W398" i="1" s="1"/>
  <c r="T3328" i="1"/>
  <c r="T627" i="1"/>
  <c r="T4442" i="1"/>
  <c r="T1401" i="1"/>
  <c r="T3694" i="1"/>
  <c r="T2047" i="1"/>
  <c r="W2757" i="1" s="1"/>
  <c r="T4777" i="1"/>
  <c r="W48" i="1" s="1"/>
  <c r="T1634" i="1"/>
  <c r="T335" i="1"/>
  <c r="T3009" i="1"/>
  <c r="T295" i="1"/>
  <c r="T67" i="1"/>
  <c r="T1694" i="1"/>
  <c r="W3119" i="1" s="1"/>
  <c r="T3953" i="1"/>
  <c r="T930" i="1"/>
  <c r="T4620" i="1"/>
  <c r="T1256" i="1"/>
  <c r="T4447" i="1"/>
  <c r="W380" i="1" s="1"/>
  <c r="T2488" i="1"/>
  <c r="T3951" i="1"/>
  <c r="T2138" i="1"/>
  <c r="W2687" i="1" s="1"/>
  <c r="T4687" i="1"/>
  <c r="T4750" i="1"/>
  <c r="T1852" i="1"/>
  <c r="W2994" i="1" s="1"/>
  <c r="T1009" i="1"/>
  <c r="W3823" i="1" s="1"/>
  <c r="T3845" i="1"/>
  <c r="T4632" i="1"/>
  <c r="T488" i="1"/>
  <c r="W4335" i="1" s="1"/>
  <c r="T354" i="1"/>
  <c r="W4487" i="1" s="1"/>
  <c r="T1033" i="1"/>
  <c r="T2417" i="1"/>
  <c r="W2411" i="1" s="1"/>
  <c r="T989" i="1"/>
  <c r="W3835" i="1" s="1"/>
  <c r="T655" i="1"/>
  <c r="T2235" i="1"/>
  <c r="T832" i="1"/>
  <c r="W4020" i="1" s="1"/>
  <c r="T2225" i="1"/>
  <c r="W2596" i="1" s="1"/>
  <c r="T4408" i="1"/>
  <c r="T4579" i="1"/>
  <c r="T1403" i="1"/>
  <c r="T2082" i="1"/>
  <c r="T3983" i="1"/>
  <c r="W842" i="1" s="1"/>
  <c r="T3750" i="1"/>
  <c r="T3194" i="1"/>
  <c r="T186" i="1"/>
  <c r="T2116" i="1"/>
  <c r="W2713" i="1" s="1"/>
  <c r="T1093" i="1"/>
  <c r="T4656" i="1"/>
  <c r="T4808" i="1"/>
  <c r="T3338" i="1"/>
  <c r="W1478" i="1" s="1"/>
  <c r="T4504" i="1"/>
  <c r="W318" i="1" s="1"/>
  <c r="T4560" i="1"/>
  <c r="T311" i="1"/>
  <c r="T239" i="1"/>
  <c r="T3712" i="1"/>
  <c r="T2424" i="1"/>
  <c r="T1162" i="1"/>
  <c r="W3647" i="1" s="1"/>
  <c r="T4078" i="1"/>
  <c r="T4712" i="1"/>
  <c r="T890" i="1"/>
  <c r="T2463" i="1"/>
  <c r="W2381" i="1" s="1"/>
  <c r="T3698" i="1"/>
  <c r="T4189" i="1"/>
  <c r="W635" i="1" s="1"/>
  <c r="T236" i="1"/>
  <c r="T3511" i="1"/>
  <c r="W1313" i="1" s="1"/>
  <c r="T1767" i="1"/>
  <c r="T3006" i="1"/>
  <c r="W1818" i="1" s="1"/>
  <c r="T3904" i="1"/>
  <c r="W921" i="1" s="1"/>
  <c r="T1556" i="1"/>
  <c r="W3286" i="1" s="1"/>
  <c r="T2820" i="1"/>
  <c r="T1321" i="1"/>
  <c r="T4727" i="1"/>
  <c r="T4756" i="1"/>
  <c r="W67" i="1" s="1"/>
  <c r="T3811" i="1"/>
  <c r="W1013" i="1" s="1"/>
  <c r="T4157" i="1"/>
  <c r="W669" i="1" s="1"/>
  <c r="T1692" i="1"/>
  <c r="T557" i="1"/>
  <c r="T2407" i="1"/>
  <c r="T3653" i="1"/>
  <c r="T3762" i="1"/>
  <c r="T769" i="1"/>
  <c r="W4042" i="1" s="1"/>
  <c r="T3458" i="1"/>
  <c r="W1366" i="1" s="1"/>
  <c r="T1032" i="1"/>
  <c r="T436" i="1"/>
  <c r="W4435" i="1" s="1"/>
  <c r="T4745" i="1"/>
  <c r="W79" i="1" s="1"/>
  <c r="T3418" i="1"/>
  <c r="T4516" i="1"/>
  <c r="T19" i="1"/>
  <c r="T4470" i="1"/>
  <c r="T4302" i="1"/>
  <c r="W523" i="1" s="1"/>
  <c r="T582" i="1"/>
  <c r="T2647" i="1"/>
  <c r="W2164" i="1" s="1"/>
  <c r="T3426" i="1"/>
  <c r="T3443" i="1"/>
  <c r="W1383" i="1" s="1"/>
  <c r="T4546" i="1"/>
  <c r="W279" i="1" s="1"/>
  <c r="T654" i="1"/>
  <c r="T3719" i="1"/>
  <c r="T4612" i="1"/>
  <c r="W213" i="1" s="1"/>
  <c r="T1475" i="1"/>
  <c r="W3336" i="1" s="1"/>
  <c r="T2569" i="1"/>
  <c r="W2244" i="1" s="1"/>
  <c r="T1226" i="1"/>
  <c r="W3610" i="1" s="1"/>
  <c r="T4185" i="1"/>
  <c r="T920" i="1"/>
  <c r="W3935" i="1" s="1"/>
  <c r="T2144" i="1"/>
  <c r="T3990" i="1"/>
  <c r="T1354" i="1"/>
  <c r="W3447" i="1" s="1"/>
  <c r="T2745" i="1"/>
  <c r="W2089" i="1" s="1"/>
  <c r="T1286" i="1"/>
  <c r="W3514" i="1" s="1"/>
  <c r="T2923" i="1"/>
  <c r="W1913" i="1" s="1"/>
  <c r="T2612" i="1"/>
  <c r="T4431" i="1"/>
  <c r="T1923" i="1"/>
  <c r="W2883" i="1" s="1"/>
  <c r="T3165" i="1"/>
  <c r="T705" i="1"/>
  <c r="W4139" i="1" s="1"/>
  <c r="T672" i="1"/>
  <c r="T4177" i="1"/>
  <c r="T3357" i="1"/>
  <c r="T1221" i="1"/>
  <c r="W3605" i="1" s="1"/>
  <c r="T2946" i="1"/>
  <c r="W1874" i="1" s="1"/>
  <c r="T3284" i="1"/>
  <c r="T2437" i="1"/>
  <c r="T2637" i="1"/>
  <c r="W2188" i="1" s="1"/>
  <c r="T2087" i="1"/>
  <c r="W2748" i="1" s="1"/>
  <c r="T101" i="1"/>
  <c r="T2892" i="1"/>
  <c r="T3180" i="1"/>
  <c r="T2826" i="1"/>
  <c r="T184" i="1"/>
  <c r="T1894" i="1"/>
  <c r="T155" i="1"/>
  <c r="W4654" i="1" s="1"/>
  <c r="T2799" i="1"/>
  <c r="W2032" i="1" s="1"/>
  <c r="T3981" i="1"/>
  <c r="T384" i="1"/>
  <c r="W4425" i="1" s="1"/>
  <c r="T2371" i="1"/>
  <c r="W2450" i="1" s="1"/>
  <c r="T3081" i="1"/>
  <c r="T3288" i="1"/>
  <c r="T4173" i="1"/>
  <c r="W654" i="1" s="1"/>
  <c r="T4540" i="1"/>
  <c r="W284" i="1" s="1"/>
  <c r="T2789" i="1"/>
  <c r="T2761" i="1"/>
  <c r="W2068" i="1" s="1"/>
  <c r="T858" i="1"/>
  <c r="W3919" i="1" s="1"/>
  <c r="T788" i="1"/>
  <c r="W4022" i="1" s="1"/>
  <c r="T4505" i="1"/>
  <c r="W321" i="1" s="1"/>
  <c r="T3300" i="1"/>
  <c r="W1531" i="1" s="1"/>
  <c r="T474" i="1"/>
  <c r="T1486" i="1"/>
  <c r="W3346" i="1" s="1"/>
  <c r="T2615" i="1"/>
  <c r="T348" i="1"/>
  <c r="T2004" i="1"/>
  <c r="W2802" i="1" s="1"/>
  <c r="T1681" i="1"/>
  <c r="W3124" i="1" s="1"/>
  <c r="T2948" i="1"/>
  <c r="W1869" i="1" s="1"/>
  <c r="T1104" i="1"/>
  <c r="T4005" i="1"/>
  <c r="W811" i="1" s="1"/>
  <c r="T3341" i="1"/>
  <c r="W1472" i="1" s="1"/>
  <c r="T100" i="1"/>
  <c r="T3171" i="1"/>
  <c r="T4264" i="1"/>
  <c r="T1166" i="1"/>
  <c r="T1424" i="1"/>
  <c r="T2697" i="1"/>
  <c r="T971" i="1"/>
  <c r="T4012" i="1"/>
  <c r="W810" i="1" s="1"/>
  <c r="T3914" i="1"/>
  <c r="W912" i="1" s="1"/>
  <c r="T472" i="1"/>
  <c r="T306" i="1"/>
  <c r="T3352" i="1"/>
  <c r="W1480" i="1" s="1"/>
  <c r="T3771" i="1"/>
  <c r="T2837" i="1"/>
  <c r="T4303" i="1"/>
  <c r="W520" i="1" s="1"/>
  <c r="T1830" i="1"/>
  <c r="T1406" i="1"/>
  <c r="T736" i="1"/>
  <c r="T1922" i="1"/>
  <c r="W2914" i="1" s="1"/>
  <c r="T1410" i="1"/>
  <c r="W3398" i="1" s="1"/>
  <c r="T4252" i="1"/>
  <c r="T407" i="1"/>
  <c r="T4040" i="1"/>
  <c r="T1959" i="1"/>
  <c r="W2867" i="1" s="1"/>
  <c r="T866" i="1"/>
  <c r="T2275" i="1"/>
  <c r="W2544" i="1" s="1"/>
  <c r="T1724" i="1"/>
  <c r="T1069" i="1"/>
  <c r="W3751" i="1" s="1"/>
  <c r="T950" i="1"/>
  <c r="T2040" i="1"/>
  <c r="W2793" i="1" s="1"/>
  <c r="T4524" i="1"/>
  <c r="T4151" i="1"/>
  <c r="W671" i="1" s="1"/>
  <c r="T183" i="1"/>
  <c r="T1115" i="1"/>
  <c r="T1526" i="1"/>
  <c r="W3278" i="1" s="1"/>
  <c r="T939" i="1"/>
  <c r="W3885" i="1" s="1"/>
  <c r="T1723" i="1"/>
  <c r="W3087" i="1" s="1"/>
  <c r="T263" i="1"/>
  <c r="T3486" i="1"/>
  <c r="W1339" i="1" s="1"/>
  <c r="T10" i="1"/>
  <c r="W4813" i="1" s="1"/>
  <c r="T738" i="1"/>
  <c r="T2753" i="1"/>
  <c r="T3646" i="1"/>
  <c r="W1175" i="1" s="1"/>
  <c r="T4649" i="1"/>
  <c r="W176" i="1" s="1"/>
  <c r="T2340" i="1"/>
  <c r="W2488" i="1" s="1"/>
  <c r="T1454" i="1"/>
  <c r="T28" i="1"/>
  <c r="W4802" i="1" s="1"/>
  <c r="T2871" i="1"/>
  <c r="T3321" i="1"/>
  <c r="W1509" i="1" s="1"/>
  <c r="T3670" i="1"/>
  <c r="W1155" i="1" s="1"/>
  <c r="T2489" i="1"/>
  <c r="W2332" i="1" s="1"/>
  <c r="T2156" i="1"/>
  <c r="W2659" i="1" s="1"/>
  <c r="T2665" i="1"/>
  <c r="T1727" i="1"/>
  <c r="T793" i="1"/>
  <c r="T3810" i="1"/>
  <c r="W1017" i="1" s="1"/>
  <c r="T60" i="1"/>
  <c r="T3039" i="1"/>
  <c r="T482" i="1"/>
  <c r="T374" i="1"/>
  <c r="T4311" i="1"/>
  <c r="T135" i="1"/>
  <c r="W4710" i="1" s="1"/>
  <c r="T4074" i="1"/>
  <c r="T2670" i="1"/>
  <c r="T3466" i="1"/>
  <c r="T1637" i="1"/>
  <c r="W3181" i="1" s="1"/>
  <c r="T3705" i="1"/>
  <c r="W1128" i="1" s="1"/>
  <c r="T3692" i="1"/>
  <c r="W1130" i="1" s="1"/>
  <c r="T3079" i="1"/>
  <c r="W1738" i="1" s="1"/>
  <c r="T1920" i="1"/>
  <c r="W2912" i="1" s="1"/>
  <c r="T4661" i="1"/>
  <c r="T487" i="1"/>
  <c r="T880" i="1"/>
  <c r="T4748" i="1"/>
  <c r="T3665" i="1"/>
  <c r="T2426" i="1"/>
  <c r="W2389" i="1" s="1"/>
  <c r="T986" i="1"/>
  <c r="W3851" i="1" s="1"/>
  <c r="T3240" i="1"/>
  <c r="W1582" i="1" s="1"/>
  <c r="T1411" i="1"/>
  <c r="W3415" i="1" s="1"/>
  <c r="T1237" i="1"/>
  <c r="T2090" i="1"/>
  <c r="W2716" i="1" s="1"/>
  <c r="T849" i="1"/>
  <c r="T4683" i="1"/>
  <c r="W142" i="1" s="1"/>
  <c r="T1615" i="1"/>
  <c r="T767" i="1"/>
  <c r="T1611" i="1"/>
  <c r="W3208" i="1" s="1"/>
  <c r="T1857" i="1"/>
  <c r="T3540" i="1"/>
  <c r="W1287" i="1" s="1"/>
  <c r="T3505" i="1"/>
  <c r="W1320" i="1" s="1"/>
  <c r="T4715" i="1"/>
  <c r="T3682" i="1"/>
  <c r="W1143" i="1" s="1"/>
  <c r="T449" i="1"/>
  <c r="T2585" i="1"/>
  <c r="T1066" i="1"/>
  <c r="T1960" i="1"/>
  <c r="W2870" i="1" s="1"/>
  <c r="T960" i="1"/>
  <c r="W3873" i="1" s="1"/>
  <c r="T3414" i="1"/>
  <c r="T450" i="1"/>
  <c r="W4433" i="1" s="1"/>
  <c r="T3216" i="1"/>
  <c r="W1620" i="1" s="1"/>
  <c r="T1105" i="1"/>
  <c r="T1357" i="1"/>
  <c r="W3459" i="1" s="1"/>
  <c r="T3474" i="1"/>
  <c r="T3652" i="1"/>
  <c r="T1289" i="1"/>
  <c r="W3560" i="1" s="1"/>
  <c r="T85" i="1"/>
  <c r="W4739" i="1" s="1"/>
  <c r="T3187" i="1"/>
  <c r="T922" i="1"/>
  <c r="T4318" i="1"/>
  <c r="T4381" i="1"/>
  <c r="W444" i="1" s="1"/>
  <c r="T3105" i="1"/>
  <c r="T2550" i="1"/>
  <c r="W2274" i="1" s="1"/>
  <c r="T3405" i="1"/>
  <c r="W1420" i="1" s="1"/>
  <c r="T147" i="1"/>
  <c r="T3241" i="1"/>
  <c r="W1587" i="1" s="1"/>
  <c r="T130" i="1"/>
  <c r="W4681" i="1" s="1"/>
  <c r="T4752" i="1"/>
  <c r="W73" i="1" s="1"/>
  <c r="T3020" i="1"/>
  <c r="W1794" i="1" s="1"/>
  <c r="T3532" i="1"/>
  <c r="W1297" i="1" s="1"/>
  <c r="T2840" i="1"/>
  <c r="T4209" i="1"/>
  <c r="T2621" i="1"/>
  <c r="T4585" i="1"/>
  <c r="T542" i="1"/>
  <c r="T3212" i="1"/>
  <c r="W1612" i="1" s="1"/>
  <c r="T4596" i="1"/>
  <c r="T4553" i="1"/>
  <c r="W271" i="1" s="1"/>
  <c r="T3790" i="1"/>
  <c r="W1036" i="1" s="1"/>
  <c r="T4485" i="1"/>
  <c r="T3595" i="1"/>
  <c r="T2920" i="1"/>
  <c r="W1907" i="1" s="1"/>
  <c r="T193" i="1"/>
  <c r="W4608" i="1" s="1"/>
  <c r="T1158" i="1"/>
  <c r="W3686" i="1" s="1"/>
  <c r="T4486" i="1"/>
  <c r="W338" i="1" s="1"/>
  <c r="T294" i="1"/>
  <c r="W4552" i="1" s="1"/>
  <c r="T3126" i="1"/>
  <c r="T1506" i="1"/>
  <c r="W3314" i="1" s="1"/>
  <c r="T947" i="1"/>
  <c r="T2166" i="1"/>
  <c r="T1351" i="1"/>
  <c r="T2751" i="1"/>
  <c r="W2071" i="1" s="1"/>
  <c r="T2622" i="1"/>
  <c r="T3874" i="1"/>
  <c r="T2022" i="1"/>
  <c r="T715" i="1"/>
  <c r="T561" i="1"/>
  <c r="W4259" i="1" s="1"/>
  <c r="T1677" i="1"/>
  <c r="W3160" i="1" s="1"/>
  <c r="T1765" i="1"/>
  <c r="T1979" i="1"/>
  <c r="W2842" i="1" s="1"/>
  <c r="T1999" i="1"/>
  <c r="T2606" i="1"/>
  <c r="T440" i="1"/>
  <c r="W4381" i="1" s="1"/>
  <c r="T3287" i="1"/>
  <c r="T590" i="1"/>
  <c r="T2619" i="1"/>
  <c r="T1684" i="1"/>
  <c r="W3147" i="1" s="1"/>
  <c r="T667" i="1"/>
  <c r="T4068" i="1"/>
  <c r="T1814" i="1"/>
  <c r="W3025" i="1" s="1"/>
  <c r="T2854" i="1"/>
  <c r="T3947" i="1"/>
  <c r="W871" i="1" s="1"/>
  <c r="T4032" i="1"/>
  <c r="T2557" i="1"/>
  <c r="W2277" i="1" s="1"/>
  <c r="T2910" i="1"/>
  <c r="W1912" i="1" s="1"/>
  <c r="T3323" i="1"/>
  <c r="W1513" i="1" s="1"/>
  <c r="T556" i="1"/>
  <c r="W4269" i="1" s="1"/>
  <c r="T1670" i="1"/>
  <c r="T1271" i="1"/>
  <c r="W3571" i="1" s="1"/>
  <c r="T2127" i="1"/>
  <c r="W2699" i="1" s="1"/>
  <c r="T3326" i="1"/>
  <c r="T332" i="1"/>
  <c r="T1243" i="1"/>
  <c r="W3561" i="1" s="1"/>
  <c r="T2728" i="1"/>
  <c r="T54" i="1"/>
  <c r="T3120" i="1"/>
  <c r="T3842" i="1"/>
  <c r="W986" i="1" s="1"/>
  <c r="T3521" i="1"/>
  <c r="T3500" i="1"/>
  <c r="T733" i="1"/>
  <c r="T2306" i="1"/>
  <c r="W2524" i="1" s="1"/>
  <c r="T1268" i="1"/>
  <c r="W3583" i="1" s="1"/>
  <c r="T1185" i="1"/>
  <c r="T1660" i="1"/>
  <c r="T2845" i="1"/>
  <c r="T3214" i="1"/>
  <c r="T2776" i="1"/>
  <c r="T1575" i="1"/>
  <c r="T182" i="1"/>
  <c r="T1658" i="1"/>
  <c r="W3172" i="1" s="1"/>
  <c r="T3146" i="1"/>
  <c r="T331" i="1"/>
  <c r="T2002" i="1"/>
  <c r="T2497" i="1"/>
  <c r="T1932" i="1"/>
  <c r="T2461" i="1"/>
  <c r="T4790" i="1"/>
  <c r="W36" i="1" s="1"/>
  <c r="T2131" i="1"/>
  <c r="W2712" i="1" s="1"/>
  <c r="T1542" i="1"/>
  <c r="W3284" i="1" s="1"/>
  <c r="T1949" i="1"/>
  <c r="W2894" i="1" s="1"/>
  <c r="T1931" i="1"/>
  <c r="W2901" i="1" s="1"/>
  <c r="T3271" i="1"/>
  <c r="W1560" i="1" s="1"/>
  <c r="T981" i="1"/>
  <c r="W3848" i="1" s="1"/>
  <c r="T1169" i="1"/>
  <c r="T1837" i="1"/>
  <c r="W2982" i="1" s="1"/>
  <c r="T2218" i="1"/>
  <c r="T4545" i="1"/>
  <c r="T2222" i="1"/>
  <c r="W2592" i="1" s="1"/>
  <c r="T1839" i="1"/>
  <c r="W2976" i="1" s="1"/>
  <c r="T1460" i="1"/>
  <c r="T1102" i="1"/>
  <c r="W3719" i="1" s="1"/>
  <c r="T512" i="1"/>
  <c r="W4309" i="1" s="1"/>
  <c r="T4794" i="1"/>
  <c r="T2050" i="1"/>
  <c r="T1992" i="1"/>
  <c r="W2849" i="1" s="1"/>
  <c r="T3616" i="1"/>
  <c r="W1199" i="1" s="1"/>
  <c r="T1260" i="1"/>
  <c r="W3568" i="1" s="1"/>
  <c r="T4763" i="1"/>
  <c r="T4650" i="1"/>
  <c r="W175" i="1" s="1"/>
  <c r="T166" i="1"/>
  <c r="T1503" i="1"/>
  <c r="T2962" i="1"/>
  <c r="W1870" i="1" s="1"/>
  <c r="T3769" i="1"/>
  <c r="T393" i="1"/>
  <c r="T2895" i="1"/>
  <c r="T4075" i="1"/>
  <c r="W748" i="1" s="1"/>
  <c r="T2101" i="1"/>
  <c r="W2704" i="1" s="1"/>
  <c r="T1761" i="1"/>
  <c r="W3058" i="1" s="1"/>
  <c r="T804" i="1"/>
  <c r="W4062" i="1" s="1"/>
  <c r="T3067" i="1"/>
  <c r="W1755" i="1" s="1"/>
  <c r="T395" i="1"/>
  <c r="T471" i="1"/>
  <c r="T2015" i="1"/>
  <c r="W2810" i="1" s="1"/>
  <c r="T956" i="1"/>
  <c r="T2696" i="1"/>
  <c r="T1022" i="1"/>
  <c r="W3794" i="1" s="1"/>
  <c r="T935" i="1"/>
  <c r="T2535" i="1"/>
  <c r="W2300" i="1" s="1"/>
  <c r="T4421" i="1"/>
  <c r="T1363" i="1"/>
  <c r="T4218" i="1"/>
  <c r="T3957" i="1"/>
  <c r="T1085" i="1"/>
  <c r="W3730" i="1" s="1"/>
  <c r="T1957" i="1"/>
  <c r="T555" i="1"/>
  <c r="W4268" i="1" s="1"/>
  <c r="T3312" i="1"/>
  <c r="T4481" i="1"/>
  <c r="W344" i="1" s="1"/>
  <c r="T4707" i="1"/>
  <c r="T2044" i="1"/>
  <c r="T4491" i="1"/>
  <c r="W333" i="1" s="1"/>
  <c r="T2511" i="1"/>
  <c r="W2321" i="1" s="1"/>
  <c r="T3991" i="1"/>
  <c r="T2382" i="1"/>
  <c r="T269" i="1"/>
  <c r="W4597" i="1" s="1"/>
  <c r="T4568" i="1"/>
  <c r="T778" i="1"/>
  <c r="T598" i="1"/>
  <c r="W4181" i="1" s="1"/>
  <c r="T4458" i="1"/>
  <c r="T751" i="1"/>
  <c r="T1628" i="1"/>
  <c r="W3202" i="1" s="1"/>
  <c r="T3128" i="1"/>
  <c r="T2786" i="1"/>
  <c r="W2022" i="1" s="1"/>
  <c r="T2656" i="1"/>
  <c r="W2158" i="1" s="1"/>
  <c r="T1278" i="1"/>
  <c r="T750" i="1"/>
  <c r="T762" i="1"/>
  <c r="W4075" i="1" s="1"/>
  <c r="T4178" i="1"/>
  <c r="T1044" i="1"/>
  <c r="T2573" i="1"/>
  <c r="W2260" i="1" s="1"/>
  <c r="T316" i="1"/>
  <c r="T3735" i="1"/>
  <c r="W1087" i="1" s="1"/>
  <c r="T3819" i="1"/>
  <c r="T3626" i="1"/>
  <c r="T3176" i="1"/>
  <c r="T1808" i="1"/>
  <c r="W3015" i="1" s="1"/>
  <c r="T4507" i="1"/>
  <c r="W317" i="1" s="1"/>
  <c r="T4124" i="1"/>
  <c r="T2005" i="1"/>
  <c r="T110" i="1"/>
  <c r="T1011" i="1"/>
  <c r="W3830" i="1" s="1"/>
  <c r="T3053" i="1"/>
  <c r="T1296" i="1"/>
  <c r="W3536" i="1" s="1"/>
  <c r="T230" i="1"/>
  <c r="T53" i="1"/>
  <c r="T4479" i="1"/>
  <c r="W345" i="1" s="1"/>
  <c r="T2676" i="1"/>
  <c r="T3683" i="1"/>
  <c r="T2012" i="1"/>
  <c r="T412" i="1"/>
  <c r="T390" i="1"/>
  <c r="W4431" i="1" s="1"/>
  <c r="T27" i="1"/>
  <c r="W4801" i="1" s="1"/>
  <c r="T1381" i="1"/>
  <c r="T35" i="1"/>
  <c r="W4796" i="1" s="1"/>
  <c r="T4233" i="1"/>
  <c r="T300" i="1"/>
  <c r="T4669" i="1"/>
  <c r="W156" i="1" s="1"/>
  <c r="T109" i="1"/>
  <c r="T2954" i="1"/>
  <c r="T1076" i="1"/>
  <c r="W3761" i="1" s="1"/>
  <c r="T1500" i="1"/>
  <c r="T2099" i="1"/>
  <c r="T1371" i="1"/>
  <c r="T608" i="1"/>
  <c r="W4241" i="1" s="1"/>
  <c r="T644" i="1"/>
  <c r="T2060" i="1"/>
  <c r="T4390" i="1"/>
  <c r="W433" i="1" s="1"/>
  <c r="T841" i="1"/>
  <c r="T1204" i="1"/>
  <c r="T464" i="1"/>
  <c r="T1151" i="1"/>
  <c r="W3661" i="1" s="1"/>
  <c r="T2331" i="1"/>
  <c r="T1648" i="1"/>
  <c r="W3168" i="1" s="1"/>
  <c r="T4135" i="1"/>
  <c r="T2898" i="1"/>
  <c r="W1933" i="1" s="1"/>
  <c r="T3449" i="1"/>
  <c r="W1380" i="1" s="1"/>
  <c r="T3729" i="1"/>
  <c r="T145" i="1"/>
  <c r="W4705" i="1" s="1"/>
  <c r="T2834" i="1"/>
  <c r="T1190" i="1"/>
  <c r="T2500" i="1"/>
  <c r="W2311" i="1" s="1"/>
  <c r="T3453" i="1"/>
  <c r="W1372" i="1" s="1"/>
  <c r="T877" i="1"/>
  <c r="T4245" i="1"/>
  <c r="T3739" i="1"/>
  <c r="T3073" i="1"/>
  <c r="W1758" i="1" s="1"/>
  <c r="T643" i="1"/>
  <c r="T3963" i="1"/>
  <c r="W862" i="1" s="1"/>
  <c r="T1144" i="1"/>
  <c r="T3939" i="1"/>
  <c r="W885" i="1" s="1"/>
  <c r="T537" i="1"/>
  <c r="W4308" i="1" s="1"/>
  <c r="T99" i="1"/>
  <c r="W4737" i="1" s="1"/>
  <c r="T1800" i="1"/>
  <c r="T3037" i="1"/>
  <c r="T2074" i="1"/>
  <c r="W2749" i="1" s="1"/>
  <c r="T2561" i="1"/>
  <c r="W2264" i="1" s="1"/>
  <c r="T4038" i="1"/>
  <c r="T3960" i="1"/>
  <c r="W864" i="1" s="1"/>
  <c r="T2253" i="1"/>
  <c r="W2583" i="1" s="1"/>
  <c r="T4338" i="1"/>
  <c r="T3038" i="1"/>
  <c r="T3075" i="1"/>
  <c r="T602" i="1"/>
  <c r="T3329" i="1"/>
  <c r="W1495" i="1" s="1"/>
  <c r="T4722" i="1"/>
  <c r="W103" i="1" s="1"/>
  <c r="T2653" i="1"/>
  <c r="W2166" i="1" s="1"/>
  <c r="T3525" i="1"/>
  <c r="W1301" i="1" s="1"/>
  <c r="T1159" i="1"/>
  <c r="W3646" i="1" s="1"/>
  <c r="T4065" i="1"/>
  <c r="W760" i="1" s="1"/>
  <c r="T2184" i="1"/>
  <c r="W2636" i="1" s="1"/>
  <c r="T2255" i="1"/>
  <c r="T2294" i="1"/>
  <c r="W2529" i="1" s="1"/>
  <c r="T3796" i="1"/>
  <c r="T1950" i="1"/>
  <c r="W2863" i="1" s="1"/>
  <c r="T1820" i="1"/>
  <c r="T1705" i="1"/>
  <c r="T2807" i="1"/>
  <c r="T2202" i="1"/>
  <c r="W2627" i="1" s="1"/>
  <c r="T441" i="1"/>
  <c r="T3448" i="1"/>
  <c r="W1379" i="1" s="1"/>
  <c r="T1829" i="1"/>
  <c r="T4598" i="1"/>
  <c r="W227" i="1" s="1"/>
  <c r="T3019" i="1"/>
  <c r="T2069" i="1"/>
  <c r="T620" i="1"/>
  <c r="T4782" i="1"/>
  <c r="T2555" i="1"/>
  <c r="T3279" i="1"/>
  <c r="W1547" i="1" s="1"/>
  <c r="T4606" i="1"/>
  <c r="W219" i="1" s="1"/>
  <c r="T1179" i="1"/>
  <c r="T2113" i="1"/>
  <c r="W2691" i="1" s="1"/>
  <c r="T2093" i="1"/>
  <c r="T4326" i="1"/>
  <c r="T4315" i="1"/>
  <c r="T1337" i="1"/>
  <c r="T4702" i="1"/>
  <c r="W123" i="1" s="1"/>
  <c r="T3230" i="1"/>
  <c r="T4211" i="1"/>
  <c r="W614" i="1" s="1"/>
  <c r="T3354" i="1"/>
  <c r="T4503" i="1"/>
  <c r="W322" i="1" s="1"/>
  <c r="T963" i="1"/>
  <c r="W3840" i="1" s="1"/>
  <c r="T2287" i="1"/>
  <c r="T2297" i="1"/>
  <c r="T3882" i="1"/>
  <c r="W944" i="1" s="1"/>
  <c r="T517" i="1"/>
  <c r="T2937" i="1"/>
  <c r="W1884" i="1" s="1"/>
  <c r="T3179" i="1"/>
  <c r="T81" i="1"/>
  <c r="T2775" i="1"/>
  <c r="T596" i="1"/>
  <c r="W4223" i="1" s="1"/>
  <c r="T1875" i="1"/>
  <c r="W2973" i="1" s="1"/>
  <c r="T3430" i="1"/>
  <c r="T2560" i="1"/>
  <c r="T4414" i="1"/>
  <c r="W411" i="1" s="1"/>
  <c r="T4253" i="1"/>
  <c r="W571" i="1" s="1"/>
  <c r="T4680" i="1"/>
  <c r="W147" i="1" s="1"/>
  <c r="T2003" i="1"/>
  <c r="T1777" i="1"/>
  <c r="T2663" i="1"/>
  <c r="W2165" i="1" s="1"/>
  <c r="T4129" i="1"/>
  <c r="W698" i="1" s="1"/>
  <c r="T2602" i="1"/>
  <c r="W2232" i="1" s="1"/>
  <c r="T3685" i="1"/>
  <c r="T2844" i="1"/>
  <c r="W1979" i="1" s="1"/>
  <c r="T1978" i="1"/>
  <c r="T3463" i="1"/>
  <c r="W1364" i="1" s="1"/>
  <c r="T2703" i="1"/>
  <c r="T2143" i="1"/>
  <c r="W2696" i="1" s="1"/>
  <c r="T802" i="1"/>
  <c r="T4452" i="1"/>
  <c r="T2346" i="1"/>
  <c r="T4676" i="1"/>
  <c r="W149" i="1" s="1"/>
  <c r="T4386" i="1"/>
  <c r="W439" i="1" s="1"/>
  <c r="T507" i="1"/>
  <c r="W4313" i="1" s="1"/>
  <c r="T267" i="1"/>
  <c r="T4188" i="1"/>
  <c r="W638" i="1" s="1"/>
  <c r="T2693" i="1"/>
  <c r="T1348" i="1"/>
  <c r="W3477" i="1" s="1"/>
  <c r="T4493" i="1"/>
  <c r="T1863" i="1"/>
  <c r="T2694" i="1"/>
  <c r="W2130" i="1" s="1"/>
  <c r="T4536" i="1"/>
  <c r="W288" i="1" s="1"/>
  <c r="T4769" i="1"/>
  <c r="W56" i="1" s="1"/>
  <c r="T3841" i="1"/>
  <c r="T413" i="1"/>
  <c r="W4338" i="1" s="1"/>
  <c r="T2307" i="1"/>
  <c r="T3223" i="1"/>
  <c r="W1600" i="1" s="1"/>
  <c r="T3526" i="1"/>
  <c r="T3132" i="1"/>
  <c r="W1693" i="1" s="1"/>
  <c r="T4574" i="1"/>
  <c r="W250" i="1" s="1"/>
  <c r="T2997" i="1"/>
  <c r="T2589" i="1"/>
  <c r="W2242" i="1" s="1"/>
  <c r="T2400" i="1"/>
  <c r="W2417" i="1" s="1"/>
  <c r="T1246" i="1"/>
  <c r="T1775" i="1"/>
  <c r="W3054" i="1" s="1"/>
  <c r="T132" i="1"/>
  <c r="W4678" i="1" s="1"/>
  <c r="T1121" i="1"/>
  <c r="W3718" i="1" s="1"/>
  <c r="T1186" i="1"/>
  <c r="T1766" i="1"/>
  <c r="T3897" i="1"/>
  <c r="W928" i="1" s="1"/>
  <c r="T4356" i="1"/>
  <c r="T3269" i="1"/>
  <c r="T2743" i="1"/>
  <c r="T3783" i="1"/>
  <c r="W1040" i="1" s="1"/>
  <c r="T2572" i="1"/>
  <c r="W2259" i="1" s="1"/>
  <c r="T4192" i="1"/>
  <c r="T3283" i="1"/>
  <c r="T3702" i="1"/>
  <c r="T1702" i="1"/>
  <c r="W3130" i="1" s="1"/>
  <c r="T1935" i="1"/>
  <c r="W2903" i="1" s="1"/>
  <c r="T3621" i="1"/>
  <c r="T1133" i="1"/>
  <c r="T973" i="1"/>
  <c r="T1458" i="1"/>
  <c r="W3390" i="1" s="1"/>
  <c r="T909" i="1"/>
  <c r="T998" i="1"/>
  <c r="T2641" i="1"/>
  <c r="T2161" i="1"/>
  <c r="W2671" i="1" s="1"/>
  <c r="T2931" i="1"/>
  <c r="T2431" i="1"/>
  <c r="T887" i="1"/>
  <c r="W3918" i="1" s="1"/>
  <c r="T4591" i="1"/>
  <c r="T1514" i="1"/>
  <c r="T3064" i="1"/>
  <c r="T3864" i="1"/>
  <c r="T3988" i="1"/>
  <c r="T2272" i="1"/>
  <c r="W2557" i="1" s="1"/>
  <c r="T4242" i="1"/>
  <c r="T2100" i="1"/>
  <c r="W2717" i="1" s="1"/>
  <c r="T3304" i="1"/>
  <c r="T4651" i="1"/>
  <c r="W174" i="1" s="1"/>
  <c r="T4244" i="1"/>
  <c r="T3740" i="1"/>
  <c r="W1079" i="1" s="1"/>
  <c r="T731" i="1"/>
  <c r="W4099" i="1" s="1"/>
  <c r="T1928" i="1"/>
  <c r="T1725" i="1"/>
  <c r="W3086" i="1" s="1"/>
  <c r="T2630" i="1"/>
  <c r="T2081" i="1"/>
  <c r="T2442" i="1"/>
  <c r="T2991" i="1"/>
  <c r="W1837" i="1" s="1"/>
  <c r="T3370" i="1"/>
  <c r="T3027" i="1"/>
  <c r="T4466" i="1"/>
  <c r="W363" i="1" s="1"/>
  <c r="T4511" i="1"/>
  <c r="T3502" i="1"/>
  <c r="T725" i="1"/>
  <c r="T4749" i="1"/>
  <c r="T573" i="1"/>
  <c r="W4248" i="1" s="1"/>
  <c r="T786" i="1"/>
  <c r="T3397" i="1"/>
  <c r="T2178" i="1"/>
  <c r="T32" i="1"/>
  <c r="T4671" i="1"/>
  <c r="T4323" i="1"/>
  <c r="T4514" i="1"/>
  <c r="W309" i="1" s="1"/>
  <c r="T4378" i="1"/>
  <c r="W449" i="1" s="1"/>
  <c r="T65" i="1"/>
  <c r="W4760" i="1" s="1"/>
  <c r="T2683" i="1"/>
  <c r="T2080" i="1"/>
  <c r="T1229" i="1"/>
  <c r="W3601" i="1" s="1"/>
  <c r="T2485" i="1"/>
  <c r="W2343" i="1" s="1"/>
  <c r="T200" i="1"/>
  <c r="T3535" i="1"/>
  <c r="T2559" i="1"/>
  <c r="W2269" i="1" s="1"/>
  <c r="T2720" i="1"/>
  <c r="W2105" i="1" s="1"/>
  <c r="T1825" i="1"/>
  <c r="T2185" i="1"/>
  <c r="W2647" i="1" s="1"/>
  <c r="T4226" i="1"/>
  <c r="W600" i="1" s="1"/>
  <c r="T4575" i="1"/>
  <c r="W251" i="1" s="1"/>
  <c r="T1774" i="1"/>
  <c r="T3909" i="1"/>
  <c r="W911" i="1" s="1"/>
  <c r="T1773" i="1"/>
  <c r="T4804" i="1"/>
  <c r="T2899" i="1"/>
  <c r="W1923" i="1" s="1"/>
  <c r="T3892" i="1"/>
  <c r="W929" i="1" s="1"/>
  <c r="T470" i="1"/>
  <c r="W4385" i="1" s="1"/>
  <c r="T3915" i="1"/>
  <c r="T3945" i="1"/>
  <c r="W879" i="1" s="1"/>
  <c r="T2980" i="1"/>
  <c r="T3381" i="1"/>
  <c r="T4358" i="1"/>
  <c r="T2033" i="1"/>
  <c r="W2779" i="1" s="1"/>
  <c r="T3931" i="1"/>
  <c r="W905" i="1" s="1"/>
  <c r="T3189" i="1"/>
  <c r="T2312" i="1"/>
  <c r="T4026" i="1"/>
  <c r="W795" i="1" s="1"/>
  <c r="T2528" i="1"/>
  <c r="W2304" i="1" s="1"/>
  <c r="T1004" i="1"/>
  <c r="T266" i="1"/>
  <c r="W4594" i="1" s="1"/>
  <c r="T3048" i="1"/>
  <c r="W1778" i="1" s="1"/>
  <c r="T3538" i="1"/>
  <c r="T2137" i="1"/>
  <c r="W2673" i="1" s="1"/>
  <c r="T3884" i="1"/>
  <c r="T3938" i="1"/>
  <c r="W884" i="1" s="1"/>
  <c r="T1304" i="1"/>
  <c r="T3114" i="1"/>
  <c r="W1707" i="1" s="1"/>
  <c r="T549" i="1"/>
  <c r="T4169" i="1"/>
  <c r="T4674" i="1"/>
  <c r="T4469" i="1"/>
  <c r="W356" i="1" s="1"/>
  <c r="T261" i="1"/>
  <c r="W4529" i="1" s="1"/>
  <c r="T3578" i="1"/>
  <c r="W1249" i="1" s="1"/>
  <c r="T2481" i="1"/>
  <c r="T2989" i="1"/>
  <c r="W1830" i="1" s="1"/>
  <c r="T588" i="1"/>
  <c r="W4231" i="1" s="1"/>
  <c r="T2010" i="1"/>
  <c r="T198" i="1"/>
  <c r="T2412" i="1"/>
  <c r="W2424" i="1" s="1"/>
  <c r="T4111" i="1"/>
  <c r="T141" i="1"/>
  <c r="W4669" i="1" s="1"/>
  <c r="T1848" i="1"/>
  <c r="W2959" i="1" s="1"/>
  <c r="T3308" i="1"/>
  <c r="T1352" i="1"/>
  <c r="W3478" i="1" s="1"/>
  <c r="T3488" i="1"/>
  <c r="W1333" i="1" s="1"/>
  <c r="T4698" i="1"/>
  <c r="W127" i="1" s="1"/>
  <c r="T3425" i="1"/>
  <c r="W1404" i="1" s="1"/>
  <c r="T2065" i="1"/>
  <c r="W2745" i="1" s="1"/>
  <c r="T3072" i="1"/>
  <c r="T3961" i="1"/>
  <c r="T4297" i="1"/>
  <c r="T845" i="1"/>
  <c r="W3994" i="1" s="1"/>
  <c r="T3970" i="1"/>
  <c r="W856" i="1" s="1"/>
  <c r="T1438" i="1"/>
  <c r="W3359" i="1" s="1"/>
  <c r="T1141" i="1"/>
  <c r="T1050" i="1"/>
  <c r="T94" i="1"/>
  <c r="W4732" i="1" s="1"/>
  <c r="T4692" i="1"/>
  <c r="T2486" i="1"/>
  <c r="W2352" i="1" s="1"/>
  <c r="T1386" i="1"/>
  <c r="W3454" i="1" s="1"/>
  <c r="T1361" i="1"/>
  <c r="W3474" i="1" s="1"/>
  <c r="T639" i="1"/>
  <c r="T1641" i="1"/>
  <c r="W3185" i="1" s="1"/>
  <c r="T1731" i="1"/>
  <c r="T1831" i="1"/>
  <c r="T1602" i="1"/>
  <c r="T2464" i="1"/>
  <c r="W2342" i="1" s="1"/>
  <c r="T1196" i="1"/>
  <c r="W3634" i="1" s="1"/>
  <c r="T1591" i="1"/>
  <c r="W3226" i="1" s="1"/>
  <c r="T4295" i="1"/>
  <c r="T1094" i="1"/>
  <c r="W3740" i="1" s="1"/>
  <c r="T3708" i="1"/>
  <c r="W1121" i="1" s="1"/>
  <c r="T2995" i="1"/>
  <c r="W1841" i="1" s="1"/>
  <c r="T4072" i="1"/>
  <c r="W747" i="1" s="1"/>
  <c r="T3177" i="1"/>
  <c r="T2774" i="1"/>
  <c r="W2054" i="1" s="1"/>
  <c r="T3602" i="1"/>
  <c r="W1219" i="1" s="1"/>
  <c r="T652" i="1"/>
  <c r="W4220" i="1" s="1"/>
  <c r="T108" i="1"/>
  <c r="T3510" i="1"/>
  <c r="W1314" i="1" s="1"/>
  <c r="T4624" i="1"/>
  <c r="T3096" i="1"/>
  <c r="W1732" i="1" s="1"/>
  <c r="T2078" i="1"/>
  <c r="W2760" i="1" s="1"/>
  <c r="T3576" i="1"/>
  <c r="T409" i="1"/>
  <c r="W4413" i="1" s="1"/>
  <c r="T3275" i="1"/>
  <c r="W1555" i="1" s="1"/>
  <c r="T2193" i="1"/>
  <c r="W2638" i="1" s="1"/>
  <c r="T2727" i="1"/>
  <c r="W2094" i="1" s="1"/>
  <c r="T2580" i="1"/>
  <c r="W2243" i="1" s="1"/>
  <c r="T1502" i="1"/>
  <c r="W3318" i="1" s="1"/>
  <c r="T2348" i="1"/>
  <c r="T457" i="1"/>
  <c r="W4352" i="1" s="1"/>
  <c r="T4133" i="1"/>
  <c r="W693" i="1" s="1"/>
  <c r="T3292" i="1"/>
  <c r="W1535" i="1" s="1"/>
  <c r="T4197" i="1"/>
  <c r="W630" i="1" s="1"/>
  <c r="T2928" i="1"/>
  <c r="W1903" i="1" s="1"/>
  <c r="T1908" i="1"/>
  <c r="W2918" i="1" s="1"/>
  <c r="T1760" i="1"/>
  <c r="W3076" i="1" s="1"/>
  <c r="T4120" i="1"/>
  <c r="W707" i="1" s="1"/>
  <c r="T927" i="1"/>
  <c r="W3864" i="1" s="1"/>
  <c r="T734" i="1"/>
  <c r="T1652" i="1"/>
  <c r="W3159" i="1" s="1"/>
  <c r="T2359" i="1"/>
  <c r="T968" i="1"/>
  <c r="W3838" i="1" s="1"/>
  <c r="T4494" i="1"/>
  <c r="W331" i="1" s="1"/>
  <c r="T1474" i="1"/>
  <c r="T3060" i="1"/>
  <c r="W1757" i="1" s="1"/>
  <c r="T2660" i="1"/>
  <c r="T4439" i="1"/>
  <c r="W386" i="1" s="1"/>
  <c r="T3485" i="1"/>
  <c r="T680" i="1"/>
  <c r="W4116" i="1" s="1"/>
  <c r="T2234" i="1"/>
  <c r="T4366" i="1"/>
  <c r="T3337" i="1"/>
  <c r="W1490" i="1" s="1"/>
  <c r="T547" i="1"/>
  <c r="W4260" i="1" s="1"/>
  <c r="T2001" i="1"/>
  <c r="T1722" i="1"/>
  <c r="W3105" i="1" s="1"/>
  <c r="T3878" i="1"/>
  <c r="T3803" i="1"/>
  <c r="T1661" i="1"/>
  <c r="W3155" i="1" s="1"/>
  <c r="T2566" i="1"/>
  <c r="W2256" i="1" s="1"/>
  <c r="T2527" i="1"/>
  <c r="W2289" i="1" s="1"/>
  <c r="T4510" i="1"/>
  <c r="T3628" i="1"/>
  <c r="W1204" i="1" s="1"/>
  <c r="T188" i="1"/>
  <c r="T2147" i="1"/>
  <c r="T2148" i="1"/>
  <c r="T2208" i="1"/>
  <c r="W2606" i="1" s="1"/>
  <c r="T392" i="1"/>
  <c r="T4316" i="1"/>
  <c r="T3133" i="1"/>
  <c r="W1696" i="1" s="1"/>
  <c r="T4102" i="1"/>
  <c r="T2230" i="1"/>
  <c r="T476" i="1"/>
  <c r="W4366" i="1" s="1"/>
  <c r="T2866" i="1"/>
  <c r="W1957" i="1" s="1"/>
  <c r="T134" i="1"/>
  <c r="W4709" i="1" s="1"/>
  <c r="T2987" i="1"/>
  <c r="W1828" i="1" s="1"/>
  <c r="T4027" i="1"/>
  <c r="T2666" i="1"/>
  <c r="T1749" i="1"/>
  <c r="T3386" i="1"/>
  <c r="T1597" i="1"/>
  <c r="W3227" i="1" s="1"/>
  <c r="T419" i="1"/>
  <c r="W4403" i="1" s="1"/>
  <c r="T469" i="1"/>
  <c r="T1975" i="1"/>
  <c r="W2862" i="1" s="1"/>
  <c r="T2646" i="1"/>
  <c r="T4729" i="1"/>
  <c r="W96" i="1" s="1"/>
  <c r="T1293" i="1"/>
  <c r="W3519" i="1" s="1"/>
  <c r="T3375" i="1"/>
  <c r="W1457" i="1" s="1"/>
  <c r="T2018" i="1"/>
  <c r="W2799" i="1" s="1"/>
  <c r="T2469" i="1"/>
  <c r="T2551" i="1"/>
  <c r="W2275" i="1" s="1"/>
  <c r="T1533" i="1"/>
  <c r="T1090" i="1"/>
  <c r="T3256" i="1"/>
  <c r="W1569" i="1" s="1"/>
  <c r="T3356" i="1"/>
  <c r="W1471" i="1" s="1"/>
  <c r="T2922" i="1"/>
  <c r="T1489" i="1"/>
  <c r="T4762" i="1"/>
  <c r="T3351" i="1"/>
  <c r="T2084" i="1"/>
  <c r="T1370" i="1"/>
  <c r="W3433" i="1" s="1"/>
  <c r="T799" i="1"/>
  <c r="W4057" i="1" s="1"/>
  <c r="T4076" i="1"/>
  <c r="T1878" i="1"/>
  <c r="T23" i="1"/>
  <c r="W4797" i="1" s="1"/>
  <c r="T124" i="1"/>
  <c r="W4687" i="1" s="1"/>
  <c r="T2330" i="1"/>
  <c r="W2484" i="1" s="1"/>
  <c r="T1683" i="1"/>
  <c r="T3795" i="1"/>
  <c r="T3713" i="1"/>
  <c r="T3837" i="1"/>
  <c r="W993" i="1" s="1"/>
  <c r="T75" i="1"/>
  <c r="W4750" i="1" s="1"/>
  <c r="T1643" i="1"/>
  <c r="W3194" i="1" s="1"/>
  <c r="T3871" i="1"/>
  <c r="T1838" i="1"/>
  <c r="W2992" i="1" s="1"/>
  <c r="T3869" i="1"/>
  <c r="T3696" i="1"/>
  <c r="T4502" i="1"/>
  <c r="W325" i="1" s="1"/>
  <c r="T1057" i="1"/>
  <c r="W3779" i="1" s="1"/>
  <c r="T1865" i="1"/>
  <c r="W2948" i="1" s="1"/>
  <c r="T4609" i="1"/>
  <c r="T84" i="1"/>
  <c r="W4738" i="1" s="1"/>
  <c r="T4367" i="1"/>
  <c r="T3949" i="1"/>
  <c r="W876" i="1" s="1"/>
  <c r="T946" i="1"/>
  <c r="W3882" i="1" s="1"/>
  <c r="T2787" i="1"/>
  <c r="T1796" i="1"/>
  <c r="T2173" i="1"/>
  <c r="T293" i="1"/>
  <c r="W4551" i="1" s="1"/>
  <c r="T1682" i="1"/>
  <c r="T4235" i="1"/>
  <c r="W590" i="1" s="1"/>
  <c r="T2334" i="1"/>
  <c r="W2494" i="1" s="1"/>
  <c r="T3069" i="1"/>
  <c r="T2462" i="1"/>
  <c r="T4393" i="1"/>
  <c r="W432" i="1" s="1"/>
  <c r="T4293" i="1"/>
  <c r="T3754" i="1"/>
  <c r="T2402" i="1"/>
  <c r="T2134" i="1"/>
  <c r="W2689" i="1" s="1"/>
  <c r="T1270" i="1"/>
  <c r="T204" i="1"/>
  <c r="W4579" i="1" s="1"/>
  <c r="T4658" i="1"/>
  <c r="T3907" i="1"/>
  <c r="T3832" i="1"/>
  <c r="T4766" i="1"/>
  <c r="W59" i="1" s="1"/>
  <c r="T4501" i="1"/>
  <c r="W324" i="1" s="1"/>
  <c r="T745" i="1"/>
  <c r="T1748" i="1"/>
  <c r="W3073" i="1" s="1"/>
  <c r="T3379" i="1"/>
  <c r="W1440" i="1" s="1"/>
  <c r="T839" i="1"/>
  <c r="W3988" i="1" s="1"/>
  <c r="T280" i="1"/>
  <c r="W4571" i="1" s="1"/>
  <c r="T3877" i="1"/>
  <c r="T713" i="1"/>
  <c r="W4115" i="1" s="1"/>
  <c r="T1466" i="1"/>
  <c r="T4001" i="1"/>
  <c r="T829" i="1"/>
  <c r="W3995" i="1" s="1"/>
  <c r="T256" i="1"/>
  <c r="W4601" i="1" s="1"/>
  <c r="T1745" i="1"/>
  <c r="W3078" i="1" s="1"/>
  <c r="T3100" i="1"/>
  <c r="W1731" i="1" s="1"/>
  <c r="T3467" i="1"/>
  <c r="W1360" i="1" s="1"/>
  <c r="T789" i="1"/>
  <c r="W4023" i="1" s="1"/>
  <c r="T2226" i="1"/>
  <c r="T1697" i="1"/>
  <c r="T541" i="1"/>
  <c r="W4276" i="1" s="1"/>
  <c r="T2023" i="1"/>
  <c r="W2794" i="1" s="1"/>
  <c r="T4274" i="1"/>
  <c r="W548" i="1" s="1"/>
  <c r="T821" i="1"/>
  <c r="T3929" i="1"/>
  <c r="T2073" i="1"/>
  <c r="W2740" i="1" s="1"/>
  <c r="T1565" i="1"/>
  <c r="T3231" i="1"/>
  <c r="T2477" i="1"/>
  <c r="T3542" i="1"/>
  <c r="T1608" i="1"/>
  <c r="W3225" i="1" s="1"/>
  <c r="T952" i="1"/>
  <c r="W3896" i="1" s="1"/>
  <c r="T4531" i="1"/>
  <c r="W294" i="1" s="1"/>
  <c r="T3507" i="1"/>
  <c r="W1315" i="1" s="1"/>
  <c r="T46" i="1"/>
  <c r="W4776" i="1" s="1"/>
  <c r="T2124" i="1"/>
  <c r="T2609" i="1"/>
  <c r="W2215" i="1" s="1"/>
  <c r="T1805" i="1"/>
  <c r="T2547" i="1"/>
  <c r="W2278" i="1" s="1"/>
  <c r="T2801" i="1"/>
  <c r="W2043" i="1" s="1"/>
  <c r="T4659" i="1"/>
  <c r="W169" i="1" s="1"/>
  <c r="T1574" i="1"/>
  <c r="T66" i="1"/>
  <c r="W4759" i="1" s="1"/>
  <c r="T3233" i="1"/>
  <c r="T3671" i="1"/>
  <c r="T3229" i="1"/>
  <c r="W1604" i="1" s="1"/>
  <c r="T2631" i="1"/>
  <c r="W2195" i="1" s="1"/>
  <c r="T785" i="1"/>
  <c r="W4025" i="1" s="1"/>
  <c r="T3475" i="1"/>
  <c r="T1905" i="1"/>
  <c r="W2930" i="1" s="1"/>
  <c r="T1377" i="1"/>
  <c r="W3418" i="1" s="1"/>
  <c r="T2241" i="1"/>
  <c r="T3051" i="1"/>
  <c r="W1776" i="1" s="1"/>
  <c r="T1126" i="1"/>
  <c r="W3687" i="1" s="1"/>
  <c r="T1005" i="1"/>
  <c r="W3800" i="1" s="1"/>
  <c r="T3508" i="1"/>
  <c r="W1317" i="1" s="1"/>
  <c r="T4183" i="1"/>
  <c r="T2401" i="1"/>
  <c r="W2416" i="1" s="1"/>
  <c r="T703" i="1"/>
  <c r="W4126" i="1" s="1"/>
  <c r="T1319" i="1"/>
  <c r="W3503" i="1" s="1"/>
  <c r="T2038" i="1"/>
  <c r="T1629" i="1"/>
  <c r="T2710" i="1"/>
  <c r="W2119" i="1" s="1"/>
  <c r="T1826" i="1"/>
  <c r="W2978" i="1" s="1"/>
  <c r="T1300" i="1"/>
  <c r="T1695" i="1"/>
  <c r="W3123" i="1" s="1"/>
  <c r="T2984" i="1"/>
  <c r="T577" i="1"/>
  <c r="T1291" i="1"/>
  <c r="W3544" i="1" s="1"/>
  <c r="T2797" i="1"/>
  <c r="W2028" i="1" s="1"/>
  <c r="T2515" i="1"/>
  <c r="W2317" i="1" s="1"/>
  <c r="T1558" i="1"/>
  <c r="W3273" i="1" s="1"/>
  <c r="T3259" i="1"/>
  <c r="T310" i="1"/>
  <c r="W4506" i="1" s="1"/>
  <c r="T2913" i="1"/>
  <c r="W1905" i="1" s="1"/>
  <c r="T3567" i="1"/>
  <c r="W1254" i="1" s="1"/>
  <c r="T2773" i="1"/>
  <c r="T3309" i="1"/>
  <c r="T1951" i="1"/>
  <c r="W2864" i="1" s="1"/>
  <c r="T423" i="1"/>
  <c r="T2394" i="1"/>
  <c r="W2437" i="1" s="1"/>
  <c r="T2180" i="1"/>
  <c r="T93" i="1"/>
  <c r="T4084" i="1"/>
  <c r="T4388" i="1"/>
  <c r="T4145" i="1"/>
  <c r="T3437" i="1"/>
  <c r="W1390" i="1" s="1"/>
  <c r="T3564" i="1"/>
  <c r="W1261" i="1" s="1"/>
  <c r="T2536" i="1"/>
  <c r="T2952" i="1"/>
  <c r="W1886" i="1" s="1"/>
  <c r="T1859" i="1"/>
  <c r="T3371" i="1"/>
  <c r="T150" i="1"/>
  <c r="T3801" i="1"/>
  <c r="W1022" i="1" s="1"/>
  <c r="T567" i="1"/>
  <c r="W4281" i="1" s="1"/>
  <c r="T3331" i="1"/>
  <c r="W1501" i="1" s="1"/>
  <c r="T3651" i="1"/>
  <c r="W1180" i="1" s="1"/>
  <c r="T2654" i="1"/>
  <c r="T3272" i="1"/>
  <c r="W1556" i="1" s="1"/>
  <c r="T118" i="1"/>
  <c r="W4714" i="1" s="1"/>
  <c r="T2245" i="1"/>
  <c r="T3108" i="1"/>
  <c r="W1702" i="1" s="1"/>
  <c r="T2470" i="1"/>
  <c r="T4517" i="1"/>
  <c r="W311" i="1" s="1"/>
  <c r="T1835" i="1"/>
  <c r="T403" i="1"/>
  <c r="W4449" i="1" s="1"/>
  <c r="T2196" i="1"/>
  <c r="W2629" i="1" s="1"/>
  <c r="T3135" i="1"/>
  <c r="W1685" i="1" s="1"/>
  <c r="T3972" i="1"/>
  <c r="W849" i="1" s="1"/>
  <c r="T3169" i="1"/>
  <c r="T377" i="1"/>
  <c r="W4440" i="1" s="1"/>
  <c r="T3680" i="1"/>
  <c r="W1145" i="1" s="1"/>
  <c r="T1623" i="1"/>
  <c r="T1662" i="1"/>
  <c r="W3151" i="1" s="1"/>
  <c r="T1624" i="1"/>
  <c r="T1463" i="1"/>
  <c r="W3386" i="1" s="1"/>
  <c r="T607" i="1"/>
  <c r="W4240" i="1" s="1"/>
  <c r="T4202" i="1"/>
  <c r="T1088" i="1"/>
  <c r="T400" i="1"/>
  <c r="W4418" i="1" s="1"/>
  <c r="T4019" i="1"/>
  <c r="W813" i="1" s="1"/>
  <c r="T2706" i="1"/>
  <c r="T4107" i="1"/>
  <c r="T3899" i="1"/>
  <c r="T1247" i="1"/>
  <c r="W3587" i="1" s="1"/>
  <c r="T527" i="1"/>
  <c r="T57" i="1"/>
  <c r="W4769" i="1" s="1"/>
  <c r="T2423" i="1"/>
  <c r="T2686" i="1"/>
  <c r="W2121" i="1" s="1"/>
  <c r="T2853" i="1"/>
  <c r="W1972" i="1" s="1"/>
  <c r="T278" i="1"/>
  <c r="W4569" i="1" s="1"/>
  <c r="T1250" i="1"/>
  <c r="T3517" i="1"/>
  <c r="W1308" i="1" s="1"/>
  <c r="T3635" i="1"/>
  <c r="W1189" i="1" s="1"/>
  <c r="T3655" i="1"/>
  <c r="W1169" i="1" s="1"/>
  <c r="T4564" i="1"/>
  <c r="W261" i="1" s="1"/>
  <c r="T2261" i="1"/>
  <c r="T307" i="1"/>
  <c r="T3235" i="1"/>
  <c r="W1586" i="1" s="1"/>
  <c r="T3589" i="1"/>
  <c r="W1239" i="1" s="1"/>
  <c r="T3456" i="1"/>
  <c r="W1363" i="1" s="1"/>
  <c r="T3649" i="1"/>
  <c r="W1176" i="1" s="1"/>
  <c r="T2882" i="1"/>
  <c r="W1952" i="1" s="1"/>
  <c r="T1595" i="1"/>
  <c r="W3238" i="1" s="1"/>
  <c r="T3322" i="1"/>
  <c r="T2128" i="1"/>
  <c r="W2684" i="1" s="1"/>
  <c r="T3747" i="1"/>
  <c r="W1073" i="1" s="1"/>
  <c r="T2157" i="1"/>
  <c r="T1448" i="1"/>
  <c r="W3366" i="1" s="1"/>
  <c r="T3818" i="1"/>
  <c r="W1010" i="1" s="1"/>
  <c r="T265" i="1"/>
  <c r="W4592" i="1" s="1"/>
  <c r="T3396" i="1"/>
  <c r="T1334" i="1"/>
  <c r="T365" i="1"/>
  <c r="T742" i="1"/>
  <c r="W4108" i="1" s="1"/>
  <c r="T796" i="1"/>
  <c r="W4054" i="1" s="1"/>
  <c r="T3387" i="1"/>
  <c r="T399" i="1"/>
  <c r="W4417" i="1" s="1"/>
  <c r="T834" i="1"/>
  <c r="W3993" i="1" s="1"/>
  <c r="T2107" i="1"/>
  <c r="W2732" i="1" s="1"/>
  <c r="T4477" i="1"/>
  <c r="T2118" i="1"/>
  <c r="W2693" i="1" s="1"/>
  <c r="T961" i="1"/>
  <c r="W3834" i="1" s="1"/>
  <c r="T1445" i="1"/>
  <c r="T546" i="1"/>
  <c r="T4160" i="1"/>
  <c r="W665" i="1" s="1"/>
  <c r="T1948" i="1"/>
  <c r="W2886" i="1" s="1"/>
  <c r="T4230" i="1"/>
  <c r="T3641" i="1"/>
  <c r="W1185" i="1" s="1"/>
  <c r="T2216" i="1"/>
  <c r="W2616" i="1" s="1"/>
  <c r="T4765" i="1"/>
  <c r="W60" i="1" s="1"/>
  <c r="T1885" i="1"/>
  <c r="W2960" i="1" s="1"/>
  <c r="T3681" i="1"/>
  <c r="W1142" i="1" s="1"/>
  <c r="T4130" i="1"/>
  <c r="T1520" i="1"/>
  <c r="W3292" i="1" s="1"/>
  <c r="T376" i="1"/>
  <c r="W4439" i="1" s="1"/>
  <c r="T3002" i="1"/>
  <c r="W1829" i="1" s="1"/>
  <c r="T4014" i="1"/>
  <c r="W817" i="1" s="1"/>
  <c r="T3887" i="1"/>
  <c r="W940" i="1" s="1"/>
  <c r="T1645" i="1"/>
  <c r="T1559" i="1"/>
  <c r="W3276" i="1" s="1"/>
  <c r="T2738" i="1"/>
  <c r="W2098" i="1" s="1"/>
  <c r="T1242" i="1"/>
  <c r="W3598" i="1" s="1"/>
  <c r="T612" i="1"/>
  <c r="W4211" i="1" s="1"/>
  <c r="T3358" i="1"/>
  <c r="T2288" i="1"/>
  <c r="W2527" i="1" s="1"/>
  <c r="T2985" i="1"/>
  <c r="W1840" i="1" s="1"/>
  <c r="T3977" i="1"/>
  <c r="W851" i="1" s="1"/>
  <c r="T3156" i="1"/>
  <c r="T4401" i="1"/>
  <c r="T3555" i="1"/>
  <c r="T3117" i="1"/>
  <c r="T2688" i="1"/>
  <c r="W2135" i="1" s="1"/>
  <c r="T2229" i="1"/>
  <c r="W2598" i="1" s="1"/>
  <c r="T1470" i="1"/>
  <c r="W3372" i="1" s="1"/>
  <c r="T526" i="1"/>
  <c r="T1119" i="1"/>
  <c r="T825" i="1"/>
  <c r="W4030" i="1" s="1"/>
  <c r="T995" i="1"/>
  <c r="W3820" i="1" s="1"/>
  <c r="T1031" i="1"/>
  <c r="T906" i="1"/>
  <c r="T907" i="1"/>
  <c r="W3931" i="1" s="1"/>
  <c r="T4263" i="1"/>
  <c r="W561" i="1" s="1"/>
  <c r="T1409" i="1"/>
  <c r="T4345" i="1"/>
  <c r="W478" i="1" s="1"/>
  <c r="T148" i="1"/>
  <c r="W4663" i="1" s="1"/>
  <c r="T2388" i="1"/>
  <c r="T2443" i="1"/>
  <c r="W2377" i="1" s="1"/>
  <c r="T3423" i="1"/>
  <c r="T2064" i="1"/>
  <c r="W2778" i="1" s="1"/>
  <c r="T722" i="1"/>
  <c r="W4129" i="1" s="1"/>
  <c r="T2207" i="1"/>
  <c r="W2620" i="1" s="1"/>
  <c r="T4104" i="1"/>
  <c r="W721" i="1" s="1"/>
  <c r="T1019" i="1"/>
  <c r="W3815" i="1" s="1"/>
  <c r="T4716" i="1"/>
  <c r="W112" i="1" s="1"/>
  <c r="T1251" i="1"/>
  <c r="T4360" i="1"/>
  <c r="W464" i="1" s="1"/>
  <c r="T4636" i="1"/>
  <c r="W188" i="1" s="1"/>
  <c r="T2200" i="1"/>
  <c r="T1656" i="1"/>
  <c r="W3165" i="1" s="1"/>
  <c r="T1118" i="1"/>
  <c r="W3720" i="1" s="1"/>
  <c r="T158" i="1"/>
  <c r="W4652" i="1" s="1"/>
  <c r="T2267" i="1"/>
  <c r="W2552" i="1" s="1"/>
  <c r="T1201" i="1"/>
  <c r="T2293" i="1"/>
  <c r="T2162" i="1"/>
  <c r="T1522" i="1"/>
  <c r="W3279" i="1" s="1"/>
  <c r="T42" i="1"/>
  <c r="W4772" i="1" s="1"/>
  <c r="T1708" i="1"/>
  <c r="T4359" i="1"/>
  <c r="T4630" i="1"/>
  <c r="W195" i="1" s="1"/>
  <c r="T3724" i="1"/>
  <c r="W1100" i="1" s="1"/>
  <c r="T908" i="1"/>
  <c r="W3928" i="1" s="1"/>
  <c r="T220" i="1"/>
  <c r="W4553" i="1" s="1"/>
  <c r="T180" i="1"/>
  <c r="W4674" i="1" s="1"/>
  <c r="T1052" i="1"/>
  <c r="W3782" i="1" s="1"/>
  <c r="T1583" i="1"/>
  <c r="T4149" i="1"/>
  <c r="W677" i="1" s="1"/>
  <c r="T1827" i="1"/>
  <c r="W2980" i="1" s="1"/>
  <c r="T3752" i="1"/>
  <c r="T3195" i="1"/>
  <c r="W1638" i="1" s="1"/>
  <c r="T3244" i="1"/>
  <c r="W1574" i="1" s="1"/>
  <c r="T2034" i="1"/>
  <c r="W2800" i="1" s="1"/>
  <c r="T1498" i="1"/>
  <c r="T816" i="1"/>
  <c r="W4039" i="1" s="1"/>
  <c r="T1524" i="1"/>
  <c r="T2827" i="1"/>
  <c r="W1990" i="1" s="1"/>
  <c r="T2333" i="1"/>
  <c r="T563" i="1"/>
  <c r="T2490" i="1"/>
  <c r="W2340" i="1" s="1"/>
  <c r="T1792" i="1"/>
  <c r="W3021" i="1" s="1"/>
  <c r="T3469" i="1"/>
  <c r="W1350" i="1" s="1"/>
  <c r="T3008" i="1"/>
  <c r="W1811" i="1" s="1"/>
  <c r="T2318" i="1"/>
  <c r="W2510" i="1" s="1"/>
  <c r="T383" i="1"/>
  <c r="W4463" i="1" s="1"/>
  <c r="T2811" i="1"/>
  <c r="T4556" i="1"/>
  <c r="T1178" i="1"/>
  <c r="T2649" i="1"/>
  <c r="W2174" i="1" s="1"/>
  <c r="T275" i="1"/>
  <c r="W4517" i="1" s="1"/>
  <c r="T4795" i="1"/>
  <c r="T4174" i="1"/>
  <c r="W650" i="1" s="1"/>
  <c r="T3888" i="1"/>
  <c r="W934" i="1" s="1"/>
  <c r="T3941" i="1"/>
  <c r="T2049" i="1"/>
  <c r="T2405" i="1"/>
  <c r="T3023" i="1"/>
  <c r="W1805" i="1" s="1"/>
  <c r="T4280" i="1"/>
  <c r="W545" i="1" s="1"/>
  <c r="T697" i="1"/>
  <c r="W4133" i="1" s="1"/>
  <c r="T402" i="1"/>
  <c r="T562" i="1"/>
  <c r="W4255" i="1" s="1"/>
  <c r="T1213" i="1"/>
  <c r="W3616" i="1" s="1"/>
  <c r="T2525" i="1"/>
  <c r="W2293" i="1" s="1"/>
  <c r="T3163" i="1"/>
  <c r="W1659" i="1" s="1"/>
  <c r="T1407" i="1"/>
  <c r="W3402" i="1" s="1"/>
  <c r="T3534" i="1"/>
  <c r="T1241" i="1"/>
  <c r="W3586" i="1" s="1"/>
  <c r="T1078" i="1"/>
  <c r="W3726" i="1" s="1"/>
  <c r="T3471" i="1"/>
  <c r="T4645" i="1"/>
  <c r="W181" i="1" s="1"/>
  <c r="T708" i="1"/>
  <c r="T3274" i="1"/>
  <c r="W1551" i="1" s="1"/>
  <c r="T4298" i="1"/>
  <c r="W526" i="1" s="1"/>
  <c r="T3237" i="1"/>
  <c r="W1591" i="1" s="1"/>
  <c r="T3753" i="1"/>
  <c r="W1074" i="1" s="1"/>
  <c r="T1421" i="1"/>
  <c r="W3401" i="1" s="1"/>
  <c r="T41" i="1"/>
  <c r="T783" i="1"/>
  <c r="T2291" i="1"/>
  <c r="W2525" i="1" s="1"/>
  <c r="T3129" i="1"/>
  <c r="W1706" i="1" s="1"/>
  <c r="T3736" i="1"/>
  <c r="W1088" i="1" s="1"/>
  <c r="T2669" i="1"/>
  <c r="T13" i="1"/>
  <c r="T4080" i="1"/>
  <c r="W746" i="1" s="1"/>
  <c r="T2709" i="1"/>
  <c r="W2110" i="1" s="1"/>
  <c r="T1461" i="1"/>
  <c r="W3375" i="1" s="1"/>
  <c r="T2315" i="1"/>
  <c r="T3839" i="1"/>
  <c r="W984" i="1" s="1"/>
  <c r="T996" i="1"/>
  <c r="W3839" i="1" s="1"/>
  <c r="T1112" i="1"/>
  <c r="W3695" i="1" s="1"/>
  <c r="T784" i="1"/>
  <c r="W4043" i="1" s="1"/>
  <c r="T1435" i="1"/>
  <c r="T4724" i="1"/>
  <c r="W101" i="1" s="1"/>
  <c r="T628" i="1"/>
  <c r="W4186" i="1" s="1"/>
  <c r="T3846" i="1"/>
  <c r="W981" i="1" s="1"/>
  <c r="T2177" i="1"/>
  <c r="W2639" i="1" s="1"/>
  <c r="T945" i="1"/>
  <c r="W3881" i="1" s="1"/>
  <c r="T3552" i="1"/>
  <c r="W1270" i="1" s="1"/>
  <c r="T3236" i="1"/>
  <c r="W1590" i="1" s="1"/>
  <c r="T872" i="1"/>
  <c r="T1124" i="1"/>
  <c r="T4134" i="1"/>
  <c r="W688" i="1" s="1"/>
  <c r="T153" i="1"/>
  <c r="T949" i="1"/>
  <c r="T1572" i="1"/>
  <c r="W3240" i="1" s="1"/>
  <c r="T327" i="1"/>
  <c r="W4512" i="1" s="1"/>
  <c r="T923" i="1"/>
  <c r="W3914" i="1" s="1"/>
  <c r="T868" i="1"/>
  <c r="W3965" i="1" s="1"/>
  <c r="T4035" i="1"/>
  <c r="W783" i="1" s="1"/>
  <c r="T2390" i="1"/>
  <c r="W2443" i="1" s="1"/>
  <c r="T3986" i="1"/>
  <c r="T617" i="1"/>
  <c r="W4206" i="1" s="1"/>
  <c r="T4082" i="1"/>
  <c r="W742" i="1" s="1"/>
  <c r="T1408" i="1"/>
  <c r="W3404" i="1" s="1"/>
  <c r="T869" i="1"/>
  <c r="W3973" i="1" s="1"/>
  <c r="T938" i="1"/>
  <c r="W3877" i="1" s="1"/>
  <c r="T3853" i="1"/>
  <c r="T712" i="1"/>
  <c r="W4114" i="1" s="1"/>
  <c r="T3734" i="1"/>
  <c r="W1085" i="1" s="1"/>
  <c r="T2541" i="1"/>
  <c r="W2287" i="1" s="1"/>
  <c r="T4348" i="1"/>
  <c r="W471" i="1" s="1"/>
  <c r="T3679" i="1"/>
  <c r="W1147" i="1" s="1"/>
  <c r="T4602" i="1"/>
  <c r="W224" i="1" s="1"/>
  <c r="T2824" i="1"/>
  <c r="W1996" i="1" s="1"/>
  <c r="T2385" i="1"/>
  <c r="T774" i="1"/>
  <c r="T757" i="1"/>
  <c r="W4087" i="1" s="1"/>
  <c r="T1194" i="1"/>
  <c r="W3630" i="1" s="1"/>
  <c r="T3506" i="1"/>
  <c r="W1321" i="1" s="1"/>
  <c r="T586" i="1"/>
  <c r="W4229" i="1" s="1"/>
  <c r="T2586" i="1"/>
  <c r="W2231" i="1" s="1"/>
  <c r="T4685" i="1"/>
  <c r="W140" i="1" s="1"/>
  <c r="T4262" i="1"/>
  <c r="W563" i="1" s="1"/>
  <c r="T1746" i="1"/>
  <c r="W3098" i="1" s="1"/>
  <c r="T4448" i="1"/>
  <c r="T3629" i="1"/>
  <c r="T3141" i="1"/>
  <c r="W1683" i="1" s="1"/>
  <c r="T4285" i="1"/>
  <c r="W539" i="1" s="1"/>
  <c r="T3760" i="1"/>
  <c r="W1064" i="1" s="1"/>
  <c r="T2013" i="1"/>
  <c r="T579" i="1"/>
  <c r="W4279" i="1" s="1"/>
  <c r="T2590" i="1"/>
  <c r="W2239" i="1" s="1"/>
  <c r="T4694" i="1"/>
  <c r="W131" i="1" s="1"/>
  <c r="T1307" i="1"/>
  <c r="W3538" i="1" s="1"/>
  <c r="T2058" i="1"/>
  <c r="W2768" i="1" s="1"/>
  <c r="T4204" i="1"/>
  <c r="W618" i="1" s="1"/>
  <c r="T1453" i="1"/>
  <c r="W3362" i="1" s="1"/>
  <c r="T723" i="1"/>
  <c r="W4102" i="1" s="1"/>
  <c r="T385" i="1"/>
  <c r="W4426" i="1" s="1"/>
  <c r="T626" i="1"/>
  <c r="W4184" i="1" s="1"/>
  <c r="T2237" i="1"/>
  <c r="W2586" i="1" s="1"/>
  <c r="T3197" i="1"/>
  <c r="T1432" i="1"/>
  <c r="W3420" i="1" s="1"/>
  <c r="T62" i="1"/>
  <c r="T4525" i="1"/>
  <c r="W300" i="1" s="1"/>
  <c r="T3893" i="1"/>
  <c r="T2564" i="1"/>
  <c r="T1843" i="1"/>
  <c r="W3007" i="1" s="1"/>
  <c r="T3014" i="1"/>
  <c r="T4217" i="1"/>
  <c r="W608" i="1" s="1"/>
  <c r="T3964" i="1"/>
  <c r="T2556" i="1"/>
  <c r="W2273" i="1" s="1"/>
  <c r="T1449" i="1"/>
  <c r="W3380" i="1" s="1"/>
  <c r="T4159" i="1"/>
  <c r="T179" i="1"/>
  <c r="T1676" i="1"/>
  <c r="W3157" i="1" s="1"/>
  <c r="T2271" i="1"/>
  <c r="W2554" i="1" s="1"/>
  <c r="T4424" i="1"/>
  <c r="T1797" i="1"/>
  <c r="W3020" i="1" s="1"/>
  <c r="T2746" i="1"/>
  <c r="T76" i="1"/>
  <c r="W4745" i="1" s="1"/>
  <c r="T972" i="1"/>
  <c r="W3861" i="1" s="1"/>
  <c r="T4182" i="1"/>
  <c r="W644" i="1" s="1"/>
  <c r="T2970" i="1"/>
  <c r="W1862" i="1" s="1"/>
  <c r="U2945" i="1"/>
  <c r="T1131" i="1"/>
  <c r="W3674" i="1" s="1"/>
  <c r="T446" i="1"/>
  <c r="W4369" i="1" s="1"/>
  <c r="T4205" i="1"/>
  <c r="W620" i="1" s="1"/>
  <c r="T1167" i="1"/>
  <c r="T3577" i="1"/>
  <c r="W1248" i="1" s="1"/>
  <c r="T4719" i="1"/>
  <c r="T3412" i="1"/>
  <c r="W1424" i="1" s="1"/>
  <c r="T1106" i="1"/>
  <c r="W3734" i="1" s="1"/>
  <c r="T2936" i="1"/>
  <c r="W1887" i="1" s="1"/>
  <c r="T143" i="1"/>
  <c r="W4703" i="1" s="1"/>
  <c r="T1914" i="1"/>
  <c r="T1562" i="1"/>
  <c r="W3269" i="1" s="1"/>
  <c r="T1214" i="1"/>
  <c r="T2642" i="1"/>
  <c r="W2175" i="1" s="1"/>
  <c r="T3985" i="1"/>
  <c r="W840" i="1" s="1"/>
  <c r="T3911" i="1"/>
  <c r="W914" i="1" s="1"/>
  <c r="T4277" i="1"/>
  <c r="W550" i="1" s="1"/>
  <c r="T1626" i="1"/>
  <c r="W3179" i="1" s="1"/>
  <c r="T2736" i="1"/>
  <c r="W2087" i="1" s="1"/>
  <c r="T624" i="1"/>
  <c r="T1759" i="1"/>
  <c r="W3075" i="1" s="1"/>
  <c r="T168" i="1"/>
  <c r="W4694" i="1" s="1"/>
  <c r="T1281" i="1"/>
  <c r="W3553" i="1" s="1"/>
  <c r="T4582" i="1"/>
  <c r="W243" i="1" s="1"/>
  <c r="T1231" i="1"/>
  <c r="W3597" i="1" s="1"/>
  <c r="T2379" i="1"/>
  <c r="T1614" i="1"/>
  <c r="W3205" i="1" s="1"/>
  <c r="T3954" i="1"/>
  <c r="T1027" i="1"/>
  <c r="W3780" i="1" s="1"/>
  <c r="T1599" i="1"/>
  <c r="W3220" i="1" s="1"/>
  <c r="T3439" i="1"/>
  <c r="T2828" i="1"/>
  <c r="W1992" i="1" s="1"/>
  <c r="T2179" i="1"/>
  <c r="W2645" i="1" s="1"/>
  <c r="T173" i="1"/>
  <c r="W4635" i="1" s="1"/>
  <c r="T185" i="1"/>
  <c r="W4660" i="1" s="1"/>
  <c r="T167" i="1"/>
  <c r="W4693" i="1" s="1"/>
  <c r="T233" i="1"/>
  <c r="W4619" i="1" s="1"/>
  <c r="T2825" i="1"/>
  <c r="W1997" i="1" s="1"/>
  <c r="T3530" i="1"/>
  <c r="T3932" i="1"/>
  <c r="T2957" i="1"/>
  <c r="W1864" i="1" s="1"/>
  <c r="T2491" i="1"/>
  <c r="W2346" i="1" s="1"/>
  <c r="T3445" i="1"/>
  <c r="W1374" i="1" s="1"/>
  <c r="T3982" i="1"/>
  <c r="W841" i="1" s="1"/>
  <c r="T1548" i="1"/>
  <c r="T3908" i="1"/>
  <c r="W915" i="1" s="1"/>
  <c r="T744" i="1"/>
  <c r="W4076" i="1" s="1"/>
  <c r="T2531" i="1"/>
  <c r="W2283" i="1" s="1"/>
  <c r="T3209" i="1"/>
  <c r="T3592" i="1"/>
  <c r="W1235" i="1" s="1"/>
  <c r="T533" i="1"/>
  <c r="W4303" i="1" s="1"/>
  <c r="T3829" i="1"/>
  <c r="W994" i="1" s="1"/>
  <c r="T1911" i="1"/>
  <c r="W2895" i="1" s="1"/>
  <c r="T442" i="1"/>
  <c r="W4375" i="1" s="1"/>
  <c r="T4097" i="1"/>
  <c r="T15" i="1"/>
  <c r="W4808" i="1" s="1"/>
  <c r="T4256" i="1"/>
  <c r="T190" i="1"/>
  <c r="T3923" i="1"/>
  <c r="W902" i="1" s="1"/>
  <c r="T289" i="1"/>
  <c r="T2314" i="1"/>
  <c r="W2514" i="1" s="1"/>
  <c r="T4731" i="1"/>
  <c r="W94" i="1" s="1"/>
  <c r="T3335" i="1"/>
  <c r="W1502" i="1" s="1"/>
  <c r="T2803" i="1"/>
  <c r="W2012" i="1" s="1"/>
  <c r="T2695" i="1"/>
  <c r="T2702" i="1"/>
  <c r="W2134" i="1" s="1"/>
  <c r="T955" i="1"/>
  <c r="W3874" i="1" s="1"/>
  <c r="T3036" i="1"/>
  <c r="T2965" i="1"/>
  <c r="W1871" i="1" s="1"/>
  <c r="T4168" i="1"/>
  <c r="W656" i="1" s="1"/>
  <c r="T3902" i="1"/>
  <c r="W922" i="1" s="1"/>
  <c r="T1965" i="1"/>
  <c r="W2857" i="1" s="1"/>
  <c r="T933" i="1"/>
  <c r="W3898" i="1" s="1"/>
  <c r="T3579" i="1"/>
  <c r="W1242" i="1" s="1"/>
  <c r="T4058" i="1"/>
  <c r="W766" i="1" s="1"/>
  <c r="T1446" i="1"/>
  <c r="W3396" i="1" s="1"/>
  <c r="T408" i="1"/>
  <c r="T3330" i="1"/>
  <c r="T2410" i="1"/>
  <c r="W2414" i="1" s="1"/>
  <c r="T3307" i="1"/>
  <c r="W1519" i="1" s="1"/>
  <c r="T592" i="1"/>
  <c r="T4482" i="1"/>
  <c r="W343" i="1" s="1"/>
  <c r="T4461" i="1"/>
  <c r="W366" i="1" s="1"/>
  <c r="T349" i="1"/>
  <c r="W4471" i="1" s="1"/>
  <c r="T4595" i="1"/>
  <c r="W230" i="1" s="1"/>
  <c r="T4199" i="1"/>
  <c r="W625" i="1" s="1"/>
  <c r="T853" i="1"/>
  <c r="T2893" i="1"/>
  <c r="W1936" i="1" s="1"/>
  <c r="T3992" i="1"/>
  <c r="W837" i="1" s="1"/>
  <c r="T3706" i="1"/>
  <c r="W1115" i="1" s="1"/>
  <c r="T1782" i="1"/>
  <c r="T427" i="1"/>
  <c r="W4388" i="1" s="1"/>
  <c r="T4095" i="1"/>
  <c r="W729" i="1" s="1"/>
  <c r="T4212" i="1"/>
  <c r="T1014" i="1"/>
  <c r="T1047" i="1"/>
  <c r="W3746" i="1" s="1"/>
  <c r="T4441" i="1"/>
  <c r="W384" i="1" s="1"/>
  <c r="T4069" i="1"/>
  <c r="W749" i="1" s="1"/>
  <c r="T2375" i="1"/>
  <c r="T3659" i="1"/>
  <c r="W1172" i="1" s="1"/>
  <c r="T2846" i="1"/>
  <c r="T4138" i="1"/>
  <c r="W687" i="1" s="1"/>
  <c r="T3498" i="1"/>
  <c r="T3773" i="1"/>
  <c r="T916" i="1"/>
  <c r="W3923" i="1" s="1"/>
  <c r="T2149" i="1"/>
  <c r="W2666" i="1" s="1"/>
  <c r="T4726" i="1"/>
  <c r="W99" i="1" s="1"/>
  <c r="T999" i="1"/>
  <c r="W3828" i="1" s="1"/>
  <c r="T4657" i="1"/>
  <c r="W167" i="1" s="1"/>
  <c r="T1566" i="1"/>
  <c r="W3256" i="1" s="1"/>
  <c r="T2966" i="1"/>
  <c r="W1873" i="1" s="1"/>
  <c r="T1508" i="1"/>
  <c r="W3295" i="1" s="1"/>
  <c r="T3572" i="1"/>
  <c r="W1255" i="1" s="1"/>
  <c r="T1804" i="1"/>
  <c r="W3024" i="1" s="1"/>
  <c r="T2302" i="1"/>
  <c r="W2533" i="1" s="1"/>
  <c r="T2303" i="1"/>
  <c r="W2534" i="1" s="1"/>
  <c r="T3101" i="1"/>
  <c r="T894" i="1"/>
  <c r="T4445" i="1"/>
  <c r="T1303" i="1"/>
  <c r="W3528" i="1" s="1"/>
  <c r="T2203" i="1"/>
  <c r="W2628" i="1" s="1"/>
  <c r="T113" i="1"/>
  <c r="T3103" i="1"/>
  <c r="W1721" i="1" s="1"/>
  <c r="T2487" i="1"/>
  <c r="W2324" i="1" s="1"/>
  <c r="T2319" i="1"/>
  <c r="T4492" i="1"/>
  <c r="W334" i="1" s="1"/>
  <c r="T4744" i="1"/>
  <c r="T3693" i="1"/>
  <c r="W1134" i="1" s="1"/>
  <c r="T1665" i="1"/>
  <c r="W3164" i="1" s="1"/>
  <c r="T2209" i="1"/>
  <c r="W2609" i="1" s="1"/>
  <c r="T1091" i="1"/>
  <c r="T1577" i="1"/>
  <c r="W3261" i="1" s="1"/>
  <c r="T1947" i="1"/>
  <c r="W2893" i="1" s="1"/>
  <c r="T3868" i="1"/>
  <c r="W959" i="1" s="1"/>
  <c r="T4589" i="1"/>
  <c r="T3798" i="1"/>
  <c r="W1028" i="1" s="1"/>
  <c r="T1015" i="1"/>
  <c r="W3817" i="1" s="1"/>
  <c r="T2479" i="1"/>
  <c r="W2338" i="1" s="1"/>
  <c r="T1183" i="1"/>
  <c r="T970" i="1"/>
  <c r="W3869" i="1" s="1"/>
  <c r="T1110" i="1"/>
  <c r="T1008" i="1"/>
  <c r="T2983" i="1"/>
  <c r="W1834" i="1" s="1"/>
  <c r="T4117" i="1"/>
  <c r="W708" i="1" s="1"/>
  <c r="T4535" i="1"/>
  <c r="T701" i="1"/>
  <c r="W4124" i="1" s="1"/>
  <c r="T4537" i="1"/>
  <c r="W289" i="1" s="1"/>
  <c r="T1205" i="1"/>
  <c r="T1657" i="1"/>
  <c r="W3169" i="1" s="1"/>
  <c r="T3966" i="1"/>
  <c r="W860" i="1" s="1"/>
  <c r="T4059" i="1"/>
  <c r="W767" i="1" s="1"/>
  <c r="T684" i="1"/>
  <c r="W4164" i="1" s="1"/>
  <c r="T4483" i="1"/>
  <c r="W341" i="1" s="1"/>
  <c r="T2652" i="1"/>
  <c r="T4077" i="1"/>
  <c r="W759" i="1" s="1"/>
  <c r="T1253" i="1"/>
  <c r="T4270" i="1"/>
  <c r="W556" i="1" s="1"/>
  <c r="T739" i="1"/>
  <c r="T4467" i="1"/>
  <c r="W357" i="1" s="1"/>
  <c r="T2869" i="1"/>
  <c r="T2444" i="1"/>
  <c r="T3441" i="1"/>
  <c r="T1123" i="1"/>
  <c r="T4391" i="1"/>
  <c r="W434" i="1" s="1"/>
  <c r="T2741" i="1"/>
  <c r="T4615" i="1"/>
  <c r="T1940" i="1"/>
  <c r="T4618" i="1"/>
  <c r="T2964" i="1"/>
  <c r="T1517" i="1"/>
  <c r="W3306" i="1" s="1"/>
  <c r="T3612" i="1"/>
  <c r="W1207" i="1" s="1"/>
  <c r="T1850" i="1"/>
  <c r="W3001" i="1" s="1"/>
  <c r="T3813" i="1"/>
  <c r="T1735" i="1"/>
  <c r="W3081" i="1" s="1"/>
  <c r="T913" i="1"/>
  <c r="W3927" i="1" s="1"/>
  <c r="T2391" i="1"/>
  <c r="W2421" i="1" s="1"/>
  <c r="T953" i="1"/>
  <c r="T2125" i="1"/>
  <c r="W2719" i="1" s="1"/>
  <c r="T4783" i="1"/>
  <c r="W42" i="1" s="1"/>
  <c r="T1182" i="1"/>
  <c r="W3651" i="1" s="1"/>
  <c r="T867" i="1"/>
  <c r="W3974" i="1" s="1"/>
  <c r="T1651" i="1"/>
  <c r="W3182" i="1" s="1"/>
  <c r="T1532" i="1"/>
  <c r="W3309" i="1" s="1"/>
  <c r="T4736" i="1"/>
  <c r="T575" i="1"/>
  <c r="W4250" i="1" s="1"/>
  <c r="T2909" i="1"/>
  <c r="W1915" i="1" s="1"/>
  <c r="T3557" i="1"/>
  <c r="W1266" i="1" s="1"/>
  <c r="T719" i="1"/>
  <c r="T2374" i="1"/>
  <c r="T2362" i="1"/>
  <c r="W2462" i="1" s="1"/>
  <c r="T1023" i="1"/>
  <c r="W3802" i="1" s="1"/>
  <c r="T1443" i="1"/>
  <c r="T2516" i="1"/>
  <c r="T2320" i="1"/>
  <c r="W2513" i="1" s="1"/>
  <c r="T861" i="1"/>
  <c r="W3969" i="1" s="1"/>
  <c r="T1384" i="1"/>
  <c r="W3457" i="1" s="1"/>
  <c r="T2764" i="1"/>
  <c r="W2064" i="1" s="1"/>
  <c r="T3018" i="1"/>
  <c r="W1798" i="1" s="1"/>
  <c r="T3311" i="1"/>
  <c r="W1511" i="1" s="1"/>
  <c r="T988" i="1"/>
  <c r="T1492" i="1"/>
  <c r="W3329" i="1" s="1"/>
  <c r="T1302" i="1"/>
  <c r="W3510" i="1" s="1"/>
  <c r="T4542" i="1"/>
  <c r="T903" i="1"/>
  <c r="W3940" i="1" s="1"/>
  <c r="T4410" i="1"/>
  <c r="W415" i="1" s="1"/>
  <c r="T1400" i="1"/>
  <c r="W3435" i="1" s="1"/>
  <c r="T2112" i="1"/>
  <c r="W2726" i="1" s="1"/>
  <c r="T4017" i="1"/>
  <c r="T235" i="1"/>
  <c r="W4621" i="1" s="1"/>
  <c r="T4704" i="1"/>
  <c r="W121" i="1" s="1"/>
  <c r="T3122" i="1"/>
  <c r="W1701" i="1" s="1"/>
  <c r="T2900" i="1"/>
  <c r="W1920" i="1" s="1"/>
  <c r="T737" i="1"/>
  <c r="W4096" i="1" s="1"/>
  <c r="T1571" i="1"/>
  <c r="W3237" i="1" s="1"/>
  <c r="T3476" i="1"/>
  <c r="W1346" i="1" s="1"/>
  <c r="T2383" i="1"/>
  <c r="W2442" i="1" s="1"/>
  <c r="T2115" i="1"/>
  <c r="T4778" i="1"/>
  <c r="W47" i="1" s="1"/>
  <c r="T3434" i="1"/>
  <c r="T3473" i="1"/>
  <c r="W1351" i="1" s="1"/>
  <c r="T3140" i="1"/>
  <c r="W1689" i="1" s="1"/>
  <c r="T3145" i="1"/>
  <c r="W1680" i="1" s="1"/>
  <c r="T752" i="1"/>
  <c r="W4084" i="1" s="1"/>
  <c r="T4666" i="1"/>
  <c r="W160" i="1" s="1"/>
  <c r="T4793" i="1"/>
  <c r="T2532" i="1"/>
  <c r="W2298" i="1" s="1"/>
  <c r="T152" i="1"/>
  <c r="W4701" i="1" s="1"/>
  <c r="T4109" i="1"/>
  <c r="T1790" i="1"/>
  <c r="W3029" i="1" s="1"/>
  <c r="T2543" i="1"/>
  <c r="W2282" i="1" s="1"/>
  <c r="T700" i="1"/>
  <c r="W4142" i="1" s="1"/>
  <c r="T3501" i="1"/>
  <c r="T1567" i="1"/>
  <c r="T2083" i="1"/>
  <c r="W2735" i="1" s="1"/>
  <c r="T1356" i="1"/>
  <c r="W3483" i="1" s="1"/>
  <c r="T2146" i="1"/>
  <c r="W2681" i="1" s="1"/>
  <c r="T4190" i="1"/>
  <c r="W636" i="1" s="1"/>
  <c r="T1955" i="1"/>
  <c r="W2882" i="1" s="1"/>
  <c r="T4034" i="1"/>
  <c r="W798" i="1" s="1"/>
  <c r="T201" i="1"/>
  <c r="W4588" i="1" s="1"/>
  <c r="T720" i="1"/>
  <c r="W4086" i="1" s="1"/>
  <c r="T645" i="1"/>
  <c r="W4203" i="1" s="1"/>
  <c r="T690" i="1"/>
  <c r="W4159" i="1" s="1"/>
  <c r="T1099" i="1"/>
  <c r="W3735" i="1" s="1"/>
  <c r="T1397" i="1"/>
  <c r="W3421" i="1" s="1"/>
  <c r="T4325" i="1"/>
  <c r="T1376" i="1"/>
  <c r="T1984" i="1"/>
  <c r="T3481" i="1"/>
  <c r="W1344" i="1" s="1"/>
  <c r="T3743" i="1"/>
  <c r="W1084" i="1" s="1"/>
  <c r="T290" i="1"/>
  <c r="W4514" i="1" s="1"/>
  <c r="T1165" i="1"/>
  <c r="W3670" i="1" s="1"/>
  <c r="T4488" i="1"/>
  <c r="T3042" i="1"/>
  <c r="W1786" i="1" s="1"/>
  <c r="T2361" i="1"/>
  <c r="T4472" i="1"/>
  <c r="W350" i="1" s="1"/>
  <c r="T4003" i="1"/>
  <c r="W821" i="1" s="1"/>
  <c r="T670" i="1"/>
  <c r="W4204" i="1" s="1"/>
  <c r="T1217" i="1"/>
  <c r="T406" i="1"/>
  <c r="T3847" i="1"/>
  <c r="W976" i="1" s="1"/>
  <c r="T2822" i="1"/>
  <c r="W2009" i="1" s="1"/>
  <c r="T3085" i="1"/>
  <c r="W1753" i="1" s="1"/>
  <c r="T1068" i="1"/>
  <c r="W3772" i="1" s="1"/>
  <c r="T881" i="1"/>
  <c r="T1889" i="1"/>
  <c r="W2929" i="1" s="1"/>
  <c r="T3299" i="1"/>
  <c r="T2600" i="1"/>
  <c r="W2220" i="1" s="1"/>
  <c r="T2396" i="1"/>
  <c r="T792" i="1"/>
  <c r="W4018" i="1" s="1"/>
  <c r="T3400" i="1"/>
  <c r="W1417" i="1" s="1"/>
  <c r="T3093" i="1"/>
  <c r="W1736" i="1" s="1"/>
  <c r="T3639" i="1"/>
  <c r="W1182" i="1" s="1"/>
  <c r="T2356" i="1"/>
  <c r="W2464" i="1" s="1"/>
  <c r="T1061" i="1"/>
  <c r="W3767" i="1" s="1"/>
  <c r="T3319" i="1"/>
  <c r="T379" i="1"/>
  <c r="W4442" i="1" s="1"/>
  <c r="T2848" i="1"/>
  <c r="W1981" i="1" s="1"/>
  <c r="T1772" i="1"/>
  <c r="W3061" i="1" s="1"/>
  <c r="T3849" i="1"/>
  <c r="T1318" i="1"/>
  <c r="W3499" i="1" s="1"/>
  <c r="T2907" i="1"/>
  <c r="W1925" i="1" s="1"/>
  <c r="T3539" i="1"/>
  <c r="T4083" i="1"/>
  <c r="W743" i="1" s="1"/>
  <c r="T1672" i="1"/>
  <c r="W3167" i="1" s="1"/>
  <c r="T3494" i="1"/>
  <c r="W1328" i="1" s="1"/>
  <c r="T2062" i="1"/>
  <c r="W2782" i="1" s="1"/>
  <c r="T3673" i="1"/>
  <c r="T4580" i="1"/>
  <c r="W246" i="1" s="1"/>
  <c r="T1378" i="1"/>
  <c r="W3442" i="1" s="1"/>
  <c r="T1045" i="1"/>
  <c r="W3771" i="1" s="1"/>
  <c r="T210" i="1"/>
  <c r="W4633" i="1" s="1"/>
  <c r="T3862" i="1"/>
  <c r="W962" i="1" s="1"/>
  <c r="T480" i="1"/>
  <c r="W4358" i="1" s="1"/>
  <c r="T2367" i="1"/>
  <c r="W2458" i="1" s="1"/>
  <c r="T3074" i="1"/>
  <c r="W1744" i="1" s="1"/>
  <c r="T3943" i="1"/>
  <c r="W882" i="1" s="1"/>
  <c r="T2217" i="1"/>
  <c r="W2608" i="1" s="1"/>
  <c r="T4216" i="1"/>
  <c r="W607" i="1" s="1"/>
  <c r="T2247" i="1"/>
  <c r="W2582" i="1" s="1"/>
  <c r="T1402" i="1"/>
  <c r="T3648" i="1"/>
  <c r="W1183" i="1" s="1"/>
  <c r="T3921" i="1"/>
  <c r="W899" i="1" s="1"/>
  <c r="T304" i="1"/>
  <c r="T4775" i="1"/>
  <c r="T4453" i="1"/>
  <c r="W372" i="1" s="1"/>
  <c r="T1039" i="1"/>
  <c r="W3774" i="1" s="1"/>
  <c r="T2917" i="1"/>
  <c r="W1921" i="1" s="1"/>
  <c r="T3613" i="1"/>
  <c r="W1213" i="1" s="1"/>
  <c r="T4382" i="1"/>
  <c r="W442" i="1" s="1"/>
  <c r="T2419" i="1"/>
  <c r="W2401" i="1" s="1"/>
  <c r="T4495" i="1"/>
  <c r="T4131" i="1"/>
  <c r="T2363" i="1"/>
  <c r="W2465" i="1" s="1"/>
  <c r="T319" i="1"/>
  <c r="T3005" i="1"/>
  <c r="T2276" i="1"/>
  <c r="W2549" i="1" s="1"/>
  <c r="T3432" i="1"/>
  <c r="W1393" i="1" s="1"/>
  <c r="T4219" i="1"/>
  <c r="W605" i="1" s="1"/>
  <c r="T1063" i="1"/>
  <c r="T679" i="1"/>
  <c r="W4152" i="1" s="1"/>
  <c r="T1316" i="1"/>
  <c r="W3517" i="1" s="1"/>
  <c r="T257" i="1"/>
  <c r="W4602" i="1" s="1"/>
  <c r="T4423" i="1"/>
  <c r="W403" i="1" s="1"/>
  <c r="T2819" i="1"/>
  <c r="W2013" i="1" s="1"/>
  <c r="T931" i="1"/>
  <c r="W3903" i="1" s="1"/>
  <c r="T2975" i="1"/>
  <c r="W1850" i="1" s="1"/>
  <c r="T2430" i="1"/>
  <c r="W2400" i="1" s="1"/>
  <c r="T4638" i="1"/>
  <c r="W185" i="1" s="1"/>
  <c r="T1861" i="1"/>
  <c r="W2949" i="1" s="1"/>
  <c r="T1791" i="1"/>
  <c r="W3028" i="1" s="1"/>
  <c r="T4586" i="1"/>
  <c r="T248" i="1"/>
  <c r="W4618" i="1" s="1"/>
  <c r="T3152" i="1"/>
  <c r="W1674" i="1" s="1"/>
  <c r="T3484" i="1"/>
  <c r="W1341" i="1" s="1"/>
  <c r="T4314" i="1"/>
  <c r="W510" i="1" s="1"/>
  <c r="T418" i="1"/>
  <c r="W4444" i="1" s="1"/>
  <c r="T2301" i="1"/>
  <c r="W2532" i="1" s="1"/>
  <c r="T4668" i="1"/>
  <c r="T1977" i="1"/>
  <c r="W2837" i="1" s="1"/>
  <c r="T2366" i="1"/>
  <c r="W2460" i="1" s="1"/>
  <c r="T3190" i="1"/>
  <c r="W1632" i="1" s="1"/>
  <c r="T4720" i="1"/>
  <c r="W106" i="1" s="1"/>
  <c r="T1868" i="1"/>
  <c r="W2979" i="1" s="1"/>
  <c r="T63" i="1"/>
  <c r="T704" i="1"/>
  <c r="W4128" i="1" s="1"/>
  <c r="T4098" i="1"/>
  <c r="W724" i="1" s="1"/>
  <c r="T1429" i="1"/>
  <c r="W3427" i="1" s="1"/>
  <c r="T2365" i="1"/>
  <c r="T1197" i="1"/>
  <c r="W3636" i="1" s="1"/>
  <c r="T4480" i="1"/>
  <c r="W346" i="1" s="1"/>
  <c r="T3258" i="1"/>
  <c r="W1561" i="1" s="1"/>
  <c r="T3959" i="1"/>
  <c r="W866" i="1" s="1"/>
  <c r="T1077" i="1"/>
  <c r="W3725" i="1" s="1"/>
  <c r="T1784" i="1"/>
  <c r="W3032" i="1" s="1"/>
  <c r="T1157" i="1"/>
  <c r="T1593" i="1"/>
  <c r="W3234" i="1" s="1"/>
  <c r="T1669" i="1"/>
  <c r="T504" i="1"/>
  <c r="T2873" i="1"/>
  <c r="W1958" i="1" s="1"/>
  <c r="T1152" i="1"/>
  <c r="W3671" i="1" s="1"/>
  <c r="T1358" i="1"/>
  <c r="W3466" i="1" s="1"/>
  <c r="T3026" i="1"/>
  <c r="W1802" i="1" s="1"/>
  <c r="T2701" i="1"/>
  <c r="W2133" i="1" s="1"/>
  <c r="T2651" i="1"/>
  <c r="W2185" i="1" s="1"/>
  <c r="T1763" i="1"/>
  <c r="W3050" i="1" s="1"/>
  <c r="T1046" i="1"/>
  <c r="W3773" i="1" s="1"/>
  <c r="T2403" i="1"/>
  <c r="T2576" i="1"/>
  <c r="T4686" i="1"/>
  <c r="W139" i="1" s="1"/>
  <c r="T4617" i="1"/>
  <c r="W208" i="1" s="1"/>
  <c r="T445" i="1"/>
  <c r="W4434" i="1" s="1"/>
  <c r="T4805" i="1"/>
  <c r="T151" i="1"/>
  <c r="W4700" i="1" s="1"/>
  <c r="T283" i="1"/>
  <c r="T3374" i="1"/>
  <c r="W1455" i="1" s="1"/>
  <c r="T154" i="1"/>
  <c r="W4659" i="1" s="1"/>
  <c r="T4634" i="1"/>
  <c r="W191" i="1" s="1"/>
  <c r="T4758" i="1"/>
  <c r="W69" i="1" s="1"/>
  <c r="T2159" i="1"/>
  <c r="W2660" i="1" s="1"/>
  <c r="T1552" i="1"/>
  <c r="T1367" i="1"/>
  <c r="W3446" i="1" s="1"/>
  <c r="T3333" i="1"/>
  <c r="T3812" i="1"/>
  <c r="W1006" i="1" s="1"/>
  <c r="T4215" i="1"/>
  <c r="T3298" i="1"/>
  <c r="W1527" i="1" s="1"/>
  <c r="T4073" i="1"/>
  <c r="W750" i="1" s="1"/>
  <c r="T4740" i="1"/>
  <c r="W85" i="1" s="1"/>
  <c r="T2492" i="1"/>
  <c r="T4175" i="1"/>
  <c r="W651" i="1" s="1"/>
  <c r="T4600" i="1"/>
  <c r="W225" i="1" s="1"/>
  <c r="T1991" i="1"/>
  <c r="W2850" i="1" s="1"/>
  <c r="T4581" i="1"/>
  <c r="W244" i="1" s="1"/>
  <c r="T4110" i="1"/>
  <c r="W712" i="1" s="1"/>
  <c r="T3978" i="1"/>
  <c r="W844" i="1" s="1"/>
  <c r="T1290" i="1"/>
  <c r="T4317" i="1"/>
  <c r="W509" i="1" s="1"/>
  <c r="T2925" i="1"/>
  <c r="W1906" i="1" s="1"/>
  <c r="T554" i="1"/>
  <c r="W4267" i="1" s="1"/>
  <c r="T1619" i="1"/>
  <c r="W3204" i="1" s="1"/>
  <c r="T3106" i="1"/>
  <c r="T3701" i="1"/>
  <c r="W1124" i="1" s="1"/>
  <c r="T4523" i="1"/>
  <c r="T4085" i="1"/>
  <c r="W737" i="1" s="1"/>
  <c r="T1810" i="1"/>
  <c r="T1203" i="1"/>
  <c r="W3633" i="1" s="1"/>
  <c r="T1836" i="1"/>
  <c r="W2975" i="1" s="1"/>
  <c r="T2384" i="1"/>
  <c r="W2445" i="1" s="1"/>
  <c r="T790" i="1"/>
  <c r="W4024" i="1" s="1"/>
  <c r="T1095" i="1"/>
  <c r="T1930" i="1"/>
  <c r="W2892" i="1" s="1"/>
  <c r="T448" i="1"/>
  <c r="W4372" i="1" s="1"/>
  <c r="T232" i="1"/>
  <c r="W4548" i="1" s="1"/>
  <c r="T315" i="1"/>
  <c r="W4522" i="1" s="1"/>
  <c r="T3710" i="1"/>
  <c r="W1117" i="1" s="1"/>
  <c r="T2575" i="1"/>
  <c r="T4384" i="1"/>
  <c r="T553" i="1"/>
  <c r="W4266" i="1" s="1"/>
  <c r="T157" i="1"/>
  <c r="W4657" i="1" s="1"/>
  <c r="T4105" i="1"/>
  <c r="T663" i="1"/>
  <c r="W4123" i="1" s="1"/>
  <c r="T574" i="1"/>
  <c r="W4249" i="1" s="1"/>
  <c r="T3247" i="1"/>
  <c r="T642" i="1"/>
  <c r="W4200" i="1" s="1"/>
  <c r="T4118" i="1"/>
  <c r="T647" i="1"/>
  <c r="T4513" i="1"/>
  <c r="T2692" i="1"/>
  <c r="W2118" i="1" s="1"/>
  <c r="T4576" i="1"/>
  <c r="W249" i="1" s="1"/>
  <c r="T416" i="1"/>
  <c r="W4341" i="1" s="1"/>
  <c r="T1929" i="1"/>
  <c r="W2889" i="1" s="1"/>
  <c r="T1160" i="1"/>
  <c r="W3667" i="1" s="1"/>
  <c r="T352" i="1"/>
  <c r="W4474" i="1" s="1"/>
  <c r="T3417" i="1"/>
  <c r="W1408" i="1" s="1"/>
  <c r="T1224" i="1"/>
  <c r="W3588" i="1" s="1"/>
  <c r="T3998" i="1"/>
  <c r="W832" i="1" s="1"/>
  <c r="T3581" i="1"/>
  <c r="W1246" i="1" s="1"/>
  <c r="T405" i="1"/>
  <c r="W4452" i="1" s="1"/>
  <c r="T3700" i="1"/>
  <c r="W1122" i="1" s="1"/>
  <c r="T4265" i="1"/>
  <c r="W559" i="1" s="1"/>
  <c r="T979" i="1"/>
  <c r="T4353" i="1"/>
  <c r="T4438" i="1"/>
  <c r="T3391" i="1"/>
  <c r="W1434" i="1" s="1"/>
  <c r="T2725" i="1"/>
  <c r="W2115" i="1" s="1"/>
  <c r="T2035" i="1"/>
  <c r="W2805" i="1" s="1"/>
  <c r="T1856" i="1"/>
  <c r="T4625" i="1"/>
  <c r="W200" i="1" s="1"/>
  <c r="T4141" i="1"/>
  <c r="W684" i="1" s="1"/>
  <c r="T3154" i="1"/>
  <c r="W1657" i="1" s="1"/>
  <c r="T4557" i="1"/>
  <c r="W267" i="1" s="1"/>
  <c r="T2655" i="1"/>
  <c r="W2178" i="1" s="1"/>
  <c r="T4696" i="1"/>
  <c r="T3175" i="1"/>
  <c r="T268" i="1"/>
  <c r="W4596" i="1" s="1"/>
  <c r="T3313" i="1"/>
  <c r="W1503" i="1" s="1"/>
  <c r="T3041" i="1"/>
  <c r="W1785" i="1" s="1"/>
  <c r="T3900" i="1"/>
  <c r="W927" i="1" s="1"/>
  <c r="T1001" i="1"/>
  <c r="W3832" i="1" s="1"/>
  <c r="T1496" i="1"/>
  <c r="W3340" i="1" s="1"/>
  <c r="T695" i="1"/>
  <c r="W4094" i="1" s="1"/>
  <c r="T875" i="1"/>
  <c r="W3948" i="1" s="1"/>
  <c r="T273" i="1"/>
  <c r="W4586" i="1" s="1"/>
  <c r="T3263" i="1"/>
  <c r="W1557" i="1" s="1"/>
  <c r="T71" i="1"/>
  <c r="W4758" i="1" s="1"/>
  <c r="T2053" i="1"/>
  <c r="W2752" i="1" s="1"/>
  <c r="T1880" i="1"/>
  <c r="W2940" i="1" s="1"/>
  <c r="T3515" i="1"/>
  <c r="W1309" i="1" s="1"/>
  <c r="T2878" i="1"/>
  <c r="W1940" i="1" s="1"/>
  <c r="T4122" i="1"/>
  <c r="W703" i="1" s="1"/>
  <c r="T463" i="1"/>
  <c r="W4407" i="1" s="1"/>
  <c r="T1441" i="1"/>
  <c r="T2194" i="1"/>
  <c r="W2623" i="1" s="1"/>
  <c r="T3033" i="1"/>
  <c r="W1800" i="1" s="1"/>
  <c r="T803" i="1"/>
  <c r="T4273" i="1"/>
  <c r="W549" i="1" s="1"/>
  <c r="T3533" i="1"/>
  <c r="W1292" i="1" s="1"/>
  <c r="T4684" i="1"/>
  <c r="W141" i="1" s="1"/>
  <c r="T2493" i="1"/>
  <c r="W2335" i="1" s="1"/>
  <c r="T1653" i="1"/>
  <c r="W3171" i="1" s="1"/>
  <c r="T212" i="1"/>
  <c r="W4575" i="1" s="1"/>
  <c r="T3879" i="1"/>
  <c r="W946" i="1" s="1"/>
  <c r="T3799" i="1"/>
  <c r="T1387" i="1"/>
  <c r="W3455" i="1" s="1"/>
  <c r="T3493" i="1"/>
  <c r="W1338" i="1" s="1"/>
  <c r="T3062" i="1"/>
  <c r="W1766" i="1" s="1"/>
  <c r="T4637" i="1"/>
  <c r="W189" i="1" s="1"/>
  <c r="T2295" i="1"/>
  <c r="W2538" i="1" s="1"/>
  <c r="T508" i="1"/>
  <c r="W4314" i="1" s="1"/>
  <c r="T1592" i="1"/>
  <c r="W3231" i="1" s="1"/>
  <c r="T1720" i="1"/>
  <c r="W3109" i="1" s="1"/>
  <c r="T511" i="1"/>
  <c r="W4307" i="1" s="1"/>
  <c r="T4013" i="1"/>
  <c r="W814" i="1" s="1"/>
  <c r="T1324" i="1"/>
  <c r="W3523" i="1" s="1"/>
  <c r="T424" i="1"/>
  <c r="T2398" i="1"/>
  <c r="T3184" i="1"/>
  <c r="W1637" i="1" s="1"/>
  <c r="T1709" i="1"/>
  <c r="W3108" i="1" s="1"/>
  <c r="T2577" i="1"/>
  <c r="W2235" i="1" s="1"/>
  <c r="T479" i="1"/>
  <c r="W4357" i="1" s="1"/>
  <c r="T2095" i="1"/>
  <c r="T1111" i="1"/>
  <c r="W3728" i="1" s="1"/>
  <c r="T1754" i="1"/>
  <c r="W3068" i="1" s="1"/>
  <c r="T717" i="1"/>
  <c r="T1497" i="1"/>
  <c r="T3138" i="1"/>
  <c r="W1687" i="1" s="1"/>
  <c r="T4016" i="1"/>
  <c r="T4070" i="1"/>
  <c r="W752" i="1" s="1"/>
  <c r="T3891" i="1"/>
  <c r="W941" i="1" s="1"/>
  <c r="T245" i="1"/>
  <c r="W4615" i="1" s="1"/>
  <c r="T1631" i="1"/>
  <c r="W3192" i="1" s="1"/>
  <c r="T1606" i="1"/>
  <c r="T1146" i="1"/>
  <c r="W3666" i="1" s="1"/>
  <c r="T458" i="1"/>
  <c r="W4353" i="1" s="1"/>
  <c r="T3968" i="1"/>
  <c r="W854" i="1" s="1"/>
  <c r="T4409" i="1"/>
  <c r="W417" i="1" s="1"/>
  <c r="T1844" i="1"/>
  <c r="T3643" i="1"/>
  <c r="W1178" i="1" s="1"/>
  <c r="T51" i="1"/>
  <c r="W4781" i="1" s="1"/>
  <c r="T3591" i="1"/>
  <c r="W1234" i="1" s="1"/>
  <c r="T83" i="1"/>
  <c r="T4497" i="1"/>
  <c r="W328" i="1" s="1"/>
  <c r="T681" i="1"/>
  <c r="W4130" i="1" s="1"/>
  <c r="T4053" i="1"/>
  <c r="W782" i="1" s="1"/>
  <c r="T3711" i="1"/>
  <c r="W1114" i="1" s="1"/>
  <c r="T1842" i="1"/>
  <c r="W2972" i="1" s="1"/>
  <c r="T2364" i="1"/>
  <c r="W2456" i="1" s="1"/>
  <c r="T4677" i="1"/>
  <c r="W150" i="1" s="1"/>
  <c r="T714" i="1"/>
  <c r="W4117" i="1" s="1"/>
  <c r="T329" i="1"/>
  <c r="W4500" i="1" s="1"/>
  <c r="T3363" i="1"/>
  <c r="T1801" i="1"/>
  <c r="W3027" i="1" s="1"/>
  <c r="T4528" i="1"/>
  <c r="W295" i="1" s="1"/>
  <c r="T2344" i="1"/>
  <c r="T287" i="1"/>
  <c r="T2682" i="1"/>
  <c r="T4565" i="1"/>
  <c r="W259" i="1" s="1"/>
  <c r="T891" i="1"/>
  <c r="W3963" i="1" s="1"/>
  <c r="T4809" i="1"/>
  <c r="T3663" i="1"/>
  <c r="W1163" i="1" s="1"/>
  <c r="T641" i="1"/>
  <c r="T502" i="1"/>
  <c r="W4323" i="1" s="1"/>
  <c r="T4306" i="1"/>
  <c r="W515" i="1" s="1"/>
  <c r="T4539" i="1"/>
  <c r="T1071" i="1"/>
  <c r="W3764" i="1" s="1"/>
  <c r="T4412" i="1"/>
  <c r="W412" i="1" s="1"/>
  <c r="T2313" i="1"/>
  <c r="W2511" i="1" s="1"/>
  <c r="T4811" i="1"/>
  <c r="T1644" i="1"/>
  <c r="T2020" i="1"/>
  <c r="W2809" i="1" s="1"/>
  <c r="T1711" i="1"/>
  <c r="W3113" i="1" s="1"/>
  <c r="T4462" i="1"/>
  <c r="W360" i="1" s="1"/>
  <c r="T3203" i="1"/>
  <c r="W1611" i="1" s="1"/>
  <c r="T619" i="1"/>
  <c r="W4208" i="1" s="1"/>
  <c r="T3464" i="1"/>
  <c r="W1355" i="1" s="1"/>
  <c r="T89" i="1"/>
  <c r="T2368" i="1"/>
  <c r="W2461" i="1" s="1"/>
  <c r="T3775" i="1"/>
  <c r="T4593" i="1"/>
  <c r="W234" i="1" s="1"/>
  <c r="T499" i="1"/>
  <c r="W4329" i="1" s="1"/>
  <c r="T2440" i="1"/>
  <c r="T1646" i="1"/>
  <c r="W3198" i="1" s="1"/>
  <c r="T378" i="1"/>
  <c r="W4441" i="1" s="1"/>
  <c r="T2833" i="1"/>
  <c r="W1988" i="1" s="1"/>
  <c r="T2447" i="1"/>
  <c r="W2364" i="1" s="1"/>
  <c r="T2457" i="1"/>
  <c r="W2360" i="1" s="1"/>
  <c r="T1252" i="1"/>
  <c r="T3137" i="1"/>
  <c r="W1692" i="1" s="1"/>
  <c r="T2625" i="1"/>
  <c r="W2207" i="1" s="1"/>
  <c r="T50" i="1"/>
  <c r="T1154" i="1"/>
  <c r="W3690" i="1" s="1"/>
  <c r="T1589" i="1"/>
  <c r="W3249" i="1" s="1"/>
  <c r="T1280" i="1"/>
  <c r="W3545" i="1" s="1"/>
  <c r="T2386" i="1"/>
  <c r="W2438" i="1" s="1"/>
  <c r="T3280" i="1"/>
  <c r="W1548" i="1" s="1"/>
  <c r="T819" i="1"/>
  <c r="W3981" i="1" s="1"/>
  <c r="T969" i="1"/>
  <c r="W3854" i="1" s="1"/>
  <c r="T49" i="1"/>
  <c r="W4779" i="1" s="1"/>
  <c r="T1812" i="1"/>
  <c r="W3013" i="1" s="1"/>
  <c r="T2393" i="1"/>
  <c r="W2429" i="1" s="1"/>
  <c r="T4374" i="1"/>
  <c r="W453" i="1" s="1"/>
  <c r="T4416" i="1"/>
  <c r="T1149" i="1"/>
  <c r="W3662" i="1" s="1"/>
  <c r="T207" i="1"/>
  <c r="W4582" i="1" s="1"/>
  <c r="T570" i="1"/>
  <c r="W4252" i="1" s="1"/>
  <c r="T1917" i="1"/>
  <c r="W2910" i="1" s="1"/>
  <c r="T1469" i="1"/>
  <c r="T4112" i="1"/>
  <c r="T1282" i="1"/>
  <c r="T1188" i="1"/>
  <c r="W3639" i="1" s="1"/>
  <c r="T4718" i="1"/>
  <c r="W107" i="1" s="1"/>
  <c r="T31" i="1"/>
  <c r="W4792" i="1" s="1"/>
  <c r="T2579" i="1"/>
  <c r="W2238" i="1" s="1"/>
  <c r="T2540" i="1"/>
  <c r="W2284" i="1" s="1"/>
  <c r="T1499" i="1"/>
  <c r="W3343" i="1" s="1"/>
  <c r="T3727" i="1"/>
  <c r="T3399" i="1"/>
  <c r="T3520" i="1"/>
  <c r="W1303" i="1" s="1"/>
  <c r="T2542" i="1"/>
  <c r="W2296" i="1" s="1"/>
  <c r="T2796" i="1"/>
  <c r="T347" i="1"/>
  <c r="W4494" i="1" s="1"/>
  <c r="T3170" i="1"/>
  <c r="W1673" i="1" s="1"/>
  <c r="T3527" i="1"/>
  <c r="W1293" i="1" s="1"/>
  <c r="T2879" i="1"/>
  <c r="W1942" i="1" s="1"/>
  <c r="T761" i="1"/>
  <c r="W4074" i="1" s="1"/>
  <c r="T662" i="1"/>
  <c r="W4170" i="1" s="1"/>
  <c r="T3409" i="1"/>
  <c r="W1413" i="1" s="1"/>
  <c r="T3325" i="1"/>
  <c r="W1504" i="1" s="1"/>
  <c r="T1233" i="1"/>
  <c r="W3599" i="1" s="1"/>
  <c r="T756" i="1"/>
  <c r="W4065" i="1" s="1"/>
  <c r="T3301" i="1"/>
  <c r="W1526" i="1" s="1"/>
  <c r="T610" i="1"/>
  <c r="W4232" i="1" s="1"/>
  <c r="T1485" i="1"/>
  <c r="W3342" i="1" s="1"/>
  <c r="T1423" i="1"/>
  <c r="W3426" i="1" s="1"/>
  <c r="T3786" i="1"/>
  <c r="W1046" i="1" s="1"/>
  <c r="T4350" i="1"/>
  <c r="W477" i="1" s="1"/>
  <c r="T2280" i="1"/>
  <c r="W2548" i="1" s="1"/>
  <c r="T514" i="1"/>
  <c r="W4301" i="1" s="1"/>
  <c r="T2512" i="1"/>
  <c r="W2315" i="1" s="1"/>
  <c r="T692" i="1"/>
  <c r="W4155" i="1" s="1"/>
  <c r="T753" i="1"/>
  <c r="W4071" i="1" s="1"/>
  <c r="T3611" i="1"/>
  <c r="T3906" i="1"/>
  <c r="W920" i="1" s="1"/>
  <c r="T2865" i="1"/>
  <c r="T1467" i="1"/>
  <c r="W3360" i="1" s="1"/>
  <c r="T1666" i="1"/>
  <c r="W3138" i="1" s="1"/>
  <c r="T137" i="1"/>
  <c r="W4671" i="1" s="1"/>
  <c r="T1924" i="1"/>
  <c r="W2887" i="1" s="1"/>
  <c r="T3717" i="1"/>
  <c r="T72" i="1"/>
  <c r="W4753" i="1" s="1"/>
  <c r="T3302" i="1"/>
  <c r="W1523" i="1" s="1"/>
  <c r="T1769" i="1"/>
  <c r="T764" i="1"/>
  <c r="W4048" i="1" s="1"/>
  <c r="T1714" i="1"/>
  <c r="W3111" i="1" s="1"/>
  <c r="T314" i="1"/>
  <c r="W4521" i="1" s="1"/>
  <c r="T2252" i="1"/>
  <c r="W2578" i="1" s="1"/>
  <c r="T39" i="1"/>
  <c r="W4786" i="1" s="1"/>
  <c r="T1240" i="1"/>
  <c r="W3566" i="1" s="1"/>
  <c r="T4055" i="1"/>
  <c r="W776" i="1" s="1"/>
  <c r="T3148" i="1"/>
  <c r="W1678" i="1" s="1"/>
  <c r="T3642" i="1"/>
  <c r="W1187" i="1" s="1"/>
  <c r="T1945" i="1"/>
  <c r="W2884" i="1" s="1"/>
  <c r="T4764" i="1"/>
  <c r="W61" i="1" s="1"/>
  <c r="T437" i="1"/>
  <c r="W4319" i="1" s="1"/>
  <c r="T1139" i="1"/>
  <c r="W3703" i="1" s="1"/>
  <c r="T3814" i="1"/>
  <c r="W1005" i="1" s="1"/>
  <c r="T1971" i="1"/>
  <c r="W2851" i="1" s="1"/>
  <c r="T4411" i="1"/>
  <c r="W414" i="1" s="1"/>
  <c r="T661" i="1"/>
  <c r="W4169" i="1" s="1"/>
  <c r="T4667" i="1"/>
  <c r="W158" i="1" s="1"/>
  <c r="T4373" i="1"/>
  <c r="W454" i="1" s="1"/>
  <c r="T105" i="1"/>
  <c r="T2328" i="1"/>
  <c r="W2492" i="1" s="1"/>
  <c r="T2635" i="1"/>
  <c r="W2192" i="1" s="1"/>
  <c r="T1986" i="1"/>
  <c r="T4697" i="1"/>
  <c r="W128" i="1" s="1"/>
  <c r="T2880" i="1"/>
  <c r="T4395" i="1"/>
  <c r="W430" i="1" s="1"/>
  <c r="T4196" i="1"/>
  <c r="W631" i="1" s="1"/>
  <c r="T522" i="1"/>
  <c r="W4293" i="1" s="1"/>
  <c r="T1493" i="1"/>
  <c r="W3324" i="1" s="1"/>
  <c r="T1636" i="1"/>
  <c r="W3178" i="1" s="1"/>
  <c r="T4137" i="1"/>
  <c r="W686" i="1" s="1"/>
  <c r="T1218" i="1"/>
  <c r="W3595" i="1" s="1"/>
  <c r="T2574" i="1"/>
  <c r="W2245" i="1" s="1"/>
  <c r="T609" i="1"/>
  <c r="W4235" i="1" s="1"/>
  <c r="T2041" i="1"/>
  <c r="W2796" i="1" s="1"/>
  <c r="T2601" i="1"/>
  <c r="W2230" i="1" s="1"/>
  <c r="T1650" i="1"/>
  <c r="W3187" i="1" s="1"/>
  <c r="T2213" i="1"/>
  <c r="W2619" i="1" s="1"/>
  <c r="T1621" i="1"/>
  <c r="W3207" i="1" s="1"/>
  <c r="T3917" i="1"/>
  <c r="W908" i="1" s="1"/>
  <c r="T70" i="1"/>
  <c r="T4690" i="1"/>
  <c r="W135" i="1" s="1"/>
  <c r="T1215" i="1"/>
  <c r="W3614" i="1" s="1"/>
  <c r="T1081" i="1"/>
  <c r="W3739" i="1" s="1"/>
  <c r="T4158" i="1"/>
  <c r="W668" i="1" s="1"/>
  <c r="T1510" i="1"/>
  <c r="W3312" i="1" s="1"/>
  <c r="T634" i="1"/>
  <c r="W4192" i="1" s="1"/>
  <c r="T1035" i="1"/>
  <c r="W3798" i="1" s="1"/>
  <c r="T1125" i="1"/>
  <c r="W3683" i="1" s="1"/>
  <c r="T2329" i="1"/>
  <c r="W2503" i="1" s="1"/>
  <c r="T1833" i="1"/>
  <c r="T410" i="1"/>
  <c r="W4414" i="1" s="1"/>
  <c r="T129" i="1"/>
  <c r="W4680" i="1" s="1"/>
  <c r="T2108" i="1"/>
  <c r="W2725" i="1" s="1"/>
  <c r="T1795" i="1"/>
  <c r="T2345" i="1"/>
  <c r="W2476" i="1" s="1"/>
  <c r="T367" i="1"/>
  <c r="W4460" i="1" s="1"/>
  <c r="T1576" i="1"/>
  <c r="W3259" i="1" s="1"/>
  <c r="T3875" i="1"/>
  <c r="W948" i="1" s="1"/>
  <c r="T2698" i="1"/>
  <c r="T4757" i="1"/>
  <c r="W68" i="1" s="1"/>
  <c r="T815" i="1"/>
  <c r="W4008" i="1" s="1"/>
  <c r="T3608" i="1"/>
  <c r="W1212" i="1" s="1"/>
  <c r="T2888" i="1"/>
  <c r="W1944" i="1" s="1"/>
  <c r="T4147" i="1"/>
  <c r="W678" i="1" s="1"/>
  <c r="T3077" i="1"/>
  <c r="W1762" i="1" s="1"/>
  <c r="T2947" i="1"/>
  <c r="W1885" i="1" s="1"/>
  <c r="T587" i="1"/>
  <c r="W4230" i="1" s="1"/>
  <c r="T330" i="1"/>
  <c r="T558" i="1"/>
  <c r="T1546" i="1"/>
  <c r="W3275" i="1" s="1"/>
  <c r="T3228" i="1"/>
  <c r="W1594" i="1" s="1"/>
  <c r="T1807" i="1"/>
  <c r="W3012" i="1" s="1"/>
  <c r="T4284" i="1"/>
  <c r="W538" i="1" s="1"/>
  <c r="T1491" i="1"/>
  <c r="T3749" i="1"/>
  <c r="W1076" i="1" s="1"/>
  <c r="T1579" i="1"/>
  <c r="W3241" i="1" s="1"/>
  <c r="T2522" i="1"/>
  <c r="W2314" i="1" s="1"/>
  <c r="T1806" i="1"/>
  <c r="T3744" i="1"/>
  <c r="W1086" i="1" s="1"/>
  <c r="T1021" i="1"/>
  <c r="W3813" i="1" s="1"/>
  <c r="T2813" i="1"/>
  <c r="W2015" i="1" s="1"/>
  <c r="T3281" i="1"/>
  <c r="W1541" i="1" s="1"/>
  <c r="T791" i="1"/>
  <c r="W4017" i="1" s="1"/>
  <c r="T4644" i="1"/>
  <c r="T4399" i="1"/>
  <c r="W428" i="1" s="1"/>
  <c r="T206" i="1"/>
  <c r="W4581" i="1" s="1"/>
  <c r="T2357" i="1"/>
  <c r="W2466" i="1" s="1"/>
  <c r="T2765" i="1"/>
  <c r="W2067" i="1" s="1"/>
  <c r="T4090" i="1"/>
  <c r="W734" i="1" s="1"/>
  <c r="T4544" i="1"/>
  <c r="W281" i="1" s="1"/>
  <c r="T2395" i="1"/>
  <c r="W2427" i="1" s="1"/>
  <c r="T2077" i="1"/>
  <c r="W2736" i="1" s="1"/>
  <c r="T1919" i="1"/>
  <c r="W2925" i="1" s="1"/>
  <c r="T3365" i="1"/>
  <c r="W1456" i="1" s="1"/>
  <c r="T3090" i="1"/>
  <c r="W1729" i="1" s="1"/>
  <c r="T3022" i="1"/>
  <c r="W1808" i="1" s="1"/>
  <c r="T2766" i="1"/>
  <c r="W2050" i="1" s="1"/>
  <c r="T1164" i="1"/>
  <c r="T878" i="1"/>
  <c r="W3911" i="1" s="1"/>
  <c r="T4673" i="1"/>
  <c r="T2971" i="1"/>
  <c r="W1865" i="1" s="1"/>
  <c r="T337" i="1"/>
  <c r="W4404" i="1" s="1"/>
  <c r="T164" i="1"/>
  <c r="W4647" i="1" s="1"/>
  <c r="T2433" i="1"/>
  <c r="T2172" i="1"/>
  <c r="T4520" i="1"/>
  <c r="W303" i="1" s="1"/>
  <c r="T215" i="1"/>
  <c r="W4563" i="1" s="1"/>
  <c r="T4061" i="1"/>
  <c r="W765" i="1" s="1"/>
  <c r="T1544" i="1"/>
  <c r="W3268" i="1" s="1"/>
  <c r="T809" i="1"/>
  <c r="W4013" i="1" s="1"/>
  <c r="T2076" i="1"/>
  <c r="W2753" i="1" s="1"/>
  <c r="T1787" i="1"/>
  <c r="W3026" i="1" s="1"/>
  <c r="T3367" i="1"/>
  <c r="W1453" i="1" s="1"/>
  <c r="T1609" i="1"/>
  <c r="W3206" i="1" s="1"/>
  <c r="T133" i="1"/>
  <c r="W4708" i="1" s="1"/>
  <c r="T1230" i="1"/>
  <c r="W3577" i="1" s="1"/>
  <c r="T3980" i="1"/>
  <c r="W845" i="1" s="1"/>
  <c r="T4162" i="1"/>
  <c r="T666" i="1"/>
  <c r="W4158" i="1" s="1"/>
  <c r="T1072" i="1"/>
  <c r="W3766" i="1" s="1"/>
  <c r="T3011" i="1"/>
  <c r="W1814" i="1" s="1"/>
  <c r="T1741" i="1"/>
  <c r="W3094" i="1" s="1"/>
  <c r="T4665" i="1"/>
  <c r="W159" i="1" s="1"/>
  <c r="T954" i="1"/>
  <c r="W3866" i="1" s="1"/>
  <c r="T1904" i="1"/>
  <c r="W2916" i="1" s="1"/>
  <c r="T2434" i="1"/>
  <c r="T1391" i="1"/>
  <c r="W3449" i="1" s="1"/>
  <c r="T896" i="1"/>
  <c r="W3942" i="1" s="1"/>
  <c r="T1037" i="1"/>
  <c r="W3762" i="1" s="1"/>
  <c r="T800" i="1"/>
  <c r="W4058" i="1" s="1"/>
  <c r="T2708" i="1"/>
  <c r="T2767" i="1"/>
  <c r="T1877" i="1"/>
  <c r="W2950" i="1" s="1"/>
  <c r="T1538" i="1"/>
  <c r="W3300" i="1" s="1"/>
  <c r="T3777" i="1"/>
  <c r="W1048" i="1" s="1"/>
  <c r="T286" i="1"/>
  <c r="W4516" i="1" s="1"/>
  <c r="T3876" i="1"/>
  <c r="W949" i="1" s="1"/>
  <c r="T4743" i="1"/>
  <c r="T3479" i="1"/>
  <c r="W1345" i="1" s="1"/>
  <c r="T2163" i="1"/>
  <c r="W2667" i="1" s="1"/>
  <c r="T2562" i="1"/>
  <c r="W2267" i="1" s="1"/>
  <c r="T88" i="1"/>
  <c r="W4696" i="1" s="1"/>
  <c r="T660" i="1"/>
  <c r="T2784" i="1"/>
  <c r="T870" i="1"/>
  <c r="W3922" i="1" s="1"/>
  <c r="T2432" i="1"/>
  <c r="W2393" i="1" s="1"/>
  <c r="T2376" i="1"/>
  <c r="W2448" i="1" s="1"/>
  <c r="T1985" i="1"/>
  <c r="W2830" i="1" s="1"/>
  <c r="T3748" i="1"/>
  <c r="W1075" i="1" s="1"/>
  <c r="T2453" i="1"/>
  <c r="W2358" i="1" s="1"/>
  <c r="T4364" i="1"/>
  <c r="T490" i="1"/>
  <c r="W4337" i="1" s="1"/>
  <c r="T3640" i="1"/>
  <c r="W1184" i="1" s="1"/>
  <c r="T3518" i="1"/>
  <c r="W1307" i="1" s="1"/>
  <c r="T1900" i="1"/>
  <c r="W2915" i="1" s="1"/>
  <c r="T460" i="1"/>
  <c r="W4350" i="1" s="1"/>
  <c r="T501" i="1"/>
  <c r="T4363" i="1"/>
  <c r="W462" i="1" s="1"/>
  <c r="T4342" i="1"/>
  <c r="W482" i="1" s="1"/>
  <c r="T1581" i="1"/>
  <c r="W3254" i="1" s="1"/>
  <c r="T797" i="1"/>
  <c r="W4055" i="1" s="1"/>
  <c r="T205" i="1"/>
  <c r="W4580" i="1" s="1"/>
  <c r="T313" i="1"/>
  <c r="W4520" i="1" s="1"/>
  <c r="T3196" i="1"/>
  <c r="W1630" i="1" s="1"/>
  <c r="T4655" i="1"/>
  <c r="W170" i="1" s="1"/>
  <c r="T3738" i="1"/>
  <c r="W1089" i="1" s="1"/>
  <c r="T3071" i="1"/>
  <c r="W1748" i="1" s="1"/>
  <c r="T3548" i="1"/>
  <c r="W1275" i="1" s="1"/>
  <c r="T601" i="1"/>
  <c r="W4218" i="1" s="1"/>
  <c r="T4484" i="1"/>
  <c r="W342" i="1" s="1"/>
  <c r="T3264" i="1"/>
  <c r="W1559" i="1" s="1"/>
  <c r="T4327" i="1"/>
  <c r="W498" i="1" s="1"/>
  <c r="T822" i="1"/>
  <c r="W4005" i="1" s="1"/>
  <c r="T77" i="1"/>
  <c r="W4746" i="1" s="1"/>
  <c r="T2505" i="1"/>
  <c r="W2312" i="1" s="1"/>
  <c r="T468" i="1"/>
  <c r="W4383" i="1" s="1"/>
  <c r="T2731" i="1"/>
  <c r="W2091" i="1" s="1"/>
  <c r="T1712" i="1"/>
  <c r="W3115" i="1" s="1"/>
  <c r="T1451" i="1"/>
  <c r="W3355" i="1" s="1"/>
  <c r="T17" i="1"/>
  <c r="W4810" i="1" s="1"/>
  <c r="T3755" i="1"/>
  <c r="W1068" i="1" s="1"/>
  <c r="T3211" i="1"/>
  <c r="T1622" i="1"/>
  <c r="W3216" i="1" s="1"/>
  <c r="T2648" i="1"/>
  <c r="W2169" i="1" s="1"/>
  <c r="T770" i="1"/>
  <c r="W4044" i="1" s="1"/>
  <c r="T292" i="1"/>
  <c r="W4550" i="1" s="1"/>
  <c r="T126" i="1"/>
  <c r="W4682" i="1" s="1"/>
  <c r="T3924" i="1"/>
  <c r="T2201" i="1"/>
  <c r="W2617" i="1" s="1"/>
  <c r="T1479" i="1"/>
  <c r="W3356" i="1" s="1"/>
  <c r="T4201" i="1"/>
  <c r="W623" i="1" s="1"/>
  <c r="T3136" i="1"/>
  <c r="W1686" i="1" s="1"/>
  <c r="T689" i="1"/>
  <c r="W4127" i="1" s="1"/>
  <c r="T3967" i="1"/>
  <c r="W858" i="1" s="1"/>
  <c r="T3554" i="1"/>
  <c r="W1274" i="1" s="1"/>
  <c r="T1973" i="1"/>
  <c r="T1974" i="1"/>
  <c r="W2835" i="1" s="1"/>
  <c r="T741" i="1"/>
  <c r="W4088" i="1" s="1"/>
  <c r="T3317" i="1"/>
  <c r="W1512" i="1" s="1"/>
  <c r="T3161" i="1"/>
  <c r="W1653" i="1" s="1"/>
  <c r="T1049" i="1"/>
  <c r="W3778" i="1" s="1"/>
  <c r="T3431" i="1"/>
  <c r="W1396" i="1" s="1"/>
  <c r="T3393" i="1"/>
  <c r="W1433" i="1" s="1"/>
  <c r="T3173" i="1"/>
  <c r="W1654" i="1" s="1"/>
  <c r="T1053" i="1"/>
  <c r="W3784" i="1" s="1"/>
  <c r="T1726" i="1"/>
  <c r="W3093" i="1" s="1"/>
  <c r="T2160" i="1"/>
  <c r="W2669" i="1" s="1"/>
  <c r="T3384" i="1"/>
  <c r="W1436" i="1" s="1"/>
  <c r="T2785" i="1"/>
  <c r="W2033" i="1" s="1"/>
  <c r="T1943" i="1"/>
  <c r="W2869" i="1" s="1"/>
  <c r="T4662" i="1"/>
  <c r="T3468" i="1"/>
  <c r="W1368" i="1" s="1"/>
  <c r="T2024" i="1"/>
  <c r="W2804" i="1" s="1"/>
  <c r="T4730" i="1"/>
  <c r="W97" i="1" s="1"/>
  <c r="T3822" i="1"/>
  <c r="W1000" i="1" s="1"/>
  <c r="T4459" i="1"/>
  <c r="W364" i="1" s="1"/>
  <c r="T2685" i="1"/>
  <c r="W2126" i="1" s="1"/>
  <c r="T3551" i="1"/>
  <c r="W1273" i="1" s="1"/>
  <c r="T2680" i="1"/>
  <c r="W2154" i="1" s="1"/>
  <c r="T659" i="1"/>
  <c r="T3080" i="1"/>
  <c r="W1739" i="1" s="1"/>
  <c r="T500" i="1"/>
  <c r="W4321" i="1" s="1"/>
  <c r="T1220" i="1"/>
  <c r="W3603" i="1" s="1"/>
  <c r="T1573" i="1"/>
  <c r="T3125" i="1"/>
  <c r="T4498" i="1"/>
  <c r="W327" i="1" s="1"/>
  <c r="T272" i="1"/>
  <c r="W4585" i="1" s="1"/>
  <c r="T3210" i="1"/>
  <c r="W1606" i="1" s="1"/>
  <c r="T532" i="1"/>
  <c r="W4282" i="1" s="1"/>
  <c r="T3345" i="1"/>
  <c r="T937" i="1"/>
  <c r="W3895" i="1" s="1"/>
  <c r="T4379" i="1"/>
  <c r="T716" i="1"/>
  <c r="W4109" i="1" s="1"/>
  <c r="T1326" i="1"/>
  <c r="W3493" i="1" s="1"/>
  <c r="T613" i="1"/>
  <c r="T4767" i="1"/>
  <c r="T1529" i="1"/>
  <c r="W3321" i="1" s="1"/>
  <c r="T3049" i="1"/>
  <c r="T3043" i="1"/>
  <c r="W1779" i="1" s="1"/>
  <c r="T1329" i="1"/>
  <c r="T2435" i="1"/>
  <c r="W2388" i="1" s="1"/>
  <c r="T237" i="1"/>
  <c r="W4546" i="1" s="1"/>
  <c r="T388" i="1"/>
  <c r="W4429" i="1" s="1"/>
  <c r="T2122" i="1"/>
  <c r="W2720" i="1" s="1"/>
  <c r="T2059" i="1"/>
  <c r="W2769" i="1" s="1"/>
  <c r="T3859" i="1"/>
  <c r="W967" i="1" s="1"/>
  <c r="T2818" i="1"/>
  <c r="W2010" i="1" s="1"/>
  <c r="T4688" i="1"/>
  <c r="T2347" i="1"/>
  <c r="W2473" i="1" s="1"/>
  <c r="T2821" i="1"/>
  <c r="W2007" i="1" s="1"/>
  <c r="T404" i="1"/>
  <c r="W4450" i="1" s="1"/>
  <c r="T163" i="1"/>
  <c r="W4646" i="1" s="1"/>
  <c r="T301" i="1"/>
  <c r="W4537" i="1" s="1"/>
  <c r="T1770" i="1"/>
  <c r="W3071" i="1" s="1"/>
  <c r="T339" i="1"/>
  <c r="W4486" i="1" s="1"/>
  <c r="T1789" i="1"/>
  <c r="W3037" i="1" s="1"/>
  <c r="T3860" i="1"/>
  <c r="W965" i="1" s="1"/>
  <c r="T3461" i="1"/>
  <c r="W1370" i="1" s="1"/>
  <c r="T951" i="1"/>
  <c r="W3880" i="1" s="1"/>
  <c r="T2626" i="1"/>
  <c r="W2208" i="1" s="1"/>
  <c r="T2471" i="1"/>
  <c r="W2341" i="1" s="1"/>
  <c r="T521" i="1"/>
  <c r="W4292" i="1" s="1"/>
  <c r="T982" i="1"/>
  <c r="T1209" i="1"/>
  <c r="W3608" i="1" s="1"/>
  <c r="T1483" i="1"/>
  <c r="W3331" i="1" s="1"/>
  <c r="T827" i="1"/>
  <c r="W4000" i="1" s="1"/>
  <c r="T918" i="1"/>
  <c r="W3920" i="1" s="1"/>
  <c r="T92" i="1"/>
  <c r="W4730" i="1" s="1"/>
  <c r="T3127" i="1"/>
  <c r="W1695" i="1" s="1"/>
  <c r="T2939" i="1"/>
  <c r="T4622" i="1"/>
  <c r="W204" i="1" s="1"/>
  <c r="T2814" i="1"/>
  <c r="W2018" i="1" s="1"/>
  <c r="T1034" i="1"/>
  <c r="W3797" i="1" s="1"/>
  <c r="T2852" i="1"/>
  <c r="W1968" i="1" s="1"/>
  <c r="T2662" i="1"/>
  <c r="W2159" i="1" s="1"/>
  <c r="T1476" i="1"/>
  <c r="W3369" i="1" s="1"/>
  <c r="T740" i="1"/>
  <c r="W4047" i="1" s="1"/>
  <c r="T3056" i="1"/>
  <c r="W1768" i="1" s="1"/>
  <c r="T1177" i="1"/>
  <c r="W3649" i="1" s="1"/>
  <c r="T1342" i="1"/>
  <c r="W3470" i="1" s="1"/>
  <c r="T2919" i="1"/>
  <c r="W1899" i="1" s="1"/>
  <c r="T1821" i="1"/>
  <c r="W2999" i="1" s="1"/>
  <c r="T540" i="1"/>
  <c r="T2152" i="1"/>
  <c r="W2682" i="1" s="1"/>
  <c r="T1832" i="1"/>
  <c r="W3006" i="1" s="1"/>
  <c r="T2650" i="1"/>
  <c r="W2176" i="1" s="1"/>
  <c r="T758" i="1"/>
  <c r="W3984" i="1" s="1"/>
  <c r="T583" i="1"/>
  <c r="W4238" i="1" s="1"/>
  <c r="T82" i="1"/>
  <c r="W4742" i="1" s="1"/>
  <c r="T1279" i="1"/>
  <c r="T2968" i="1"/>
  <c r="W1846" i="1" s="1"/>
  <c r="T3344" i="1"/>
  <c r="W1479" i="1" s="1"/>
  <c r="T117" i="1"/>
  <c r="T2981" i="1"/>
  <c r="W1836" i="1" s="1"/>
  <c r="T3676" i="1"/>
  <c r="W1148" i="1" s="1"/>
  <c r="T2142" i="1"/>
  <c r="W2694" i="1" s="1"/>
  <c r="T560" i="1"/>
  <c r="W4258" i="1" s="1"/>
  <c r="T4780" i="1"/>
  <c r="W44" i="1" s="1"/>
  <c r="T4237" i="1"/>
  <c r="W589" i="1" s="1"/>
  <c r="T1150" i="1"/>
  <c r="W3675" i="1" s="1"/>
  <c r="T3339" i="1"/>
  <c r="W1486" i="1" s="1"/>
  <c r="T3246" i="1"/>
  <c r="W1578" i="1" s="1"/>
  <c r="T3046" i="1"/>
  <c r="W1781" i="1" s="1"/>
  <c r="T3487" i="1"/>
  <c r="W1337" i="1" s="1"/>
  <c r="T4530" i="1"/>
  <c r="W298" i="1" s="1"/>
  <c r="T3193" i="1"/>
  <c r="W1629" i="1" s="1"/>
  <c r="T2861" i="1"/>
  <c r="W1962" i="1" s="1"/>
  <c r="T4627" i="1"/>
  <c r="W198" i="1" s="1"/>
  <c r="T1584" i="1"/>
  <c r="T4787" i="1"/>
  <c r="W37" i="1" s="1"/>
  <c r="T4322" i="1"/>
  <c r="W505" i="1" s="1"/>
  <c r="T312" i="1"/>
  <c r="W4519" i="1" s="1"/>
  <c r="T3804" i="1"/>
  <c r="W1019" i="1" s="1"/>
  <c r="T4113" i="1"/>
  <c r="W711" i="1" s="1"/>
  <c r="T2588" i="1"/>
  <c r="W2229" i="1" s="1"/>
  <c r="T3669" i="1"/>
  <c r="W1156" i="1" s="1"/>
  <c r="T4713" i="1"/>
  <c r="W109" i="1" s="1"/>
  <c r="T2349" i="1"/>
  <c r="W2483" i="1" s="1"/>
  <c r="T1554" i="1"/>
  <c r="W3264" i="1" s="1"/>
  <c r="T2759" i="1"/>
  <c r="W2069" i="1" s="1"/>
  <c r="T3364" i="1"/>
  <c r="W1461" i="1" s="1"/>
  <c r="T1596" i="1"/>
  <c r="W3242" i="1" s="1"/>
  <c r="T3516" i="1"/>
  <c r="W1310" i="1" s="1"/>
  <c r="T544" i="1"/>
  <c r="W4272" i="1" s="1"/>
  <c r="T2677" i="1"/>
  <c r="W2138" i="1" s="1"/>
  <c r="T3252" i="1"/>
  <c r="T2661" i="1"/>
  <c r="W2170" i="1" s="1"/>
  <c r="T597" i="1"/>
  <c r="W4160" i="1" s="1"/>
  <c r="T1980" i="1"/>
  <c r="W2833" i="1" s="1"/>
  <c r="T1012" i="1"/>
  <c r="W3786" i="1" s="1"/>
  <c r="T3901" i="1"/>
  <c r="W924" i="1" s="1"/>
  <c r="T4789" i="1"/>
  <c r="W35" i="1" s="1"/>
  <c r="T3376" i="1"/>
  <c r="W1459" i="1" s="1"/>
  <c r="T1349" i="1"/>
  <c r="W3484" i="1" s="1"/>
  <c r="T3793" i="1"/>
  <c r="W1032" i="1" s="1"/>
  <c r="T4538" i="1"/>
  <c r="W286" i="1" s="1"/>
  <c r="T228" i="1"/>
  <c r="W4625" i="1" s="1"/>
  <c r="T3495" i="1"/>
  <c r="W1336" i="1" s="1"/>
  <c r="T936" i="1"/>
  <c r="W3894" i="1" s="1"/>
  <c r="T2792" i="1"/>
  <c r="W2042" i="1" s="1"/>
  <c r="T91" i="1"/>
  <c r="W4729" i="1" s="1"/>
  <c r="T4089" i="1"/>
  <c r="W741" i="1" s="1"/>
  <c r="T452" i="1"/>
  <c r="W4362" i="1" s="1"/>
  <c r="T3221" i="1"/>
  <c r="W1615" i="1" s="1"/>
  <c r="T4004" i="1"/>
  <c r="W823" i="1" s="1"/>
  <c r="T3617" i="1"/>
  <c r="W1202" i="1" s="1"/>
  <c r="T1718" i="1"/>
  <c r="W3096" i="1" s="1"/>
  <c r="T3623" i="1"/>
  <c r="W1205" i="1" s="1"/>
  <c r="T1642" i="1"/>
  <c r="W3189" i="1" s="1"/>
  <c r="T3188" i="1"/>
  <c r="W1648" i="1" s="1"/>
  <c r="T1484" i="1"/>
  <c r="W3341" i="1" s="1"/>
  <c r="T4275" i="1"/>
  <c r="T897" i="1"/>
  <c r="W3887" i="1" s="1"/>
  <c r="T2019" i="1"/>
  <c r="W2807" i="1" s="1"/>
  <c r="T4289" i="1"/>
  <c r="W535" i="1" s="1"/>
  <c r="T3134" i="1"/>
  <c r="W1690" i="1" s="1"/>
  <c r="T240" i="1"/>
  <c r="W4610" i="1" s="1"/>
  <c r="T2353" i="1"/>
  <c r="W2474" i="1" s="1"/>
  <c r="T987" i="1"/>
  <c r="T4167" i="1"/>
  <c r="T2224" i="1"/>
  <c r="W2595" i="1" s="1"/>
  <c r="T1691" i="1"/>
  <c r="W3131" i="1" s="1"/>
  <c r="T3480" i="1"/>
  <c r="W1347" i="1" s="1"/>
  <c r="T4225" i="1"/>
  <c r="W598" i="1" s="1"/>
  <c r="T664" i="1"/>
  <c r="W4144" i="1" s="1"/>
  <c r="T1206" i="1"/>
  <c r="W3628" i="1" s="1"/>
  <c r="T4515" i="1"/>
  <c r="W308" i="1" s="1"/>
  <c r="T1330" i="1"/>
  <c r="W3488" i="1" s="1"/>
  <c r="T1813" i="1"/>
  <c r="W3022" i="1" s="1"/>
  <c r="T136" i="1"/>
  <c r="W4670" i="1" s="1"/>
  <c r="T1740" i="1"/>
  <c r="T3546" i="1"/>
  <c r="W1284" i="1" s="1"/>
  <c r="T3952" i="1"/>
  <c r="W875" i="1" s="1"/>
  <c r="T3529" i="1"/>
  <c r="W1294" i="1" s="1"/>
  <c r="T3522" i="1"/>
  <c r="W1306" i="1" s="1"/>
  <c r="T1964" i="1"/>
  <c r="W2874" i="1" s="1"/>
  <c r="T2268" i="1"/>
  <c r="W2556" i="1" s="1"/>
  <c r="T2876" i="1"/>
  <c r="W1946" i="1" s="1"/>
  <c r="T3618" i="1"/>
  <c r="W1215" i="1" s="1"/>
  <c r="T3732" i="1"/>
  <c r="W1093" i="1" s="1"/>
  <c r="T1780" i="1"/>
  <c r="T3097" i="1"/>
  <c r="W1724" i="1" s="1"/>
  <c r="T2387" i="1"/>
  <c r="W2439" i="1" s="1"/>
  <c r="T2111" i="1"/>
  <c r="W2723" i="1" s="1"/>
  <c r="T2475" i="1"/>
  <c r="W2356" i="1" s="1"/>
  <c r="T3444" i="1"/>
  <c r="W1382" i="1" s="1"/>
  <c r="T3709" i="1"/>
  <c r="W1116" i="1" s="1"/>
  <c r="T2855" i="1"/>
  <c r="W1976" i="1" s="1"/>
  <c r="T1029" i="1"/>
  <c r="W3789" i="1" s="1"/>
  <c r="T255" i="1"/>
  <c r="W4600" i="1" s="1"/>
  <c r="T1610" i="1"/>
  <c r="W3219" i="1" s="1"/>
  <c r="T3030" i="1"/>
  <c r="W1799" i="1" s="1"/>
  <c r="T4312" i="1"/>
  <c r="W513" i="1" s="1"/>
  <c r="T3066" i="1"/>
  <c r="W1760" i="1" s="1"/>
  <c r="T2998" i="1"/>
  <c r="W1823" i="1" s="1"/>
  <c r="T2858" i="1"/>
  <c r="W1965" i="1" s="1"/>
  <c r="T431" i="1"/>
  <c r="W4392" i="1" s="1"/>
  <c r="T2678" i="1"/>
  <c r="W2141" i="1" s="1"/>
  <c r="T4344" i="1"/>
  <c r="W484" i="1" s="1"/>
  <c r="T4771" i="1"/>
  <c r="W54" i="1" s="1"/>
  <c r="T1468" i="1"/>
  <c r="W3351" i="1" s="1"/>
  <c r="T1269" i="1"/>
  <c r="T4398" i="1"/>
  <c r="W427" i="1" s="1"/>
  <c r="T2223" i="1"/>
  <c r="W2594" i="1" s="1"/>
  <c r="T2420" i="1"/>
  <c r="W2408" i="1" s="1"/>
  <c r="T264" i="1"/>
  <c r="W4591" i="1" s="1"/>
  <c r="T1080" i="1"/>
  <c r="W3732" i="1" s="1"/>
  <c r="T4146" i="1"/>
  <c r="W676" i="1" s="1"/>
  <c r="T980" i="1"/>
  <c r="W3858" i="1" s="1"/>
  <c r="T1427" i="1"/>
  <c r="W3406" i="1" s="1"/>
  <c r="T323" i="1"/>
  <c r="W4458" i="1" s="1"/>
  <c r="T4446" i="1"/>
  <c r="W379" i="1" s="1"/>
  <c r="T893" i="1"/>
  <c r="W3930" i="1" s="1"/>
  <c r="T3657" i="1"/>
  <c r="W1171" i="1" s="1"/>
  <c r="T3095" i="1"/>
  <c r="W1722" i="1" s="1"/>
  <c r="T3183" i="1"/>
  <c r="T3573" i="1"/>
  <c r="W1251" i="1" s="1"/>
  <c r="T4066" i="1"/>
  <c r="W761" i="1" s="1"/>
  <c r="T125" i="1"/>
  <c r="T3350" i="1"/>
  <c r="W1476" i="1" s="1"/>
  <c r="T1051" i="1"/>
  <c r="W3781" i="1" s="1"/>
  <c r="T1715" i="1"/>
  <c r="W3121" i="1" s="1"/>
  <c r="T4558" i="1"/>
  <c r="W268" i="1" s="1"/>
  <c r="T4456" i="1"/>
  <c r="W369" i="1" s="1"/>
  <c r="T16" i="1"/>
  <c r="W4809" i="1" s="1"/>
  <c r="T846" i="1"/>
  <c r="W3979" i="1" s="1"/>
  <c r="T2052" i="1"/>
  <c r="T4121" i="1"/>
  <c r="W702" i="1" s="1"/>
  <c r="T4037" i="1"/>
  <c r="W789" i="1" s="1"/>
  <c r="T1399" i="1"/>
  <c r="T2248" i="1"/>
  <c r="W2571" i="1" s="1"/>
  <c r="T2186" i="1"/>
  <c r="W2632" i="1" s="1"/>
  <c r="T754" i="1"/>
  <c r="W4067" i="1" s="1"/>
  <c r="T843" i="1"/>
  <c r="W3982" i="1" s="1"/>
  <c r="T1340" i="1"/>
  <c r="W3487" i="1" s="1"/>
  <c r="T2025" i="1"/>
  <c r="W2818" i="1" s="1"/>
  <c r="T277" i="1"/>
  <c r="W4568" i="1" s="1"/>
  <c r="T1232" i="1"/>
  <c r="W3594" i="1" s="1"/>
  <c r="T3250" i="1"/>
  <c r="W1573" i="1" s="1"/>
  <c r="T3239" i="1"/>
  <c r="W1588" i="1" s="1"/>
  <c r="T1385" i="1"/>
  <c r="W3451" i="1" s="1"/>
  <c r="T892" i="1"/>
  <c r="W3907" i="1" s="1"/>
  <c r="T2031" i="1"/>
  <c r="W2781" i="1" s="1"/>
  <c r="T1041" i="1"/>
  <c r="W3809" i="1" s="1"/>
  <c r="T30" i="1"/>
  <c r="W4791" i="1" s="1"/>
  <c r="T658" i="1"/>
  <c r="W4166" i="1" s="1"/>
  <c r="T1327" i="1"/>
  <c r="W3500" i="1" s="1"/>
  <c r="T1530" i="1"/>
  <c r="W3277" i="1" s="1"/>
  <c r="T580" i="1"/>
  <c r="W4278" i="1" s="1"/>
  <c r="T2507" i="1"/>
  <c r="W2305" i="1" s="1"/>
  <c r="T4784" i="1"/>
  <c r="T3361" i="1"/>
  <c r="T459" i="1"/>
  <c r="W4349" i="1" s="1"/>
  <c r="T1819" i="1"/>
  <c r="W2996" i="1" s="1"/>
  <c r="T763" i="1"/>
  <c r="W4046" i="1" s="1"/>
  <c r="T3585" i="1"/>
  <c r="W1238" i="1" s="1"/>
  <c r="T1536" i="1"/>
  <c r="W3315" i="1" s="1"/>
  <c r="T326" i="1"/>
  <c r="W4476" i="1" s="1"/>
  <c r="T1375" i="1"/>
  <c r="W3460" i="1" s="1"/>
  <c r="T1323" i="1"/>
  <c r="W3521" i="1" s="1"/>
  <c r="T2508" i="1"/>
  <c r="W2307" i="1" s="1"/>
  <c r="T2977" i="1"/>
  <c r="W1843" i="1" s="1"/>
  <c r="T1055" i="1"/>
  <c r="W3765" i="1" s="1"/>
  <c r="T475" i="1"/>
  <c r="W4371" i="1" s="1"/>
  <c r="T1756" i="1"/>
  <c r="W3064" i="1" s="1"/>
  <c r="T4191" i="1"/>
  <c r="W633" i="1" s="1"/>
  <c r="T1655" i="1"/>
  <c r="T3320" i="1"/>
  <c r="W1494" i="1" s="1"/>
  <c r="T2812" i="1"/>
  <c r="W2014" i="1" s="1"/>
  <c r="T4475" i="1"/>
  <c r="W354" i="1" s="1"/>
  <c r="T1649" i="1"/>
  <c r="W3177" i="1" s="1"/>
  <c r="T3944" i="1"/>
  <c r="W881" i="1" s="1"/>
  <c r="T694" i="1"/>
  <c r="W4097" i="1" s="1"/>
  <c r="T2109" i="1"/>
  <c r="W2697" i="1" s="1"/>
  <c r="T1967" i="1"/>
  <c r="W2860" i="1" s="1"/>
  <c r="T2373" i="1"/>
  <c r="W2452" i="1" s="1"/>
  <c r="T2265" i="1"/>
  <c r="W2564" i="1" s="1"/>
  <c r="T4699" i="1"/>
  <c r="W126" i="1" s="1"/>
  <c r="T4717" i="1"/>
  <c r="W108" i="1" s="1"/>
  <c r="T1879" i="1"/>
  <c r="W2931" i="1" s="1"/>
  <c r="T1392" i="1"/>
  <c r="W3414" i="1" s="1"/>
  <c r="T2198" i="1"/>
  <c r="T1431" i="1"/>
  <c r="W3385" i="1" s="1"/>
  <c r="T2085" i="1"/>
  <c r="W2722" i="1" s="1"/>
  <c r="T728" i="1"/>
  <c r="W4100" i="1" s="1"/>
  <c r="T187" i="1"/>
  <c r="W4662" i="1" s="1"/>
  <c r="T2037" i="1"/>
  <c r="W2788" i="1" s="1"/>
  <c r="T2517" i="1"/>
  <c r="W2322" i="1" s="1"/>
  <c r="T4725" i="1"/>
  <c r="W98" i="1" s="1"/>
  <c r="T4628" i="1"/>
  <c r="W197" i="1" s="1"/>
  <c r="T496" i="1"/>
  <c r="W4326" i="1" s="1"/>
  <c r="T3055" i="1"/>
  <c r="W1770" i="1" s="1"/>
  <c r="T90" i="1"/>
  <c r="T4091" i="1"/>
  <c r="W735" i="1" s="1"/>
  <c r="T3010" i="1"/>
  <c r="T291" i="1"/>
  <c r="W4549" i="1" s="1"/>
  <c r="T355" i="1"/>
  <c r="W4488" i="1" s="1"/>
  <c r="T4728" i="1"/>
  <c r="W95" i="1" s="1"/>
  <c r="T1966" i="1"/>
  <c r="W2858" i="1" s="1"/>
  <c r="T3016" i="1"/>
  <c r="W1807" i="1" s="1"/>
  <c r="T3270" i="1"/>
  <c r="W1553" i="1" s="1"/>
  <c r="T3044" i="1"/>
  <c r="W1782" i="1" s="1"/>
  <c r="T594" i="1"/>
  <c r="W4243" i="1" s="1"/>
  <c r="T451" i="1"/>
  <c r="W4361" i="1" s="1"/>
  <c r="T1395" i="1"/>
  <c r="W3412" i="1" s="1"/>
  <c r="T3632" i="1"/>
  <c r="W1195" i="1" s="1"/>
  <c r="T2558" i="1"/>
  <c r="W2263" i="1" s="1"/>
  <c r="T447" i="1"/>
  <c r="W4370" i="1" s="1"/>
  <c r="T4063" i="1"/>
  <c r="W757" i="1" s="1"/>
  <c r="T2498" i="1"/>
  <c r="W2330" i="1" s="1"/>
  <c r="T1698" i="1"/>
  <c r="W3140" i="1" s="1"/>
  <c r="T1752" i="1"/>
  <c r="W3079" i="1" s="1"/>
  <c r="T3575" i="1"/>
  <c r="W1250" i="1" s="1"/>
  <c r="T808" i="1"/>
  <c r="W4012" i="1" s="1"/>
  <c r="T2199" i="1"/>
  <c r="W2618" i="1" s="1"/>
  <c r="T2891" i="1"/>
  <c r="W1929" i="1" s="1"/>
  <c r="T833" i="1"/>
  <c r="W4021" i="1" s="1"/>
  <c r="T593" i="1"/>
  <c r="W4227" i="1" s="1"/>
  <c r="T2132" i="1"/>
  <c r="W2680" i="1" s="1"/>
  <c r="T2454" i="1"/>
  <c r="T2933" i="1"/>
  <c r="W1890" i="1" s="1"/>
  <c r="T4064" i="1"/>
  <c r="W758" i="1" s="1"/>
  <c r="T1138" i="1"/>
  <c r="W3692" i="1" s="1"/>
  <c r="T397" i="1"/>
  <c r="W4457" i="1" s="1"/>
  <c r="T4572" i="1"/>
  <c r="W252" i="1" s="1"/>
  <c r="T2355" i="1"/>
  <c r="W2463" i="1" s="1"/>
  <c r="T4508" i="1"/>
  <c r="W320" i="1" s="1"/>
  <c r="T3294" i="1"/>
  <c r="T1937" i="1"/>
  <c r="W2878" i="1" s="1"/>
  <c r="T3282" i="1"/>
  <c r="W1546" i="1" s="1"/>
  <c r="T3543" i="1"/>
  <c r="W1280" i="1" s="1"/>
  <c r="T1618" i="1"/>
  <c r="W3201" i="1" s="1"/>
  <c r="T773" i="1"/>
  <c r="W4033" i="1" s="1"/>
  <c r="T3377" i="1"/>
  <c r="W1462" i="1" s="1"/>
  <c r="T4288" i="1"/>
  <c r="W534" i="1" s="1"/>
  <c r="T710" i="1"/>
  <c r="W4132" i="1" s="1"/>
  <c r="T4490" i="1"/>
  <c r="W332" i="1" s="1"/>
  <c r="T2967" i="1"/>
  <c r="W1866" i="1" s="1"/>
  <c r="T2205" i="1"/>
  <c r="W2612" i="1" s="1"/>
  <c r="T2504" i="1"/>
  <c r="W2306" i="1" s="1"/>
  <c r="T203" i="1"/>
  <c r="W4578" i="1" s="1"/>
  <c r="T3883" i="1"/>
  <c r="W942" i="1" s="1"/>
  <c r="T1331" i="1"/>
  <c r="W3508" i="1" s="1"/>
  <c r="T3422" i="1"/>
  <c r="W1406" i="1" s="1"/>
  <c r="T2599" i="1"/>
  <c r="W2218" i="1" s="1"/>
  <c r="T115" i="1"/>
  <c r="W4711" i="1" s="1"/>
  <c r="T111" i="1"/>
  <c r="W4718" i="1" s="1"/>
  <c r="T3825" i="1"/>
  <c r="T2817" i="1"/>
  <c r="W2011" i="1" s="1"/>
  <c r="T3083" i="1"/>
  <c r="W1749" i="1" s="1"/>
  <c r="T2755" i="1"/>
  <c r="W2079" i="1" s="1"/>
  <c r="T3558" i="1"/>
  <c r="W1267" i="1" s="1"/>
  <c r="T3707" i="1"/>
  <c r="W1120" i="1" s="1"/>
  <c r="T58" i="1"/>
  <c r="W4766" i="1" s="1"/>
  <c r="T285" i="1"/>
  <c r="W4515" i="1" s="1"/>
  <c r="T3805" i="1"/>
  <c r="W1020" i="1" s="1"/>
  <c r="T2088" i="1"/>
  <c r="W2751" i="1" s="1"/>
  <c r="T2206" i="1"/>
  <c r="W2626" i="1" s="1"/>
  <c r="T1325" i="1"/>
  <c r="W3516" i="1" s="1"/>
  <c r="T429" i="1"/>
  <c r="W4390" i="1" s="1"/>
  <c r="R5" i="2" a="1"/>
  <c r="R5" i="2" s="1"/>
  <c r="W2990" i="1" l="1"/>
  <c r="W4156" i="1"/>
  <c r="W3742" i="1"/>
  <c r="W2057" i="1"/>
  <c r="W1082" i="1"/>
  <c r="W874" i="1"/>
  <c r="W4432" i="1"/>
  <c r="W493" i="1"/>
  <c r="W3089" i="1"/>
  <c r="W983" i="1"/>
  <c r="W2395" i="1"/>
  <c r="W287" i="1"/>
  <c r="W996" i="1"/>
  <c r="W1529" i="1"/>
  <c r="W2362" i="1"/>
  <c r="W1468" i="1"/>
  <c r="W1636" i="1"/>
  <c r="W553" i="1"/>
  <c r="W3520" i="1"/>
  <c r="W57" i="1"/>
  <c r="W894" i="1"/>
  <c r="W151" i="1"/>
  <c r="W180" i="1"/>
  <c r="W4502" i="1"/>
  <c r="W1945" i="1"/>
  <c r="W1105" i="1"/>
  <c r="W3555" i="1"/>
  <c r="W4199" i="1"/>
  <c r="W2962" i="1"/>
  <c r="W2728" i="1"/>
  <c r="W3853" i="1"/>
  <c r="W705" i="1"/>
  <c r="W441" i="1"/>
  <c r="W3023" i="1"/>
  <c r="W2253" i="1"/>
  <c r="W4763" i="1"/>
  <c r="W32" i="1"/>
  <c r="W2702" i="1"/>
  <c r="W1008" i="1"/>
  <c r="W2078" i="1"/>
  <c r="W4226" i="1"/>
  <c r="W1608" i="1"/>
  <c r="W3287" i="1"/>
  <c r="W3844" i="1"/>
  <c r="W3381" i="1"/>
  <c r="W2431" i="1"/>
  <c r="W3654" i="1"/>
  <c r="W3291" i="1"/>
  <c r="W1813" i="1"/>
  <c r="W3175" i="1"/>
  <c r="W41" i="1"/>
  <c r="W2785" i="1"/>
  <c r="W4684" i="1"/>
  <c r="W3077" i="1"/>
  <c r="W3803" i="1"/>
  <c r="W4212" i="1"/>
  <c r="W4168" i="1"/>
  <c r="W2131" i="1"/>
  <c r="W3067" i="1"/>
  <c r="W1095" i="1"/>
  <c r="W715" i="1"/>
  <c r="W2137" i="1"/>
  <c r="W4110" i="1"/>
  <c r="W239" i="1"/>
  <c r="W3736" i="1"/>
  <c r="W1827" i="1"/>
  <c r="W4540" i="1"/>
  <c r="W1151" i="1"/>
  <c r="W1506" i="1"/>
  <c r="W4182" i="1"/>
  <c r="W3660" i="1"/>
  <c r="W377" i="1"/>
  <c r="W839" i="1"/>
  <c r="W4658" i="1"/>
  <c r="W2497" i="1"/>
  <c r="W2635" i="1"/>
  <c r="W3432" i="1"/>
  <c r="W1571" i="1"/>
  <c r="W2386" i="1"/>
  <c r="W662" i="1"/>
  <c r="W3042" i="1"/>
  <c r="W2844" i="1"/>
  <c r="W3354" i="1"/>
  <c r="W1460" i="1"/>
  <c r="W1572" i="1"/>
  <c r="W4325" i="1"/>
  <c r="W4501" i="1"/>
  <c r="W2871" i="1"/>
  <c r="W3821" i="1"/>
  <c r="W1296" i="1"/>
  <c r="W2074" i="1"/>
  <c r="W4762" i="1"/>
  <c r="W2156" i="1"/>
  <c r="W2005" i="1"/>
  <c r="W2486" i="1"/>
  <c r="W3540" i="1"/>
  <c r="W3416" i="1"/>
  <c r="W680" i="1"/>
  <c r="W3176" i="1"/>
  <c r="W1069" i="1"/>
  <c r="W3338" i="1"/>
  <c r="W2183" i="1"/>
  <c r="W529" i="1"/>
  <c r="W1855" i="1"/>
  <c r="W2378" i="1"/>
  <c r="W3328" i="1"/>
  <c r="W1902" i="1"/>
  <c r="W1208" i="1"/>
  <c r="W335" i="1"/>
  <c r="W43" i="1"/>
  <c r="W1747" i="1"/>
  <c r="W4408" i="1"/>
  <c r="W4691" i="1"/>
  <c r="W3332" i="1"/>
  <c r="W1703" i="1"/>
  <c r="W1166" i="1"/>
  <c r="W4527" i="1"/>
  <c r="W4368" i="1"/>
  <c r="W4518" i="1"/>
  <c r="W4754" i="1"/>
  <c r="W3403" i="1"/>
  <c r="W1845" i="1"/>
  <c r="W2597" i="1"/>
  <c r="W4271" i="1"/>
  <c r="W2380" i="1"/>
  <c r="W2790" i="1"/>
  <c r="W551" i="1"/>
  <c r="W2816" i="1"/>
  <c r="W1927" i="1"/>
  <c r="W4428" i="1"/>
  <c r="W1667" i="1"/>
  <c r="W3971" i="1"/>
  <c r="W1961" i="1"/>
  <c r="W1939" i="1"/>
  <c r="W1817" i="1"/>
  <c r="W1627" i="1"/>
  <c r="W353" i="1"/>
  <c r="W2436" i="1"/>
  <c r="W503" i="1"/>
  <c r="W218" i="1"/>
  <c r="W578" i="1"/>
  <c r="W3926" i="1"/>
  <c r="W4640" i="1"/>
  <c r="W258" i="1"/>
  <c r="W727" i="1"/>
  <c r="W568" i="1"/>
  <c r="W646" i="1"/>
  <c r="W1026" i="1"/>
  <c r="W2795" i="1"/>
  <c r="W889" i="1"/>
  <c r="W3672" i="1"/>
  <c r="W2742" i="1"/>
  <c r="W595" i="1"/>
  <c r="W3716" i="1"/>
  <c r="W2700" i="1"/>
  <c r="W4120" i="1"/>
  <c r="W2786" i="1"/>
  <c r="W269" i="1"/>
  <c r="W2535" i="1"/>
  <c r="W3957" i="1"/>
  <c r="W3698" i="1"/>
  <c r="W1658" i="1"/>
  <c r="W1463" i="1"/>
  <c r="W4297" i="1"/>
  <c r="W1354" i="1"/>
  <c r="W2348" i="1"/>
  <c r="W3576" i="1"/>
  <c r="W2934" i="1"/>
  <c r="W1438" i="1"/>
  <c r="W4664" i="1"/>
  <c r="W655" i="1"/>
  <c r="W1414" i="1"/>
  <c r="W830" i="1"/>
  <c r="W3652" i="1"/>
  <c r="W374" i="1"/>
  <c r="W4209" i="1"/>
  <c r="W2016" i="1"/>
  <c r="W1097" i="1"/>
  <c r="W2823" i="1"/>
  <c r="W836" i="1"/>
  <c r="W4650" i="1"/>
  <c r="W3665" i="1"/>
  <c r="W2350" i="1"/>
  <c r="W3255" i="1"/>
  <c r="W4464" i="1"/>
  <c r="W2225" i="1"/>
  <c r="W947" i="1"/>
  <c r="W1639" i="1"/>
  <c r="W3953" i="1"/>
  <c r="W3714" i="1"/>
  <c r="W1987" i="1"/>
  <c r="W4470" i="1"/>
  <c r="W4721" i="1"/>
  <c r="W4172" i="1"/>
  <c r="W1633" i="1"/>
  <c r="W1515" i="1"/>
  <c r="W4336" i="1"/>
  <c r="W2581" i="1"/>
  <c r="W4761" i="1"/>
  <c r="W401" i="1"/>
  <c r="W2563" i="1"/>
  <c r="W1098" i="1"/>
  <c r="W1969" i="1"/>
  <c r="W2783" i="1"/>
  <c r="W2772" i="1"/>
  <c r="W1664" i="1"/>
  <c r="W3059" i="1"/>
  <c r="W1528" i="1"/>
  <c r="W718" i="1"/>
  <c r="W2942" i="1"/>
  <c r="W1540" i="1"/>
  <c r="W775" i="1"/>
  <c r="W2120" i="1"/>
  <c r="W2714" i="1"/>
  <c r="W1447" i="1"/>
  <c r="W2480" i="1"/>
  <c r="W2413" i="1"/>
  <c r="W4045" i="1"/>
  <c r="W4257" i="1"/>
  <c r="W2336" i="1"/>
  <c r="W3303" i="1"/>
  <c r="W806" i="1"/>
  <c r="W2756" i="1"/>
  <c r="W1737" i="1"/>
  <c r="W1299" i="1"/>
  <c r="W1452" i="1"/>
  <c r="W2299" i="1"/>
  <c r="W78" i="1"/>
  <c r="W241" i="1"/>
  <c r="W2763" i="1"/>
  <c r="W2791" i="1"/>
  <c r="W270" i="1"/>
  <c r="W2372" i="1"/>
  <c r="W518" i="1"/>
  <c r="W3722" i="1"/>
  <c r="W177" i="1"/>
  <c r="W4332" i="1"/>
  <c r="W1398" i="1"/>
  <c r="W3997" i="1"/>
  <c r="W530" i="1"/>
  <c r="W3808" i="1"/>
  <c r="W2676" i="1"/>
  <c r="W926" i="1"/>
  <c r="W4244" i="1"/>
  <c r="W1597" i="1"/>
  <c r="W828" i="1"/>
  <c r="W939" i="1"/>
  <c r="W470" i="1"/>
  <c r="W2127" i="1"/>
  <c r="W4060" i="1"/>
  <c r="W2838" i="1"/>
  <c r="W2758" i="1"/>
  <c r="W3112" i="1"/>
  <c r="W3615" i="1"/>
  <c r="W2496" i="1"/>
  <c r="W648" i="1"/>
  <c r="W2117" i="1"/>
  <c r="W2906" i="1"/>
  <c r="W1681" i="1"/>
  <c r="W2045" i="1"/>
  <c r="W4051" i="1"/>
  <c r="W4010" i="1"/>
  <c r="W3852" i="1"/>
  <c r="W2210" i="1"/>
  <c r="W2026" i="1"/>
  <c r="W4153" i="1"/>
  <c r="W3741" i="1"/>
  <c r="W2593" i="1"/>
  <c r="W978" i="1"/>
  <c r="W138" i="1"/>
  <c r="W3699" i="1"/>
  <c r="W1113" i="1"/>
  <c r="W1024" i="1"/>
  <c r="W2096" i="1"/>
  <c r="W1607" i="1"/>
  <c r="W3035" i="1"/>
  <c r="W1335" i="1"/>
  <c r="W1192" i="1"/>
  <c r="W1067" i="1"/>
  <c r="W4300" i="1"/>
  <c r="W2136" i="1"/>
  <c r="W4478" i="1"/>
  <c r="W3691" i="1"/>
  <c r="W3912" i="1"/>
  <c r="W3807" i="1"/>
  <c r="W1505" i="1"/>
  <c r="W3285" i="1"/>
  <c r="W3826" i="1"/>
  <c r="W3956" i="1"/>
  <c r="W4377" i="1"/>
  <c r="W391" i="1"/>
  <c r="W491" i="1"/>
  <c r="W4728" i="1"/>
  <c r="W3044" i="1"/>
  <c r="W3252" i="1"/>
  <c r="W4713" i="1"/>
  <c r="W1698" i="1"/>
  <c r="W4322" i="1"/>
  <c r="W2661" i="1"/>
  <c r="W4289" i="1"/>
  <c r="W1218" i="1"/>
  <c r="W410" i="1"/>
  <c r="W4780" i="1"/>
  <c r="W1049" i="1"/>
  <c r="W2475" i="1"/>
  <c r="W1650" i="1"/>
  <c r="W475" i="1"/>
  <c r="W4137" i="1"/>
  <c r="W3717" i="1"/>
  <c r="W3161" i="1"/>
  <c r="W500" i="1"/>
  <c r="W210" i="1"/>
  <c r="W1385" i="1"/>
  <c r="W4091" i="1"/>
  <c r="W2163" i="1"/>
  <c r="W3822" i="1"/>
  <c r="W4688" i="1"/>
  <c r="W3952" i="1"/>
  <c r="W613" i="1"/>
  <c r="W1491" i="1"/>
  <c r="W4655" i="1"/>
  <c r="W2440" i="1"/>
  <c r="W105" i="1"/>
  <c r="W4673" i="1"/>
  <c r="W861" i="1"/>
  <c r="W2268" i="1"/>
  <c r="W2433" i="1"/>
  <c r="W970" i="1"/>
  <c r="W3679" i="1"/>
  <c r="W4771" i="1"/>
  <c r="W1349" i="1"/>
  <c r="W2625" i="1"/>
  <c r="W2432" i="1"/>
  <c r="W1269" i="1"/>
  <c r="W719" i="1"/>
  <c r="W3747" i="1"/>
  <c r="W3210" i="1"/>
  <c r="W2375" i="1"/>
  <c r="W2968" i="1"/>
  <c r="W4731" i="1"/>
  <c r="W1835" i="1"/>
  <c r="W3280" i="1"/>
  <c r="W2599" i="1"/>
  <c r="W3364" i="1"/>
  <c r="W168" i="1"/>
  <c r="W2419" i="1"/>
  <c r="W2353" i="1"/>
  <c r="W3137" i="1"/>
  <c r="W2023" i="1"/>
  <c r="W955" i="1"/>
  <c r="W1112" i="1"/>
  <c r="W63" i="1"/>
  <c r="W2373" i="1"/>
  <c r="W2162" i="1"/>
  <c r="W2686" i="1"/>
  <c r="W313" i="1"/>
  <c r="W1027" i="1"/>
  <c r="W2469" i="1"/>
  <c r="W2479" i="1"/>
  <c r="W4690" i="1"/>
  <c r="W1646" i="1"/>
  <c r="W3700" i="1"/>
  <c r="W533" i="1"/>
  <c r="W1517" i="1"/>
  <c r="W3829" i="1"/>
  <c r="W1631" i="1"/>
  <c r="W1449" i="1"/>
  <c r="W3036" i="1"/>
  <c r="W4793" i="1"/>
  <c r="W314" i="1"/>
  <c r="W579" i="1"/>
  <c r="W583" i="1"/>
  <c r="W1763" i="1"/>
  <c r="W2385" i="1"/>
  <c r="W3793" i="1"/>
  <c r="W3680" i="1"/>
  <c r="W1118" i="1"/>
  <c r="W1300" i="1"/>
  <c r="W988" i="1"/>
  <c r="W2964" i="1"/>
  <c r="W1641" i="1"/>
  <c r="W2517" i="1"/>
  <c r="W1474" i="1"/>
  <c r="W3479" i="1"/>
  <c r="W2272" i="1"/>
  <c r="W1806" i="1"/>
  <c r="W4342" i="1"/>
  <c r="W2998" i="1"/>
  <c r="W2562" i="1"/>
  <c r="W4219" i="1"/>
  <c r="W4201" i="1"/>
  <c r="W3906" i="1"/>
  <c r="W1991" i="1"/>
  <c r="W3444" i="1"/>
  <c r="W1878" i="1"/>
  <c r="W593" i="1"/>
  <c r="W2157" i="1"/>
  <c r="W2811" i="1"/>
  <c r="W1645" i="1"/>
  <c r="W4523" i="1"/>
  <c r="W367" i="1"/>
  <c r="W1514" i="1"/>
  <c r="W868" i="1"/>
  <c r="W3875" i="1"/>
  <c r="W62" i="1"/>
  <c r="W2773" i="1"/>
  <c r="W3367" i="1"/>
  <c r="W2602" i="1"/>
  <c r="W2328" i="1"/>
  <c r="W1614" i="1"/>
  <c r="W1304" i="1"/>
  <c r="W2095" i="1"/>
  <c r="W4175" i="1"/>
  <c r="W1542" i="1"/>
  <c r="W4118" i="1"/>
  <c r="W339" i="1"/>
  <c r="W617" i="1"/>
  <c r="W504" i="1"/>
  <c r="W3729" i="1"/>
  <c r="W4373" i="1"/>
  <c r="W3229" i="1"/>
  <c r="W3592" i="1"/>
  <c r="W4348" i="1"/>
  <c r="W2160" i="1"/>
  <c r="W4446" i="1"/>
  <c r="W1951" i="1"/>
  <c r="W658" i="1"/>
  <c r="W136" i="1"/>
  <c r="W447" i="1"/>
  <c r="W3246" i="1"/>
  <c r="W4167" i="1"/>
  <c r="W2861" i="1"/>
  <c r="W2052" i="1"/>
  <c r="W2059" i="1"/>
  <c r="W4757" i="1"/>
  <c r="W1427" i="1"/>
  <c r="W2387" i="1"/>
  <c r="W3196" i="1"/>
  <c r="W4743" i="1"/>
  <c r="W3325" i="1"/>
  <c r="W129" i="1"/>
  <c r="W1709" i="1"/>
  <c r="W2347" i="1"/>
  <c r="W610" i="1"/>
  <c r="W3270" i="1"/>
  <c r="W2457" i="1"/>
  <c r="W694" i="1"/>
  <c r="W50" i="1"/>
  <c r="W3431" i="1"/>
  <c r="W2430" i="1"/>
  <c r="W3917" i="1"/>
  <c r="W337" i="1"/>
  <c r="W3263" i="1"/>
  <c r="W2320" i="1"/>
  <c r="W2453" i="1"/>
  <c r="W3879" i="1"/>
  <c r="W1861" i="1"/>
  <c r="W2384" i="1"/>
  <c r="W291" i="1"/>
  <c r="W3727" i="1"/>
  <c r="W2512" i="1"/>
  <c r="W1726" i="1"/>
  <c r="W1977" i="1"/>
  <c r="W4412" i="1"/>
  <c r="W2132" i="1"/>
  <c r="W570" i="1"/>
  <c r="W3618" i="1"/>
  <c r="W404" i="1"/>
  <c r="W664" i="1"/>
  <c r="W933" i="1"/>
  <c r="W1619" i="1"/>
  <c r="W2825" i="1"/>
  <c r="W1206" i="1"/>
  <c r="W3959" i="1"/>
  <c r="W4448" i="1"/>
  <c r="W463" i="1"/>
  <c r="W2649" i="1"/>
  <c r="W424" i="1"/>
  <c r="W695" i="1"/>
  <c r="W4480" i="1"/>
  <c r="W4528" i="1"/>
  <c r="W4285" i="1"/>
  <c r="W2125" i="1"/>
  <c r="W624" i="1"/>
  <c r="W1669" i="1"/>
  <c r="W2177" i="1"/>
  <c r="W2651" i="1"/>
  <c r="W1510" i="1"/>
  <c r="W3247" i="1"/>
  <c r="W3018" i="1"/>
  <c r="W1279" i="1"/>
  <c r="W1752" i="1"/>
  <c r="W215" i="1"/>
  <c r="W1123" i="1"/>
  <c r="W1031" i="1"/>
  <c r="W3738" i="1"/>
  <c r="W796" i="1"/>
  <c r="W508" i="1"/>
  <c r="W2678" i="1"/>
  <c r="W952" i="1"/>
  <c r="W1340" i="1"/>
  <c r="W3365" i="1"/>
  <c r="W3233" i="1"/>
  <c r="W4197" i="1"/>
  <c r="W133" i="1"/>
  <c r="W867" i="1"/>
  <c r="W4593" i="1"/>
  <c r="W2365" i="1"/>
  <c r="W152" i="1"/>
  <c r="W3548" i="1"/>
  <c r="W1281" i="1"/>
  <c r="W1291" i="1"/>
  <c r="W2738" i="1"/>
  <c r="W2642" i="1"/>
  <c r="W76" i="1"/>
  <c r="W2899" i="1"/>
  <c r="W3871" i="1"/>
  <c r="W1544" i="1"/>
  <c r="W2084" i="1"/>
  <c r="W3060" i="1"/>
  <c r="W1826" i="1"/>
  <c r="W4595" i="1"/>
  <c r="W2481" i="1"/>
  <c r="W2142" i="1"/>
  <c r="W1141" i="1"/>
  <c r="W3046" i="1"/>
  <c r="W2528" i="1"/>
  <c r="W511" i="1"/>
  <c r="W3655" i="1"/>
  <c r="W1789" i="1"/>
  <c r="W690" i="1"/>
  <c r="W2787" i="1"/>
  <c r="W2710" i="1"/>
  <c r="W4317" i="1"/>
  <c r="W1774" i="1"/>
  <c r="W701" i="1"/>
  <c r="W1214" i="1"/>
  <c r="W4082" i="1"/>
  <c r="W1705" i="1"/>
  <c r="W2447" i="1"/>
  <c r="W2775" i="1"/>
  <c r="W609" i="1"/>
  <c r="W3900" i="1"/>
  <c r="W1928" i="1"/>
  <c r="W31" i="1"/>
  <c r="W2817" i="1"/>
  <c r="W4676" i="1"/>
  <c r="W1978" i="1"/>
  <c r="W1974" i="1"/>
  <c r="W3051" i="1"/>
  <c r="W2797" i="1"/>
  <c r="W3456" i="1"/>
  <c r="W4277" i="1"/>
  <c r="W1985" i="1"/>
  <c r="W3939" i="1"/>
  <c r="W2983" i="1"/>
  <c r="W1165" i="1"/>
  <c r="W164" i="1"/>
  <c r="W756" i="1"/>
  <c r="W4360" i="1"/>
  <c r="W4019" i="1"/>
  <c r="W304" i="1"/>
  <c r="W3097" i="1"/>
  <c r="W778" i="1"/>
  <c r="W4275" i="1"/>
  <c r="W3804" i="1"/>
  <c r="W163" i="1"/>
  <c r="W460" i="1"/>
  <c r="W2122" i="1"/>
  <c r="W4725" i="1"/>
  <c r="W1966" i="1"/>
  <c r="W2025" i="1"/>
  <c r="W4697" i="1"/>
  <c r="W3221" i="1"/>
  <c r="W2434" i="1"/>
  <c r="W3363" i="1"/>
  <c r="W717" i="1"/>
  <c r="W2248" i="1"/>
  <c r="W3529" i="1"/>
  <c r="W2420" i="1"/>
  <c r="W3676" i="1"/>
  <c r="W329" i="1"/>
  <c r="W979" i="1"/>
  <c r="W4453" i="1"/>
  <c r="W2852" i="1"/>
  <c r="W1323" i="1"/>
  <c r="W710" i="1"/>
  <c r="W809" i="1"/>
  <c r="W3805" i="1"/>
  <c r="W3399" i="1"/>
  <c r="W4112" i="1"/>
  <c r="W89" i="1"/>
  <c r="W207" i="1"/>
  <c r="W1964" i="1"/>
  <c r="W3546" i="1"/>
  <c r="W3623" i="1"/>
  <c r="W1055" i="1"/>
  <c r="W1790" i="1"/>
  <c r="W4513" i="1"/>
  <c r="W893" i="1"/>
  <c r="W870" i="1"/>
  <c r="W1810" i="1"/>
  <c r="W4811" i="1"/>
  <c r="W4256" i="1"/>
  <c r="W3250" i="1"/>
  <c r="W3127" i="1"/>
  <c r="W1399" i="1"/>
  <c r="W347" i="1"/>
  <c r="W1443" i="1"/>
  <c r="W3506" i="1"/>
  <c r="W1499" i="1"/>
  <c r="W2558" i="1"/>
  <c r="W3197" i="1"/>
  <c r="W2970" i="1"/>
  <c r="W2574" i="1"/>
  <c r="W4699" i="1"/>
  <c r="W2291" i="1"/>
  <c r="W437" i="1"/>
  <c r="W2037" i="1"/>
  <c r="W1562" i="1"/>
  <c r="W3554" i="1"/>
  <c r="W2792" i="1"/>
  <c r="W645" i="1"/>
  <c r="W1150" i="1"/>
  <c r="W903" i="1"/>
  <c r="W951" i="1"/>
  <c r="W987" i="1"/>
  <c r="W532" i="1"/>
  <c r="W2662" i="1"/>
  <c r="W953" i="1"/>
  <c r="W3145" i="1"/>
  <c r="W2755" i="1"/>
  <c r="W1900" i="1"/>
  <c r="W3311" i="1"/>
  <c r="W2600" i="1"/>
  <c r="W4459" i="1"/>
  <c r="W458" i="1"/>
  <c r="W4089" i="1"/>
  <c r="W201" i="1"/>
  <c r="W3002" i="1"/>
  <c r="W1756" i="1"/>
  <c r="W2801" i="1"/>
  <c r="W3041" i="1"/>
  <c r="W3008" i="1"/>
  <c r="W4638" i="1"/>
  <c r="W2147" i="1"/>
  <c r="W501" i="1"/>
  <c r="W4104" i="1"/>
  <c r="W1791" i="1"/>
  <c r="W2759" i="1"/>
  <c r="W1520" i="1"/>
  <c r="W232" i="1"/>
  <c r="W634" i="1"/>
  <c r="W1552" i="1"/>
  <c r="W3589" i="1"/>
  <c r="W2507" i="1"/>
  <c r="W2827" i="1"/>
  <c r="W2261" i="1"/>
  <c r="W2058" i="1"/>
  <c r="W4298" i="1"/>
  <c r="W1595" i="1"/>
  <c r="W502" i="1"/>
  <c r="W3005" i="1"/>
  <c r="W1023" i="1"/>
  <c r="W1787" i="1"/>
  <c r="W773" i="1"/>
  <c r="W3030" i="1"/>
  <c r="W3685" i="1"/>
  <c r="W1090" i="1"/>
  <c r="W3612" i="1"/>
  <c r="W4202" i="1"/>
  <c r="W3313" i="1"/>
  <c r="W3423" i="1"/>
  <c r="W4783" i="1"/>
  <c r="W1012" i="1"/>
  <c r="W3748" i="1"/>
  <c r="W3542" i="1"/>
  <c r="W4038" i="1"/>
  <c r="W118" i="1"/>
  <c r="W2876" i="1"/>
  <c r="W3469" i="1"/>
  <c r="W4386" i="1"/>
  <c r="W4462" i="1"/>
  <c r="W4421" i="1"/>
  <c r="W3170" i="1"/>
  <c r="W4066" i="1"/>
  <c r="W1711" i="1"/>
  <c r="W3163" i="1"/>
  <c r="W2205" i="1"/>
  <c r="W2654" i="1"/>
  <c r="W240" i="1"/>
  <c r="W1720" i="1"/>
  <c r="W1352" i="1"/>
  <c r="W3769" i="1"/>
  <c r="W111" i="1"/>
  <c r="W77" i="1"/>
  <c r="W1784" i="1"/>
  <c r="W3095" i="1"/>
  <c r="W3374" i="1"/>
  <c r="W2077" i="1"/>
  <c r="W4589" i="1"/>
  <c r="W4411" i="1"/>
  <c r="W3575" i="1"/>
  <c r="W3543" i="1"/>
  <c r="W1879" i="1"/>
  <c r="W1780" i="1"/>
  <c r="W1484" i="1"/>
  <c r="W1610" i="1"/>
  <c r="W82" i="1"/>
  <c r="W3669" i="1"/>
  <c r="W3010" i="1"/>
  <c r="W3317" i="1"/>
  <c r="W2971" i="1"/>
  <c r="W3573" i="1"/>
  <c r="W4558" i="1"/>
  <c r="W808" i="1"/>
  <c r="W4399" i="1"/>
  <c r="W1029" i="1"/>
  <c r="W4061" i="1"/>
  <c r="W2967" i="1"/>
  <c r="W388" i="1"/>
  <c r="W312" i="1"/>
  <c r="W301" i="1"/>
  <c r="W1493" i="1"/>
  <c r="W4576" i="1"/>
  <c r="W157" i="1"/>
  <c r="W1282" i="1"/>
  <c r="W1530" i="1"/>
  <c r="W3591" i="1"/>
  <c r="W2471" i="1"/>
  <c r="W3461" i="1"/>
  <c r="W1395" i="1"/>
  <c r="W283" i="1"/>
  <c r="W3709" i="1"/>
  <c r="W3643" i="1"/>
  <c r="W237" i="1"/>
  <c r="W3743" i="1"/>
  <c r="W378" i="1"/>
  <c r="W1329" i="1"/>
  <c r="W2444" i="1"/>
  <c r="W3055" i="1"/>
  <c r="W3966" i="1"/>
  <c r="W728" i="1"/>
  <c r="W1391" i="1"/>
  <c r="W2917" i="1"/>
  <c r="W4034" i="1"/>
  <c r="W4016" i="1"/>
  <c r="W1290" i="1"/>
  <c r="W892" i="1"/>
  <c r="W3335" i="1"/>
  <c r="W1078" i="1"/>
  <c r="W3632" i="1"/>
  <c r="W4284" i="1"/>
  <c r="W1718" i="1"/>
  <c r="W3193" i="1"/>
  <c r="W594" i="1"/>
  <c r="W3376" i="1"/>
  <c r="W1429" i="1"/>
  <c r="W3581" i="1"/>
  <c r="W2405" i="1"/>
  <c r="W1448" i="1"/>
  <c r="W739" i="1"/>
  <c r="W4398" i="1"/>
  <c r="W2579" i="1"/>
  <c r="W2708" i="1"/>
  <c r="W1596" i="1"/>
  <c r="W4004" i="1"/>
  <c r="W3135" i="1"/>
  <c r="W4077" i="1"/>
  <c r="W918" i="1"/>
  <c r="W3014" i="1"/>
  <c r="W459" i="1"/>
  <c r="W754" i="1"/>
  <c r="W1483" i="1"/>
  <c r="W4384" i="1"/>
  <c r="W3074" i="1"/>
  <c r="W722" i="1"/>
  <c r="W2812" i="1"/>
  <c r="W2590" i="1"/>
  <c r="W2173" i="1"/>
  <c r="W1247" i="1"/>
  <c r="W3085" i="1"/>
  <c r="W3801" i="1"/>
  <c r="W713" i="1"/>
  <c r="W4262" i="1"/>
  <c r="W2508" i="1"/>
  <c r="W906" i="1"/>
  <c r="W154" i="1"/>
  <c r="W4026" i="1"/>
  <c r="W1326" i="1"/>
  <c r="W1445" i="1"/>
  <c r="W2198" i="1"/>
  <c r="W961" i="1"/>
  <c r="W2194" i="1"/>
  <c r="W3862" i="1"/>
  <c r="W468" i="1"/>
  <c r="W1392" i="1"/>
  <c r="W4744" i="1"/>
  <c r="W2743" i="1"/>
  <c r="W490" i="1"/>
  <c r="W580" i="1"/>
  <c r="W3986" i="1"/>
  <c r="W4510" i="1"/>
  <c r="W1144" i="1"/>
  <c r="W4627" i="1"/>
  <c r="W4692" i="1"/>
  <c r="W4083" i="1"/>
  <c r="W256" i="1"/>
  <c r="W406" i="1"/>
  <c r="W4424" i="1"/>
  <c r="W1052" i="1"/>
  <c r="W280" i="1"/>
  <c r="W3642" i="1"/>
  <c r="W1327" i="1"/>
  <c r="W4784" i="1"/>
  <c r="W1497" i="1"/>
  <c r="W784" i="1"/>
  <c r="W753" i="1"/>
  <c r="W4233" i="1"/>
  <c r="W2828" i="1"/>
  <c r="W2200" i="1"/>
  <c r="W3883" i="1"/>
  <c r="W1231" i="1"/>
  <c r="W228" i="1"/>
  <c r="W2199" i="1"/>
  <c r="W4707" i="1"/>
  <c r="W1423" i="1"/>
  <c r="W2234" i="1"/>
  <c r="W3915" i="1"/>
  <c r="W1358" i="1"/>
  <c r="W512" i="1"/>
  <c r="W4765" i="1"/>
  <c r="W2161" i="1"/>
  <c r="W4665" i="1"/>
  <c r="W3967" i="1"/>
  <c r="W573" i="1"/>
  <c r="W2984" i="1"/>
  <c r="W3648" i="1"/>
  <c r="W1644" i="1"/>
  <c r="W2209" i="1"/>
  <c r="W641" i="1"/>
  <c r="W1411" i="1"/>
  <c r="W2426" i="1"/>
  <c r="W2002" i="1"/>
  <c r="W3053" i="1"/>
  <c r="W1133" i="1"/>
  <c r="W751" i="1"/>
  <c r="W4609" i="1"/>
  <c r="W416" i="1"/>
  <c r="W4173" i="1"/>
  <c r="W3552" i="1"/>
  <c r="W4367" i="1"/>
  <c r="W1126" i="1"/>
  <c r="W1492" i="1"/>
  <c r="W2367" i="1"/>
  <c r="W1402" i="1"/>
  <c r="W4177" i="1"/>
  <c r="W1485" i="1"/>
  <c r="W1577" i="1"/>
  <c r="W3320" i="1"/>
  <c r="W2766" i="1"/>
  <c r="W560" i="1"/>
  <c r="W1880" i="1"/>
  <c r="W3558" i="1"/>
  <c r="W3048" i="1"/>
  <c r="W132" i="1"/>
  <c r="W3960" i="1"/>
  <c r="W2966" i="1"/>
  <c r="W2083" i="1"/>
  <c r="W980" i="1"/>
  <c r="W1252" i="1"/>
  <c r="W2540" i="1"/>
  <c r="W2977" i="1"/>
  <c r="W1820" i="1"/>
  <c r="W3272" i="1"/>
  <c r="W2241" i="1"/>
  <c r="W1014" i="1"/>
  <c r="W1094" i="1"/>
  <c r="W4103" i="1"/>
  <c r="W3136" i="1"/>
  <c r="W1230" i="1"/>
  <c r="W2213" i="1"/>
  <c r="W3307" i="1"/>
  <c r="W1665" i="1"/>
  <c r="W3693" i="1"/>
  <c r="W71" i="1"/>
  <c r="W1634" i="1"/>
  <c r="W2029" i="1"/>
  <c r="W960" i="1"/>
  <c r="W1164" i="1"/>
  <c r="W4216" i="1"/>
  <c r="W3777" i="1"/>
  <c r="W4719" i="1"/>
  <c r="W3066" i="1"/>
  <c r="W2504" i="1"/>
  <c r="W1160" i="1"/>
  <c r="W2374" i="1"/>
  <c r="W4492" i="1"/>
  <c r="W1378" i="1"/>
  <c r="W3991" i="1"/>
  <c r="W2065" i="1"/>
  <c r="W802" i="1"/>
  <c r="W1842" i="1"/>
  <c r="W2500" i="1"/>
  <c r="W4234" i="1"/>
  <c r="W2363" i="1"/>
  <c r="W4078" i="1"/>
  <c r="W2663" i="1"/>
  <c r="W263" i="1"/>
  <c r="W3104" i="1"/>
  <c r="W2345" i="1"/>
  <c r="W4555" i="1"/>
  <c r="W2923" i="1"/>
  <c r="W1533" i="1"/>
  <c r="W3430" i="1"/>
  <c r="W4764" i="1"/>
  <c r="W2217" i="1"/>
  <c r="W2821" i="1"/>
  <c r="W2542" i="1"/>
  <c r="W2551" i="1"/>
  <c r="W1853" i="1"/>
  <c r="W4196" i="1"/>
  <c r="W4564" i="1"/>
  <c r="W1221" i="1"/>
  <c r="W581" i="1"/>
  <c r="W3996" i="1"/>
  <c r="W1425" i="1"/>
  <c r="W1050" i="1"/>
  <c r="W1162" i="1"/>
  <c r="W1801" i="1"/>
  <c r="W4345" i="1"/>
  <c r="W2172" i="1"/>
  <c r="W3009" i="1"/>
  <c r="W4264" i="1"/>
  <c r="W476" i="1"/>
  <c r="W1575" i="1"/>
  <c r="W1848" i="1"/>
  <c r="W1377" i="1"/>
  <c r="W4174" i="1"/>
  <c r="W4565" i="1"/>
  <c r="W971" i="1"/>
  <c r="W639" i="1"/>
  <c r="W4364" i="1"/>
  <c r="W3425" i="1"/>
  <c r="W818" i="1"/>
  <c r="W2280" i="1"/>
  <c r="W3710" i="1"/>
  <c r="W3744" i="1"/>
  <c r="W1410" i="1"/>
  <c r="W2819" i="1"/>
  <c r="W4395" i="1"/>
  <c r="W452" i="1"/>
  <c r="W720" i="1"/>
  <c r="W2969" i="1"/>
  <c r="W954" i="1"/>
  <c r="W4423" i="1"/>
  <c r="W4539" i="1"/>
  <c r="W937" i="1"/>
  <c r="W307" i="1"/>
  <c r="W660" i="1"/>
  <c r="W3621" i="1"/>
  <c r="W4536" i="1"/>
  <c r="W3650" i="1"/>
  <c r="W4717" i="1"/>
  <c r="W3507" i="1"/>
  <c r="W264" i="1"/>
  <c r="W2634" i="1"/>
  <c r="W673" i="1"/>
  <c r="W2961" i="1"/>
  <c r="W2038" i="1"/>
  <c r="W2455" i="1"/>
  <c r="W148" i="1"/>
  <c r="W3463" i="1"/>
  <c r="W1668" i="1"/>
  <c r="W3486" i="1"/>
  <c r="W738" i="1"/>
  <c r="W3308" i="1"/>
  <c r="W3711" i="1"/>
  <c r="W886" i="1"/>
  <c r="W2995" i="1"/>
  <c r="W419" i="1"/>
  <c r="W3972" i="1"/>
  <c r="W1856" i="1"/>
  <c r="W872" i="1"/>
  <c r="W455" i="1"/>
  <c r="W3585" i="1"/>
  <c r="W4283" i="1"/>
  <c r="W1924" i="1"/>
  <c r="W4111" i="1"/>
  <c r="W2485" i="1"/>
  <c r="W3065" i="1"/>
  <c r="W1642" i="1"/>
  <c r="W1896" i="1"/>
  <c r="W1444" i="1"/>
  <c r="W1682" i="1"/>
  <c r="W745" i="1"/>
  <c r="W1894" i="1"/>
  <c r="W4246" i="1"/>
  <c r="W1157" i="1"/>
  <c r="W4011" i="1"/>
  <c r="W1158" i="1"/>
  <c r="W405" i="1"/>
  <c r="W2355" i="1"/>
  <c r="W3405" i="1"/>
  <c r="W3860" i="1"/>
  <c r="W562" i="1"/>
  <c r="W2939" i="1"/>
  <c r="W1935" i="1"/>
  <c r="W2394" i="1"/>
  <c r="W1469" i="1"/>
  <c r="W1662" i="1"/>
  <c r="W833" i="1"/>
  <c r="W1102" i="1"/>
  <c r="W1397" i="1"/>
  <c r="W355" i="1"/>
  <c r="W4288" i="1"/>
  <c r="W4661" i="1"/>
  <c r="W2764" i="1"/>
  <c r="W878" i="1"/>
  <c r="W205" i="1"/>
  <c r="W3184" i="1"/>
  <c r="W2701" i="1"/>
  <c r="W723" i="1"/>
  <c r="W740" i="1"/>
  <c r="W1489" i="1"/>
  <c r="W2913" i="1"/>
  <c r="W4073" i="1"/>
  <c r="W3505" i="1"/>
  <c r="W1618" i="1"/>
  <c r="W2613" i="1"/>
  <c r="W2099" i="1"/>
  <c r="W4141" i="1"/>
  <c r="W1859" i="1"/>
  <c r="W3090" i="1"/>
  <c r="W319" i="1"/>
  <c r="W4491" i="1"/>
  <c r="W1691" i="1"/>
  <c r="W2991" i="1"/>
  <c r="W3502" i="1"/>
  <c r="W2665" i="1"/>
  <c r="W46" i="1"/>
  <c r="W3567" i="1"/>
  <c r="W3783" i="1"/>
  <c r="W2947" i="1"/>
  <c r="W3126" i="1"/>
  <c r="W4098" i="1"/>
  <c r="W1735" i="1"/>
  <c r="W2295" i="1"/>
  <c r="W1324" i="1"/>
  <c r="W3472" i="1"/>
  <c r="W3011" i="1"/>
  <c r="W2706" i="1"/>
  <c r="W3437" i="1"/>
  <c r="W1651" i="1"/>
  <c r="W3640" i="1"/>
  <c r="W2049" i="1"/>
  <c r="W1498" i="1"/>
  <c r="W155" i="1"/>
  <c r="W2573" i="1"/>
  <c r="W3921" i="1"/>
  <c r="W2303" i="1"/>
  <c r="W2383" i="1"/>
  <c r="W3152" i="1"/>
  <c r="W1565" i="1"/>
  <c r="W2550" i="1"/>
  <c r="W4775" i="1"/>
  <c r="W1746" i="1"/>
  <c r="W3846" i="1"/>
  <c r="W4217" i="1"/>
  <c r="W2237" i="1"/>
  <c r="W2246" i="1"/>
  <c r="W1793" i="1"/>
  <c r="W1381" i="1"/>
  <c r="W3358" i="1"/>
  <c r="W887" i="1"/>
  <c r="W4724" i="1"/>
  <c r="W3352" i="1"/>
  <c r="W2302" i="1"/>
  <c r="W3602" i="1"/>
  <c r="W2478" i="1"/>
  <c r="W3819" i="1"/>
  <c r="W4715" i="1"/>
  <c r="W1772" i="1"/>
  <c r="W3236" i="1"/>
  <c r="W4190" i="1"/>
  <c r="W1177" i="1"/>
  <c r="W53" i="1"/>
  <c r="W1409" i="1"/>
  <c r="W1412" i="1"/>
  <c r="W4556" i="1"/>
  <c r="W2301" i="1"/>
  <c r="W3929" i="1"/>
  <c r="W1831" i="1"/>
  <c r="W1285" i="1"/>
  <c r="W1932" i="1"/>
  <c r="W2359" i="1"/>
  <c r="W3572" i="1"/>
  <c r="W558" i="1"/>
  <c r="W3106" i="1"/>
  <c r="W1584" i="1"/>
  <c r="W2410" i="1"/>
  <c r="W1201" i="1"/>
  <c r="W1312" i="1"/>
  <c r="W91" i="1"/>
  <c r="W2993" i="1"/>
  <c r="W3641" i="1"/>
  <c r="W4767" i="1"/>
  <c r="W2331" i="1"/>
  <c r="W2186" i="1"/>
  <c r="W1330" i="1"/>
  <c r="W51" i="1"/>
  <c r="W290" i="1"/>
  <c r="W1416" i="1"/>
  <c r="W1220" i="1"/>
  <c r="W2113" i="1"/>
  <c r="W2366" i="1"/>
  <c r="W2080" i="1"/>
  <c r="W2035" i="1"/>
  <c r="W834" i="1"/>
  <c r="W1066" i="1"/>
  <c r="W4131" i="1"/>
  <c r="W2734" i="1"/>
  <c r="W3550" i="1"/>
  <c r="W2470" i="1"/>
  <c r="W4007" i="1"/>
  <c r="W4465" i="1"/>
  <c r="W615" i="1"/>
  <c r="W358" i="1"/>
  <c r="W2729" i="1"/>
  <c r="W1096" i="1"/>
  <c r="W4070" i="1"/>
  <c r="W1322" i="1"/>
  <c r="W3790" i="1"/>
  <c r="W4795" i="1"/>
  <c r="W2572" i="1"/>
  <c r="W4105" i="1"/>
  <c r="W3120" i="1"/>
  <c r="W1432" i="1"/>
  <c r="W3400" i="1"/>
  <c r="W2652" i="1"/>
  <c r="W599" i="1"/>
  <c r="W3613" i="1"/>
  <c r="W543" i="1"/>
  <c r="W2588" i="1"/>
  <c r="W3799" i="1"/>
  <c r="W1131" i="1"/>
  <c r="W972" i="1"/>
  <c r="W445" i="1"/>
  <c r="W2922" i="1"/>
  <c r="W3547" i="1"/>
  <c r="W725" i="1"/>
  <c r="W2056" i="1"/>
  <c r="W293" i="1"/>
  <c r="W3876" i="1"/>
  <c r="W409" i="1"/>
  <c r="W4295" i="1"/>
  <c r="W3214" i="1"/>
  <c r="W4815" i="1"/>
  <c r="W2076" i="1"/>
  <c r="W2515" i="1"/>
  <c r="W2019" i="1"/>
  <c r="W596" i="1"/>
  <c r="W3117" i="1"/>
  <c r="W4749" i="1"/>
  <c r="W4359" i="1"/>
  <c r="W3564" i="1"/>
  <c r="W936" i="1"/>
  <c r="W4531" i="1"/>
  <c r="W4095" i="1"/>
  <c r="W4374" i="1"/>
  <c r="W2124" i="1"/>
  <c r="W1670" i="1"/>
  <c r="W3724" i="1"/>
  <c r="W1536" i="1"/>
  <c r="W846" i="1"/>
  <c r="W4666" i="1"/>
  <c r="W1538" i="1"/>
  <c r="W647" i="1"/>
  <c r="W2703" i="1"/>
  <c r="W4804" i="1"/>
  <c r="W1061" i="1"/>
  <c r="W3134" i="1"/>
  <c r="W100" i="1"/>
  <c r="W4545" i="1"/>
  <c r="W3941" i="1"/>
  <c r="W2407" i="1"/>
  <c r="W265" i="1"/>
  <c r="W166" i="1"/>
  <c r="W3443" i="1"/>
  <c r="W193" i="1"/>
  <c r="W2329" i="1"/>
  <c r="W3902" i="1"/>
  <c r="W4511" i="1"/>
  <c r="W383" i="1"/>
  <c r="W4477" i="1"/>
  <c r="W1431" i="1"/>
  <c r="W2093" i="1"/>
  <c r="W2334" i="1"/>
  <c r="W2196" i="1"/>
  <c r="W659" i="1"/>
  <c r="W4656" i="1"/>
  <c r="W681" i="1"/>
  <c r="W574" i="1"/>
  <c r="W2765" i="1"/>
  <c r="W323" i="1"/>
  <c r="W1401" i="1"/>
  <c r="W542" i="1"/>
  <c r="W4427" i="1"/>
  <c r="W275" i="1"/>
  <c r="W2108" i="1"/>
  <c r="W3468" i="1"/>
  <c r="W3417" i="1"/>
  <c r="W2585" i="1"/>
  <c r="W1357" i="1"/>
  <c r="W3132" i="1"/>
  <c r="W2834" i="1"/>
  <c r="W499" i="1"/>
  <c r="W3080" i="1"/>
  <c r="W998" i="1"/>
  <c r="W40" i="1"/>
  <c r="W365" i="1"/>
  <c r="W4188" i="1"/>
  <c r="W233" i="1"/>
  <c r="W183" i="1"/>
  <c r="W3947" i="1"/>
  <c r="W4215" i="1"/>
  <c r="W2402" i="1"/>
  <c r="W762" i="1"/>
  <c r="W349" i="1"/>
  <c r="W336" i="1"/>
  <c r="W115" i="1"/>
  <c r="W1466" i="1"/>
  <c r="W1286" i="1"/>
  <c r="W2477" i="1"/>
  <c r="W950" i="1"/>
  <c r="W3818" i="1"/>
  <c r="W1367" i="1"/>
  <c r="W1041" i="1"/>
  <c r="W2004" i="1"/>
  <c r="W1179" i="1"/>
  <c r="W1240" i="1"/>
  <c r="W797" i="1"/>
  <c r="W815" i="1"/>
  <c r="W4273" i="1"/>
  <c r="W4572" i="1"/>
  <c r="W2357" i="1"/>
  <c r="W3951" i="1"/>
  <c r="W3938" i="1"/>
  <c r="W3377" i="1"/>
  <c r="W1065" i="1"/>
  <c r="W3696" i="1"/>
  <c r="W4716" i="1"/>
  <c r="W2637" i="1"/>
  <c r="W2566" i="1"/>
  <c r="W1875" i="1"/>
  <c r="W3998" i="1"/>
  <c r="W1197" i="1"/>
  <c r="W670" i="1"/>
  <c r="W4483" i="1"/>
  <c r="W1767" i="1"/>
  <c r="W3837" i="1"/>
  <c r="W1621" i="1"/>
  <c r="W2555" i="1"/>
  <c r="W179" i="1"/>
  <c r="W3533" i="1"/>
  <c r="W3557" i="1"/>
  <c r="W790" i="1"/>
  <c r="W1233" i="1"/>
  <c r="W4574" i="1"/>
  <c r="W4498" i="1"/>
  <c r="W4778" i="1"/>
  <c r="W3337" i="1"/>
  <c r="W3752" i="1"/>
  <c r="W4736" i="1"/>
  <c r="W2777" i="1"/>
  <c r="W4504" i="1"/>
  <c r="W3901" i="1"/>
  <c r="W897" i="1"/>
  <c r="W1109" i="1"/>
  <c r="W2615" i="1"/>
  <c r="W3302" i="1"/>
  <c r="W3644" i="1"/>
  <c r="W619" i="1"/>
  <c r="W3713" i="1"/>
  <c r="W2900" i="1"/>
  <c r="W2569" i="1"/>
  <c r="W700" i="1"/>
  <c r="W3100" i="1"/>
  <c r="W3865" i="1"/>
  <c r="W2111" i="1"/>
  <c r="W4080" i="1"/>
  <c r="W3707" i="1"/>
  <c r="W400" i="1"/>
  <c r="W2820" i="1"/>
  <c r="W2688" i="1"/>
  <c r="W2727" i="1"/>
  <c r="W1751" i="1"/>
  <c r="W4027" i="1"/>
  <c r="W1288" i="1"/>
  <c r="W1666" i="1"/>
  <c r="W4315" i="1"/>
  <c r="W1576" i="1"/>
  <c r="W1386" i="1"/>
  <c r="W4484" i="1"/>
  <c r="W3393" i="1"/>
  <c r="W1852" i="1"/>
  <c r="W272" i="1"/>
  <c r="W3976" i="1"/>
  <c r="W124" i="1"/>
  <c r="W2505" i="1"/>
  <c r="W2559" i="1"/>
  <c r="W521" i="1"/>
  <c r="W2952" i="1"/>
  <c r="W2489" i="1"/>
  <c r="W2104" i="1"/>
  <c r="W370" i="1"/>
  <c r="W399" i="1"/>
  <c r="W173" i="1"/>
  <c r="W956" i="1"/>
  <c r="W1045" i="1"/>
  <c r="W4014" i="1"/>
  <c r="W606" i="1"/>
  <c r="W4320" i="1"/>
  <c r="W4467" i="1"/>
  <c r="W1832" i="1"/>
  <c r="W1655" i="1"/>
  <c r="W1458" i="1"/>
  <c r="W3705" i="1"/>
  <c r="W3878" i="1"/>
  <c r="W527" i="1"/>
  <c r="W2873" i="1"/>
  <c r="W2100" i="1"/>
  <c r="W315" i="1"/>
  <c r="W3656" i="1"/>
  <c r="W1937" i="1"/>
  <c r="W1971" i="1"/>
  <c r="W1021" i="1"/>
  <c r="W90" i="1"/>
  <c r="W3439" i="1"/>
  <c r="W1057" i="1"/>
  <c r="W3370" i="1"/>
  <c r="W4720" i="1"/>
  <c r="W1741" i="1"/>
  <c r="W2001" i="1"/>
  <c r="W393" i="1"/>
  <c r="W4237" i="1"/>
  <c r="W310" i="1"/>
  <c r="W3795" i="1"/>
  <c r="W1167" i="1"/>
  <c r="W3522" i="1"/>
  <c r="W113" i="1"/>
  <c r="W1111" i="1"/>
  <c r="W1077" i="1"/>
  <c r="W245" i="1"/>
  <c r="W3796" i="1"/>
  <c r="W869" i="1"/>
  <c r="W1819" i="1"/>
  <c r="W4185" i="1"/>
  <c r="W3072" i="1"/>
  <c r="W2423" i="1"/>
  <c r="W2487" i="1"/>
  <c r="W4685" i="1"/>
  <c r="W2216" i="1"/>
  <c r="W4495" i="1"/>
  <c r="W507" i="1"/>
  <c r="W1723" i="1"/>
  <c r="W829" i="1"/>
  <c r="W4624" i="1"/>
  <c r="W2490" i="1"/>
  <c r="W3344" i="1"/>
  <c r="W1009" i="1"/>
  <c r="W1001" i="1"/>
  <c r="W3954" i="1"/>
  <c r="W2313" i="1"/>
  <c r="W4416" i="1"/>
  <c r="W4632" i="1"/>
  <c r="W2954" i="1"/>
  <c r="W64" i="1"/>
  <c r="W2319" i="1"/>
  <c r="W935" i="1"/>
  <c r="W3379" i="1"/>
  <c r="W1289" i="1"/>
  <c r="W1833" i="1"/>
  <c r="W3281" i="1"/>
  <c r="W3475" i="1"/>
  <c r="W4382" i="1"/>
  <c r="W4401" i="1"/>
  <c r="W601" i="1"/>
  <c r="W4490" i="1"/>
  <c r="W2031" i="1"/>
  <c r="W2081" i="1"/>
  <c r="W65" i="1"/>
  <c r="W3978" i="1"/>
  <c r="W3244" i="1"/>
  <c r="W1384" i="1"/>
  <c r="W786" i="1"/>
  <c r="W4138" i="1"/>
  <c r="W2919" i="1"/>
  <c r="W1241" i="1"/>
  <c r="W1188" i="1"/>
  <c r="W145" i="1"/>
  <c r="W3511" i="1"/>
  <c r="W1011" i="1"/>
  <c r="W4134" i="1"/>
  <c r="W3156" i="1"/>
  <c r="W2641" i="1"/>
  <c r="W4445" i="1"/>
  <c r="W1110" i="1"/>
  <c r="W1099" i="1"/>
  <c r="W4485" i="1"/>
  <c r="W2390" i="1"/>
  <c r="W489" i="1"/>
  <c r="W2281" i="1"/>
  <c r="W429" i="1"/>
  <c r="W2522" i="1"/>
  <c r="W4069" i="1"/>
  <c r="W4059" i="1"/>
  <c r="W1984" i="1"/>
  <c r="W1908" i="1"/>
  <c r="W4542" i="1"/>
  <c r="W4756" i="1"/>
  <c r="W4535" i="1"/>
  <c r="W1868" i="1"/>
  <c r="W3333" i="1"/>
  <c r="W4393" i="1"/>
  <c r="W1325" i="1"/>
  <c r="W3062" i="1"/>
  <c r="W567" i="1"/>
  <c r="W4668" i="1"/>
  <c r="W4497" i="1"/>
  <c r="W4469" i="1"/>
  <c r="W592" i="1"/>
  <c r="W1334" i="1"/>
  <c r="W4356" i="1"/>
  <c r="W3188" i="1"/>
  <c r="W3154" i="1"/>
  <c r="W3462" i="1"/>
  <c r="W3212" i="1"/>
  <c r="W1403" i="1"/>
  <c r="W602" i="1"/>
  <c r="W1999" i="1"/>
  <c r="W212" i="1"/>
  <c r="W206" i="1"/>
  <c r="W1708" i="1"/>
  <c r="W4363" i="1"/>
  <c r="W3413" i="1"/>
  <c r="W3265" i="1"/>
  <c r="W4530" i="1"/>
  <c r="W642" i="1"/>
  <c r="W4814" i="1"/>
  <c r="W3476" i="1"/>
  <c r="W2656" i="1"/>
  <c r="W4782" i="1"/>
  <c r="W4306" i="1"/>
  <c r="W2957" i="1"/>
  <c r="W3448" i="1"/>
  <c r="W1243" i="1"/>
  <c r="W3760" i="1"/>
  <c r="W2853" i="1"/>
  <c r="W3578" i="1"/>
  <c r="W1037" i="1"/>
  <c r="W3985" i="1"/>
  <c r="W4748" i="1"/>
  <c r="W1316" i="1"/>
  <c r="W4324" i="1"/>
  <c r="W2946" i="1"/>
  <c r="W999" i="1"/>
  <c r="W4507" i="1"/>
  <c r="W2149" i="1"/>
  <c r="W2865" i="1"/>
  <c r="W4107" i="1"/>
  <c r="W39" i="1"/>
  <c r="W4316" i="1"/>
  <c r="W451" i="1"/>
  <c r="W575" i="1"/>
  <c r="W3191" i="1"/>
  <c r="W1451" i="1"/>
  <c r="W4475" i="1"/>
  <c r="W2536" i="1"/>
  <c r="W3395" i="1"/>
  <c r="W4560" i="1"/>
  <c r="W130" i="1"/>
  <c r="W2144" i="1"/>
  <c r="W2705" i="1"/>
  <c r="W2933" i="1"/>
  <c r="W137" i="1"/>
  <c r="W3750" i="1"/>
  <c r="W4675" i="1"/>
  <c r="W4524" i="1"/>
  <c r="W1955" i="1"/>
  <c r="W1672" i="1"/>
  <c r="W2180" i="1"/>
  <c r="W3645" i="1"/>
  <c r="W1725" i="1"/>
  <c r="W1071" i="1"/>
  <c r="W352" i="1"/>
  <c r="W4050" i="1"/>
  <c r="W3298" i="1"/>
  <c r="W285" i="1"/>
  <c r="W1405" i="1"/>
  <c r="W1016" i="1"/>
  <c r="W3904" i="1"/>
  <c r="W555" i="1"/>
  <c r="W3293" i="1"/>
  <c r="W84" i="1"/>
  <c r="W1948" i="1"/>
  <c r="W2813" i="1"/>
  <c r="W524" i="1"/>
  <c r="W4280" i="1"/>
  <c r="W1759" i="1"/>
  <c r="W3228" i="1"/>
  <c r="W1371" i="1"/>
  <c r="W1015" i="1"/>
  <c r="W2493" i="1"/>
  <c r="W1717" i="1"/>
  <c r="W1626" i="1"/>
  <c r="W376" i="1"/>
  <c r="W1986" i="1"/>
  <c r="W4113" i="1"/>
  <c r="W4122" i="1"/>
  <c r="W4505" i="1"/>
  <c r="W3909" i="1"/>
  <c r="W479" i="1"/>
  <c r="W1795" i="1"/>
  <c r="W3737" i="1"/>
  <c r="W4543" i="1"/>
  <c r="W3033" i="1"/>
  <c r="W2530" i="1"/>
  <c r="W2109" i="1"/>
  <c r="W296" i="1"/>
  <c r="W4035" i="1"/>
  <c r="W3776" i="1"/>
  <c r="W4567" i="1"/>
  <c r="W3855" i="1"/>
  <c r="W588" i="1"/>
  <c r="W3378" i="1"/>
  <c r="W2814" i="1"/>
  <c r="W2128" i="1"/>
  <c r="W348" i="1"/>
  <c r="W306" i="1"/>
  <c r="W2112" i="1"/>
  <c r="W2655" i="1"/>
  <c r="W692" i="1"/>
  <c r="W2249" i="1"/>
  <c r="W3712" i="1"/>
  <c r="W222" i="1"/>
  <c r="W2897" i="1"/>
  <c r="W3867" i="1"/>
  <c r="W3088" i="1"/>
  <c r="W3513" i="1"/>
  <c r="W2247" i="1"/>
  <c r="W2846" i="1"/>
  <c r="W2006" i="1"/>
  <c r="W2252" i="1"/>
  <c r="W900" i="1"/>
  <c r="W3600" i="1"/>
  <c r="W2958" i="1"/>
  <c r="W3987" i="1"/>
  <c r="W780" i="1"/>
  <c r="W2221" i="1"/>
  <c r="W1342" i="1"/>
  <c r="W1051" i="1"/>
  <c r="W3924" i="1"/>
  <c r="W2155" i="1"/>
  <c r="W3129" i="1"/>
  <c r="W2101" i="1"/>
  <c r="W2044" i="1"/>
  <c r="W2502" i="1"/>
  <c r="W4207" i="1"/>
  <c r="W4686" i="1"/>
  <c r="W3816" i="1"/>
  <c r="W2815" i="1"/>
  <c r="W604" i="1"/>
  <c r="W3150" i="1"/>
  <c r="W2776" i="1"/>
  <c r="W2822" i="1"/>
  <c r="W469" i="1"/>
  <c r="W3845" i="1"/>
  <c r="W117" i="1"/>
  <c r="W1897" i="1"/>
  <c r="W4422" i="1"/>
  <c r="W2441" i="1"/>
  <c r="W104" i="1"/>
  <c r="W1712" i="1"/>
  <c r="W1727" i="1"/>
  <c r="W3787" i="1"/>
  <c r="W276" i="1"/>
  <c r="W278" i="1"/>
  <c r="W3294" i="1"/>
  <c r="W1331" i="1"/>
  <c r="W2610" i="1"/>
  <c r="W3758" i="1"/>
  <c r="W3339" i="1"/>
  <c r="W544" i="1"/>
  <c r="W1624" i="1"/>
  <c r="W2139" i="1"/>
  <c r="W1181" i="1"/>
  <c r="W450" i="1"/>
  <c r="W2646" i="1"/>
  <c r="W1539" i="1"/>
  <c r="W4747" i="1"/>
  <c r="W273" i="1"/>
  <c r="W519" i="1"/>
  <c r="W4140" i="1"/>
  <c r="W3534" i="1"/>
  <c r="W1244" i="1"/>
  <c r="W2944" i="1"/>
  <c r="W4525" i="1"/>
  <c r="W1421" i="1"/>
  <c r="W4741" i="1"/>
  <c r="W3580" i="1"/>
  <c r="W788" i="1"/>
  <c r="W522" i="1"/>
  <c r="W3368" i="1"/>
  <c r="W888" i="1"/>
  <c r="W2376" i="1"/>
  <c r="W4165" i="1"/>
  <c r="W890" i="1"/>
  <c r="W1072" i="1"/>
  <c r="W3659" i="1"/>
  <c r="W627" i="1"/>
  <c r="W1825" i="1"/>
  <c r="W2382" i="1"/>
  <c r="W1203" i="1"/>
  <c r="W1761" i="1"/>
  <c r="W1224" i="1"/>
  <c r="W855" i="1"/>
  <c r="W83" i="1"/>
  <c r="W1773" i="1"/>
  <c r="W3218" i="1"/>
  <c r="W1389" i="1"/>
  <c r="W2692" i="1"/>
  <c r="W34" i="1"/>
  <c r="W3579" i="1"/>
  <c r="W1838" i="1"/>
  <c r="W3394" i="1"/>
  <c r="W2924" i="1"/>
  <c r="W1676" i="1"/>
  <c r="W4183" i="1"/>
  <c r="W557" i="1"/>
  <c r="W1161" i="1"/>
  <c r="W4210" i="1"/>
  <c r="W1232" i="1"/>
  <c r="W3653" i="1"/>
  <c r="W86" i="1"/>
  <c r="W3271" i="1"/>
  <c r="W277" i="1"/>
  <c r="W2227" i="1"/>
  <c r="W632" i="1"/>
  <c r="W4454" i="1"/>
  <c r="W153" i="1"/>
  <c r="W2499" i="1"/>
  <c r="W2650" i="1"/>
  <c r="W4438" i="1"/>
  <c r="W3886" i="1"/>
  <c r="W1149" i="1"/>
  <c r="W997" i="1"/>
  <c r="W3944" i="1"/>
  <c r="W3283" i="1"/>
  <c r="W1053" i="1"/>
  <c r="W2997" i="1"/>
  <c r="W236" i="1"/>
  <c r="W4689" i="1"/>
  <c r="W771" i="1"/>
  <c r="W531" i="1"/>
  <c r="W330" i="1"/>
  <c r="W2206" i="1"/>
  <c r="W1930" i="1"/>
  <c r="W1470" i="1"/>
  <c r="W2151" i="1"/>
  <c r="W1138" i="1"/>
  <c r="W4637" i="1"/>
  <c r="W977" i="1"/>
  <c r="W238" i="1"/>
  <c r="W4157" i="1"/>
  <c r="W2107" i="1"/>
  <c r="W2798" i="1"/>
  <c r="W4698" i="1"/>
  <c r="W1083" i="1"/>
  <c r="W2880" i="1"/>
  <c r="W3142" i="1"/>
  <c r="W577" i="1"/>
  <c r="W292" i="1"/>
  <c r="W1419" i="1"/>
  <c r="W3239" i="1"/>
  <c r="W2361" i="1"/>
  <c r="W1550" i="1"/>
  <c r="W465" i="1"/>
  <c r="W3114" i="1"/>
  <c r="W2567" i="1"/>
  <c r="W919" i="1"/>
  <c r="W2409" i="1"/>
  <c r="W4805" i="1"/>
  <c r="W3501" i="1"/>
  <c r="W125" i="1"/>
  <c r="W2276" i="1"/>
  <c r="W2601" i="1"/>
  <c r="W2953" i="1"/>
  <c r="W4612" i="1"/>
  <c r="W2664" i="1"/>
  <c r="W2754" i="1"/>
  <c r="W4302" i="1"/>
  <c r="W2670" i="1"/>
  <c r="W3323" i="1"/>
  <c r="W774" i="1"/>
  <c r="W3756" i="1"/>
  <c r="W3775" i="1"/>
  <c r="W4508" i="1"/>
  <c r="W2491" i="1"/>
  <c r="W1694" i="1"/>
  <c r="W480" i="1"/>
  <c r="W359" i="1"/>
  <c r="W1194" i="1"/>
  <c r="W3122" i="1"/>
  <c r="W691" i="1"/>
  <c r="W2580" i="1"/>
  <c r="W1769" i="1"/>
  <c r="W3607" i="1"/>
  <c r="W255" i="1"/>
  <c r="W787" i="1"/>
  <c r="W528" i="1"/>
  <c r="W3525" i="1"/>
  <c r="W1146" i="1"/>
  <c r="W628" i="1"/>
  <c r="W1237" i="1"/>
  <c r="W3694" i="1"/>
  <c r="W3162" i="1"/>
  <c r="W88" i="1"/>
  <c r="W3582" i="1"/>
  <c r="W3584" i="1"/>
  <c r="W3891" i="1"/>
  <c r="W211" i="1"/>
  <c r="W4456" i="1"/>
  <c r="W3590" i="1"/>
  <c r="W4636" i="1"/>
  <c r="W3103" i="1"/>
  <c r="W4136" i="1"/>
  <c r="W1256" i="1"/>
  <c r="W3539" i="1"/>
  <c r="W1788" i="1"/>
  <c r="W3371" i="1"/>
  <c r="W2831" i="1"/>
  <c r="W3230" i="1"/>
  <c r="W387" i="1"/>
  <c r="W4790" i="1"/>
  <c r="W824" i="1"/>
  <c r="W3052" i="1"/>
  <c r="W4667" i="1"/>
  <c r="W1186" i="1"/>
  <c r="W3977" i="1"/>
  <c r="W4712" i="1"/>
  <c r="W3453" i="1"/>
  <c r="W4723" i="1"/>
  <c r="W1821" i="1"/>
  <c r="W3496" i="1"/>
  <c r="W2290" i="1"/>
  <c r="W763" i="1"/>
  <c r="W2932" i="1"/>
  <c r="W2898" i="1"/>
  <c r="W863" i="1"/>
  <c r="W3458" i="1"/>
  <c r="W120" i="1"/>
  <c r="W2085" i="1"/>
  <c r="W4562" i="1"/>
  <c r="W2774" i="1"/>
  <c r="W907" i="1"/>
  <c r="W2648" i="1"/>
  <c r="W4053" i="1"/>
  <c r="W1904" i="1"/>
  <c r="W4644" i="1"/>
  <c r="W2644" i="1"/>
  <c r="W182" i="1"/>
  <c r="W791" i="1"/>
  <c r="W114" i="1"/>
  <c r="W4179" i="1"/>
  <c r="W3146" i="1"/>
  <c r="W58" i="1"/>
  <c r="W4481" i="1"/>
  <c r="W3681" i="1"/>
  <c r="W1950" i="1"/>
  <c r="W4740" i="1"/>
  <c r="W394" i="1"/>
  <c r="W1628" i="1"/>
  <c r="W2404" i="1"/>
  <c r="W1602" i="1"/>
  <c r="W4785" i="1"/>
  <c r="W2908" i="1"/>
  <c r="W3992" i="1"/>
  <c r="W2937" i="1"/>
  <c r="W969" i="1"/>
  <c r="W4072" i="1"/>
  <c r="W3224" i="1"/>
  <c r="W1812" i="1"/>
  <c r="W402" i="1"/>
  <c r="W1362" i="1"/>
  <c r="W2943" i="1"/>
  <c r="W467" i="1"/>
  <c r="W3441" i="1"/>
  <c r="W1656" i="1"/>
  <c r="W2677" i="1"/>
  <c r="W1092" i="1"/>
  <c r="W3934" i="1"/>
  <c r="W1742" i="1"/>
  <c r="W2024" i="1"/>
  <c r="W2379" i="1"/>
  <c r="W487" i="1"/>
  <c r="W880" i="1"/>
  <c r="W2709" i="1"/>
  <c r="W134" i="1"/>
  <c r="W3936" i="1"/>
  <c r="W351" i="1"/>
  <c r="W3350" i="1"/>
  <c r="W299" i="1"/>
  <c r="W481" i="1"/>
  <c r="W1262" i="1"/>
  <c r="W4242" i="1"/>
  <c r="W714" i="1"/>
  <c r="W3841" i="1"/>
  <c r="W517" i="1"/>
  <c r="W1253" i="1"/>
  <c r="W3889" i="1"/>
  <c r="W4274" i="1"/>
  <c r="W667" i="1"/>
  <c r="W49" i="1"/>
  <c r="W3190" i="1"/>
  <c r="W2255" i="1"/>
  <c r="W514" i="1"/>
  <c r="W397" i="1"/>
  <c r="W1754" i="1"/>
  <c r="W546" i="1"/>
  <c r="W1652" i="1"/>
  <c r="W2963" i="1"/>
  <c r="W326" i="1"/>
  <c r="W2073" i="1"/>
  <c r="W1376" i="1"/>
  <c r="W704" i="1"/>
  <c r="W3492" i="1"/>
  <c r="W1734" i="1"/>
  <c r="W2741" i="1"/>
  <c r="W2989" i="1"/>
  <c r="W1081" i="1"/>
  <c r="W1265" i="1"/>
  <c r="W1159" i="1"/>
  <c r="W1004" i="1"/>
  <c r="W72" i="1"/>
  <c r="W2262" i="1"/>
  <c r="W1973" i="1"/>
  <c r="W2308" i="1"/>
  <c r="W3549" i="1"/>
  <c r="W2875" i="1"/>
  <c r="W371" i="1"/>
  <c r="W4645" i="1"/>
  <c r="W2337" i="1"/>
  <c r="W52" i="1"/>
  <c r="W1200" i="1"/>
  <c r="W446" i="1"/>
  <c r="W2454" i="1"/>
  <c r="W3933" i="1"/>
  <c r="W3899" i="1"/>
  <c r="W3200" i="1"/>
  <c r="W431" i="1"/>
  <c r="W2288" i="1"/>
  <c r="W2746" i="1"/>
  <c r="W4472" i="1"/>
  <c r="W1554" i="1"/>
  <c r="W896" i="1"/>
  <c r="W2349" i="1"/>
  <c r="W3445" i="1"/>
  <c r="W4032" i="1"/>
  <c r="W2570" i="1"/>
  <c r="W1487" i="1"/>
  <c r="W2472" i="1"/>
  <c r="W3174" i="1"/>
  <c r="W3282" i="1"/>
  <c r="W1567" i="1"/>
  <c r="W4419" i="1"/>
  <c r="W2403" i="1"/>
  <c r="W3397" i="1"/>
  <c r="W2451" i="1"/>
  <c r="W2711" i="1"/>
  <c r="W2250" i="1"/>
  <c r="W2003" i="1"/>
  <c r="W165" i="1"/>
  <c r="W3357" i="1"/>
  <c r="W4040" i="1"/>
  <c r="W819" i="1"/>
  <c r="W3945" i="1"/>
  <c r="W253" i="1"/>
  <c r="W2223" i="1"/>
  <c r="W486" i="1"/>
  <c r="W3464" i="1"/>
  <c r="W2521" i="1"/>
  <c r="W2981" i="1"/>
  <c r="W1857" i="1"/>
  <c r="W3849" i="1"/>
  <c r="W3310" i="1"/>
  <c r="W488" i="1"/>
  <c r="W2987" i="1"/>
  <c r="W2168" i="1"/>
  <c r="W2406" i="1"/>
  <c r="W3180" i="1"/>
  <c r="W4777" i="1"/>
  <c r="W3759" i="1"/>
  <c r="W2685" i="1"/>
  <c r="W2784" i="1"/>
  <c r="W2568" i="1"/>
  <c r="W744" i="1"/>
  <c r="W2075" i="1"/>
  <c r="W1730" i="1"/>
  <c r="W3932" i="1"/>
  <c r="W1959" i="1"/>
  <c r="W3551" i="1"/>
  <c r="W2467" i="1"/>
  <c r="W772" i="1"/>
  <c r="W3527" i="1"/>
  <c r="W3452" i="1"/>
  <c r="W4394" i="1"/>
  <c r="W1107" i="1"/>
  <c r="W2257" i="1"/>
  <c r="W187" i="1"/>
  <c r="W3217" i="1"/>
  <c r="W1796" i="1"/>
  <c r="W3989" i="1"/>
  <c r="W2271" i="1"/>
  <c r="W3330" i="1"/>
  <c r="W1867" i="1"/>
  <c r="W657" i="1"/>
  <c r="W4630" i="1"/>
  <c r="W3677" i="1"/>
  <c r="W1792" i="1"/>
  <c r="W3629" i="1"/>
  <c r="W2148" i="1"/>
  <c r="W916" i="1"/>
  <c r="W3436" i="1"/>
  <c r="W716" i="1"/>
  <c r="W3892" i="1"/>
  <c r="W122" i="1"/>
  <c r="W843" i="1"/>
  <c r="W3526" i="1"/>
  <c r="W2531" i="1"/>
  <c r="W2520" i="1"/>
  <c r="W3392" i="1"/>
  <c r="W4583" i="1"/>
  <c r="W3983" i="1"/>
  <c r="W2396" i="1"/>
  <c r="W3274" i="1"/>
  <c r="W2041" i="1"/>
  <c r="W3153" i="1"/>
  <c r="W3322" i="1"/>
  <c r="W2369" i="1"/>
  <c r="W2179" i="1"/>
  <c r="W4634" i="1"/>
  <c r="W2985" i="1"/>
  <c r="W4420" i="1"/>
  <c r="W1442" i="1"/>
  <c r="W3039" i="1"/>
  <c r="W1847" i="1"/>
  <c r="W3990" i="1"/>
  <c r="W2936" i="1"/>
  <c r="W1522" i="1"/>
  <c r="W3288" i="1"/>
  <c r="W3908" i="1"/>
  <c r="W4178" i="1"/>
  <c r="W4146" i="1"/>
  <c r="W2203" i="1"/>
  <c r="W3657" i="1"/>
  <c r="W4312" i="1"/>
  <c r="W2698" i="1"/>
  <c r="W3733" i="1"/>
  <c r="W930" i="1"/>
  <c r="W2191" i="1"/>
  <c r="W2516" i="1"/>
  <c r="W3755" i="1"/>
  <c r="W2051" i="1"/>
  <c r="W2750" i="1"/>
  <c r="W1649" i="1"/>
  <c r="W3888" i="1"/>
  <c r="W2066" i="1"/>
  <c r="W4493" i="1"/>
  <c r="W801" i="1"/>
  <c r="W1375" i="1"/>
  <c r="W316" i="1"/>
  <c r="W3812" i="1"/>
  <c r="W4788" i="1"/>
  <c r="W2034" i="1"/>
  <c r="W792" i="1"/>
  <c r="W1003" i="1"/>
  <c r="W1719" i="1"/>
  <c r="W1042" i="1"/>
  <c r="W2236" i="1"/>
  <c r="W4798" i="1"/>
  <c r="W3016" i="1"/>
  <c r="W214" i="1"/>
  <c r="W923" i="1"/>
  <c r="W4328" i="1"/>
  <c r="W1034" i="1"/>
  <c r="W3057" i="1"/>
  <c r="W4573" i="1"/>
  <c r="W1872" i="1"/>
  <c r="W582" i="1"/>
  <c r="W2123" i="1"/>
  <c r="W537" i="1"/>
  <c r="W3158" i="1"/>
  <c r="W3391" i="1"/>
  <c r="W1931" i="1"/>
  <c r="W909" i="1"/>
  <c r="W1609" i="1"/>
  <c r="W3203" i="1"/>
  <c r="W1764" i="1"/>
  <c r="W2371" i="1"/>
  <c r="W2449" i="1"/>
  <c r="W375" i="1"/>
  <c r="W4734" i="1"/>
  <c r="W3893" i="1"/>
  <c r="W1217" i="1"/>
  <c r="W4607" i="1"/>
  <c r="W3409" i="1"/>
  <c r="W2631" i="1"/>
  <c r="W1616" i="1"/>
  <c r="W3949" i="1"/>
  <c r="W436" i="1"/>
  <c r="W2826" i="1"/>
  <c r="W4147" i="1"/>
  <c r="W4554" i="1"/>
  <c r="W2575" i="1"/>
  <c r="W877" i="1"/>
  <c r="W1387" i="1"/>
  <c r="W3258" i="1"/>
  <c r="W3141" i="1"/>
  <c r="W1839" i="1"/>
  <c r="W4247" i="1"/>
  <c r="W672" i="1"/>
  <c r="W1863" i="1"/>
  <c r="W1104" i="1"/>
  <c r="W2333" i="1"/>
  <c r="W898" i="1"/>
  <c r="W186" i="1"/>
  <c r="W1566" i="1"/>
  <c r="W584" i="1"/>
  <c r="W2965" i="1"/>
  <c r="W2587" i="1"/>
  <c r="W3757" i="1"/>
  <c r="W800" i="1"/>
  <c r="W1508" i="1"/>
  <c r="W2415" i="1"/>
  <c r="W4379" i="1"/>
  <c r="W2539" i="1"/>
  <c r="W2803" i="1"/>
  <c r="W3723" i="1"/>
  <c r="W1816" i="1"/>
  <c r="W2577" i="1"/>
  <c r="W4149" i="1"/>
  <c r="W3083" i="1"/>
  <c r="W3038" i="1"/>
  <c r="W2193" i="1"/>
  <c r="W793" i="1"/>
  <c r="W4534" i="1"/>
  <c r="W1516" i="1"/>
  <c r="W385" i="1"/>
  <c r="W2543" i="1"/>
  <c r="W413" i="1"/>
  <c r="W3624" i="1"/>
  <c r="W3267" i="1"/>
  <c r="W3326" i="1"/>
  <c r="W2318" i="1"/>
  <c r="W248" i="1"/>
  <c r="W203" i="1"/>
  <c r="W144" i="1"/>
  <c r="W4193" i="1"/>
  <c r="W4451" i="1"/>
  <c r="W2048" i="1"/>
  <c r="W3535" i="1"/>
  <c r="W666" i="1"/>
  <c r="W1592" i="1"/>
  <c r="W853" i="1"/>
  <c r="W3702" i="1"/>
  <c r="W1361" i="1"/>
  <c r="W674" i="1"/>
  <c r="W1643" i="1"/>
  <c r="W423" i="1"/>
  <c r="W4049" i="1"/>
  <c r="W1446" i="1"/>
  <c r="W2560" i="1"/>
  <c r="W699" i="1"/>
  <c r="W2040" i="1"/>
  <c r="W4180" i="1"/>
  <c r="W1196" i="1"/>
  <c r="W2956" i="1"/>
  <c r="W3251" i="1"/>
  <c r="W1647" i="1"/>
  <c r="W1804" i="1"/>
  <c r="W3870" i="1"/>
  <c r="W4189" i="1"/>
  <c r="W1428" i="1"/>
  <c r="W1437" i="1"/>
  <c r="W4704" i="1"/>
  <c r="W87" i="1"/>
  <c r="W1943" i="1"/>
  <c r="W4787" i="1"/>
  <c r="W2297" i="1"/>
  <c r="W2928" i="1"/>
  <c r="W4305" i="1"/>
  <c r="W390" i="1"/>
  <c r="W706" i="1"/>
  <c r="W221" i="1"/>
  <c r="W799" i="1"/>
  <c r="W597" i="1"/>
  <c r="W2920" i="1"/>
  <c r="W1062" i="1"/>
  <c r="W3964" i="1"/>
  <c r="W4613" i="1"/>
  <c r="W3209" i="1"/>
  <c r="W2675" i="1"/>
  <c r="W2482" i="1"/>
  <c r="W2840" i="1"/>
  <c r="W3173" i="1"/>
  <c r="W3480" i="1"/>
  <c r="W4533" i="1"/>
  <c r="W1454" i="1"/>
  <c r="W4001" i="1"/>
  <c r="W3116" i="1"/>
  <c r="W564" i="1"/>
  <c r="W3348" i="1"/>
  <c r="W4327" i="1"/>
  <c r="W3754" i="1"/>
  <c r="W3195" i="1"/>
  <c r="W736" i="1"/>
  <c r="W2327" i="1"/>
  <c r="W4191" i="1"/>
  <c r="W506" i="1"/>
  <c r="W566" i="1"/>
  <c r="W4538" i="1"/>
  <c r="W4430" i="1"/>
  <c r="W216" i="1"/>
  <c r="W2060" i="1"/>
  <c r="W4037" i="1"/>
  <c r="W389" i="1"/>
  <c r="W496" i="1"/>
  <c r="W816" i="1"/>
  <c r="W2653" i="1"/>
  <c r="W2547" i="1"/>
  <c r="W2576" i="1"/>
  <c r="W1080" i="1"/>
  <c r="W4198" i="1"/>
  <c r="W184" i="1"/>
  <c r="W1353" i="1"/>
  <c r="W1039" i="1"/>
  <c r="W3537" i="1"/>
  <c r="W3410" i="1"/>
  <c r="W190" i="1"/>
  <c r="W569" i="1"/>
  <c r="W1910" i="1"/>
  <c r="W2888" i="1"/>
  <c r="W4079" i="1"/>
  <c r="W1271" i="1"/>
  <c r="W4121" i="1"/>
  <c r="W825" i="1"/>
  <c r="W495" i="1"/>
  <c r="W3626" i="1"/>
  <c r="W4150" i="1"/>
  <c r="W3916" i="1"/>
  <c r="W576" i="1"/>
  <c r="W2855" i="1"/>
  <c r="W3471" i="1"/>
  <c r="W2344" i="1"/>
  <c r="W2509" i="1"/>
  <c r="W4789" i="1"/>
  <c r="W2021" i="1"/>
  <c r="W3467" i="1"/>
  <c r="W3810" i="1"/>
  <c r="W4526" i="1"/>
  <c r="W2879" i="1"/>
  <c r="W2891" i="1"/>
  <c r="W2501" i="1"/>
  <c r="W995" i="1"/>
  <c r="W1622" i="1"/>
  <c r="W1881" i="1"/>
  <c r="W1521" i="1"/>
  <c r="W3955" i="1"/>
  <c r="W4726" i="1"/>
  <c r="W1677" i="1"/>
  <c r="W3128" i="1"/>
  <c r="W1532" i="1"/>
  <c r="W2181" i="1"/>
  <c r="W1661" i="1"/>
  <c r="W2715" i="1"/>
  <c r="W2354" i="1"/>
  <c r="W3833" i="1"/>
  <c r="W3434" i="1"/>
  <c r="W621" i="1"/>
  <c r="W1949" i="1"/>
  <c r="W966" i="1"/>
  <c r="W2767" i="1"/>
  <c r="W4577" i="1"/>
  <c r="W1500" i="1"/>
  <c r="W1106" i="1"/>
  <c r="W4603" i="1"/>
  <c r="W4106" i="1"/>
  <c r="W4299" i="1"/>
  <c r="W4807" i="1"/>
  <c r="W764" i="1"/>
  <c r="W395" i="1"/>
  <c r="W4598" i="1"/>
  <c r="W2848" i="1"/>
  <c r="W1889" i="1"/>
  <c r="W1699" i="1"/>
  <c r="W448" i="1"/>
  <c r="W2829" i="1"/>
  <c r="W2212" i="1"/>
  <c r="W4344" i="1"/>
  <c r="W4270" i="1"/>
  <c r="W3658" i="1"/>
  <c r="W973" i="1"/>
  <c r="W396" i="1"/>
  <c r="W2731" i="1"/>
  <c r="W3631" i="1"/>
  <c r="W2053" i="1"/>
  <c r="W3125" i="1"/>
  <c r="W4354" i="1"/>
  <c r="W1963" i="1"/>
  <c r="W4409" i="1"/>
  <c r="W2730" i="1"/>
  <c r="W3148" i="1"/>
  <c r="W457" i="1"/>
  <c r="W2020" i="1"/>
  <c r="W4064" i="1"/>
  <c r="W4225" i="1"/>
  <c r="W2061" i="1"/>
  <c r="W3384" i="1"/>
  <c r="W1298" i="1"/>
  <c r="W2695" i="1"/>
  <c r="W1822" i="1"/>
  <c r="W220" i="1"/>
  <c r="W1319" i="1"/>
  <c r="W4677" i="1"/>
  <c r="W785" i="1"/>
  <c r="W1975" i="1"/>
  <c r="W2082" i="1"/>
  <c r="W4318" i="1"/>
  <c r="W2351" i="1"/>
  <c r="W3063" i="1"/>
  <c r="W585" i="1"/>
  <c r="W3069" i="1"/>
  <c r="W3407" i="1"/>
  <c r="W2266" i="1"/>
  <c r="W1593" i="1"/>
  <c r="W1047" i="1"/>
  <c r="W3223" i="1"/>
  <c r="W340" i="1"/>
  <c r="W1435" i="1"/>
  <c r="W4263" i="1"/>
  <c r="W2789" i="1"/>
  <c r="W925" i="1"/>
  <c r="W1229" i="1"/>
  <c r="W989" i="1"/>
  <c r="W2744" i="1"/>
  <c r="W1888" i="1"/>
  <c r="W1954" i="1"/>
  <c r="W1914" i="1"/>
  <c r="W3763" i="1"/>
  <c r="W1771" i="1"/>
  <c r="W1926" i="1"/>
  <c r="W1579" i="1"/>
  <c r="W2824" i="1"/>
  <c r="W3678" i="1"/>
  <c r="W4006" i="1"/>
  <c r="W3101" i="1"/>
  <c r="W831" i="1"/>
  <c r="W957" i="1"/>
  <c r="W2412" i="1"/>
  <c r="W2219" i="1"/>
  <c r="W1815" i="1"/>
  <c r="W2226" i="1"/>
  <c r="W4649" i="1"/>
  <c r="W4812" i="1"/>
  <c r="W4245" i="1"/>
  <c r="W525" i="1"/>
  <c r="W4294" i="1"/>
  <c r="W1278" i="1"/>
  <c r="W1272" i="1"/>
  <c r="W4752" i="1"/>
  <c r="W3825" i="1"/>
  <c r="W1998" i="1"/>
  <c r="W3968" i="1"/>
  <c r="W2839" i="1"/>
  <c r="W45" i="1"/>
  <c r="W4253" i="1"/>
  <c r="W3257" i="1"/>
  <c r="W262" i="1"/>
  <c r="W3961" i="1"/>
  <c r="W3319" i="1"/>
  <c r="W3049" i="1"/>
  <c r="W3806" i="1"/>
  <c r="W891" i="1"/>
  <c r="W3166" i="1"/>
  <c r="W2541" i="1"/>
  <c r="W679" i="1"/>
  <c r="W1623" i="1"/>
  <c r="W822" i="1"/>
  <c r="W392" i="1"/>
  <c r="W421" i="1"/>
  <c r="W368" i="1"/>
  <c r="W3183" i="1"/>
  <c r="W257" i="1"/>
  <c r="W2630" i="1"/>
  <c r="W4631" i="1"/>
  <c r="W2039" i="1"/>
  <c r="W4683" i="1"/>
  <c r="W2902" i="1"/>
  <c r="W2279" i="1"/>
  <c r="W3574" i="1"/>
  <c r="W1222" i="1"/>
  <c r="W3424" i="1"/>
  <c r="W4145" i="1"/>
  <c r="W4378" i="1"/>
  <c r="W3387" i="1"/>
  <c r="W1388" i="1"/>
  <c r="W3419" i="1"/>
  <c r="W572" i="1"/>
  <c r="W3498" i="1"/>
  <c r="W2270" i="1"/>
  <c r="W1450" i="1"/>
  <c r="W1152" i="1"/>
  <c r="W2187" i="1"/>
  <c r="W2017" i="1"/>
  <c r="W4461" i="1"/>
  <c r="W4265" i="1"/>
  <c r="W1858" i="1"/>
  <c r="W4620" i="1"/>
  <c r="W4800" i="1"/>
  <c r="W769" i="1"/>
  <c r="W2286" i="1"/>
  <c r="W3559" i="1"/>
  <c r="W472" i="1"/>
  <c r="W3682" i="1"/>
  <c r="W1119" i="1"/>
  <c r="W4544" i="1"/>
  <c r="W4616" i="1"/>
  <c r="W1777" i="1"/>
  <c r="W2062" i="1"/>
  <c r="W2143" i="1"/>
  <c r="W1599" i="1"/>
  <c r="W1967" i="1"/>
  <c r="W4221" i="1"/>
  <c r="W1581" i="1"/>
  <c r="W1467" i="1"/>
  <c r="W1745" i="1"/>
  <c r="W770" i="1"/>
  <c r="W540" i="1"/>
  <c r="W3706" i="1"/>
  <c r="W3847" i="1"/>
  <c r="W4617" i="1"/>
  <c r="W2055" i="1"/>
  <c r="W3617" i="1"/>
  <c r="W2589" i="1"/>
  <c r="W4151" i="1"/>
  <c r="W4236" i="1"/>
  <c r="W1044" i="1"/>
  <c r="W4496" i="1"/>
  <c r="W2854" i="1"/>
  <c r="W1226" i="1"/>
  <c r="W3811" i="1"/>
  <c r="W1947" i="1"/>
  <c r="W3884" i="1"/>
  <c r="W612" i="1"/>
  <c r="W1524" i="1"/>
  <c r="W2184" i="1"/>
  <c r="W2498" i="1"/>
  <c r="W3708" i="1"/>
  <c r="W1025" i="1"/>
  <c r="W1558" i="1"/>
  <c r="W3211" i="1"/>
  <c r="W1909" i="1"/>
  <c r="W4557" i="1"/>
  <c r="W4028" i="1"/>
  <c r="W4063" i="1"/>
  <c r="W1980" i="1"/>
  <c r="W1125" i="1"/>
  <c r="W1660" i="1"/>
  <c r="W1060" i="1"/>
  <c r="W1911" i="1"/>
  <c r="W2224" i="1"/>
  <c r="W1740" i="1"/>
  <c r="W857" i="1"/>
  <c r="W516" i="1"/>
  <c r="W1714" i="1"/>
  <c r="W3753" i="1"/>
  <c r="W943" i="1"/>
  <c r="W3260" i="1"/>
  <c r="W3512" i="1"/>
  <c r="W494" i="1"/>
  <c r="W199" i="1"/>
  <c r="W3490" i="1"/>
  <c r="W1697" i="1"/>
  <c r="W643" i="1"/>
  <c r="W3970" i="1"/>
  <c r="W2733" i="1"/>
  <c r="W2591" i="1"/>
  <c r="W827" i="1"/>
  <c r="W982" i="1"/>
  <c r="W3245" i="1"/>
  <c r="W1518" i="1"/>
  <c r="W3304" i="1"/>
  <c r="W1209" i="1"/>
  <c r="W4468" i="1"/>
  <c r="W461" i="1"/>
  <c r="W1580" i="1"/>
  <c r="W4794" i="1"/>
  <c r="W2921" i="1"/>
  <c r="W1091" i="1"/>
  <c r="W2222" i="1"/>
  <c r="W2000" i="1"/>
  <c r="W2167" i="1"/>
  <c r="W3701" i="1"/>
  <c r="W3482" i="1"/>
  <c r="W1876" i="1"/>
  <c r="W3481" i="1"/>
  <c r="W3827" i="1"/>
  <c r="W1993" i="1"/>
  <c r="W4334" i="1"/>
  <c r="W4466" i="1"/>
  <c r="W2951" i="1"/>
  <c r="W554" i="1"/>
  <c r="W3299" i="1"/>
  <c r="W3850" i="1"/>
  <c r="W2398" i="1"/>
  <c r="W1688" i="1"/>
  <c r="W3745" i="1"/>
  <c r="W4346" i="1"/>
  <c r="W2866" i="1"/>
  <c r="W4437" i="1"/>
  <c r="W70" i="1"/>
  <c r="W492" i="1"/>
  <c r="W536" i="1"/>
  <c r="W3697" i="1"/>
  <c r="W4651" i="1"/>
  <c r="W2228" i="1"/>
  <c r="W3663" i="1"/>
  <c r="W4397" i="1"/>
  <c r="W3494" i="1"/>
  <c r="W1477" i="1"/>
  <c r="W3043" i="1"/>
  <c r="W4584" i="1"/>
  <c r="W92" i="1"/>
  <c r="W217" i="1"/>
  <c r="W663" i="1"/>
  <c r="W1356" i="1"/>
  <c r="W3980" i="1"/>
  <c r="W3524" i="1"/>
  <c r="W4628" i="1"/>
  <c r="W2153" i="1"/>
  <c r="W2909" i="1"/>
  <c r="W3897" i="1"/>
  <c r="W4068" i="1"/>
  <c r="W2368" i="1"/>
  <c r="W418" i="1"/>
  <c r="W3943" i="1"/>
  <c r="W1917" i="1"/>
  <c r="W1733" i="1"/>
  <c r="W586" i="1"/>
  <c r="W3530" i="1"/>
  <c r="W3334" i="1"/>
  <c r="W3102" i="1"/>
  <c r="W1922" i="1"/>
  <c r="W235" i="1"/>
  <c r="W626" i="1"/>
  <c r="W3868" i="1"/>
  <c r="W2047" i="1"/>
  <c r="W2545" i="1"/>
  <c r="W3485" i="1"/>
  <c r="W1983" i="1"/>
  <c r="W4410" i="1"/>
  <c r="W3045" i="1"/>
  <c r="W2739" i="1"/>
  <c r="W3422" i="1"/>
  <c r="W4643" i="1"/>
  <c r="W4622" i="1"/>
  <c r="W913" i="1"/>
  <c r="W408" i="1"/>
  <c r="W4532" i="1"/>
  <c r="W2896" i="1"/>
  <c r="W4135" i="1"/>
  <c r="W1154" i="1"/>
  <c r="W2391" i="1"/>
  <c r="W1139" i="1"/>
  <c r="W587" i="1"/>
  <c r="W4222" i="1"/>
  <c r="W1318" i="1"/>
  <c r="W2116" i="1"/>
  <c r="W4479" i="1"/>
  <c r="W2847" i="1"/>
  <c r="W3532" i="1"/>
  <c r="W968" i="1"/>
  <c r="W3491" i="1"/>
  <c r="W2633" i="1"/>
  <c r="W1589" i="1"/>
  <c r="W3408" i="1"/>
  <c r="W93" i="1"/>
  <c r="W110" i="1"/>
  <c r="W3609" i="1"/>
  <c r="W3345" i="1"/>
  <c r="W3518" i="1"/>
  <c r="W1035" i="1"/>
  <c r="W2938" i="1"/>
  <c r="W3859" i="1"/>
  <c r="W2090" i="1"/>
  <c r="W143" i="1"/>
  <c r="W4085" i="1"/>
  <c r="W2674" i="1"/>
  <c r="W119" i="1"/>
  <c r="W485" i="1"/>
  <c r="W726" i="1"/>
  <c r="W66" i="1"/>
  <c r="W4162" i="1"/>
  <c r="W917" i="1"/>
  <c r="W483" i="1"/>
  <c r="W807" i="1"/>
  <c r="W1259" i="1"/>
  <c r="W1407" i="1"/>
  <c r="W4310" i="1"/>
  <c r="W938" i="1"/>
  <c r="W992" i="1"/>
  <c r="W730" i="1"/>
  <c r="W1302" i="1"/>
  <c r="W1268" i="1"/>
  <c r="W1916" i="1"/>
  <c r="W3689" i="1"/>
  <c r="W4605" i="1"/>
  <c r="W622" i="1"/>
  <c r="W2370" i="1"/>
  <c r="W541" i="1"/>
  <c r="W2941" i="1"/>
  <c r="W3327" i="1"/>
  <c r="W2435" i="1"/>
  <c r="W4387" i="1"/>
  <c r="W731" i="1"/>
  <c r="W804" i="1"/>
  <c r="W4606" i="1"/>
  <c r="W3562" i="1"/>
  <c r="W3305" i="1"/>
  <c r="W1684" i="1"/>
  <c r="W3450" i="1"/>
  <c r="W4015" i="1"/>
  <c r="W1775" i="1"/>
  <c r="W696" i="1"/>
  <c r="W4447" i="1"/>
  <c r="W3593" i="1"/>
  <c r="W1496" i="1"/>
  <c r="W1765" i="1"/>
  <c r="W1033" i="1"/>
  <c r="W2201" i="1"/>
  <c r="W2907" i="1"/>
  <c r="W3611" i="1"/>
  <c r="W4003" i="1"/>
  <c r="W3003" i="1"/>
  <c r="W305" i="1"/>
  <c r="W2495" i="1"/>
  <c r="W697" i="1"/>
  <c r="W2294" i="1"/>
  <c r="W611" i="1"/>
  <c r="W3749" i="1"/>
  <c r="W2189" i="1"/>
  <c r="W2877" i="1"/>
  <c r="W1481" i="1"/>
  <c r="W803" i="1"/>
  <c r="W781" i="1"/>
  <c r="W1941" i="1"/>
  <c r="W1844" i="1"/>
  <c r="W1960" i="1"/>
  <c r="W1860" i="1"/>
  <c r="W4482" i="1"/>
  <c r="W1994" i="1"/>
  <c r="W2683" i="1"/>
  <c r="W4205" i="1"/>
  <c r="W733" i="1"/>
  <c r="W4503" i="1"/>
  <c r="W3428" i="1"/>
  <c r="W4604" i="1"/>
  <c r="W1475" i="1"/>
  <c r="W4727" i="1"/>
  <c r="W3301" i="1"/>
  <c r="W4090" i="1"/>
  <c r="W3958" i="1"/>
  <c r="W901" i="1"/>
  <c r="W991" i="1"/>
  <c r="W4587" i="1"/>
  <c r="W3831" i="1"/>
  <c r="W440" i="1"/>
  <c r="W4311" i="1"/>
  <c r="W266" i="1"/>
  <c r="W1063" i="1"/>
  <c r="W3235" i="1"/>
  <c r="W2843" i="1"/>
  <c r="W2202" i="1"/>
  <c r="W3843" i="1"/>
  <c r="W1919" i="1"/>
  <c r="W1956" i="1"/>
  <c r="W689" i="1"/>
  <c r="W661" i="1"/>
  <c r="W407" i="1"/>
  <c r="W4702" i="1"/>
  <c r="W3814" i="1"/>
  <c r="W2265" i="1"/>
  <c r="W3842" i="1"/>
  <c r="W873" i="1"/>
  <c r="W1348" i="1"/>
  <c r="W1260" i="1"/>
  <c r="W1365" i="1"/>
  <c r="W3596" i="1"/>
  <c r="W3118" i="1"/>
  <c r="W2988" i="1"/>
  <c r="W172" i="1"/>
  <c r="W2718" i="1"/>
  <c r="W3635" i="1"/>
  <c r="W3673" i="1"/>
  <c r="W2561" i="1"/>
  <c r="W1441" i="1"/>
  <c r="W4376" i="1"/>
  <c r="W2428" i="1"/>
  <c r="W629" i="1"/>
  <c r="W3248" i="1"/>
  <c r="W3429" i="1"/>
  <c r="W1257" i="1"/>
  <c r="W2761" i="1"/>
  <c r="W1153" i="1"/>
  <c r="W3515" i="1"/>
  <c r="W945" i="1"/>
  <c r="W4629" i="1"/>
  <c r="W1002" i="1"/>
  <c r="W1570" i="1"/>
  <c r="W3019" i="1"/>
  <c r="W1190" i="1"/>
  <c r="W2129" i="1"/>
  <c r="W1851" i="1"/>
  <c r="W2621" i="1"/>
  <c r="W652" i="1"/>
  <c r="W2063" i="1"/>
  <c r="W3215" i="1"/>
  <c r="W547" i="1"/>
  <c r="W2152" i="1"/>
  <c r="W4052" i="1"/>
  <c r="W3133" i="1"/>
  <c r="W2114" i="1"/>
  <c r="W2603" i="1"/>
  <c r="W2845" i="1"/>
  <c r="W2088" i="1"/>
  <c r="W931" i="1"/>
  <c r="W3688" i="1"/>
  <c r="W963" i="1"/>
  <c r="W4642" i="1"/>
  <c r="W1715" i="1"/>
  <c r="W1056" i="1"/>
  <c r="W3361" i="1"/>
  <c r="W1797" i="1"/>
  <c r="W4436" i="1"/>
  <c r="W1400" i="1"/>
  <c r="W196" i="1"/>
  <c r="W2326" i="1"/>
  <c r="W3056" i="1"/>
  <c r="W2146" i="1"/>
  <c r="W2622" i="1"/>
  <c r="W1583" i="1"/>
  <c r="W3495" i="1"/>
  <c r="W4722" i="1"/>
  <c r="W116" i="1"/>
  <c r="W1258" i="1"/>
  <c r="W2519" i="1"/>
  <c r="W732" i="1"/>
  <c r="W4391" i="1"/>
  <c r="W4599" i="1"/>
  <c r="W3473" i="1"/>
  <c r="W474" i="1"/>
  <c r="W682" i="1"/>
  <c r="W1891" i="1"/>
  <c r="W1877" i="1"/>
  <c r="W16" i="1"/>
  <c r="W18" i="1"/>
  <c r="W11" i="1"/>
  <c r="W17" i="1"/>
  <c r="W12" i="1"/>
  <c r="W28" i="1"/>
  <c r="W22" i="1"/>
  <c r="W23" i="1"/>
  <c r="W25" i="1"/>
  <c r="W19" i="1"/>
  <c r="W30" i="1"/>
  <c r="W20" i="1"/>
  <c r="W21" i="1"/>
  <c r="W27" i="1"/>
  <c r="W29" i="1"/>
  <c r="W26" i="1"/>
  <c r="W10" i="1"/>
  <c r="W14" i="1"/>
  <c r="W81" i="1"/>
  <c r="W15" i="1"/>
  <c r="W80" i="1"/>
  <c r="W24" i="1"/>
  <c r="W13" i="1"/>
  <c r="W74" i="1"/>
  <c r="U616" i="1"/>
  <c r="U3262" i="1"/>
  <c r="W75" i="1"/>
  <c r="U429" i="1"/>
  <c r="U3805" i="1"/>
  <c r="U3558" i="1"/>
  <c r="U3825" i="1"/>
  <c r="U3422" i="1"/>
  <c r="U2504" i="1"/>
  <c r="U710" i="1"/>
  <c r="U1618" i="1"/>
  <c r="U3294" i="1"/>
  <c r="U397" i="1"/>
  <c r="U2454" i="1"/>
  <c r="U2891" i="1"/>
  <c r="U1752" i="1"/>
  <c r="U447" i="1"/>
  <c r="U451" i="1"/>
  <c r="U3016" i="1"/>
  <c r="U291" i="1"/>
  <c r="U3055" i="1"/>
  <c r="U2517" i="1"/>
  <c r="U2085" i="1"/>
  <c r="U1879" i="1"/>
  <c r="U2373" i="1"/>
  <c r="U3944" i="1"/>
  <c r="U3320" i="1"/>
  <c r="U475" i="1"/>
  <c r="U1323" i="1"/>
  <c r="U3585" i="1"/>
  <c r="U3361" i="1"/>
  <c r="U1530" i="1"/>
  <c r="U1041" i="1"/>
  <c r="U3239" i="1"/>
  <c r="U2025" i="1"/>
  <c r="U2186" i="1"/>
  <c r="U4121" i="1"/>
  <c r="U4456" i="1"/>
  <c r="U3350" i="1"/>
  <c r="U3183" i="1"/>
  <c r="U4446" i="1"/>
  <c r="U4146" i="1"/>
  <c r="U2223" i="1"/>
  <c r="U4771" i="1"/>
  <c r="U2858" i="1"/>
  <c r="U3030" i="1"/>
  <c r="U2855" i="1"/>
  <c r="U2111" i="1"/>
  <c r="U3732" i="1"/>
  <c r="U1964" i="1"/>
  <c r="U3546" i="1"/>
  <c r="U1330" i="1"/>
  <c r="U4225" i="1"/>
  <c r="U4167" i="1"/>
  <c r="U3134" i="1"/>
  <c r="U4275" i="1"/>
  <c r="U3623" i="1"/>
  <c r="U3221" i="1"/>
  <c r="U2792" i="1"/>
  <c r="U4538" i="1"/>
  <c r="U4789" i="1"/>
  <c r="U597" i="1"/>
  <c r="U544" i="1"/>
  <c r="U2759" i="1"/>
  <c r="U3669" i="1"/>
  <c r="U312" i="1"/>
  <c r="U4627" i="1"/>
  <c r="U3487" i="1"/>
  <c r="U1150" i="1"/>
  <c r="U2142" i="1"/>
  <c r="U3344" i="1"/>
  <c r="U583" i="1"/>
  <c r="U2152" i="1"/>
  <c r="U1342" i="1"/>
  <c r="U1476" i="1"/>
  <c r="U2814" i="1"/>
  <c r="U92" i="1"/>
  <c r="U1209" i="1"/>
  <c r="U2626" i="1"/>
  <c r="U1789" i="1"/>
  <c r="U163" i="1"/>
  <c r="U4688" i="1"/>
  <c r="U2122" i="1"/>
  <c r="U1329" i="1"/>
  <c r="U4767" i="1"/>
  <c r="U4379" i="1"/>
  <c r="U3210" i="1"/>
  <c r="U1573" i="1"/>
  <c r="U659" i="1"/>
  <c r="U4459" i="1"/>
  <c r="U3468" i="1"/>
  <c r="U3384" i="1"/>
  <c r="U3173" i="1"/>
  <c r="U3161" i="1"/>
  <c r="U1973" i="1"/>
  <c r="U3136" i="1"/>
  <c r="U3924" i="1"/>
  <c r="U2648" i="1"/>
  <c r="U17" i="1"/>
  <c r="U468" i="1"/>
  <c r="U4327" i="1"/>
  <c r="U3548" i="1"/>
  <c r="U3196" i="1"/>
  <c r="U1581" i="1"/>
  <c r="U460" i="1"/>
  <c r="U490" i="1"/>
  <c r="U1985" i="1"/>
  <c r="U2784" i="1"/>
  <c r="U2163" i="1"/>
  <c r="U286" i="1"/>
  <c r="U2767" i="1"/>
  <c r="U896" i="1"/>
  <c r="U954" i="1"/>
  <c r="U1072" i="1"/>
  <c r="U1230" i="1"/>
  <c r="U1787" i="1"/>
  <c r="U4061" i="1"/>
  <c r="U2433" i="1"/>
  <c r="U4673" i="1"/>
  <c r="U3022" i="1"/>
  <c r="U2077" i="1"/>
  <c r="U2765" i="1"/>
  <c r="U4644" i="1"/>
  <c r="U1021" i="1"/>
  <c r="U1579" i="1"/>
  <c r="U1807" i="1"/>
  <c r="U330" i="1"/>
  <c r="U4147" i="1"/>
  <c r="U4757" i="1"/>
  <c r="U367" i="1"/>
  <c r="U129" i="1"/>
  <c r="U1125" i="1"/>
  <c r="U4158" i="1"/>
  <c r="U70" i="1"/>
  <c r="U1650" i="1"/>
  <c r="U2574" i="1"/>
  <c r="U1493" i="1"/>
  <c r="U2880" i="1"/>
  <c r="U2328" i="1"/>
  <c r="U661" i="1"/>
  <c r="U1139" i="1"/>
  <c r="U3642" i="1"/>
  <c r="U39" i="1"/>
  <c r="U764" i="1"/>
  <c r="U3717" i="1"/>
  <c r="U1467" i="1"/>
  <c r="U753" i="1"/>
  <c r="U2280" i="1"/>
  <c r="U1485" i="1"/>
  <c r="U1233" i="1"/>
  <c r="U761" i="1"/>
  <c r="U347" i="1"/>
  <c r="U3399" i="1"/>
  <c r="U2579" i="1"/>
  <c r="U1282" i="1"/>
  <c r="U570" i="1"/>
  <c r="U4374" i="1"/>
  <c r="U969" i="1"/>
  <c r="U1280" i="1"/>
  <c r="U2625" i="1"/>
  <c r="U2447" i="1"/>
  <c r="U2440" i="1"/>
  <c r="U2368" i="1"/>
  <c r="U3203" i="1"/>
  <c r="U1644" i="1"/>
  <c r="U1071" i="1"/>
  <c r="U641" i="1"/>
  <c r="U4565" i="1"/>
  <c r="U4528" i="1"/>
  <c r="U714" i="1"/>
  <c r="U3711" i="1"/>
  <c r="U83" i="1"/>
  <c r="U1844" i="1"/>
  <c r="U1146" i="1"/>
  <c r="U3891" i="1"/>
  <c r="U1497" i="1"/>
  <c r="U2095" i="1"/>
  <c r="U3184" i="1"/>
  <c r="U4013" i="1"/>
  <c r="U508" i="1"/>
  <c r="U3493" i="1"/>
  <c r="U212" i="1"/>
  <c r="U3533" i="1"/>
  <c r="U2194" i="1"/>
  <c r="U2878" i="1"/>
  <c r="U71" i="1"/>
  <c r="U695" i="1"/>
  <c r="U3041" i="1"/>
  <c r="U4696" i="1"/>
  <c r="U4141" i="1"/>
  <c r="U2725" i="1"/>
  <c r="U979" i="1"/>
  <c r="U3581" i="1"/>
  <c r="U352" i="1"/>
  <c r="U4576" i="1"/>
  <c r="U4118" i="1"/>
  <c r="U663" i="1"/>
  <c r="U4384" i="1"/>
  <c r="U232" i="1"/>
  <c r="U790" i="1"/>
  <c r="U1810" i="1"/>
  <c r="U3106" i="1"/>
  <c r="U4317" i="1"/>
  <c r="U4581" i="1"/>
  <c r="U2492" i="1"/>
  <c r="U4215" i="1"/>
  <c r="U1552" i="1"/>
  <c r="U154" i="1"/>
  <c r="U4805" i="1"/>
  <c r="U2576" i="1"/>
  <c r="U2651" i="1"/>
  <c r="U1152" i="1"/>
  <c r="U1593" i="1"/>
  <c r="U3959" i="1"/>
  <c r="U2365" i="1"/>
  <c r="U63" i="1"/>
  <c r="U2366" i="1"/>
  <c r="U418" i="1"/>
  <c r="U248" i="1"/>
  <c r="U4638" i="1"/>
  <c r="U2819" i="1"/>
  <c r="U679" i="1"/>
  <c r="U2276" i="1"/>
  <c r="U4131" i="1"/>
  <c r="U3613" i="1"/>
  <c r="U4775" i="1"/>
  <c r="U1402" i="1"/>
  <c r="U3943" i="1"/>
  <c r="U3862" i="1"/>
  <c r="U4580" i="1"/>
  <c r="U1672" i="1"/>
  <c r="U1318" i="1"/>
  <c r="U379" i="1"/>
  <c r="U3639" i="1"/>
  <c r="U2396" i="1"/>
  <c r="U881" i="1"/>
  <c r="U3847" i="1"/>
  <c r="U4003" i="1"/>
  <c r="U4488" i="1"/>
  <c r="U3481" i="1"/>
  <c r="U1397" i="1"/>
  <c r="U720" i="1"/>
  <c r="U4190" i="1"/>
  <c r="U1567" i="1"/>
  <c r="U1790" i="1"/>
  <c r="U4793" i="1"/>
  <c r="U3140" i="1"/>
  <c r="U2115" i="1"/>
  <c r="U737" i="1"/>
  <c r="U235" i="1"/>
  <c r="U4410" i="1"/>
  <c r="U1492" i="1"/>
  <c r="U2764" i="1"/>
  <c r="U2516" i="1"/>
  <c r="U2374" i="1"/>
  <c r="U575" i="1"/>
  <c r="U867" i="1"/>
  <c r="U953" i="1"/>
  <c r="U3813" i="1"/>
  <c r="U2964" i="1"/>
  <c r="U2741" i="1"/>
  <c r="U2444" i="1"/>
  <c r="U4270" i="1"/>
  <c r="U4483" i="1"/>
  <c r="U1657" i="1"/>
  <c r="U76" i="1"/>
  <c r="U2271" i="1"/>
  <c r="U1449" i="1"/>
  <c r="U3014" i="1"/>
  <c r="U4525" i="1"/>
  <c r="U2237" i="1"/>
  <c r="U1453" i="1"/>
  <c r="U4694" i="1"/>
  <c r="U3760" i="1"/>
  <c r="U4448" i="1"/>
  <c r="U2586" i="1"/>
  <c r="U757" i="1"/>
  <c r="U4602" i="1"/>
  <c r="U3734" i="1"/>
  <c r="U869" i="1"/>
  <c r="U3986" i="1"/>
  <c r="U923" i="1"/>
  <c r="U153" i="1"/>
  <c r="U3236" i="1"/>
  <c r="U3846" i="1"/>
  <c r="U784" i="1"/>
  <c r="U2315" i="1"/>
  <c r="U13" i="1"/>
  <c r="U2291" i="1"/>
  <c r="U3753" i="1"/>
  <c r="U708" i="1"/>
  <c r="U1241" i="1"/>
  <c r="U2525" i="1"/>
  <c r="U697" i="1"/>
  <c r="U2049" i="1"/>
  <c r="U4795" i="1"/>
  <c r="U4556" i="1"/>
  <c r="U3008" i="1"/>
  <c r="U563" i="1"/>
  <c r="U816" i="1"/>
  <c r="U3195" i="1"/>
  <c r="U1583" i="1"/>
  <c r="U908" i="1"/>
  <c r="U1708" i="1"/>
  <c r="U2293" i="1"/>
  <c r="U1118" i="1"/>
  <c r="U4360" i="1"/>
  <c r="U4104" i="1"/>
  <c r="U3423" i="1"/>
  <c r="U4345" i="1"/>
  <c r="U906" i="1"/>
  <c r="U1119" i="1"/>
  <c r="U2688" i="1"/>
  <c r="U3156" i="1"/>
  <c r="U3358" i="1"/>
  <c r="U1559" i="1"/>
  <c r="U3002" i="1"/>
  <c r="U3681" i="1"/>
  <c r="U3641" i="1"/>
  <c r="U546" i="1"/>
  <c r="U4477" i="1"/>
  <c r="U3387" i="1"/>
  <c r="U1334" i="1"/>
  <c r="U1448" i="1"/>
  <c r="U3322" i="1"/>
  <c r="U3456" i="1"/>
  <c r="U2261" i="1"/>
  <c r="U3517" i="1"/>
  <c r="U2686" i="1"/>
  <c r="U1247" i="1"/>
  <c r="U4019" i="1"/>
  <c r="U607" i="1"/>
  <c r="U1623" i="1"/>
  <c r="U3972" i="1"/>
  <c r="U1835" i="1"/>
  <c r="U2245" i="1"/>
  <c r="U3651" i="1"/>
  <c r="U150" i="1"/>
  <c r="U2536" i="1"/>
  <c r="U4388" i="1"/>
  <c r="U2394" i="1"/>
  <c r="U2773" i="1"/>
  <c r="U3259" i="1"/>
  <c r="U1291" i="1"/>
  <c r="U1300" i="1"/>
  <c r="U2038" i="1"/>
  <c r="U4183" i="1"/>
  <c r="U3051" i="1"/>
  <c r="U3475" i="1"/>
  <c r="U3671" i="1"/>
  <c r="U4659" i="1"/>
  <c r="U2609" i="1"/>
  <c r="U4531" i="1"/>
  <c r="U2477" i="1"/>
  <c r="U3929" i="1"/>
  <c r="U541" i="1"/>
  <c r="U3467" i="1"/>
  <c r="U829" i="1"/>
  <c r="U3877" i="1"/>
  <c r="U1748" i="1"/>
  <c r="U3832" i="1"/>
  <c r="U1270" i="1"/>
  <c r="U4293" i="1"/>
  <c r="U2334" i="1"/>
  <c r="U2173" i="1"/>
  <c r="U3949" i="1"/>
  <c r="U1865" i="1"/>
  <c r="U3869" i="1"/>
  <c r="U75" i="1"/>
  <c r="U1683" i="1"/>
  <c r="U1878" i="1"/>
  <c r="U2084" i="1"/>
  <c r="U2922" i="1"/>
  <c r="U1533" i="1"/>
  <c r="U3375" i="1"/>
  <c r="U1975" i="1"/>
  <c r="U3386" i="1"/>
  <c r="U2987" i="1"/>
  <c r="U2230" i="1"/>
  <c r="U392" i="1"/>
  <c r="U188" i="1"/>
  <c r="U2566" i="1"/>
  <c r="U1722" i="1"/>
  <c r="U4366" i="1"/>
  <c r="U4439" i="1"/>
  <c r="U4494" i="1"/>
  <c r="U734" i="1"/>
  <c r="U1908" i="1"/>
  <c r="U4133" i="1"/>
  <c r="U2580" i="1"/>
  <c r="U409" i="1"/>
  <c r="U4624" i="1"/>
  <c r="U3602" i="1"/>
  <c r="U2995" i="1"/>
  <c r="U1591" i="1"/>
  <c r="U1831" i="1"/>
  <c r="U1361" i="1"/>
  <c r="U94" i="1"/>
  <c r="U3970" i="1"/>
  <c r="U3072" i="1"/>
  <c r="U3488" i="1"/>
  <c r="U141" i="1"/>
  <c r="U2010" i="1"/>
  <c r="U3578" i="1"/>
  <c r="U4169" i="1"/>
  <c r="U3938" i="1"/>
  <c r="U3048" i="1"/>
  <c r="U4026" i="1"/>
  <c r="U2033" i="1"/>
  <c r="U3945" i="1"/>
  <c r="U2899" i="1"/>
  <c r="U1774" i="1"/>
  <c r="U1825" i="1"/>
  <c r="U200" i="1"/>
  <c r="U2683" i="1"/>
  <c r="U4323" i="1"/>
  <c r="U3397" i="1"/>
  <c r="U725" i="1"/>
  <c r="U3027" i="1"/>
  <c r="U2081" i="1"/>
  <c r="U731" i="1"/>
  <c r="U3304" i="1"/>
  <c r="U3988" i="1"/>
  <c r="U4591" i="1"/>
  <c r="U2161" i="1"/>
  <c r="U1458" i="1"/>
  <c r="U1935" i="1"/>
  <c r="U4192" i="1"/>
  <c r="U3269" i="1"/>
  <c r="U1186" i="1"/>
  <c r="U1246" i="1"/>
  <c r="U4574" i="1"/>
  <c r="U2307" i="1"/>
  <c r="U4536" i="1"/>
  <c r="U1348" i="1"/>
  <c r="U507" i="1"/>
  <c r="U4452" i="1"/>
  <c r="U3463" i="1"/>
  <c r="U2602" i="1"/>
  <c r="U2003" i="1"/>
  <c r="U2560" i="1"/>
  <c r="U2775" i="1"/>
  <c r="U517" i="1"/>
  <c r="U963" i="1"/>
  <c r="U3230" i="1"/>
  <c r="U4326" i="1"/>
  <c r="U4606" i="1"/>
  <c r="U620" i="1"/>
  <c r="U1829" i="1"/>
  <c r="U2807" i="1"/>
  <c r="U3796" i="1"/>
  <c r="U4065" i="1"/>
  <c r="U4722" i="1"/>
  <c r="U3038" i="1"/>
  <c r="U4038" i="1"/>
  <c r="U1800" i="1"/>
  <c r="U1144" i="1"/>
  <c r="U3739" i="1"/>
  <c r="U2500" i="1"/>
  <c r="U3729" i="1"/>
  <c r="U1648" i="1"/>
  <c r="U1204" i="1"/>
  <c r="U644" i="1"/>
  <c r="U1500" i="1"/>
  <c r="U4669" i="1"/>
  <c r="U1381" i="1"/>
  <c r="U2012" i="1"/>
  <c r="U53" i="1"/>
  <c r="U1011" i="1"/>
  <c r="U4507" i="1"/>
  <c r="U3819" i="1"/>
  <c r="U1044" i="1"/>
  <c r="U1278" i="1"/>
  <c r="U1628" i="1"/>
  <c r="U778" i="1"/>
  <c r="U3991" i="1"/>
  <c r="U4707" i="1"/>
  <c r="U1957" i="1"/>
  <c r="U1363" i="1"/>
  <c r="U1022" i="1"/>
  <c r="U471" i="1"/>
  <c r="U1761" i="1"/>
  <c r="U393" i="1"/>
  <c r="U166" i="1"/>
  <c r="U3616" i="1"/>
  <c r="U512" i="1"/>
  <c r="U2222" i="1"/>
  <c r="U1169" i="1"/>
  <c r="U1949" i="1"/>
  <c r="U2461" i="1"/>
  <c r="U331" i="1"/>
  <c r="U1575" i="1"/>
  <c r="U1660" i="1"/>
  <c r="U733" i="1"/>
  <c r="U3120" i="1"/>
  <c r="U332" i="1"/>
  <c r="U1670" i="1"/>
  <c r="U2557" i="1"/>
  <c r="U1814" i="1"/>
  <c r="U2619" i="1"/>
  <c r="U2606" i="1"/>
  <c r="U1677" i="1"/>
  <c r="U3874" i="1"/>
  <c r="U2166" i="1"/>
  <c r="U294" i="1"/>
  <c r="U2920" i="1"/>
  <c r="U4553" i="1"/>
  <c r="U4585" i="1"/>
  <c r="U3532" i="1"/>
  <c r="U3241" i="1"/>
  <c r="U3105" i="1"/>
  <c r="U3187" i="1"/>
  <c r="U3474" i="1"/>
  <c r="U450" i="1"/>
  <c r="U1066" i="1"/>
  <c r="U4715" i="1"/>
  <c r="U1611" i="1"/>
  <c r="U849" i="1"/>
  <c r="U3240" i="1"/>
  <c r="U4748" i="1"/>
  <c r="U1920" i="1"/>
  <c r="U1637" i="1"/>
  <c r="U135" i="1"/>
  <c r="U3039" i="1"/>
  <c r="U1727" i="1"/>
  <c r="U3670" i="1"/>
  <c r="U1454" i="1"/>
  <c r="U4649" i="1"/>
  <c r="U2753" i="1"/>
  <c r="U10" i="1"/>
  <c r="U263" i="1"/>
  <c r="U939" i="1"/>
  <c r="U1115" i="1"/>
  <c r="U4151" i="1"/>
  <c r="U2040" i="1"/>
  <c r="U1069" i="1"/>
  <c r="U2275" i="1"/>
  <c r="U1959" i="1"/>
  <c r="U407" i="1"/>
  <c r="U1410" i="1"/>
  <c r="U736" i="1"/>
  <c r="U1830" i="1"/>
  <c r="U2837" i="1"/>
  <c r="U3352" i="1"/>
  <c r="U472" i="1"/>
  <c r="U4012" i="1"/>
  <c r="U2697" i="1"/>
  <c r="U1166" i="1"/>
  <c r="U3171" i="1"/>
  <c r="U3341" i="1"/>
  <c r="U1104" i="1"/>
  <c r="U1681" i="1"/>
  <c r="U348" i="1"/>
  <c r="U1486" i="1"/>
  <c r="U3300" i="1"/>
  <c r="U788" i="1"/>
  <c r="U2761" i="1"/>
  <c r="U4540" i="1"/>
  <c r="U3288" i="1"/>
  <c r="U2371" i="1"/>
  <c r="U3981" i="1"/>
  <c r="U155" i="1"/>
  <c r="U184" i="1"/>
  <c r="U3180" i="1"/>
  <c r="U101" i="1"/>
  <c r="U2637" i="1"/>
  <c r="U3284" i="1"/>
  <c r="U1221" i="1"/>
  <c r="U4177" i="1"/>
  <c r="U705" i="1"/>
  <c r="U1923" i="1"/>
  <c r="U2612" i="1"/>
  <c r="U1286" i="1"/>
  <c r="U1354" i="1"/>
  <c r="U2144" i="1"/>
  <c r="U4185" i="1"/>
  <c r="U2569" i="1"/>
  <c r="U4612" i="1"/>
  <c r="U654" i="1"/>
  <c r="U3443" i="1"/>
  <c r="U2647" i="1"/>
  <c r="U4302" i="1"/>
  <c r="U19" i="1"/>
  <c r="U3418" i="1"/>
  <c r="U436" i="1"/>
  <c r="U3458" i="1"/>
  <c r="U3762" i="1"/>
  <c r="U2407" i="1"/>
  <c r="U1692" i="1"/>
  <c r="U3811" i="1"/>
  <c r="U4727" i="1"/>
  <c r="U2820" i="1"/>
  <c r="U3904" i="1"/>
  <c r="U1767" i="1"/>
  <c r="U236" i="1"/>
  <c r="U3698" i="1"/>
  <c r="U890" i="1"/>
  <c r="U4078" i="1"/>
  <c r="U2424" i="1"/>
  <c r="U239" i="1"/>
  <c r="U4560" i="1"/>
  <c r="U3338" i="1"/>
  <c r="U4656" i="1"/>
  <c r="U2116" i="1"/>
  <c r="U3194" i="1"/>
  <c r="U3983" i="1"/>
  <c r="U1403" i="1"/>
  <c r="U4408" i="1"/>
  <c r="U1033" i="1"/>
  <c r="U3845" i="1"/>
  <c r="U4687" i="1"/>
  <c r="U4447" i="1"/>
  <c r="U3953" i="1"/>
  <c r="U3009" i="1"/>
  <c r="U2047" i="1"/>
  <c r="U627" i="1"/>
  <c r="U1963" i="1"/>
  <c r="U4814" i="1"/>
  <c r="U1109" i="1"/>
  <c r="U1739" i="1"/>
  <c r="U3714" i="1"/>
  <c r="U2404" i="1"/>
  <c r="U2337" i="1"/>
  <c r="U122" i="1"/>
  <c r="U2613" i="1"/>
  <c r="U4810" i="1"/>
  <c r="U344" i="1"/>
  <c r="U4320" i="1"/>
  <c r="U3104" i="1"/>
  <c r="U2674" i="1"/>
  <c r="U3996" i="1"/>
  <c r="U227" i="1"/>
  <c r="U2717" i="1"/>
  <c r="U3797" i="1"/>
  <c r="U2335" i="1"/>
  <c r="U1120" i="1"/>
  <c r="U1481" i="1"/>
  <c r="U1811" i="1"/>
  <c r="U2055" i="1"/>
  <c r="U3815" i="1"/>
  <c r="U3828" i="1"/>
  <c r="U876" i="1"/>
  <c r="U2501" i="1"/>
  <c r="U398" i="1"/>
  <c r="U483" i="1"/>
  <c r="U175" i="1"/>
  <c r="U2715" i="1"/>
  <c r="U1853" i="1"/>
  <c r="U4761" i="1"/>
  <c r="U2520" i="1"/>
  <c r="U1239" i="1"/>
  <c r="U3885" i="1"/>
  <c r="U1412" i="1"/>
  <c r="U3536" i="1"/>
  <c r="U1472" i="1"/>
  <c r="U3763" i="1"/>
  <c r="U2993" i="1"/>
  <c r="U1523" i="1"/>
  <c r="U1344" i="1"/>
  <c r="U1312" i="1"/>
  <c r="U3549" i="1"/>
  <c r="U467" i="1"/>
  <c r="U336" i="1"/>
  <c r="U4227" i="1"/>
  <c r="U1867" i="1"/>
  <c r="U357" i="1"/>
  <c r="U2286" i="1"/>
  <c r="U2729" i="1"/>
  <c r="U3191" i="1"/>
  <c r="U2798" i="1"/>
  <c r="U581" i="1"/>
  <c r="U691" i="1"/>
  <c r="U2748" i="1"/>
  <c r="U2000" i="1"/>
  <c r="U4760" i="1"/>
  <c r="U856" i="1"/>
  <c r="U1570" i="1"/>
  <c r="U1901" i="1"/>
  <c r="U1434" i="1"/>
  <c r="U3435" i="1"/>
  <c r="U4044" i="1"/>
  <c r="U706" i="1"/>
  <c r="U1211" i="1"/>
  <c r="U1909" i="1"/>
  <c r="U3582" i="1"/>
  <c r="U3208" i="1"/>
  <c r="U3634" i="1"/>
  <c r="U4678" i="1"/>
  <c r="U2859" i="1"/>
  <c r="U1328" i="1"/>
  <c r="U3816" i="1"/>
  <c r="U3130" i="1"/>
  <c r="U1798" i="1"/>
  <c r="U621" i="1"/>
  <c r="U1668" i="1"/>
  <c r="U3492" i="1"/>
  <c r="U2187" i="1"/>
  <c r="U729" i="1"/>
  <c r="U3630" i="1"/>
  <c r="U528" i="1"/>
  <c r="U338" i="1"/>
  <c r="U4020" i="1"/>
  <c r="U2502" i="1"/>
  <c r="U3715" i="1"/>
  <c r="U461" i="1"/>
  <c r="U3726" i="1"/>
  <c r="U358" i="1"/>
  <c r="U2918" i="1"/>
  <c r="U244" i="1"/>
  <c r="U3198" i="1"/>
  <c r="U128" i="1"/>
  <c r="U3779" i="1"/>
  <c r="U929" i="1"/>
  <c r="U2427" i="1"/>
  <c r="U4337" i="1"/>
  <c r="U3759" i="1"/>
  <c r="U2539" i="1"/>
  <c r="U538" i="1"/>
  <c r="U2634" i="1"/>
  <c r="U4394" i="1"/>
  <c r="U2311" i="1"/>
  <c r="U759" i="1"/>
  <c r="U801" i="1"/>
  <c r="U1550" i="1"/>
  <c r="U2843" i="1"/>
  <c r="U2908" i="1"/>
  <c r="U298" i="1"/>
  <c r="U69" i="1"/>
  <c r="U252" i="1"/>
  <c r="U2961" i="1"/>
  <c r="U1490" i="1"/>
  <c r="U3109" i="1"/>
  <c r="U432" i="1"/>
  <c r="U2979" i="1"/>
  <c r="U3289" i="1"/>
  <c r="U3496" i="1"/>
  <c r="U1755" i="1"/>
  <c r="U3563" i="1"/>
  <c r="U1148" i="1"/>
  <c r="U3930" i="1"/>
  <c r="U4259" i="1"/>
  <c r="U140" i="1"/>
  <c r="U325" i="1"/>
  <c r="U328" i="1"/>
  <c r="U95" i="1"/>
  <c r="U4229" i="1"/>
  <c r="U3491" i="1"/>
  <c r="U478" i="1"/>
  <c r="U1627" i="1"/>
  <c r="U1664" i="1"/>
  <c r="U1362" i="1"/>
  <c r="U1616" i="1"/>
  <c r="U3427" i="1"/>
  <c r="U4228" i="1"/>
  <c r="U2830" i="1"/>
  <c r="U2969" i="1"/>
  <c r="U4614" i="1"/>
  <c r="U4619" i="1"/>
  <c r="U3123" i="1"/>
  <c r="U343" i="1"/>
  <c r="U1345" i="1"/>
  <c r="U3840" i="1"/>
  <c r="U453" i="1"/>
  <c r="U4812" i="1"/>
  <c r="U1816" i="1"/>
  <c r="U1404" i="1"/>
  <c r="U1557" i="1"/>
  <c r="U262" i="1"/>
  <c r="U1333" i="1"/>
  <c r="U4679" i="1"/>
  <c r="U4180" i="1"/>
  <c r="U11" i="1"/>
  <c r="U4723" i="1"/>
  <c r="U4176" i="1"/>
  <c r="U1360" i="1"/>
  <c r="U3098" i="1"/>
  <c r="U2158" i="1"/>
  <c r="U52" i="1"/>
  <c r="U536" i="1"/>
  <c r="U4616" i="1"/>
  <c r="U1874" i="1"/>
  <c r="U1379" i="1"/>
  <c r="U3580" i="1"/>
  <c r="U1075" i="1"/>
  <c r="U1647" i="1"/>
  <c r="U1961" i="1"/>
  <c r="U2308" i="1"/>
  <c r="U2944" i="1"/>
  <c r="U1272" i="1"/>
  <c r="U862" i="1"/>
  <c r="U3791" i="1"/>
  <c r="U812" i="1"/>
  <c r="U79" i="1"/>
  <c r="U3512" i="1"/>
  <c r="U503" i="1"/>
  <c r="U1389" i="1"/>
  <c r="U1896" i="1"/>
  <c r="U2135" i="1"/>
  <c r="U3827" i="1"/>
  <c r="U340" i="1"/>
  <c r="U3528" i="1"/>
  <c r="U3925" i="1"/>
  <c r="U2673" i="1"/>
  <c r="U1968" i="1"/>
  <c r="U735" i="1"/>
  <c r="U4785" i="1"/>
  <c r="U510" i="1"/>
  <c r="U411" i="1"/>
  <c r="U2699" i="1"/>
  <c r="U4372" i="1"/>
  <c r="U4251" i="1"/>
  <c r="U1632" i="1"/>
  <c r="U3373" i="1"/>
  <c r="U353" i="1"/>
  <c r="U2689" i="1"/>
  <c r="U3406" i="1"/>
  <c r="U1802" i="1"/>
  <c r="U2290" i="1"/>
  <c r="U1413" i="1"/>
  <c r="U219" i="1"/>
  <c r="U2250" i="1"/>
  <c r="U2571" i="1"/>
  <c r="U370" i="1"/>
  <c r="U3151" i="1"/>
  <c r="U4695" i="1"/>
  <c r="U2704" i="1"/>
  <c r="U2120" i="1"/>
  <c r="U1887" i="1"/>
  <c r="U3124" i="1"/>
  <c r="U4689" i="1"/>
  <c r="U1092" i="1"/>
  <c r="U181" i="1"/>
  <c r="U317" i="1"/>
  <c r="U2870" i="1"/>
  <c r="U4797" i="1"/>
  <c r="U3155" i="1"/>
  <c r="U2645" i="1"/>
  <c r="U1184" i="1"/>
  <c r="U3099" i="1"/>
  <c r="U3757" i="1"/>
  <c r="U4471" i="1"/>
  <c r="U3973" i="1"/>
  <c r="U1107" i="1"/>
  <c r="U766" i="1"/>
  <c r="U1531" i="1"/>
  <c r="U4541" i="1"/>
  <c r="U3684" i="1"/>
  <c r="U3421" i="1"/>
  <c r="U3817" i="1"/>
  <c r="U435" i="1"/>
  <c r="U3599" i="1"/>
  <c r="U932" i="1"/>
  <c r="U2072" i="1"/>
  <c r="U4269" i="1"/>
  <c r="U4663" i="1"/>
  <c r="U1547" i="1"/>
  <c r="U4741" i="1"/>
  <c r="U86" i="1"/>
  <c r="U4791" i="1"/>
  <c r="U4433" i="1"/>
  <c r="U3205" i="1"/>
  <c r="U3040" i="1"/>
  <c r="U2416" i="1"/>
  <c r="U3224" i="1"/>
  <c r="U55" i="1"/>
  <c r="U1903" i="1"/>
  <c r="U525" i="1"/>
  <c r="U837" i="1"/>
  <c r="U3218" i="1"/>
  <c r="U1893" i="1"/>
  <c r="U1436" i="1"/>
  <c r="U3851" i="1"/>
  <c r="U3933" i="1"/>
  <c r="U768" i="1"/>
  <c r="U1988" i="1"/>
  <c r="U1590" i="1"/>
  <c r="U2452" i="1"/>
  <c r="U3015" i="1"/>
  <c r="U2039" i="1"/>
  <c r="U4419" i="1"/>
  <c r="U657" i="1"/>
  <c r="U3455" i="1"/>
  <c r="U2228" i="1"/>
  <c r="U1872" i="1"/>
  <c r="U3936" i="1"/>
  <c r="U4355" i="1"/>
  <c r="U3745" i="1"/>
  <c r="U159" i="1"/>
  <c r="U1161" i="1"/>
  <c r="U924" i="1"/>
  <c r="U4198" i="1"/>
  <c r="U1030" i="1"/>
  <c r="U3631" i="1"/>
  <c r="U1366" i="1"/>
  <c r="U3007" i="1"/>
  <c r="U3162" i="1"/>
  <c r="U2439" i="1"/>
  <c r="U2155" i="1"/>
  <c r="U3614" i="1"/>
  <c r="U3737" i="1"/>
  <c r="U2428" i="1"/>
  <c r="U900" i="1"/>
  <c r="U3061" i="1"/>
  <c r="U1912" i="1"/>
  <c r="U1897" i="1"/>
  <c r="U3087" i="1"/>
  <c r="U3261" i="1"/>
  <c r="U2788" i="1"/>
  <c r="U3598" i="1"/>
  <c r="U2449" i="1"/>
  <c r="U3975" i="1"/>
  <c r="U4340" i="1"/>
  <c r="U4742" i="1"/>
  <c r="U3946" i="1"/>
  <c r="U3047" i="1"/>
  <c r="U519" i="1"/>
  <c r="U4046" i="1"/>
  <c r="U213" i="1"/>
  <c r="U1620" i="1"/>
  <c r="U1079" i="1"/>
  <c r="U3438" i="1"/>
  <c r="U2130" i="1"/>
  <c r="U2114" i="1"/>
  <c r="U4693" i="1"/>
  <c r="U4792" i="1"/>
  <c r="U921" i="1"/>
  <c r="U1261" i="1"/>
  <c r="U4473" i="1"/>
  <c r="U2992" i="1"/>
  <c r="U1487" i="1"/>
  <c r="U1433" i="1"/>
  <c r="U226" i="1"/>
  <c r="U3286" i="1"/>
  <c r="U3965" i="1"/>
  <c r="U1918" i="1"/>
  <c r="U4803" i="1"/>
  <c r="U3144" i="1"/>
  <c r="U4526" i="1"/>
  <c r="U625" i="1"/>
  <c r="U879" i="1"/>
  <c r="U4347" i="1"/>
  <c r="U3560" i="1"/>
  <c r="U2887" i="1"/>
  <c r="U576" i="1"/>
  <c r="U4115" i="1"/>
  <c r="U1173" i="1"/>
  <c r="U991" i="1"/>
  <c r="U4309" i="1"/>
  <c r="U3570" i="1"/>
  <c r="U3316" i="1"/>
  <c r="U898" i="1"/>
  <c r="U539" i="1"/>
  <c r="U3296" i="1"/>
  <c r="U4156" i="1"/>
  <c r="U4776" i="1"/>
  <c r="U1630" i="1"/>
  <c r="U1040" i="1"/>
  <c r="U2584" i="1"/>
  <c r="U707" i="1"/>
  <c r="U4313" i="1"/>
  <c r="U4430" i="1"/>
  <c r="U2399" i="1"/>
  <c r="U3076" i="1"/>
  <c r="U4279" i="1"/>
  <c r="U3160" i="1"/>
  <c r="U3390" i="1"/>
  <c r="U1862" i="1"/>
  <c r="U4499" i="1"/>
  <c r="U1210" i="1"/>
  <c r="U1699" i="1"/>
  <c r="U2740" i="1"/>
  <c r="U3452" i="1"/>
  <c r="U4123" i="1"/>
  <c r="U2285" i="1"/>
  <c r="U1308" i="1"/>
  <c r="U3091" i="1"/>
  <c r="U1222" i="1"/>
  <c r="U1543" i="1"/>
  <c r="U2063" i="1"/>
  <c r="U1818" i="1"/>
  <c r="U3746" i="1"/>
  <c r="U3562" i="1"/>
  <c r="U974" i="1"/>
  <c r="U3668" i="1"/>
  <c r="U3820" i="1"/>
  <c r="U4753" i="1"/>
  <c r="U2565" i="1"/>
  <c r="U2850" i="1"/>
  <c r="U4802" i="1"/>
  <c r="U2510" i="1"/>
  <c r="U883" i="1"/>
  <c r="U1255" i="1"/>
  <c r="U520" i="1"/>
  <c r="U702" i="1"/>
  <c r="U1970" i="1"/>
  <c r="U4328" i="1"/>
  <c r="U4455" i="1"/>
  <c r="U162" i="1"/>
  <c r="U2473" i="1"/>
  <c r="U629" i="1"/>
  <c r="U4773" i="1"/>
  <c r="U3627" i="1"/>
  <c r="U4376" i="1"/>
  <c r="U2377" i="1"/>
  <c r="U864" i="1"/>
  <c r="U934" i="1"/>
  <c r="U1625" i="1"/>
  <c r="U4443" i="1"/>
  <c r="U4396" i="1"/>
  <c r="U2544" i="1"/>
  <c r="U2094" i="1"/>
  <c r="U2841" i="1"/>
  <c r="U350" i="1"/>
  <c r="U3268" i="1"/>
  <c r="U1869" i="1"/>
  <c r="U1568" i="1"/>
  <c r="U3186" i="1"/>
  <c r="U3031" i="1"/>
  <c r="U958" i="1"/>
  <c r="U631" i="1"/>
  <c r="U3401" i="1"/>
  <c r="U3385" i="1"/>
  <c r="U144" i="1"/>
  <c r="U4739" i="1"/>
  <c r="U2874" i="1"/>
  <c r="U36" i="1"/>
  <c r="U2537" i="1"/>
  <c r="U1892" i="1"/>
  <c r="U535" i="1"/>
  <c r="U4434" i="1"/>
  <c r="U4119" i="1"/>
  <c r="U4604" i="1"/>
  <c r="U4023" i="1"/>
  <c r="U4400" i="1"/>
  <c r="U4224" i="1"/>
  <c r="U1921" i="1"/>
  <c r="U3765" i="1"/>
  <c r="U850" i="1"/>
  <c r="U243" i="1"/>
  <c r="U1603" i="1"/>
  <c r="U2140" i="1"/>
  <c r="U2587" i="1"/>
  <c r="U2342" i="1"/>
  <c r="U1993" i="1"/>
  <c r="U1640" i="1"/>
  <c r="U1353" i="1"/>
  <c r="U473" i="1"/>
  <c r="U250" i="1"/>
  <c r="U3382" i="1"/>
  <c r="U782" i="1"/>
  <c r="U4436" i="1"/>
  <c r="U1058" i="1"/>
  <c r="U1693" i="1"/>
  <c r="U4187" i="1"/>
  <c r="U4261" i="1"/>
  <c r="U1459" i="1"/>
  <c r="U497" i="1"/>
  <c r="U1060" i="1"/>
  <c r="U1617" i="1"/>
  <c r="U4087" i="1"/>
  <c r="U2506" i="1"/>
  <c r="U633" i="1"/>
  <c r="U4319" i="1"/>
  <c r="U4258" i="1"/>
  <c r="U302" i="1"/>
  <c r="U389" i="1"/>
  <c r="U4610" i="1"/>
  <c r="U2760" i="1"/>
  <c r="U777" i="1"/>
  <c r="U637" i="1"/>
  <c r="U462" i="1"/>
  <c r="U4435" i="1"/>
  <c r="U4330" i="1"/>
  <c r="U4008" i="1"/>
  <c r="U2182" i="1"/>
  <c r="U2279" i="1"/>
  <c r="U2251" i="1"/>
  <c r="U3751" i="1"/>
  <c r="U640" i="1"/>
  <c r="U4641" i="1"/>
  <c r="U4800" i="1"/>
  <c r="U3478" i="1"/>
  <c r="U3782" i="1"/>
  <c r="U1277" i="1"/>
  <c r="U1394" i="1"/>
  <c r="U2779" i="1"/>
  <c r="U565" i="1"/>
  <c r="U4635" i="1"/>
  <c r="U4255" i="1"/>
  <c r="U2914" i="1"/>
  <c r="U1938" i="1"/>
  <c r="U747" i="1"/>
  <c r="U3559" i="1"/>
  <c r="U709" i="1"/>
  <c r="U3994" i="1"/>
  <c r="U4334" i="1"/>
  <c r="U4329" i="1"/>
  <c r="U1202" i="1"/>
  <c r="U678" i="1"/>
  <c r="U904" i="1"/>
  <c r="U4249" i="1"/>
  <c r="U1956" i="1"/>
  <c r="U1373" i="1"/>
  <c r="U2494" i="1"/>
  <c r="U2325" i="1"/>
  <c r="U3863" i="1"/>
  <c r="U38" i="1"/>
  <c r="U693" i="1"/>
  <c r="U2808" i="1"/>
  <c r="U1369" i="1"/>
  <c r="U1007" i="1"/>
  <c r="U4626" i="1"/>
  <c r="U4751" i="1"/>
  <c r="U1346" i="1"/>
  <c r="U3118" i="1"/>
  <c r="U4181" i="1"/>
  <c r="U851" i="1"/>
  <c r="U2086" i="1"/>
  <c r="U2238" i="1"/>
  <c r="U3995" i="1"/>
  <c r="U3843" i="1"/>
  <c r="U1587" i="1"/>
  <c r="U3306" i="1"/>
  <c r="U1537" i="1"/>
  <c r="U3625" i="1"/>
  <c r="U380" i="1"/>
  <c r="U4365" i="1"/>
  <c r="U3243" i="1"/>
  <c r="U33" i="1"/>
  <c r="U1899" i="1"/>
  <c r="U3731" i="1"/>
  <c r="U2605" i="1"/>
  <c r="U2829" i="1"/>
  <c r="U3004" i="1"/>
  <c r="U2657" i="1"/>
  <c r="U1142" i="1"/>
  <c r="U1338" i="1"/>
  <c r="U2940" i="1"/>
  <c r="U1332" i="1"/>
  <c r="U1013" i="1"/>
  <c r="U2835" i="1"/>
  <c r="U516" i="1"/>
  <c r="U362" i="1"/>
  <c r="U1882" i="1"/>
  <c r="U4268" i="1"/>
  <c r="U1527" i="1"/>
  <c r="U985" i="1"/>
  <c r="U2418" i="1"/>
  <c r="U3139" i="1"/>
  <c r="U1043" i="1"/>
  <c r="U485" i="1"/>
  <c r="U1952" i="1"/>
  <c r="U2164" i="1"/>
  <c r="U382" i="1"/>
  <c r="U146" i="1"/>
  <c r="U4759" i="1"/>
  <c r="U4331" i="1"/>
  <c r="U4290" i="1"/>
  <c r="U1101" i="1"/>
  <c r="U196" i="1"/>
  <c r="U2598" i="1"/>
  <c r="U1171" i="1"/>
  <c r="U466" i="1"/>
  <c r="U1341" i="1"/>
  <c r="U3343" i="1"/>
  <c r="U1799" i="1"/>
  <c r="U209" i="1"/>
  <c r="U4732" i="1"/>
  <c r="U4608" i="1"/>
  <c r="U4163" i="1"/>
  <c r="U3465" i="1"/>
  <c r="U847" i="1"/>
  <c r="U1294" i="1"/>
  <c r="U231" i="1"/>
  <c r="U2668" i="1"/>
  <c r="U1907" i="1"/>
  <c r="U911" i="1"/>
  <c r="U755" i="1"/>
  <c r="U2458" i="1"/>
  <c r="U4406" i="1"/>
  <c r="U895" i="1"/>
  <c r="U2903" i="1"/>
  <c r="U3089" i="1"/>
  <c r="U4806" i="1"/>
  <c r="U4241" i="1"/>
  <c r="U1320" i="1"/>
  <c r="U1501" i="1"/>
  <c r="U1738" i="1"/>
  <c r="U2901" i="1"/>
  <c r="U4590" i="1"/>
  <c r="U4200" i="1"/>
  <c r="U962" i="1"/>
  <c r="U2793" i="1"/>
  <c r="U2284" i="1"/>
  <c r="U1350" i="1"/>
  <c r="U2842" i="1"/>
  <c r="U422" i="1"/>
  <c r="U1794" i="1"/>
  <c r="U3636" i="1"/>
  <c r="U2707" i="1"/>
  <c r="U2978" i="1"/>
  <c r="U1325" i="1"/>
  <c r="U285" i="1"/>
  <c r="U2755" i="1"/>
  <c r="U111" i="1"/>
  <c r="U1331" i="1"/>
  <c r="U2205" i="1"/>
  <c r="U4288" i="1"/>
  <c r="U3543" i="1"/>
  <c r="U4508" i="1"/>
  <c r="U1138" i="1"/>
  <c r="U2132" i="1"/>
  <c r="U2199" i="1"/>
  <c r="U1698" i="1"/>
  <c r="U2558" i="1"/>
  <c r="U594" i="1"/>
  <c r="U1966" i="1"/>
  <c r="U3010" i="1"/>
  <c r="U496" i="1"/>
  <c r="U2037" i="1"/>
  <c r="U1431" i="1"/>
  <c r="U4717" i="1"/>
  <c r="U1967" i="1"/>
  <c r="U1649" i="1"/>
  <c r="U1655" i="1"/>
  <c r="U1055" i="1"/>
  <c r="U1375" i="1"/>
  <c r="U763" i="1"/>
  <c r="U4784" i="1"/>
  <c r="U1327" i="1"/>
  <c r="U2031" i="1"/>
  <c r="U3250" i="1"/>
  <c r="U1340" i="1"/>
  <c r="U2248" i="1"/>
  <c r="U2052" i="1"/>
  <c r="U4558" i="1"/>
  <c r="U125" i="1"/>
  <c r="U3095" i="1"/>
  <c r="U323" i="1"/>
  <c r="U1080" i="1"/>
  <c r="U4398" i="1"/>
  <c r="U4344" i="1"/>
  <c r="U2998" i="1"/>
  <c r="U1610" i="1"/>
  <c r="U3709" i="1"/>
  <c r="U2387" i="1"/>
  <c r="U3618" i="1"/>
  <c r="U3522" i="1"/>
  <c r="U1740" i="1"/>
  <c r="U4515" i="1"/>
  <c r="U3480" i="1"/>
  <c r="U987" i="1"/>
  <c r="U4289" i="1"/>
  <c r="U1484" i="1"/>
  <c r="U1718" i="1"/>
  <c r="U452" i="1"/>
  <c r="U936" i="1"/>
  <c r="U3793" i="1"/>
  <c r="U3901" i="1"/>
  <c r="U2661" i="1"/>
  <c r="U3516" i="1"/>
  <c r="U1554" i="1"/>
  <c r="U2588" i="1"/>
  <c r="U4322" i="1"/>
  <c r="U2861" i="1"/>
  <c r="U3046" i="1"/>
  <c r="U4237" i="1"/>
  <c r="U3676" i="1"/>
  <c r="U2968" i="1"/>
  <c r="U758" i="1"/>
  <c r="U540" i="1"/>
  <c r="U1177" i="1"/>
  <c r="U2662" i="1"/>
  <c r="U4622" i="1"/>
  <c r="U918" i="1"/>
  <c r="U982" i="1"/>
  <c r="U951" i="1"/>
  <c r="U339" i="1"/>
  <c r="U404" i="1"/>
  <c r="U2818" i="1"/>
  <c r="U388" i="1"/>
  <c r="U3043" i="1"/>
  <c r="U613" i="1"/>
  <c r="U937" i="1"/>
  <c r="U272" i="1"/>
  <c r="U1220" i="1"/>
  <c r="U2680" i="1"/>
  <c r="U3822" i="1"/>
  <c r="U4662" i="1"/>
  <c r="U2160" i="1"/>
  <c r="U3393" i="1"/>
  <c r="U3317" i="1"/>
  <c r="U3554" i="1"/>
  <c r="U4201" i="1"/>
  <c r="U126" i="1"/>
  <c r="U1622" i="1"/>
  <c r="U1451" i="1"/>
  <c r="U2505" i="1"/>
  <c r="U3264" i="1"/>
  <c r="U3071" i="1"/>
  <c r="U313" i="1"/>
  <c r="U4342" i="1"/>
  <c r="U1900" i="1"/>
  <c r="U4364" i="1"/>
  <c r="U2376" i="1"/>
  <c r="U660" i="1"/>
  <c r="U3479" i="1"/>
  <c r="U3777" i="1"/>
  <c r="U2708" i="1"/>
  <c r="U1391" i="1"/>
  <c r="U4665" i="1"/>
  <c r="U666" i="1"/>
  <c r="U133" i="1"/>
  <c r="U2076" i="1"/>
  <c r="U215" i="1"/>
  <c r="U164" i="1"/>
  <c r="U878" i="1"/>
  <c r="U3090" i="1"/>
  <c r="U2395" i="1"/>
  <c r="U2357" i="1"/>
  <c r="U791" i="1"/>
  <c r="U3744" i="1"/>
  <c r="U3749" i="1"/>
  <c r="U3228" i="1"/>
  <c r="U587" i="1"/>
  <c r="U2888" i="1"/>
  <c r="U2698" i="1"/>
  <c r="U2345" i="1"/>
  <c r="U410" i="1"/>
  <c r="U1035" i="1"/>
  <c r="U1081" i="1"/>
  <c r="U3917" i="1"/>
  <c r="U2601" i="1"/>
  <c r="U1218" i="1"/>
  <c r="U522" i="1"/>
  <c r="U4697" i="1"/>
  <c r="U105" i="1"/>
  <c r="U4411" i="1"/>
  <c r="U437" i="1"/>
  <c r="U3148" i="1"/>
  <c r="U2252" i="1"/>
  <c r="U1769" i="1"/>
  <c r="U1924" i="1"/>
  <c r="U2865" i="1"/>
  <c r="U692" i="1"/>
  <c r="U4350" i="1"/>
  <c r="U610" i="1"/>
  <c r="U3325" i="1"/>
  <c r="U2879" i="1"/>
  <c r="U2796" i="1"/>
  <c r="U3727" i="1"/>
  <c r="U31" i="1"/>
  <c r="U4112" i="1"/>
  <c r="U207" i="1"/>
  <c r="U2393" i="1"/>
  <c r="U819" i="1"/>
  <c r="U1589" i="1"/>
  <c r="U3137" i="1"/>
  <c r="U2833" i="1"/>
  <c r="U499" i="1"/>
  <c r="U89" i="1"/>
  <c r="U4462" i="1"/>
  <c r="U4811" i="1"/>
  <c r="U4539" i="1"/>
  <c r="U3663" i="1"/>
  <c r="U2682" i="1"/>
  <c r="U1801" i="1"/>
  <c r="U4677" i="1"/>
  <c r="U4053" i="1"/>
  <c r="U3591" i="1"/>
  <c r="U4409" i="1"/>
  <c r="U1606" i="1"/>
  <c r="U4070" i="1"/>
  <c r="U717" i="1"/>
  <c r="U479" i="1"/>
  <c r="U2398" i="1"/>
  <c r="U511" i="1"/>
  <c r="U2295" i="1"/>
  <c r="U1387" i="1"/>
  <c r="U1653" i="1"/>
  <c r="U4273" i="1"/>
  <c r="U1441" i="1"/>
  <c r="U3515" i="1"/>
  <c r="U3263" i="1"/>
  <c r="U1496" i="1"/>
  <c r="U3313" i="1"/>
  <c r="U2655" i="1"/>
  <c r="U4625" i="1"/>
  <c r="U3391" i="1"/>
  <c r="U4265" i="1"/>
  <c r="U3998" i="1"/>
  <c r="U1160" i="1"/>
  <c r="U2692" i="1"/>
  <c r="U642" i="1"/>
  <c r="U4105" i="1"/>
  <c r="U2575" i="1"/>
  <c r="U448" i="1"/>
  <c r="U2384" i="1"/>
  <c r="U4085" i="1"/>
  <c r="U1619" i="1"/>
  <c r="U1290" i="1"/>
  <c r="U1991" i="1"/>
  <c r="U4740" i="1"/>
  <c r="U3812" i="1"/>
  <c r="U2159" i="1"/>
  <c r="U3374" i="1"/>
  <c r="U445" i="1"/>
  <c r="U2403" i="1"/>
  <c r="U2701" i="1"/>
  <c r="U2873" i="1"/>
  <c r="U1157" i="1"/>
  <c r="U3258" i="1"/>
  <c r="U1429" i="1"/>
  <c r="U1868" i="1"/>
  <c r="U1977" i="1"/>
  <c r="U4314" i="1"/>
  <c r="U4586" i="1"/>
  <c r="U2430" i="1"/>
  <c r="U4423" i="1"/>
  <c r="U1063" i="1"/>
  <c r="U3005" i="1"/>
  <c r="U4495" i="1"/>
  <c r="U2917" i="1"/>
  <c r="U304" i="1"/>
  <c r="U2247" i="1"/>
  <c r="U3074" i="1"/>
  <c r="U210" i="1"/>
  <c r="U3673" i="1"/>
  <c r="U4083" i="1"/>
  <c r="U3849" i="1"/>
  <c r="U3319" i="1"/>
  <c r="U3093" i="1"/>
  <c r="U2600" i="1"/>
  <c r="U1068" i="1"/>
  <c r="U406" i="1"/>
  <c r="U4472" i="1"/>
  <c r="U1165" i="1"/>
  <c r="U1984" i="1"/>
  <c r="U1099" i="1"/>
  <c r="U201" i="1"/>
  <c r="U2146" i="1"/>
  <c r="U3501" i="1"/>
  <c r="U4109" i="1"/>
  <c r="U4666" i="1"/>
  <c r="U3473" i="1"/>
  <c r="U2383" i="1"/>
  <c r="U2900" i="1"/>
  <c r="U4017" i="1"/>
  <c r="U903" i="1"/>
  <c r="U988" i="1"/>
  <c r="U1384" i="1"/>
  <c r="U1443" i="1"/>
  <c r="U719" i="1"/>
  <c r="U4736" i="1"/>
  <c r="U1182" i="1"/>
  <c r="U2391" i="1"/>
  <c r="U1850" i="1"/>
  <c r="U4618" i="1"/>
  <c r="U4391" i="1"/>
  <c r="U2869" i="1"/>
  <c r="U1253" i="1"/>
  <c r="U684" i="1"/>
  <c r="U1205" i="1"/>
  <c r="U4535" i="1"/>
  <c r="U2983" i="1"/>
  <c r="U1110" i="1"/>
  <c r="U1183" i="1"/>
  <c r="U1015" i="1"/>
  <c r="U4589" i="1"/>
  <c r="U1947" i="1"/>
  <c r="U1091" i="1"/>
  <c r="U1665" i="1"/>
  <c r="U4744" i="1"/>
  <c r="U2319" i="1"/>
  <c r="U3103" i="1"/>
  <c r="U2203" i="1"/>
  <c r="U4445" i="1"/>
  <c r="U3101" i="1"/>
  <c r="U2302" i="1"/>
  <c r="U3572" i="1"/>
  <c r="U2966" i="1"/>
  <c r="U4657" i="1"/>
  <c r="U4726" i="1"/>
  <c r="U916" i="1"/>
  <c r="U3498" i="1"/>
  <c r="U2846" i="1"/>
  <c r="U2375" i="1"/>
  <c r="U4441" i="1"/>
  <c r="U1014" i="1"/>
  <c r="U4095" i="1"/>
  <c r="U1782" i="1"/>
  <c r="U3992" i="1"/>
  <c r="U853" i="1"/>
  <c r="U4595" i="1"/>
  <c r="U4461" i="1"/>
  <c r="U592" i="1"/>
  <c r="U2410" i="1"/>
  <c r="U408" i="1"/>
  <c r="U4058" i="1"/>
  <c r="U933" i="1"/>
  <c r="U3902" i="1"/>
  <c r="U2965" i="1"/>
  <c r="U955" i="1"/>
  <c r="U2695" i="1"/>
  <c r="U3335" i="1"/>
  <c r="U2314" i="1"/>
  <c r="U3923" i="1"/>
  <c r="U4256" i="1"/>
  <c r="U4097" i="1"/>
  <c r="U1911" i="1"/>
  <c r="U533" i="1"/>
  <c r="U3209" i="1"/>
  <c r="U744" i="1"/>
  <c r="U1548" i="1"/>
  <c r="U3445" i="1"/>
  <c r="U2957" i="1"/>
  <c r="U3530" i="1"/>
  <c r="U233" i="1"/>
  <c r="U185" i="1"/>
  <c r="U2179" i="1"/>
  <c r="U3439" i="1"/>
  <c r="U1027" i="1"/>
  <c r="U1614" i="1"/>
  <c r="U1231" i="1"/>
  <c r="U1281" i="1"/>
  <c r="U1759" i="1"/>
  <c r="U2736" i="1"/>
  <c r="U4277" i="1"/>
  <c r="U3985" i="1"/>
  <c r="U1214" i="1"/>
  <c r="U1914" i="1"/>
  <c r="U2936" i="1"/>
  <c r="U3412" i="1"/>
  <c r="U3577" i="1"/>
  <c r="U4205" i="1"/>
  <c r="U1131" i="1"/>
  <c r="U2970" i="1"/>
  <c r="U2746" i="1"/>
  <c r="U1676" i="1"/>
  <c r="U2556" i="1"/>
  <c r="U1843" i="1"/>
  <c r="U62" i="1"/>
  <c r="U626" i="1"/>
  <c r="U4204" i="1"/>
  <c r="U2590" i="1"/>
  <c r="U4285" i="1"/>
  <c r="U1746" i="1"/>
  <c r="U586" i="1"/>
  <c r="U774" i="1"/>
  <c r="U3679" i="1"/>
  <c r="U712" i="1"/>
  <c r="U1408" i="1"/>
  <c r="U2390" i="1"/>
  <c r="U327" i="1"/>
  <c r="U4134" i="1"/>
  <c r="U3552" i="1"/>
  <c r="U628" i="1"/>
  <c r="U1112" i="1"/>
  <c r="U1461" i="1"/>
  <c r="U2669" i="1"/>
  <c r="U783" i="1"/>
  <c r="U3237" i="1"/>
  <c r="U4645" i="1"/>
  <c r="U3534" i="1"/>
  <c r="U1213" i="1"/>
  <c r="U4280" i="1"/>
  <c r="U3941" i="1"/>
  <c r="U275" i="1"/>
  <c r="U2811" i="1"/>
  <c r="U3469" i="1"/>
  <c r="U2333" i="1"/>
  <c r="U1498" i="1"/>
  <c r="U3752" i="1"/>
  <c r="U1052" i="1"/>
  <c r="U3724" i="1"/>
  <c r="U42" i="1"/>
  <c r="U1201" i="1"/>
  <c r="U1656" i="1"/>
  <c r="U1251" i="1"/>
  <c r="U2207" i="1"/>
  <c r="U2443" i="1"/>
  <c r="U1409" i="1"/>
  <c r="U1031" i="1"/>
  <c r="U526" i="1"/>
  <c r="U3117" i="1"/>
  <c r="U3977" i="1"/>
  <c r="U612" i="1"/>
  <c r="U1645" i="1"/>
  <c r="U376" i="1"/>
  <c r="U1885" i="1"/>
  <c r="U4230" i="1"/>
  <c r="U1445" i="1"/>
  <c r="U2107" i="1"/>
  <c r="U796" i="1"/>
  <c r="U3396" i="1"/>
  <c r="U2157" i="1"/>
  <c r="U1595" i="1"/>
  <c r="U3589" i="1"/>
  <c r="U4564" i="1"/>
  <c r="U1250" i="1"/>
  <c r="U2423" i="1"/>
  <c r="U3899" i="1"/>
  <c r="U400" i="1"/>
  <c r="U1463" i="1"/>
  <c r="U3680" i="1"/>
  <c r="U3135" i="1"/>
  <c r="U4517" i="1"/>
  <c r="U118" i="1"/>
  <c r="U3331" i="1"/>
  <c r="U3371" i="1"/>
  <c r="U3564" i="1"/>
  <c r="U4084" i="1"/>
  <c r="U423" i="1"/>
  <c r="U3567" i="1"/>
  <c r="U1558" i="1"/>
  <c r="U577" i="1"/>
  <c r="U1826" i="1"/>
  <c r="U1319" i="1"/>
  <c r="U3508" i="1"/>
  <c r="U2241" i="1"/>
  <c r="U785" i="1"/>
  <c r="U3233" i="1"/>
  <c r="U2801" i="1"/>
  <c r="U2124" i="1"/>
  <c r="U952" i="1"/>
  <c r="U3231" i="1"/>
  <c r="U821" i="1"/>
  <c r="U1697" i="1"/>
  <c r="U3100" i="1"/>
  <c r="U4001" i="1"/>
  <c r="U280" i="1"/>
  <c r="U745" i="1"/>
  <c r="U3907" i="1"/>
  <c r="U2134" i="1"/>
  <c r="U4393" i="1"/>
  <c r="U4235" i="1"/>
  <c r="U1796" i="1"/>
  <c r="U4367" i="1"/>
  <c r="U1057" i="1"/>
  <c r="U1838" i="1"/>
  <c r="U3837" i="1"/>
  <c r="U2330" i="1"/>
  <c r="U4076" i="1"/>
  <c r="U3351" i="1"/>
  <c r="U3356" i="1"/>
  <c r="U2551" i="1"/>
  <c r="U1293" i="1"/>
  <c r="U469" i="1"/>
  <c r="U1749" i="1"/>
  <c r="U134" i="1"/>
  <c r="U4102" i="1"/>
  <c r="U2208" i="1"/>
  <c r="U3628" i="1"/>
  <c r="U1661" i="1"/>
  <c r="U2001" i="1"/>
  <c r="U2234" i="1"/>
  <c r="U2660" i="1"/>
  <c r="U968" i="1"/>
  <c r="U927" i="1"/>
  <c r="U2928" i="1"/>
  <c r="U457" i="1"/>
  <c r="U2727" i="1"/>
  <c r="U3576" i="1"/>
  <c r="U3510" i="1"/>
  <c r="U2774" i="1"/>
  <c r="U3708" i="1"/>
  <c r="U1196" i="1"/>
  <c r="U1731" i="1"/>
  <c r="U1386" i="1"/>
  <c r="U1050" i="1"/>
  <c r="U845" i="1"/>
  <c r="U2065" i="1"/>
  <c r="U1352" i="1"/>
  <c r="U4111" i="1"/>
  <c r="U588" i="1"/>
  <c r="U261" i="1"/>
  <c r="U549" i="1"/>
  <c r="U3884" i="1"/>
  <c r="U266" i="1"/>
  <c r="U2312" i="1"/>
  <c r="U4358" i="1"/>
  <c r="U3915" i="1"/>
  <c r="U4804" i="1"/>
  <c r="U4575" i="1"/>
  <c r="U2720" i="1"/>
  <c r="U2485" i="1"/>
  <c r="U65" i="1"/>
  <c r="U4671" i="1"/>
  <c r="U786" i="1"/>
  <c r="U3502" i="1"/>
  <c r="U3370" i="1"/>
  <c r="U2630" i="1"/>
  <c r="U3740" i="1"/>
  <c r="U2100" i="1"/>
  <c r="U3864" i="1"/>
  <c r="U887" i="1"/>
  <c r="U2641" i="1"/>
  <c r="U973" i="1"/>
  <c r="U1702" i="1"/>
  <c r="U2572" i="1"/>
  <c r="U4356" i="1"/>
  <c r="U1121" i="1"/>
  <c r="U2400" i="1"/>
  <c r="U3132" i="1"/>
  <c r="U413" i="1"/>
  <c r="U2694" i="1"/>
  <c r="U2693" i="1"/>
  <c r="U4386" i="1"/>
  <c r="U802" i="1"/>
  <c r="U1978" i="1"/>
  <c r="U4129" i="1"/>
  <c r="U4680" i="1"/>
  <c r="U3430" i="1"/>
  <c r="U81" i="1"/>
  <c r="U3882" i="1"/>
  <c r="U4503" i="1"/>
  <c r="U4702" i="1"/>
  <c r="U2093" i="1"/>
  <c r="U3279" i="1"/>
  <c r="U2069" i="1"/>
  <c r="U3448" i="1"/>
  <c r="U1705" i="1"/>
  <c r="U2294" i="1"/>
  <c r="U1159" i="1"/>
  <c r="U3329" i="1"/>
  <c r="U4338" i="1"/>
  <c r="U2561" i="1"/>
  <c r="U99" i="1"/>
  <c r="U3963" i="1"/>
  <c r="U4245" i="1"/>
  <c r="U1190" i="1"/>
  <c r="U3449" i="1"/>
  <c r="U2331" i="1"/>
  <c r="U841" i="1"/>
  <c r="U608" i="1"/>
  <c r="U1076" i="1"/>
  <c r="U300" i="1"/>
  <c r="U27" i="1"/>
  <c r="U3683" i="1"/>
  <c r="U230" i="1"/>
  <c r="U110" i="1"/>
  <c r="U1808" i="1"/>
  <c r="U3735" i="1"/>
  <c r="U4178" i="1"/>
  <c r="U2656" i="1"/>
  <c r="U751" i="1"/>
  <c r="U4568" i="1"/>
  <c r="U2511" i="1"/>
  <c r="U4481" i="1"/>
  <c r="U1085" i="1"/>
  <c r="U4421" i="1"/>
  <c r="U2696" i="1"/>
  <c r="U395" i="1"/>
  <c r="U2101" i="1"/>
  <c r="U3769" i="1"/>
  <c r="U4650" i="1"/>
  <c r="U1992" i="1"/>
  <c r="U1102" i="1"/>
  <c r="U4545" i="1"/>
  <c r="U981" i="1"/>
  <c r="U1542" i="1"/>
  <c r="U1932" i="1"/>
  <c r="U3146" i="1"/>
  <c r="U2776" i="1"/>
  <c r="U1185" i="1"/>
  <c r="U3500" i="1"/>
  <c r="U54" i="1"/>
  <c r="U3326" i="1"/>
  <c r="U556" i="1"/>
  <c r="U4032" i="1"/>
  <c r="U4068" i="1"/>
  <c r="U590" i="1"/>
  <c r="U1999" i="1"/>
  <c r="U561" i="1"/>
  <c r="U2622" i="1"/>
  <c r="U947" i="1"/>
  <c r="U4486" i="1"/>
  <c r="U3595" i="1"/>
  <c r="U4596" i="1"/>
  <c r="U2621" i="1"/>
  <c r="U3020" i="1"/>
  <c r="U147" i="1"/>
  <c r="U4381" i="1"/>
  <c r="U85" i="1"/>
  <c r="U1357" i="1"/>
  <c r="U3414" i="1"/>
  <c r="U2585" i="1"/>
  <c r="U3505" i="1"/>
  <c r="U767" i="1"/>
  <c r="U2090" i="1"/>
  <c r="U986" i="1"/>
  <c r="U880" i="1"/>
  <c r="U3079" i="1"/>
  <c r="U3466" i="1"/>
  <c r="U4311" i="1"/>
  <c r="U60" i="1"/>
  <c r="U2665" i="1"/>
  <c r="U3321" i="1"/>
  <c r="U2225" i="1"/>
  <c r="U655" i="1"/>
  <c r="U354" i="1"/>
  <c r="U1009" i="1"/>
  <c r="U2138" i="1"/>
  <c r="U1256" i="1"/>
  <c r="U1694" i="1"/>
  <c r="U335" i="1"/>
  <c r="U3694" i="1"/>
  <c r="U3328" i="1"/>
  <c r="U2777" i="1"/>
  <c r="U2467" i="1"/>
  <c r="U673" i="1"/>
  <c r="U4150" i="1"/>
  <c r="U3420" i="1"/>
  <c r="U2183" i="1"/>
  <c r="U674" i="1"/>
  <c r="U3607" i="1"/>
  <c r="U3348" i="1"/>
  <c r="U3119" i="1"/>
  <c r="U1717" i="1"/>
  <c r="U3251" i="1"/>
  <c r="U611" i="1"/>
  <c r="U1512" i="1"/>
  <c r="U2066" i="1"/>
  <c r="U4266" i="1"/>
  <c r="U2951" i="1"/>
  <c r="U1284" i="1"/>
  <c r="U1781" i="1"/>
  <c r="U1156" i="1"/>
  <c r="U4691" i="1"/>
  <c r="U873" i="1"/>
  <c r="U3654" i="1"/>
  <c r="U1855" i="1"/>
  <c r="U2734" i="1"/>
  <c r="U3987" i="1"/>
  <c r="U3844" i="1"/>
  <c r="U3697" i="1"/>
  <c r="U3574" i="1"/>
  <c r="U2278" i="1"/>
  <c r="U43" i="1"/>
  <c r="U1860" i="1"/>
  <c r="U2061" i="1"/>
  <c r="U1065" i="1"/>
  <c r="U477" i="1"/>
  <c r="U2999" i="1"/>
  <c r="U1539" i="1"/>
  <c r="U814" i="1"/>
  <c r="U2593" i="1"/>
  <c r="U3808" i="1"/>
  <c r="U3733" i="1"/>
  <c r="U1168" i="1"/>
  <c r="U724" i="1"/>
  <c r="U1703" i="1"/>
  <c r="U1208" i="1"/>
  <c r="U926" i="1"/>
  <c r="U1846" i="1"/>
  <c r="U3594" i="1"/>
  <c r="U2938" i="1"/>
  <c r="U776" i="1"/>
  <c r="U3490" i="1"/>
  <c r="U2618" i="1"/>
  <c r="U3260" i="1"/>
  <c r="U1098" i="1"/>
  <c r="U4234" i="1"/>
  <c r="U4060" i="1"/>
  <c r="U1518" i="1"/>
  <c r="U1062" i="1"/>
  <c r="U3615" i="1"/>
  <c r="U3174" i="1"/>
  <c r="U1127" i="1"/>
  <c r="U978" i="1"/>
  <c r="U4464" i="1"/>
  <c r="U4754" i="1"/>
  <c r="U4172" i="1"/>
  <c r="U3821" i="1"/>
  <c r="U3182" i="1"/>
  <c r="U2805" i="1"/>
  <c r="U3645" i="1"/>
  <c r="U2482" i="1"/>
  <c r="U1042" i="1"/>
  <c r="U3865" i="1"/>
  <c r="U3664" i="1"/>
  <c r="U605" i="1"/>
  <c r="U2496" i="1"/>
  <c r="U1056" i="1"/>
  <c r="U2358" i="1"/>
  <c r="U112" i="1"/>
  <c r="U1515" i="1"/>
  <c r="U1673" i="1"/>
  <c r="U3291" i="1"/>
  <c r="U1747" i="1"/>
  <c r="U1667" i="1"/>
  <c r="U2317" i="1"/>
  <c r="U3660" i="1"/>
  <c r="U2472" i="1"/>
  <c r="U334" i="1"/>
  <c r="U4798" i="1"/>
  <c r="U3112" i="1"/>
  <c r="U3450" i="1"/>
  <c r="U836" i="1"/>
  <c r="U2758" i="1"/>
  <c r="U599" i="1"/>
  <c r="U1301" i="1"/>
  <c r="U4028" i="1"/>
  <c r="U2996" i="1"/>
  <c r="U2326" i="1"/>
  <c r="U4555" i="1"/>
  <c r="U584" i="1"/>
  <c r="U2478" i="1"/>
  <c r="U746" i="1"/>
  <c r="U2154" i="1"/>
  <c r="U3178" i="1"/>
  <c r="U4562" i="1"/>
  <c r="U828" i="1"/>
  <c r="U1716" i="1"/>
  <c r="U2474" i="1"/>
  <c r="U3267" i="1"/>
  <c r="U1450" i="1"/>
  <c r="U222" i="1"/>
  <c r="U1902" i="1"/>
  <c r="U3295" i="1"/>
  <c r="U1416" i="1"/>
  <c r="U61" i="1"/>
  <c r="U2610" i="1"/>
  <c r="U1994" i="1"/>
  <c r="U3545" i="1"/>
  <c r="U2896" i="1"/>
  <c r="U2282" i="1"/>
  <c r="U2263" i="1"/>
  <c r="U1553" i="1"/>
  <c r="U2958" i="1"/>
  <c r="U638" i="1"/>
  <c r="U529" i="1"/>
  <c r="U3150" i="1"/>
  <c r="U1285" i="1"/>
  <c r="U4051" i="1"/>
  <c r="U3416" i="1"/>
  <c r="U216" i="1"/>
  <c r="U4664" i="1"/>
  <c r="U1866" i="1"/>
  <c r="U3601" i="1"/>
  <c r="U4246" i="1"/>
  <c r="U830" i="1"/>
  <c r="U3403" i="1"/>
  <c r="U3776" i="1"/>
  <c r="U97" i="1"/>
  <c r="U3662" i="1"/>
  <c r="U3028" i="1"/>
  <c r="U465" i="1"/>
  <c r="U2664" i="1"/>
  <c r="U1817" i="1"/>
  <c r="U3407" i="1"/>
  <c r="U3395" i="1"/>
  <c r="U551" i="1"/>
  <c r="U1639" i="1"/>
  <c r="U4354" i="1"/>
  <c r="U559" i="1"/>
  <c r="U3245" i="1"/>
  <c r="U2988" i="1"/>
  <c r="U3447" i="1"/>
  <c r="U656" i="1"/>
  <c r="U217" i="1"/>
  <c r="U3699" i="1"/>
  <c r="U3852" i="1"/>
  <c r="U1744" i="1"/>
  <c r="U4186" i="1"/>
  <c r="U3850" i="1"/>
  <c r="U454" i="1"/>
  <c r="U1405" i="1"/>
  <c r="U4271" i="1"/>
  <c r="U4015" i="1"/>
  <c r="U2538" i="1"/>
  <c r="U1113" i="1"/>
  <c r="U2711" i="1"/>
  <c r="U25" i="1"/>
  <c r="U73" i="1"/>
  <c r="U1134" i="1"/>
  <c r="U1444" i="1"/>
  <c r="U1086" i="1"/>
  <c r="U3408" i="1"/>
  <c r="U2021" i="1"/>
  <c r="U4071" i="1"/>
  <c r="U3332" i="1"/>
  <c r="U4404" i="1"/>
  <c r="U434" i="1"/>
  <c r="U2659" i="1"/>
  <c r="U4370" i="1"/>
  <c r="U4108" i="1"/>
  <c r="U749" i="1"/>
  <c r="U1845" i="1"/>
  <c r="U3870" i="1"/>
  <c r="U394" i="1"/>
  <c r="U303" i="1"/>
  <c r="U218" i="1"/>
  <c r="U3886" i="1"/>
  <c r="U3774" i="1"/>
  <c r="U2943" i="1"/>
  <c r="U4519" i="1"/>
  <c r="U3778" i="1"/>
  <c r="U4164" i="1"/>
  <c r="U2176" i="1"/>
  <c r="U1192" i="1"/>
  <c r="U253" i="1"/>
  <c r="U1181" i="1"/>
  <c r="U121" i="1"/>
  <c r="U1298" i="1"/>
  <c r="U1786" i="1"/>
  <c r="U4563" i="1"/>
  <c r="U2191" i="1"/>
  <c r="U1976" i="1"/>
  <c r="U138" i="1"/>
  <c r="U2839" i="1"/>
  <c r="U3314" i="1"/>
  <c r="U3658" i="1"/>
  <c r="U4153" i="1"/>
  <c r="U2171" i="1"/>
  <c r="U2816" i="1"/>
  <c r="U1886" i="1"/>
  <c r="U2790" i="1"/>
  <c r="U2378" i="1"/>
  <c r="U4184" i="1"/>
  <c r="U3725" i="1"/>
  <c r="U2521" i="1"/>
  <c r="U4675" i="1"/>
  <c r="U1990" i="1"/>
  <c r="U1382" i="1"/>
  <c r="U2519" i="1"/>
  <c r="U3158" i="1"/>
  <c r="U1335" i="1"/>
  <c r="U4086" i="1"/>
  <c r="U1569" i="1"/>
  <c r="U1521" i="1"/>
  <c r="U1089" i="1"/>
  <c r="U3940" i="1"/>
  <c r="U1834" i="1"/>
  <c r="U4403" i="1"/>
  <c r="U855" i="1"/>
  <c r="U2956" i="1"/>
  <c r="U3955" i="1"/>
  <c r="U4368" i="1"/>
  <c r="U2370" i="1"/>
  <c r="U1265" i="1"/>
  <c r="U1847" i="1"/>
  <c r="U568" i="1"/>
  <c r="U2906" i="1"/>
  <c r="U718" i="1"/>
  <c r="U3013" i="1"/>
  <c r="U2336" i="1"/>
  <c r="U1764" i="1"/>
  <c r="U3192" i="1"/>
  <c r="U2934" i="1"/>
  <c r="U4371" i="1"/>
  <c r="U3378" i="1"/>
  <c r="U3609" i="1"/>
  <c r="U3142" i="1"/>
  <c r="U4257" i="1"/>
  <c r="U415" i="1"/>
  <c r="U2714" i="1"/>
  <c r="U4079" i="1"/>
  <c r="U2924" i="1"/>
  <c r="U578" i="1"/>
  <c r="U3666" i="1"/>
  <c r="U3035" i="1"/>
  <c r="U2102" i="1"/>
  <c r="U1097" i="1"/>
  <c r="U296" i="1"/>
  <c r="U1788" i="1"/>
  <c r="U2117" i="1"/>
  <c r="U2300" i="1"/>
  <c r="U2726" i="1"/>
  <c r="U3276" i="1"/>
  <c r="U2220" i="1"/>
  <c r="U4529" i="1"/>
  <c r="U2042" i="1"/>
  <c r="U775" i="1"/>
  <c r="U1026" i="1"/>
  <c r="U276" i="1"/>
  <c r="U372" i="1"/>
  <c r="U977" i="1"/>
  <c r="U4236" i="1"/>
  <c r="U1430" i="1"/>
  <c r="U2006" i="1"/>
  <c r="U2687" i="1"/>
  <c r="U4478" i="1"/>
  <c r="U4518" i="1"/>
  <c r="U2722" i="1"/>
  <c r="U2175" i="1"/>
  <c r="U4136" i="1"/>
  <c r="U2509" i="1"/>
  <c r="U2582" i="1"/>
  <c r="U975" i="1"/>
  <c r="U4527" i="1"/>
  <c r="U1122" i="1"/>
  <c r="U4603" i="1"/>
  <c r="U1927" i="1"/>
  <c r="U648" i="1"/>
  <c r="U4010" i="1"/>
  <c r="U915" i="1"/>
  <c r="U1737" i="1"/>
  <c r="U1314" i="1"/>
  <c r="U2581" i="1"/>
  <c r="U1983" i="1"/>
  <c r="U2815" i="1"/>
  <c r="U2583" i="1"/>
  <c r="U3920" i="1"/>
  <c r="U1235" i="1"/>
  <c r="U3483" i="1"/>
  <c r="U1884" i="1"/>
  <c r="U838" i="1"/>
  <c r="U3807" i="1"/>
  <c r="U4796" i="1"/>
  <c r="U4052" i="1"/>
  <c r="U2597" i="1"/>
  <c r="U3482" i="1"/>
  <c r="U3768" i="1"/>
  <c r="U917" i="1"/>
  <c r="U2667" i="1"/>
  <c r="U1685" i="1"/>
  <c r="U4451" i="1"/>
  <c r="U2719" i="1"/>
  <c r="U2783" i="1"/>
  <c r="U2324" i="1"/>
  <c r="U618" i="1"/>
  <c r="U123" i="1"/>
  <c r="U3834" i="1"/>
  <c r="U1024" i="1"/>
  <c r="U2016" i="1"/>
  <c r="U241" i="1"/>
  <c r="U4221" i="1"/>
  <c r="U1686" i="1"/>
  <c r="U2045" i="1"/>
  <c r="U2026" i="1"/>
  <c r="U4357" i="1"/>
  <c r="U992" i="1"/>
  <c r="U4711" i="1"/>
  <c r="U2930" i="1"/>
  <c r="U1067" i="1"/>
  <c r="U322" i="1"/>
  <c r="U2380" i="1"/>
  <c r="U4721" i="1"/>
  <c r="U3115" i="1"/>
  <c r="U3102" i="1"/>
  <c r="U1689" i="1"/>
  <c r="U1038" i="1"/>
  <c r="U2632" i="1"/>
  <c r="U4549" i="1"/>
  <c r="U4397" i="1"/>
  <c r="U4548" i="1"/>
  <c r="U1505" i="1"/>
  <c r="U3499" i="1"/>
  <c r="U2210" i="1"/>
  <c r="U1073" i="1"/>
  <c r="U1495" i="1"/>
  <c r="U4282" i="1"/>
  <c r="U3201" i="1"/>
  <c r="U2681" i="1"/>
  <c r="U3647" i="1"/>
  <c r="U4375" i="1"/>
  <c r="U2174" i="1"/>
  <c r="U3285" i="1"/>
  <c r="U2310" i="1"/>
  <c r="U78" i="1"/>
  <c r="U4551" i="1"/>
  <c r="U4307" i="1"/>
  <c r="U676" i="1"/>
  <c r="U1305" i="1"/>
  <c r="U798" i="1"/>
  <c r="U3926" i="1"/>
  <c r="U3971" i="1"/>
  <c r="U2480" i="1"/>
  <c r="U1390" i="1"/>
  <c r="U781" i="1"/>
  <c r="U2254" i="1"/>
  <c r="U3340" i="1"/>
  <c r="U2350" i="1"/>
  <c r="U1654" i="1"/>
  <c r="U1540" i="1"/>
  <c r="U3255" i="1"/>
  <c r="U401" i="1"/>
  <c r="U2413" i="1"/>
  <c r="U1456" i="1"/>
  <c r="U2372" i="1"/>
  <c r="U2096" i="1"/>
  <c r="U2763" i="1"/>
  <c r="U2568" i="1"/>
  <c r="U2823" i="1"/>
  <c r="U4660" i="1"/>
  <c r="U1452" i="1"/>
  <c r="U3741" i="1"/>
  <c r="U817" i="1"/>
  <c r="U4009" i="1"/>
  <c r="U848" i="1"/>
  <c r="U4573" i="1"/>
  <c r="U2594" i="1"/>
  <c r="U4336" i="1"/>
  <c r="U1374" i="1"/>
  <c r="U2299" i="1"/>
  <c r="U1942" i="1"/>
  <c r="U1840" i="1"/>
  <c r="U2959" i="1"/>
  <c r="U984" i="1"/>
  <c r="U1528" i="1"/>
  <c r="U1551" i="1"/>
  <c r="U4335" i="1"/>
  <c r="U1841" i="1"/>
  <c r="U2658" i="1"/>
  <c r="U2429" i="1"/>
  <c r="U1633" i="1"/>
  <c r="U47" i="1"/>
  <c r="U1074" i="1"/>
  <c r="U2141" i="1"/>
  <c r="U2027" i="1"/>
  <c r="U3460" i="1"/>
  <c r="U4799" i="1"/>
  <c r="U2266" i="1"/>
  <c r="U4081" i="1"/>
  <c r="U2747" i="1"/>
  <c r="U3094" i="1"/>
  <c r="U1969" i="1"/>
  <c r="U889" i="1"/>
  <c r="U2862" i="1"/>
  <c r="U1267" i="1"/>
  <c r="U2352" i="1"/>
  <c r="U4045" i="1"/>
  <c r="U1310" i="1"/>
  <c r="U1372" i="1"/>
  <c r="U433" i="1"/>
  <c r="U3722" i="1"/>
  <c r="U2563" i="1"/>
  <c r="U3691" i="1"/>
  <c r="U4640" i="1"/>
  <c r="U1607" i="1"/>
  <c r="U3956" i="1"/>
  <c r="U3024" i="1"/>
  <c r="U840" i="1"/>
  <c r="U2549" i="1"/>
  <c r="U1480" i="1"/>
  <c r="U2972" i="1"/>
  <c r="U4170" i="1"/>
  <c r="U177" i="1"/>
  <c r="U1147" i="1"/>
  <c r="U3029" i="1"/>
  <c r="U1207" i="1"/>
  <c r="U2671" i="1"/>
  <c r="U3912" i="1"/>
  <c r="U1417" i="1"/>
  <c r="U4116" i="1"/>
  <c r="U941" i="1"/>
  <c r="U4703" i="1"/>
  <c r="U3984" i="1"/>
  <c r="U1299" i="1"/>
  <c r="U3603" i="1"/>
  <c r="U2305" i="1"/>
  <c r="U2309" i="1"/>
  <c r="U1471" i="1"/>
  <c r="U208" i="1"/>
  <c r="U844" i="1"/>
  <c r="U2438" i="1"/>
  <c r="U1555" i="1"/>
  <c r="U2791" i="1"/>
  <c r="U1680" i="1"/>
  <c r="U1513" i="1"/>
  <c r="U2459" i="1"/>
  <c r="U271" i="1"/>
  <c r="U1954" i="1"/>
  <c r="U1926" i="1"/>
  <c r="U3084" i="1"/>
  <c r="U2332" i="1"/>
  <c r="U3826" i="1"/>
  <c r="U3202" i="1"/>
  <c r="U2942" i="1"/>
  <c r="U3303" i="1"/>
  <c r="U860" i="1"/>
  <c r="U106" i="1"/>
  <c r="U3147" i="1"/>
  <c r="U1701" i="1"/>
  <c r="U3290" i="1"/>
  <c r="U391" i="1"/>
  <c r="U2643" i="1"/>
  <c r="U3157" i="1"/>
  <c r="U2105" i="1"/>
  <c r="U2456" i="1"/>
  <c r="U1002" i="1"/>
  <c r="U1393" i="1"/>
  <c r="U4206" i="1"/>
  <c r="U2877" i="1"/>
  <c r="U3858" i="1"/>
  <c r="U2079" i="1"/>
  <c r="U284" i="1"/>
  <c r="U3318" i="1"/>
  <c r="U3716" i="1"/>
  <c r="U258" i="1"/>
  <c r="U727" i="1"/>
  <c r="U518" i="1"/>
  <c r="U22" i="1"/>
  <c r="U4057" i="1"/>
  <c r="U4429" i="1"/>
  <c r="U270" i="1"/>
  <c r="U1987" i="1"/>
  <c r="U2941" i="1"/>
  <c r="U3113" i="1"/>
  <c r="U4377" i="1"/>
  <c r="U2009" i="1"/>
  <c r="U2603" i="1"/>
  <c r="U2608" i="1"/>
  <c r="U491" i="1"/>
  <c r="U589" i="1"/>
  <c r="U4332" i="1"/>
  <c r="U1155" i="1"/>
  <c r="U3854" i="1"/>
  <c r="U4428" i="1"/>
  <c r="U2097" i="1"/>
  <c r="U1195" i="1"/>
  <c r="U2772" i="1"/>
  <c r="U1750" i="1"/>
  <c r="U1707" i="1"/>
  <c r="U484" i="1"/>
  <c r="U2867" i="1"/>
  <c r="U421" i="1"/>
  <c r="U2106" i="1"/>
  <c r="U1675" i="1"/>
  <c r="U4369" i="1"/>
  <c r="U2795" i="1"/>
  <c r="U806" i="1"/>
  <c r="U2214" i="1"/>
  <c r="U2397" i="1"/>
  <c r="U4171" i="1"/>
  <c r="U426" i="1"/>
  <c r="U2768" i="1"/>
  <c r="U4093" i="1"/>
  <c r="U1605" i="1"/>
  <c r="U4021" i="1"/>
  <c r="U4276" i="1"/>
  <c r="U191" i="1"/>
  <c r="U2672" i="1"/>
  <c r="U1234" i="1"/>
  <c r="U794" i="1"/>
  <c r="U1525" i="1"/>
  <c r="U1679" i="1"/>
  <c r="U3143" i="1"/>
  <c r="U2723" i="1"/>
  <c r="U1359" i="1"/>
  <c r="U2231" i="1"/>
  <c r="U813" i="1"/>
  <c r="U1972" i="1"/>
  <c r="U3054" i="1"/>
  <c r="U2737" i="1"/>
  <c r="U4128" i="1"/>
  <c r="U1258" i="1"/>
  <c r="U373" i="1"/>
  <c r="U3896" i="1"/>
  <c r="U1236" i="1"/>
  <c r="U1136" i="1"/>
  <c r="U3324" i="1"/>
  <c r="U3861" i="1"/>
  <c r="U3068" i="1"/>
  <c r="U194" i="1"/>
  <c r="U3788" i="1"/>
  <c r="U3111" i="1"/>
  <c r="U2620" i="1"/>
  <c r="U3766" i="1"/>
  <c r="U1936" i="1"/>
  <c r="U1465" i="1"/>
  <c r="U1225" i="1"/>
  <c r="U3032" i="1"/>
  <c r="U820" i="1"/>
  <c r="U381" i="1"/>
  <c r="U1824" i="1"/>
  <c r="U3429" i="1"/>
  <c r="U4522" i="1"/>
  <c r="U4629" i="1"/>
  <c r="U2322" i="1"/>
  <c r="U2503" i="1"/>
  <c r="U4125" i="1"/>
  <c r="U1783" i="1"/>
  <c r="U2534" i="1"/>
  <c r="U2690" i="1"/>
  <c r="U4213" i="1"/>
  <c r="U2204" i="1"/>
  <c r="U1064" i="1"/>
  <c r="U3249" i="1"/>
  <c r="U2623" i="1"/>
  <c r="U1311" i="1"/>
  <c r="U1953" i="1"/>
  <c r="U102" i="1"/>
  <c r="U3353" i="1"/>
  <c r="U4710" i="1"/>
  <c r="U4022" i="1"/>
  <c r="U3568" i="1"/>
  <c r="U4047" i="1"/>
  <c r="U2296" i="1"/>
  <c r="U2889" i="1"/>
  <c r="U4094" i="1"/>
  <c r="U2986" i="1"/>
  <c r="U430" i="1"/>
  <c r="U2864" i="1"/>
  <c r="U254" i="1"/>
  <c r="U2976" i="1"/>
  <c r="U1343" i="1"/>
  <c r="U364" i="1"/>
  <c r="U4352" i="1"/>
  <c r="U2836" i="1"/>
  <c r="U4143" i="1"/>
  <c r="U2126" i="1"/>
  <c r="U2927" i="1"/>
  <c r="U2206" i="1"/>
  <c r="U58" i="1"/>
  <c r="U3083" i="1"/>
  <c r="U115" i="1"/>
  <c r="U3883" i="1"/>
  <c r="U2967" i="1"/>
  <c r="U3377" i="1"/>
  <c r="U3282" i="1"/>
  <c r="U2355" i="1"/>
  <c r="U4064" i="1"/>
  <c r="U593" i="1"/>
  <c r="U808" i="1"/>
  <c r="U2498" i="1"/>
  <c r="U3632" i="1"/>
  <c r="U3044" i="1"/>
  <c r="U4728" i="1"/>
  <c r="U4091" i="1"/>
  <c r="U4628" i="1"/>
  <c r="U187" i="1"/>
  <c r="U2198" i="1"/>
  <c r="U4699" i="1"/>
  <c r="U2109" i="1"/>
  <c r="U4475" i="1"/>
  <c r="U4191" i="1"/>
  <c r="U2977" i="1"/>
  <c r="U326" i="1"/>
  <c r="U1819" i="1"/>
  <c r="U2507" i="1"/>
  <c r="U658" i="1"/>
  <c r="U892" i="1"/>
  <c r="U1232" i="1"/>
  <c r="U843" i="1"/>
  <c r="U1399" i="1"/>
  <c r="U846" i="1"/>
  <c r="U1715" i="1"/>
  <c r="U4066" i="1"/>
  <c r="U3657" i="1"/>
  <c r="U1427" i="1"/>
  <c r="U264" i="1"/>
  <c r="U1269" i="1"/>
  <c r="U2678" i="1"/>
  <c r="U3066" i="1"/>
  <c r="U255" i="1"/>
  <c r="U3444" i="1"/>
  <c r="U3097" i="1"/>
  <c r="U2876" i="1"/>
  <c r="U3529" i="1"/>
  <c r="U136" i="1"/>
  <c r="U1206" i="1"/>
  <c r="U1691" i="1"/>
  <c r="U2353" i="1"/>
  <c r="U2019" i="1"/>
  <c r="U3188" i="1"/>
  <c r="U3617" i="1"/>
  <c r="U4089" i="1"/>
  <c r="U3495" i="1"/>
  <c r="U1349" i="1"/>
  <c r="U1012" i="1"/>
  <c r="U3252" i="1"/>
  <c r="U1596" i="1"/>
  <c r="U2349" i="1"/>
  <c r="U4113" i="1"/>
  <c r="U4787" i="1"/>
  <c r="U3193" i="1"/>
  <c r="U3246" i="1"/>
  <c r="U4780" i="1"/>
  <c r="U2981" i="1"/>
  <c r="U1279" i="1"/>
  <c r="U2650" i="1"/>
  <c r="U1821" i="1"/>
  <c r="U3056" i="1"/>
  <c r="U2852" i="1"/>
  <c r="U2939" i="1"/>
  <c r="U827" i="1"/>
  <c r="U521" i="1"/>
  <c r="U3461" i="1"/>
  <c r="U1770" i="1"/>
  <c r="U2821" i="1"/>
  <c r="U3859" i="1"/>
  <c r="U237" i="1"/>
  <c r="U3049" i="1"/>
  <c r="U1326" i="1"/>
  <c r="U3345" i="1"/>
  <c r="U4498" i="1"/>
  <c r="U500" i="1"/>
  <c r="U3551" i="1"/>
  <c r="U4730" i="1"/>
  <c r="U1943" i="1"/>
  <c r="U1726" i="1"/>
  <c r="U3431" i="1"/>
  <c r="U741" i="1"/>
  <c r="U3967" i="1"/>
  <c r="U1479" i="1"/>
  <c r="U292" i="1"/>
  <c r="U3211" i="1"/>
  <c r="U1712" i="1"/>
  <c r="U77" i="1"/>
  <c r="U4484" i="1"/>
  <c r="U3738" i="1"/>
  <c r="U205" i="1"/>
  <c r="U4363" i="1"/>
  <c r="U3518" i="1"/>
  <c r="U2453" i="1"/>
  <c r="U2432" i="1"/>
  <c r="U88" i="1"/>
  <c r="U4743" i="1"/>
  <c r="U1538" i="1"/>
  <c r="U800" i="1"/>
  <c r="U2434" i="1"/>
  <c r="U1741" i="1"/>
  <c r="U4162" i="1"/>
  <c r="U1609" i="1"/>
  <c r="U809" i="1"/>
  <c r="U4520" i="1"/>
  <c r="U337" i="1"/>
  <c r="U1164" i="1"/>
  <c r="U3365" i="1"/>
  <c r="U4544" i="1"/>
  <c r="U206" i="1"/>
  <c r="U3281" i="1"/>
  <c r="U1806" i="1"/>
  <c r="U1491" i="1"/>
  <c r="U1546" i="1"/>
  <c r="U2947" i="1"/>
  <c r="U3608" i="1"/>
  <c r="U3875" i="1"/>
  <c r="U1795" i="1"/>
  <c r="U1833" i="1"/>
  <c r="U634" i="1"/>
  <c r="U1215" i="1"/>
  <c r="U1621" i="1"/>
  <c r="U2041" i="1"/>
  <c r="U4137" i="1"/>
  <c r="U4196" i="1"/>
  <c r="U1986" i="1"/>
  <c r="U4373" i="1"/>
  <c r="U1971" i="1"/>
  <c r="U4764" i="1"/>
  <c r="U4055" i="1"/>
  <c r="U314" i="1"/>
  <c r="U3302" i="1"/>
  <c r="U137" i="1"/>
  <c r="U3906" i="1"/>
  <c r="U2512" i="1"/>
  <c r="U3786" i="1"/>
  <c r="U3301" i="1"/>
  <c r="U3409" i="1"/>
  <c r="U3527" i="1"/>
  <c r="U2542" i="1"/>
  <c r="U1499" i="1"/>
  <c r="U4718" i="1"/>
  <c r="U1469" i="1"/>
  <c r="U1149" i="1"/>
  <c r="U1812" i="1"/>
  <c r="U3280" i="1"/>
  <c r="U1154" i="1"/>
  <c r="U1252" i="1"/>
  <c r="U378" i="1"/>
  <c r="U4593" i="1"/>
  <c r="U3464" i="1"/>
  <c r="U1711" i="1"/>
  <c r="U2313" i="1"/>
  <c r="U4306" i="1"/>
  <c r="U4809" i="1"/>
  <c r="U287" i="1"/>
  <c r="U3363" i="1"/>
  <c r="U2364" i="1"/>
  <c r="U681" i="1"/>
  <c r="U51" i="1"/>
  <c r="U3968" i="1"/>
  <c r="U1631" i="1"/>
  <c r="U4016" i="1"/>
  <c r="U1754" i="1"/>
  <c r="U2577" i="1"/>
  <c r="U424" i="1"/>
  <c r="U1720" i="1"/>
  <c r="U4637" i="1"/>
  <c r="U3799" i="1"/>
  <c r="U2493" i="1"/>
  <c r="U803" i="1"/>
  <c r="U463" i="1"/>
  <c r="U1880" i="1"/>
  <c r="U273" i="1"/>
  <c r="U1001" i="1"/>
  <c r="U268" i="1"/>
  <c r="U4557" i="1"/>
  <c r="U1856" i="1"/>
  <c r="U4438" i="1"/>
  <c r="U3700" i="1"/>
  <c r="U1224" i="1"/>
  <c r="U1929" i="1"/>
  <c r="U4513" i="1"/>
  <c r="U3247" i="1"/>
  <c r="U157" i="1"/>
  <c r="U3710" i="1"/>
  <c r="U1930" i="1"/>
  <c r="U1836" i="1"/>
  <c r="U4523" i="1"/>
  <c r="U554" i="1"/>
  <c r="U3978" i="1"/>
  <c r="U4600" i="1"/>
  <c r="U4073" i="1"/>
  <c r="U3333" i="1"/>
  <c r="U4758" i="1"/>
  <c r="U283" i="1"/>
  <c r="U4617" i="1"/>
  <c r="U1046" i="1"/>
  <c r="U3026" i="1"/>
  <c r="U504" i="1"/>
  <c r="U1784" i="1"/>
  <c r="U4480" i="1"/>
  <c r="U4098" i="1"/>
  <c r="U4720" i="1"/>
  <c r="U4668" i="1"/>
  <c r="U3484" i="1"/>
  <c r="U1791" i="1"/>
  <c r="U2975" i="1"/>
  <c r="U257" i="1"/>
  <c r="U4219" i="1"/>
  <c r="U319" i="1"/>
  <c r="U2419" i="1"/>
  <c r="U1039" i="1"/>
  <c r="U3921" i="1"/>
  <c r="U4216" i="1"/>
  <c r="U2367" i="1"/>
  <c r="U1045" i="1"/>
  <c r="U2062" i="1"/>
  <c r="U3539" i="1"/>
  <c r="U1772" i="1"/>
  <c r="U1061" i="1"/>
  <c r="U3400" i="1"/>
  <c r="U3299" i="1"/>
  <c r="U3085" i="1"/>
  <c r="U1217" i="1"/>
  <c r="U2361" i="1"/>
  <c r="U290" i="1"/>
  <c r="U1376" i="1"/>
  <c r="U690" i="1"/>
  <c r="U4034" i="1"/>
  <c r="U1356" i="1"/>
  <c r="U700" i="1"/>
  <c r="U152" i="1"/>
  <c r="U752" i="1"/>
  <c r="U3434" i="1"/>
  <c r="U3476" i="1"/>
  <c r="U3122" i="1"/>
  <c r="U2112" i="1"/>
  <c r="U4542" i="1"/>
  <c r="U3311" i="1"/>
  <c r="U861" i="1"/>
  <c r="U1023" i="1"/>
  <c r="U3557" i="1"/>
  <c r="U1532" i="1"/>
  <c r="U4783" i="1"/>
  <c r="U913" i="1"/>
  <c r="U3612" i="1"/>
  <c r="U1940" i="1"/>
  <c r="U1123" i="1"/>
  <c r="U4467" i="1"/>
  <c r="U4077" i="1"/>
  <c r="U4059" i="1"/>
  <c r="U4537" i="1"/>
  <c r="U4182" i="1"/>
  <c r="U1797" i="1"/>
  <c r="U179" i="1"/>
  <c r="U3964" i="1"/>
  <c r="U2564" i="1"/>
  <c r="U1432" i="1"/>
  <c r="U385" i="1"/>
  <c r="U2058" i="1"/>
  <c r="U579" i="1"/>
  <c r="U3141" i="1"/>
  <c r="U4262" i="1"/>
  <c r="U3506" i="1"/>
  <c r="U2385" i="1"/>
  <c r="U4348" i="1"/>
  <c r="U3853" i="1"/>
  <c r="U4082" i="1"/>
  <c r="U4035" i="1"/>
  <c r="U1572" i="1"/>
  <c r="U1124" i="1"/>
  <c r="U945" i="1"/>
  <c r="U4724" i="1"/>
  <c r="U996" i="1"/>
  <c r="U2709" i="1"/>
  <c r="U3736" i="1"/>
  <c r="U41" i="1"/>
  <c r="U4298" i="1"/>
  <c r="U3471" i="1"/>
  <c r="U1407" i="1"/>
  <c r="U562" i="1"/>
  <c r="U3023" i="1"/>
  <c r="U3888" i="1"/>
  <c r="U2649" i="1"/>
  <c r="U383" i="1"/>
  <c r="U1792" i="1"/>
  <c r="U2827" i="1"/>
  <c r="U2034" i="1"/>
  <c r="U1827" i="1"/>
  <c r="U180" i="1"/>
  <c r="U4630" i="1"/>
  <c r="U1522" i="1"/>
  <c r="U2267" i="1"/>
  <c r="U2200" i="1"/>
  <c r="U4716" i="1"/>
  <c r="U722" i="1"/>
  <c r="U2388" i="1"/>
  <c r="U4263" i="1"/>
  <c r="U995" i="1"/>
  <c r="U1470" i="1"/>
  <c r="U3555" i="1"/>
  <c r="U2985" i="1"/>
  <c r="U1242" i="1"/>
  <c r="U3887" i="1"/>
  <c r="U1520" i="1"/>
  <c r="U4765" i="1"/>
  <c r="U1948" i="1"/>
  <c r="U961" i="1"/>
  <c r="U834" i="1"/>
  <c r="U742" i="1"/>
  <c r="U265" i="1"/>
  <c r="U3747" i="1"/>
  <c r="U2882" i="1"/>
  <c r="U3235" i="1"/>
  <c r="U3655" i="1"/>
  <c r="U278" i="1"/>
  <c r="U57" i="1"/>
  <c r="U4107" i="1"/>
  <c r="U1088" i="1"/>
  <c r="U1624" i="1"/>
  <c r="U377" i="1"/>
  <c r="U2196" i="1"/>
  <c r="U2470" i="1"/>
  <c r="U3272" i="1"/>
  <c r="U567" i="1"/>
  <c r="U1859" i="1"/>
  <c r="U3437" i="1"/>
  <c r="U93" i="1"/>
  <c r="U1951" i="1"/>
  <c r="U2913" i="1"/>
  <c r="U2515" i="1"/>
  <c r="U2984" i="1"/>
  <c r="U2710" i="1"/>
  <c r="U703" i="1"/>
  <c r="U1005" i="1"/>
  <c r="U1377" i="1"/>
  <c r="U2631" i="1"/>
  <c r="U66" i="1"/>
  <c r="U2547" i="1"/>
  <c r="U46" i="1"/>
  <c r="U1608" i="1"/>
  <c r="U1565" i="1"/>
  <c r="U4274" i="1"/>
  <c r="U2226" i="1"/>
  <c r="U1745" i="1"/>
  <c r="U1466" i="1"/>
  <c r="U839" i="1"/>
  <c r="U4501" i="1"/>
  <c r="U4658" i="1"/>
  <c r="U2402" i="1"/>
  <c r="U2462" i="1"/>
  <c r="U1682" i="1"/>
  <c r="U2787" i="1"/>
  <c r="U84" i="1"/>
  <c r="U4502" i="1"/>
  <c r="U3871" i="1"/>
  <c r="U3713" i="1"/>
  <c r="U124" i="1"/>
  <c r="U799" i="1"/>
  <c r="U4762" i="1"/>
  <c r="U3256" i="1"/>
  <c r="U2469" i="1"/>
  <c r="U4729" i="1"/>
  <c r="U419" i="1"/>
  <c r="U2666" i="1"/>
  <c r="U2866" i="1"/>
  <c r="U3133" i="1"/>
  <c r="U2148" i="1"/>
  <c r="U4510" i="1"/>
  <c r="U3803" i="1"/>
  <c r="U547" i="1"/>
  <c r="U680" i="1"/>
  <c r="U3060" i="1"/>
  <c r="U2359" i="1"/>
  <c r="U4120" i="1"/>
  <c r="U4197" i="1"/>
  <c r="U2348" i="1"/>
  <c r="U2193" i="1"/>
  <c r="U2078" i="1"/>
  <c r="U108" i="1"/>
  <c r="U3177" i="1"/>
  <c r="U1094" i="1"/>
  <c r="U2464" i="1"/>
  <c r="U1641" i="1"/>
  <c r="U2486" i="1"/>
  <c r="U1141" i="1"/>
  <c r="U4297" i="1"/>
  <c r="U3425" i="1"/>
  <c r="U3308" i="1"/>
  <c r="U2412" i="1"/>
  <c r="U2989" i="1"/>
  <c r="U4469" i="1"/>
  <c r="U3114" i="1"/>
  <c r="U2137" i="1"/>
  <c r="U1004" i="1"/>
  <c r="U3189" i="1"/>
  <c r="U3381" i="1"/>
  <c r="U470" i="1"/>
  <c r="U1773" i="1"/>
  <c r="U4226" i="1"/>
  <c r="U2559" i="1"/>
  <c r="U1229" i="1"/>
  <c r="U4378" i="1"/>
  <c r="U32" i="1"/>
  <c r="U573" i="1"/>
  <c r="U4511" i="1"/>
  <c r="U2991" i="1"/>
  <c r="U1725" i="1"/>
  <c r="U4244" i="1"/>
  <c r="U4242" i="1"/>
  <c r="U3064" i="1"/>
  <c r="U2431" i="1"/>
  <c r="U998" i="1"/>
  <c r="U1133" i="1"/>
  <c r="U3702" i="1"/>
  <c r="U3783" i="1"/>
  <c r="U3897" i="1"/>
  <c r="U132" i="1"/>
  <c r="U2589" i="1"/>
  <c r="U3526" i="1"/>
  <c r="U3841" i="1"/>
  <c r="U1863" i="1"/>
  <c r="U4188" i="1"/>
  <c r="U4676" i="1"/>
  <c r="U2143" i="1"/>
  <c r="U2844" i="1"/>
  <c r="U2663" i="1"/>
  <c r="U4253" i="1"/>
  <c r="U1875" i="1"/>
  <c r="U3179" i="1"/>
  <c r="U2297" i="1"/>
  <c r="U3354" i="1"/>
  <c r="U1337" i="1"/>
  <c r="U2113" i="1"/>
  <c r="U2555" i="1"/>
  <c r="U3019" i="1"/>
  <c r="U441" i="1"/>
  <c r="U1820" i="1"/>
  <c r="U2255" i="1"/>
  <c r="U3525" i="1"/>
  <c r="U602" i="1"/>
  <c r="U2253" i="1"/>
  <c r="U2074" i="1"/>
  <c r="U537" i="1"/>
  <c r="U643" i="1"/>
  <c r="U877" i="1"/>
  <c r="U2834" i="1"/>
  <c r="U2898" i="1"/>
  <c r="U1151" i="1"/>
  <c r="U4390" i="1"/>
  <c r="U1371" i="1"/>
  <c r="U2954" i="1"/>
  <c r="U4233" i="1"/>
  <c r="U390" i="1"/>
  <c r="U2676" i="1"/>
  <c r="U1296" i="1"/>
  <c r="U2005" i="1"/>
  <c r="U3176" i="1"/>
  <c r="U316" i="1"/>
  <c r="U762" i="1"/>
  <c r="U2786" i="1"/>
  <c r="U4458" i="1"/>
  <c r="U269" i="1"/>
  <c r="U4491" i="1"/>
  <c r="U3312" i="1"/>
  <c r="U3957" i="1"/>
  <c r="U2535" i="1"/>
  <c r="U956" i="1"/>
  <c r="U3067" i="1"/>
  <c r="U4075" i="1"/>
  <c r="U2962" i="1"/>
  <c r="U4763" i="1"/>
  <c r="U2050" i="1"/>
  <c r="U1460" i="1"/>
  <c r="U2218" i="1"/>
  <c r="U3271" i="1"/>
  <c r="U2131" i="1"/>
  <c r="U2497" i="1"/>
  <c r="U1658" i="1"/>
  <c r="U3214" i="1"/>
  <c r="U1268" i="1"/>
  <c r="U3521" i="1"/>
  <c r="U2728" i="1"/>
  <c r="U2127" i="1"/>
  <c r="U3323" i="1"/>
  <c r="U3947" i="1"/>
  <c r="U667" i="1"/>
  <c r="U3287" i="1"/>
  <c r="U1979" i="1"/>
  <c r="U715" i="1"/>
  <c r="U2751" i="1"/>
  <c r="U1506" i="1"/>
  <c r="U1158" i="1"/>
  <c r="U4485" i="1"/>
  <c r="U3212" i="1"/>
  <c r="U4209" i="1"/>
  <c r="U4752" i="1"/>
  <c r="U3405" i="1"/>
  <c r="U4318" i="1"/>
  <c r="U1289" i="1"/>
  <c r="U1105" i="1"/>
  <c r="U960" i="1"/>
  <c r="U449" i="1"/>
  <c r="U3540" i="1"/>
  <c r="U1615" i="1"/>
  <c r="U1237" i="1"/>
  <c r="U2426" i="1"/>
  <c r="U487" i="1"/>
  <c r="U3692" i="1"/>
  <c r="U2670" i="1"/>
  <c r="U374" i="1"/>
  <c r="U3810" i="1"/>
  <c r="U2156" i="1"/>
  <c r="U2871" i="1"/>
  <c r="U2340" i="1"/>
  <c r="U3646" i="1"/>
  <c r="U738" i="1"/>
  <c r="U3486" i="1"/>
  <c r="U1723" i="1"/>
  <c r="U1526" i="1"/>
  <c r="U183" i="1"/>
  <c r="U4524" i="1"/>
  <c r="U950" i="1"/>
  <c r="U1724" i="1"/>
  <c r="U866" i="1"/>
  <c r="U4040" i="1"/>
  <c r="U4252" i="1"/>
  <c r="U1922" i="1"/>
  <c r="U1406" i="1"/>
  <c r="U4303" i="1"/>
  <c r="U3771" i="1"/>
  <c r="U306" i="1"/>
  <c r="U3914" i="1"/>
  <c r="U971" i="1"/>
  <c r="U1424" i="1"/>
  <c r="U4264" i="1"/>
  <c r="U100" i="1"/>
  <c r="U4005" i="1"/>
  <c r="U2948" i="1"/>
  <c r="U2004" i="1"/>
  <c r="U2615" i="1"/>
  <c r="U474" i="1"/>
  <c r="U4505" i="1"/>
  <c r="U858" i="1"/>
  <c r="U2789" i="1"/>
  <c r="U4173" i="1"/>
  <c r="U3081" i="1"/>
  <c r="U384" i="1"/>
  <c r="U2799" i="1"/>
  <c r="U1894" i="1"/>
  <c r="U2826" i="1"/>
  <c r="U2892" i="1"/>
  <c r="U2087" i="1"/>
  <c r="U2437" i="1"/>
  <c r="U2946" i="1"/>
  <c r="U3357" i="1"/>
  <c r="U672" i="1"/>
  <c r="U3165" i="1"/>
  <c r="U4431" i="1"/>
  <c r="U2923" i="1"/>
  <c r="U2745" i="1"/>
  <c r="U3990" i="1"/>
  <c r="U920" i="1"/>
  <c r="U1226" i="1"/>
  <c r="U1475" i="1"/>
  <c r="U3719" i="1"/>
  <c r="U4546" i="1"/>
  <c r="U3426" i="1"/>
  <c r="U582" i="1"/>
  <c r="U4470" i="1"/>
  <c r="U4516" i="1"/>
  <c r="U4745" i="1"/>
  <c r="U1032" i="1"/>
  <c r="U769" i="1"/>
  <c r="U3653" i="1"/>
  <c r="U557" i="1"/>
  <c r="U4157" i="1"/>
  <c r="U4756" i="1"/>
  <c r="U1321" i="1"/>
  <c r="U1556" i="1"/>
  <c r="U3006" i="1"/>
  <c r="U3511" i="1"/>
  <c r="U4189" i="1"/>
  <c r="U2463" i="1"/>
  <c r="U4712" i="1"/>
  <c r="U1162" i="1"/>
  <c r="U3712" i="1"/>
  <c r="U311" i="1"/>
  <c r="U4504" i="1"/>
  <c r="U4808" i="1"/>
  <c r="U1093" i="1"/>
  <c r="U186" i="1"/>
  <c r="U3750" i="1"/>
  <c r="U2082" i="1"/>
  <c r="U4579" i="1"/>
  <c r="U832" i="1"/>
  <c r="U989" i="1"/>
  <c r="U488" i="1"/>
  <c r="U1852" i="1"/>
  <c r="U3951" i="1"/>
  <c r="U4620" i="1"/>
  <c r="U67" i="1"/>
  <c r="U1634" i="1"/>
  <c r="U1401" i="1"/>
  <c r="U4427" i="1"/>
  <c r="U2139" i="1"/>
  <c r="U4103" i="1"/>
  <c r="U4088" i="1"/>
  <c r="U3346" i="1"/>
  <c r="U1933" i="1"/>
  <c r="U760" i="1"/>
  <c r="U2289" i="1"/>
  <c r="U1322" i="1"/>
  <c r="U3207" i="1"/>
  <c r="U3756" i="1"/>
  <c r="U1249" i="1"/>
  <c r="U4006" i="1"/>
  <c r="U2215" i="1"/>
  <c r="U2718" i="1"/>
  <c r="U2973" i="1"/>
  <c r="U699" i="1"/>
  <c r="U2219" i="1"/>
  <c r="U2953" i="1"/>
  <c r="U2381" i="1"/>
  <c r="U1732" i="1"/>
  <c r="U569" i="1"/>
  <c r="U4506" i="1"/>
  <c r="U333" i="1"/>
  <c r="U3131" i="1"/>
  <c r="U543" i="1"/>
  <c r="U2929" i="1"/>
  <c r="U1742" i="1"/>
  <c r="U1828" i="1"/>
  <c r="U534" i="1"/>
  <c r="U1313" i="1"/>
  <c r="U2170" i="1"/>
  <c r="U2445" i="1"/>
  <c r="U2032" i="1"/>
  <c r="U4779" i="1"/>
  <c r="U615" i="1"/>
  <c r="U44" i="1"/>
  <c r="U1259" i="1"/>
  <c r="U1028" i="1"/>
  <c r="U3454" i="1"/>
  <c r="U1425" i="1"/>
  <c r="U1873" i="1"/>
  <c r="U4584" i="1"/>
  <c r="U1696" i="1"/>
  <c r="U3584" i="1"/>
  <c r="U4278" i="1"/>
  <c r="U1455" i="1"/>
  <c r="U730" i="1"/>
  <c r="U3092" i="1"/>
  <c r="U2545" i="1"/>
  <c r="U3497" i="1"/>
  <c r="U1339" i="1"/>
  <c r="U1822" i="1"/>
  <c r="U2007" i="1"/>
  <c r="U780" i="1"/>
  <c r="U2129" i="1"/>
  <c r="U1365" i="1"/>
  <c r="U2902" i="1"/>
  <c r="U3172" i="1"/>
  <c r="U1187" i="1"/>
  <c r="U2794" i="1"/>
  <c r="U3334" i="1"/>
  <c r="U3226" i="1"/>
  <c r="U387" i="1"/>
  <c r="U4670" i="1"/>
  <c r="U1815" i="1"/>
  <c r="U2259" i="1"/>
  <c r="U919" i="1"/>
  <c r="U3168" i="1"/>
  <c r="U2514" i="1"/>
  <c r="U2450" i="1"/>
  <c r="U279" i="1"/>
  <c r="U1663" i="1"/>
  <c r="U3265" i="1"/>
  <c r="U2644" i="1"/>
  <c r="U2281" i="1"/>
  <c r="U1199" i="1"/>
  <c r="U45" i="1"/>
  <c r="U3070" i="1"/>
  <c r="U238" i="1"/>
  <c r="U993" i="1"/>
  <c r="U606" i="1"/>
  <c r="U2596" i="1"/>
  <c r="U2591" i="1"/>
  <c r="U3025" i="1"/>
  <c r="U885" i="1"/>
  <c r="U854" i="1"/>
  <c r="U3442" i="1"/>
  <c r="U1437" i="1"/>
  <c r="U2857" i="1"/>
  <c r="U3718" i="1"/>
  <c r="U3942" i="1"/>
  <c r="U104" i="1"/>
  <c r="U2883" i="1"/>
  <c r="U3220" i="1"/>
  <c r="U2104" i="1"/>
  <c r="U439" i="1"/>
  <c r="U1477" i="1"/>
  <c r="U2530" i="1"/>
  <c r="U4444" i="1"/>
  <c r="U4222" i="1"/>
  <c r="U1219" i="1"/>
  <c r="U2351" i="1"/>
  <c r="U3934" i="1"/>
  <c r="U1017" i="1"/>
  <c r="U119" i="1"/>
  <c r="U3057" i="1"/>
  <c r="U3001" i="1"/>
  <c r="U3200" i="1"/>
  <c r="U1578" i="1"/>
  <c r="U1541" i="1"/>
  <c r="U1734" i="1"/>
  <c r="U632" i="1"/>
  <c r="U3644" i="1"/>
  <c r="U4772" i="1"/>
  <c r="U3413" i="1"/>
  <c r="U4474" i="1"/>
  <c r="U494" i="1"/>
  <c r="U3404" i="1"/>
  <c r="U2389" i="1"/>
  <c r="U4465" i="1"/>
  <c r="U636" i="1"/>
  <c r="U351" i="1"/>
  <c r="U223" i="1"/>
  <c r="U2533" i="1"/>
  <c r="U299" i="1"/>
  <c r="U905" i="1"/>
  <c r="U2982" i="1"/>
  <c r="U4321" i="1"/>
  <c r="U3547" i="1"/>
  <c r="U1174" i="1"/>
  <c r="U2886" i="1"/>
  <c r="U2466" i="1"/>
  <c r="U818" i="1"/>
  <c r="U4607" i="1"/>
  <c r="U1244" i="1"/>
  <c r="U4267" i="1"/>
  <c r="U1733" i="1"/>
  <c r="U3238" i="1"/>
  <c r="U2408" i="1"/>
  <c r="U3622" i="1"/>
  <c r="U3514" i="1"/>
  <c r="U4735" i="1"/>
  <c r="U1851" i="1"/>
  <c r="U4000" i="1"/>
  <c r="U1170" i="1"/>
  <c r="U3895" i="1"/>
  <c r="U2592" i="1"/>
  <c r="U59" i="1"/>
  <c r="U4248" i="1"/>
  <c r="U852" i="1"/>
  <c r="U4144" i="1"/>
  <c r="U2476" i="1"/>
  <c r="U2636" i="1"/>
  <c r="U3489" i="1"/>
  <c r="U4774" i="1"/>
  <c r="U3225" i="1"/>
  <c r="U4534" i="1"/>
  <c r="U912" i="1"/>
  <c r="U3410" i="1"/>
  <c r="U3605" i="1"/>
  <c r="U2298" i="1"/>
  <c r="U2724" i="1"/>
  <c r="U2455" i="1"/>
  <c r="U2754" i="1"/>
  <c r="U2800" i="1"/>
  <c r="U170" i="1"/>
  <c r="U3993" i="1"/>
  <c r="U3758" i="1"/>
  <c r="U3359" i="1"/>
  <c r="U696" i="1"/>
  <c r="U4043" i="1"/>
  <c r="U2075" i="1"/>
  <c r="U1238" i="1"/>
  <c r="U2360" i="1"/>
  <c r="U683" i="1"/>
  <c r="U824" i="1"/>
  <c r="U361" i="1"/>
  <c r="U4210" i="1"/>
  <c r="U4468" i="1"/>
  <c r="U4567" i="1"/>
  <c r="U4101" i="1"/>
  <c r="U2123" i="1"/>
  <c r="U2750" i="1"/>
  <c r="U3728" i="1"/>
  <c r="U772" i="1"/>
  <c r="U3504" i="1"/>
  <c r="U1003" i="1"/>
  <c r="U34" i="1"/>
  <c r="U2249" i="1"/>
  <c r="U726" i="1"/>
  <c r="U1700" i="1"/>
  <c r="U3394" i="1"/>
  <c r="U4578" i="1"/>
  <c r="U1426" i="1"/>
  <c r="U2181" i="1"/>
  <c r="U4260" i="1"/>
  <c r="U4223" i="1"/>
  <c r="U1200" i="1"/>
  <c r="U1212" i="1"/>
  <c r="U1913" i="1"/>
  <c r="U4281" i="1"/>
  <c r="U2270" i="1"/>
  <c r="U2232" i="1"/>
  <c r="U3336" i="1"/>
  <c r="U3794" i="1"/>
  <c r="U1036" i="1"/>
  <c r="U3695" i="1"/>
  <c r="U3857" i="1"/>
  <c r="U2921" i="1"/>
  <c r="U2406" i="1"/>
  <c r="U4380" i="1"/>
  <c r="U1910" i="1"/>
  <c r="U1254" i="1"/>
  <c r="U4599" i="1"/>
  <c r="U2616" i="1"/>
  <c r="U4099" i="1"/>
  <c r="U2762" i="1"/>
  <c r="U4532" i="1"/>
  <c r="U957" i="1"/>
  <c r="U4415" i="1"/>
  <c r="U524" i="1"/>
  <c r="U1604" i="1"/>
  <c r="U12" i="1"/>
  <c r="U2752" i="1"/>
  <c r="U2321" i="1"/>
  <c r="U600" i="1"/>
  <c r="U2804" i="1"/>
  <c r="U4179" i="1"/>
  <c r="U2227" i="1"/>
  <c r="U2679" i="1"/>
  <c r="U4232" i="1"/>
  <c r="U1713" i="1"/>
  <c r="U486" i="1"/>
  <c r="U2195" i="1"/>
  <c r="U2168" i="1"/>
  <c r="U1582" i="1"/>
  <c r="U80" i="1"/>
  <c r="U481" i="1"/>
  <c r="U1257" i="1"/>
  <c r="U3889" i="1"/>
  <c r="U308" i="1"/>
  <c r="U2048" i="1"/>
  <c r="U3806" i="1"/>
  <c r="U3583" i="1"/>
  <c r="U1881" i="1"/>
  <c r="U274" i="1"/>
  <c r="U425" i="1"/>
  <c r="U3402" i="1"/>
  <c r="U87" i="1"/>
  <c r="U1262" i="1"/>
  <c r="U967" i="1"/>
  <c r="U4041" i="1"/>
  <c r="U4304" i="1"/>
  <c r="U807" i="1"/>
  <c r="U826" i="1"/>
  <c r="U3855" i="1"/>
  <c r="U2338" i="1"/>
  <c r="U3667" i="1"/>
  <c r="U3121" i="1"/>
  <c r="U4420" i="1"/>
  <c r="U4140" i="1"/>
  <c r="U2465" i="1"/>
  <c r="U2441" i="1"/>
  <c r="U1447" i="1"/>
  <c r="U4341" i="1"/>
  <c r="U18" i="1"/>
  <c r="U4746" i="1"/>
  <c r="U2875" i="1"/>
  <c r="U4463" i="1"/>
  <c r="U1998" i="1"/>
  <c r="U3633" i="1"/>
  <c r="U4300" i="1"/>
  <c r="U1704" i="1"/>
  <c r="U2732" i="1"/>
  <c r="U4132" i="1"/>
  <c r="U566" i="1"/>
  <c r="U2239" i="1"/>
  <c r="U3059" i="1"/>
  <c r="U3524" i="1"/>
  <c r="U2221" i="1"/>
  <c r="U3052" i="1"/>
  <c r="U428" i="1"/>
  <c r="U1227" i="1"/>
  <c r="U1600" i="1"/>
  <c r="U4570" i="1"/>
  <c r="U2627" i="1"/>
  <c r="U2897" i="1"/>
  <c r="U3451" i="1"/>
  <c r="U4030" i="1"/>
  <c r="U1414" i="1"/>
  <c r="U4292" i="1"/>
  <c r="U1273" i="1"/>
  <c r="U1276" i="1"/>
  <c r="U3809" i="1"/>
  <c r="U3278" i="1"/>
  <c r="U4566" i="1"/>
  <c r="U2264" i="1"/>
  <c r="U2339" i="1"/>
  <c r="U3678" i="1"/>
  <c r="U2831" i="1"/>
  <c r="U4194" i="1"/>
  <c r="U3116" i="1"/>
  <c r="U3588" i="1"/>
  <c r="U3199" i="1"/>
  <c r="U1145" i="1"/>
  <c r="U4450" i="1"/>
  <c r="U1678" i="1"/>
  <c r="U2838" i="1"/>
  <c r="U4737" i="1"/>
  <c r="U711" i="1"/>
  <c r="U4654" i="1"/>
  <c r="U3519" i="1"/>
  <c r="U1263" i="1"/>
  <c r="U646" i="1"/>
  <c r="U1264" i="1"/>
  <c r="U309" i="1"/>
  <c r="U3342" i="1"/>
  <c r="U925" i="1"/>
  <c r="U940" i="1"/>
  <c r="U2570" i="1"/>
  <c r="U4613" i="1"/>
  <c r="U4346" i="1"/>
  <c r="U197" i="1"/>
  <c r="U4272" i="1"/>
  <c r="U3661" i="1"/>
  <c r="U651" i="1"/>
  <c r="U1730" i="1"/>
  <c r="U3593" i="1"/>
  <c r="U1175" i="1"/>
  <c r="U4738" i="1"/>
  <c r="U1545" i="1"/>
  <c r="U4801" i="1"/>
  <c r="U4547" i="1"/>
  <c r="U2595" i="1"/>
  <c r="U4193" i="1"/>
  <c r="U371" i="1"/>
  <c r="U4672" i="1"/>
  <c r="U56" i="1"/>
  <c r="U2323" i="1"/>
  <c r="U2167" i="1"/>
  <c r="U375" i="1"/>
  <c r="U942" i="1"/>
  <c r="U3677" i="1"/>
  <c r="U3830" i="1"/>
  <c r="U1710" i="1"/>
  <c r="U859" i="1"/>
  <c r="U1534" i="1"/>
  <c r="U3772" i="1"/>
  <c r="U1849" i="1"/>
  <c r="U4588" i="1"/>
  <c r="U114" i="1"/>
  <c r="U4049" i="1"/>
  <c r="U3637" i="1"/>
  <c r="U3935" i="1"/>
  <c r="U4299" i="1"/>
  <c r="U4496" i="1"/>
  <c r="U2614" i="1"/>
  <c r="U2904" i="1"/>
  <c r="U3347" i="1"/>
  <c r="U2675" i="1"/>
  <c r="U3689" i="1"/>
  <c r="U171" i="1"/>
  <c r="U3848" i="1"/>
  <c r="U4587" i="1"/>
  <c r="U665" i="1"/>
  <c r="U2721" i="1"/>
  <c r="U2014" i="1"/>
  <c r="U3215" i="1"/>
  <c r="U149" i="1"/>
  <c r="U3742" i="1"/>
  <c r="U1934" i="1"/>
  <c r="U4362" i="1"/>
  <c r="U1688" i="1"/>
  <c r="U4247" i="1"/>
  <c r="U4533" i="1"/>
  <c r="U3411" i="1"/>
  <c r="U1586" i="1"/>
  <c r="U4114" i="1"/>
  <c r="U2446" i="1"/>
  <c r="U3273" i="1"/>
  <c r="U4361" i="1"/>
  <c r="U1721" i="1"/>
  <c r="U2257" i="1"/>
  <c r="U3433" i="1"/>
  <c r="U3905" i="1"/>
  <c r="U2425" i="1"/>
  <c r="U20" i="1"/>
  <c r="U1306" i="1"/>
  <c r="U4700" i="1"/>
  <c r="U2546" i="1"/>
  <c r="U2236" i="1"/>
  <c r="U1895" i="1"/>
  <c r="U242" i="1"/>
  <c r="U1135" i="1"/>
  <c r="U2639" i="1"/>
  <c r="U174" i="1"/>
  <c r="U1823" i="1"/>
  <c r="U3690" i="1"/>
  <c r="U456" i="1"/>
  <c r="U3369" i="1"/>
  <c r="U1776" i="1"/>
  <c r="U2974" i="1"/>
  <c r="U835" i="1"/>
  <c r="U68" i="1"/>
  <c r="U1898" i="1"/>
  <c r="U3305" i="1"/>
  <c r="U1535" i="1"/>
  <c r="U1941" i="1"/>
  <c r="U857" i="1"/>
  <c r="U675" i="1"/>
  <c r="U677" i="1"/>
  <c r="U2617" i="1"/>
  <c r="U1176" i="1"/>
  <c r="U506" i="1"/>
  <c r="U2110" i="1"/>
  <c r="U1100" i="1"/>
  <c r="U3894" i="1"/>
  <c r="U2628" i="1"/>
  <c r="U2304" i="1"/>
  <c r="U1082" i="1"/>
  <c r="U2771" i="1"/>
  <c r="U2057" i="1"/>
  <c r="U3181" i="1"/>
  <c r="U943" i="1"/>
  <c r="U2769" i="1"/>
  <c r="U346" i="1"/>
  <c r="U4024" i="1"/>
  <c r="U3446" i="1"/>
  <c r="U2526" i="1"/>
  <c r="U4509" i="1"/>
  <c r="U2092" i="1"/>
  <c r="U1020" i="1"/>
  <c r="U37" i="1"/>
  <c r="U2809" i="1"/>
  <c r="U4036" i="1"/>
  <c r="U3824" i="1"/>
  <c r="U3107" i="1"/>
  <c r="U3785" i="1"/>
  <c r="U2578" i="1"/>
  <c r="U24" i="1"/>
  <c r="U1809" i="1"/>
  <c r="U4611" i="1"/>
  <c r="U3903" i="1"/>
  <c r="U498" i="1"/>
  <c r="U3792" i="1"/>
  <c r="U1768" i="1"/>
  <c r="U2872" i="1"/>
  <c r="U282" i="1"/>
  <c r="U2949" i="1"/>
  <c r="U4243" i="1"/>
  <c r="U2691" i="1"/>
  <c r="U3958" i="1"/>
  <c r="U4291" i="1"/>
  <c r="U1659" i="1"/>
  <c r="U1439" i="1"/>
  <c r="U2890" i="1"/>
  <c r="U3918" i="1"/>
  <c r="U3219" i="1"/>
  <c r="U1635" i="1"/>
  <c r="U3058" i="1"/>
  <c r="U2468" i="1"/>
  <c r="U4231" i="1"/>
  <c r="U2369" i="1"/>
  <c r="U4449" i="1"/>
  <c r="U96" i="1"/>
  <c r="U874" i="1"/>
  <c r="U3610" i="1"/>
  <c r="U192" i="1"/>
  <c r="U1457" i="1"/>
  <c r="U2189" i="1"/>
  <c r="U1594" i="1"/>
  <c r="U4487" i="1"/>
  <c r="U4647" i="1"/>
  <c r="U3389" i="1"/>
  <c r="U550" i="1"/>
  <c r="U2046" i="1"/>
  <c r="U1888" i="1"/>
  <c r="U3898" i="1"/>
  <c r="U3596" i="1"/>
  <c r="U3833" i="1"/>
  <c r="U2068" i="1"/>
  <c r="U4813" i="1"/>
  <c r="U2935" i="1"/>
  <c r="U2868" i="1"/>
  <c r="U2905" i="1"/>
  <c r="U1070" i="1"/>
  <c r="U2411" i="1"/>
  <c r="U3050" i="1"/>
  <c r="U1116" i="1"/>
  <c r="U2885" i="1"/>
  <c r="U3248" i="1"/>
  <c r="U910" i="1"/>
  <c r="U1274" i="1"/>
  <c r="U2008" i="1"/>
  <c r="U1132" i="1"/>
  <c r="U4571" i="1"/>
  <c r="U823" i="1"/>
  <c r="U1728" i="1"/>
  <c r="U3997" i="1"/>
  <c r="U2119" i="1"/>
  <c r="U3866" i="1"/>
  <c r="U2421" i="1"/>
  <c r="U2604" i="1"/>
  <c r="U623" i="1"/>
  <c r="U3017" i="1"/>
  <c r="U2607" i="1"/>
  <c r="U195" i="1"/>
  <c r="U14" i="1"/>
  <c r="U603" i="1"/>
  <c r="U4301" i="1"/>
  <c r="U523" i="1"/>
  <c r="U3544" i="1"/>
  <c r="U3553" i="1"/>
  <c r="U74" i="1"/>
  <c r="U1010" i="1"/>
  <c r="U2832" i="1"/>
  <c r="U865" i="1"/>
  <c r="U2422" i="1"/>
  <c r="U1997" i="1"/>
  <c r="U4781" i="1"/>
  <c r="U571" i="1"/>
  <c r="U1564" i="1"/>
  <c r="U4561" i="1"/>
  <c r="U899" i="1"/>
  <c r="U1511" i="1"/>
  <c r="U1778" i="1"/>
  <c r="U1006" i="1"/>
  <c r="U3937" i="1"/>
  <c r="U1671" i="1"/>
  <c r="U2283" i="1"/>
  <c r="U4148" i="1"/>
  <c r="U3206" i="1"/>
  <c r="U493" i="1"/>
  <c r="U4002" i="1"/>
  <c r="U4432" i="1"/>
  <c r="U4407" i="1"/>
  <c r="U4457" i="1"/>
  <c r="U1638" i="1"/>
  <c r="U4569" i="1"/>
  <c r="U2197" i="1"/>
  <c r="U178" i="1"/>
  <c r="U324" i="1"/>
  <c r="U1989" i="1"/>
  <c r="U1266" i="1"/>
  <c r="U3856" i="1"/>
  <c r="U1317" i="1"/>
  <c r="U2190" i="1"/>
  <c r="U3242" i="1"/>
  <c r="U1418" i="1"/>
  <c r="U4733" i="1"/>
  <c r="U4714" i="1"/>
  <c r="U1228" i="1"/>
  <c r="U1473" i="1"/>
  <c r="U1292" i="1"/>
  <c r="U3789" i="1"/>
  <c r="U1864" i="1"/>
  <c r="U964" i="1"/>
  <c r="U2749" i="1"/>
  <c r="U4682" i="1"/>
  <c r="U743" i="1"/>
  <c r="U2133" i="1"/>
  <c r="U4706" i="1"/>
  <c r="U4339" i="1"/>
  <c r="U4100" i="1"/>
  <c r="U4755" i="1"/>
  <c r="U669" i="1"/>
  <c r="U3913" i="1"/>
  <c r="U4343" i="1"/>
  <c r="U4018" i="1"/>
  <c r="U3566" i="1"/>
  <c r="U3415" i="1"/>
  <c r="U513" i="1"/>
  <c r="U3890" i="1"/>
  <c r="U3836" i="1"/>
  <c r="U4096" i="1"/>
  <c r="U3523" i="1"/>
  <c r="U3556" i="1"/>
  <c r="U2911" i="1"/>
  <c r="U1137" i="1"/>
  <c r="U260" i="1"/>
  <c r="U4203" i="1"/>
  <c r="U2460" i="1"/>
  <c r="U4287" i="1"/>
  <c r="U1890" i="1"/>
  <c r="U1482" i="1"/>
  <c r="U2088" i="1"/>
  <c r="U3707" i="1"/>
  <c r="U2817" i="1"/>
  <c r="U2599" i="1"/>
  <c r="U203" i="1"/>
  <c r="U4490" i="1"/>
  <c r="U773" i="1"/>
  <c r="U1937" i="1"/>
  <c r="U4572" i="1"/>
  <c r="U2933" i="1"/>
  <c r="U833" i="1"/>
  <c r="U3575" i="1"/>
  <c r="U4063" i="1"/>
  <c r="U1395" i="1"/>
  <c r="U3270" i="1"/>
  <c r="U355" i="1"/>
  <c r="U90" i="1"/>
  <c r="U4725" i="1"/>
  <c r="U728" i="1"/>
  <c r="U1392" i="1"/>
  <c r="U2265" i="1"/>
  <c r="U694" i="1"/>
  <c r="U2812" i="1"/>
  <c r="U1756" i="1"/>
  <c r="U2508" i="1"/>
  <c r="U1536" i="1"/>
  <c r="U459" i="1"/>
  <c r="U580" i="1"/>
  <c r="U30" i="1"/>
  <c r="U1385" i="1"/>
  <c r="U277" i="1"/>
  <c r="U754" i="1"/>
  <c r="U4037" i="1"/>
  <c r="U16" i="1"/>
  <c r="U1051" i="1"/>
  <c r="U3573" i="1"/>
  <c r="U893" i="1"/>
  <c r="U980" i="1"/>
  <c r="U2420" i="1"/>
  <c r="U1468" i="1"/>
  <c r="U431" i="1"/>
  <c r="U4312" i="1"/>
  <c r="U1029" i="1"/>
  <c r="U2475" i="1"/>
  <c r="U1780" i="1"/>
  <c r="U2268" i="1"/>
  <c r="U3952" i="1"/>
  <c r="U1813" i="1"/>
  <c r="U664" i="1"/>
  <c r="U2224" i="1"/>
  <c r="U240" i="1"/>
  <c r="U897" i="1"/>
  <c r="U1642" i="1"/>
  <c r="U4004" i="1"/>
  <c r="U91" i="1"/>
  <c r="U228" i="1"/>
  <c r="U3376" i="1"/>
  <c r="U1980" i="1"/>
  <c r="U2677" i="1"/>
  <c r="U3364" i="1"/>
  <c r="U4713" i="1"/>
  <c r="U3804" i="1"/>
  <c r="U1584" i="1"/>
  <c r="U4530" i="1"/>
  <c r="U3339" i="1"/>
  <c r="U560" i="1"/>
  <c r="U117" i="1"/>
  <c r="U82" i="1"/>
  <c r="U1832" i="1"/>
  <c r="U2919" i="1"/>
  <c r="U740" i="1"/>
  <c r="U1034" i="1"/>
  <c r="U3127" i="1"/>
  <c r="U1483" i="1"/>
  <c r="U2471" i="1"/>
  <c r="U3860" i="1"/>
  <c r="U301" i="1"/>
  <c r="U2347" i="1"/>
  <c r="U2059" i="1"/>
  <c r="U2435" i="1"/>
  <c r="U1529" i="1"/>
  <c r="U716" i="1"/>
  <c r="U532" i="1"/>
  <c r="U3125" i="1"/>
  <c r="U3080" i="1"/>
  <c r="U2685" i="1"/>
  <c r="U2024" i="1"/>
  <c r="U2785" i="1"/>
  <c r="U1053" i="1"/>
  <c r="U1049" i="1"/>
  <c r="U1974" i="1"/>
  <c r="U689" i="1"/>
  <c r="U2201" i="1"/>
  <c r="U770" i="1"/>
  <c r="U3755" i="1"/>
  <c r="U2731" i="1"/>
  <c r="U822" i="1"/>
  <c r="U601" i="1"/>
  <c r="U4655" i="1"/>
  <c r="U797" i="1"/>
  <c r="U501" i="1"/>
  <c r="U3640" i="1"/>
  <c r="U3748" i="1"/>
  <c r="U870" i="1"/>
  <c r="U2562" i="1"/>
  <c r="U3876" i="1"/>
  <c r="U1877" i="1"/>
  <c r="U1037" i="1"/>
  <c r="U1904" i="1"/>
  <c r="U3011" i="1"/>
  <c r="U3980" i="1"/>
  <c r="U3367" i="1"/>
  <c r="U1544" i="1"/>
  <c r="U2172" i="1"/>
  <c r="U2971" i="1"/>
  <c r="U2766" i="1"/>
  <c r="U1919" i="1"/>
  <c r="U4090" i="1"/>
  <c r="U4399" i="1"/>
  <c r="U2813" i="1"/>
  <c r="U2522" i="1"/>
  <c r="U4284" i="1"/>
  <c r="U558" i="1"/>
  <c r="U3077" i="1"/>
  <c r="U815" i="1"/>
  <c r="U1576" i="1"/>
  <c r="U2108" i="1"/>
  <c r="U2329" i="1"/>
  <c r="U1510" i="1"/>
  <c r="U4690" i="1"/>
  <c r="U2213" i="1"/>
  <c r="U609" i="1"/>
  <c r="U1636" i="1"/>
  <c r="U4395" i="1"/>
  <c r="U2635" i="1"/>
  <c r="U4667" i="1"/>
  <c r="U3814" i="1"/>
  <c r="U1945" i="1"/>
  <c r="U1240" i="1"/>
  <c r="U1714" i="1"/>
  <c r="U72" i="1"/>
  <c r="U1666" i="1"/>
  <c r="U3611" i="1"/>
  <c r="U514" i="1"/>
  <c r="U1423" i="1"/>
  <c r="U756" i="1"/>
  <c r="U662" i="1"/>
  <c r="U3170" i="1"/>
  <c r="U3520" i="1"/>
  <c r="U2540" i="1"/>
  <c r="U1188" i="1"/>
  <c r="U1917" i="1"/>
  <c r="U4416" i="1"/>
  <c r="U49" i="1"/>
  <c r="U2386" i="1"/>
  <c r="U50" i="1"/>
  <c r="U2457" i="1"/>
  <c r="U1646" i="1"/>
  <c r="U3775" i="1"/>
  <c r="U619" i="1"/>
  <c r="U2020" i="1"/>
  <c r="U4412" i="1"/>
  <c r="U502" i="1"/>
  <c r="U891" i="1"/>
  <c r="U2344" i="1"/>
  <c r="U329" i="1"/>
  <c r="U1842" i="1"/>
  <c r="U4497" i="1"/>
  <c r="U3643" i="1"/>
  <c r="U458" i="1"/>
  <c r="U245" i="1"/>
  <c r="U3138" i="1"/>
  <c r="U1111" i="1"/>
  <c r="U1709" i="1"/>
  <c r="U1324" i="1"/>
  <c r="U1592" i="1"/>
  <c r="U3062" i="1"/>
  <c r="U3879" i="1"/>
  <c r="U4684" i="1"/>
  <c r="U3033" i="1"/>
  <c r="U4122" i="1"/>
  <c r="U2053" i="1"/>
  <c r="U875" i="1"/>
  <c r="U3900" i="1"/>
  <c r="U3175" i="1"/>
  <c r="U3154" i="1"/>
  <c r="U2035" i="1"/>
  <c r="U4353" i="1"/>
  <c r="U405" i="1"/>
  <c r="U3417" i="1"/>
  <c r="U416" i="1"/>
  <c r="U647" i="1"/>
  <c r="U574" i="1"/>
  <c r="U553" i="1"/>
  <c r="U315" i="1"/>
  <c r="U1095" i="1"/>
  <c r="U1203" i="1"/>
  <c r="U3701" i="1"/>
  <c r="U2925" i="1"/>
  <c r="U4110" i="1"/>
  <c r="U4175" i="1"/>
  <c r="U3298" i="1"/>
  <c r="U1367" i="1"/>
  <c r="U4634" i="1"/>
  <c r="U151" i="1"/>
  <c r="U4686" i="1"/>
  <c r="U1763" i="1"/>
  <c r="U1358" i="1"/>
  <c r="U1669" i="1"/>
  <c r="U1077" i="1"/>
  <c r="U1197" i="1"/>
  <c r="U704" i="1"/>
  <c r="U3190" i="1"/>
  <c r="U2301" i="1"/>
  <c r="U3152" i="1"/>
  <c r="U1861" i="1"/>
  <c r="U931" i="1"/>
  <c r="U1316" i="1"/>
  <c r="U3432" i="1"/>
  <c r="U2363" i="1"/>
  <c r="U4382" i="1"/>
  <c r="U4453" i="1"/>
  <c r="U3648" i="1"/>
  <c r="U2217" i="1"/>
  <c r="U480" i="1"/>
  <c r="U1378" i="1"/>
  <c r="U3494" i="1"/>
  <c r="U2907" i="1"/>
  <c r="U2848" i="1"/>
  <c r="U2356" i="1"/>
  <c r="U792" i="1"/>
  <c r="U1889" i="1"/>
  <c r="U2822" i="1"/>
  <c r="U670" i="1"/>
  <c r="U3042" i="1"/>
  <c r="U3743" i="1"/>
  <c r="U4325" i="1"/>
  <c r="U645" i="1"/>
  <c r="U1955" i="1"/>
  <c r="U2083" i="1"/>
  <c r="U2543" i="1"/>
  <c r="U2532" i="1"/>
  <c r="U3145" i="1"/>
  <c r="U4778" i="1"/>
  <c r="U1571" i="1"/>
  <c r="U4704" i="1"/>
  <c r="U1400" i="1"/>
  <c r="U1302" i="1"/>
  <c r="U3018" i="1"/>
  <c r="U2320" i="1"/>
  <c r="U2362" i="1"/>
  <c r="U2909" i="1"/>
  <c r="U1651" i="1"/>
  <c r="U2125" i="1"/>
  <c r="U1735" i="1"/>
  <c r="U1517" i="1"/>
  <c r="U4615" i="1"/>
  <c r="U3441" i="1"/>
  <c r="U739" i="1"/>
  <c r="U2652" i="1"/>
  <c r="U3966" i="1"/>
  <c r="U701" i="1"/>
  <c r="U4117" i="1"/>
  <c r="U1008" i="1"/>
  <c r="U970" i="1"/>
  <c r="U2479" i="1"/>
  <c r="U3798" i="1"/>
  <c r="U3868" i="1"/>
  <c r="U1577" i="1"/>
  <c r="U2209" i="1"/>
  <c r="U3693" i="1"/>
  <c r="U4492" i="1"/>
  <c r="U2487" i="1"/>
  <c r="U113" i="1"/>
  <c r="U1303" i="1"/>
  <c r="U894" i="1"/>
  <c r="U2303" i="1"/>
  <c r="U1804" i="1"/>
  <c r="U1508" i="1"/>
  <c r="U1566" i="1"/>
  <c r="U999" i="1"/>
  <c r="U2149" i="1"/>
  <c r="U3773" i="1"/>
  <c r="U4138" i="1"/>
  <c r="U3659" i="1"/>
  <c r="U4069" i="1"/>
  <c r="U1047" i="1"/>
  <c r="U4212" i="1"/>
  <c r="U427" i="1"/>
  <c r="U3706" i="1"/>
  <c r="U2893" i="1"/>
  <c r="U4199" i="1"/>
  <c r="U349" i="1"/>
  <c r="U4482" i="1"/>
  <c r="U3307" i="1"/>
  <c r="U3330" i="1"/>
  <c r="U1446" i="1"/>
  <c r="U3579" i="1"/>
  <c r="U1965" i="1"/>
  <c r="U4168" i="1"/>
  <c r="U3036" i="1"/>
  <c r="U2702" i="1"/>
  <c r="U2803" i="1"/>
  <c r="U4731" i="1"/>
  <c r="U289" i="1"/>
  <c r="U190" i="1"/>
  <c r="U15" i="1"/>
  <c r="U442" i="1"/>
  <c r="U3829" i="1"/>
  <c r="U3592" i="1"/>
  <c r="U2531" i="1"/>
  <c r="U3908" i="1"/>
  <c r="U3982" i="1"/>
  <c r="U2491" i="1"/>
  <c r="U3932" i="1"/>
  <c r="U2825" i="1"/>
  <c r="U167" i="1"/>
  <c r="U173" i="1"/>
  <c r="U2828" i="1"/>
  <c r="U1599" i="1"/>
  <c r="U3954" i="1"/>
  <c r="U2379" i="1"/>
  <c r="U4582" i="1"/>
  <c r="U168" i="1"/>
  <c r="U624" i="1"/>
  <c r="U1626" i="1"/>
  <c r="U3911" i="1"/>
  <c r="U2642" i="1"/>
  <c r="U1562" i="1"/>
  <c r="U143" i="1"/>
  <c r="U1106" i="1"/>
  <c r="U4719" i="1"/>
  <c r="U1167" i="1"/>
  <c r="U446" i="1"/>
  <c r="U972" i="1"/>
  <c r="U4424" i="1"/>
  <c r="U4159" i="1"/>
  <c r="U4217" i="1"/>
  <c r="U3893" i="1"/>
  <c r="U3197" i="1"/>
  <c r="U723" i="1"/>
  <c r="U1307" i="1"/>
  <c r="U2013" i="1"/>
  <c r="U3629" i="1"/>
  <c r="U4685" i="1"/>
  <c r="U1194" i="1"/>
  <c r="U2824" i="1"/>
  <c r="U2541" i="1"/>
  <c r="U938" i="1"/>
  <c r="U617" i="1"/>
  <c r="U868" i="1"/>
  <c r="U949" i="1"/>
  <c r="U872" i="1"/>
  <c r="U2177" i="1"/>
  <c r="U1435" i="1"/>
  <c r="U3839" i="1"/>
  <c r="U4080" i="1"/>
  <c r="U3129" i="1"/>
  <c r="U1421" i="1"/>
  <c r="U3274" i="1"/>
  <c r="U1078" i="1"/>
  <c r="U3163" i="1"/>
  <c r="U402" i="1"/>
  <c r="U2405" i="1"/>
  <c r="U4174" i="1"/>
  <c r="U1178" i="1"/>
  <c r="U2318" i="1"/>
  <c r="U2490" i="1"/>
  <c r="U1524" i="1"/>
  <c r="U3244" i="1"/>
  <c r="U4149" i="1"/>
  <c r="U220" i="1"/>
  <c r="U4359" i="1"/>
  <c r="U2162" i="1"/>
  <c r="U158" i="1"/>
  <c r="U4636" i="1"/>
  <c r="U1019" i="1"/>
  <c r="U2064" i="1"/>
  <c r="U148" i="1"/>
  <c r="U907" i="1"/>
  <c r="U825" i="1"/>
  <c r="U2229" i="1"/>
  <c r="U4401" i="1"/>
  <c r="U2288" i="1"/>
  <c r="U2738" i="1"/>
  <c r="U4014" i="1"/>
  <c r="U4130" i="1"/>
  <c r="U2216" i="1"/>
  <c r="U4160" i="1"/>
  <c r="U2118" i="1"/>
  <c r="U399" i="1"/>
  <c r="U365" i="1"/>
  <c r="U3818" i="1"/>
  <c r="U2128" i="1"/>
  <c r="U3649" i="1"/>
  <c r="U307" i="1"/>
  <c r="U3635" i="1"/>
  <c r="U2853" i="1"/>
  <c r="U527" i="1"/>
  <c r="U2706" i="1"/>
  <c r="U4202" i="1"/>
  <c r="U1662" i="1"/>
  <c r="U3169" i="1"/>
  <c r="U403" i="1"/>
  <c r="U3108" i="1"/>
  <c r="U2654" i="1"/>
  <c r="U3801" i="1"/>
  <c r="U2952" i="1"/>
  <c r="U4145" i="1"/>
  <c r="U2180" i="1"/>
  <c r="U3309" i="1"/>
  <c r="U310" i="1"/>
  <c r="U2797" i="1"/>
  <c r="U1695" i="1"/>
  <c r="U1629" i="1"/>
  <c r="U2401" i="1"/>
  <c r="U1126" i="1"/>
  <c r="U1905" i="1"/>
  <c r="U3229" i="1"/>
  <c r="U1574" i="1"/>
  <c r="U1805" i="1"/>
  <c r="U3507" i="1"/>
  <c r="U3542" i="1"/>
  <c r="U2073" i="1"/>
  <c r="U2023" i="1"/>
  <c r="U789" i="1"/>
  <c r="U256" i="1"/>
  <c r="U713" i="1"/>
  <c r="U3379" i="1"/>
  <c r="U4766" i="1"/>
  <c r="U204" i="1"/>
  <c r="U3754" i="1"/>
  <c r="U3069" i="1"/>
  <c r="U293" i="1"/>
  <c r="U946" i="1"/>
  <c r="U4609" i="1"/>
  <c r="U3696" i="1"/>
  <c r="U1643" i="1"/>
  <c r="U3795" i="1"/>
  <c r="U23" i="1"/>
  <c r="U1370" i="1"/>
  <c r="U1489" i="1"/>
  <c r="U1090" i="1"/>
  <c r="U2018" i="1"/>
  <c r="U2646" i="1"/>
  <c r="U1597" i="1"/>
  <c r="U4027" i="1"/>
  <c r="U476" i="1"/>
  <c r="U4316" i="1"/>
  <c r="U2147" i="1"/>
  <c r="U2527" i="1"/>
  <c r="U3878" i="1"/>
  <c r="U3337" i="1"/>
  <c r="U3485" i="1"/>
  <c r="U1474" i="1"/>
  <c r="U1652" i="1"/>
  <c r="U1760" i="1"/>
  <c r="U3292" i="1"/>
  <c r="U1502" i="1"/>
  <c r="U3275" i="1"/>
  <c r="U3096" i="1"/>
  <c r="U652" i="1"/>
  <c r="U4072" i="1"/>
  <c r="U4295" i="1"/>
  <c r="U1602" i="1"/>
  <c r="U639" i="1"/>
  <c r="U4692" i="1"/>
  <c r="U1438" i="1"/>
  <c r="U3961" i="1"/>
  <c r="U4698" i="1"/>
  <c r="U1848" i="1"/>
  <c r="U198" i="1"/>
  <c r="U2481" i="1"/>
  <c r="U4674" i="1"/>
  <c r="U1304" i="1"/>
  <c r="U3538" i="1"/>
  <c r="U2528" i="1"/>
  <c r="U3931" i="1"/>
  <c r="U2980" i="1"/>
  <c r="U3892" i="1"/>
  <c r="U3909" i="1"/>
  <c r="U2185" i="1"/>
  <c r="U3535" i="1"/>
  <c r="U2080" i="1"/>
  <c r="U4514" i="1"/>
  <c r="U2178" i="1"/>
  <c r="U4749" i="1"/>
  <c r="U4466" i="1"/>
  <c r="U2442" i="1"/>
  <c r="U1928" i="1"/>
  <c r="U4651" i="1"/>
  <c r="U2272" i="1"/>
  <c r="U1514" i="1"/>
  <c r="U2931" i="1"/>
  <c r="U909" i="1"/>
  <c r="U3621" i="1"/>
  <c r="U3283" i="1"/>
  <c r="U2743" i="1"/>
  <c r="U1766" i="1"/>
  <c r="U1775" i="1"/>
  <c r="U2997" i="1"/>
  <c r="U3223" i="1"/>
  <c r="U4769" i="1"/>
  <c r="U4493" i="1"/>
  <c r="U267" i="1"/>
  <c r="U2346" i="1"/>
  <c r="U2703" i="1"/>
  <c r="U3685" i="1"/>
  <c r="U1777" i="1"/>
  <c r="U4414" i="1"/>
  <c r="U596" i="1"/>
  <c r="U2937" i="1"/>
  <c r="U2287" i="1"/>
  <c r="U4211" i="1"/>
  <c r="U4315" i="1"/>
  <c r="U1179" i="1"/>
  <c r="U4782" i="1"/>
  <c r="U4598" i="1"/>
  <c r="U2202" i="1"/>
  <c r="U1950" i="1"/>
  <c r="U2184" i="1"/>
  <c r="U2653" i="1"/>
  <c r="U3075" i="1"/>
  <c r="U3960" i="1"/>
  <c r="U3037" i="1"/>
  <c r="U3939" i="1"/>
  <c r="U3073" i="1"/>
  <c r="U3453" i="1"/>
  <c r="U145" i="1"/>
  <c r="U4135" i="1"/>
  <c r="U464" i="1"/>
  <c r="U2060" i="1"/>
  <c r="U2099" i="1"/>
  <c r="U109" i="1"/>
  <c r="U35" i="1"/>
  <c r="U412" i="1"/>
  <c r="U4479" i="1"/>
  <c r="U3053" i="1"/>
  <c r="U4124" i="1"/>
  <c r="U3626" i="1"/>
  <c r="U2573" i="1"/>
  <c r="U750" i="1"/>
  <c r="U3128" i="1"/>
  <c r="U598" i="1"/>
  <c r="U2382" i="1"/>
  <c r="U2044" i="1"/>
  <c r="U555" i="1"/>
  <c r="U4218" i="1"/>
  <c r="U935" i="1"/>
  <c r="U2015" i="1"/>
  <c r="U804" i="1"/>
  <c r="U2895" i="1"/>
  <c r="U1503" i="1"/>
  <c r="U1260" i="1"/>
  <c r="U4794" i="1"/>
  <c r="U1839" i="1"/>
  <c r="U1837" i="1"/>
  <c r="U1931" i="1"/>
  <c r="U4790" i="1"/>
  <c r="U2002" i="1"/>
  <c r="U182" i="1"/>
  <c r="U2845" i="1"/>
  <c r="U2306" i="1"/>
  <c r="U3842" i="1"/>
  <c r="U1243" i="1"/>
  <c r="U1271" i="1"/>
  <c r="U2910" i="1"/>
  <c r="U2854" i="1"/>
  <c r="U1684" i="1"/>
  <c r="U440" i="1"/>
  <c r="U1765" i="1"/>
  <c r="U2022" i="1"/>
  <c r="U1351" i="1"/>
  <c r="U3126" i="1"/>
  <c r="U193" i="1"/>
  <c r="U3790" i="1"/>
  <c r="U542" i="1"/>
  <c r="U2840" i="1"/>
  <c r="U130" i="1"/>
  <c r="U2550" i="1"/>
  <c r="U922" i="1"/>
  <c r="U3652" i="1"/>
  <c r="U3216" i="1"/>
  <c r="U1960" i="1"/>
  <c r="U3682" i="1"/>
  <c r="U1857" i="1"/>
  <c r="U4683" i="1"/>
  <c r="U1411" i="1"/>
  <c r="U3665" i="1"/>
  <c r="U4661" i="1"/>
  <c r="U3705" i="1"/>
  <c r="U4074" i="1"/>
  <c r="U482" i="1"/>
  <c r="U793" i="1"/>
  <c r="U2489" i="1"/>
  <c r="U28" i="1"/>
  <c r="U2235" i="1"/>
  <c r="U2417" i="1"/>
  <c r="U4632" i="1"/>
  <c r="U4750" i="1"/>
  <c r="U2488" i="1"/>
  <c r="U930" i="1"/>
  <c r="U295" i="1"/>
  <c r="U4777" i="1"/>
  <c r="U4442" i="1"/>
  <c r="U3919" i="1"/>
  <c r="U369" i="1"/>
  <c r="U3392" i="1"/>
  <c r="U2733" i="1"/>
  <c r="U2499" i="1"/>
  <c r="U3462" i="1"/>
  <c r="U2739" i="1"/>
  <c r="U1751" i="1"/>
  <c r="U3310" i="1"/>
  <c r="U40" i="1"/>
  <c r="U2629" i="1"/>
  <c r="U4165" i="1"/>
  <c r="U721" i="1"/>
  <c r="U3656" i="1"/>
  <c r="U489" i="1"/>
  <c r="U156" i="1"/>
  <c r="U2246" i="1"/>
  <c r="U4142" i="1"/>
  <c r="U4250" i="1"/>
  <c r="U2056" i="1"/>
  <c r="U64" i="1"/>
  <c r="U4500" i="1"/>
  <c r="U3976" i="1"/>
  <c r="U3424" i="1"/>
  <c r="U169" i="1"/>
  <c r="U4283" i="1"/>
  <c r="U386" i="1"/>
  <c r="U4422" i="1"/>
  <c r="U4550" i="1"/>
  <c r="U2716" i="1"/>
  <c r="U2256" i="1"/>
  <c r="U3166" i="1"/>
  <c r="U1355" i="1"/>
  <c r="U2802" i="1"/>
  <c r="U1428" i="1"/>
  <c r="U2243" i="1"/>
  <c r="U3730" i="1"/>
  <c r="U2849" i="1"/>
  <c r="U3472" i="1"/>
  <c r="U2029" i="1"/>
  <c r="U3513" i="1"/>
  <c r="U3867" i="1"/>
  <c r="U1793" i="1"/>
  <c r="U3360" i="1"/>
  <c r="U356" i="1"/>
  <c r="U1674" i="1"/>
  <c r="U1981" i="1"/>
  <c r="U1442" i="1"/>
  <c r="U4324" i="1"/>
  <c r="U1758" i="1"/>
  <c r="U3831" i="1"/>
  <c r="U4786" i="1"/>
  <c r="U4460" i="1"/>
  <c r="U2529" i="1"/>
  <c r="U3021" i="1"/>
  <c r="U3600" i="1"/>
  <c r="U3587" i="1"/>
  <c r="U630" i="1"/>
  <c r="U2043" i="1"/>
  <c r="U4592" i="1"/>
  <c r="U4631" i="1"/>
  <c r="U4643" i="1"/>
  <c r="U882" i="1"/>
  <c r="U604" i="1"/>
  <c r="U4788" i="1"/>
  <c r="U2415" i="1"/>
  <c r="U3167" i="1"/>
  <c r="U4807" i="1"/>
  <c r="U4067" i="1"/>
  <c r="U3989" i="1"/>
  <c r="U3624" i="1"/>
  <c r="U4476" i="1"/>
  <c r="U4489" i="1"/>
  <c r="U4709" i="1"/>
  <c r="U1762" i="1"/>
  <c r="U3355" i="1"/>
  <c r="U3537" i="1"/>
  <c r="U2354" i="1"/>
  <c r="U3550" i="1"/>
  <c r="U3880" i="1"/>
  <c r="U2567" i="1"/>
  <c r="U1016" i="1"/>
  <c r="U888" i="1"/>
  <c r="U3459" i="1"/>
  <c r="U3784" i="1"/>
  <c r="U1388" i="1"/>
  <c r="U914" i="1"/>
  <c r="U2810" i="1"/>
  <c r="U4402" i="1"/>
  <c r="U3650" i="1"/>
  <c r="U3586" i="1"/>
  <c r="U3770" i="1"/>
  <c r="U4033" i="1"/>
  <c r="U4007" i="1"/>
  <c r="U545" i="1"/>
  <c r="U281" i="1"/>
  <c r="U2451" i="1"/>
  <c r="U886" i="1"/>
  <c r="U4601" i="1"/>
  <c r="U902" i="1"/>
  <c r="U417" i="1"/>
  <c r="U1462" i="1"/>
  <c r="U3597" i="1"/>
  <c r="U3761" i="1"/>
  <c r="U1108" i="1"/>
  <c r="U120" i="1"/>
  <c r="U1779" i="1"/>
  <c r="U2192" i="1"/>
  <c r="U2260" i="1"/>
  <c r="U2950" i="1"/>
  <c r="U842" i="1"/>
  <c r="U548" i="1"/>
  <c r="U4392" i="1"/>
  <c r="U3620" i="1"/>
  <c r="U4155" i="1"/>
  <c r="U359" i="1"/>
  <c r="U3063" i="1"/>
  <c r="U997" i="1"/>
  <c r="U3293" i="1"/>
  <c r="U3217" i="1"/>
  <c r="U4106" i="1"/>
  <c r="U1288" i="1"/>
  <c r="U4351" i="1"/>
  <c r="U2277" i="1"/>
  <c r="U4646" i="1"/>
  <c r="U4815" i="1"/>
  <c r="U1315" i="1"/>
  <c r="U1891" i="1"/>
  <c r="U21" i="1"/>
  <c r="U1563" i="1"/>
  <c r="U2011" i="1"/>
  <c r="U1297" i="1"/>
  <c r="U4042" i="1"/>
  <c r="U1380" i="1"/>
  <c r="U3590" i="1"/>
  <c r="U2151" i="1"/>
  <c r="U3277" i="1"/>
  <c r="U4050" i="1"/>
  <c r="U211" i="1"/>
  <c r="U4770" i="1"/>
  <c r="U4543" i="1"/>
  <c r="U2712" i="1"/>
  <c r="U342" i="1"/>
  <c r="U48" i="1"/>
  <c r="U1478" i="1"/>
  <c r="U1580" i="1"/>
  <c r="U1084" i="1"/>
  <c r="U98" i="1"/>
  <c r="U2051" i="1"/>
  <c r="U321" i="1"/>
  <c r="U1946" i="1"/>
  <c r="U928" i="1"/>
  <c r="U1871" i="1"/>
  <c r="U3687" i="1"/>
  <c r="U3927" i="1"/>
  <c r="U3723" i="1"/>
  <c r="U2212" i="1"/>
  <c r="U1516" i="1"/>
  <c r="U1189" i="1"/>
  <c r="U4207" i="1"/>
  <c r="U165" i="1"/>
  <c r="U1114" i="1"/>
  <c r="U455" i="1"/>
  <c r="U4383" i="1"/>
  <c r="U1906" i="1"/>
  <c r="U2244" i="1"/>
  <c r="U4597" i="1"/>
  <c r="U1519" i="1"/>
  <c r="U4127" i="1"/>
  <c r="U1719" i="1"/>
  <c r="U965" i="1"/>
  <c r="U2121" i="1"/>
  <c r="U2705" i="1"/>
  <c r="U3383" i="1"/>
  <c r="U748" i="1"/>
  <c r="U1096" i="1"/>
  <c r="U4426" i="1"/>
  <c r="U976" i="1"/>
  <c r="U2017" i="1"/>
  <c r="U668" i="1"/>
  <c r="U2153" i="1"/>
  <c r="U2091" i="1"/>
  <c r="U3065" i="1"/>
  <c r="U3720" i="1"/>
  <c r="U2343" i="1"/>
  <c r="U959" i="1"/>
  <c r="U787" i="1"/>
  <c r="U3541" i="1"/>
  <c r="U3159" i="1"/>
  <c r="U509" i="1"/>
  <c r="U2409" i="1"/>
  <c r="U3257" i="1"/>
  <c r="U688" i="1"/>
  <c r="U3436" i="1"/>
  <c r="U360" i="1"/>
  <c r="U1440" i="1"/>
  <c r="U2963" i="1"/>
  <c r="U4554" i="1"/>
  <c r="U863" i="1"/>
  <c r="U4701" i="1"/>
  <c r="U771" i="1"/>
  <c r="U564" i="1"/>
  <c r="U2327" i="1"/>
  <c r="U2262" i="1"/>
  <c r="U4305" i="1"/>
  <c r="U1883" i="1"/>
  <c r="U2341" i="1"/>
  <c r="U2713" i="1"/>
  <c r="U4454" i="1"/>
  <c r="U2484" i="1"/>
  <c r="U3234" i="1"/>
  <c r="U4425" i="1"/>
  <c r="U4652" i="1"/>
  <c r="U3872" i="1"/>
  <c r="U172" i="1"/>
  <c r="U3787" i="1"/>
  <c r="U305" i="1"/>
  <c r="U810" i="1"/>
  <c r="U4220" i="1"/>
  <c r="U531" i="1"/>
  <c r="U363" i="1"/>
  <c r="U2990" i="1"/>
  <c r="U3153" i="1"/>
  <c r="U3368" i="1"/>
  <c r="U1130" i="1"/>
  <c r="U966" i="1"/>
  <c r="U4294" i="1"/>
  <c r="U1504" i="1"/>
  <c r="U1944" i="1"/>
  <c r="U2730" i="1"/>
  <c r="U3561" i="1"/>
  <c r="U4011" i="1"/>
  <c r="U4512" i="1"/>
  <c r="U1180" i="1"/>
  <c r="U2932" i="1"/>
  <c r="U2894" i="1"/>
  <c r="U2860" i="1"/>
  <c r="U3800" i="1"/>
  <c r="U2054" i="1"/>
  <c r="U1876" i="1"/>
  <c r="U4734" i="1"/>
  <c r="U2169" i="1"/>
  <c r="U2089" i="1"/>
  <c r="U515" i="1"/>
  <c r="U2150" i="1"/>
  <c r="U1507" i="1"/>
  <c r="U2778" i="1"/>
  <c r="U414" i="1"/>
  <c r="U4039" i="1"/>
  <c r="U3688" i="1"/>
  <c r="U1083" i="1"/>
  <c r="U1059" i="1"/>
  <c r="U3088" i="1"/>
  <c r="U341" i="1"/>
  <c r="U779" i="1"/>
  <c r="U396" i="1"/>
  <c r="U1216" i="1"/>
  <c r="U1736" i="1"/>
  <c r="U199" i="1"/>
  <c r="U1729" i="1"/>
  <c r="U622" i="1"/>
  <c r="U3571" i="1"/>
  <c r="U1287" i="1"/>
  <c r="U3078" i="1"/>
  <c r="U3034" i="1"/>
  <c r="U3366" i="1"/>
  <c r="U1419" i="1"/>
  <c r="U1996" i="1"/>
  <c r="U1925" i="1"/>
  <c r="U1601" i="1"/>
  <c r="U4437" i="1"/>
  <c r="U29" i="1"/>
  <c r="U2518" i="1"/>
  <c r="U901" i="1"/>
  <c r="U1598" i="1"/>
  <c r="U3999" i="1"/>
  <c r="U4747" i="1"/>
  <c r="U1771" i="1"/>
  <c r="U139" i="1"/>
  <c r="U3638" i="1"/>
  <c r="U811" i="1"/>
  <c r="U116" i="1"/>
  <c r="U4583" i="1"/>
  <c r="U2071" i="1"/>
  <c r="U1368" i="1"/>
  <c r="U103" i="1"/>
  <c r="U3000" i="1"/>
  <c r="U1336" i="1"/>
  <c r="U2524" i="1"/>
  <c r="U4062" i="1"/>
  <c r="U1870" i="1"/>
  <c r="U3398" i="1"/>
  <c r="U1915" i="1"/>
  <c r="U2735" i="1"/>
  <c r="U3962" i="1"/>
  <c r="U1347" i="1"/>
  <c r="U4705" i="1"/>
  <c r="U2744" i="1"/>
  <c r="U214" i="1"/>
  <c r="U2036" i="1"/>
  <c r="U3916" i="1"/>
  <c r="U2028" i="1"/>
  <c r="U2165" i="1"/>
  <c r="U4521" i="1"/>
  <c r="U4594" i="1"/>
  <c r="U795" i="1"/>
  <c r="U2915" i="1"/>
  <c r="U161" i="1"/>
  <c r="U4552" i="1"/>
  <c r="U2188" i="1"/>
  <c r="U4642" i="1"/>
  <c r="U1958" i="1"/>
  <c r="U4633" i="1"/>
  <c r="U229" i="1"/>
  <c r="U4031" i="1"/>
  <c r="U4708" i="1"/>
  <c r="U649" i="1"/>
  <c r="U1687" i="1"/>
  <c r="U4768" i="1"/>
  <c r="U366" i="1"/>
  <c r="U1153" i="1"/>
  <c r="U1198" i="1"/>
  <c r="U2884" i="1"/>
  <c r="U495" i="1"/>
  <c r="U3204" i="1"/>
  <c r="U884" i="1"/>
  <c r="U4389" i="1"/>
  <c r="U2448" i="1"/>
  <c r="U1995" i="1"/>
  <c r="U682" i="1"/>
  <c r="U221" i="1"/>
  <c r="U2258" i="1"/>
  <c r="U3950" i="1"/>
  <c r="U3440" i="1"/>
  <c r="U3149" i="1"/>
  <c r="U4385" i="1"/>
  <c r="U1560" i="1"/>
  <c r="U1690" i="1"/>
  <c r="U2994" i="1"/>
  <c r="U572" i="1"/>
  <c r="U4152" i="1"/>
  <c r="U1612" i="1"/>
  <c r="U2960" i="1"/>
  <c r="U3721" i="1"/>
  <c r="U2495" i="1"/>
  <c r="U3928" i="1"/>
  <c r="U4639" i="1"/>
  <c r="U4310" i="1"/>
  <c r="U3254" i="1"/>
  <c r="U4239" i="1"/>
  <c r="U1858" i="1"/>
  <c r="U2240" i="1"/>
  <c r="U1048" i="1"/>
  <c r="U4029" i="1"/>
  <c r="U3327" i="1"/>
  <c r="U2414" i="1"/>
  <c r="U438" i="1"/>
  <c r="U1103" i="1"/>
  <c r="U2292" i="1"/>
  <c r="U2030" i="1"/>
  <c r="U1117" i="1"/>
  <c r="U3012" i="1"/>
  <c r="U2242" i="1"/>
  <c r="U685" i="1"/>
  <c r="U1743" i="1"/>
  <c r="U1803" i="1"/>
  <c r="U2638" i="1"/>
  <c r="U1054" i="1"/>
  <c r="U4025" i="1"/>
  <c r="U251" i="1"/>
  <c r="U3315" i="1"/>
  <c r="U4440" i="1"/>
  <c r="U2274" i="1"/>
  <c r="U4413" i="1"/>
  <c r="U1193" i="1"/>
  <c r="U1561" i="1"/>
  <c r="U1494" i="1"/>
  <c r="U2513" i="1"/>
  <c r="U4577" i="1"/>
  <c r="U4621" i="1"/>
  <c r="U4681" i="1"/>
  <c r="U4648" i="1"/>
  <c r="U635" i="1"/>
  <c r="U1000" i="1"/>
  <c r="U318" i="1"/>
  <c r="U2780" i="1"/>
  <c r="U1295" i="1"/>
  <c r="U4161" i="1"/>
  <c r="U3232" i="1"/>
  <c r="U3974" i="1"/>
  <c r="U1128" i="1"/>
  <c r="U3470" i="1"/>
  <c r="U3979" i="1"/>
  <c r="U4154" i="1"/>
  <c r="U2145" i="1"/>
  <c r="U3185" i="1"/>
  <c r="U4405" i="1"/>
  <c r="U765" i="1"/>
  <c r="U3388" i="1"/>
  <c r="U2269" i="1"/>
  <c r="U4126" i="1"/>
  <c r="U2782" i="1"/>
  <c r="U650" i="1"/>
  <c r="U492" i="1"/>
  <c r="U3619" i="1"/>
  <c r="U2770" i="1"/>
  <c r="U127" i="1"/>
  <c r="U614" i="1"/>
  <c r="U1916" i="1"/>
  <c r="U3419" i="1"/>
  <c r="U2553" i="1"/>
  <c r="U1245" i="1"/>
  <c r="U3606" i="1"/>
  <c r="U420" i="1"/>
  <c r="U1422" i="1"/>
  <c r="U698" i="1"/>
  <c r="U444" i="1"/>
  <c r="U1464" i="1"/>
  <c r="U3428" i="1"/>
  <c r="U1383" i="1"/>
  <c r="U4254" i="1"/>
  <c r="U1309" i="1"/>
  <c r="U2554" i="1"/>
  <c r="U3372" i="1"/>
  <c r="U3674" i="1"/>
  <c r="U2640" i="1"/>
  <c r="U2806" i="1"/>
  <c r="U368" i="1"/>
  <c r="U552" i="1"/>
  <c r="U2955" i="1"/>
  <c r="U234" i="1"/>
  <c r="U26" i="1"/>
  <c r="U2098" i="1"/>
  <c r="U831" i="1"/>
  <c r="U4056" i="1"/>
  <c r="U2523" i="1"/>
  <c r="U1248" i="1"/>
  <c r="U4349" i="1"/>
  <c r="U1143" i="1"/>
  <c r="U3703" i="1"/>
  <c r="U297" i="1"/>
  <c r="U246" i="1"/>
  <c r="U3045" i="1"/>
  <c r="U2757" i="1"/>
  <c r="U2684" i="1"/>
  <c r="U3222" i="1"/>
  <c r="U2856" i="1"/>
  <c r="U653" i="1"/>
  <c r="U3253" i="1"/>
  <c r="U3362" i="1"/>
  <c r="U3082" i="1"/>
  <c r="U4048" i="1"/>
  <c r="U4623" i="1"/>
  <c r="U4286" i="1"/>
  <c r="U4296" i="1"/>
  <c r="U1140" i="1"/>
  <c r="U994" i="1"/>
  <c r="U247" i="1"/>
  <c r="U2781" i="1"/>
  <c r="U1488" i="1"/>
  <c r="U1191" i="1"/>
  <c r="U2233" i="1"/>
  <c r="U686" i="1"/>
  <c r="U585" i="1"/>
  <c r="U3780" i="1"/>
  <c r="U345" i="1"/>
  <c r="U1962" i="1"/>
  <c r="U3604" i="1"/>
  <c r="U1025" i="1"/>
  <c r="U2881" i="1"/>
  <c r="U944" i="1"/>
  <c r="U4214" i="1"/>
  <c r="U3297" i="1"/>
  <c r="U2633" i="1"/>
  <c r="U2316" i="1"/>
  <c r="U288" i="1"/>
  <c r="U1129" i="1"/>
  <c r="U3802" i="1"/>
  <c r="U3266" i="1"/>
  <c r="U1613" i="1"/>
  <c r="U2926" i="1"/>
  <c r="U224" i="1"/>
  <c r="U732" i="1"/>
  <c r="U805" i="1"/>
  <c r="U2847" i="1"/>
  <c r="U3704" i="1"/>
  <c r="U3164" i="1"/>
  <c r="U3767" i="1"/>
  <c r="U2916" i="1"/>
  <c r="U2211" i="1"/>
  <c r="U2611" i="1"/>
  <c r="U3086" i="1"/>
  <c r="U3969" i="1"/>
  <c r="U4308" i="1"/>
  <c r="U3110" i="1"/>
  <c r="U1087" i="1"/>
  <c r="U3881" i="1"/>
  <c r="U1549" i="1"/>
  <c r="U1283" i="1"/>
  <c r="U3213" i="1"/>
  <c r="U4333" i="1"/>
  <c r="U4092" i="1"/>
  <c r="U320" i="1"/>
  <c r="U1364" i="1"/>
  <c r="U259" i="1"/>
  <c r="U3349" i="1"/>
  <c r="U107" i="1"/>
  <c r="U1509" i="1"/>
  <c r="U687" i="1"/>
  <c r="U871" i="1"/>
  <c r="U3922" i="1"/>
  <c r="U3835" i="1"/>
  <c r="U202" i="1"/>
  <c r="U983" i="1"/>
  <c r="U4387" i="1"/>
  <c r="U505" i="1"/>
  <c r="U591" i="1"/>
  <c r="U4559" i="1"/>
  <c r="U4208" i="1"/>
  <c r="U3764" i="1"/>
  <c r="U2756" i="1"/>
  <c r="U1585" i="1"/>
  <c r="U1420" i="1"/>
  <c r="U1982" i="1"/>
  <c r="U189" i="1"/>
  <c r="U2624" i="1"/>
  <c r="U3531" i="1"/>
  <c r="U948" i="1"/>
  <c r="U2136" i="1"/>
  <c r="U2912" i="1"/>
  <c r="U3003" i="1"/>
  <c r="U2863" i="1"/>
  <c r="U4605" i="1"/>
  <c r="U4139" i="1"/>
  <c r="U3503" i="1"/>
  <c r="U4166" i="1"/>
  <c r="U131" i="1"/>
  <c r="U4417" i="1"/>
  <c r="U4054" i="1"/>
  <c r="U142" i="1"/>
  <c r="U2851" i="1"/>
  <c r="U1018" i="1"/>
  <c r="U2742" i="1"/>
  <c r="U2548" i="1"/>
  <c r="U530" i="1"/>
  <c r="U990" i="1"/>
  <c r="U2483" i="1"/>
  <c r="U3948" i="1"/>
  <c r="U1753" i="1"/>
  <c r="U3477" i="1"/>
  <c r="U4240" i="1"/>
  <c r="U3565" i="1"/>
  <c r="U3838" i="1"/>
  <c r="U3457" i="1"/>
  <c r="U1757" i="1"/>
  <c r="U1223" i="1"/>
  <c r="U1396" i="1"/>
  <c r="U1706" i="1"/>
  <c r="U2552" i="1"/>
  <c r="U1854" i="1"/>
  <c r="U3227" i="1"/>
  <c r="U4653" i="1"/>
  <c r="U3781" i="1"/>
  <c r="U2103" i="1"/>
  <c r="U1785" i="1"/>
  <c r="U1172" i="1"/>
  <c r="U2067" i="1"/>
  <c r="U1163" i="1"/>
  <c r="U1398" i="1"/>
  <c r="U2273" i="1"/>
  <c r="U160" i="1"/>
  <c r="U3380" i="1"/>
  <c r="U225" i="1"/>
  <c r="U443" i="1"/>
  <c r="U3910" i="1"/>
  <c r="U2392" i="1"/>
  <c r="U4418" i="1"/>
  <c r="U4195" i="1"/>
  <c r="U249" i="1"/>
  <c r="U1588" i="1"/>
  <c r="U1939" i="1"/>
  <c r="U1415" i="1"/>
  <c r="U671" i="1"/>
  <c r="U3569" i="1"/>
  <c r="U3672" i="1"/>
  <c r="U2070" i="1"/>
  <c r="U2436" i="1"/>
  <c r="U3675" i="1"/>
  <c r="U3686" i="1"/>
  <c r="U1275" i="1"/>
  <c r="U4238" i="1"/>
  <c r="U3873" i="1"/>
  <c r="U595" i="1"/>
  <c r="U176" i="1"/>
  <c r="U3509" i="1"/>
  <c r="U3823" i="1"/>
  <c r="U2700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<sst xmlns="http://schemas.openxmlformats.org/spreadsheetml/2006/main" count="38499" uniqueCount="6572">
  <si>
    <t>Amount</t>
  </si>
  <si>
    <t>Commission %</t>
  </si>
  <si>
    <t>Customer_ID</t>
  </si>
  <si>
    <t>CS-04692</t>
  </si>
  <si>
    <t>Product ID</t>
  </si>
  <si>
    <t>FUR-FU-10001974</t>
  </si>
  <si>
    <t>Order ID</t>
  </si>
  <si>
    <t>AU-2018-10651</t>
  </si>
  <si>
    <t>Customer First Name</t>
  </si>
  <si>
    <t>Category</t>
  </si>
  <si>
    <t>Customer Last Name</t>
  </si>
  <si>
    <t>Sub_Category</t>
  </si>
  <si>
    <t>Product_Name</t>
  </si>
  <si>
    <t>City</t>
  </si>
  <si>
    <t>Order Date</t>
  </si>
  <si>
    <t>Ship Date</t>
  </si>
  <si>
    <t>Product Category</t>
  </si>
  <si>
    <t>Order_Source</t>
  </si>
  <si>
    <t>Price</t>
  </si>
  <si>
    <t>Cost</t>
  </si>
  <si>
    <t>Quantity</t>
  </si>
  <si>
    <t>Total_Cost</t>
  </si>
  <si>
    <t>Tota_Sales</t>
  </si>
  <si>
    <t>Shiping Cost</t>
  </si>
  <si>
    <t>Tot_Sales_Amt</t>
  </si>
  <si>
    <t>Profit</t>
  </si>
  <si>
    <t>Order Priority</t>
  </si>
  <si>
    <t>AU-2018-10553</t>
  </si>
  <si>
    <t>Furniture</t>
  </si>
  <si>
    <t>Flipkart</t>
  </si>
  <si>
    <t>Critical</t>
  </si>
  <si>
    <t>MG-21584</t>
  </si>
  <si>
    <t>TEC-MA-10009614</t>
  </si>
  <si>
    <t>Medium</t>
  </si>
  <si>
    <t>AU-2018-10857</t>
  </si>
  <si>
    <t>Technology</t>
  </si>
  <si>
    <t>Amazon</t>
  </si>
  <si>
    <t>ML-21811</t>
  </si>
  <si>
    <t>OFF-BI-10005156</t>
  </si>
  <si>
    <t>AU-2018-10892</t>
  </si>
  <si>
    <t>RD-27712</t>
  </si>
  <si>
    <t>OFF-SU-10006682</t>
  </si>
  <si>
    <t>AU-2018-11021</t>
  </si>
  <si>
    <t>Snapdeal</t>
  </si>
  <si>
    <t>SN-28948</t>
  </si>
  <si>
    <t>TEC-MA-10000265</t>
  </si>
  <si>
    <t>AU-2018-11055</t>
  </si>
  <si>
    <t>Office Supplies</t>
  </si>
  <si>
    <t>India_Mart</t>
  </si>
  <si>
    <t>MM-22019</t>
  </si>
  <si>
    <t>TEC-MA-10004806</t>
  </si>
  <si>
    <t>AU-2018-11228</t>
  </si>
  <si>
    <t>JO-16901</t>
  </si>
  <si>
    <t>FUR-TA-10009574</t>
  </si>
  <si>
    <t>AU-2018-11473</t>
  </si>
  <si>
    <t>CS-08000</t>
  </si>
  <si>
    <t>TEC-AC-10001253</t>
  </si>
  <si>
    <t>AU-2018-11635</t>
  </si>
  <si>
    <t>JE-16318</t>
  </si>
  <si>
    <t>TEC-AC-10004018</t>
  </si>
  <si>
    <t>AU-2018-11675</t>
  </si>
  <si>
    <t>CM-06731</t>
  </si>
  <si>
    <t>OFF-EN-10006089</t>
  </si>
  <si>
    <t>High</t>
  </si>
  <si>
    <t>AU-2018-11700</t>
  </si>
  <si>
    <t>VP-33803</t>
  </si>
  <si>
    <t>FUR-BO-10009255</t>
  </si>
  <si>
    <t>AU-2018-11960</t>
  </si>
  <si>
    <t>Referral</t>
  </si>
  <si>
    <t>JC-15796</t>
  </si>
  <si>
    <t>FUR-FU-10009619</t>
  </si>
  <si>
    <t>Low</t>
  </si>
  <si>
    <t>AU-2018-11973</t>
  </si>
  <si>
    <t>PK-26161</t>
  </si>
  <si>
    <t>OFF-FA-10003487</t>
  </si>
  <si>
    <t>AU-2018-12064</t>
  </si>
  <si>
    <t>RC-27506</t>
  </si>
  <si>
    <t>OFF-SU-10004445</t>
  </si>
  <si>
    <t>AU-2018-12170</t>
  </si>
  <si>
    <t>KC-18740</t>
  </si>
  <si>
    <t>TEC-PH-10009939</t>
  </si>
  <si>
    <t>AU-2018-12997</t>
  </si>
  <si>
    <t>AB-01473</t>
  </si>
  <si>
    <t>FUR-CH-10003782</t>
  </si>
  <si>
    <t>AU-2018-13342</t>
  </si>
  <si>
    <t>CL-06572</t>
  </si>
  <si>
    <t>OFF-ST-10003080</t>
  </si>
  <si>
    <t>AU-2018-13494</t>
  </si>
  <si>
    <t>DP-08734</t>
  </si>
  <si>
    <t>OFF-PA-10005998</t>
  </si>
  <si>
    <t>AU-2018-13535</t>
  </si>
  <si>
    <t>Website</t>
  </si>
  <si>
    <t>LD-20693</t>
  </si>
  <si>
    <t>FUR-BO-10004719</t>
  </si>
  <si>
    <t>AU-2018-13586</t>
  </si>
  <si>
    <t>BS-04835</t>
  </si>
  <si>
    <t>TEC-MA-10007711</t>
  </si>
  <si>
    <t>AU-2018-13740</t>
  </si>
  <si>
    <t>DK-08333</t>
  </si>
  <si>
    <t>OFF-AR-10003781</t>
  </si>
  <si>
    <t>AU-2018-13865</t>
  </si>
  <si>
    <t>LW-19650</t>
  </si>
  <si>
    <t>TEC-PH-10000840</t>
  </si>
  <si>
    <t>AU-2018-14423</t>
  </si>
  <si>
    <t>CC-07430</t>
  </si>
  <si>
    <t>OFF-AP-10009738</t>
  </si>
  <si>
    <t>AU-2018-14476</t>
  </si>
  <si>
    <t>EB-10909</t>
  </si>
  <si>
    <t>FUR-BO-10008607</t>
  </si>
  <si>
    <t>AU-2018-14701</t>
  </si>
  <si>
    <t>ES-10835</t>
  </si>
  <si>
    <t>OFF-ST-10008153</t>
  </si>
  <si>
    <t>AU-2018-14943</t>
  </si>
  <si>
    <t>TB-33331</t>
  </si>
  <si>
    <t>AU-2018-15068</t>
  </si>
  <si>
    <t>JH-15313</t>
  </si>
  <si>
    <t>FUR-TA-10007791</t>
  </si>
  <si>
    <t>AU-2018-15376</t>
  </si>
  <si>
    <t>FUR-FU-10003562</t>
  </si>
  <si>
    <t>AU-2018-15830</t>
  </si>
  <si>
    <t>HK-14403</t>
  </si>
  <si>
    <t>FUR-FU-10007265</t>
  </si>
  <si>
    <t>AU-2018-16047</t>
  </si>
  <si>
    <t>AU-2018-16144</t>
  </si>
  <si>
    <t>AU-2018-16757</t>
  </si>
  <si>
    <t>FH-12285</t>
  </si>
  <si>
    <t>AU-2018-16834</t>
  </si>
  <si>
    <t>TG-33059</t>
  </si>
  <si>
    <t>FUR-TA-10000342</t>
  </si>
  <si>
    <t>AU-2018-17191</t>
  </si>
  <si>
    <t>DH-10042</t>
  </si>
  <si>
    <t>OFF-LA-10002442</t>
  </si>
  <si>
    <t>AU-2018-17268</t>
  </si>
  <si>
    <t>SW-30727</t>
  </si>
  <si>
    <t>OFF-SU-10006106</t>
  </si>
  <si>
    <t>AU-2018-17324</t>
  </si>
  <si>
    <t>VP-34020</t>
  </si>
  <si>
    <t>OFF-SU-10008548</t>
  </si>
  <si>
    <t>AU-2018-17344</t>
  </si>
  <si>
    <t>DK-09645</t>
  </si>
  <si>
    <t>FUR-CH-10000745</t>
  </si>
  <si>
    <t>AU-2018-17358</t>
  </si>
  <si>
    <t>SC-30699</t>
  </si>
  <si>
    <t>OFF-BI-10002167</t>
  </si>
  <si>
    <t>AU-2018-17693</t>
  </si>
  <si>
    <t>HL-14164</t>
  </si>
  <si>
    <t>AU-2018-17758</t>
  </si>
  <si>
    <t>LR-19952</t>
  </si>
  <si>
    <t>AU-2018-17769</t>
  </si>
  <si>
    <t>NK-24224</t>
  </si>
  <si>
    <t>OFF-AP-10000380</t>
  </si>
  <si>
    <t>AU-2018-17837</t>
  </si>
  <si>
    <t>AB-01343</t>
  </si>
  <si>
    <t>AU-2018-18064</t>
  </si>
  <si>
    <t>LB-19151</t>
  </si>
  <si>
    <t>OFF-EN-10003099</t>
  </si>
  <si>
    <t>AU-2018-18073</t>
  </si>
  <si>
    <t>PB-26098</t>
  </si>
  <si>
    <t>AU-2018-18381</t>
  </si>
  <si>
    <t>EK-11326</t>
  </si>
  <si>
    <t>OFF-ST-10001760</t>
  </si>
  <si>
    <t>AU-2018-18617</t>
  </si>
  <si>
    <t>TG-33131</t>
  </si>
  <si>
    <t>OFF-AP-10009465</t>
  </si>
  <si>
    <t>AU-2018-18948</t>
  </si>
  <si>
    <t>MP-22339</t>
  </si>
  <si>
    <t>AU-2018-18964</t>
  </si>
  <si>
    <t>SC-28936</t>
  </si>
  <si>
    <t>AU-2018-20240</t>
  </si>
  <si>
    <t>JL-14787</t>
  </si>
  <si>
    <t>OFF-LA-10003963</t>
  </si>
  <si>
    <t>AU-2018-20502</t>
  </si>
  <si>
    <t>OFF-FA-10004258</t>
  </si>
  <si>
    <t>AU-2018-20562</t>
  </si>
  <si>
    <t>LW-19571</t>
  </si>
  <si>
    <t>AU-2018-20929</t>
  </si>
  <si>
    <t>DK-08425</t>
  </si>
  <si>
    <t>TEC-AC-10000363</t>
  </si>
  <si>
    <t>AU-2018-21085</t>
  </si>
  <si>
    <t>TS-32101</t>
  </si>
  <si>
    <t>FUR-TA-10001857</t>
  </si>
  <si>
    <t>AU-2018-21103</t>
  </si>
  <si>
    <t>GH-12762</t>
  </si>
  <si>
    <t>FUR-TA-10001652</t>
  </si>
  <si>
    <t>AU-2018-21278</t>
  </si>
  <si>
    <t>AB-01482</t>
  </si>
  <si>
    <t>TEC-AC-10001604</t>
  </si>
  <si>
    <t>AU-2018-21282</t>
  </si>
  <si>
    <t>AU-2018-21338</t>
  </si>
  <si>
    <t>GH-13638</t>
  </si>
  <si>
    <t>FUR-TA-10001905</t>
  </si>
  <si>
    <t>AU-2018-21829</t>
  </si>
  <si>
    <t>AT-01841</t>
  </si>
  <si>
    <t>OFF-AR-10006845</t>
  </si>
  <si>
    <t>AU-2018-21957</t>
  </si>
  <si>
    <t>BP-02924</t>
  </si>
  <si>
    <t>OFF-LA-10001111</t>
  </si>
  <si>
    <t>AU-2018-22040</t>
  </si>
  <si>
    <t>CG-06441</t>
  </si>
  <si>
    <t>AU-2018-22454</t>
  </si>
  <si>
    <t>JL-17398</t>
  </si>
  <si>
    <t>AU-2018-22733</t>
  </si>
  <si>
    <t>AU-2018-22735</t>
  </si>
  <si>
    <t>AG-00272</t>
  </si>
  <si>
    <t>OFF-LA-10007592</t>
  </si>
  <si>
    <t>AU-2018-23592</t>
  </si>
  <si>
    <t>PS-25401</t>
  </si>
  <si>
    <t>OFF-LA-10009052</t>
  </si>
  <si>
    <t>AU-2018-23749</t>
  </si>
  <si>
    <t>SG-31465</t>
  </si>
  <si>
    <t>AU-2018-23998</t>
  </si>
  <si>
    <t>FUR-BO-10006619</t>
  </si>
  <si>
    <t>AU-2018-24615</t>
  </si>
  <si>
    <t>MT-22239</t>
  </si>
  <si>
    <t>TEC-MA-10004712</t>
  </si>
  <si>
    <t>AU-2018-25627</t>
  </si>
  <si>
    <t>LB-20738</t>
  </si>
  <si>
    <t>OFF-LA-10004109</t>
  </si>
  <si>
    <t>AU-2018-25656</t>
  </si>
  <si>
    <t>TB-33394</t>
  </si>
  <si>
    <t>OFF-ST-10008433</t>
  </si>
  <si>
    <t>AU-2018-25970</t>
  </si>
  <si>
    <t>VW-33751</t>
  </si>
  <si>
    <t>OFF-SU-10006336</t>
  </si>
  <si>
    <t>AU-2018-26292</t>
  </si>
  <si>
    <t>SZ-30207</t>
  </si>
  <si>
    <t>FUR-BO-10004218</t>
  </si>
  <si>
    <t>AU-2018-26779</t>
  </si>
  <si>
    <t>TW-32286</t>
  </si>
  <si>
    <t>OFF-PA-10000801</t>
  </si>
  <si>
    <t>AU-2018-27075</t>
  </si>
  <si>
    <t>TS-31899</t>
  </si>
  <si>
    <t>AU-2018-27137</t>
  </si>
  <si>
    <t>RP-27310</t>
  </si>
  <si>
    <t>FUR-CH-10009735</t>
  </si>
  <si>
    <t>AU-2018-27368</t>
  </si>
  <si>
    <t>ES-11183</t>
  </si>
  <si>
    <t>FUR-FU-10009660</t>
  </si>
  <si>
    <t>AU-2018-27580</t>
  </si>
  <si>
    <t>KN-18448</t>
  </si>
  <si>
    <t>AU-2018-27734</t>
  </si>
  <si>
    <t>CB-08034</t>
  </si>
  <si>
    <t>OFF-ST-10008265</t>
  </si>
  <si>
    <t>AU-2018-27869</t>
  </si>
  <si>
    <t>ML-21690</t>
  </si>
  <si>
    <t>OFF-EN-10001440</t>
  </si>
  <si>
    <t>AU-2018-28634</t>
  </si>
  <si>
    <t>LE-19518</t>
  </si>
  <si>
    <t>AU-2018-28688</t>
  </si>
  <si>
    <t>PC-25116</t>
  </si>
  <si>
    <t>AU-2018-29180</t>
  </si>
  <si>
    <t>SC-29653</t>
  </si>
  <si>
    <t>OFF-BI-10008788</t>
  </si>
  <si>
    <t>AU-2018-29328</t>
  </si>
  <si>
    <t>PH-26409</t>
  </si>
  <si>
    <t>OFF-SU-10008159</t>
  </si>
  <si>
    <t>AU-2018-29353</t>
  </si>
  <si>
    <t>CV-05397</t>
  </si>
  <si>
    <t>AU-2018-29827</t>
  </si>
  <si>
    <t>EH-11852</t>
  </si>
  <si>
    <t>AU-2018-30076</t>
  </si>
  <si>
    <t>CM-05951</t>
  </si>
  <si>
    <t>FUR-CH-10000496</t>
  </si>
  <si>
    <t>AU-2018-30102</t>
  </si>
  <si>
    <t>NG-25020</t>
  </si>
  <si>
    <t>AU-2018-30201</t>
  </si>
  <si>
    <t>CD-05379</t>
  </si>
  <si>
    <t>AU-2018-30374</t>
  </si>
  <si>
    <t>NL-22786</t>
  </si>
  <si>
    <t>FUR-FU-10002754</t>
  </si>
  <si>
    <t>AU-2018-30820</t>
  </si>
  <si>
    <t>AU-2018-30941</t>
  </si>
  <si>
    <t>AG-02487</t>
  </si>
  <si>
    <t>FUR-TA-10003062</t>
  </si>
  <si>
    <t>AU-2018-31305</t>
  </si>
  <si>
    <t>AA-02455</t>
  </si>
  <si>
    <t>AU-2018-31372</t>
  </si>
  <si>
    <t>AU-2018-31531</t>
  </si>
  <si>
    <t>XP-33938</t>
  </si>
  <si>
    <t>AU-2018-31595</t>
  </si>
  <si>
    <t>FUR-CH-10009533</t>
  </si>
  <si>
    <t>AU-2018-31604</t>
  </si>
  <si>
    <t>BB-04156</t>
  </si>
  <si>
    <t>FUR-CH-10009433</t>
  </si>
  <si>
    <t>AU-2018-31673</t>
  </si>
  <si>
    <t>TEC-PH-10003991</t>
  </si>
  <si>
    <t>AU-2018-32004</t>
  </si>
  <si>
    <t>TS-32984</t>
  </si>
  <si>
    <t>AU-2018-32129</t>
  </si>
  <si>
    <t>SL-30001</t>
  </si>
  <si>
    <t>AU-2018-32540</t>
  </si>
  <si>
    <t>XP-33956</t>
  </si>
  <si>
    <t>AU-2018-32641</t>
  </si>
  <si>
    <t>FUR-BO-10001336</t>
  </si>
  <si>
    <t>AU-2018-33060</t>
  </si>
  <si>
    <t>MB-22896</t>
  </si>
  <si>
    <t>OFF-BI-10006371</t>
  </si>
  <si>
    <t>AU-2018-33102</t>
  </si>
  <si>
    <t>MA-23071</t>
  </si>
  <si>
    <t>AU-2018-33125</t>
  </si>
  <si>
    <t>TB-32055</t>
  </si>
  <si>
    <t>TEC-MA-10002545</t>
  </si>
  <si>
    <t>AU-2018-33193</t>
  </si>
  <si>
    <t>TS-32660</t>
  </si>
  <si>
    <t>AU-2018-33202</t>
  </si>
  <si>
    <t>NR-24159</t>
  </si>
  <si>
    <t>AU-2018-33264</t>
  </si>
  <si>
    <t>AR-01727</t>
  </si>
  <si>
    <t>AU-2018-33481</t>
  </si>
  <si>
    <t>MS-23033</t>
  </si>
  <si>
    <t>TEC-CO-10008043</t>
  </si>
  <si>
    <t>AU-2018-33563</t>
  </si>
  <si>
    <t>CH-06353</t>
  </si>
  <si>
    <t>TEC-CO-10004235</t>
  </si>
  <si>
    <t>AU-2018-33704</t>
  </si>
  <si>
    <t>CR-06173</t>
  </si>
  <si>
    <t>TEC-AC-10000242</t>
  </si>
  <si>
    <t>AU-2018-33907</t>
  </si>
  <si>
    <t>DP-08517</t>
  </si>
  <si>
    <t>TEC-AC-10005421</t>
  </si>
  <si>
    <t>AU-2018-34340</t>
  </si>
  <si>
    <t>YS-34261</t>
  </si>
  <si>
    <t>TEC-AC-10008905</t>
  </si>
  <si>
    <t>AU-2018-34346</t>
  </si>
  <si>
    <t>MC-23572</t>
  </si>
  <si>
    <t>TEC-CO-10004140</t>
  </si>
  <si>
    <t>AU-2018-34454</t>
  </si>
  <si>
    <t>JS-15900</t>
  </si>
  <si>
    <t>OFF-AP-10007528</t>
  </si>
  <si>
    <t>AU-2018-34539</t>
  </si>
  <si>
    <t>TH-32505</t>
  </si>
  <si>
    <t>TEC-PH-10007668</t>
  </si>
  <si>
    <t>AU-2018-34549</t>
  </si>
  <si>
    <t>MF-21505</t>
  </si>
  <si>
    <t>OFF-PA-10005042</t>
  </si>
  <si>
    <t>AU-2018-34852</t>
  </si>
  <si>
    <t>TEC-PH-10008877</t>
  </si>
  <si>
    <t>AU-2018-34933</t>
  </si>
  <si>
    <t>BT-03583</t>
  </si>
  <si>
    <t>AU-2018-35122</t>
  </si>
  <si>
    <t>AC-01475</t>
  </si>
  <si>
    <t>TEC-CO-10006025</t>
  </si>
  <si>
    <t>AU-2018-35247</t>
  </si>
  <si>
    <t>SF-28769</t>
  </si>
  <si>
    <t>FUR-CH-10008184</t>
  </si>
  <si>
    <t>AU-2018-35330</t>
  </si>
  <si>
    <t>AU-2018-35537</t>
  </si>
  <si>
    <t>SC-31353</t>
  </si>
  <si>
    <t>FUR-FU-10002714</t>
  </si>
  <si>
    <t>AU-2018-35968</t>
  </si>
  <si>
    <t>FUR-TA-10000609</t>
  </si>
  <si>
    <t>AU-2018-36617</t>
  </si>
  <si>
    <t>NZ-23984</t>
  </si>
  <si>
    <t>AU-2018-36709</t>
  </si>
  <si>
    <t>RW-27590</t>
  </si>
  <si>
    <t>AU-2018-36825</t>
  </si>
  <si>
    <t>PG-26274</t>
  </si>
  <si>
    <t>AU-2018-37045</t>
  </si>
  <si>
    <t>OFF-BI-10002559</t>
  </si>
  <si>
    <t>AU-2018-37228</t>
  </si>
  <si>
    <t>AU-2018-37387</t>
  </si>
  <si>
    <t>TEC-MA-10006690</t>
  </si>
  <si>
    <t>AU-2018-37471</t>
  </si>
  <si>
    <t>JB-15460</t>
  </si>
  <si>
    <t>AU-2018-37546</t>
  </si>
  <si>
    <t>BD-04947</t>
  </si>
  <si>
    <t>AU-2018-37640</t>
  </si>
  <si>
    <t>RF-28440</t>
  </si>
  <si>
    <t>AU-2018-37881</t>
  </si>
  <si>
    <t>AA-02321</t>
  </si>
  <si>
    <t>FUR-BO-10008662</t>
  </si>
  <si>
    <t>AU-2018-37991</t>
  </si>
  <si>
    <t>DH-08488</t>
  </si>
  <si>
    <t>FUR-CH-10009459</t>
  </si>
  <si>
    <t>AU-2018-38462</t>
  </si>
  <si>
    <t>JD-16405</t>
  </si>
  <si>
    <t>FUR-TA-10008892</t>
  </si>
  <si>
    <t>AU-2018-38521</t>
  </si>
  <si>
    <t>SC-29283</t>
  </si>
  <si>
    <t>OFF-FA-10008410</t>
  </si>
  <si>
    <t>AU-2018-38549</t>
  </si>
  <si>
    <t>AG-00731</t>
  </si>
  <si>
    <t>OFF-ST-10002071</t>
  </si>
  <si>
    <t>AU-2018-38581</t>
  </si>
  <si>
    <t>AU-2018-38779</t>
  </si>
  <si>
    <t>AU-2018-39056</t>
  </si>
  <si>
    <t>OFF-FA-10003678</t>
  </si>
  <si>
    <t>AU-2018-39535</t>
  </si>
  <si>
    <t>FUR-TA-10005111</t>
  </si>
  <si>
    <t>AU-2018-39544</t>
  </si>
  <si>
    <t>CR-06245</t>
  </si>
  <si>
    <t>OFF-BI-10007445</t>
  </si>
  <si>
    <t>AU-2018-39619</t>
  </si>
  <si>
    <t>SK-27275</t>
  </si>
  <si>
    <t>AU-2018-39725</t>
  </si>
  <si>
    <t>SF-31226</t>
  </si>
  <si>
    <t>AU-2018-39866</t>
  </si>
  <si>
    <t>LS-20567</t>
  </si>
  <si>
    <t>OFF-AR-10006898</t>
  </si>
  <si>
    <t>AU-2018-39883</t>
  </si>
  <si>
    <t>CM-04031</t>
  </si>
  <si>
    <t>FUR-BO-10001866</t>
  </si>
  <si>
    <t>AU-2018-39946</t>
  </si>
  <si>
    <t>RB-28144</t>
  </si>
  <si>
    <t>FUR-FU-10002255</t>
  </si>
  <si>
    <t>AU-2018-39998</t>
  </si>
  <si>
    <t>EH-11093</t>
  </si>
  <si>
    <t>FUR-FU-10008292</t>
  </si>
  <si>
    <t>AU-2018-40012</t>
  </si>
  <si>
    <t>LC-20770</t>
  </si>
  <si>
    <t>AU-2018-40027</t>
  </si>
  <si>
    <t>JJ-15878</t>
  </si>
  <si>
    <t>AU-2018-40074</t>
  </si>
  <si>
    <t>BS-03416</t>
  </si>
  <si>
    <t>FUR-FU-10005268</t>
  </si>
  <si>
    <t>AU-2018-40161</t>
  </si>
  <si>
    <t>TEC-PH-10000369</t>
  </si>
  <si>
    <t>AU-2018-40332</t>
  </si>
  <si>
    <t>CH-05384</t>
  </si>
  <si>
    <t>OFF-LA-10002591</t>
  </si>
  <si>
    <t>AU-2018-40389</t>
  </si>
  <si>
    <t>CW-07883</t>
  </si>
  <si>
    <t>AU-2018-40564</t>
  </si>
  <si>
    <t>BE-03161</t>
  </si>
  <si>
    <t>OFF-SU-10009819</t>
  </si>
  <si>
    <t>AU-2018-40584</t>
  </si>
  <si>
    <t>OFF-ST-10001318</t>
  </si>
  <si>
    <t>AU-2018-40967</t>
  </si>
  <si>
    <t>SB-30904</t>
  </si>
  <si>
    <t>AU-2018-41215</t>
  </si>
  <si>
    <t>DP-09312</t>
  </si>
  <si>
    <t>AU-2018-41266</t>
  </si>
  <si>
    <t>RP-26618</t>
  </si>
  <si>
    <t>OFF-BI-10000344</t>
  </si>
  <si>
    <t>AU-2018-41307</t>
  </si>
  <si>
    <t>TEC-AC-10009797</t>
  </si>
  <si>
    <t>AU-2018-41535</t>
  </si>
  <si>
    <t>GP-13684</t>
  </si>
  <si>
    <t>AU-2018-41629</t>
  </si>
  <si>
    <t>BP-05220</t>
  </si>
  <si>
    <t>AU-2018-41811</t>
  </si>
  <si>
    <t>TEC-PH-10001610</t>
  </si>
  <si>
    <t>AU-2018-41959</t>
  </si>
  <si>
    <t>OFF-EN-10006296</t>
  </si>
  <si>
    <t>AU-2018-42004</t>
  </si>
  <si>
    <t>CM-04676</t>
  </si>
  <si>
    <t>AU-2018-42205</t>
  </si>
  <si>
    <t>LD-20572</t>
  </si>
  <si>
    <t>OFF-EN-10009659</t>
  </si>
  <si>
    <t>AU-2018-42234</t>
  </si>
  <si>
    <t>JE-17272</t>
  </si>
  <si>
    <t>AU-2018-42252</t>
  </si>
  <si>
    <t>AU-2018-42545</t>
  </si>
  <si>
    <t>DO-08398</t>
  </si>
  <si>
    <t>OFF-PA-10006436</t>
  </si>
  <si>
    <t>AU-2018-42675</t>
  </si>
  <si>
    <t>EM-10919</t>
  </si>
  <si>
    <t>OFF-FA-10000025</t>
  </si>
  <si>
    <t>AU-2018-42678</t>
  </si>
  <si>
    <t>AA-02503</t>
  </si>
  <si>
    <t>AU-2018-42741</t>
  </si>
  <si>
    <t>RB-28193</t>
  </si>
  <si>
    <t>AU-2018-43172</t>
  </si>
  <si>
    <t>BF-03559</t>
  </si>
  <si>
    <t>AU-2018-43472</t>
  </si>
  <si>
    <t>KT-19489</t>
  </si>
  <si>
    <t>TEC-PH-10007322</t>
  </si>
  <si>
    <t>AU-2018-43499</t>
  </si>
  <si>
    <t>AU-2018-43745</t>
  </si>
  <si>
    <t>CS-05770</t>
  </si>
  <si>
    <t>OFF-AR-10002621</t>
  </si>
  <si>
    <t>AU-2018-44283</t>
  </si>
  <si>
    <t>HD-13590</t>
  </si>
  <si>
    <t>AU-2018-44469</t>
  </si>
  <si>
    <t>DC-08897</t>
  </si>
  <si>
    <t>AU-2018-44530</t>
  </si>
  <si>
    <t>AU-2018-44872</t>
  </si>
  <si>
    <t>PB-25628</t>
  </si>
  <si>
    <t>FUR-CH-10001975</t>
  </si>
  <si>
    <t>AU-2018-44903</t>
  </si>
  <si>
    <t>BW-04476</t>
  </si>
  <si>
    <t>AU-2018-45005</t>
  </si>
  <si>
    <t>AU-2018-45106</t>
  </si>
  <si>
    <t>MS-22999</t>
  </si>
  <si>
    <t>AU-2018-45180</t>
  </si>
  <si>
    <t>AU-2018-45251</t>
  </si>
  <si>
    <t>AU-2018-45311</t>
  </si>
  <si>
    <t>AU-2018-45631</t>
  </si>
  <si>
    <t>AU-2018-45657</t>
  </si>
  <si>
    <t>JK-17834</t>
  </si>
  <si>
    <t>AU-2018-46021</t>
  </si>
  <si>
    <t>AU-2018-46533</t>
  </si>
  <si>
    <t>OFF-BI-10006729</t>
  </si>
  <si>
    <t>AU-2018-46600</t>
  </si>
  <si>
    <t>AU-2018-46906</t>
  </si>
  <si>
    <t>JC-18043</t>
  </si>
  <si>
    <t>FUR-TA-10009877</t>
  </si>
  <si>
    <t>AU-2018-47214</t>
  </si>
  <si>
    <t>BP-02948</t>
  </si>
  <si>
    <t>FUR-TA-10001763</t>
  </si>
  <si>
    <t>AU-2018-47223</t>
  </si>
  <si>
    <t>RA-26900</t>
  </si>
  <si>
    <t>AU-2018-47225</t>
  </si>
  <si>
    <t>TEC-MA-10007828</t>
  </si>
  <si>
    <t>AU-2018-47301</t>
  </si>
  <si>
    <t>AU-2018-47729</t>
  </si>
  <si>
    <t>CM-04016</t>
  </si>
  <si>
    <t>AU-2018-47759</t>
  </si>
  <si>
    <t>JC-18019</t>
  </si>
  <si>
    <t>AU-2018-47773</t>
  </si>
  <si>
    <t>KH-18529</t>
  </si>
  <si>
    <t>AU-2018-48123</t>
  </si>
  <si>
    <t>BB-01661</t>
  </si>
  <si>
    <t>AU-2018-48550</t>
  </si>
  <si>
    <t>TEC-AC-10009232</t>
  </si>
  <si>
    <t>AU-2018-50105</t>
  </si>
  <si>
    <t>AU-2018-50240</t>
  </si>
  <si>
    <t>RD-28701</t>
  </si>
  <si>
    <t>AU-2018-51029</t>
  </si>
  <si>
    <t>RA-28358</t>
  </si>
  <si>
    <t>OFF-FA-10008268</t>
  </si>
  <si>
    <t>AU-2018-51198</t>
  </si>
  <si>
    <t>OFF-AP-10004058</t>
  </si>
  <si>
    <t>AU-2018-52142</t>
  </si>
  <si>
    <t>TS-33627</t>
  </si>
  <si>
    <t>AU-2018-53013</t>
  </si>
  <si>
    <t>NF-25059</t>
  </si>
  <si>
    <t>AU-2018-53192</t>
  </si>
  <si>
    <t>DG-08346</t>
  </si>
  <si>
    <t>AU-2018-53315</t>
  </si>
  <si>
    <t>PM-25362</t>
  </si>
  <si>
    <t>AU-2018-53465</t>
  </si>
  <si>
    <t>OFF-SU-10000357</t>
  </si>
  <si>
    <t>AU-2018-53534</t>
  </si>
  <si>
    <t>AU-2018-53707</t>
  </si>
  <si>
    <t>VM-32971</t>
  </si>
  <si>
    <t>AU-2018-54132</t>
  </si>
  <si>
    <t>JM-17034</t>
  </si>
  <si>
    <t>TEC-CO-10004008</t>
  </si>
  <si>
    <t>AU-2018-54195</t>
  </si>
  <si>
    <t>JB-14934</t>
  </si>
  <si>
    <t>AU-2018-54270</t>
  </si>
  <si>
    <t>RW-27875</t>
  </si>
  <si>
    <t>AU-2018-54495</t>
  </si>
  <si>
    <t>TB-32887</t>
  </si>
  <si>
    <t>TEC-CO-10008619</t>
  </si>
  <si>
    <t>AU-2018-54814</t>
  </si>
  <si>
    <t>AU-2018-55741</t>
  </si>
  <si>
    <t>AU-2018-55889</t>
  </si>
  <si>
    <t>PC-26400</t>
  </si>
  <si>
    <t>OFF-AR-10006239</t>
  </si>
  <si>
    <t>AU-2018-56198</t>
  </si>
  <si>
    <t>RH-28410</t>
  </si>
  <si>
    <t>AU-2018-56206</t>
  </si>
  <si>
    <t>FUR-FU-10007219</t>
  </si>
  <si>
    <t>AU-2018-56554</t>
  </si>
  <si>
    <t>AA-02045</t>
  </si>
  <si>
    <t>AU-2018-56924</t>
  </si>
  <si>
    <t>DK-08114</t>
  </si>
  <si>
    <t>AU-2018-56937</t>
  </si>
  <si>
    <t>DM-09397</t>
  </si>
  <si>
    <t>AU-2018-57176</t>
  </si>
  <si>
    <t>AU-2018-57245</t>
  </si>
  <si>
    <t>TEC-MA-10009490</t>
  </si>
  <si>
    <t>AU-2018-57344</t>
  </si>
  <si>
    <t>AU-2018-57411</t>
  </si>
  <si>
    <t>MP-22046</t>
  </si>
  <si>
    <t>AU-2018-57472</t>
  </si>
  <si>
    <t>DB-10390</t>
  </si>
  <si>
    <t>AU-2018-57573</t>
  </si>
  <si>
    <t>HR-13490</t>
  </si>
  <si>
    <t>AU-2018-57607</t>
  </si>
  <si>
    <t>TEC-MA-10000310</t>
  </si>
  <si>
    <t>AU-2018-58157</t>
  </si>
  <si>
    <t>JG-14751</t>
  </si>
  <si>
    <t>AU-2018-58484</t>
  </si>
  <si>
    <t>SC-28960</t>
  </si>
  <si>
    <t>OFF-EN-10009543</t>
  </si>
  <si>
    <t>AU-2018-58546</t>
  </si>
  <si>
    <t>OFF-ST-10002976</t>
  </si>
  <si>
    <t>AU-2018-58729</t>
  </si>
  <si>
    <t>BP-05211</t>
  </si>
  <si>
    <t>AU-2018-58809</t>
  </si>
  <si>
    <t>AO-01810</t>
  </si>
  <si>
    <t>AU-2018-59157</t>
  </si>
  <si>
    <t>LE-19530</t>
  </si>
  <si>
    <t>AU-2018-59504</t>
  </si>
  <si>
    <t>AR-00275</t>
  </si>
  <si>
    <t>AU-2018-59533</t>
  </si>
  <si>
    <t>DH-10549</t>
  </si>
  <si>
    <t>AU-2018-59788</t>
  </si>
  <si>
    <t>GZ-13318</t>
  </si>
  <si>
    <t>AU-2018-59856</t>
  </si>
  <si>
    <t>FW-12497</t>
  </si>
  <si>
    <t>OFF-AR-10008010</t>
  </si>
  <si>
    <t>AU-2018-60044</t>
  </si>
  <si>
    <t>AG-00132</t>
  </si>
  <si>
    <t>AU-2018-60346</t>
  </si>
  <si>
    <t>ST-29997</t>
  </si>
  <si>
    <t>AU-2018-61032</t>
  </si>
  <si>
    <t>RP-26628</t>
  </si>
  <si>
    <t>AU-2018-61046</t>
  </si>
  <si>
    <t>AU-2018-61074</t>
  </si>
  <si>
    <t>MA-23035</t>
  </si>
  <si>
    <t>AU-2018-61123</t>
  </si>
  <si>
    <t>AU-2018-61152</t>
  </si>
  <si>
    <t>MG-21512</t>
  </si>
  <si>
    <t>AU-2018-61296</t>
  </si>
  <si>
    <t>SC-31435</t>
  </si>
  <si>
    <t>AU-2018-61716</t>
  </si>
  <si>
    <t>NC-24570</t>
  </si>
  <si>
    <t>TEC-PH-10007316</t>
  </si>
  <si>
    <t>AU-2018-61826</t>
  </si>
  <si>
    <t>SC-29414</t>
  </si>
  <si>
    <t>AU-2018-61841</t>
  </si>
  <si>
    <t>AU-2018-62118</t>
  </si>
  <si>
    <t>OFF-BI-10000268</t>
  </si>
  <si>
    <t>AU-2018-62468</t>
  </si>
  <si>
    <t>KN-19093</t>
  </si>
  <si>
    <t>AU-2018-62517</t>
  </si>
  <si>
    <t>AU-2018-62606</t>
  </si>
  <si>
    <t>DR-08504</t>
  </si>
  <si>
    <t>OFF-ST-10004476</t>
  </si>
  <si>
    <t>AU-2018-62940</t>
  </si>
  <si>
    <t>AU-2018-63113</t>
  </si>
  <si>
    <t>IG-14857</t>
  </si>
  <si>
    <t>AU-2018-63490</t>
  </si>
  <si>
    <t>LH-20905</t>
  </si>
  <si>
    <t>AU-2018-63534</t>
  </si>
  <si>
    <t>RD-27720</t>
  </si>
  <si>
    <t>AU-2018-63784</t>
  </si>
  <si>
    <t>BF-04513</t>
  </si>
  <si>
    <t>OFF-AP-10002452</t>
  </si>
  <si>
    <t>AU-2018-63931</t>
  </si>
  <si>
    <t>RH-26936</t>
  </si>
  <si>
    <t>AU-2018-63947</t>
  </si>
  <si>
    <t>CA-06233</t>
  </si>
  <si>
    <t>AU-2018-64081</t>
  </si>
  <si>
    <t>TT-32737</t>
  </si>
  <si>
    <t>AU-2018-64503</t>
  </si>
  <si>
    <t>SC-30437</t>
  </si>
  <si>
    <t>AU-2018-64682</t>
  </si>
  <si>
    <t>AU-2018-64722</t>
  </si>
  <si>
    <t>IG-14875</t>
  </si>
  <si>
    <t>AU-2018-64742</t>
  </si>
  <si>
    <t>RB-28045</t>
  </si>
  <si>
    <t>AU-2018-64760</t>
  </si>
  <si>
    <t>AU-2018-64845</t>
  </si>
  <si>
    <t>AU-2018-65006</t>
  </si>
  <si>
    <t>CS-07232</t>
  </si>
  <si>
    <t>AU-2018-65015</t>
  </si>
  <si>
    <t>HA-14274</t>
  </si>
  <si>
    <t>AU-2018-65146</t>
  </si>
  <si>
    <t>AU-2018-65213</t>
  </si>
  <si>
    <t>JH-17795</t>
  </si>
  <si>
    <t>AU-2018-65296</t>
  </si>
  <si>
    <t>RP-26606</t>
  </si>
  <si>
    <t>AU-2018-65356</t>
  </si>
  <si>
    <t>MM-20631</t>
  </si>
  <si>
    <t>AU-2018-65456</t>
  </si>
  <si>
    <t>AU-2018-65518</t>
  </si>
  <si>
    <t>VB-33820</t>
  </si>
  <si>
    <t>AU-2018-65629</t>
  </si>
  <si>
    <t>AB-00014</t>
  </si>
  <si>
    <t>AU-2018-65796</t>
  </si>
  <si>
    <t>AU-2018-65864</t>
  </si>
  <si>
    <t>AU-2018-66089</t>
  </si>
  <si>
    <t>AU-2018-66126</t>
  </si>
  <si>
    <t>TEC-PH-10002131</t>
  </si>
  <si>
    <t>AU-2018-66353</t>
  </si>
  <si>
    <t>GZ-13435</t>
  </si>
  <si>
    <t>AU-2018-66472</t>
  </si>
  <si>
    <t>SC-29168</t>
  </si>
  <si>
    <t>AU-2018-66668</t>
  </si>
  <si>
    <t>AU-2018-66789</t>
  </si>
  <si>
    <t>VS-33875</t>
  </si>
  <si>
    <t>AU-2018-67278</t>
  </si>
  <si>
    <t>LA-20261</t>
  </si>
  <si>
    <t>AU-2018-67380</t>
  </si>
  <si>
    <t>AU-2018-67590</t>
  </si>
  <si>
    <t>AU-2018-67617</t>
  </si>
  <si>
    <t>AU-2018-67718</t>
  </si>
  <si>
    <t>AU-2018-68147</t>
  </si>
  <si>
    <t>TW-32331</t>
  </si>
  <si>
    <t>AU-2018-68320</t>
  </si>
  <si>
    <t>AU-2018-69268</t>
  </si>
  <si>
    <t>AU-2018-69393</t>
  </si>
  <si>
    <t>AH-00052</t>
  </si>
  <si>
    <t>AU-2018-70490</t>
  </si>
  <si>
    <t>BB-01780</t>
  </si>
  <si>
    <t>AU-2018-70645</t>
  </si>
  <si>
    <t>TG-31680</t>
  </si>
  <si>
    <t>AU-2018-70677</t>
  </si>
  <si>
    <t>AU-2018-70695</t>
  </si>
  <si>
    <t>OFF-BI-10005460</t>
  </si>
  <si>
    <t>AU-2018-70754</t>
  </si>
  <si>
    <t>AU-2018-70994</t>
  </si>
  <si>
    <t>FUR-CH-10007774</t>
  </si>
  <si>
    <t>AU-2018-71406</t>
  </si>
  <si>
    <t>TEC-AC-10003266</t>
  </si>
  <si>
    <t>AU-2018-71550</t>
  </si>
  <si>
    <t>FUR-TA-10003935</t>
  </si>
  <si>
    <t>AU-2018-71583</t>
  </si>
  <si>
    <t>EB-11249</t>
  </si>
  <si>
    <t>AU-2018-72190</t>
  </si>
  <si>
    <t>GR-12955</t>
  </si>
  <si>
    <t>OFF-SU-10008422</t>
  </si>
  <si>
    <t>AU-2018-72853</t>
  </si>
  <si>
    <t>AB-01525</t>
  </si>
  <si>
    <t>AU-2018-73260</t>
  </si>
  <si>
    <t>BD-04813</t>
  </si>
  <si>
    <t>AU-2018-73304</t>
  </si>
  <si>
    <t>AU-2018-73412</t>
  </si>
  <si>
    <t>TB-33172</t>
  </si>
  <si>
    <t>AU-2018-73424</t>
  </si>
  <si>
    <t>PB-26445</t>
  </si>
  <si>
    <t>AU-2018-73480</t>
  </si>
  <si>
    <t>AU-2018-73868</t>
  </si>
  <si>
    <t>OFF-LA-10001798</t>
  </si>
  <si>
    <t>AU-2018-74155</t>
  </si>
  <si>
    <t>AU-2018-74754</t>
  </si>
  <si>
    <t>AU-2018-74756</t>
  </si>
  <si>
    <t>AU-2018-74978</t>
  </si>
  <si>
    <t>SH-26872</t>
  </si>
  <si>
    <t>AU-2018-75299</t>
  </si>
  <si>
    <t>AU-2018-75308</t>
  </si>
  <si>
    <t>AU-2018-75449</t>
  </si>
  <si>
    <t>AU-2018-76140</t>
  </si>
  <si>
    <t>SJ-29430</t>
  </si>
  <si>
    <t>AU-2018-76191</t>
  </si>
  <si>
    <t>VB-33840</t>
  </si>
  <si>
    <t>AU-2018-77478</t>
  </si>
  <si>
    <t>AU-2018-77546</t>
  </si>
  <si>
    <t>TS-31983</t>
  </si>
  <si>
    <t>AU-2018-77766</t>
  </si>
  <si>
    <t>DL-08776</t>
  </si>
  <si>
    <t>AU-2018-77993</t>
  </si>
  <si>
    <t>AU-2018-78153</t>
  </si>
  <si>
    <t>HH-14026</t>
  </si>
  <si>
    <t>AU-2018-78411</t>
  </si>
  <si>
    <t>GA-13118</t>
  </si>
  <si>
    <t>AU-2018-78870</t>
  </si>
  <si>
    <t>RR-27936</t>
  </si>
  <si>
    <t>AU-2018-79282</t>
  </si>
  <si>
    <t>TB-33357</t>
  </si>
  <si>
    <t>AU-2018-79323</t>
  </si>
  <si>
    <t>AU-2018-79468</t>
  </si>
  <si>
    <t>OFF-ST-10005701</t>
  </si>
  <si>
    <t>AU-2018-79486</t>
  </si>
  <si>
    <t>CC-06345</t>
  </si>
  <si>
    <t>AU-2018-79493</t>
  </si>
  <si>
    <t>OFF-EN-10005210</t>
  </si>
  <si>
    <t>AU-2018-79810</t>
  </si>
  <si>
    <t>AU-2018-80016</t>
  </si>
  <si>
    <t>EB-11131</t>
  </si>
  <si>
    <t>AU-2018-80305</t>
  </si>
  <si>
    <t>AU-2018-80740</t>
  </si>
  <si>
    <t>DG-08293</t>
  </si>
  <si>
    <t>AU-2018-81190</t>
  </si>
  <si>
    <t>DW-08246</t>
  </si>
  <si>
    <t>AU-2018-81206</t>
  </si>
  <si>
    <t>TEC-MA-10004805</t>
  </si>
  <si>
    <t>AU-2018-81273</t>
  </si>
  <si>
    <t>NW-24170</t>
  </si>
  <si>
    <t>FUR-TA-10007551</t>
  </si>
  <si>
    <t>AU-2018-82176</t>
  </si>
  <si>
    <t>BT-03392</t>
  </si>
  <si>
    <t>AU-2018-82390</t>
  </si>
  <si>
    <t>AU-2018-82516</t>
  </si>
  <si>
    <t>LW-19863</t>
  </si>
  <si>
    <t>AU-2018-82600</t>
  </si>
  <si>
    <t>JC-15733</t>
  </si>
  <si>
    <t>AU-2018-82745</t>
  </si>
  <si>
    <t>TS-32274</t>
  </si>
  <si>
    <t>AU-2018-82935</t>
  </si>
  <si>
    <t>BG-04709</t>
  </si>
  <si>
    <t>AU-2018-83008</t>
  </si>
  <si>
    <t>DB-09952</t>
  </si>
  <si>
    <t>AU-2018-83345</t>
  </si>
  <si>
    <t>EB-11975</t>
  </si>
  <si>
    <t>AU-2018-83853</t>
  </si>
  <si>
    <t>AU-2018-84305</t>
  </si>
  <si>
    <t>AG-00107</t>
  </si>
  <si>
    <t>AU-2018-84458</t>
  </si>
  <si>
    <t>DB-09222</t>
  </si>
  <si>
    <t>AU-2018-84823</t>
  </si>
  <si>
    <t>SH-29851</t>
  </si>
  <si>
    <t>AU-2018-84996</t>
  </si>
  <si>
    <t>AU-2018-85023</t>
  </si>
  <si>
    <t>AU-2018-85063</t>
  </si>
  <si>
    <t>AU-2018-85322</t>
  </si>
  <si>
    <t>LB-20757</t>
  </si>
  <si>
    <t>OFF-FA-10008180</t>
  </si>
  <si>
    <t>AU-2018-85582</t>
  </si>
  <si>
    <t>DL-08994</t>
  </si>
  <si>
    <t>OFF-BI-10007520</t>
  </si>
  <si>
    <t>AU-2018-86466</t>
  </si>
  <si>
    <t>AU-2018-86570</t>
  </si>
  <si>
    <t>AU-2018-86777</t>
  </si>
  <si>
    <t>TC-30191</t>
  </si>
  <si>
    <t>AU-2018-86872</t>
  </si>
  <si>
    <t>TB-33412</t>
  </si>
  <si>
    <t>AU-2018-87211</t>
  </si>
  <si>
    <t>KH-18233</t>
  </si>
  <si>
    <t>AU-2018-87476</t>
  </si>
  <si>
    <t>AB-01494</t>
  </si>
  <si>
    <t>AU-2018-87513</t>
  </si>
  <si>
    <t>DB-10400</t>
  </si>
  <si>
    <t>AU-2018-87913</t>
  </si>
  <si>
    <t>AU-2018-87929</t>
  </si>
  <si>
    <t>AU-2018-88016</t>
  </si>
  <si>
    <t>AU-2018-88059</t>
  </si>
  <si>
    <t>TZ-33057</t>
  </si>
  <si>
    <t>AU-2018-88226</t>
  </si>
  <si>
    <t>PO-25520</t>
  </si>
  <si>
    <t>AU-2018-88478</t>
  </si>
  <si>
    <t>OFF-LA-10001169</t>
  </si>
  <si>
    <t>AU-2018-88853</t>
  </si>
  <si>
    <t>BO-04939</t>
  </si>
  <si>
    <t>AU-2018-88867</t>
  </si>
  <si>
    <t>HA-14282</t>
  </si>
  <si>
    <t>AU-2018-88884</t>
  </si>
  <si>
    <t>AG-02636</t>
  </si>
  <si>
    <t>AU-2018-88980</t>
  </si>
  <si>
    <t>AU-2018-89249</t>
  </si>
  <si>
    <t>MT-22444</t>
  </si>
  <si>
    <t>AU-2018-89592</t>
  </si>
  <si>
    <t>RA-26825</t>
  </si>
  <si>
    <t>AU-2018-89882</t>
  </si>
  <si>
    <t>AU-2018-90179</t>
  </si>
  <si>
    <t>AU-2018-90195</t>
  </si>
  <si>
    <t>AU-2018-90288</t>
  </si>
  <si>
    <t>AU-2018-90451</t>
  </si>
  <si>
    <t>AU-2018-90936</t>
  </si>
  <si>
    <t>AU-2018-90999</t>
  </si>
  <si>
    <t>TEC-CO-10007803</t>
  </si>
  <si>
    <t>AU-2018-91089</t>
  </si>
  <si>
    <t>AU-2018-91401</t>
  </si>
  <si>
    <t>AU-2018-91433</t>
  </si>
  <si>
    <t>DC-07415</t>
  </si>
  <si>
    <t>OFF-EN-10008290</t>
  </si>
  <si>
    <t>AU-2018-91453</t>
  </si>
  <si>
    <t>SV-31523</t>
  </si>
  <si>
    <t>AU-2018-91464</t>
  </si>
  <si>
    <t>AU-2018-91921</t>
  </si>
  <si>
    <t>AU-2018-92185</t>
  </si>
  <si>
    <t>BM-02856</t>
  </si>
  <si>
    <t>AU-2018-92469</t>
  </si>
  <si>
    <t>AU-2018-92470</t>
  </si>
  <si>
    <t>AU-2018-92619</t>
  </si>
  <si>
    <t>AU-2018-92645</t>
  </si>
  <si>
    <t>BG-04774</t>
  </si>
  <si>
    <t>AU-2018-92878</t>
  </si>
  <si>
    <t>AU-2018-93486</t>
  </si>
  <si>
    <t>MT-22763</t>
  </si>
  <si>
    <t>AU-2018-93562</t>
  </si>
  <si>
    <t>AU-2018-94037</t>
  </si>
  <si>
    <t>MM-21898</t>
  </si>
  <si>
    <t>AU-2018-94056</t>
  </si>
  <si>
    <t>FUR-BO-10005571</t>
  </si>
  <si>
    <t>AU-2018-94163</t>
  </si>
  <si>
    <t>HD-14575</t>
  </si>
  <si>
    <t>AU-2018-94643</t>
  </si>
  <si>
    <t>AR-01036</t>
  </si>
  <si>
    <t>AU-2018-95148</t>
  </si>
  <si>
    <t>MN-22923</t>
  </si>
  <si>
    <t>FUR-CH-10006913</t>
  </si>
  <si>
    <t>AU-2018-95308</t>
  </si>
  <si>
    <t>BS-04113</t>
  </si>
  <si>
    <t>AU-2018-95523</t>
  </si>
  <si>
    <t>CC-07364</t>
  </si>
  <si>
    <t>AU-2018-96035</t>
  </si>
  <si>
    <t>BP-04400</t>
  </si>
  <si>
    <t>AU-2018-96110</t>
  </si>
  <si>
    <t>HE-13958</t>
  </si>
  <si>
    <t>AU-2018-96753</t>
  </si>
  <si>
    <t>KD-18969</t>
  </si>
  <si>
    <t>AU-2018-96916</t>
  </si>
  <si>
    <t>DV-10089</t>
  </si>
  <si>
    <t>AU-2018-96966</t>
  </si>
  <si>
    <t>DS-09325</t>
  </si>
  <si>
    <t>AU-2018-97229</t>
  </si>
  <si>
    <t>JE-17220</t>
  </si>
  <si>
    <t>AU-2018-97313</t>
  </si>
  <si>
    <t>AU-2018-97876</t>
  </si>
  <si>
    <t>AU-2018-98174</t>
  </si>
  <si>
    <t>AU-2018-98398</t>
  </si>
  <si>
    <t>AU-2018-98664</t>
  </si>
  <si>
    <t>VT-33760</t>
  </si>
  <si>
    <t>AU-2018-98748</t>
  </si>
  <si>
    <t>EB-11968</t>
  </si>
  <si>
    <t>AU-2018-99042</t>
  </si>
  <si>
    <t>YS-34265</t>
  </si>
  <si>
    <t>TEC-MA-10007432</t>
  </si>
  <si>
    <t>AU-2018-99063</t>
  </si>
  <si>
    <t>AU-2018-99236</t>
  </si>
  <si>
    <t>AU-2018-99251</t>
  </si>
  <si>
    <t>RP-27070</t>
  </si>
  <si>
    <t>AU-2018-99541</t>
  </si>
  <si>
    <t>AU-2018-99564</t>
  </si>
  <si>
    <t>AU-2018-99616</t>
  </si>
  <si>
    <t>AU-2018-99660</t>
  </si>
  <si>
    <t>AU-2018-99972</t>
  </si>
  <si>
    <t>AU-2019-10042</t>
  </si>
  <si>
    <t>AU-2019-10170</t>
  </si>
  <si>
    <t>AU-2019-10259</t>
  </si>
  <si>
    <t>AU-2019-10349</t>
  </si>
  <si>
    <t>AU-2019-10437</t>
  </si>
  <si>
    <t>DP-09101</t>
  </si>
  <si>
    <t>AU-2019-10542</t>
  </si>
  <si>
    <t>AU-2019-11058</t>
  </si>
  <si>
    <t>AU-2019-11382</t>
  </si>
  <si>
    <t>OFF-AP-10006443</t>
  </si>
  <si>
    <t>AU-2019-11690</t>
  </si>
  <si>
    <t>JH-14953</t>
  </si>
  <si>
    <t>AU-2019-11983</t>
  </si>
  <si>
    <t>DP-08955</t>
  </si>
  <si>
    <t>AU-2019-12148</t>
  </si>
  <si>
    <t>AU-2019-12510</t>
  </si>
  <si>
    <t>FH-12299</t>
  </si>
  <si>
    <t>AU-2019-13161</t>
  </si>
  <si>
    <t>CG-07695</t>
  </si>
  <si>
    <t>AU-2019-13762</t>
  </si>
  <si>
    <t>JH-15315</t>
  </si>
  <si>
    <t>AU-2019-13862</t>
  </si>
  <si>
    <t>AU-2019-14087</t>
  </si>
  <si>
    <t>SS-29025</t>
  </si>
  <si>
    <t>AU-2019-14142</t>
  </si>
  <si>
    <t>AU-2019-14509</t>
  </si>
  <si>
    <t>BF-02883</t>
  </si>
  <si>
    <t>AU-2019-14711</t>
  </si>
  <si>
    <t>AU-2019-14880</t>
  </si>
  <si>
    <t>DL-10545</t>
  </si>
  <si>
    <t>AU-2019-14927</t>
  </si>
  <si>
    <t>AU-2019-14939</t>
  </si>
  <si>
    <t>SV-31283</t>
  </si>
  <si>
    <t>AU-2019-14955</t>
  </si>
  <si>
    <t>AU-2019-15208</t>
  </si>
  <si>
    <t>ES-10759</t>
  </si>
  <si>
    <t>AU-2019-15305</t>
  </si>
  <si>
    <t>AU-2019-15515</t>
  </si>
  <si>
    <t>AU-2019-15521</t>
  </si>
  <si>
    <t>AU-2019-15598</t>
  </si>
  <si>
    <t>AU-2019-15856</t>
  </si>
  <si>
    <t>AU-2019-15917</t>
  </si>
  <si>
    <t>LS-20561</t>
  </si>
  <si>
    <t>AU-2019-15934</t>
  </si>
  <si>
    <t>AU-2019-16179</t>
  </si>
  <si>
    <t>NF-24663</t>
  </si>
  <si>
    <t>AU-2019-16242</t>
  </si>
  <si>
    <t>KH-18965</t>
  </si>
  <si>
    <t>AU-2019-16362</t>
  </si>
  <si>
    <t>AU-2019-16932</t>
  </si>
  <si>
    <t>JF-17155</t>
  </si>
  <si>
    <t>AU-2019-17186</t>
  </si>
  <si>
    <t>AU-2019-17240</t>
  </si>
  <si>
    <t>QJ-25506</t>
  </si>
  <si>
    <t>AU-2019-17581</t>
  </si>
  <si>
    <t>AU-2019-17937</t>
  </si>
  <si>
    <t>AU-2019-18140</t>
  </si>
  <si>
    <t>LP-19852</t>
  </si>
  <si>
    <t>FUR-BO-10008580</t>
  </si>
  <si>
    <t>AU-2019-18512</t>
  </si>
  <si>
    <t>AU-2019-18519</t>
  </si>
  <si>
    <t>HL-14230</t>
  </si>
  <si>
    <t>AU-2019-18522</t>
  </si>
  <si>
    <t>SS-29460</t>
  </si>
  <si>
    <t>AU-2019-18877</t>
  </si>
  <si>
    <t>AU-2019-19224</t>
  </si>
  <si>
    <t>MW-23661</t>
  </si>
  <si>
    <t>AU-2019-19332</t>
  </si>
  <si>
    <t>AU-2019-19446</t>
  </si>
  <si>
    <t>AU-2019-19968</t>
  </si>
  <si>
    <t>KT-19190</t>
  </si>
  <si>
    <t>AU-2019-20297</t>
  </si>
  <si>
    <t>HG-14062</t>
  </si>
  <si>
    <t>AU-2019-20393</t>
  </si>
  <si>
    <t>VB-33807</t>
  </si>
  <si>
    <t>AU-2019-20575</t>
  </si>
  <si>
    <t>AU-2019-20829</t>
  </si>
  <si>
    <t>AU-2019-20859</t>
  </si>
  <si>
    <t>AU-2019-20995</t>
  </si>
  <si>
    <t>AU-2019-21164</t>
  </si>
  <si>
    <t>AU-2019-21432</t>
  </si>
  <si>
    <t>AU-2019-21625</t>
  </si>
  <si>
    <t>AU-2019-21759</t>
  </si>
  <si>
    <t>AU-2019-21891</t>
  </si>
  <si>
    <t>AU-2019-22179</t>
  </si>
  <si>
    <t>AU-2019-22370</t>
  </si>
  <si>
    <t>AU-2019-22743</t>
  </si>
  <si>
    <t>AU-2019-22948</t>
  </si>
  <si>
    <t>ST-30102</t>
  </si>
  <si>
    <t>AU-2019-22976</t>
  </si>
  <si>
    <t>AU-2019-23014</t>
  </si>
  <si>
    <t>AU-2019-23129</t>
  </si>
  <si>
    <t>AU-2019-23572</t>
  </si>
  <si>
    <t>AU-2019-24017</t>
  </si>
  <si>
    <t>JO-17549</t>
  </si>
  <si>
    <t>AU-2019-24391</t>
  </si>
  <si>
    <t>LC-20927</t>
  </si>
  <si>
    <t>OFF-AR-10007868</t>
  </si>
  <si>
    <t>AU-2019-24589</t>
  </si>
  <si>
    <t>JD-15116</t>
  </si>
  <si>
    <t>AU-2019-24853</t>
  </si>
  <si>
    <t>AU-2019-24954</t>
  </si>
  <si>
    <t>KB-19252</t>
  </si>
  <si>
    <t>AU-2019-25045</t>
  </si>
  <si>
    <t>KW-18380</t>
  </si>
  <si>
    <t>AU-2019-25223</t>
  </si>
  <si>
    <t>AU-2019-25261</t>
  </si>
  <si>
    <t>AU-2019-25459</t>
  </si>
  <si>
    <t>AU-2019-25658</t>
  </si>
  <si>
    <t>OFF-EN-10008714</t>
  </si>
  <si>
    <t>AU-2019-25725</t>
  </si>
  <si>
    <t>AU-2019-25824</t>
  </si>
  <si>
    <t>BT-03364</t>
  </si>
  <si>
    <t>AU-2019-26030</t>
  </si>
  <si>
    <t>AU-2019-26937</t>
  </si>
  <si>
    <t>AU-2019-27111</t>
  </si>
  <si>
    <t>CA-08013</t>
  </si>
  <si>
    <t>AU-2019-27247</t>
  </si>
  <si>
    <t>AU-2019-27382</t>
  </si>
  <si>
    <t>AU-2019-27597</t>
  </si>
  <si>
    <t>AU-2019-27631</t>
  </si>
  <si>
    <t>AU-2019-28045</t>
  </si>
  <si>
    <t>AU-2019-28412</t>
  </si>
  <si>
    <t>CB-07054</t>
  </si>
  <si>
    <t>AU-2019-28430</t>
  </si>
  <si>
    <t>AU-2019-28967</t>
  </si>
  <si>
    <t>AU-2019-29009</t>
  </si>
  <si>
    <t>AU-2019-29183</t>
  </si>
  <si>
    <t>AU-2019-29189</t>
  </si>
  <si>
    <t>EH-10856</t>
  </si>
  <si>
    <t>AU-2019-29837</t>
  </si>
  <si>
    <t>AU-2019-30691</t>
  </si>
  <si>
    <t>AU-2019-30871</t>
  </si>
  <si>
    <t>RA-26616</t>
  </si>
  <si>
    <t>AU-2019-31307</t>
  </si>
  <si>
    <t>AU-2019-31408</t>
  </si>
  <si>
    <t>JM-17073</t>
  </si>
  <si>
    <t>AU-2019-31519</t>
  </si>
  <si>
    <t>AU-2019-31610</t>
  </si>
  <si>
    <t>AU-2019-31706</t>
  </si>
  <si>
    <t>WB-34143</t>
  </si>
  <si>
    <t>AU-2019-31834</t>
  </si>
  <si>
    <t>AS-00460</t>
  </si>
  <si>
    <t>AU-2019-31865</t>
  </si>
  <si>
    <t>LC-20775</t>
  </si>
  <si>
    <t>AU-2019-32337</t>
  </si>
  <si>
    <t>CB-07633</t>
  </si>
  <si>
    <t>TEC-CO-10006463</t>
  </si>
  <si>
    <t>AU-2019-32386</t>
  </si>
  <si>
    <t>AU-2019-32426</t>
  </si>
  <si>
    <t>AU-2019-32597</t>
  </si>
  <si>
    <t>MM-21806</t>
  </si>
  <si>
    <t>AU-2019-33274</t>
  </si>
  <si>
    <t>AU-2019-33451</t>
  </si>
  <si>
    <t>AU-2019-34170</t>
  </si>
  <si>
    <t>AU-2019-34251</t>
  </si>
  <si>
    <t>AU-2019-34531</t>
  </si>
  <si>
    <t>AU-2019-34569</t>
  </si>
  <si>
    <t>AU-2019-34629</t>
  </si>
  <si>
    <t>AU-2019-34728</t>
  </si>
  <si>
    <t>AU-2019-34941</t>
  </si>
  <si>
    <t>AU-2019-35077</t>
  </si>
  <si>
    <t>AU-2019-35204</t>
  </si>
  <si>
    <t>JL-16268</t>
  </si>
  <si>
    <t>AU-2019-35209</t>
  </si>
  <si>
    <t>AU-2019-35548</t>
  </si>
  <si>
    <t>AU-2019-35572</t>
  </si>
  <si>
    <t>RF-27101</t>
  </si>
  <si>
    <t>AU-2019-35597</t>
  </si>
  <si>
    <t>RM-27497</t>
  </si>
  <si>
    <t>AU-2019-35637</t>
  </si>
  <si>
    <t>AU-2019-35835</t>
  </si>
  <si>
    <t>AU-2019-35938</t>
  </si>
  <si>
    <t>SC-30138</t>
  </si>
  <si>
    <t>AU-2019-36292</t>
  </si>
  <si>
    <t>AU-2019-36496</t>
  </si>
  <si>
    <t>BS-03084</t>
  </si>
  <si>
    <t>AU-2019-36827</t>
  </si>
  <si>
    <t>AU-2019-36933</t>
  </si>
  <si>
    <t>AU-2019-36967</t>
  </si>
  <si>
    <t>HP-13973</t>
  </si>
  <si>
    <t>AU-2019-37281</t>
  </si>
  <si>
    <t>AU-2019-37336</t>
  </si>
  <si>
    <t>AU-2019-37411</t>
  </si>
  <si>
    <t>RH-28415</t>
  </si>
  <si>
    <t>AU-2019-37441</t>
  </si>
  <si>
    <t>AU-2019-37508</t>
  </si>
  <si>
    <t>DP-08348</t>
  </si>
  <si>
    <t>AU-2019-37556</t>
  </si>
  <si>
    <t>AU-2019-37600</t>
  </si>
  <si>
    <t>AU-2019-37670</t>
  </si>
  <si>
    <t>AU-2019-38209</t>
  </si>
  <si>
    <t>AU-2019-38612</t>
  </si>
  <si>
    <t>AZ-01971</t>
  </si>
  <si>
    <t>AU-2019-38682</t>
  </si>
  <si>
    <t>AU-2019-38742</t>
  </si>
  <si>
    <t>AU-2019-38936</t>
  </si>
  <si>
    <t>AU-2019-39216</t>
  </si>
  <si>
    <t>AU-2019-39222</t>
  </si>
  <si>
    <t>AU-2019-39304</t>
  </si>
  <si>
    <t>JO-16019</t>
  </si>
  <si>
    <t>AU-2019-39486</t>
  </si>
  <si>
    <t>AO-01811</t>
  </si>
  <si>
    <t>AU-2019-39604</t>
  </si>
  <si>
    <t>AU-2019-39883</t>
  </si>
  <si>
    <t>AU-2019-39925</t>
  </si>
  <si>
    <t>AU-2019-39930</t>
  </si>
  <si>
    <t>BD-03866</t>
  </si>
  <si>
    <t>AU-2019-40732</t>
  </si>
  <si>
    <t>AU-2019-40754</t>
  </si>
  <si>
    <t>AU-2019-40897</t>
  </si>
  <si>
    <t>AU-2019-41135</t>
  </si>
  <si>
    <t>AU-2019-41375</t>
  </si>
  <si>
    <t>AU-2019-41414</t>
  </si>
  <si>
    <t>CB-06944</t>
  </si>
  <si>
    <t>AU-2019-41894</t>
  </si>
  <si>
    <t>CM-07653</t>
  </si>
  <si>
    <t>AU-2019-42394</t>
  </si>
  <si>
    <t>AU-2019-42516</t>
  </si>
  <si>
    <t>CT-05517</t>
  </si>
  <si>
    <t>AU-2019-42737</t>
  </si>
  <si>
    <t>KC-18813</t>
  </si>
  <si>
    <t>AU-2019-42945</t>
  </si>
  <si>
    <t>AU-2019-43065</t>
  </si>
  <si>
    <t>AU-2019-43127</t>
  </si>
  <si>
    <t>AU-2019-43318</t>
  </si>
  <si>
    <t>ND-24028</t>
  </si>
  <si>
    <t>AU-2019-43538</t>
  </si>
  <si>
    <t>AU-2019-43569</t>
  </si>
  <si>
    <t>TB-32774</t>
  </si>
  <si>
    <t>AU-2019-43808</t>
  </si>
  <si>
    <t>SS-29499</t>
  </si>
  <si>
    <t>AU-2019-43897</t>
  </si>
  <si>
    <t>AU-2019-44121</t>
  </si>
  <si>
    <t>RP-26639</t>
  </si>
  <si>
    <t>AU-2019-44197</t>
  </si>
  <si>
    <t>AU-2019-44403</t>
  </si>
  <si>
    <t>AU-2019-44509</t>
  </si>
  <si>
    <t>AU-2019-44759</t>
  </si>
  <si>
    <t>FUR-BO-10004762</t>
  </si>
  <si>
    <t>AU-2019-44984</t>
  </si>
  <si>
    <t>AU-2019-45039</t>
  </si>
  <si>
    <t>AU-2019-45053</t>
  </si>
  <si>
    <t>AU-2019-45113</t>
  </si>
  <si>
    <t>AU-2019-45216</t>
  </si>
  <si>
    <t>AU-2019-45222</t>
  </si>
  <si>
    <t>CL-05936</t>
  </si>
  <si>
    <t>AU-2019-45536</t>
  </si>
  <si>
    <t>RA-26716</t>
  </si>
  <si>
    <t>AU-2019-45572</t>
  </si>
  <si>
    <t>RK-34441</t>
  </si>
  <si>
    <t>AU-2019-45637</t>
  </si>
  <si>
    <t>AU-2019-45659</t>
  </si>
  <si>
    <t>AU-2019-45693</t>
  </si>
  <si>
    <t>JG-17500</t>
  </si>
  <si>
    <t>AU-2019-46056</t>
  </si>
  <si>
    <t>DW-08232</t>
  </si>
  <si>
    <t>AU-2019-46109</t>
  </si>
  <si>
    <t>AU-2019-46151</t>
  </si>
  <si>
    <t>AU-2019-46400</t>
  </si>
  <si>
    <t>AU-2019-46713</t>
  </si>
  <si>
    <t>AU-2019-46818</t>
  </si>
  <si>
    <t>DW-09126</t>
  </si>
  <si>
    <t>AU-2019-47754</t>
  </si>
  <si>
    <t>OFF-SU-10009578</t>
  </si>
  <si>
    <t>AU-2019-48354</t>
  </si>
  <si>
    <t>AU-2019-48956</t>
  </si>
  <si>
    <t>MC-22730</t>
  </si>
  <si>
    <t>AU-2019-49357</t>
  </si>
  <si>
    <t>AU-2019-49548</t>
  </si>
  <si>
    <t>OFF-ST-10001557</t>
  </si>
  <si>
    <t>AU-2019-49964</t>
  </si>
  <si>
    <t>AU-2019-50018</t>
  </si>
  <si>
    <t>OT-24743</t>
  </si>
  <si>
    <t>AU-2019-50240</t>
  </si>
  <si>
    <t>AU-2019-50423</t>
  </si>
  <si>
    <t>AU-2019-50548</t>
  </si>
  <si>
    <t>OT-24789</t>
  </si>
  <si>
    <t>AU-2019-50626</t>
  </si>
  <si>
    <t>MM-21983</t>
  </si>
  <si>
    <t>AU-2019-50645</t>
  </si>
  <si>
    <t>OFF-EN-10003296</t>
  </si>
  <si>
    <t>AU-2019-50692</t>
  </si>
  <si>
    <t>AU-2019-50745</t>
  </si>
  <si>
    <t>AU-2019-50805</t>
  </si>
  <si>
    <t>AU-2019-50906</t>
  </si>
  <si>
    <t>AU-2019-51012</t>
  </si>
  <si>
    <t>AU-2019-51755</t>
  </si>
  <si>
    <t>AU-2019-52335</t>
  </si>
  <si>
    <t>MC-23531</t>
  </si>
  <si>
    <t>AU-2019-52379</t>
  </si>
  <si>
    <t>CC-06917</t>
  </si>
  <si>
    <t>AU-2019-52578</t>
  </si>
  <si>
    <t>AU-2019-52714</t>
  </si>
  <si>
    <t>AU-2019-53043</t>
  </si>
  <si>
    <t>AU-2019-53193</t>
  </si>
  <si>
    <t>BS-03099</t>
  </si>
  <si>
    <t>AU-2019-53800</t>
  </si>
  <si>
    <t>AU-2019-54014</t>
  </si>
  <si>
    <t>AU-2019-54286</t>
  </si>
  <si>
    <t>MG-22281</t>
  </si>
  <si>
    <t>AU-2019-54317</t>
  </si>
  <si>
    <t>AU-2019-54438</t>
  </si>
  <si>
    <t>PF-26023</t>
  </si>
  <si>
    <t>AU-2019-54578</t>
  </si>
  <si>
    <t>RD-28678</t>
  </si>
  <si>
    <t>AU-2019-54762</t>
  </si>
  <si>
    <t>AU-2019-54860</t>
  </si>
  <si>
    <t>DC-10155</t>
  </si>
  <si>
    <t>AU-2019-55269</t>
  </si>
  <si>
    <t>SH-29727</t>
  </si>
  <si>
    <t>AU-2019-55328</t>
  </si>
  <si>
    <t>AU-2019-55461</t>
  </si>
  <si>
    <t>AU-2019-55483</t>
  </si>
  <si>
    <t>AU-2019-55644</t>
  </si>
  <si>
    <t>AU-2019-55863</t>
  </si>
  <si>
    <t>GT-13440</t>
  </si>
  <si>
    <t>AU-2019-56022</t>
  </si>
  <si>
    <t>VG-33892</t>
  </si>
  <si>
    <t>AU-2019-56264</t>
  </si>
  <si>
    <t>AU-2019-56379</t>
  </si>
  <si>
    <t>OFF-LA-10002333</t>
  </si>
  <si>
    <t>AU-2019-56413</t>
  </si>
  <si>
    <t>BD-04524</t>
  </si>
  <si>
    <t>AU-2019-56615</t>
  </si>
  <si>
    <t>AU-2019-56909</t>
  </si>
  <si>
    <t>AU-2019-57168</t>
  </si>
  <si>
    <t>AU-2019-57333</t>
  </si>
  <si>
    <t>SJ-29777</t>
  </si>
  <si>
    <t>AU-2019-57878</t>
  </si>
  <si>
    <t>LC-20154</t>
  </si>
  <si>
    <t>AU-2019-58673</t>
  </si>
  <si>
    <t>AU-2019-58685</t>
  </si>
  <si>
    <t>AU-2019-59065</t>
  </si>
  <si>
    <t>AU-2019-59191</t>
  </si>
  <si>
    <t>AU-2019-59401</t>
  </si>
  <si>
    <t>AU-2019-59500</t>
  </si>
  <si>
    <t>AU-2019-59611</t>
  </si>
  <si>
    <t>DE-09464</t>
  </si>
  <si>
    <t>AU-2019-60152</t>
  </si>
  <si>
    <t>AU-2019-60699</t>
  </si>
  <si>
    <t>AU-2019-60744</t>
  </si>
  <si>
    <t>AU-2019-60958</t>
  </si>
  <si>
    <t>AU-2019-61171</t>
  </si>
  <si>
    <t>EH-11736</t>
  </si>
  <si>
    <t>AU-2019-61442</t>
  </si>
  <si>
    <t>JL-16135</t>
  </si>
  <si>
    <t>AU-2019-61458</t>
  </si>
  <si>
    <t>AU-2019-61539</t>
  </si>
  <si>
    <t>AU-2019-61554</t>
  </si>
  <si>
    <t>AU-2019-62567</t>
  </si>
  <si>
    <t>LR-19904</t>
  </si>
  <si>
    <t>AU-2019-62720</t>
  </si>
  <si>
    <t>AU-2019-63108</t>
  </si>
  <si>
    <t>AU-2019-63571</t>
  </si>
  <si>
    <t>AU-2019-63681</t>
  </si>
  <si>
    <t>AU-2019-63938</t>
  </si>
  <si>
    <t>AU-2019-64073</t>
  </si>
  <si>
    <t>TS-31730</t>
  </si>
  <si>
    <t>AU-2019-64184</t>
  </si>
  <si>
    <t>HK-14435</t>
  </si>
  <si>
    <t>AU-2019-64551</t>
  </si>
  <si>
    <t>AU-2019-64658</t>
  </si>
  <si>
    <t>AU-2019-65064</t>
  </si>
  <si>
    <t>AU-2019-65126</t>
  </si>
  <si>
    <t>AU-2019-65344</t>
  </si>
  <si>
    <t>HM-14624</t>
  </si>
  <si>
    <t>AU-2019-65447</t>
  </si>
  <si>
    <t>TB-33124</t>
  </si>
  <si>
    <t>AU-2019-65717</t>
  </si>
  <si>
    <t>AU-2019-65789</t>
  </si>
  <si>
    <t>JE-15587</t>
  </si>
  <si>
    <t>AU-2019-66077</t>
  </si>
  <si>
    <t>AS-01458</t>
  </si>
  <si>
    <t>AU-2019-66574</t>
  </si>
  <si>
    <t>AU-2019-66899</t>
  </si>
  <si>
    <t>TB-32685</t>
  </si>
  <si>
    <t>AU-2019-66902</t>
  </si>
  <si>
    <t>AU-2019-67015</t>
  </si>
  <si>
    <t>BG-03815</t>
  </si>
  <si>
    <t>AU-2019-67117</t>
  </si>
  <si>
    <t>AF-01644</t>
  </si>
  <si>
    <t>AU-2019-67272</t>
  </si>
  <si>
    <t>MV-22535</t>
  </si>
  <si>
    <t>AU-2019-67630</t>
  </si>
  <si>
    <t>AU-2019-67810</t>
  </si>
  <si>
    <t>JE-16485</t>
  </si>
  <si>
    <t>AU-2019-68088</t>
  </si>
  <si>
    <t>AU-2019-68447</t>
  </si>
  <si>
    <t>AU-2019-68493</t>
  </si>
  <si>
    <t>AU-2019-68629</t>
  </si>
  <si>
    <t>AU-2019-68759</t>
  </si>
  <si>
    <t>AU-2019-68851</t>
  </si>
  <si>
    <t>JD-17838</t>
  </si>
  <si>
    <t>AU-2019-68913</t>
  </si>
  <si>
    <t>RK-28259</t>
  </si>
  <si>
    <t>AU-2019-69042</t>
  </si>
  <si>
    <t>AU-2019-69052</t>
  </si>
  <si>
    <t>AU-2019-69135</t>
  </si>
  <si>
    <t>AU-2019-69196</t>
  </si>
  <si>
    <t>AU-2019-69218</t>
  </si>
  <si>
    <t>AU-2019-69343</t>
  </si>
  <si>
    <t>AU-2019-69497</t>
  </si>
  <si>
    <t>DV-10040</t>
  </si>
  <si>
    <t>AU-2019-70116</t>
  </si>
  <si>
    <t>AU-2019-70190</t>
  </si>
  <si>
    <t>AU-2019-70356</t>
  </si>
  <si>
    <t>AU-2019-70383</t>
  </si>
  <si>
    <t>AU-2019-70480</t>
  </si>
  <si>
    <t>MB-22814</t>
  </si>
  <si>
    <t>AU-2019-70485</t>
  </si>
  <si>
    <t>AU-2019-70512</t>
  </si>
  <si>
    <t>LC-20500</t>
  </si>
  <si>
    <t>AU-2019-70563</t>
  </si>
  <si>
    <t>PF-26039</t>
  </si>
  <si>
    <t>AU-2019-71008</t>
  </si>
  <si>
    <t>VG-34077</t>
  </si>
  <si>
    <t>AU-2019-71157</t>
  </si>
  <si>
    <t>SP-29772</t>
  </si>
  <si>
    <t>AU-2019-71297</t>
  </si>
  <si>
    <t>AU-2019-71392</t>
  </si>
  <si>
    <t>AU-2019-71510</t>
  </si>
  <si>
    <t>AU-2019-71606</t>
  </si>
  <si>
    <t>AU-2019-71660</t>
  </si>
  <si>
    <t>AU-2019-71874</t>
  </si>
  <si>
    <t>AU-2019-71900</t>
  </si>
  <si>
    <t>AU-2019-71916</t>
  </si>
  <si>
    <t>AU-2019-72098</t>
  </si>
  <si>
    <t>MM-21960</t>
  </si>
  <si>
    <t>AU-2019-72926</t>
  </si>
  <si>
    <t>AU-2019-73457</t>
  </si>
  <si>
    <t>AU-2019-73528</t>
  </si>
  <si>
    <t>AU-2019-73637</t>
  </si>
  <si>
    <t>AU-2019-73828</t>
  </si>
  <si>
    <t>AU-2019-73847</t>
  </si>
  <si>
    <t>AU-2019-73857</t>
  </si>
  <si>
    <t>AU-2019-73961</t>
  </si>
  <si>
    <t>AU-2019-74273</t>
  </si>
  <si>
    <t>TS-32336</t>
  </si>
  <si>
    <t>AU-2019-74454</t>
  </si>
  <si>
    <t>AU-2019-74649</t>
  </si>
  <si>
    <t>AU-2019-74711</t>
  </si>
  <si>
    <t>AU-2019-74753</t>
  </si>
  <si>
    <t>AU-2019-75365</t>
  </si>
  <si>
    <t>AU-2019-75594</t>
  </si>
  <si>
    <t>AU-2019-75906</t>
  </si>
  <si>
    <t>KW-18423</t>
  </si>
  <si>
    <t>AU-2019-76188</t>
  </si>
  <si>
    <t>IM-14851</t>
  </si>
  <si>
    <t>AU-2019-76411</t>
  </si>
  <si>
    <t>AU-2019-76461</t>
  </si>
  <si>
    <t>AU-2019-76684</t>
  </si>
  <si>
    <t>AU-2019-76801</t>
  </si>
  <si>
    <t>AU-2019-77172</t>
  </si>
  <si>
    <t>AU-2019-77264</t>
  </si>
  <si>
    <t>AU-2019-77303</t>
  </si>
  <si>
    <t>AU-2019-77895</t>
  </si>
  <si>
    <t>EH-11738</t>
  </si>
  <si>
    <t>AU-2019-77991</t>
  </si>
  <si>
    <t>TT-32762</t>
  </si>
  <si>
    <t>AU-2019-78286</t>
  </si>
  <si>
    <t>AU-2019-78321</t>
  </si>
  <si>
    <t>ER-11950</t>
  </si>
  <si>
    <t>AU-2019-78753</t>
  </si>
  <si>
    <t>AU-2019-78961</t>
  </si>
  <si>
    <t>DN-08568</t>
  </si>
  <si>
    <t>AU-2019-79773</t>
  </si>
  <si>
    <t>AU-2019-79915</t>
  </si>
  <si>
    <t>AU-2019-80026</t>
  </si>
  <si>
    <t>AU-2019-80064</t>
  </si>
  <si>
    <t>AU-2019-80264</t>
  </si>
  <si>
    <t>AU-2019-80545</t>
  </si>
  <si>
    <t>AU-2019-80741</t>
  </si>
  <si>
    <t>AU-2019-81428</t>
  </si>
  <si>
    <t>AU-2019-81778</t>
  </si>
  <si>
    <t>AU-2019-81845</t>
  </si>
  <si>
    <t>AU-2019-82592</t>
  </si>
  <si>
    <t>AU-2019-82593</t>
  </si>
  <si>
    <t>AU-2019-82738</t>
  </si>
  <si>
    <t>AU-2019-82937</t>
  </si>
  <si>
    <t>AU-2019-83004</t>
  </si>
  <si>
    <t>AU-2019-83162</t>
  </si>
  <si>
    <t>BG-04722</t>
  </si>
  <si>
    <t>AU-2019-83282</t>
  </si>
  <si>
    <t>NM-24533</t>
  </si>
  <si>
    <t>AU-2019-83288</t>
  </si>
  <si>
    <t>AU-2019-83299</t>
  </si>
  <si>
    <t>FUR-FU-10009363</t>
  </si>
  <si>
    <t>AU-2019-84195</t>
  </si>
  <si>
    <t>AU-2019-84372</t>
  </si>
  <si>
    <t>AU-2019-84409</t>
  </si>
  <si>
    <t>AU-2019-84867</t>
  </si>
  <si>
    <t>IM-14181</t>
  </si>
  <si>
    <t>TEC-PH-10001086</t>
  </si>
  <si>
    <t>AU-2019-85039</t>
  </si>
  <si>
    <t>AU-2019-85093</t>
  </si>
  <si>
    <t>PS-26004</t>
  </si>
  <si>
    <t>AU-2019-85229</t>
  </si>
  <si>
    <t>AU-2019-85243</t>
  </si>
  <si>
    <t>EK-11541</t>
  </si>
  <si>
    <t>AU-2019-85296</t>
  </si>
  <si>
    <t>AU-2019-85318</t>
  </si>
  <si>
    <t>OFF-AR-10000811</t>
  </si>
  <si>
    <t>AU-2019-85601</t>
  </si>
  <si>
    <t>AU-2019-85678</t>
  </si>
  <si>
    <t>SP-28736</t>
  </si>
  <si>
    <t>AU-2019-85751</t>
  </si>
  <si>
    <t>AU-2019-85807</t>
  </si>
  <si>
    <t>AU-2019-86260</t>
  </si>
  <si>
    <t>AU-2019-86375</t>
  </si>
  <si>
    <t>AU-2019-86420</t>
  </si>
  <si>
    <t>AU-2019-86564</t>
  </si>
  <si>
    <t>AU-2019-87079</t>
  </si>
  <si>
    <t>AU-2019-87369</t>
  </si>
  <si>
    <t>AU-2019-87403</t>
  </si>
  <si>
    <t>MJ-23484</t>
  </si>
  <si>
    <t>AU-2019-87816</t>
  </si>
  <si>
    <t>AU-2019-87901</t>
  </si>
  <si>
    <t>AM-00201</t>
  </si>
  <si>
    <t>AU-2019-88019</t>
  </si>
  <si>
    <t>PB-25931</t>
  </si>
  <si>
    <t>AU-2019-88170</t>
  </si>
  <si>
    <t>AU-2019-88203</t>
  </si>
  <si>
    <t>AU-2019-88679</t>
  </si>
  <si>
    <t>AU-2019-88955</t>
  </si>
  <si>
    <t>AU-2019-89331</t>
  </si>
  <si>
    <t>AU-2019-89501</t>
  </si>
  <si>
    <t>AU-2019-89745</t>
  </si>
  <si>
    <t>AU-2019-90049</t>
  </si>
  <si>
    <t>AU-2019-90124</t>
  </si>
  <si>
    <t>AU-2019-90651</t>
  </si>
  <si>
    <t>AU-2019-90714</t>
  </si>
  <si>
    <t>AU-2019-90781</t>
  </si>
  <si>
    <t>AS-01405</t>
  </si>
  <si>
    <t>AU-2019-90871</t>
  </si>
  <si>
    <t>AU-2019-91082</t>
  </si>
  <si>
    <t>AU-2019-91483</t>
  </si>
  <si>
    <t>AU-2019-91763</t>
  </si>
  <si>
    <t>AU-2019-92127</t>
  </si>
  <si>
    <t>AU-2019-92262</t>
  </si>
  <si>
    <t>AU-2019-92975</t>
  </si>
  <si>
    <t>BE-04222</t>
  </si>
  <si>
    <t>AU-2019-93272</t>
  </si>
  <si>
    <t>BE-04202</t>
  </si>
  <si>
    <t>AU-2019-93280</t>
  </si>
  <si>
    <t>TG-31880</t>
  </si>
  <si>
    <t>AU-2019-93466</t>
  </si>
  <si>
    <t>AU-2019-93995</t>
  </si>
  <si>
    <t>AU-2019-94652</t>
  </si>
  <si>
    <t>AU-2019-94810</t>
  </si>
  <si>
    <t>AU-2019-95011</t>
  </si>
  <si>
    <t>AU-2019-95228</t>
  </si>
  <si>
    <t>AU-2019-95451</t>
  </si>
  <si>
    <t>EB-09044</t>
  </si>
  <si>
    <t>AU-2019-95554</t>
  </si>
  <si>
    <t>DK-09934</t>
  </si>
  <si>
    <t>AU-2019-95654</t>
  </si>
  <si>
    <t>AU-2019-95708</t>
  </si>
  <si>
    <t>AU-2019-96179</t>
  </si>
  <si>
    <t>GM-13125</t>
  </si>
  <si>
    <t>AU-2019-96837</t>
  </si>
  <si>
    <t>AU-2019-96872</t>
  </si>
  <si>
    <t>AU-2019-97284</t>
  </si>
  <si>
    <t>AU-2019-97322</t>
  </si>
  <si>
    <t>AU-2019-97504</t>
  </si>
  <si>
    <t>AU-2019-97793</t>
  </si>
  <si>
    <t>AU-2019-97925</t>
  </si>
  <si>
    <t>AU-2019-98013</t>
  </si>
  <si>
    <t>AU-2019-98136</t>
  </si>
  <si>
    <t>AU-2019-98396</t>
  </si>
  <si>
    <t>CJ-05337</t>
  </si>
  <si>
    <t>AU-2019-98623</t>
  </si>
  <si>
    <t>AU-2019-99087</t>
  </si>
  <si>
    <t>AU-2019-99599</t>
  </si>
  <si>
    <t>AU-2019-99731</t>
  </si>
  <si>
    <t>KT-19180</t>
  </si>
  <si>
    <t>AU-2019-99785</t>
  </si>
  <si>
    <t>AU-2020-10437</t>
  </si>
  <si>
    <t>AU-2020-10593</t>
  </si>
  <si>
    <t>AU-2020-10606</t>
  </si>
  <si>
    <t>AU-2020-10643</t>
  </si>
  <si>
    <t>AU-2020-11162</t>
  </si>
  <si>
    <t>AU-2020-11403</t>
  </si>
  <si>
    <t>AU-2020-11575</t>
  </si>
  <si>
    <t>AU-2020-11617</t>
  </si>
  <si>
    <t>AU-2020-11984</t>
  </si>
  <si>
    <t>AU-2020-12028</t>
  </si>
  <si>
    <t>AU-2020-12191</t>
  </si>
  <si>
    <t>AU-2020-12785</t>
  </si>
  <si>
    <t>BN-04936</t>
  </si>
  <si>
    <t>AU-2020-12880</t>
  </si>
  <si>
    <t>AU-2020-12928</t>
  </si>
  <si>
    <t>AU-2020-13007</t>
  </si>
  <si>
    <t>PO-25394</t>
  </si>
  <si>
    <t>AU-2020-13230</t>
  </si>
  <si>
    <t>AU-2020-13432</t>
  </si>
  <si>
    <t>AU-2020-13468</t>
  </si>
  <si>
    <t>AU-2020-13621</t>
  </si>
  <si>
    <t>AU-2020-13755</t>
  </si>
  <si>
    <t>AU-2020-14507</t>
  </si>
  <si>
    <t>AU-2020-14597</t>
  </si>
  <si>
    <t>SW-30799</t>
  </si>
  <si>
    <t>AU-2020-14605</t>
  </si>
  <si>
    <t>AU-2020-14795</t>
  </si>
  <si>
    <t>AU-2020-14839</t>
  </si>
  <si>
    <t>AU-2020-15029</t>
  </si>
  <si>
    <t>LB-20761</t>
  </si>
  <si>
    <t>AU-2020-15270</t>
  </si>
  <si>
    <t>MP-21481</t>
  </si>
  <si>
    <t>AU-2020-15288</t>
  </si>
  <si>
    <t>AU-2020-15301</t>
  </si>
  <si>
    <t>AU-2020-15308</t>
  </si>
  <si>
    <t>AU-2020-15370</t>
  </si>
  <si>
    <t>AU-2020-15385</t>
  </si>
  <si>
    <t>AU-2020-15399</t>
  </si>
  <si>
    <t>AU-2020-15777</t>
  </si>
  <si>
    <t>AU-2020-16033</t>
  </si>
  <si>
    <t>AU-2020-16921</t>
  </si>
  <si>
    <t>RA-26695</t>
  </si>
  <si>
    <t>AU-2020-17025</t>
  </si>
  <si>
    <t>AU-2020-17227</t>
  </si>
  <si>
    <t>CS-07236</t>
  </si>
  <si>
    <t>AU-2020-17513</t>
  </si>
  <si>
    <t>AU-2020-17647</t>
  </si>
  <si>
    <t>JH-14971</t>
  </si>
  <si>
    <t>AU-2020-17658</t>
  </si>
  <si>
    <t>AU-2020-17826</t>
  </si>
  <si>
    <t>AU-2020-17915</t>
  </si>
  <si>
    <t>AU-2020-18146</t>
  </si>
  <si>
    <t>AU-2020-18158</t>
  </si>
  <si>
    <t>AU-2020-18376</t>
  </si>
  <si>
    <t>AU-2020-18629</t>
  </si>
  <si>
    <t>AU-2020-18929</t>
  </si>
  <si>
    <t>AU-2020-19718</t>
  </si>
  <si>
    <t>AU-2020-19743</t>
  </si>
  <si>
    <t>AU-2020-20013</t>
  </si>
  <si>
    <t>AU-2020-20224</t>
  </si>
  <si>
    <t>AU-2020-20246</t>
  </si>
  <si>
    <t>AU-2020-20254</t>
  </si>
  <si>
    <t>AU-2020-20256</t>
  </si>
  <si>
    <t>MD-21672</t>
  </si>
  <si>
    <t>AU-2020-20487</t>
  </si>
  <si>
    <t>AU-2020-20610</t>
  </si>
  <si>
    <t>AU-2020-20619</t>
  </si>
  <si>
    <t>AU-2020-20970</t>
  </si>
  <si>
    <t>AU-2020-20991</t>
  </si>
  <si>
    <t>AU-2020-21072</t>
  </si>
  <si>
    <t>AU-2020-21251</t>
  </si>
  <si>
    <t>AU-2020-21264</t>
  </si>
  <si>
    <t>AU-2020-21441</t>
  </si>
  <si>
    <t>AU-2020-21547</t>
  </si>
  <si>
    <t>AU-2020-21938</t>
  </si>
  <si>
    <t>AU-2020-22175</t>
  </si>
  <si>
    <t>AU-2020-22304</t>
  </si>
  <si>
    <t>AU-2020-22358</t>
  </si>
  <si>
    <t>AU-2020-22541</t>
  </si>
  <si>
    <t>AU-2020-22556</t>
  </si>
  <si>
    <t>AU-2020-22579</t>
  </si>
  <si>
    <t>AU-2020-22934</t>
  </si>
  <si>
    <t>AU-2020-23606</t>
  </si>
  <si>
    <t>AU-2020-23616</t>
  </si>
  <si>
    <t>AU-2020-23738</t>
  </si>
  <si>
    <t>AU-2020-23952</t>
  </si>
  <si>
    <t>AU-2020-24019</t>
  </si>
  <si>
    <t>AU-2020-24256</t>
  </si>
  <si>
    <t>PN-25437</t>
  </si>
  <si>
    <t>AU-2020-24366</t>
  </si>
  <si>
    <t>JG-14745</t>
  </si>
  <si>
    <t>AU-2020-24700</t>
  </si>
  <si>
    <t>BD-04062</t>
  </si>
  <si>
    <t>AU-2020-24902</t>
  </si>
  <si>
    <t>ML-21674</t>
  </si>
  <si>
    <t>AU-2020-24970</t>
  </si>
  <si>
    <t>AU-2020-25594</t>
  </si>
  <si>
    <t>AU-2020-26075</t>
  </si>
  <si>
    <t>AU-2020-26333</t>
  </si>
  <si>
    <t>AU-2020-26901</t>
  </si>
  <si>
    <t>RD-28612</t>
  </si>
  <si>
    <t>AU-2020-27014</t>
  </si>
  <si>
    <t>AU-2020-27067</t>
  </si>
  <si>
    <t>SC-29198</t>
  </si>
  <si>
    <t>AU-2020-27114</t>
  </si>
  <si>
    <t>AU-2020-28027</t>
  </si>
  <si>
    <t>AU-2020-28277</t>
  </si>
  <si>
    <t>AU-2020-28878</t>
  </si>
  <si>
    <t>AU-2020-29797</t>
  </si>
  <si>
    <t>AU-2020-30107</t>
  </si>
  <si>
    <t>AU-2020-30287</t>
  </si>
  <si>
    <t>AU-2020-30297</t>
  </si>
  <si>
    <t>AU-2020-30482</t>
  </si>
  <si>
    <t>AU-2020-30529</t>
  </si>
  <si>
    <t>PS-25158</t>
  </si>
  <si>
    <t>AU-2020-30718</t>
  </si>
  <si>
    <t>AU-2020-30866</t>
  </si>
  <si>
    <t>AU-2020-31138</t>
  </si>
  <si>
    <t>AU-2020-31430</t>
  </si>
  <si>
    <t>BM-02896</t>
  </si>
  <si>
    <t>AU-2020-31771</t>
  </si>
  <si>
    <t>AU-2020-31909</t>
  </si>
  <si>
    <t>AU-2020-32074</t>
  </si>
  <si>
    <t>AU-2020-32190</t>
  </si>
  <si>
    <t>AU-2020-32283</t>
  </si>
  <si>
    <t>AU-2020-32350</t>
  </si>
  <si>
    <t>AU-2020-32432</t>
  </si>
  <si>
    <t>AU-2020-32581</t>
  </si>
  <si>
    <t>AU-2020-32592</t>
  </si>
  <si>
    <t>AU-2020-32901</t>
  </si>
  <si>
    <t>AU-2020-33808</t>
  </si>
  <si>
    <t>AU-2020-34490</t>
  </si>
  <si>
    <t>AU-2020-34698</t>
  </si>
  <si>
    <t>AU-2020-34795</t>
  </si>
  <si>
    <t>AU-2020-35216</t>
  </si>
  <si>
    <t>AU-2020-35466</t>
  </si>
  <si>
    <t>AU-2020-35500</t>
  </si>
  <si>
    <t>AU-2020-35756</t>
  </si>
  <si>
    <t>AU-2020-35813</t>
  </si>
  <si>
    <t>AU-2020-35916</t>
  </si>
  <si>
    <t>AU-2020-36047</t>
  </si>
  <si>
    <t>TS-31691</t>
  </si>
  <si>
    <t>AU-2020-36309</t>
  </si>
  <si>
    <t>AU-2020-36371</t>
  </si>
  <si>
    <t>AU-2020-36585</t>
  </si>
  <si>
    <t>AU-2020-37209</t>
  </si>
  <si>
    <t>AU-2020-37435</t>
  </si>
  <si>
    <t>AU-2020-37502</t>
  </si>
  <si>
    <t>AU-2020-37993</t>
  </si>
  <si>
    <t>AU-2020-38037</t>
  </si>
  <si>
    <t>RS-27760</t>
  </si>
  <si>
    <t>AU-2020-38176</t>
  </si>
  <si>
    <t>MF-23700</t>
  </si>
  <si>
    <t>AU-2020-38376</t>
  </si>
  <si>
    <t>AU-2020-38843</t>
  </si>
  <si>
    <t>AU-2020-38925</t>
  </si>
  <si>
    <t>AU-2020-39103</t>
  </si>
  <si>
    <t>AU-2020-39628</t>
  </si>
  <si>
    <t>AU-2020-39750</t>
  </si>
  <si>
    <t>AU-2020-39986</t>
  </si>
  <si>
    <t>AU-2020-40761</t>
  </si>
  <si>
    <t>AU-2020-41004</t>
  </si>
  <si>
    <t>AU-2020-41044</t>
  </si>
  <si>
    <t>AU-2020-41378</t>
  </si>
  <si>
    <t>AU-2020-41427</t>
  </si>
  <si>
    <t>KM-18537</t>
  </si>
  <si>
    <t>AU-2020-41526</t>
  </si>
  <si>
    <t>AU-2020-41745</t>
  </si>
  <si>
    <t>AU-2020-41862</t>
  </si>
  <si>
    <t>AU-2020-41878</t>
  </si>
  <si>
    <t>AU-2020-41986</t>
  </si>
  <si>
    <t>AU-2020-42100</t>
  </si>
  <si>
    <t>JP-15246</t>
  </si>
  <si>
    <t>AU-2020-42598</t>
  </si>
  <si>
    <t>SF-28821</t>
  </si>
  <si>
    <t>AU-2020-42970</t>
  </si>
  <si>
    <t>AU-2020-42999</t>
  </si>
  <si>
    <t>AU-2020-43050</t>
  </si>
  <si>
    <t>AU-2020-43058</t>
  </si>
  <si>
    <t>AU-2020-43061</t>
  </si>
  <si>
    <t>TC-33422</t>
  </si>
  <si>
    <t>AU-2020-43187</t>
  </si>
  <si>
    <t>AU-2020-43211</t>
  </si>
  <si>
    <t>RA-26700</t>
  </si>
  <si>
    <t>AU-2020-43668</t>
  </si>
  <si>
    <t>MC-21069</t>
  </si>
  <si>
    <t>AU-2020-44388</t>
  </si>
  <si>
    <t>AU-2020-44410</t>
  </si>
  <si>
    <t>AU-2020-44479</t>
  </si>
  <si>
    <t>AU-2020-44484</t>
  </si>
  <si>
    <t>AU-2020-44545</t>
  </si>
  <si>
    <t>AU-2020-44703</t>
  </si>
  <si>
    <t>AU-2020-44811</t>
  </si>
  <si>
    <t>AU-2020-44843</t>
  </si>
  <si>
    <t>AU-2020-45446</t>
  </si>
  <si>
    <t>AU-2020-45461</t>
  </si>
  <si>
    <t>AU-2020-45697</t>
  </si>
  <si>
    <t>AU-2020-45908</t>
  </si>
  <si>
    <t>AU-2020-46124</t>
  </si>
  <si>
    <t>AU-2020-46565</t>
  </si>
  <si>
    <t>AU-2020-46825</t>
  </si>
  <si>
    <t>AU-2020-46875</t>
  </si>
  <si>
    <t>AU-2020-46885</t>
  </si>
  <si>
    <t>AU-2020-46945</t>
  </si>
  <si>
    <t>AU-2020-47646</t>
  </si>
  <si>
    <t>AU-2020-47686</t>
  </si>
  <si>
    <t>AU-2020-47759</t>
  </si>
  <si>
    <t>AU-2020-48586</t>
  </si>
  <si>
    <t>AU-2020-48614</t>
  </si>
  <si>
    <t>AU-2020-48742</t>
  </si>
  <si>
    <t>AU-2020-49047</t>
  </si>
  <si>
    <t>AU-2020-49275</t>
  </si>
  <si>
    <t>ML-21615</t>
  </si>
  <si>
    <t>AU-2020-49279</t>
  </si>
  <si>
    <t>AU-2020-49360</t>
  </si>
  <si>
    <t>TC-29670</t>
  </si>
  <si>
    <t>AU-2020-49490</t>
  </si>
  <si>
    <t>AU-2020-49518</t>
  </si>
  <si>
    <t>AU-2020-49598</t>
  </si>
  <si>
    <t>AU-2020-50659</t>
  </si>
  <si>
    <t>AU-2020-50746</t>
  </si>
  <si>
    <t>AU-2020-51456</t>
  </si>
  <si>
    <t>JG-15486</t>
  </si>
  <si>
    <t>AU-2020-51511</t>
  </si>
  <si>
    <t>PO-25842</t>
  </si>
  <si>
    <t>AU-2020-51708</t>
  </si>
  <si>
    <t>AU-2020-53075</t>
  </si>
  <si>
    <t>AU-2020-53237</t>
  </si>
  <si>
    <t>AU-2020-53485</t>
  </si>
  <si>
    <t>GW-12996</t>
  </si>
  <si>
    <t>AU-2020-53532</t>
  </si>
  <si>
    <t>AU-2020-53664</t>
  </si>
  <si>
    <t>AU-2020-53858</t>
  </si>
  <si>
    <t>AU-2020-53911</t>
  </si>
  <si>
    <t>AU-2020-53950</t>
  </si>
  <si>
    <t>AU-2020-53986</t>
  </si>
  <si>
    <t>AU-2020-54252</t>
  </si>
  <si>
    <t>AU-2020-54797</t>
  </si>
  <si>
    <t>AU-2020-55017</t>
  </si>
  <si>
    <t>EB-12116</t>
  </si>
  <si>
    <t>AU-2020-55131</t>
  </si>
  <si>
    <t>AU-2020-55173</t>
  </si>
  <si>
    <t>AU-2020-55276</t>
  </si>
  <si>
    <t>AU-2020-55322</t>
  </si>
  <si>
    <t>AU-2020-55460</t>
  </si>
  <si>
    <t>AU-2020-55798</t>
  </si>
  <si>
    <t>AU-2020-55837</t>
  </si>
  <si>
    <t>AU-2020-56031</t>
  </si>
  <si>
    <t>AT-02059</t>
  </si>
  <si>
    <t>AU-2020-56255</t>
  </si>
  <si>
    <t>AU-2020-56484</t>
  </si>
  <si>
    <t>AU-2020-56896</t>
  </si>
  <si>
    <t>AU-2020-57873</t>
  </si>
  <si>
    <t>AU-2020-58129</t>
  </si>
  <si>
    <t>AU-2020-58405</t>
  </si>
  <si>
    <t>AU-2020-58426</t>
  </si>
  <si>
    <t>HA-14255</t>
  </si>
  <si>
    <t>AU-2020-58492</t>
  </si>
  <si>
    <t>AU-2020-58622</t>
  </si>
  <si>
    <t>HM-14576</t>
  </si>
  <si>
    <t>AU-2020-58846</t>
  </si>
  <si>
    <t>AU-2020-59132</t>
  </si>
  <si>
    <t>DP-09063</t>
  </si>
  <si>
    <t>AU-2020-59284</t>
  </si>
  <si>
    <t>AU-2020-59648</t>
  </si>
  <si>
    <t>AU-2020-60101</t>
  </si>
  <si>
    <t>AS-00312</t>
  </si>
  <si>
    <t>AU-2020-60147</t>
  </si>
  <si>
    <t>AU-2020-60239</t>
  </si>
  <si>
    <t>AU-2020-60318</t>
  </si>
  <si>
    <t>AU-2020-60367</t>
  </si>
  <si>
    <t>AU-2020-60652</t>
  </si>
  <si>
    <t>AU-2020-60835</t>
  </si>
  <si>
    <t>AU-2020-60889</t>
  </si>
  <si>
    <t>AR-02049</t>
  </si>
  <si>
    <t>AU-2020-60947</t>
  </si>
  <si>
    <t>AU-2020-61282</t>
  </si>
  <si>
    <t>AU-2020-61291</t>
  </si>
  <si>
    <t>AU-2020-61725</t>
  </si>
  <si>
    <t>SP-30873</t>
  </si>
  <si>
    <t>AU-2020-62102</t>
  </si>
  <si>
    <t>AU-2020-62279</t>
  </si>
  <si>
    <t>AU-2020-62338</t>
  </si>
  <si>
    <t>AU-2020-62364</t>
  </si>
  <si>
    <t>MW-21877</t>
  </si>
  <si>
    <t>AU-2020-62657</t>
  </si>
  <si>
    <t>AU-2020-63157</t>
  </si>
  <si>
    <t>AU-2020-64110</t>
  </si>
  <si>
    <t>AU-2020-64298</t>
  </si>
  <si>
    <t>AU-2020-64474</t>
  </si>
  <si>
    <t>AU-2020-64487</t>
  </si>
  <si>
    <t>AU-2020-64667</t>
  </si>
  <si>
    <t>AU-2020-64845</t>
  </si>
  <si>
    <t>AU-2020-65016</t>
  </si>
  <si>
    <t>AU-2020-65100</t>
  </si>
  <si>
    <t>AU-2020-65209</t>
  </si>
  <si>
    <t>AU-2020-65955</t>
  </si>
  <si>
    <t>AU-2020-66006</t>
  </si>
  <si>
    <t>AU-2020-66031</t>
  </si>
  <si>
    <t>AU-2020-66129</t>
  </si>
  <si>
    <t>AU-2020-66186</t>
  </si>
  <si>
    <t>AU-2020-66410</t>
  </si>
  <si>
    <t>AU-2020-66460</t>
  </si>
  <si>
    <t>AU-2020-66479</t>
  </si>
  <si>
    <t>AU-2020-66589</t>
  </si>
  <si>
    <t>LS-20488</t>
  </si>
  <si>
    <t>AU-2020-66777</t>
  </si>
  <si>
    <t>AU-2020-66854</t>
  </si>
  <si>
    <t>AU-2020-67311</t>
  </si>
  <si>
    <t>AU-2020-67378</t>
  </si>
  <si>
    <t>AU-2020-67845</t>
  </si>
  <si>
    <t>CG-07772</t>
  </si>
  <si>
    <t>AU-2020-68051</t>
  </si>
  <si>
    <t>AU-2020-68244</t>
  </si>
  <si>
    <t>AU-2020-68278</t>
  </si>
  <si>
    <t>AU-2020-68319</t>
  </si>
  <si>
    <t>AU-2020-68693</t>
  </si>
  <si>
    <t>AU-2020-69025</t>
  </si>
  <si>
    <t>DB-10380</t>
  </si>
  <si>
    <t>AU-2020-69253</t>
  </si>
  <si>
    <t>AU-2020-69503</t>
  </si>
  <si>
    <t>AU-2020-70088</t>
  </si>
  <si>
    <t>AU-2020-70495</t>
  </si>
  <si>
    <t>AU-2020-70630</t>
  </si>
  <si>
    <t>AU-2020-70654</t>
  </si>
  <si>
    <t>AU-2020-71055</t>
  </si>
  <si>
    <t>AU-2020-71250</t>
  </si>
  <si>
    <t>AU-2020-71604</t>
  </si>
  <si>
    <t>AU-2020-71930</t>
  </si>
  <si>
    <t>AU-2020-72248</t>
  </si>
  <si>
    <t>JB-14913</t>
  </si>
  <si>
    <t>AU-2020-72303</t>
  </si>
  <si>
    <t>AU-2020-72865</t>
  </si>
  <si>
    <t>CS-05980</t>
  </si>
  <si>
    <t>AU-2020-72924</t>
  </si>
  <si>
    <t>AU-2020-74182</t>
  </si>
  <si>
    <t>AU-2020-74199</t>
  </si>
  <si>
    <t>AU-2020-74382</t>
  </si>
  <si>
    <t>AU-2020-74485</t>
  </si>
  <si>
    <t>AU-2020-74503</t>
  </si>
  <si>
    <t>AU-2020-74562</t>
  </si>
  <si>
    <t>AU-2020-74746</t>
  </si>
  <si>
    <t>AU-2020-74827</t>
  </si>
  <si>
    <t>AU-2020-75442</t>
  </si>
  <si>
    <t>AU-2020-75529</t>
  </si>
  <si>
    <t>AU-2020-75739</t>
  </si>
  <si>
    <t>AU-2020-76061</t>
  </si>
  <si>
    <t>AU-2020-76078</t>
  </si>
  <si>
    <t>AU-2020-76321</t>
  </si>
  <si>
    <t>AU-2020-76577</t>
  </si>
  <si>
    <t>PB-25912</t>
  </si>
  <si>
    <t>AU-2020-76740</t>
  </si>
  <si>
    <t>AU-2020-76747</t>
  </si>
  <si>
    <t>AU-2020-76812</t>
  </si>
  <si>
    <t>AU-2020-76962</t>
  </si>
  <si>
    <t>AU-2020-76987</t>
  </si>
  <si>
    <t>AU-2020-77023</t>
  </si>
  <si>
    <t>AU-2020-77230</t>
  </si>
  <si>
    <t>AU-2020-77414</t>
  </si>
  <si>
    <t>AU-2020-77847</t>
  </si>
  <si>
    <t>AU-2020-77855</t>
  </si>
  <si>
    <t>AU-2020-78151</t>
  </si>
  <si>
    <t>AU-2020-78227</t>
  </si>
  <si>
    <t>AU-2020-78315</t>
  </si>
  <si>
    <t>AU-2020-78316</t>
  </si>
  <si>
    <t>AU-2020-78616</t>
  </si>
  <si>
    <t>AU-2020-78636</t>
  </si>
  <si>
    <t>AU-2020-78803</t>
  </si>
  <si>
    <t>AU-2020-79111</t>
  </si>
  <si>
    <t>AU-2020-79379</t>
  </si>
  <si>
    <t>AU-2020-79609</t>
  </si>
  <si>
    <t>AU-2020-79678</t>
  </si>
  <si>
    <t>AU-2020-79686</t>
  </si>
  <si>
    <t>BC-04366</t>
  </si>
  <si>
    <t>AU-2020-79885</t>
  </si>
  <si>
    <t>AU-2020-80092</t>
  </si>
  <si>
    <t>AU-2020-80165</t>
  </si>
  <si>
    <t>AU-2020-80270</t>
  </si>
  <si>
    <t>AU-2020-80349</t>
  </si>
  <si>
    <t>AU-2020-80701</t>
  </si>
  <si>
    <t>AU-2020-80707</t>
  </si>
  <si>
    <t>AU-2020-80902</t>
  </si>
  <si>
    <t>AU-2020-81382</t>
  </si>
  <si>
    <t>AU-2020-81656</t>
  </si>
  <si>
    <t>AU-2020-82135</t>
  </si>
  <si>
    <t>AU-2020-82284</t>
  </si>
  <si>
    <t>AU-2020-82425</t>
  </si>
  <si>
    <t>AU-2020-82491</t>
  </si>
  <si>
    <t>AU-2020-82617</t>
  </si>
  <si>
    <t>AU-2020-82637</t>
  </si>
  <si>
    <t>AU-2020-82648</t>
  </si>
  <si>
    <t>AU-2020-82946</t>
  </si>
  <si>
    <t>AU-2020-82962</t>
  </si>
  <si>
    <t>AU-2020-83006</t>
  </si>
  <si>
    <t>AU-2020-83085</t>
  </si>
  <si>
    <t>AU-2020-83337</t>
  </si>
  <si>
    <t>AU-2020-83411</t>
  </si>
  <si>
    <t>AU-2020-83604</t>
  </si>
  <si>
    <t>AU-2020-83655</t>
  </si>
  <si>
    <t>AU-2020-83691</t>
  </si>
  <si>
    <t>AU-2020-84102</t>
  </si>
  <si>
    <t>AU-2020-84348</t>
  </si>
  <si>
    <t>AU-2020-84388</t>
  </si>
  <si>
    <t>AU-2020-84450</t>
  </si>
  <si>
    <t>AU-2020-84556</t>
  </si>
  <si>
    <t>AU-2020-84569</t>
  </si>
  <si>
    <t>JG-15181</t>
  </si>
  <si>
    <t>AU-2020-84758</t>
  </si>
  <si>
    <t>AU-2020-84896</t>
  </si>
  <si>
    <t>AU-2020-85009</t>
  </si>
  <si>
    <t>AU-2020-85216</t>
  </si>
  <si>
    <t>AU-2020-85471</t>
  </si>
  <si>
    <t>HL-14173</t>
  </si>
  <si>
    <t>AU-2020-85734</t>
  </si>
  <si>
    <t>AU-2020-85783</t>
  </si>
  <si>
    <t>AU-2020-86112</t>
  </si>
  <si>
    <t>EB-11942</t>
  </si>
  <si>
    <t>AU-2020-86389</t>
  </si>
  <si>
    <t>AU-2020-86658</t>
  </si>
  <si>
    <t>AU-2020-86786</t>
  </si>
  <si>
    <t>AU-2020-86955</t>
  </si>
  <si>
    <t>AU-2020-86997</t>
  </si>
  <si>
    <t>AU-2020-87052</t>
  </si>
  <si>
    <t>AU-2020-87169</t>
  </si>
  <si>
    <t>SR-30399</t>
  </si>
  <si>
    <t>AU-2020-87173</t>
  </si>
  <si>
    <t>AU-2020-87174</t>
  </si>
  <si>
    <t>AU-2020-87234</t>
  </si>
  <si>
    <t>AU-2020-87651</t>
  </si>
  <si>
    <t>AU-2020-87872</t>
  </si>
  <si>
    <t>AU-2020-88058</t>
  </si>
  <si>
    <t>AU-2020-88081</t>
  </si>
  <si>
    <t>AU-2020-88111</t>
  </si>
  <si>
    <t>AU-2020-88459</t>
  </si>
  <si>
    <t>AU-2020-88633</t>
  </si>
  <si>
    <t>AP-00833</t>
  </si>
  <si>
    <t>AU-2020-88661</t>
  </si>
  <si>
    <t>AU-2020-88820</t>
  </si>
  <si>
    <t>AU-2020-89051</t>
  </si>
  <si>
    <t>AU-2020-89308</t>
  </si>
  <si>
    <t>AU-2020-89623</t>
  </si>
  <si>
    <t>AU-2020-89793</t>
  </si>
  <si>
    <t>AU-2020-90124</t>
  </si>
  <si>
    <t>AU-2020-90142</t>
  </si>
  <si>
    <t>AU-2020-90194</t>
  </si>
  <si>
    <t>AU-2020-90235</t>
  </si>
  <si>
    <t>AU-2020-90570</t>
  </si>
  <si>
    <t>AU-2020-90694</t>
  </si>
  <si>
    <t>AU-2020-90703</t>
  </si>
  <si>
    <t>AU-2020-90732</t>
  </si>
  <si>
    <t>AU-2020-90850</t>
  </si>
  <si>
    <t>AU-2020-91232</t>
  </si>
  <si>
    <t>AU-2020-91387</t>
  </si>
  <si>
    <t>AU-2020-91417</t>
  </si>
  <si>
    <t>AU-2020-91423</t>
  </si>
  <si>
    <t>AU-2020-91483</t>
  </si>
  <si>
    <t>AU-2020-91781</t>
  </si>
  <si>
    <t>AU-2020-91825</t>
  </si>
  <si>
    <t>TS-32836</t>
  </si>
  <si>
    <t>AU-2020-92297</t>
  </si>
  <si>
    <t>AU-2020-92438</t>
  </si>
  <si>
    <t>AU-2020-92479</t>
  </si>
  <si>
    <t>AU-2020-92569</t>
  </si>
  <si>
    <t>AU-2020-92802</t>
  </si>
  <si>
    <t>DH-08505</t>
  </si>
  <si>
    <t>AU-2020-92814</t>
  </si>
  <si>
    <t>AU-2020-93069</t>
  </si>
  <si>
    <t>AU-2020-93261</t>
  </si>
  <si>
    <t>AU-2020-93365</t>
  </si>
  <si>
    <t>AU-2020-94006</t>
  </si>
  <si>
    <t>AU-2020-94089</t>
  </si>
  <si>
    <t>AU-2020-94149</t>
  </si>
  <si>
    <t>AU-2020-94273</t>
  </si>
  <si>
    <t>AU-2020-94504</t>
  </si>
  <si>
    <t>AU-2020-94914</t>
  </si>
  <si>
    <t>AU-2020-95338</t>
  </si>
  <si>
    <t>AU-2020-95485</t>
  </si>
  <si>
    <t>SM-31030</t>
  </si>
  <si>
    <t>AU-2020-95493</t>
  </si>
  <si>
    <t>AU-2020-95821</t>
  </si>
  <si>
    <t>AU-2020-95984</t>
  </si>
  <si>
    <t>AU-2020-96039</t>
  </si>
  <si>
    <t>AU-2020-96110</t>
  </si>
  <si>
    <t>AU-2020-96318</t>
  </si>
  <si>
    <t>AU-2020-96730</t>
  </si>
  <si>
    <t>AU-2020-96981</t>
  </si>
  <si>
    <t>AU-2020-97148</t>
  </si>
  <si>
    <t>AU-2020-97191</t>
  </si>
  <si>
    <t>AU-2020-97262</t>
  </si>
  <si>
    <t>AU-2020-97699</t>
  </si>
  <si>
    <t>AB-02405</t>
  </si>
  <si>
    <t>AU-2020-97797</t>
  </si>
  <si>
    <t>AU-2020-97839</t>
  </si>
  <si>
    <t>AU-2020-97856</t>
  </si>
  <si>
    <t>AU-2020-97913</t>
  </si>
  <si>
    <t>AU-2020-98810</t>
  </si>
  <si>
    <t>AU-2020-99141</t>
  </si>
  <si>
    <t>AU-2020-99339</t>
  </si>
  <si>
    <t>AU-2020-99532</t>
  </si>
  <si>
    <t>AU-2020-99773</t>
  </si>
  <si>
    <t>BA-2018-29253</t>
  </si>
  <si>
    <t>BA-2018-30237</t>
  </si>
  <si>
    <t>BA-2018-46329</t>
  </si>
  <si>
    <t>BA-2018-47895</t>
  </si>
  <si>
    <t>BA-2018-48742</t>
  </si>
  <si>
    <t>BA-2018-64176</t>
  </si>
  <si>
    <t>BA-2018-77236</t>
  </si>
  <si>
    <t>BA-2018-77249</t>
  </si>
  <si>
    <t>BA-2018-87731</t>
  </si>
  <si>
    <t>BA-2019-13294</t>
  </si>
  <si>
    <t>BA-2019-15705</t>
  </si>
  <si>
    <t>BA-2019-15979</t>
  </si>
  <si>
    <t>BA-2019-57314</t>
  </si>
  <si>
    <t>BA-2019-60804</t>
  </si>
  <si>
    <t>BA-2019-81044</t>
  </si>
  <si>
    <t>BA-2019-99008</t>
  </si>
  <si>
    <t>BA-2020-15257</t>
  </si>
  <si>
    <t>BA-2020-21616</t>
  </si>
  <si>
    <t>BA-2020-25126</t>
  </si>
  <si>
    <t>BA-2020-36359</t>
  </si>
  <si>
    <t>BA-2020-48787</t>
  </si>
  <si>
    <t>BA-2020-49312</t>
  </si>
  <si>
    <t>BA-2020-49333</t>
  </si>
  <si>
    <t>BA-2020-50822</t>
  </si>
  <si>
    <t>BA-2020-50960</t>
  </si>
  <si>
    <t>BA-2020-80053</t>
  </si>
  <si>
    <t>BA-2020-81638</t>
  </si>
  <si>
    <t>BA-2020-97905</t>
  </si>
  <si>
    <t>CH-2018-10382</t>
  </si>
  <si>
    <t>CH-2018-10651</t>
  </si>
  <si>
    <t>CH-2018-10765</t>
  </si>
  <si>
    <t>CH-2018-10912</t>
  </si>
  <si>
    <t>CH-2018-11070</t>
  </si>
  <si>
    <t>CH-2018-11080</t>
  </si>
  <si>
    <t>CH-2018-11926</t>
  </si>
  <si>
    <t>CH-2018-12192</t>
  </si>
  <si>
    <t>CH-2018-12564</t>
  </si>
  <si>
    <t>CH-2018-12674</t>
  </si>
  <si>
    <t>CH-2018-12807</t>
  </si>
  <si>
    <t>CH-2018-12864</t>
  </si>
  <si>
    <t>CH-2018-12866</t>
  </si>
  <si>
    <t>CH-2018-13114</t>
  </si>
  <si>
    <t>CH-2018-13333</t>
  </si>
  <si>
    <t>CH-2018-13747</t>
  </si>
  <si>
    <t>CH-2018-14630</t>
  </si>
  <si>
    <t>CH-2018-14676</t>
  </si>
  <si>
    <t>TP-31586</t>
  </si>
  <si>
    <t>CH-2018-14773</t>
  </si>
  <si>
    <t>CH-2018-15578</t>
  </si>
  <si>
    <t>CH-2018-16266</t>
  </si>
  <si>
    <t>CH-2018-16650</t>
  </si>
  <si>
    <t>CH-2018-16652</t>
  </si>
  <si>
    <t>CH-2018-16992</t>
  </si>
  <si>
    <t>CH-2018-17012</t>
  </si>
  <si>
    <t>CH-2018-17303</t>
  </si>
  <si>
    <t>CH-2018-17850</t>
  </si>
  <si>
    <t>CH-2018-17912</t>
  </si>
  <si>
    <t>CH-2018-18592</t>
  </si>
  <si>
    <t>CH-2018-18636</t>
  </si>
  <si>
    <t>CH-2018-19704</t>
  </si>
  <si>
    <t>CH-2018-19787</t>
  </si>
  <si>
    <t>CH-2018-19908</t>
  </si>
  <si>
    <t>CH-2018-20174</t>
  </si>
  <si>
    <t>CH-2018-20941</t>
  </si>
  <si>
    <t>CH-2018-21201</t>
  </si>
  <si>
    <t>CH-2018-21351</t>
  </si>
  <si>
    <t>CH-2018-22073</t>
  </si>
  <si>
    <t>CH-2018-22550</t>
  </si>
  <si>
    <t>CH-2018-22626</t>
  </si>
  <si>
    <t>CH-2018-22933</t>
  </si>
  <si>
    <t>CH-2018-23315</t>
  </si>
  <si>
    <t>CH-2018-23418</t>
  </si>
  <si>
    <t>CH-2018-23650</t>
  </si>
  <si>
    <t>CH-2018-23838</t>
  </si>
  <si>
    <t>CH-2018-23960</t>
  </si>
  <si>
    <t>CH-2018-24341</t>
  </si>
  <si>
    <t>CH-2018-25439</t>
  </si>
  <si>
    <t>CH-2018-25569</t>
  </si>
  <si>
    <t>CH-2018-25762</t>
  </si>
  <si>
    <t>KM-18821</t>
  </si>
  <si>
    <t>CH-2018-25869</t>
  </si>
  <si>
    <t>CH-2018-25939</t>
  </si>
  <si>
    <t>CH-2018-26068</t>
  </si>
  <si>
    <t>CH-2018-27343</t>
  </si>
  <si>
    <t>CH-2018-27889</t>
  </si>
  <si>
    <t>CH-2018-28516</t>
  </si>
  <si>
    <t>CH-2018-28562</t>
  </si>
  <si>
    <t>CH-2018-28748</t>
  </si>
  <si>
    <t>CH-2018-28762</t>
  </si>
  <si>
    <t>CH-2018-28809</t>
  </si>
  <si>
    <t>CH-2018-29131</t>
  </si>
  <si>
    <t>CH-2018-29434</t>
  </si>
  <si>
    <t>CH-2018-29706</t>
  </si>
  <si>
    <t>CH-2018-29858</t>
  </si>
  <si>
    <t>CH-2018-29986</t>
  </si>
  <si>
    <t>CH-2018-30691</t>
  </si>
  <si>
    <t>CW-06480</t>
  </si>
  <si>
    <t>CH-2018-30962</t>
  </si>
  <si>
    <t>CH-2018-31028</t>
  </si>
  <si>
    <t>CH-2018-32329</t>
  </si>
  <si>
    <t>CH-2018-32364</t>
  </si>
  <si>
    <t>CH-2018-32378</t>
  </si>
  <si>
    <t>CH-2018-33137</t>
  </si>
  <si>
    <t>CH-2018-33557</t>
  </si>
  <si>
    <t>CH-2018-33666</t>
  </si>
  <si>
    <t>CH-2018-33777</t>
  </si>
  <si>
    <t>CH-2018-33858</t>
  </si>
  <si>
    <t>CH-2018-33976</t>
  </si>
  <si>
    <t>CH-2018-34209</t>
  </si>
  <si>
    <t>CH-2018-34349</t>
  </si>
  <si>
    <t>CH-2018-34519</t>
  </si>
  <si>
    <t>CH-2018-34740</t>
  </si>
  <si>
    <t>CH-2018-35467</t>
  </si>
  <si>
    <t>CH-2018-35589</t>
  </si>
  <si>
    <t>CH-2018-35775</t>
  </si>
  <si>
    <t>CH-2018-36054</t>
  </si>
  <si>
    <t>BG-04655</t>
  </si>
  <si>
    <t>CH-2018-36082</t>
  </si>
  <si>
    <t>CH-2018-36312</t>
  </si>
  <si>
    <t>CH-2018-37143</t>
  </si>
  <si>
    <t>CH-2018-37696</t>
  </si>
  <si>
    <t>CH-2018-38264</t>
  </si>
  <si>
    <t>CH-2018-38402</t>
  </si>
  <si>
    <t>CH-2018-38413</t>
  </si>
  <si>
    <t>CH-2018-38968</t>
  </si>
  <si>
    <t>CH-2018-39756</t>
  </si>
  <si>
    <t>CH-2018-39757</t>
  </si>
  <si>
    <t>CH-2018-39771</t>
  </si>
  <si>
    <t>CH-2018-40050</t>
  </si>
  <si>
    <t>CH-2018-40084</t>
  </si>
  <si>
    <t>CH-2018-40469</t>
  </si>
  <si>
    <t>CH-2018-41961</t>
  </si>
  <si>
    <t>CH-2018-42099</t>
  </si>
  <si>
    <t>CH-2018-42232</t>
  </si>
  <si>
    <t>CH-2018-42355</t>
  </si>
  <si>
    <t>CH-2018-42358</t>
  </si>
  <si>
    <t>CH-2018-42474</t>
  </si>
  <si>
    <t>CH-2018-42475</t>
  </si>
  <si>
    <t>CH-2018-42481</t>
  </si>
  <si>
    <t>CH-2018-44367</t>
  </si>
  <si>
    <t>CH-2018-44571</t>
  </si>
  <si>
    <t>CH-2018-45708</t>
  </si>
  <si>
    <t>CH-2018-46850</t>
  </si>
  <si>
    <t>CH-2018-47330</t>
  </si>
  <si>
    <t>CH-2018-47802</t>
  </si>
  <si>
    <t>CH-2018-47858</t>
  </si>
  <si>
    <t>EG-10872</t>
  </si>
  <si>
    <t>CH-2018-48089</t>
  </si>
  <si>
    <t>CH-2018-48539</t>
  </si>
  <si>
    <t>CH-2018-49050</t>
  </si>
  <si>
    <t>CH-2018-49126</t>
  </si>
  <si>
    <t>CH-2018-49817</t>
  </si>
  <si>
    <t>CH-2018-50392</t>
  </si>
  <si>
    <t>CH-2018-50708</t>
  </si>
  <si>
    <t>CH-2018-50887</t>
  </si>
  <si>
    <t>CH-2018-51091</t>
  </si>
  <si>
    <t>CH-2018-51461</t>
  </si>
  <si>
    <t>CH-2018-52003</t>
  </si>
  <si>
    <t>CH-2018-52558</t>
  </si>
  <si>
    <t>CH-2018-52911</t>
  </si>
  <si>
    <t>CH-2018-53389</t>
  </si>
  <si>
    <t>CH-2018-53828</t>
  </si>
  <si>
    <t>CH-2018-53886</t>
  </si>
  <si>
    <t>CH-2018-54075</t>
  </si>
  <si>
    <t>CH-2018-54399</t>
  </si>
  <si>
    <t>CH-2018-54745</t>
  </si>
  <si>
    <t>CH-2018-55233</t>
  </si>
  <si>
    <t>CH-2018-55309</t>
  </si>
  <si>
    <t>CH-2018-55681</t>
  </si>
  <si>
    <t>CH-2018-55777</t>
  </si>
  <si>
    <t>CH-2018-55934</t>
  </si>
  <si>
    <t>CH-2018-56231</t>
  </si>
  <si>
    <t>CH-2018-56873</t>
  </si>
  <si>
    <t>CH-2018-57779</t>
  </si>
  <si>
    <t>ED-12105</t>
  </si>
  <si>
    <t>CH-2018-57989</t>
  </si>
  <si>
    <t>CH-2018-59097</t>
  </si>
  <si>
    <t>CH-2018-60350</t>
  </si>
  <si>
    <t>CH-2018-60606</t>
  </si>
  <si>
    <t>CH-2018-61140</t>
  </si>
  <si>
    <t>CH-2018-61279</t>
  </si>
  <si>
    <t>CH-2018-61459</t>
  </si>
  <si>
    <t>CH-2018-61842</t>
  </si>
  <si>
    <t>CH-2018-61849</t>
  </si>
  <si>
    <t>CH-2018-61946</t>
  </si>
  <si>
    <t>CH-2018-62357</t>
  </si>
  <si>
    <t>CH-2018-62989</t>
  </si>
  <si>
    <t>CH-2018-63002</t>
  </si>
  <si>
    <t>CH-2018-63271</t>
  </si>
  <si>
    <t>CH-2018-64182</t>
  </si>
  <si>
    <t>CH-2018-64465</t>
  </si>
  <si>
    <t>CH-2018-64482</t>
  </si>
  <si>
    <t>CH-2018-65618</t>
  </si>
  <si>
    <t>CH-2018-65751</t>
  </si>
  <si>
    <t>CH-2018-66075</t>
  </si>
  <si>
    <t>CH-2018-66196</t>
  </si>
  <si>
    <t>CH-2018-66636</t>
  </si>
  <si>
    <t>CH-2018-66694</t>
  </si>
  <si>
    <t>CH-2018-66917</t>
  </si>
  <si>
    <t>CH-2018-67062</t>
  </si>
  <si>
    <t>CH-2018-67576</t>
  </si>
  <si>
    <t>CH-2018-68559</t>
  </si>
  <si>
    <t>CH-2018-68674</t>
  </si>
  <si>
    <t>CH-2018-68943</t>
  </si>
  <si>
    <t>CH-2018-69012</t>
  </si>
  <si>
    <t>CH-2018-70319</t>
  </si>
  <si>
    <t>CH-2018-70326</t>
  </si>
  <si>
    <t>CH-2018-71400</t>
  </si>
  <si>
    <t>CH-2018-71421</t>
  </si>
  <si>
    <t>CH-2018-71580</t>
  </si>
  <si>
    <t>CH-2018-71609</t>
  </si>
  <si>
    <t>CH-2018-72733</t>
  </si>
  <si>
    <t>JH-15476</t>
  </si>
  <si>
    <t>CH-2018-73178</t>
  </si>
  <si>
    <t>CH-2018-73619</t>
  </si>
  <si>
    <t>CH-2018-73652</t>
  </si>
  <si>
    <t>CH-2018-74079</t>
  </si>
  <si>
    <t>CH-2018-74462</t>
  </si>
  <si>
    <t>CH-2018-76000</t>
  </si>
  <si>
    <t>CH-2018-76175</t>
  </si>
  <si>
    <t>CH-2018-76234</t>
  </si>
  <si>
    <t>CH-2018-76412</t>
  </si>
  <si>
    <t>CH-2018-77626</t>
  </si>
  <si>
    <t>CH-2018-77690</t>
  </si>
  <si>
    <t>CH-2018-77746</t>
  </si>
  <si>
    <t>CH-2018-77967</t>
  </si>
  <si>
    <t>CH-2018-78671</t>
  </si>
  <si>
    <t>LS-20633</t>
  </si>
  <si>
    <t>CH-2018-79163</t>
  </si>
  <si>
    <t>CH-2018-79505</t>
  </si>
  <si>
    <t>CH-2018-80394</t>
  </si>
  <si>
    <t>CH-2018-80864</t>
  </si>
  <si>
    <t>CH-2018-80946</t>
  </si>
  <si>
    <t>SW-31327</t>
  </si>
  <si>
    <t>CH-2018-81397</t>
  </si>
  <si>
    <t>CH-2018-81744</t>
  </si>
  <si>
    <t>CH-2018-84224</t>
  </si>
  <si>
    <t>CH-2018-85031</t>
  </si>
  <si>
    <t>CH-2018-85077</t>
  </si>
  <si>
    <t>CH-2018-85257</t>
  </si>
  <si>
    <t>CH-2018-86088</t>
  </si>
  <si>
    <t>CH-2018-86591</t>
  </si>
  <si>
    <t>CH-2018-86734</t>
  </si>
  <si>
    <t>CH-2018-87049</t>
  </si>
  <si>
    <t>CH-2018-87814</t>
  </si>
  <si>
    <t>CH-2018-88965</t>
  </si>
  <si>
    <t>CH-2018-89000</t>
  </si>
  <si>
    <t>CH-2018-89232</t>
  </si>
  <si>
    <t>CH-2018-89704</t>
  </si>
  <si>
    <t>CH-2018-90006</t>
  </si>
  <si>
    <t>CH-2018-90033</t>
  </si>
  <si>
    <t>CH-2018-90327</t>
  </si>
  <si>
    <t>CH-2018-90583</t>
  </si>
  <si>
    <t>CH-2018-90612</t>
  </si>
  <si>
    <t>CH-2018-90745</t>
  </si>
  <si>
    <t>CH-2018-90879</t>
  </si>
  <si>
    <t>CH-2018-91665</t>
  </si>
  <si>
    <t>CH-2018-92243</t>
  </si>
  <si>
    <t>CH-2018-93677</t>
  </si>
  <si>
    <t>CH-2018-93736</t>
  </si>
  <si>
    <t>CH-2018-94059</t>
  </si>
  <si>
    <t>CH-2018-94121</t>
  </si>
  <si>
    <t>CH-2018-94620</t>
  </si>
  <si>
    <t>CH-2018-94848</t>
  </si>
  <si>
    <t>CH-2018-95015</t>
  </si>
  <si>
    <t>CH-2018-95601</t>
  </si>
  <si>
    <t>CH-2018-95839</t>
  </si>
  <si>
    <t>CH-2018-96058</t>
  </si>
  <si>
    <t>CH-2018-96313</t>
  </si>
  <si>
    <t>CH-2018-96731</t>
  </si>
  <si>
    <t>CH-2018-96954</t>
  </si>
  <si>
    <t>CH-2018-97485</t>
  </si>
  <si>
    <t>CH-2018-97614</t>
  </si>
  <si>
    <t>CH-2018-98182</t>
  </si>
  <si>
    <t>CH-2018-98616</t>
  </si>
  <si>
    <t>CH-2018-98981</t>
  </si>
  <si>
    <t>CH-2018-99008</t>
  </si>
  <si>
    <t>CH-2018-99700</t>
  </si>
  <si>
    <t>CH-2018-99898</t>
  </si>
  <si>
    <t>CH-2019-10297</t>
  </si>
  <si>
    <t>CH-2019-10548</t>
  </si>
  <si>
    <t>CH-2019-10929</t>
  </si>
  <si>
    <t>CH-2019-11023</t>
  </si>
  <si>
    <t>CH-2019-11041</t>
  </si>
  <si>
    <t>CH-2019-11111</t>
  </si>
  <si>
    <t>CH-2019-11771</t>
  </si>
  <si>
    <t>CH-2019-12740</t>
  </si>
  <si>
    <t>CH-2019-13420</t>
  </si>
  <si>
    <t>CH-2019-13431</t>
  </si>
  <si>
    <t>CH-2019-13900</t>
  </si>
  <si>
    <t>CH-2019-13901</t>
  </si>
  <si>
    <t>CH-2019-14256</t>
  </si>
  <si>
    <t>CH-2019-15171</t>
  </si>
  <si>
    <t>CH-2019-15581</t>
  </si>
  <si>
    <t>CH-2019-15723</t>
  </si>
  <si>
    <t>CH-2019-15825</t>
  </si>
  <si>
    <t>CH-2019-16278</t>
  </si>
  <si>
    <t>CH-2019-16498</t>
  </si>
  <si>
    <t>CH-2019-17559</t>
  </si>
  <si>
    <t>CH-2019-17585</t>
  </si>
  <si>
    <t>CH-2019-17802</t>
  </si>
  <si>
    <t>CH-2019-17819</t>
  </si>
  <si>
    <t>CH-2019-18666</t>
  </si>
  <si>
    <t>CH-2019-19296</t>
  </si>
  <si>
    <t>CH-2019-19397</t>
  </si>
  <si>
    <t>CH-2019-19763</t>
  </si>
  <si>
    <t>CH-2019-20347</t>
  </si>
  <si>
    <t>CH-2019-20525</t>
  </si>
  <si>
    <t>CH-2019-20846</t>
  </si>
  <si>
    <t>RP-26635</t>
  </si>
  <si>
    <t>CH-2019-21439</t>
  </si>
  <si>
    <t>CH-2019-22028</t>
  </si>
  <si>
    <t>CH-2019-22575</t>
  </si>
  <si>
    <t>CH-2019-22820</t>
  </si>
  <si>
    <t>CH-2019-23294</t>
  </si>
  <si>
    <t>CH-2019-23357</t>
  </si>
  <si>
    <t>CH-2019-23365</t>
  </si>
  <si>
    <t>FM-11500</t>
  </si>
  <si>
    <t>CH-2019-23792</t>
  </si>
  <si>
    <t>CH-2019-23815</t>
  </si>
  <si>
    <t>CH-2019-24376</t>
  </si>
  <si>
    <t>CH-2019-24520</t>
  </si>
  <si>
    <t>CH-2019-24901</t>
  </si>
  <si>
    <t>CH-2019-24934</t>
  </si>
  <si>
    <t>CH-2019-25493</t>
  </si>
  <si>
    <t>CH-2019-25600</t>
  </si>
  <si>
    <t>CH-2019-26591</t>
  </si>
  <si>
    <t>CH-2019-27491</t>
  </si>
  <si>
    <t>CH-2019-27734</t>
  </si>
  <si>
    <t>CH-2019-27915</t>
  </si>
  <si>
    <t>CH-2019-27952</t>
  </si>
  <si>
    <t>CH-2019-28212</t>
  </si>
  <si>
    <t>CH-2019-28452</t>
  </si>
  <si>
    <t>CH-2019-28519</t>
  </si>
  <si>
    <t>CH-2019-28848</t>
  </si>
  <si>
    <t>CH-2019-29191</t>
  </si>
  <si>
    <t>CH-2019-29250</t>
  </si>
  <si>
    <t>CH-2019-29334</t>
  </si>
  <si>
    <t>CH-2019-29710</t>
  </si>
  <si>
    <t>CH-2019-29814</t>
  </si>
  <si>
    <t>CH-2019-29892</t>
  </si>
  <si>
    <t>CH-2019-29963</t>
  </si>
  <si>
    <t>CH-2019-30341</t>
  </si>
  <si>
    <t>EH-11722</t>
  </si>
  <si>
    <t>CH-2019-30405</t>
  </si>
  <si>
    <t>CH-2019-30591</t>
  </si>
  <si>
    <t>CH-2019-30934</t>
  </si>
  <si>
    <t>CH-2019-31272</t>
  </si>
  <si>
    <t>CH-2019-31335</t>
  </si>
  <si>
    <t>CH-2019-32439</t>
  </si>
  <si>
    <t>CH-2019-32982</t>
  </si>
  <si>
    <t>CH-2019-33149</t>
  </si>
  <si>
    <t>CH-2019-33550</t>
  </si>
  <si>
    <t>CH-2019-33846</t>
  </si>
  <si>
    <t>CH-2019-33942</t>
  </si>
  <si>
    <t>CH-2019-34126</t>
  </si>
  <si>
    <t>CH-2019-34998</t>
  </si>
  <si>
    <t>CH-2019-35191</t>
  </si>
  <si>
    <t>CH-2019-35288</t>
  </si>
  <si>
    <t>CH-2019-35493</t>
  </si>
  <si>
    <t>CH-2019-35521</t>
  </si>
  <si>
    <t>CH-2019-35910</t>
  </si>
  <si>
    <t>CH-2019-36232</t>
  </si>
  <si>
    <t>CH-2019-36302</t>
  </si>
  <si>
    <t>CH-2019-38950</t>
  </si>
  <si>
    <t>CH-2019-39091</t>
  </si>
  <si>
    <t>CH-2019-39272</t>
  </si>
  <si>
    <t>CH-2019-39403</t>
  </si>
  <si>
    <t>CH-2019-39475</t>
  </si>
  <si>
    <t>CH-2019-39652</t>
  </si>
  <si>
    <t>CH-2019-40890</t>
  </si>
  <si>
    <t>JD-15407</t>
  </si>
  <si>
    <t>CH-2019-41771</t>
  </si>
  <si>
    <t>CH-2019-41835</t>
  </si>
  <si>
    <t>CH-2019-42051</t>
  </si>
  <si>
    <t>CH-2019-42470</t>
  </si>
  <si>
    <t>CH-2019-42765</t>
  </si>
  <si>
    <t>CH-2019-42899</t>
  </si>
  <si>
    <t>CH-2019-44108</t>
  </si>
  <si>
    <t>CH-2019-44468</t>
  </si>
  <si>
    <t>CH-2019-44644</t>
  </si>
  <si>
    <t>CH-2019-44676</t>
  </si>
  <si>
    <t>CH-2019-45089</t>
  </si>
  <si>
    <t>CH-2019-45107</t>
  </si>
  <si>
    <t>CH-2019-45154</t>
  </si>
  <si>
    <t>CH-2019-46227</t>
  </si>
  <si>
    <t>CH-2019-47046</t>
  </si>
  <si>
    <t>CH-2019-47104</t>
  </si>
  <si>
    <t>CH-2019-47138</t>
  </si>
  <si>
    <t>CH-2019-47602</t>
  </si>
  <si>
    <t>CH-2019-48095</t>
  </si>
  <si>
    <t>CH-2019-48456</t>
  </si>
  <si>
    <t>CH-2019-48746</t>
  </si>
  <si>
    <t>CH-2019-48940</t>
  </si>
  <si>
    <t>CH-2019-49028</t>
  </si>
  <si>
    <t>CH-2019-49170</t>
  </si>
  <si>
    <t>CH-2019-49365</t>
  </si>
  <si>
    <t>CH-2019-49902</t>
  </si>
  <si>
    <t>CH-2019-50057</t>
  </si>
  <si>
    <t>CH-2019-50189</t>
  </si>
  <si>
    <t>CH-2019-50357</t>
  </si>
  <si>
    <t>CH-2019-51167</t>
  </si>
  <si>
    <t>CH-2019-51189</t>
  </si>
  <si>
    <t>CH-2019-51808</t>
  </si>
  <si>
    <t>CH-2019-51832</t>
  </si>
  <si>
    <t>CH-2019-52005</t>
  </si>
  <si>
    <t>CH-2019-52066</t>
  </si>
  <si>
    <t>CH-2019-52189</t>
  </si>
  <si>
    <t>CH-2019-52371</t>
  </si>
  <si>
    <t>CH-2019-52848</t>
  </si>
  <si>
    <t>CH-2019-53092</t>
  </si>
  <si>
    <t>CH-2019-53547</t>
  </si>
  <si>
    <t>CH-2019-53681</t>
  </si>
  <si>
    <t>CH-2019-53979</t>
  </si>
  <si>
    <t>CH-2019-54301</t>
  </si>
  <si>
    <t>CH-2019-55198</t>
  </si>
  <si>
    <t>CH-2019-55199</t>
  </si>
  <si>
    <t>CH-2019-56068</t>
  </si>
  <si>
    <t>CH-2019-56417</t>
  </si>
  <si>
    <t>CH-2019-56494</t>
  </si>
  <si>
    <t>CH-2019-57085</t>
  </si>
  <si>
    <t>CH-2019-57282</t>
  </si>
  <si>
    <t>DS-10318</t>
  </si>
  <si>
    <t>CH-2019-57526</t>
  </si>
  <si>
    <t>CH-2019-57964</t>
  </si>
  <si>
    <t>CH-2019-58720</t>
  </si>
  <si>
    <t>CH-2019-58811</t>
  </si>
  <si>
    <t>CH-2019-58876</t>
  </si>
  <si>
    <t>CH-2019-58904</t>
  </si>
  <si>
    <t>CH-2019-59256</t>
  </si>
  <si>
    <t>CH-2019-59289</t>
  </si>
  <si>
    <t>CH-2019-59901</t>
  </si>
  <si>
    <t>CH-2019-59947</t>
  </si>
  <si>
    <t>CH-2019-60078</t>
  </si>
  <si>
    <t>CH-2019-60087</t>
  </si>
  <si>
    <t>CH-2019-60704</t>
  </si>
  <si>
    <t>CH-2019-61201</t>
  </si>
  <si>
    <t>CH-2019-61241</t>
  </si>
  <si>
    <t>CH-2019-61248</t>
  </si>
  <si>
    <t>CH-2019-61308</t>
  </si>
  <si>
    <t>CH-2019-61332</t>
  </si>
  <si>
    <t>CH-2019-61600</t>
  </si>
  <si>
    <t>CH-2019-61752</t>
  </si>
  <si>
    <t>CH-2019-61895</t>
  </si>
  <si>
    <t>CH-2019-62111</t>
  </si>
  <si>
    <t>CH-2019-62272</t>
  </si>
  <si>
    <t>CH-2019-63090</t>
  </si>
  <si>
    <t>CH-2019-63274</t>
  </si>
  <si>
    <t>CH-2019-64130</t>
  </si>
  <si>
    <t>CH-2019-64440</t>
  </si>
  <si>
    <t>CH-2019-64488</t>
  </si>
  <si>
    <t>CH-2019-64617</t>
  </si>
  <si>
    <t>CH-2019-64785</t>
  </si>
  <si>
    <t>CH-2019-65417</t>
  </si>
  <si>
    <t>CH-2019-65571</t>
  </si>
  <si>
    <t>CH-2019-65653</t>
  </si>
  <si>
    <t>CH-2019-65887</t>
  </si>
  <si>
    <t>CH-2019-66024</t>
  </si>
  <si>
    <t>CH-2019-66227</t>
  </si>
  <si>
    <t>CH-2019-66263</t>
  </si>
  <si>
    <t>CH-2019-66269</t>
  </si>
  <si>
    <t>CH-2019-66694</t>
  </si>
  <si>
    <t>CH-2019-67452</t>
  </si>
  <si>
    <t>CH-2019-67816</t>
  </si>
  <si>
    <t>CH-2019-67948</t>
  </si>
  <si>
    <t>CH-2019-68117</t>
  </si>
  <si>
    <t>CH-2019-68450</t>
  </si>
  <si>
    <t>CH-2019-68886</t>
  </si>
  <si>
    <t>CH-2019-68990</t>
  </si>
  <si>
    <t>CH-2019-69066</t>
  </si>
  <si>
    <t>CH-2019-69132</t>
  </si>
  <si>
    <t>CH-2019-69411</t>
  </si>
  <si>
    <t>CH-2019-70105</t>
  </si>
  <si>
    <t>CH-2019-70151</t>
  </si>
  <si>
    <t>CH-2019-70398</t>
  </si>
  <si>
    <t>CH-2019-70482</t>
  </si>
  <si>
    <t>CH-2019-71425</t>
  </si>
  <si>
    <t>CH-2019-71433</t>
  </si>
  <si>
    <t>CH-2019-71725</t>
  </si>
  <si>
    <t>CH-2019-71792</t>
  </si>
  <si>
    <t>CH-2019-71825</t>
  </si>
  <si>
    <t>CH-2019-72322</t>
  </si>
  <si>
    <t>CH-2019-72591</t>
  </si>
  <si>
    <t>CH-2019-72723</t>
  </si>
  <si>
    <t>CH-2019-72841</t>
  </si>
  <si>
    <t>CH-2019-73154</t>
  </si>
  <si>
    <t>CH-2019-73519</t>
  </si>
  <si>
    <t>CH-2019-73586</t>
  </si>
  <si>
    <t>CH-2019-73760</t>
  </si>
  <si>
    <t>CH-2019-74050</t>
  </si>
  <si>
    <t>CH-2019-74477</t>
  </si>
  <si>
    <t>CH-2019-74917</t>
  </si>
  <si>
    <t>CH-2019-75203</t>
  </si>
  <si>
    <t>CH-2019-75389</t>
  </si>
  <si>
    <t>CH-2019-75539</t>
  </si>
  <si>
    <t>CH-2019-75856</t>
  </si>
  <si>
    <t>CH-2019-76168</t>
  </si>
  <si>
    <t>CH-2019-76305</t>
  </si>
  <si>
    <t>CH-2019-77073</t>
  </si>
  <si>
    <t>CH-2019-77357</t>
  </si>
  <si>
    <t>CH-2019-77393</t>
  </si>
  <si>
    <t>CH-2019-77451</t>
  </si>
  <si>
    <t>CH-2019-77848</t>
  </si>
  <si>
    <t>CH-2019-77865</t>
  </si>
  <si>
    <t>CH-2019-77893</t>
  </si>
  <si>
    <t>CH-2019-77910</t>
  </si>
  <si>
    <t>CH-2019-78097</t>
  </si>
  <si>
    <t>CH-2019-78140</t>
  </si>
  <si>
    <t>CH-2019-78607</t>
  </si>
  <si>
    <t>CH-2019-79001</t>
  </si>
  <si>
    <t>CH-2019-79059</t>
  </si>
  <si>
    <t>CH-2019-79165</t>
  </si>
  <si>
    <t>CH-2019-79222</t>
  </si>
  <si>
    <t>CH-2019-79370</t>
  </si>
  <si>
    <t>CH-2019-79469</t>
  </si>
  <si>
    <t>CH-2019-79683</t>
  </si>
  <si>
    <t>CH-2019-79954</t>
  </si>
  <si>
    <t>CH-2019-80174</t>
  </si>
  <si>
    <t>CH-2019-80221</t>
  </si>
  <si>
    <t>CH-2019-80739</t>
  </si>
  <si>
    <t>CH-2019-81686</t>
  </si>
  <si>
    <t>CH-2019-81706</t>
  </si>
  <si>
    <t>CH-2019-82199</t>
  </si>
  <si>
    <t>CH-2019-82514</t>
  </si>
  <si>
    <t>CH-2019-82672</t>
  </si>
  <si>
    <t>CH-2019-82828</t>
  </si>
  <si>
    <t>CH-2019-83618</t>
  </si>
  <si>
    <t>CH-2019-83934</t>
  </si>
  <si>
    <t>CH-2019-84533</t>
  </si>
  <si>
    <t>CH-2019-85037</t>
  </si>
  <si>
    <t>CH-2019-85165</t>
  </si>
  <si>
    <t>CH-2019-85319</t>
  </si>
  <si>
    <t>CH-2019-86175</t>
  </si>
  <si>
    <t>CH-2019-86217</t>
  </si>
  <si>
    <t>CH-2019-86513</t>
  </si>
  <si>
    <t>CH-2019-87266</t>
  </si>
  <si>
    <t>CH-2019-88189</t>
  </si>
  <si>
    <t>CH-2019-88282</t>
  </si>
  <si>
    <t>CH-2019-88304</t>
  </si>
  <si>
    <t>CH-2019-88681</t>
  </si>
  <si>
    <t>CH-2019-88788</t>
  </si>
  <si>
    <t>CH-2019-89314</t>
  </si>
  <si>
    <t>CH-2019-90371</t>
  </si>
  <si>
    <t>CH-2019-90716</t>
  </si>
  <si>
    <t>CH-2019-91125</t>
  </si>
  <si>
    <t>CH-2019-91370</t>
  </si>
  <si>
    <t>CH-2019-91883</t>
  </si>
  <si>
    <t>CH-2019-92750</t>
  </si>
  <si>
    <t>CH-2019-93016</t>
  </si>
  <si>
    <t>AY-01084</t>
  </si>
  <si>
    <t>CH-2019-93847</t>
  </si>
  <si>
    <t>CH-2019-94147</t>
  </si>
  <si>
    <t>CH-2019-94190</t>
  </si>
  <si>
    <t>CH-2019-94365</t>
  </si>
  <si>
    <t>CH-2019-94437</t>
  </si>
  <si>
    <t>CH-2019-95235</t>
  </si>
  <si>
    <t>CH-2019-95834</t>
  </si>
  <si>
    <t>CH-2019-95937</t>
  </si>
  <si>
    <t>CH-2019-95954</t>
  </si>
  <si>
    <t>CH-2019-95989</t>
  </si>
  <si>
    <t>CH-2019-96044</t>
  </si>
  <si>
    <t>CH-2019-96601</t>
  </si>
  <si>
    <t>CH-2019-97118</t>
  </si>
  <si>
    <t>CH-2019-97292</t>
  </si>
  <si>
    <t>CH-2019-97411</t>
  </si>
  <si>
    <t>CH-2019-97423</t>
  </si>
  <si>
    <t>CH-2019-97545</t>
  </si>
  <si>
    <t>CH-2019-97568</t>
  </si>
  <si>
    <t>CH-2019-97778</t>
  </si>
  <si>
    <t>CH-2019-97884</t>
  </si>
  <si>
    <t>CH-2019-97977</t>
  </si>
  <si>
    <t>CH-2019-98787</t>
  </si>
  <si>
    <t>CH-2019-98869</t>
  </si>
  <si>
    <t>CH-2019-99759</t>
  </si>
  <si>
    <t>CH-2019-99972</t>
  </si>
  <si>
    <t>CH-2020-10301</t>
  </si>
  <si>
    <t>CH-2020-10409</t>
  </si>
  <si>
    <t>CH-2020-10960</t>
  </si>
  <si>
    <t>CH-2020-11208</t>
  </si>
  <si>
    <t>CH-2020-11234</t>
  </si>
  <si>
    <t>CH-2020-11841</t>
  </si>
  <si>
    <t>CH-2020-11914</t>
  </si>
  <si>
    <t>CH-2020-12715</t>
  </si>
  <si>
    <t>CH-2020-12778</t>
  </si>
  <si>
    <t>CH-2020-12956</t>
  </si>
  <si>
    <t>CH-2020-13412</t>
  </si>
  <si>
    <t>CH-2020-14072</t>
  </si>
  <si>
    <t>CH-2020-14450</t>
  </si>
  <si>
    <t>CH-2020-14495</t>
  </si>
  <si>
    <t>CH-2020-14769</t>
  </si>
  <si>
    <t>CH-2020-14791</t>
  </si>
  <si>
    <t>CH-2020-14882</t>
  </si>
  <si>
    <t>CH-2020-15082</t>
  </si>
  <si>
    <t>CH-2020-15430</t>
  </si>
  <si>
    <t>CH-2020-15571</t>
  </si>
  <si>
    <t>CH-2020-15645</t>
  </si>
  <si>
    <t>CH-2020-15977</t>
  </si>
  <si>
    <t>CH-2020-16251</t>
  </si>
  <si>
    <t>CH-2020-16580</t>
  </si>
  <si>
    <t>CH-2020-16645</t>
  </si>
  <si>
    <t>CH-2020-16763</t>
  </si>
  <si>
    <t>CH-2020-16970</t>
  </si>
  <si>
    <t>CH-2020-17161</t>
  </si>
  <si>
    <t>CH-2020-17908</t>
  </si>
  <si>
    <t>CH-2020-17924</t>
  </si>
  <si>
    <t>CH-2020-18379</t>
  </si>
  <si>
    <t>CH-2020-18727</t>
  </si>
  <si>
    <t>CH-2020-18778</t>
  </si>
  <si>
    <t>CH-2020-18875</t>
  </si>
  <si>
    <t>CH-2020-19574</t>
  </si>
  <si>
    <t>TB-32063</t>
  </si>
  <si>
    <t>CH-2020-19884</t>
  </si>
  <si>
    <t>CH-2020-20407</t>
  </si>
  <si>
    <t>CH-2020-20512</t>
  </si>
  <si>
    <t>CH-2020-20523</t>
  </si>
  <si>
    <t>CH-2020-20797</t>
  </si>
  <si>
    <t>CH-2020-20856</t>
  </si>
  <si>
    <t>CH-2020-20957</t>
  </si>
  <si>
    <t>CH-2020-21927</t>
  </si>
  <si>
    <t>CH-2020-22621</t>
  </si>
  <si>
    <t>CH-2020-23069</t>
  </si>
  <si>
    <t>CH-2020-23353</t>
  </si>
  <si>
    <t>CH-2020-23595</t>
  </si>
  <si>
    <t>CH-2020-23639</t>
  </si>
  <si>
    <t>CH-2020-23711</t>
  </si>
  <si>
    <t>CH-2020-23863</t>
  </si>
  <si>
    <t>TH-33407</t>
  </si>
  <si>
    <t>CH-2020-23962</t>
  </si>
  <si>
    <t>CH-2020-24225</t>
  </si>
  <si>
    <t>CH-2020-24260</t>
  </si>
  <si>
    <t>CH-2020-24272</t>
  </si>
  <si>
    <t>CH-2020-24363</t>
  </si>
  <si>
    <t>CH-2020-24627</t>
  </si>
  <si>
    <t>CH-2020-25611</t>
  </si>
  <si>
    <t>CH-2020-25907</t>
  </si>
  <si>
    <t>CH-2020-26343</t>
  </si>
  <si>
    <t>CH-2020-26626</t>
  </si>
  <si>
    <t>CH-2020-26636</t>
  </si>
  <si>
    <t>CH-2020-27788</t>
  </si>
  <si>
    <t>CH-2020-27946</t>
  </si>
  <si>
    <t>CH-2020-28727</t>
  </si>
  <si>
    <t>CH-2020-29105</t>
  </si>
  <si>
    <t>CH-2020-29344</t>
  </si>
  <si>
    <t>CH-2020-29505</t>
  </si>
  <si>
    <t>CH-2020-29550</t>
  </si>
  <si>
    <t>CH-2020-30014</t>
  </si>
  <si>
    <t>CH-2020-30099</t>
  </si>
  <si>
    <t>CH-2020-30104</t>
  </si>
  <si>
    <t>CH-2020-30110</t>
  </si>
  <si>
    <t>CH-2020-30133</t>
  </si>
  <si>
    <t>CH-2020-30187</t>
  </si>
  <si>
    <t>CH-2020-30424</t>
  </si>
  <si>
    <t>CH-2020-30441</t>
  </si>
  <si>
    <t>CH-2020-30578</t>
  </si>
  <si>
    <t>CH-2020-30628</t>
  </si>
  <si>
    <t>CH-2020-31512</t>
  </si>
  <si>
    <t>CH-2020-32045</t>
  </si>
  <si>
    <t>CH-2020-32247</t>
  </si>
  <si>
    <t>CH-2020-32336</t>
  </si>
  <si>
    <t>CH-2020-32371</t>
  </si>
  <si>
    <t>CH-2020-32639</t>
  </si>
  <si>
    <t>CH-2020-33017</t>
  </si>
  <si>
    <t>CH-2020-33285</t>
  </si>
  <si>
    <t>CH-2020-33360</t>
  </si>
  <si>
    <t>CH-2020-34061</t>
  </si>
  <si>
    <t>CH-2020-34917</t>
  </si>
  <si>
    <t>CH-2020-35149</t>
  </si>
  <si>
    <t>CH-2020-35464</t>
  </si>
  <si>
    <t>CH-2020-35538</t>
  </si>
  <si>
    <t>CH-2020-35666</t>
  </si>
  <si>
    <t>CH-2020-35723</t>
  </si>
  <si>
    <t>CH-2020-35742</t>
  </si>
  <si>
    <t>CH-2020-35924</t>
  </si>
  <si>
    <t>CH-2020-35967</t>
  </si>
  <si>
    <t>CH-2020-36021</t>
  </si>
  <si>
    <t>CH-2020-36256</t>
  </si>
  <si>
    <t>CH-2020-37118</t>
  </si>
  <si>
    <t>CH-2020-37267</t>
  </si>
  <si>
    <t>CH-2020-37426</t>
  </si>
  <si>
    <t>CH-2020-37598</t>
  </si>
  <si>
    <t>CH-2020-38053</t>
  </si>
  <si>
    <t>CH-2020-38165</t>
  </si>
  <si>
    <t>CH-2020-38402</t>
  </si>
  <si>
    <t>CH-2020-38774</t>
  </si>
  <si>
    <t>CH-2020-38843</t>
  </si>
  <si>
    <t>CH-2020-40422</t>
  </si>
  <si>
    <t>CH-2020-41188</t>
  </si>
  <si>
    <t>CH-2020-41640</t>
  </si>
  <si>
    <t>CH-2020-41648</t>
  </si>
  <si>
    <t>CH-2020-42069</t>
  </si>
  <si>
    <t>CH-2020-42097</t>
  </si>
  <si>
    <t>CH-2020-42652</t>
  </si>
  <si>
    <t>CH-2020-42724</t>
  </si>
  <si>
    <t>CH-2020-43026</t>
  </si>
  <si>
    <t>CH-2020-43321</t>
  </si>
  <si>
    <t>CH-2020-43367</t>
  </si>
  <si>
    <t>CH-2020-43543</t>
  </si>
  <si>
    <t>CH-2020-43610</t>
  </si>
  <si>
    <t>CH-2020-43766</t>
  </si>
  <si>
    <t>CH-2020-44013</t>
  </si>
  <si>
    <t>CH-2020-44413</t>
  </si>
  <si>
    <t>CH-2020-44912</t>
  </si>
  <si>
    <t>CH-2020-45346</t>
  </si>
  <si>
    <t>CH-2020-45573</t>
  </si>
  <si>
    <t>CH-2020-45784</t>
  </si>
  <si>
    <t>CH-2020-45842</t>
  </si>
  <si>
    <t>CH-2020-46116</t>
  </si>
  <si>
    <t>CH-2020-46135</t>
  </si>
  <si>
    <t>CH-2020-46219</t>
  </si>
  <si>
    <t>CH-2020-47012</t>
  </si>
  <si>
    <t>CH-2020-48352</t>
  </si>
  <si>
    <t>CH-2020-48442</t>
  </si>
  <si>
    <t>CH-2020-48522</t>
  </si>
  <si>
    <t>CH-2020-48774</t>
  </si>
  <si>
    <t>CH-2020-48920</t>
  </si>
  <si>
    <t>CH-2020-48989</t>
  </si>
  <si>
    <t>CH-2020-49064</t>
  </si>
  <si>
    <t>CH-2020-49967</t>
  </si>
  <si>
    <t>CH-2020-50129</t>
  </si>
  <si>
    <t>CH-2020-50678</t>
  </si>
  <si>
    <t>CH-2020-50798</t>
  </si>
  <si>
    <t>CH-2020-50880</t>
  </si>
  <si>
    <t>CH-2020-51023</t>
  </si>
  <si>
    <t>CH-2020-51218</t>
  </si>
  <si>
    <t>CH-2020-51434</t>
  </si>
  <si>
    <t>CH-2020-51571</t>
  </si>
  <si>
    <t>CH-2020-51826</t>
  </si>
  <si>
    <t>CH-2020-52019</t>
  </si>
  <si>
    <t>CH-2020-52685</t>
  </si>
  <si>
    <t>CH-2020-52785</t>
  </si>
  <si>
    <t>CH-2020-52888</t>
  </si>
  <si>
    <t>CH-2020-53040</t>
  </si>
  <si>
    <t>CH-2020-53138</t>
  </si>
  <si>
    <t>CH-2020-53384</t>
  </si>
  <si>
    <t>CH-2020-53573</t>
  </si>
  <si>
    <t>CH-2020-53575</t>
  </si>
  <si>
    <t>CH-2020-53597</t>
  </si>
  <si>
    <t>CH-2020-54349</t>
  </si>
  <si>
    <t>CH-2020-55117</t>
  </si>
  <si>
    <t>CH-2020-55270</t>
  </si>
  <si>
    <t>CH-2020-55528</t>
  </si>
  <si>
    <t>CH-2020-55868</t>
  </si>
  <si>
    <t>CH-2020-56305</t>
  </si>
  <si>
    <t>CH-2020-56758</t>
  </si>
  <si>
    <t>CH-2020-56780</t>
  </si>
  <si>
    <t>CH-2020-56927</t>
  </si>
  <si>
    <t>CH-2020-56974</t>
  </si>
  <si>
    <t>CH-2020-56995</t>
  </si>
  <si>
    <t>MH-22847</t>
  </si>
  <si>
    <t>CH-2020-57115</t>
  </si>
  <si>
    <t>CH-2020-57728</t>
  </si>
  <si>
    <t>CH-2020-57944</t>
  </si>
  <si>
    <t>CH-2020-58125</t>
  </si>
  <si>
    <t>CH-2020-59753</t>
  </si>
  <si>
    <t>CH-2020-59824</t>
  </si>
  <si>
    <t>CH-2020-59890</t>
  </si>
  <si>
    <t>CH-2020-60330</t>
  </si>
  <si>
    <t>CH-2020-60569</t>
  </si>
  <si>
    <t>CH-2020-60670</t>
  </si>
  <si>
    <t>CH-2020-60791</t>
  </si>
  <si>
    <t>CH-2020-61164</t>
  </si>
  <si>
    <t>CH-2020-61285</t>
  </si>
  <si>
    <t>CH-2020-61833</t>
  </si>
  <si>
    <t>CH-2020-63381</t>
  </si>
  <si>
    <t>CH-2020-63429</t>
  </si>
  <si>
    <t>CH-2020-63928</t>
  </si>
  <si>
    <t>CH-2020-64141</t>
  </si>
  <si>
    <t>CH-2020-64222</t>
  </si>
  <si>
    <t>CH-2020-64398</t>
  </si>
  <si>
    <t>CH-2020-64431</t>
  </si>
  <si>
    <t>CH-2020-64742</t>
  </si>
  <si>
    <t>CH-2020-64899</t>
  </si>
  <si>
    <t>CH-2020-65111</t>
  </si>
  <si>
    <t>CH-2020-65382</t>
  </si>
  <si>
    <t>CH-2020-65465</t>
  </si>
  <si>
    <t>CH-2020-66190</t>
  </si>
  <si>
    <t>CH-2020-66247</t>
  </si>
  <si>
    <t>CH-2020-66334</t>
  </si>
  <si>
    <t>CH-2020-66415</t>
  </si>
  <si>
    <t>CH-2020-67397</t>
  </si>
  <si>
    <t>CH-2020-68502</t>
  </si>
  <si>
    <t>CH-2020-69128</t>
  </si>
  <si>
    <t>CH-2020-69448</t>
  </si>
  <si>
    <t>CH-2020-69630</t>
  </si>
  <si>
    <t>CH-2020-69658</t>
  </si>
  <si>
    <t>CH-2020-69706</t>
  </si>
  <si>
    <t>CH-2020-69844</t>
  </si>
  <si>
    <t>CH-2020-69856</t>
  </si>
  <si>
    <t>CH-2020-69858</t>
  </si>
  <si>
    <t>CH-2020-70260</t>
  </si>
  <si>
    <t>CH-2020-70431</t>
  </si>
  <si>
    <t>CH-2020-71412</t>
  </si>
  <si>
    <t>CH-2020-71528</t>
  </si>
  <si>
    <t>CH-2020-71654</t>
  </si>
  <si>
    <t>CH-2020-71775</t>
  </si>
  <si>
    <t>CH-2020-72200</t>
  </si>
  <si>
    <t>CH-2020-72248</t>
  </si>
  <si>
    <t>CH-2020-72401</t>
  </si>
  <si>
    <t>CH-2020-73182</t>
  </si>
  <si>
    <t>CH-2020-73381</t>
  </si>
  <si>
    <t>CH-2020-73524</t>
  </si>
  <si>
    <t>CH-2020-73543</t>
  </si>
  <si>
    <t>CH-2020-73876</t>
  </si>
  <si>
    <t>CH-2020-74407</t>
  </si>
  <si>
    <t>CH-2020-74481</t>
  </si>
  <si>
    <t>CH-2020-74838</t>
  </si>
  <si>
    <t>CH-2020-75095</t>
  </si>
  <si>
    <t>CH-2020-75186</t>
  </si>
  <si>
    <t>CH-2020-75510</t>
  </si>
  <si>
    <t>CH-2020-75512</t>
  </si>
  <si>
    <t>CH-2020-75601</t>
  </si>
  <si>
    <t>CH-2020-76761</t>
  </si>
  <si>
    <t>CH-2020-76909</t>
  </si>
  <si>
    <t>CH-2020-76955</t>
  </si>
  <si>
    <t>CH-2020-77048</t>
  </si>
  <si>
    <t>CH-2020-77646</t>
  </si>
  <si>
    <t>CH-2020-78109</t>
  </si>
  <si>
    <t>CH-2020-78646</t>
  </si>
  <si>
    <t>CH-2020-79000</t>
  </si>
  <si>
    <t>CH-2020-79147</t>
  </si>
  <si>
    <t>CH-2020-79372</t>
  </si>
  <si>
    <t>CH-2020-79488</t>
  </si>
  <si>
    <t>CH-2020-79780</t>
  </si>
  <si>
    <t>CH-2020-79802</t>
  </si>
  <si>
    <t>CH-2020-79999</t>
  </si>
  <si>
    <t>CH-2020-80785</t>
  </si>
  <si>
    <t>CH-2020-83315</t>
  </si>
  <si>
    <t>CH-2020-83403</t>
  </si>
  <si>
    <t>CH-2020-84224</t>
  </si>
  <si>
    <t>CH-2020-84390</t>
  </si>
  <si>
    <t>CH-2020-84454</t>
  </si>
  <si>
    <t>CH-2020-84634</t>
  </si>
  <si>
    <t>CH-2020-84790</t>
  </si>
  <si>
    <t>CH-2020-84867</t>
  </si>
  <si>
    <t>CH-2020-85947</t>
  </si>
  <si>
    <t>CH-2020-86696</t>
  </si>
  <si>
    <t>CH-2020-86783</t>
  </si>
  <si>
    <t>CH-2020-86860</t>
  </si>
  <si>
    <t>CH-2020-87002</t>
  </si>
  <si>
    <t>CH-2020-87402</t>
  </si>
  <si>
    <t>CH-2020-87413</t>
  </si>
  <si>
    <t>CH-2020-87597</t>
  </si>
  <si>
    <t>CH-2020-88105</t>
  </si>
  <si>
    <t>CH-2020-88175</t>
  </si>
  <si>
    <t>CH-2020-88596</t>
  </si>
  <si>
    <t>CH-2020-88625</t>
  </si>
  <si>
    <t>CH-2020-88647</t>
  </si>
  <si>
    <t>CH-2020-88702</t>
  </si>
  <si>
    <t>CH-2020-90177</t>
  </si>
  <si>
    <t>CH-2020-90196</t>
  </si>
  <si>
    <t>CH-2020-91287</t>
  </si>
  <si>
    <t>CH-2020-91926</t>
  </si>
  <si>
    <t>CH-2020-92139</t>
  </si>
  <si>
    <t>CH-2020-92309</t>
  </si>
  <si>
    <t>CH-2020-92468</t>
  </si>
  <si>
    <t>CH-2020-92499</t>
  </si>
  <si>
    <t>CH-2020-92567</t>
  </si>
  <si>
    <t>CH-2020-92679</t>
  </si>
  <si>
    <t>CH-2020-92764</t>
  </si>
  <si>
    <t>CH-2020-92818</t>
  </si>
  <si>
    <t>CH-2020-93085</t>
  </si>
  <si>
    <t>CH-2020-93755</t>
  </si>
  <si>
    <t>CH-2020-94358</t>
  </si>
  <si>
    <t>CH-2020-94462</t>
  </si>
  <si>
    <t>CH-2020-95130</t>
  </si>
  <si>
    <t>CH-2020-95676</t>
  </si>
  <si>
    <t>CH-2020-96259</t>
  </si>
  <si>
    <t>CH-2020-96895</t>
  </si>
  <si>
    <t>CH-2020-97691</t>
  </si>
  <si>
    <t>CH-2020-98353</t>
  </si>
  <si>
    <t>CH-2020-98404</t>
  </si>
  <si>
    <t>CH-2020-98798</t>
  </si>
  <si>
    <t>CH-2020-98938</t>
  </si>
  <si>
    <t>GE-2018-10036</t>
  </si>
  <si>
    <t>GE-2018-10053</t>
  </si>
  <si>
    <t>GE-2018-10128</t>
  </si>
  <si>
    <t>GE-2018-10418</t>
  </si>
  <si>
    <t>GE-2018-10516</t>
  </si>
  <si>
    <t>GE-2018-10533</t>
  </si>
  <si>
    <t>GE-2018-10957</t>
  </si>
  <si>
    <t>GE-2018-11301</t>
  </si>
  <si>
    <t>GE-2018-11579</t>
  </si>
  <si>
    <t>GE-2018-11661</t>
  </si>
  <si>
    <t>GE-2018-11780</t>
  </si>
  <si>
    <t>GE-2018-11986</t>
  </si>
  <si>
    <t>GE-2018-12148</t>
  </si>
  <si>
    <t>GE-2018-12156</t>
  </si>
  <si>
    <t>GE-2018-12959</t>
  </si>
  <si>
    <t>DW-08338</t>
  </si>
  <si>
    <t>GE-2018-13005</t>
  </si>
  <si>
    <t>GE-2018-13246</t>
  </si>
  <si>
    <t>GE-2018-13710</t>
  </si>
  <si>
    <t>GE-2018-13763</t>
  </si>
  <si>
    <t>GE-2018-13772</t>
  </si>
  <si>
    <t>GE-2018-13820</t>
  </si>
  <si>
    <t>GE-2018-14172</t>
  </si>
  <si>
    <t>GE-2018-14611</t>
  </si>
  <si>
    <t>GE-2018-14840</t>
  </si>
  <si>
    <t>GE-2018-15404</t>
  </si>
  <si>
    <t>GE-2018-15482</t>
  </si>
  <si>
    <t>GE-2018-15736</t>
  </si>
  <si>
    <t>GE-2018-15867</t>
  </si>
  <si>
    <t>GE-2018-16102</t>
  </si>
  <si>
    <t>GE-2018-16338</t>
  </si>
  <si>
    <t>GE-2018-16366</t>
  </si>
  <si>
    <t>GE-2018-16431</t>
  </si>
  <si>
    <t>GE-2018-16737</t>
  </si>
  <si>
    <t>GE-2018-16753</t>
  </si>
  <si>
    <t>GE-2018-16879</t>
  </si>
  <si>
    <t>GE-2018-16900</t>
  </si>
  <si>
    <t>GE-2018-16980</t>
  </si>
  <si>
    <t>GE-2018-17003</t>
  </si>
  <si>
    <t>GE-2018-17024</t>
  </si>
  <si>
    <t>GE-2018-17082</t>
  </si>
  <si>
    <t>GE-2018-17127</t>
  </si>
  <si>
    <t>GE-2018-17175</t>
  </si>
  <si>
    <t>GE-2018-17556</t>
  </si>
  <si>
    <t>GE-2018-17863</t>
  </si>
  <si>
    <t>GE-2018-18372</t>
  </si>
  <si>
    <t>GE-2018-18375</t>
  </si>
  <si>
    <t>GE-2018-18425</t>
  </si>
  <si>
    <t>GE-2018-19011</t>
  </si>
  <si>
    <t>GE-2018-19131</t>
  </si>
  <si>
    <t>GE-2018-20148</t>
  </si>
  <si>
    <t>GE-2018-20428</t>
  </si>
  <si>
    <t>GE-2018-20728</t>
  </si>
  <si>
    <t>GE-2018-20897</t>
  </si>
  <si>
    <t>GE-2018-21174</t>
  </si>
  <si>
    <t>GE-2018-21552</t>
  </si>
  <si>
    <t>GE-2018-21838</t>
  </si>
  <si>
    <t>GE-2018-22150</t>
  </si>
  <si>
    <t>GE-2018-22265</t>
  </si>
  <si>
    <t>GE-2018-22281</t>
  </si>
  <si>
    <t>GE-2018-22979</t>
  </si>
  <si>
    <t>GE-2018-23134</t>
  </si>
  <si>
    <t>GE-2018-23260</t>
  </si>
  <si>
    <t>GE-2018-23436</t>
  </si>
  <si>
    <t>GE-2018-23542</t>
  </si>
  <si>
    <t>GE-2018-23764</t>
  </si>
  <si>
    <t>GE-2018-23876</t>
  </si>
  <si>
    <t>GE-2018-23894</t>
  </si>
  <si>
    <t>GE-2018-23914</t>
  </si>
  <si>
    <t>GE-2018-24120</t>
  </si>
  <si>
    <t>GE-2018-24291</t>
  </si>
  <si>
    <t>GE-2018-24905</t>
  </si>
  <si>
    <t>GE-2018-24951</t>
  </si>
  <si>
    <t>GE-2018-25330</t>
  </si>
  <si>
    <t>GE-2018-25528</t>
  </si>
  <si>
    <t>GE-2018-25564</t>
  </si>
  <si>
    <t>GE-2018-26371</t>
  </si>
  <si>
    <t>GE-2018-26407</t>
  </si>
  <si>
    <t>GE-2018-26514</t>
  </si>
  <si>
    <t>GE-2018-26768</t>
  </si>
  <si>
    <t>GE-2018-26808</t>
  </si>
  <si>
    <t>GE-2018-27100</t>
  </si>
  <si>
    <t>GE-2018-27157</t>
  </si>
  <si>
    <t>GE-2018-27245</t>
  </si>
  <si>
    <t>GE-2018-27882</t>
  </si>
  <si>
    <t>GE-2018-27985</t>
  </si>
  <si>
    <t>GE-2018-28004</t>
  </si>
  <si>
    <t>GE-2018-28175</t>
  </si>
  <si>
    <t>GE-2018-28233</t>
  </si>
  <si>
    <t>GE-2018-28244</t>
  </si>
  <si>
    <t>GE-2018-28352</t>
  </si>
  <si>
    <t>GE-2018-28546</t>
  </si>
  <si>
    <t>GE-2018-28654</t>
  </si>
  <si>
    <t>GE-2018-28747</t>
  </si>
  <si>
    <t>GE-2018-28816</t>
  </si>
  <si>
    <t>GE-2018-29365</t>
  </si>
  <si>
    <t>GE-2018-29404</t>
  </si>
  <si>
    <t>GE-2018-29468</t>
  </si>
  <si>
    <t>GE-2018-29802</t>
  </si>
  <si>
    <t>GE-2018-30357</t>
  </si>
  <si>
    <t>GE-2018-30485</t>
  </si>
  <si>
    <t>GE-2018-30792</t>
  </si>
  <si>
    <t>GE-2018-30848</t>
  </si>
  <si>
    <t>GE-2018-30994</t>
  </si>
  <si>
    <t>GE-2018-31006</t>
  </si>
  <si>
    <t>CY-06866</t>
  </si>
  <si>
    <t>GE-2018-31537</t>
  </si>
  <si>
    <t>GE-2018-31981</t>
  </si>
  <si>
    <t>GE-2018-32249</t>
  </si>
  <si>
    <t>GE-2018-32794</t>
  </si>
  <si>
    <t>GE-2018-33304</t>
  </si>
  <si>
    <t>GE-2018-33501</t>
  </si>
  <si>
    <t>GE-2018-34018</t>
  </si>
  <si>
    <t>GE-2018-34032</t>
  </si>
  <si>
    <t>GE-2018-34246</t>
  </si>
  <si>
    <t>GE-2018-35153</t>
  </si>
  <si>
    <t>GE-2018-35560</t>
  </si>
  <si>
    <t>GE-2018-35619</t>
  </si>
  <si>
    <t>GE-2018-35826</t>
  </si>
  <si>
    <t>GE-2018-36004</t>
  </si>
  <si>
    <t>GE-2018-36122</t>
  </si>
  <si>
    <t>GE-2018-36195</t>
  </si>
  <si>
    <t>GE-2018-36243</t>
  </si>
  <si>
    <t>GE-2018-36244</t>
  </si>
  <si>
    <t>GE-2018-36383</t>
  </si>
  <si>
    <t>GE-2018-36514</t>
  </si>
  <si>
    <t>GE-2018-36817</t>
  </si>
  <si>
    <t>GE-2018-37656</t>
  </si>
  <si>
    <t>GE-2018-37719</t>
  </si>
  <si>
    <t>GE-2018-38513</t>
  </si>
  <si>
    <t>GE-2018-38885</t>
  </si>
  <si>
    <t>GE-2018-39246</t>
  </si>
  <si>
    <t>GE-2018-39572</t>
  </si>
  <si>
    <t>GE-2018-39629</t>
  </si>
  <si>
    <t>GE-2018-39891</t>
  </si>
  <si>
    <t>GE-2018-40057</t>
  </si>
  <si>
    <t>GE-2018-40523</t>
  </si>
  <si>
    <t>GE-2018-41122</t>
  </si>
  <si>
    <t>GE-2018-41492</t>
  </si>
  <si>
    <t>GE-2018-42067</t>
  </si>
  <si>
    <t>GE-2018-42196</t>
  </si>
  <si>
    <t>GE-2018-42451</t>
  </si>
  <si>
    <t>GE-2018-42618</t>
  </si>
  <si>
    <t>GE-2018-42650</t>
  </si>
  <si>
    <t>GE-2018-42756</t>
  </si>
  <si>
    <t>GE-2018-43781</t>
  </si>
  <si>
    <t>GE-2018-43829</t>
  </si>
  <si>
    <t>GE-2018-43910</t>
  </si>
  <si>
    <t>GE-2018-44045</t>
  </si>
  <si>
    <t>GE-2018-44323</t>
  </si>
  <si>
    <t>GE-2018-44445</t>
  </si>
  <si>
    <t>GE-2018-44833</t>
  </si>
  <si>
    <t>GE-2018-45131</t>
  </si>
  <si>
    <t>GE-2018-45235</t>
  </si>
  <si>
    <t>GE-2018-45343</t>
  </si>
  <si>
    <t>GE-2018-45690</t>
  </si>
  <si>
    <t>GE-2018-45801</t>
  </si>
  <si>
    <t>GE-2018-45928</t>
  </si>
  <si>
    <t>GE-2018-46148</t>
  </si>
  <si>
    <t>GE-2018-46525</t>
  </si>
  <si>
    <t>GE-2018-46561</t>
  </si>
  <si>
    <t>GE-2018-46609</t>
  </si>
  <si>
    <t>GE-2018-46821</t>
  </si>
  <si>
    <t>GE-2018-47102</t>
  </si>
  <si>
    <t>GE-2018-47152</t>
  </si>
  <si>
    <t>GE-2018-47195</t>
  </si>
  <si>
    <t>GE-2018-47460</t>
  </si>
  <si>
    <t>GE-2018-47631</t>
  </si>
  <si>
    <t>GE-2018-47755</t>
  </si>
  <si>
    <t>GE-2018-48037</t>
  </si>
  <si>
    <t>GE-2018-48156</t>
  </si>
  <si>
    <t>GE-2018-48171</t>
  </si>
  <si>
    <t>GE-2018-48905</t>
  </si>
  <si>
    <t>GE-2018-49211</t>
  </si>
  <si>
    <t>GE-2018-49651</t>
  </si>
  <si>
    <t>GE-2018-49848</t>
  </si>
  <si>
    <t>GE-2018-50461</t>
  </si>
  <si>
    <t>GE-2018-50619</t>
  </si>
  <si>
    <t>GE-2018-50670</t>
  </si>
  <si>
    <t>GE-2018-50696</t>
  </si>
  <si>
    <t>GE-2018-51386</t>
  </si>
  <si>
    <t>GE-2018-51589</t>
  </si>
  <si>
    <t>GE-2018-51839</t>
  </si>
  <si>
    <t>GE-2018-52374</t>
  </si>
  <si>
    <t>GE-2018-52417</t>
  </si>
  <si>
    <t>GE-2018-52426</t>
  </si>
  <si>
    <t>GE-2018-52593</t>
  </si>
  <si>
    <t>GE-2018-52665</t>
  </si>
  <si>
    <t>GE-2018-53040</t>
  </si>
  <si>
    <t>GE-2018-53255</t>
  </si>
  <si>
    <t>GE-2018-53460</t>
  </si>
  <si>
    <t>GE-2018-53521</t>
  </si>
  <si>
    <t>GE-2018-53758</t>
  </si>
  <si>
    <t>GE-2018-54001</t>
  </si>
  <si>
    <t>GE-2018-54170</t>
  </si>
  <si>
    <t>GE-2018-54179</t>
  </si>
  <si>
    <t>GE-2018-54574</t>
  </si>
  <si>
    <t>GE-2018-54578</t>
  </si>
  <si>
    <t>GE-2018-54739</t>
  </si>
  <si>
    <t>GE-2018-54867</t>
  </si>
  <si>
    <t>GE-2018-54935</t>
  </si>
  <si>
    <t>GE-2018-55017</t>
  </si>
  <si>
    <t>GE-2018-55485</t>
  </si>
  <si>
    <t>GE-2018-55501</t>
  </si>
  <si>
    <t>GE-2018-55724</t>
  </si>
  <si>
    <t>GE-2018-55916</t>
  </si>
  <si>
    <t>GE-2018-56234</t>
  </si>
  <si>
    <t>GE-2018-56268</t>
  </si>
  <si>
    <t>GE-2018-56336</t>
  </si>
  <si>
    <t>GE-2018-56450</t>
  </si>
  <si>
    <t>GE-2018-56506</t>
  </si>
  <si>
    <t>GE-2018-56515</t>
  </si>
  <si>
    <t>GE-2018-56966</t>
  </si>
  <si>
    <t>TH-33536</t>
  </si>
  <si>
    <t>GE-2018-57047</t>
  </si>
  <si>
    <t>GE-2018-57063</t>
  </si>
  <si>
    <t>GE-2018-57181</t>
  </si>
  <si>
    <t>GE-2018-57436</t>
  </si>
  <si>
    <t>GE-2018-57762</t>
  </si>
  <si>
    <t>GE-2018-57778</t>
  </si>
  <si>
    <t>GE-2018-58014</t>
  </si>
  <si>
    <t>GE-2018-58797</t>
  </si>
  <si>
    <t>GE-2018-58915</t>
  </si>
  <si>
    <t>GE-2018-59029</t>
  </si>
  <si>
    <t>GE-2018-59403</t>
  </si>
  <si>
    <t>GE-2018-60363</t>
  </si>
  <si>
    <t>GE-2018-60887</t>
  </si>
  <si>
    <t>GE-2018-61283</t>
  </si>
  <si>
    <t>GE-2018-61530</t>
  </si>
  <si>
    <t>GE-2018-61539</t>
  </si>
  <si>
    <t>GE-2018-61786</t>
  </si>
  <si>
    <t>GE-2018-63074</t>
  </si>
  <si>
    <t>GE-2018-63144</t>
  </si>
  <si>
    <t>GE-2018-63349</t>
  </si>
  <si>
    <t>GE-2018-63579</t>
  </si>
  <si>
    <t>GE-2018-63639</t>
  </si>
  <si>
    <t>GE-2018-63688</t>
  </si>
  <si>
    <t>GE-2018-63801</t>
  </si>
  <si>
    <t>GE-2018-63919</t>
  </si>
  <si>
    <t>GE-2018-63978</t>
  </si>
  <si>
    <t>GE-2018-64025</t>
  </si>
  <si>
    <t>GE-2018-64190</t>
  </si>
  <si>
    <t>GE-2018-64198</t>
  </si>
  <si>
    <t>GE-2018-65225</t>
  </si>
  <si>
    <t>GE-2018-65594</t>
  </si>
  <si>
    <t>GE-2018-65899</t>
  </si>
  <si>
    <t>GE-2018-66197</t>
  </si>
  <si>
    <t>GE-2018-66890</t>
  </si>
  <si>
    <t>GE-2018-66903</t>
  </si>
  <si>
    <t>GE-2018-67055</t>
  </si>
  <si>
    <t>GE-2018-67109</t>
  </si>
  <si>
    <t>GE-2018-67145</t>
  </si>
  <si>
    <t>GE-2018-67422</t>
  </si>
  <si>
    <t>GE-2018-67493</t>
  </si>
  <si>
    <t>GE-2018-67921</t>
  </si>
  <si>
    <t>GE-2018-68512</t>
  </si>
  <si>
    <t>GE-2018-68571</t>
  </si>
  <si>
    <t>GE-2018-68966</t>
  </si>
  <si>
    <t>GE-2018-69245</t>
  </si>
  <si>
    <t>GE-2018-70105</t>
  </si>
  <si>
    <t>GE-2018-70361</t>
  </si>
  <si>
    <t>GE-2018-70765</t>
  </si>
  <si>
    <t>GE-2018-70932</t>
  </si>
  <si>
    <t>GE-2018-71421</t>
  </si>
  <si>
    <t>GE-2018-71447</t>
  </si>
  <si>
    <t>GE-2018-71688</t>
  </si>
  <si>
    <t>GE-2018-71701</t>
  </si>
  <si>
    <t>GE-2018-71793</t>
  </si>
  <si>
    <t>GE-2018-71803</t>
  </si>
  <si>
    <t>GE-2018-72414</t>
  </si>
  <si>
    <t>GE-2018-72423</t>
  </si>
  <si>
    <t>GE-2018-72853</t>
  </si>
  <si>
    <t>GE-2018-73532</t>
  </si>
  <si>
    <t>GE-2018-73720</t>
  </si>
  <si>
    <t>GE-2018-73848</t>
  </si>
  <si>
    <t>GE-2018-74714</t>
  </si>
  <si>
    <t>GE-2018-74783</t>
  </si>
  <si>
    <t>GE-2018-74966</t>
  </si>
  <si>
    <t>GE-2018-75070</t>
  </si>
  <si>
    <t>GE-2018-75244</t>
  </si>
  <si>
    <t>GE-2018-75245</t>
  </si>
  <si>
    <t>GE-2018-75722</t>
  </si>
  <si>
    <t>GE-2018-75725</t>
  </si>
  <si>
    <t>GE-2018-76412</t>
  </si>
  <si>
    <t>GE-2018-76582</t>
  </si>
  <si>
    <t>GE-2018-76773</t>
  </si>
  <si>
    <t>GE-2018-77365</t>
  </si>
  <si>
    <t>GE-2018-77591</t>
  </si>
  <si>
    <t>GE-2018-77822</t>
  </si>
  <si>
    <t>GE-2018-78173</t>
  </si>
  <si>
    <t>GE-2018-78521</t>
  </si>
  <si>
    <t>GE-2018-78635</t>
  </si>
  <si>
    <t>GE-2018-78712</t>
  </si>
  <si>
    <t>GE-2018-79134</t>
  </si>
  <si>
    <t>GE-2018-79382</t>
  </si>
  <si>
    <t>GE-2018-79500</t>
  </si>
  <si>
    <t>GE-2018-79956</t>
  </si>
  <si>
    <t>GE-2018-80146</t>
  </si>
  <si>
    <t>GE-2018-80597</t>
  </si>
  <si>
    <t>GE-2018-81165</t>
  </si>
  <si>
    <t>GE-2018-81773</t>
  </si>
  <si>
    <t>GE-2018-81850</t>
  </si>
  <si>
    <t>GE-2018-81933</t>
  </si>
  <si>
    <t>GE-2018-82541</t>
  </si>
  <si>
    <t>GE-2018-82596</t>
  </si>
  <si>
    <t>GE-2018-83069</t>
  </si>
  <si>
    <t>GE-2018-83120</t>
  </si>
  <si>
    <t>GE-2018-83268</t>
  </si>
  <si>
    <t>GE-2018-83352</t>
  </si>
  <si>
    <t>GE-2018-83660</t>
  </si>
  <si>
    <t>GE-2018-83677</t>
  </si>
  <si>
    <t>GE-2018-83733</t>
  </si>
  <si>
    <t>GE-2018-83852</t>
  </si>
  <si>
    <t>GE-2018-83975</t>
  </si>
  <si>
    <t>GE-2018-84090</t>
  </si>
  <si>
    <t>GE-2018-84363</t>
  </si>
  <si>
    <t>GE-2018-84654</t>
  </si>
  <si>
    <t>GE-2018-84802</t>
  </si>
  <si>
    <t>GE-2018-84920</t>
  </si>
  <si>
    <t>GE-2018-84933</t>
  </si>
  <si>
    <t>GE-2018-84954</t>
  </si>
  <si>
    <t>GE-2018-85519</t>
  </si>
  <si>
    <t>GE-2018-86337</t>
  </si>
  <si>
    <t>GE-2018-86354</t>
  </si>
  <si>
    <t>GE-2018-86395</t>
  </si>
  <si>
    <t>GE-2018-86744</t>
  </si>
  <si>
    <t>GE-2018-87170</t>
  </si>
  <si>
    <t>GE-2018-87736</t>
  </si>
  <si>
    <t>GE-2018-87972</t>
  </si>
  <si>
    <t>GE-2018-87996</t>
  </si>
  <si>
    <t>GE-2018-88066</t>
  </si>
  <si>
    <t>GE-2018-88415</t>
  </si>
  <si>
    <t>GE-2018-88481</t>
  </si>
  <si>
    <t>EH-11632</t>
  </si>
  <si>
    <t>GE-2018-88763</t>
  </si>
  <si>
    <t>GE-2018-88907</t>
  </si>
  <si>
    <t>GE-2018-88979</t>
  </si>
  <si>
    <t>GE-2018-89055</t>
  </si>
  <si>
    <t>GE-2018-89179</t>
  </si>
  <si>
    <t>GE-2018-89218</t>
  </si>
  <si>
    <t>GE-2018-89399</t>
  </si>
  <si>
    <t>GE-2018-89401</t>
  </si>
  <si>
    <t>GE-2018-89563</t>
  </si>
  <si>
    <t>GE-2018-89800</t>
  </si>
  <si>
    <t>GE-2018-89837</t>
  </si>
  <si>
    <t>GE-2018-90150</t>
  </si>
  <si>
    <t>GE-2018-90397</t>
  </si>
  <si>
    <t>GE-2018-90820</t>
  </si>
  <si>
    <t>GE-2018-91124</t>
  </si>
  <si>
    <t>GE-2018-91157</t>
  </si>
  <si>
    <t>GE-2018-91245</t>
  </si>
  <si>
    <t>GE-2018-91532</t>
  </si>
  <si>
    <t>GE-2018-91583</t>
  </si>
  <si>
    <t>GE-2018-91762</t>
  </si>
  <si>
    <t>GE-2018-91839</t>
  </si>
  <si>
    <t>GE-2018-91857</t>
  </si>
  <si>
    <t>GE-2018-92054</t>
  </si>
  <si>
    <t>GE-2018-92380</t>
  </si>
  <si>
    <t>GE-2018-92993</t>
  </si>
  <si>
    <t>GE-2018-93488</t>
  </si>
  <si>
    <t>GE-2018-93499</t>
  </si>
  <si>
    <t>GE-2018-93508</t>
  </si>
  <si>
    <t>GE-2018-93724</t>
  </si>
  <si>
    <t>GE-2018-93938</t>
  </si>
  <si>
    <t>GE-2018-93979</t>
  </si>
  <si>
    <t>GE-2018-94062</t>
  </si>
  <si>
    <t>GE-2018-94346</t>
  </si>
  <si>
    <t>GE-2018-94389</t>
  </si>
  <si>
    <t>GE-2018-94442</t>
  </si>
  <si>
    <t>GE-2018-94458</t>
  </si>
  <si>
    <t>GE-2018-94976</t>
  </si>
  <si>
    <t>GE-2018-95073</t>
  </si>
  <si>
    <t>GE-2018-95104</t>
  </si>
  <si>
    <t>GE-2018-95291</t>
  </si>
  <si>
    <t>GE-2018-95304</t>
  </si>
  <si>
    <t>GE-2018-95538</t>
  </si>
  <si>
    <t>GE-2018-95746</t>
  </si>
  <si>
    <t>GE-2018-96404</t>
  </si>
  <si>
    <t>GE-2018-96498</t>
  </si>
  <si>
    <t>GE-2018-96877</t>
  </si>
  <si>
    <t>GE-2018-97070</t>
  </si>
  <si>
    <t>GE-2018-97174</t>
  </si>
  <si>
    <t>GE-2018-97253</t>
  </si>
  <si>
    <t>GE-2018-97315</t>
  </si>
  <si>
    <t>GE-2018-97316</t>
  </si>
  <si>
    <t>GE-2018-97555</t>
  </si>
  <si>
    <t>GE-2018-98004</t>
  </si>
  <si>
    <t>GE-2018-99158</t>
  </si>
  <si>
    <t>GE-2018-99445</t>
  </si>
  <si>
    <t>GE-2018-99789</t>
  </si>
  <si>
    <t>GE-2018-99971</t>
  </si>
  <si>
    <t>GE-2019-10259</t>
  </si>
  <si>
    <t>GE-2019-10261</t>
  </si>
  <si>
    <t>GE-2019-11225</t>
  </si>
  <si>
    <t>GE-2019-11399</t>
  </si>
  <si>
    <t>GE-2019-11505</t>
  </si>
  <si>
    <t>GE-2019-11748</t>
  </si>
  <si>
    <t>GE-2019-11822</t>
  </si>
  <si>
    <t>GE-2019-11886</t>
  </si>
  <si>
    <t>GE-2019-12014</t>
  </si>
  <si>
    <t>GE-2019-12155</t>
  </si>
  <si>
    <t>GE-2019-12311</t>
  </si>
  <si>
    <t>GE-2019-12413</t>
  </si>
  <si>
    <t>GE-2019-12672</t>
  </si>
  <si>
    <t>GE-2019-12935</t>
  </si>
  <si>
    <t>GE-2019-13701</t>
  </si>
  <si>
    <t>GE-2019-13835</t>
  </si>
  <si>
    <t>GE-2019-13871</t>
  </si>
  <si>
    <t>GE-2019-13927</t>
  </si>
  <si>
    <t>GE-2019-14008</t>
  </si>
  <si>
    <t>GE-2019-14701</t>
  </si>
  <si>
    <t>GE-2019-14889</t>
  </si>
  <si>
    <t>GE-2019-15227</t>
  </si>
  <si>
    <t>GE-2019-15305</t>
  </si>
  <si>
    <t>GE-2019-15562</t>
  </si>
  <si>
    <t>GE-2019-15633</t>
  </si>
  <si>
    <t>GE-2019-15738</t>
  </si>
  <si>
    <t>GE-2019-15805</t>
  </si>
  <si>
    <t>GE-2019-16287</t>
  </si>
  <si>
    <t>GE-2019-16479</t>
  </si>
  <si>
    <t>GE-2019-16536</t>
  </si>
  <si>
    <t>GE-2019-16986</t>
  </si>
  <si>
    <t>GE-2019-17003</t>
  </si>
  <si>
    <t>GE-2019-17008</t>
  </si>
  <si>
    <t>GE-2019-17082</t>
  </si>
  <si>
    <t>GE-2019-17476</t>
  </si>
  <si>
    <t>GE-2019-17481</t>
  </si>
  <si>
    <t>GE-2019-17643</t>
  </si>
  <si>
    <t>GE-2019-17896</t>
  </si>
  <si>
    <t>GE-2019-18711</t>
  </si>
  <si>
    <t>GE-2019-19422</t>
  </si>
  <si>
    <t>GE-2019-20172</t>
  </si>
  <si>
    <t>GE-2019-20200</t>
  </si>
  <si>
    <t>GE-2019-20219</t>
  </si>
  <si>
    <t>GE-2019-20452</t>
  </si>
  <si>
    <t>GE-2019-20473</t>
  </si>
  <si>
    <t>GE-2019-20946</t>
  </si>
  <si>
    <t>GE-2019-20975</t>
  </si>
  <si>
    <t>GE-2019-21079</t>
  </si>
  <si>
    <t>GE-2019-21196</t>
  </si>
  <si>
    <t>GE-2019-21516</t>
  </si>
  <si>
    <t>GE-2019-21724</t>
  </si>
  <si>
    <t>GE-2019-21843</t>
  </si>
  <si>
    <t>GE-2019-21886</t>
  </si>
  <si>
    <t>GE-2019-21979</t>
  </si>
  <si>
    <t>GE-2019-22113</t>
  </si>
  <si>
    <t>GE-2019-22122</t>
  </si>
  <si>
    <t>GE-2019-22608</t>
  </si>
  <si>
    <t>GE-2019-22733</t>
  </si>
  <si>
    <t>GE-2019-23091</t>
  </si>
  <si>
    <t>GE-2019-24037</t>
  </si>
  <si>
    <t>GE-2019-24158</t>
  </si>
  <si>
    <t>GE-2019-24159</t>
  </si>
  <si>
    <t>GE-2019-24173</t>
  </si>
  <si>
    <t>GE-2019-24576</t>
  </si>
  <si>
    <t>GE-2019-25003</t>
  </si>
  <si>
    <t>GE-2019-25172</t>
  </si>
  <si>
    <t>GE-2019-25340</t>
  </si>
  <si>
    <t>GE-2019-25627</t>
  </si>
  <si>
    <t>GE-2019-25856</t>
  </si>
  <si>
    <t>GE-2019-26034</t>
  </si>
  <si>
    <t>GE-2019-26063</t>
  </si>
  <si>
    <t>GE-2019-26079</t>
  </si>
  <si>
    <t>GE-2019-26166</t>
  </si>
  <si>
    <t>GE-2019-26440</t>
  </si>
  <si>
    <t>GE-2019-26681</t>
  </si>
  <si>
    <t>GE-2019-26686</t>
  </si>
  <si>
    <t>GE-2019-26706</t>
  </si>
  <si>
    <t>GE-2019-26916</t>
  </si>
  <si>
    <t>GE-2019-26991</t>
  </si>
  <si>
    <t>GE-2019-27526</t>
  </si>
  <si>
    <t>GE-2019-27634</t>
  </si>
  <si>
    <t>GE-2019-27689</t>
  </si>
  <si>
    <t>GE-2019-28555</t>
  </si>
  <si>
    <t>GE-2019-28569</t>
  </si>
  <si>
    <t>GE-2019-28890</t>
  </si>
  <si>
    <t>GE-2019-29175</t>
  </si>
  <si>
    <t>GE-2019-29426</t>
  </si>
  <si>
    <t>GE-2019-29583</t>
  </si>
  <si>
    <t>GE-2019-29807</t>
  </si>
  <si>
    <t>GE-2019-29963</t>
  </si>
  <si>
    <t>GE-2019-29985</t>
  </si>
  <si>
    <t>GE-2019-30199</t>
  </si>
  <si>
    <t>GE-2019-30273</t>
  </si>
  <si>
    <t>GE-2019-30320</t>
  </si>
  <si>
    <t>GE-2019-30539</t>
  </si>
  <si>
    <t>GE-2019-30562</t>
  </si>
  <si>
    <t>GE-2019-30760</t>
  </si>
  <si>
    <t>GE-2019-31064</t>
  </si>
  <si>
    <t>GE-2019-31275</t>
  </si>
  <si>
    <t>GE-2019-31969</t>
  </si>
  <si>
    <t>GE-2019-32122</t>
  </si>
  <si>
    <t>GE-2019-32329</t>
  </si>
  <si>
    <t>GE-2019-32391</t>
  </si>
  <si>
    <t>GE-2019-32688</t>
  </si>
  <si>
    <t>GE-2019-32817</t>
  </si>
  <si>
    <t>GE-2019-33087</t>
  </si>
  <si>
    <t>GE-2019-33407</t>
  </si>
  <si>
    <t>GE-2019-33863</t>
  </si>
  <si>
    <t>GE-2019-33894</t>
  </si>
  <si>
    <t>GE-2019-34406</t>
  </si>
  <si>
    <t>GE-2019-34497</t>
  </si>
  <si>
    <t>GE-2019-34522</t>
  </si>
  <si>
    <t>GE-2019-34608</t>
  </si>
  <si>
    <t>GE-2019-34819</t>
  </si>
  <si>
    <t>GE-2019-35492</t>
  </si>
  <si>
    <t>GE-2019-36320</t>
  </si>
  <si>
    <t>GE-2019-36496</t>
  </si>
  <si>
    <t>GE-2019-36622</t>
  </si>
  <si>
    <t>GE-2019-36836</t>
  </si>
  <si>
    <t>GE-2019-37021</t>
  </si>
  <si>
    <t>GE-2019-37118</t>
  </si>
  <si>
    <t>GE-2019-38394</t>
  </si>
  <si>
    <t>GE-2019-38544</t>
  </si>
  <si>
    <t>GE-2019-38818</t>
  </si>
  <si>
    <t>GE-2019-39001</t>
  </si>
  <si>
    <t>GE-2019-39142</t>
  </si>
  <si>
    <t>GE-2019-39239</t>
  </si>
  <si>
    <t>GE-2019-39789</t>
  </si>
  <si>
    <t>GE-2019-39875</t>
  </si>
  <si>
    <t>GE-2019-40208</t>
  </si>
  <si>
    <t>GE-2019-40305</t>
  </si>
  <si>
    <t>GE-2019-40397</t>
  </si>
  <si>
    <t>GE-2019-40478</t>
  </si>
  <si>
    <t>GE-2019-40834</t>
  </si>
  <si>
    <t>GE-2019-41118</t>
  </si>
  <si>
    <t>GE-2019-41279</t>
  </si>
  <si>
    <t>GE-2019-41287</t>
  </si>
  <si>
    <t>GE-2019-41438</t>
  </si>
  <si>
    <t>GE-2019-41508</t>
  </si>
  <si>
    <t>GE-2019-41988</t>
  </si>
  <si>
    <t>GE-2019-41998</t>
  </si>
  <si>
    <t>GE-2019-42206</t>
  </si>
  <si>
    <t>GE-2019-42282</t>
  </si>
  <si>
    <t>GE-2019-42320</t>
  </si>
  <si>
    <t>GE-2019-42462</t>
  </si>
  <si>
    <t>GE-2019-42560</t>
  </si>
  <si>
    <t>GE-2019-42882</t>
  </si>
  <si>
    <t>GE-2019-42943</t>
  </si>
  <si>
    <t>GE-2019-43552</t>
  </si>
  <si>
    <t>GE-2019-43668</t>
  </si>
  <si>
    <t>GE-2019-43972</t>
  </si>
  <si>
    <t>GE-2019-44465</t>
  </si>
  <si>
    <t>GE-2019-44581</t>
  </si>
  <si>
    <t>GE-2019-44649</t>
  </si>
  <si>
    <t>GE-2019-45044</t>
  </si>
  <si>
    <t>GE-2019-45721</t>
  </si>
  <si>
    <t>GE-2019-45889</t>
  </si>
  <si>
    <t>GE-2019-46162</t>
  </si>
  <si>
    <t>GE-2019-46244</t>
  </si>
  <si>
    <t>GE-2019-46376</t>
  </si>
  <si>
    <t>GE-2019-46488</t>
  </si>
  <si>
    <t>GE-2019-46836</t>
  </si>
  <si>
    <t>GE-2019-46918</t>
  </si>
  <si>
    <t>GE-2019-46995</t>
  </si>
  <si>
    <t>GE-2019-47093</t>
  </si>
  <si>
    <t>GE-2019-47102</t>
  </si>
  <si>
    <t>GE-2019-47426</t>
  </si>
  <si>
    <t>GE-2019-48093</t>
  </si>
  <si>
    <t>GE-2019-48417</t>
  </si>
  <si>
    <t>GE-2019-48537</t>
  </si>
  <si>
    <t>GE-2019-48645</t>
  </si>
  <si>
    <t>GE-2019-48749</t>
  </si>
  <si>
    <t>GE-2019-49120</t>
  </si>
  <si>
    <t>GE-2019-49216</t>
  </si>
  <si>
    <t>GE-2019-49557</t>
  </si>
  <si>
    <t>GE-2019-49581</t>
  </si>
  <si>
    <t>GE-2019-49709</t>
  </si>
  <si>
    <t>GE-2019-50010</t>
  </si>
  <si>
    <t>GE-2019-50108</t>
  </si>
  <si>
    <t>GE-2019-50310</t>
  </si>
  <si>
    <t>GE-2019-50735</t>
  </si>
  <si>
    <t>GE-2019-50877</t>
  </si>
  <si>
    <t>GE-2019-51294</t>
  </si>
  <si>
    <t>GE-2019-51375</t>
  </si>
  <si>
    <t>GE-2019-51416</t>
  </si>
  <si>
    <t>GE-2019-51417</t>
  </si>
  <si>
    <t>GE-2019-51697</t>
  </si>
  <si>
    <t>GE-2019-51937</t>
  </si>
  <si>
    <t>GE-2019-52523</t>
  </si>
  <si>
    <t>GE-2019-52737</t>
  </si>
  <si>
    <t>GE-2019-52769</t>
  </si>
  <si>
    <t>GE-2019-53109</t>
  </si>
  <si>
    <t>GE-2019-53220</t>
  </si>
  <si>
    <t>GE-2019-53267</t>
  </si>
  <si>
    <t>GE-2019-53314</t>
  </si>
  <si>
    <t>GE-2019-53762</t>
  </si>
  <si>
    <t>GE-2019-54030</t>
  </si>
  <si>
    <t>GE-2019-54215</t>
  </si>
  <si>
    <t>GE-2019-54295</t>
  </si>
  <si>
    <t>GE-2019-54781</t>
  </si>
  <si>
    <t>CD-05428</t>
  </si>
  <si>
    <t>GE-2019-54801</t>
  </si>
  <si>
    <t>GE-2019-54911</t>
  </si>
  <si>
    <t>GE-2019-55391</t>
  </si>
  <si>
    <t>GE-2019-55947</t>
  </si>
  <si>
    <t>GE-2019-56342</t>
  </si>
  <si>
    <t>GE-2019-56526</t>
  </si>
  <si>
    <t>GE-2019-56718</t>
  </si>
  <si>
    <t>GE-2019-56833</t>
  </si>
  <si>
    <t>GE-2019-57264</t>
  </si>
  <si>
    <t>GE-2019-57272</t>
  </si>
  <si>
    <t>GE-2019-57427</t>
  </si>
  <si>
    <t>GE-2019-57464</t>
  </si>
  <si>
    <t>GE-2019-58850</t>
  </si>
  <si>
    <t>GE-2019-58854</t>
  </si>
  <si>
    <t>GE-2019-59305</t>
  </si>
  <si>
    <t>GE-2019-59416</t>
  </si>
  <si>
    <t>GE-2019-59750</t>
  </si>
  <si>
    <t>GE-2019-60111</t>
  </si>
  <si>
    <t>GE-2019-60364</t>
  </si>
  <si>
    <t>GE-2019-60689</t>
  </si>
  <si>
    <t>GE-2019-60934</t>
  </si>
  <si>
    <t>GE-2019-61082</t>
  </si>
  <si>
    <t>GE-2019-61567</t>
  </si>
  <si>
    <t>GE-2019-61595</t>
  </si>
  <si>
    <t>GE-2019-61694</t>
  </si>
  <si>
    <t>GE-2019-61860</t>
  </si>
  <si>
    <t>GE-2019-61972</t>
  </si>
  <si>
    <t>GE-2019-62212</t>
  </si>
  <si>
    <t>GE-2019-62624</t>
  </si>
  <si>
    <t>GE-2019-62699</t>
  </si>
  <si>
    <t>GE-2019-62730</t>
  </si>
  <si>
    <t>GE-2019-62785</t>
  </si>
  <si>
    <t>GE-2019-63112</t>
  </si>
  <si>
    <t>GE-2019-63146</t>
  </si>
  <si>
    <t>GE-2019-63503</t>
  </si>
  <si>
    <t>GE-2019-63959</t>
  </si>
  <si>
    <t>GE-2019-63965</t>
  </si>
  <si>
    <t>GE-2019-63996</t>
  </si>
  <si>
    <t>GE-2019-64098</t>
  </si>
  <si>
    <t>GE-2019-64294</t>
  </si>
  <si>
    <t>GE-2019-64715</t>
  </si>
  <si>
    <t>GE-2019-64792</t>
  </si>
  <si>
    <t>GE-2019-65008</t>
  </si>
  <si>
    <t>GE-2019-65326</t>
  </si>
  <si>
    <t>GE-2019-65395</t>
  </si>
  <si>
    <t>GE-2019-65658</t>
  </si>
  <si>
    <t>GE-2019-65971</t>
  </si>
  <si>
    <t>GE-2019-65991</t>
  </si>
  <si>
    <t>GE-2019-66271</t>
  </si>
  <si>
    <t>GE-2019-66350</t>
  </si>
  <si>
    <t>GE-2019-67186</t>
  </si>
  <si>
    <t>GE-2019-67238</t>
  </si>
  <si>
    <t>GE-2019-67295</t>
  </si>
  <si>
    <t>GE-2019-67312</t>
  </si>
  <si>
    <t>GE-2019-67329</t>
  </si>
  <si>
    <t>GE-2019-67331</t>
  </si>
  <si>
    <t>GE-2019-67501</t>
  </si>
  <si>
    <t>GE-2019-67674</t>
  </si>
  <si>
    <t>GE-2019-68023</t>
  </si>
  <si>
    <t>GE-2019-68268</t>
  </si>
  <si>
    <t>GE-2019-68433</t>
  </si>
  <si>
    <t>GE-2019-69074</t>
  </si>
  <si>
    <t>GE-2019-69235</t>
  </si>
  <si>
    <t>GE-2019-69564</t>
  </si>
  <si>
    <t>GE-2019-69600</t>
  </si>
  <si>
    <t>GE-2019-69758</t>
  </si>
  <si>
    <t>GE-2019-70796</t>
  </si>
  <si>
    <t>GE-2019-70797</t>
  </si>
  <si>
    <t>GE-2019-70808</t>
  </si>
  <si>
    <t>GE-2019-71037</t>
  </si>
  <si>
    <t>GE-2019-71144</t>
  </si>
  <si>
    <t>GE-2019-71196</t>
  </si>
  <si>
    <t>GE-2019-71298</t>
  </si>
  <si>
    <t>GE-2019-71344</t>
  </si>
  <si>
    <t>GE-2019-71701</t>
  </si>
  <si>
    <t>GE-2019-72374</t>
  </si>
  <si>
    <t>GE-2019-72674</t>
  </si>
  <si>
    <t>GE-2019-73650</t>
  </si>
  <si>
    <t>GE-2019-73735</t>
  </si>
  <si>
    <t>GE-2019-73752</t>
  </si>
  <si>
    <t>GE-2019-73768</t>
  </si>
  <si>
    <t>GE-2019-74001</t>
  </si>
  <si>
    <t>GE-2019-74126</t>
  </si>
  <si>
    <t>GE-2019-74425</t>
  </si>
  <si>
    <t>RD-28606</t>
  </si>
  <si>
    <t>GE-2019-74757</t>
  </si>
  <si>
    <t>GE-2019-75235</t>
  </si>
  <si>
    <t>GE-2019-75335</t>
  </si>
  <si>
    <t>GE-2019-75394</t>
  </si>
  <si>
    <t>GE-2019-75618</t>
  </si>
  <si>
    <t>GE-2019-75820</t>
  </si>
  <si>
    <t>GE-2019-75835</t>
  </si>
  <si>
    <t>GE-2019-75975</t>
  </si>
  <si>
    <t>GE-2019-76083</t>
  </si>
  <si>
    <t>GE-2019-76182</t>
  </si>
  <si>
    <t>GE-2019-76325</t>
  </si>
  <si>
    <t>GE-2019-76392</t>
  </si>
  <si>
    <t>GE-2019-76394</t>
  </si>
  <si>
    <t>GE-2019-76773</t>
  </si>
  <si>
    <t>GE-2019-76824</t>
  </si>
  <si>
    <t>GE-2019-77037</t>
  </si>
  <si>
    <t>GE-2019-77317</t>
  </si>
  <si>
    <t>GE-2019-77573</t>
  </si>
  <si>
    <t>GE-2019-77792</t>
  </si>
  <si>
    <t>GE-2019-77795</t>
  </si>
  <si>
    <t>GE-2019-77971</t>
  </si>
  <si>
    <t>GE-2019-78499</t>
  </si>
  <si>
    <t>GE-2019-78796</t>
  </si>
  <si>
    <t>GE-2019-79725</t>
  </si>
  <si>
    <t>GE-2019-79874</t>
  </si>
  <si>
    <t>GE-2019-80081</t>
  </si>
  <si>
    <t>GE-2019-80119</t>
  </si>
  <si>
    <t>GE-2019-80233</t>
  </si>
  <si>
    <t>GE-2019-80439</t>
  </si>
  <si>
    <t>GE-2019-80443</t>
  </si>
  <si>
    <t>GE-2019-81585</t>
  </si>
  <si>
    <t>GE-2019-81612</t>
  </si>
  <si>
    <t>GE-2019-81774</t>
  </si>
  <si>
    <t>GE-2019-81848</t>
  </si>
  <si>
    <t>GE-2019-82193</t>
  </si>
  <si>
    <t>GE-2019-82458</t>
  </si>
  <si>
    <t>GE-2019-82581</t>
  </si>
  <si>
    <t>GE-2019-82676</t>
  </si>
  <si>
    <t>GE-2019-82703</t>
  </si>
  <si>
    <t>GE-2019-83078</t>
  </si>
  <si>
    <t>GE-2019-83523</t>
  </si>
  <si>
    <t>GE-2019-83664</t>
  </si>
  <si>
    <t>GE-2019-83710</t>
  </si>
  <si>
    <t>GE-2019-83756</t>
  </si>
  <si>
    <t>GE-2019-83812</t>
  </si>
  <si>
    <t>GE-2019-83962</t>
  </si>
  <si>
    <t>GE-2019-84029</t>
  </si>
  <si>
    <t>GE-2019-84206</t>
  </si>
  <si>
    <t>GE-2019-84294</t>
  </si>
  <si>
    <t>GE-2019-84322</t>
  </si>
  <si>
    <t>GE-2019-84385</t>
  </si>
  <si>
    <t>GE-2019-84619</t>
  </si>
  <si>
    <t>GE-2019-84625</t>
  </si>
  <si>
    <t>GE-2019-84688</t>
  </si>
  <si>
    <t>GE-2019-84771</t>
  </si>
  <si>
    <t>GE-2019-84826</t>
  </si>
  <si>
    <t>GE-2019-84835</t>
  </si>
  <si>
    <t>GE-2019-85001</t>
  </si>
  <si>
    <t>GE-2019-85082</t>
  </si>
  <si>
    <t>GE-2019-85422</t>
  </si>
  <si>
    <t>GE-2019-85562</t>
  </si>
  <si>
    <t>GE-2019-85689</t>
  </si>
  <si>
    <t>GE-2019-85779</t>
  </si>
  <si>
    <t>GE-2019-85831</t>
  </si>
  <si>
    <t>GE-2019-85913</t>
  </si>
  <si>
    <t>GE-2019-85994</t>
  </si>
  <si>
    <t>GE-2019-86494</t>
  </si>
  <si>
    <t>GE-2019-86550</t>
  </si>
  <si>
    <t>GE-2019-86561</t>
  </si>
  <si>
    <t>GE-2019-86724</t>
  </si>
  <si>
    <t>GE-2019-87544</t>
  </si>
  <si>
    <t>GE-2019-87552</t>
  </si>
  <si>
    <t>GE-2019-87721</t>
  </si>
  <si>
    <t>GE-2019-87770</t>
  </si>
  <si>
    <t>GE-2019-87967</t>
  </si>
  <si>
    <t>GE-2019-88128</t>
  </si>
  <si>
    <t>GE-2019-88226</t>
  </si>
  <si>
    <t>GE-2019-88314</t>
  </si>
  <si>
    <t>GE-2019-88449</t>
  </si>
  <si>
    <t>GE-2019-89428</t>
  </si>
  <si>
    <t>GE-2019-89662</t>
  </si>
  <si>
    <t>GE-2019-89665</t>
  </si>
  <si>
    <t>GE-2019-89814</t>
  </si>
  <si>
    <t>GE-2019-89836</t>
  </si>
  <si>
    <t>GE-2019-89987</t>
  </si>
  <si>
    <t>GE-2019-90256</t>
  </si>
  <si>
    <t>GE-2019-90369</t>
  </si>
  <si>
    <t>GE-2019-91128</t>
  </si>
  <si>
    <t>GE-2019-91180</t>
  </si>
  <si>
    <t>GE-2019-91222</t>
  </si>
  <si>
    <t>GE-2019-91238</t>
  </si>
  <si>
    <t>GE-2019-91768</t>
  </si>
  <si>
    <t>GE-2019-91943</t>
  </si>
  <si>
    <t>GE-2019-92083</t>
  </si>
  <si>
    <t>GE-2019-92308</t>
  </si>
  <si>
    <t>GE-2019-92359</t>
  </si>
  <si>
    <t>GE-2019-92747</t>
  </si>
  <si>
    <t>GE-2019-93430</t>
  </si>
  <si>
    <t>GE-2019-93462</t>
  </si>
  <si>
    <t>GE-2019-93909</t>
  </si>
  <si>
    <t>GE-2019-93955</t>
  </si>
  <si>
    <t>GE-2019-93977</t>
  </si>
  <si>
    <t>GE-2019-94030</t>
  </si>
  <si>
    <t>GE-2019-94683</t>
  </si>
  <si>
    <t>GE-2019-94787</t>
  </si>
  <si>
    <t>GE-2019-94899</t>
  </si>
  <si>
    <t>GE-2019-95166</t>
  </si>
  <si>
    <t>GE-2019-95677</t>
  </si>
  <si>
    <t>GE-2019-96063</t>
  </si>
  <si>
    <t>GE-2019-96222</t>
  </si>
  <si>
    <t>GE-2019-96490</t>
  </si>
  <si>
    <t>GE-2019-96717</t>
  </si>
  <si>
    <t>GE-2019-97429</t>
  </si>
  <si>
    <t>GE-2019-97444</t>
  </si>
  <si>
    <t>GE-2019-97875</t>
  </si>
  <si>
    <t>GE-2019-98053</t>
  </si>
  <si>
    <t>GE-2019-98420</t>
  </si>
  <si>
    <t>GE-2019-98974</t>
  </si>
  <si>
    <t>GE-2019-98997</t>
  </si>
  <si>
    <t>GE-2019-99427</t>
  </si>
  <si>
    <t>GE-2019-99578</t>
  </si>
  <si>
    <t>GE-2019-99645</t>
  </si>
  <si>
    <t>GE-2019-99907</t>
  </si>
  <si>
    <t>GE-2020-10009</t>
  </si>
  <si>
    <t>GE-2020-10198</t>
  </si>
  <si>
    <t>GE-2020-10298</t>
  </si>
  <si>
    <t>GE-2020-10433</t>
  </si>
  <si>
    <t>GE-2020-11145</t>
  </si>
  <si>
    <t>GE-2020-11162</t>
  </si>
  <si>
    <t>GE-2020-11704</t>
  </si>
  <si>
    <t>GE-2020-12663</t>
  </si>
  <si>
    <t>GE-2020-12926</t>
  </si>
  <si>
    <t>GE-2020-12935</t>
  </si>
  <si>
    <t>GE-2020-13104</t>
  </si>
  <si>
    <t>GE-2020-13438</t>
  </si>
  <si>
    <t>GE-2020-13602</t>
  </si>
  <si>
    <t>GE-2020-13789</t>
  </si>
  <si>
    <t>GE-2020-13900</t>
  </si>
  <si>
    <t>GE-2020-14784</t>
  </si>
  <si>
    <t>GE-2020-15000</t>
  </si>
  <si>
    <t>GE-2020-15013</t>
  </si>
  <si>
    <t>GE-2020-15122</t>
  </si>
  <si>
    <t>GE-2020-15128</t>
  </si>
  <si>
    <t>GE-2020-15262</t>
  </si>
  <si>
    <t>GE-2020-15711</t>
  </si>
  <si>
    <t>GE-2020-15928</t>
  </si>
  <si>
    <t>GE-2020-15965</t>
  </si>
  <si>
    <t>GE-2020-16164</t>
  </si>
  <si>
    <t>GE-2020-16425</t>
  </si>
  <si>
    <t>GE-2020-16484</t>
  </si>
  <si>
    <t>GE-2020-16488</t>
  </si>
  <si>
    <t>GE-2020-16519</t>
  </si>
  <si>
    <t>GE-2020-16556</t>
  </si>
  <si>
    <t>GE-2020-17035</t>
  </si>
  <si>
    <t>GE-2020-17400</t>
  </si>
  <si>
    <t>GE-2020-17990</t>
  </si>
  <si>
    <t>GE-2020-18109</t>
  </si>
  <si>
    <t>GE-2020-18170</t>
  </si>
  <si>
    <t>GE-2020-18790</t>
  </si>
  <si>
    <t>GE-2020-18801</t>
  </si>
  <si>
    <t>GE-2020-19193</t>
  </si>
  <si>
    <t>GE-2020-19291</t>
  </si>
  <si>
    <t>GE-2020-19396</t>
  </si>
  <si>
    <t>GE-2020-19562</t>
  </si>
  <si>
    <t>GE-2020-19729</t>
  </si>
  <si>
    <t>GE-2020-19864</t>
  </si>
  <si>
    <t>GE-2020-20113</t>
  </si>
  <si>
    <t>GE-2020-20256</t>
  </si>
  <si>
    <t>GE-2020-20361</t>
  </si>
  <si>
    <t>GE-2020-21030</t>
  </si>
  <si>
    <t>GE-2020-21130</t>
  </si>
  <si>
    <t>GE-2020-21139</t>
  </si>
  <si>
    <t>GE-2020-21223</t>
  </si>
  <si>
    <t>GE-2020-21325</t>
  </si>
  <si>
    <t>GE-2020-21386</t>
  </si>
  <si>
    <t>GE-2020-21531</t>
  </si>
  <si>
    <t>GE-2020-21579</t>
  </si>
  <si>
    <t>GE-2020-21682</t>
  </si>
  <si>
    <t>GE-2020-22336</t>
  </si>
  <si>
    <t>GE-2020-22565</t>
  </si>
  <si>
    <t>GE-2020-22572</t>
  </si>
  <si>
    <t>GE-2020-22813</t>
  </si>
  <si>
    <t>GE-2020-22822</t>
  </si>
  <si>
    <t>GE-2020-23073</t>
  </si>
  <si>
    <t>GE-2020-23100</t>
  </si>
  <si>
    <t>GE-2020-23102</t>
  </si>
  <si>
    <t>GE-2020-23239</t>
  </si>
  <si>
    <t>GE-2020-23245</t>
  </si>
  <si>
    <t>GE-2020-23294</t>
  </si>
  <si>
    <t>GE-2020-23530</t>
  </si>
  <si>
    <t>GE-2020-23873</t>
  </si>
  <si>
    <t>GE-2020-23913</t>
  </si>
  <si>
    <t>GE-2020-24356</t>
  </si>
  <si>
    <t>GE-2020-24731</t>
  </si>
  <si>
    <t>GE-2020-25009</t>
  </si>
  <si>
    <t>GE-2020-25406</t>
  </si>
  <si>
    <t>GE-2020-25527</t>
  </si>
  <si>
    <t>GE-2020-25739</t>
  </si>
  <si>
    <t>GE-2020-25799</t>
  </si>
  <si>
    <t>GE-2020-25839</t>
  </si>
  <si>
    <t>GE-2020-26053</t>
  </si>
  <si>
    <t>GE-2020-26231</t>
  </si>
  <si>
    <t>GE-2020-26280</t>
  </si>
  <si>
    <t>GE-2020-26561</t>
  </si>
  <si>
    <t>GE-2020-26598</t>
  </si>
  <si>
    <t>GE-2020-26601</t>
  </si>
  <si>
    <t>GE-2020-26760</t>
  </si>
  <si>
    <t>GE-2020-26783</t>
  </si>
  <si>
    <t>GE-2020-26895</t>
  </si>
  <si>
    <t>GE-2020-27217</t>
  </si>
  <si>
    <t>GE-2020-27444</t>
  </si>
  <si>
    <t>GE-2020-27483</t>
  </si>
  <si>
    <t>GE-2020-27938</t>
  </si>
  <si>
    <t>GE-2020-29376</t>
  </si>
  <si>
    <t>GE-2020-29548</t>
  </si>
  <si>
    <t>GE-2020-29571</t>
  </si>
  <si>
    <t>GE-2020-30256</t>
  </si>
  <si>
    <t>GE-2020-30522</t>
  </si>
  <si>
    <t>GE-2020-30818</t>
  </si>
  <si>
    <t>GE-2020-31620</t>
  </si>
  <si>
    <t>GE-2020-31770</t>
  </si>
  <si>
    <t>GE-2020-32218</t>
  </si>
  <si>
    <t>GE-2020-32630</t>
  </si>
  <si>
    <t>GE-2020-32686</t>
  </si>
  <si>
    <t>GE-2020-33027</t>
  </si>
  <si>
    <t>GE-2020-33409</t>
  </si>
  <si>
    <t>GE-2020-33429</t>
  </si>
  <si>
    <t>GE-2020-33770</t>
  </si>
  <si>
    <t>GE-2020-34090</t>
  </si>
  <si>
    <t>GE-2020-34671</t>
  </si>
  <si>
    <t>GE-2020-35183</t>
  </si>
  <si>
    <t>GE-2020-35428</t>
  </si>
  <si>
    <t>GE-2020-35543</t>
  </si>
  <si>
    <t>GE-2020-35750</t>
  </si>
  <si>
    <t>GE-2020-36066</t>
  </si>
  <si>
    <t>GE-2020-36656</t>
  </si>
  <si>
    <t>GE-2020-37058</t>
  </si>
  <si>
    <t>GE-2020-37736</t>
  </si>
  <si>
    <t>GE-2020-38182</t>
  </si>
  <si>
    <t>GE-2020-38409</t>
  </si>
  <si>
    <t>GE-2020-38823</t>
  </si>
  <si>
    <t>GE-2020-38895</t>
  </si>
  <si>
    <t>GE-2020-39170</t>
  </si>
  <si>
    <t>GE-2020-39177</t>
  </si>
  <si>
    <t>GE-2020-39392</t>
  </si>
  <si>
    <t>GE-2020-39432</t>
  </si>
  <si>
    <t>GE-2020-40043</t>
  </si>
  <si>
    <t>GE-2020-40802</t>
  </si>
  <si>
    <t>GE-2020-41040</t>
  </si>
  <si>
    <t>GE-2020-41194</t>
  </si>
  <si>
    <t>GE-2020-41574</t>
  </si>
  <si>
    <t>GE-2020-41611</t>
  </si>
  <si>
    <t>GE-2020-41648</t>
  </si>
  <si>
    <t>GE-2020-41741</t>
  </si>
  <si>
    <t>GE-2020-41762</t>
  </si>
  <si>
    <t>GE-2020-41883</t>
  </si>
  <si>
    <t>GE-2020-42091</t>
  </si>
  <si>
    <t>GE-2020-42095</t>
  </si>
  <si>
    <t>GE-2020-42747</t>
  </si>
  <si>
    <t>GE-2020-43374</t>
  </si>
  <si>
    <t>GE-2020-43728</t>
  </si>
  <si>
    <t>GE-2020-43733</t>
  </si>
  <si>
    <t>GE-2020-43761</t>
  </si>
  <si>
    <t>GE-2020-44044</t>
  </si>
  <si>
    <t>GE-2020-44201</t>
  </si>
  <si>
    <t>GE-2020-44426</t>
  </si>
  <si>
    <t>GE-2020-44486</t>
  </si>
  <si>
    <t>GE-2020-44761</t>
  </si>
  <si>
    <t>GE-2020-44793</t>
  </si>
  <si>
    <t>GE-2020-45178</t>
  </si>
  <si>
    <t>GE-2020-45557</t>
  </si>
  <si>
    <t>GE-2020-45728</t>
  </si>
  <si>
    <t>GE-2020-45893</t>
  </si>
  <si>
    <t>GE-2020-46075</t>
  </si>
  <si>
    <t>GE-2020-46085</t>
  </si>
  <si>
    <t>GE-2020-46849</t>
  </si>
  <si>
    <t>GE-2020-46853</t>
  </si>
  <si>
    <t>GE-2020-47014</t>
  </si>
  <si>
    <t>GE-2020-47083</t>
  </si>
  <si>
    <t>GE-2020-47111</t>
  </si>
  <si>
    <t>GE-2020-47601</t>
  </si>
  <si>
    <t>GE-2020-47616</t>
  </si>
  <si>
    <t>GE-2020-47835</t>
  </si>
  <si>
    <t>GE-2020-47937</t>
  </si>
  <si>
    <t>GE-2020-48030</t>
  </si>
  <si>
    <t>GE-2020-48340</t>
  </si>
  <si>
    <t>GE-2020-48715</t>
  </si>
  <si>
    <t>GE-2020-49140</t>
  </si>
  <si>
    <t>GE-2020-49431</t>
  </si>
  <si>
    <t>GE-2020-50684</t>
  </si>
  <si>
    <t>GE-2020-51070</t>
  </si>
  <si>
    <t>GE-2020-51099</t>
  </si>
  <si>
    <t>GE-2020-51440</t>
  </si>
  <si>
    <t>GE-2020-51967</t>
  </si>
  <si>
    <t>GE-2020-52208</t>
  </si>
  <si>
    <t>GE-2020-52434</t>
  </si>
  <si>
    <t>GE-2020-52720</t>
  </si>
  <si>
    <t>GE-2020-52738</t>
  </si>
  <si>
    <t>GE-2020-52917</t>
  </si>
  <si>
    <t>GE-2020-53368</t>
  </si>
  <si>
    <t>GE-2020-53840</t>
  </si>
  <si>
    <t>GE-2020-53857</t>
  </si>
  <si>
    <t>GE-2020-54028</t>
  </si>
  <si>
    <t>GE-2020-54086</t>
  </si>
  <si>
    <t>GE-2020-54405</t>
  </si>
  <si>
    <t>GE-2020-54549</t>
  </si>
  <si>
    <t>GE-2020-55568</t>
  </si>
  <si>
    <t>GE-2020-55779</t>
  </si>
  <si>
    <t>GE-2020-55927</t>
  </si>
  <si>
    <t>GE-2020-55998</t>
  </si>
  <si>
    <t>GE-2020-56383</t>
  </si>
  <si>
    <t>GE-2020-56403</t>
  </si>
  <si>
    <t>GE-2020-56460</t>
  </si>
  <si>
    <t>GE-2020-56516</t>
  </si>
  <si>
    <t>GE-2020-57933</t>
  </si>
  <si>
    <t>GE-2020-57984</t>
  </si>
  <si>
    <t>GE-2020-58156</t>
  </si>
  <si>
    <t>GE-2020-58576</t>
  </si>
  <si>
    <t>GE-2020-58905</t>
  </si>
  <si>
    <t>GE-2020-58908</t>
  </si>
  <si>
    <t>GE-2020-59094</t>
  </si>
  <si>
    <t>GE-2020-59296</t>
  </si>
  <si>
    <t>GE-2020-59676</t>
  </si>
  <si>
    <t>GE-2020-59801</t>
  </si>
  <si>
    <t>GE-2020-59857</t>
  </si>
  <si>
    <t>GE-2020-60314</t>
  </si>
  <si>
    <t>GE-2020-60717</t>
  </si>
  <si>
    <t>GE-2020-60933</t>
  </si>
  <si>
    <t>GE-2020-61015</t>
  </si>
  <si>
    <t>GE-2020-61043</t>
  </si>
  <si>
    <t>GE-2020-61064</t>
  </si>
  <si>
    <t>GE-2020-61281</t>
  </si>
  <si>
    <t>GE-2020-61867</t>
  </si>
  <si>
    <t>GE-2020-62619</t>
  </si>
  <si>
    <t>GE-2020-62669</t>
  </si>
  <si>
    <t>GE-2020-62818</t>
  </si>
  <si>
    <t>GE-2020-62890</t>
  </si>
  <si>
    <t>GE-2020-62922</t>
  </si>
  <si>
    <t>GE-2020-63060</t>
  </si>
  <si>
    <t>GE-2020-63186</t>
  </si>
  <si>
    <t>GE-2020-63595</t>
  </si>
  <si>
    <t>GE-2020-63601</t>
  </si>
  <si>
    <t>GE-2020-63616</t>
  </si>
  <si>
    <t>GE-2020-63892</t>
  </si>
  <si>
    <t>GE-2020-64073</t>
  </si>
  <si>
    <t>GE-2020-64522</t>
  </si>
  <si>
    <t>GE-2020-64549</t>
  </si>
  <si>
    <t>GE-2020-64611</t>
  </si>
  <si>
    <t>GE-2020-64710</t>
  </si>
  <si>
    <t>GE-2020-65098</t>
  </si>
  <si>
    <t>GE-2020-65168</t>
  </si>
  <si>
    <t>GE-2020-65394</t>
  </si>
  <si>
    <t>GE-2020-65851</t>
  </si>
  <si>
    <t>GE-2020-66005</t>
  </si>
  <si>
    <t>GE-2020-66301</t>
  </si>
  <si>
    <t>GE-2020-66482</t>
  </si>
  <si>
    <t>GE-2020-66642</t>
  </si>
  <si>
    <t>GE-2020-66997</t>
  </si>
  <si>
    <t>GE-2020-67055</t>
  </si>
  <si>
    <t>GE-2020-67440</t>
  </si>
  <si>
    <t>GE-2020-67824</t>
  </si>
  <si>
    <t>GE-2020-67833</t>
  </si>
  <si>
    <t>GE-2020-68109</t>
  </si>
  <si>
    <t>GE-2020-68412</t>
  </si>
  <si>
    <t>GE-2020-68741</t>
  </si>
  <si>
    <t>GE-2020-68876</t>
  </si>
  <si>
    <t>GE-2020-69519</t>
  </si>
  <si>
    <t>GE-2020-70187</t>
  </si>
  <si>
    <t>GE-2020-70366</t>
  </si>
  <si>
    <t>GE-2020-71357</t>
  </si>
  <si>
    <t>GE-2020-71433</t>
  </si>
  <si>
    <t>GE-2020-71457</t>
  </si>
  <si>
    <t>GE-2020-71541</t>
  </si>
  <si>
    <t>GE-2020-71609</t>
  </si>
  <si>
    <t>GE-2020-71753</t>
  </si>
  <si>
    <t>GE-2020-71864</t>
  </si>
  <si>
    <t>GE-2020-71971</t>
  </si>
  <si>
    <t>GE-2020-72208</t>
  </si>
  <si>
    <t>GE-2020-72211</t>
  </si>
  <si>
    <t>GE-2020-72761</t>
  </si>
  <si>
    <t>GE-2020-72784</t>
  </si>
  <si>
    <t>GE-2020-73228</t>
  </si>
  <si>
    <t>GE-2020-73251</t>
  </si>
  <si>
    <t>GE-2020-73417</t>
  </si>
  <si>
    <t>GE-2020-73672</t>
  </si>
  <si>
    <t>GE-2020-73725</t>
  </si>
  <si>
    <t>GE-2020-74287</t>
  </si>
  <si>
    <t>GE-2020-74347</t>
  </si>
  <si>
    <t>GE-2020-74578</t>
  </si>
  <si>
    <t>GE-2020-74999</t>
  </si>
  <si>
    <t>GE-2020-75292</t>
  </si>
  <si>
    <t>GE-2020-75312</t>
  </si>
  <si>
    <t>GE-2020-75415</t>
  </si>
  <si>
    <t>GE-2020-75686</t>
  </si>
  <si>
    <t>GE-2020-75698</t>
  </si>
  <si>
    <t>GE-2020-76042</t>
  </si>
  <si>
    <t>GE-2020-76062</t>
  </si>
  <si>
    <t>GE-2020-76133</t>
  </si>
  <si>
    <t>GE-2020-76227</t>
  </si>
  <si>
    <t>GE-2020-76338</t>
  </si>
  <si>
    <t>GE-2020-76732</t>
  </si>
  <si>
    <t>GE-2020-76735</t>
  </si>
  <si>
    <t>GE-2020-76990</t>
  </si>
  <si>
    <t>GE-2020-77064</t>
  </si>
  <si>
    <t>GE-2020-77498</t>
  </si>
  <si>
    <t>GE-2020-77758</t>
  </si>
  <si>
    <t>GE-2020-77983</t>
  </si>
  <si>
    <t>GE-2020-78539</t>
  </si>
  <si>
    <t>GE-2020-78739</t>
  </si>
  <si>
    <t>GE-2020-79265</t>
  </si>
  <si>
    <t>GE-2020-79352</t>
  </si>
  <si>
    <t>GE-2020-79661</t>
  </si>
  <si>
    <t>GE-2020-79801</t>
  </si>
  <si>
    <t>GE-2020-79996</t>
  </si>
  <si>
    <t>GE-2020-80117</t>
  </si>
  <si>
    <t>GE-2020-80208</t>
  </si>
  <si>
    <t>GE-2020-80858</t>
  </si>
  <si>
    <t>GE-2020-81325</t>
  </si>
  <si>
    <t>GE-2020-81459</t>
  </si>
  <si>
    <t>GE-2020-81564</t>
  </si>
  <si>
    <t>GE-2020-81712</t>
  </si>
  <si>
    <t>GE-2020-82130</t>
  </si>
  <si>
    <t>GE-2020-82195</t>
  </si>
  <si>
    <t>GE-2020-82419</t>
  </si>
  <si>
    <t>GE-2020-82433</t>
  </si>
  <si>
    <t>GE-2020-82480</t>
  </si>
  <si>
    <t>GE-2020-82639</t>
  </si>
  <si>
    <t>GE-2020-82649</t>
  </si>
  <si>
    <t>GE-2020-82948</t>
  </si>
  <si>
    <t>GE-2020-83014</t>
  </si>
  <si>
    <t>GE-2020-83187</t>
  </si>
  <si>
    <t>GE-2020-83286</t>
  </si>
  <si>
    <t>GE-2020-83309</t>
  </si>
  <si>
    <t>GE-2020-83443</t>
  </si>
  <si>
    <t>GE-2020-83459</t>
  </si>
  <si>
    <t>GE-2020-84087</t>
  </si>
  <si>
    <t>GE-2020-84479</t>
  </si>
  <si>
    <t>GE-2020-84556</t>
  </si>
  <si>
    <t>GE-2020-85031</t>
  </si>
  <si>
    <t>GE-2020-85128</t>
  </si>
  <si>
    <t>GE-2020-85279</t>
  </si>
  <si>
    <t>GE-2020-85393</t>
  </si>
  <si>
    <t>GE-2020-85476</t>
  </si>
  <si>
    <t>GE-2020-85735</t>
  </si>
  <si>
    <t>GE-2020-86030</t>
  </si>
  <si>
    <t>GE-2020-86102</t>
  </si>
  <si>
    <t>GE-2020-86306</t>
  </si>
  <si>
    <t>GE-2020-86375</t>
  </si>
  <si>
    <t>GE-2020-86432</t>
  </si>
  <si>
    <t>GE-2020-86574</t>
  </si>
  <si>
    <t>GE-2020-86639</t>
  </si>
  <si>
    <t>GE-2020-86679</t>
  </si>
  <si>
    <t>GE-2020-87288</t>
  </si>
  <si>
    <t>GE-2020-87554</t>
  </si>
  <si>
    <t>GE-2020-88053</t>
  </si>
  <si>
    <t>GE-2020-88319</t>
  </si>
  <si>
    <t>GE-2020-88337</t>
  </si>
  <si>
    <t>GE-2020-88724</t>
  </si>
  <si>
    <t>GE-2020-89107</t>
  </si>
  <si>
    <t>GE-2020-89147</t>
  </si>
  <si>
    <t>GE-2020-89422</t>
  </si>
  <si>
    <t>GE-2020-89433</t>
  </si>
  <si>
    <t>GE-2020-89467</t>
  </si>
  <si>
    <t>GE-2020-89777</t>
  </si>
  <si>
    <t>GE-2020-89861</t>
  </si>
  <si>
    <t>GE-2020-90390</t>
  </si>
  <si>
    <t>GE-2020-90694</t>
  </si>
  <si>
    <t>GE-2020-90728</t>
  </si>
  <si>
    <t>GE-2020-90891</t>
  </si>
  <si>
    <t>GE-2020-91034</t>
  </si>
  <si>
    <t>GE-2020-91265</t>
  </si>
  <si>
    <t>GE-2020-91547</t>
  </si>
  <si>
    <t>GE-2020-92094</t>
  </si>
  <si>
    <t>GE-2020-92349</t>
  </si>
  <si>
    <t>GE-2020-92441</t>
  </si>
  <si>
    <t>GE-2020-92552</t>
  </si>
  <si>
    <t>GE-2020-92636</t>
  </si>
  <si>
    <t>GE-2020-92899</t>
  </si>
  <si>
    <t>GE-2020-92927</t>
  </si>
  <si>
    <t>GE-2020-92954</t>
  </si>
  <si>
    <t>GE-2020-93127</t>
  </si>
  <si>
    <t>GE-2020-93433</t>
  </si>
  <si>
    <t>GE-2020-93636</t>
  </si>
  <si>
    <t>GE-2020-93655</t>
  </si>
  <si>
    <t>GE-2020-93789</t>
  </si>
  <si>
    <t>GE-2020-93996</t>
  </si>
  <si>
    <t>GE-2020-93998</t>
  </si>
  <si>
    <t>GE-2020-94180</t>
  </si>
  <si>
    <t>GE-2020-95644</t>
  </si>
  <si>
    <t>GE-2020-95683</t>
  </si>
  <si>
    <t>GE-2020-95843</t>
  </si>
  <si>
    <t>GE-2020-96069</t>
  </si>
  <si>
    <t>GE-2020-96133</t>
  </si>
  <si>
    <t>GE-2020-96584</t>
  </si>
  <si>
    <t>GE-2020-96965</t>
  </si>
  <si>
    <t>GE-2020-97752</t>
  </si>
  <si>
    <t>GE-2020-97813</t>
  </si>
  <si>
    <t>GE-2020-98019</t>
  </si>
  <si>
    <t>GE-2020-98035</t>
  </si>
  <si>
    <t>GE-2020-98146</t>
  </si>
  <si>
    <t>GE-2020-98177</t>
  </si>
  <si>
    <t>GE-2020-98818</t>
  </si>
  <si>
    <t>GE-2020-98891</t>
  </si>
  <si>
    <t>GE-2020-99132</t>
  </si>
  <si>
    <t>GE-2020-99345</t>
  </si>
  <si>
    <t>GE-2020-99712</t>
  </si>
  <si>
    <t>GE-2020-99955</t>
  </si>
  <si>
    <t>ID-2018-10243</t>
  </si>
  <si>
    <t>ID-2018-11414</t>
  </si>
  <si>
    <t>ID-2018-11580</t>
  </si>
  <si>
    <t>ID-2018-12072</t>
  </si>
  <si>
    <t>ID-2018-12395</t>
  </si>
  <si>
    <t>ID-2018-12765</t>
  </si>
  <si>
    <t>ID-2018-12995</t>
  </si>
  <si>
    <t>ID-2018-13636</t>
  </si>
  <si>
    <t>ID-2018-13702</t>
  </si>
  <si>
    <t>ID-2018-15164</t>
  </si>
  <si>
    <t>ID-2018-15867</t>
  </si>
  <si>
    <t>ID-2018-16312</t>
  </si>
  <si>
    <t>ID-2018-16513</t>
  </si>
  <si>
    <t>ID-2018-16576</t>
  </si>
  <si>
    <t>ID-2018-16729</t>
  </si>
  <si>
    <t>ID-2018-16902</t>
  </si>
  <si>
    <t>ID-2018-18042</t>
  </si>
  <si>
    <t>ID-2018-18239</t>
  </si>
  <si>
    <t>ID-2018-18448</t>
  </si>
  <si>
    <t>ID-2018-18771</t>
  </si>
  <si>
    <t>ID-2018-20113</t>
  </si>
  <si>
    <t>ID-2018-20185</t>
  </si>
  <si>
    <t>ID-2018-20505</t>
  </si>
  <si>
    <t>ID-2018-20986</t>
  </si>
  <si>
    <t>ID-2018-21172</t>
  </si>
  <si>
    <t>ID-2018-22119</t>
  </si>
  <si>
    <t>ID-2018-23071</t>
  </si>
  <si>
    <t>ID-2018-23274</t>
  </si>
  <si>
    <t>ID-2018-23296</t>
  </si>
  <si>
    <t>ID-2018-23414</t>
  </si>
  <si>
    <t>ID-2018-23782</t>
  </si>
  <si>
    <t>ID-2018-23944</t>
  </si>
  <si>
    <t>ID-2018-24334</t>
  </si>
  <si>
    <t>ID-2018-24363</t>
  </si>
  <si>
    <t>ID-2018-24773</t>
  </si>
  <si>
    <t>ID-2018-24917</t>
  </si>
  <si>
    <t>ID-2018-25038</t>
  </si>
  <si>
    <t>ID-2018-25903</t>
  </si>
  <si>
    <t>ID-2018-26039</t>
  </si>
  <si>
    <t>ID-2018-26059</t>
  </si>
  <si>
    <t>ID-2018-26237</t>
  </si>
  <si>
    <t>ID-2018-27103</t>
  </si>
  <si>
    <t>ID-2018-27832</t>
  </si>
  <si>
    <t>ID-2018-27900</t>
  </si>
  <si>
    <t>ID-2018-28046</t>
  </si>
  <si>
    <t>ID-2018-28530</t>
  </si>
  <si>
    <t>ID-2018-28846</t>
  </si>
  <si>
    <t>ID-2018-29234</t>
  </si>
  <si>
    <t>ID-2018-29322</t>
  </si>
  <si>
    <t>ID-2018-29626</t>
  </si>
  <si>
    <t>ID-2018-29784</t>
  </si>
  <si>
    <t>ID-2018-30182</t>
  </si>
  <si>
    <t>ID-2018-30238</t>
  </si>
  <si>
    <t>ID-2018-31047</t>
  </si>
  <si>
    <t>ID-2018-31271</t>
  </si>
  <si>
    <t>ID-2018-31300</t>
  </si>
  <si>
    <t>ID-2018-31490</t>
  </si>
  <si>
    <t>ID-2018-31913</t>
  </si>
  <si>
    <t>ID-2018-31915</t>
  </si>
  <si>
    <t>ID-2018-32147</t>
  </si>
  <si>
    <t>ID-2018-32680</t>
  </si>
  <si>
    <t>ID-2018-32709</t>
  </si>
  <si>
    <t>ID-2018-33359</t>
  </si>
  <si>
    <t>ID-2018-34669</t>
  </si>
  <si>
    <t>ID-2018-35228</t>
  </si>
  <si>
    <t>ID-2018-36432</t>
  </si>
  <si>
    <t>ID-2018-36969</t>
  </si>
  <si>
    <t>ID-2018-37055</t>
  </si>
  <si>
    <t>ID-2018-37245</t>
  </si>
  <si>
    <t>ID-2018-37824</t>
  </si>
  <si>
    <t>ID-2018-38069</t>
  </si>
  <si>
    <t>ID-2018-38896</t>
  </si>
  <si>
    <t>ID-2018-39231</t>
  </si>
  <si>
    <t>ID-2018-39285</t>
  </si>
  <si>
    <t>ID-2018-39555</t>
  </si>
  <si>
    <t>ID-2018-39767</t>
  </si>
  <si>
    <t>ID-2018-41025</t>
  </si>
  <si>
    <t>ID-2018-41036</t>
  </si>
  <si>
    <t>ID-2018-41044</t>
  </si>
  <si>
    <t>ID-2018-41217</t>
  </si>
  <si>
    <t>ID-2018-41544</t>
  </si>
  <si>
    <t>ID-2018-42380</t>
  </si>
  <si>
    <t>ID-2018-43080</t>
  </si>
  <si>
    <t>ID-2018-43422</t>
  </si>
  <si>
    <t>ID-2018-43463</t>
  </si>
  <si>
    <t>ID-2018-43531</t>
  </si>
  <si>
    <t>ID-2018-43938</t>
  </si>
  <si>
    <t>ID-2018-44360</t>
  </si>
  <si>
    <t>ID-2018-44436</t>
  </si>
  <si>
    <t>ID-2018-44447</t>
  </si>
  <si>
    <t>ID-2018-44888</t>
  </si>
  <si>
    <t>ID-2018-44901</t>
  </si>
  <si>
    <t>ID-2018-44968</t>
  </si>
  <si>
    <t>ID-2018-45026</t>
  </si>
  <si>
    <t>ID-2018-45181</t>
  </si>
  <si>
    <t>ID-2018-45735</t>
  </si>
  <si>
    <t>ID-2018-45749</t>
  </si>
  <si>
    <t>ID-2018-45765</t>
  </si>
  <si>
    <t>ID-2018-46336</t>
  </si>
  <si>
    <t>ID-2018-46403</t>
  </si>
  <si>
    <t>ID-2018-46793</t>
  </si>
  <si>
    <t>ID-2018-47206</t>
  </si>
  <si>
    <t>ID-2018-47394</t>
  </si>
  <si>
    <t>ID-2018-47728</t>
  </si>
  <si>
    <t>ID-2018-48143</t>
  </si>
  <si>
    <t>ID-2018-48602</t>
  </si>
  <si>
    <t>ID-2018-48611</t>
  </si>
  <si>
    <t>ID-2018-49223</t>
  </si>
  <si>
    <t>ID-2018-49507</t>
  </si>
  <si>
    <t>ID-2018-49590</t>
  </si>
  <si>
    <t>ID-2018-50233</t>
  </si>
  <si>
    <t>ID-2018-50638</t>
  </si>
  <si>
    <t>ID-2018-50859</t>
  </si>
  <si>
    <t>ID-2018-52526</t>
  </si>
  <si>
    <t>ID-2018-52549</t>
  </si>
  <si>
    <t>ID-2018-52855</t>
  </si>
  <si>
    <t>ID-2018-53367</t>
  </si>
  <si>
    <t>ID-2018-53588</t>
  </si>
  <si>
    <t>ID-2018-53833</t>
  </si>
  <si>
    <t>ID-2018-54242</t>
  </si>
  <si>
    <t>ID-2018-54586</t>
  </si>
  <si>
    <t>ID-2018-55608</t>
  </si>
  <si>
    <t>ID-2018-55720</t>
  </si>
  <si>
    <t>ID-2018-55731</t>
  </si>
  <si>
    <t>ID-2018-55953</t>
  </si>
  <si>
    <t>ID-2018-56060</t>
  </si>
  <si>
    <t>ID-2018-57185</t>
  </si>
  <si>
    <t>ID-2018-57266</t>
  </si>
  <si>
    <t>ID-2018-57371</t>
  </si>
  <si>
    <t>ID-2018-57480</t>
  </si>
  <si>
    <t>ID-2018-57651</t>
  </si>
  <si>
    <t>ID-2018-58005</t>
  </si>
  <si>
    <t>ID-2018-58857</t>
  </si>
  <si>
    <t>ID-2018-59006</t>
  </si>
  <si>
    <t>ID-2018-59045</t>
  </si>
  <si>
    <t>ID-2018-60056</t>
  </si>
  <si>
    <t>ID-2018-60118</t>
  </si>
  <si>
    <t>ID-2018-60332</t>
  </si>
  <si>
    <t>ID-2018-60725</t>
  </si>
  <si>
    <t>ID-2018-60743</t>
  </si>
  <si>
    <t>ID-2018-60847</t>
  </si>
  <si>
    <t>ID-2018-61228</t>
  </si>
  <si>
    <t>ID-2018-61240</t>
  </si>
  <si>
    <t>ID-2018-61612</t>
  </si>
  <si>
    <t>ID-2018-61707</t>
  </si>
  <si>
    <t>ID-2018-62579</t>
  </si>
  <si>
    <t>ID-2018-63334</t>
  </si>
  <si>
    <t>ID-2018-63343</t>
  </si>
  <si>
    <t>ID-2018-63582</t>
  </si>
  <si>
    <t>ID-2018-65335</t>
  </si>
  <si>
    <t>ID-2018-65819</t>
  </si>
  <si>
    <t>ID-2018-65879</t>
  </si>
  <si>
    <t>ID-2018-65953</t>
  </si>
  <si>
    <t>ID-2018-66141</t>
  </si>
  <si>
    <t>ID-2018-66387</t>
  </si>
  <si>
    <t>ID-2018-66401</t>
  </si>
  <si>
    <t>ID-2018-66727</t>
  </si>
  <si>
    <t>ID-2018-66834</t>
  </si>
  <si>
    <t>ID-2018-67057</t>
  </si>
  <si>
    <t>ID-2018-67482</t>
  </si>
  <si>
    <t>ID-2018-67666</t>
  </si>
  <si>
    <t>ID-2018-68114</t>
  </si>
  <si>
    <t>ID-2018-68250</t>
  </si>
  <si>
    <t>ID-2018-68377</t>
  </si>
  <si>
    <t>ID-2018-68410</t>
  </si>
  <si>
    <t>ID-2018-68451</t>
  </si>
  <si>
    <t>ID-2018-68939</t>
  </si>
  <si>
    <t>ID-2018-69368</t>
  </si>
  <si>
    <t>ID-2018-69483</t>
  </si>
  <si>
    <t>ID-2018-69672</t>
  </si>
  <si>
    <t>ID-2018-69767</t>
  </si>
  <si>
    <t>ID-2018-69946</t>
  </si>
  <si>
    <t>ID-2018-70014</t>
  </si>
  <si>
    <t>ID-2018-70958</t>
  </si>
  <si>
    <t>ID-2018-71582</t>
  </si>
  <si>
    <t>ID-2018-71705</t>
  </si>
  <si>
    <t>ID-2018-71793</t>
  </si>
  <si>
    <t>ID-2018-71814</t>
  </si>
  <si>
    <t>ID-2018-71953</t>
  </si>
  <si>
    <t>ID-2018-72108</t>
  </si>
  <si>
    <t>ID-2018-72194</t>
  </si>
  <si>
    <t>ID-2018-72744</t>
  </si>
  <si>
    <t>ID-2018-73075</t>
  </si>
  <si>
    <t>ID-2018-73865</t>
  </si>
  <si>
    <t>ID-2018-73981</t>
  </si>
  <si>
    <t>ID-2018-74195</t>
  </si>
  <si>
    <t>ID-2018-74527</t>
  </si>
  <si>
    <t>ID-2018-75154</t>
  </si>
  <si>
    <t>ID-2018-75376</t>
  </si>
  <si>
    <t>ID-2018-75912</t>
  </si>
  <si>
    <t>ID-2018-76772</t>
  </si>
  <si>
    <t>ID-2018-77173</t>
  </si>
  <si>
    <t>ID-2018-77754</t>
  </si>
  <si>
    <t>ID-2018-77807</t>
  </si>
  <si>
    <t>ID-2018-77822</t>
  </si>
  <si>
    <t>ID-2018-78394</t>
  </si>
  <si>
    <t>ID-2018-78928</t>
  </si>
  <si>
    <t>ID-2018-79608</t>
  </si>
  <si>
    <t>ID-2018-79677</t>
  </si>
  <si>
    <t>ID-2018-80104</t>
  </si>
  <si>
    <t>ID-2018-80241</t>
  </si>
  <si>
    <t>ID-2018-80255</t>
  </si>
  <si>
    <t>ID-2018-80532</t>
  </si>
  <si>
    <t>ID-2018-80620</t>
  </si>
  <si>
    <t>ID-2018-81457</t>
  </si>
  <si>
    <t>ID-2018-81765</t>
  </si>
  <si>
    <t>ID-2018-82970</t>
  </si>
  <si>
    <t>ID-2018-83139</t>
  </si>
  <si>
    <t>ID-2018-83140</t>
  </si>
  <si>
    <t>ID-2018-83178</t>
  </si>
  <si>
    <t>ID-2018-83282</t>
  </si>
  <si>
    <t>ID-2018-83296</t>
  </si>
  <si>
    <t>ID-2018-83470</t>
  </si>
  <si>
    <t>ID-2018-84044</t>
  </si>
  <si>
    <t>ID-2018-84624</t>
  </si>
  <si>
    <t>ID-2018-84695</t>
  </si>
  <si>
    <t>ID-2018-85021</t>
  </si>
  <si>
    <t>ID-2018-85419</t>
  </si>
  <si>
    <t>ID-2018-86010</t>
  </si>
  <si>
    <t>ID-2018-86044</t>
  </si>
  <si>
    <t>ID-2018-86152</t>
  </si>
  <si>
    <t>ID-2018-86343</t>
  </si>
  <si>
    <t>ID-2018-86618</t>
  </si>
  <si>
    <t>ID-2018-87482</t>
  </si>
  <si>
    <t>ID-2018-87698</t>
  </si>
  <si>
    <t>ID-2018-88283</t>
  </si>
  <si>
    <t>ID-2018-88445</t>
  </si>
  <si>
    <t>ID-2018-88814</t>
  </si>
  <si>
    <t>ID-2018-90058</t>
  </si>
  <si>
    <t>ID-2018-90466</t>
  </si>
  <si>
    <t>ID-2018-90815</t>
  </si>
  <si>
    <t>ID-2018-90961</t>
  </si>
  <si>
    <t>ID-2018-91017</t>
  </si>
  <si>
    <t>ID-2018-91305</t>
  </si>
  <si>
    <t>ID-2018-91564</t>
  </si>
  <si>
    <t>ID-2018-91929</t>
  </si>
  <si>
    <t>ID-2018-91938</t>
  </si>
  <si>
    <t>ID-2018-92130</t>
  </si>
  <si>
    <t>ID-2018-92166</t>
  </si>
  <si>
    <t>ID-2018-92457</t>
  </si>
  <si>
    <t>ID-2018-92562</t>
  </si>
  <si>
    <t>ID-2018-93159</t>
  </si>
  <si>
    <t>ID-2018-93501</t>
  </si>
  <si>
    <t>ID-2018-93569</t>
  </si>
  <si>
    <t>ID-2018-94273</t>
  </si>
  <si>
    <t>ID-2018-94817</t>
  </si>
  <si>
    <t>ID-2018-94876</t>
  </si>
  <si>
    <t>ID-2018-95006</t>
  </si>
  <si>
    <t>ID-2018-95153</t>
  </si>
  <si>
    <t>ID-2018-95622</t>
  </si>
  <si>
    <t>ID-2018-95767</t>
  </si>
  <si>
    <t>ID-2018-95988</t>
  </si>
  <si>
    <t>ID-2018-96156</t>
  </si>
  <si>
    <t>ID-2018-96589</t>
  </si>
  <si>
    <t>ID-2018-97113</t>
  </si>
  <si>
    <t>ID-2018-97203</t>
  </si>
  <si>
    <t>ID-2018-97428</t>
  </si>
  <si>
    <t>ID-2018-97437</t>
  </si>
  <si>
    <t>ID-2018-97713</t>
  </si>
  <si>
    <t>ID-2018-98021</t>
  </si>
  <si>
    <t>ID-2018-98437</t>
  </si>
  <si>
    <t>ID-2018-98613</t>
  </si>
  <si>
    <t>ID-2018-99309</t>
  </si>
  <si>
    <t>ID-2018-99362</t>
  </si>
  <si>
    <t>ID-2018-99565</t>
  </si>
  <si>
    <t>ID-2018-99609</t>
  </si>
  <si>
    <t>ID-2018-99887</t>
  </si>
  <si>
    <t>ID-2019-10270</t>
  </si>
  <si>
    <t>ID-2019-12016</t>
  </si>
  <si>
    <t>ID-2019-12267</t>
  </si>
  <si>
    <t>ID-2019-12270</t>
  </si>
  <si>
    <t>ID-2019-12601</t>
  </si>
  <si>
    <t>ID-2019-12711</t>
  </si>
  <si>
    <t>ID-2019-13170</t>
  </si>
  <si>
    <t>ID-2019-13481</t>
  </si>
  <si>
    <t>ID-2019-13918</t>
  </si>
  <si>
    <t>ID-2019-13945</t>
  </si>
  <si>
    <t>ID-2019-14310</t>
  </si>
  <si>
    <t>ID-2019-14337</t>
  </si>
  <si>
    <t>ID-2019-15886</t>
  </si>
  <si>
    <t>ID-2019-15983</t>
  </si>
  <si>
    <t>ID-2019-16124</t>
  </si>
  <si>
    <t>ID-2019-16490</t>
  </si>
  <si>
    <t>ID-2019-17610</t>
  </si>
  <si>
    <t>ID-2019-18034</t>
  </si>
  <si>
    <t>ID-2019-18362</t>
  </si>
  <si>
    <t>ID-2019-18399</t>
  </si>
  <si>
    <t>ID-2019-18411</t>
  </si>
  <si>
    <t>ID-2019-18509</t>
  </si>
  <si>
    <t>ID-2019-18566</t>
  </si>
  <si>
    <t>ID-2019-19505</t>
  </si>
  <si>
    <t>ID-2019-20008</t>
  </si>
  <si>
    <t>ID-2019-20029</t>
  </si>
  <si>
    <t>ID-2019-20164</t>
  </si>
  <si>
    <t>ID-2019-20309</t>
  </si>
  <si>
    <t>ID-2019-20590</t>
  </si>
  <si>
    <t>ID-2019-21073</t>
  </si>
  <si>
    <t>ID-2019-21489</t>
  </si>
  <si>
    <t>ID-2019-21613</t>
  </si>
  <si>
    <t>ID-2019-22967</t>
  </si>
  <si>
    <t>ID-2019-23042</t>
  </si>
  <si>
    <t>ID-2019-24521</t>
  </si>
  <si>
    <t>ID-2019-26109</t>
  </si>
  <si>
    <t>ID-2019-26139</t>
  </si>
  <si>
    <t>ID-2019-26218</t>
  </si>
  <si>
    <t>ID-2019-27902</t>
  </si>
  <si>
    <t>ID-2019-29043</t>
  </si>
  <si>
    <t>ID-2019-29283</t>
  </si>
  <si>
    <t>ID-2019-29556</t>
  </si>
  <si>
    <t>ID-2019-29937</t>
  </si>
  <si>
    <t>ID-2019-30100</t>
  </si>
  <si>
    <t>ID-2019-31532</t>
  </si>
  <si>
    <t>ID-2019-31763</t>
  </si>
  <si>
    <t>ID-2019-31998</t>
  </si>
  <si>
    <t>ID-2019-32704</t>
  </si>
  <si>
    <t>ID-2019-33132</t>
  </si>
  <si>
    <t>ID-2019-33403</t>
  </si>
  <si>
    <t>ID-2019-33530</t>
  </si>
  <si>
    <t>ID-2019-34445</t>
  </si>
  <si>
    <t>ID-2019-34528</t>
  </si>
  <si>
    <t>ID-2019-35351</t>
  </si>
  <si>
    <t>ID-2019-35377</t>
  </si>
  <si>
    <t>ID-2019-35563</t>
  </si>
  <si>
    <t>ID-2019-36643</t>
  </si>
  <si>
    <t>ID-2019-36980</t>
  </si>
  <si>
    <t>ID-2019-37324</t>
  </si>
  <si>
    <t>ID-2019-37413</t>
  </si>
  <si>
    <t>ID-2019-37655</t>
  </si>
  <si>
    <t>ID-2019-37760</t>
  </si>
  <si>
    <t>ID-2019-38032</t>
  </si>
  <si>
    <t>ID-2019-38258</t>
  </si>
  <si>
    <t>ID-2019-38457</t>
  </si>
  <si>
    <t>ID-2019-38530</t>
  </si>
  <si>
    <t>ID-2019-38603</t>
  </si>
  <si>
    <t>ID-2019-38883</t>
  </si>
  <si>
    <t>ID-2019-39047</t>
  </si>
  <si>
    <t>ID-2019-39077</t>
  </si>
  <si>
    <t>ID-2019-39111</t>
  </si>
  <si>
    <t>ID-2019-39310</t>
  </si>
  <si>
    <t>ID-2019-39883</t>
  </si>
  <si>
    <t>ID-2019-40656</t>
  </si>
  <si>
    <t>ID-2019-40857</t>
  </si>
  <si>
    <t>ID-2019-41098</t>
  </si>
  <si>
    <t>ID-2019-42678</t>
  </si>
  <si>
    <t>ID-2019-43696</t>
  </si>
  <si>
    <t>ID-2019-43980</t>
  </si>
  <si>
    <t>ID-2019-44595</t>
  </si>
  <si>
    <t>ID-2019-44620</t>
  </si>
  <si>
    <t>ID-2019-44977</t>
  </si>
  <si>
    <t>ID-2019-45388</t>
  </si>
  <si>
    <t>ID-2019-45701</t>
  </si>
  <si>
    <t>ID-2019-45876</t>
  </si>
  <si>
    <t>ID-2019-46009</t>
  </si>
  <si>
    <t>ID-2019-46234</t>
  </si>
  <si>
    <t>ID-2019-46758</t>
  </si>
  <si>
    <t>ID-2019-46940</t>
  </si>
  <si>
    <t>ID-2019-46946</t>
  </si>
  <si>
    <t>ID-2019-46976</t>
  </si>
  <si>
    <t>ID-2019-47672</t>
  </si>
  <si>
    <t>ID-2019-48078</t>
  </si>
  <si>
    <t>ID-2019-48550</t>
  </si>
  <si>
    <t>ID-2019-48651</t>
  </si>
  <si>
    <t>ID-2019-49310</t>
  </si>
  <si>
    <t>ID-2019-49401</t>
  </si>
  <si>
    <t>ID-2019-50560</t>
  </si>
  <si>
    <t>ID-2019-50964</t>
  </si>
  <si>
    <t>ID-2019-50996</t>
  </si>
  <si>
    <t>ID-2019-51031</t>
  </si>
  <si>
    <t>ID-2019-51336</t>
  </si>
  <si>
    <t>ID-2019-51493</t>
  </si>
  <si>
    <t>ID-2019-51576</t>
  </si>
  <si>
    <t>ID-2019-53201</t>
  </si>
  <si>
    <t>ID-2019-53332</t>
  </si>
  <si>
    <t>ID-2019-53481</t>
  </si>
  <si>
    <t>ID-2019-53488</t>
  </si>
  <si>
    <t>ID-2019-53595</t>
  </si>
  <si>
    <t>ID-2019-53926</t>
  </si>
  <si>
    <t>ID-2019-53933</t>
  </si>
  <si>
    <t>ID-2019-54097</t>
  </si>
  <si>
    <t>ID-2019-54342</t>
  </si>
  <si>
    <t>ID-2019-54503</t>
  </si>
  <si>
    <t>ID-2019-54833</t>
  </si>
  <si>
    <t>ID-2019-55071</t>
  </si>
  <si>
    <t>ID-2019-55682</t>
  </si>
  <si>
    <t>ID-2019-55866</t>
  </si>
  <si>
    <t>ID-2019-55909</t>
  </si>
  <si>
    <t>ID-2019-56069</t>
  </si>
  <si>
    <t>ID-2019-56185</t>
  </si>
  <si>
    <t>ID-2019-56528</t>
  </si>
  <si>
    <t>ID-2019-56566</t>
  </si>
  <si>
    <t>ID-2019-57308</t>
  </si>
  <si>
    <t>ID-2019-57679</t>
  </si>
  <si>
    <t>ID-2019-57736</t>
  </si>
  <si>
    <t>ID-2019-57758</t>
  </si>
  <si>
    <t>ID-2019-57878</t>
  </si>
  <si>
    <t>ID-2019-58535</t>
  </si>
  <si>
    <t>ID-2019-58866</t>
  </si>
  <si>
    <t>ID-2019-58926</t>
  </si>
  <si>
    <t>ID-2019-58954</t>
  </si>
  <si>
    <t>ID-2019-59712</t>
  </si>
  <si>
    <t>ID-2019-59726</t>
  </si>
  <si>
    <t>ID-2019-59744</t>
  </si>
  <si>
    <t>ID-2019-59765</t>
  </si>
  <si>
    <t>ID-2019-59817</t>
  </si>
  <si>
    <t>ID-2019-59916</t>
  </si>
  <si>
    <t>ID-2019-60268</t>
  </si>
  <si>
    <t>ID-2019-60439</t>
  </si>
  <si>
    <t>ID-2019-61062</t>
  </si>
  <si>
    <t>ID-2019-61445</t>
  </si>
  <si>
    <t>ID-2019-62256</t>
  </si>
  <si>
    <t>ID-2019-62374</t>
  </si>
  <si>
    <t>ID-2019-62493</t>
  </si>
  <si>
    <t>ID-2019-62562</t>
  </si>
  <si>
    <t>ID-2019-63416</t>
  </si>
  <si>
    <t>ID-2019-64222</t>
  </si>
  <si>
    <t>ID-2019-64903</t>
  </si>
  <si>
    <t>ID-2019-65067</t>
  </si>
  <si>
    <t>ID-2019-65110</t>
  </si>
  <si>
    <t>ID-2019-65243</t>
  </si>
  <si>
    <t>ID-2019-65541</t>
  </si>
  <si>
    <t>ID-2019-66059</t>
  </si>
  <si>
    <t>ID-2019-66674</t>
  </si>
  <si>
    <t>ID-2019-66952</t>
  </si>
  <si>
    <t>ID-2019-67002</t>
  </si>
  <si>
    <t>ID-2019-67359</t>
  </si>
  <si>
    <t>ID-2019-67373</t>
  </si>
  <si>
    <t>ID-2019-67562</t>
  </si>
  <si>
    <t>ID-2019-68134</t>
  </si>
  <si>
    <t>ID-2019-69033</t>
  </si>
  <si>
    <t>ID-2019-69063</t>
  </si>
  <si>
    <t>ID-2019-69123</t>
  </si>
  <si>
    <t>ID-2019-69878</t>
  </si>
  <si>
    <t>ID-2019-71048</t>
  </si>
  <si>
    <t>ID-2019-71151</t>
  </si>
  <si>
    <t>ID-2019-71773</t>
  </si>
  <si>
    <t>ID-2019-72064</t>
  </si>
  <si>
    <t>ID-2019-72638</t>
  </si>
  <si>
    <t>ID-2019-72749</t>
  </si>
  <si>
    <t>ID-2019-72988</t>
  </si>
  <si>
    <t>ID-2019-73180</t>
  </si>
  <si>
    <t>ID-2019-73541</t>
  </si>
  <si>
    <t>ID-2019-73827</t>
  </si>
  <si>
    <t>ID-2019-73908</t>
  </si>
  <si>
    <t>ID-2019-73916</t>
  </si>
  <si>
    <t>ID-2019-74300</t>
  </si>
  <si>
    <t>ID-2019-74403</t>
  </si>
  <si>
    <t>ID-2019-75202</t>
  </si>
  <si>
    <t>ID-2019-75596</t>
  </si>
  <si>
    <t>ID-2019-76147</t>
  </si>
  <si>
    <t>ID-2019-76160</t>
  </si>
  <si>
    <t>ID-2019-76260</t>
  </si>
  <si>
    <t>ID-2019-76913</t>
  </si>
  <si>
    <t>ID-2019-77079</t>
  </si>
  <si>
    <t>ID-2019-77271</t>
  </si>
  <si>
    <t>ID-2019-77558</t>
  </si>
  <si>
    <t>ID-2019-78325</t>
  </si>
  <si>
    <t>ID-2019-79538</t>
  </si>
  <si>
    <t>ID-2019-79921</t>
  </si>
  <si>
    <t>ID-2019-79984</t>
  </si>
  <si>
    <t>ID-2019-80075</t>
  </si>
  <si>
    <t>ID-2019-80121</t>
  </si>
  <si>
    <t>ID-2019-80157</t>
  </si>
  <si>
    <t>ID-2019-80162</t>
  </si>
  <si>
    <t>ID-2019-80164</t>
  </si>
  <si>
    <t>ID-2019-81092</t>
  </si>
  <si>
    <t>ID-2019-81648</t>
  </si>
  <si>
    <t>ID-2019-81762</t>
  </si>
  <si>
    <t>ID-2019-81872</t>
  </si>
  <si>
    <t>ID-2019-81900</t>
  </si>
  <si>
    <t>ID-2019-82035</t>
  </si>
  <si>
    <t>ID-2019-82484</t>
  </si>
  <si>
    <t>ID-2019-82706</t>
  </si>
  <si>
    <t>ID-2019-83333</t>
  </si>
  <si>
    <t>ID-2019-83665</t>
  </si>
  <si>
    <t>ID-2019-83778</t>
  </si>
  <si>
    <t>ID-2019-84129</t>
  </si>
  <si>
    <t>ID-2019-85077</t>
  </si>
  <si>
    <t>ID-2019-85597</t>
  </si>
  <si>
    <t>ID-2019-86005</t>
  </si>
  <si>
    <t>ID-2019-86041</t>
  </si>
  <si>
    <t>ID-2019-86307</t>
  </si>
  <si>
    <t>ID-2019-86468</t>
  </si>
  <si>
    <t>ID-2019-86596</t>
  </si>
  <si>
    <t>ID-2019-86875</t>
  </si>
  <si>
    <t>ID-2019-87160</t>
  </si>
  <si>
    <t>ID-2019-87298</t>
  </si>
  <si>
    <t>ID-2019-87723</t>
  </si>
  <si>
    <t>ID-2019-88030</t>
  </si>
  <si>
    <t>ID-2019-88253</t>
  </si>
  <si>
    <t>ID-2019-88277</t>
  </si>
  <si>
    <t>ID-2019-89425</t>
  </si>
  <si>
    <t>ID-2019-89460</t>
  </si>
  <si>
    <t>ID-2019-89743</t>
  </si>
  <si>
    <t>ID-2019-90172</t>
  </si>
  <si>
    <t>ID-2019-90730</t>
  </si>
  <si>
    <t>ID-2019-91670</t>
  </si>
  <si>
    <t>ID-2019-91756</t>
  </si>
  <si>
    <t>ID-2019-91996</t>
  </si>
  <si>
    <t>ID-2019-92043</t>
  </si>
  <si>
    <t>ID-2019-92801</t>
  </si>
  <si>
    <t>ID-2019-93805</t>
  </si>
  <si>
    <t>ID-2019-94134</t>
  </si>
  <si>
    <t>ID-2019-94597</t>
  </si>
  <si>
    <t>ID-2019-94673</t>
  </si>
  <si>
    <t>ID-2019-95240</t>
  </si>
  <si>
    <t>ID-2019-95422</t>
  </si>
  <si>
    <t>ID-2019-95425</t>
  </si>
  <si>
    <t>ID-2019-95506</t>
  </si>
  <si>
    <t>ID-2019-97500</t>
  </si>
  <si>
    <t>ID-2019-97616</t>
  </si>
  <si>
    <t>ID-2019-97705</t>
  </si>
  <si>
    <t>ID-2019-98468</t>
  </si>
  <si>
    <t>ID-2019-98575</t>
  </si>
  <si>
    <t>ID-2020-10400</t>
  </si>
  <si>
    <t>ID-2020-10780</t>
  </si>
  <si>
    <t>ID-2020-10896</t>
  </si>
  <si>
    <t>ID-2020-11623</t>
  </si>
  <si>
    <t>ID-2020-12386</t>
  </si>
  <si>
    <t>ID-2020-13107</t>
  </si>
  <si>
    <t>ID-2020-13325</t>
  </si>
  <si>
    <t>ID-2020-13392</t>
  </si>
  <si>
    <t>ID-2020-13492</t>
  </si>
  <si>
    <t>ID-2020-13630</t>
  </si>
  <si>
    <t>ID-2020-13820</t>
  </si>
  <si>
    <t>ID-2020-14242</t>
  </si>
  <si>
    <t>ID-2020-14274</t>
  </si>
  <si>
    <t>ID-2020-15134</t>
  </si>
  <si>
    <t>ID-2020-15614</t>
  </si>
  <si>
    <t>ID-2020-15914</t>
  </si>
  <si>
    <t>ID-2020-16245</t>
  </si>
  <si>
    <t>ID-2020-16871</t>
  </si>
  <si>
    <t>ID-2020-16984</t>
  </si>
  <si>
    <t>ID-2020-17091</t>
  </si>
  <si>
    <t>ID-2020-17344</t>
  </si>
  <si>
    <t>ID-2020-17356</t>
  </si>
  <si>
    <t>ID-2020-17373</t>
  </si>
  <si>
    <t>ID-2020-18282</t>
  </si>
  <si>
    <t>ID-2020-18352</t>
  </si>
  <si>
    <t>ID-2020-19262</t>
  </si>
  <si>
    <t>ID-2020-20165</t>
  </si>
  <si>
    <t>ID-2020-20931</t>
  </si>
  <si>
    <t>ID-2020-20990</t>
  </si>
  <si>
    <t>ID-2020-21550</t>
  </si>
  <si>
    <t>ID-2020-21950</t>
  </si>
  <si>
    <t>ID-2020-22212</t>
  </si>
  <si>
    <t>ID-2020-22332</t>
  </si>
  <si>
    <t>ID-2020-22599</t>
  </si>
  <si>
    <t>ID-2020-22685</t>
  </si>
  <si>
    <t>ID-2020-24267</t>
  </si>
  <si>
    <t>ID-2020-24366</t>
  </si>
  <si>
    <t>ID-2020-24677</t>
  </si>
  <si>
    <t>ID-2020-24860</t>
  </si>
  <si>
    <t>ID-2020-25109</t>
  </si>
  <si>
    <t>ID-2020-25192</t>
  </si>
  <si>
    <t>ID-2020-25368</t>
  </si>
  <si>
    <t>ID-2020-25439</t>
  </si>
  <si>
    <t>ID-2020-26887</t>
  </si>
  <si>
    <t>ID-2020-27132</t>
  </si>
  <si>
    <t>ID-2020-29405</t>
  </si>
  <si>
    <t>ID-2020-29432</t>
  </si>
  <si>
    <t>ID-2020-29484</t>
  </si>
  <si>
    <t>ID-2020-29569</t>
  </si>
  <si>
    <t>ID-2020-29938</t>
  </si>
  <si>
    <t>ID-2020-30072</t>
  </si>
  <si>
    <t>ID-2020-30438</t>
  </si>
  <si>
    <t>ID-2020-30646</t>
  </si>
  <si>
    <t>ID-2020-31712</t>
  </si>
  <si>
    <t>ID-2020-31836</t>
  </si>
  <si>
    <t>ID-2020-33405</t>
  </si>
  <si>
    <t>ID-2020-33535</t>
  </si>
  <si>
    <t>ID-2020-33692</t>
  </si>
  <si>
    <t>ID-2020-33814</t>
  </si>
  <si>
    <t>ID-2020-33864</t>
  </si>
  <si>
    <t>ID-2020-33915</t>
  </si>
  <si>
    <t>ID-2020-33948</t>
  </si>
  <si>
    <t>ID-2020-34057</t>
  </si>
  <si>
    <t>ID-2020-34404</t>
  </si>
  <si>
    <t>ID-2020-35507</t>
  </si>
  <si>
    <t>ID-2020-35608</t>
  </si>
  <si>
    <t>ID-2020-36023</t>
  </si>
  <si>
    <t>ID-2020-36318</t>
  </si>
  <si>
    <t>ID-2020-36563</t>
  </si>
  <si>
    <t>ID-2020-36681</t>
  </si>
  <si>
    <t>ID-2020-36932</t>
  </si>
  <si>
    <t>ID-2020-37001</t>
  </si>
  <si>
    <t>ID-2020-37261</t>
  </si>
  <si>
    <t>ID-2020-37967</t>
  </si>
  <si>
    <t>ID-2020-38019</t>
  </si>
  <si>
    <t>ID-2020-38153</t>
  </si>
  <si>
    <t>ID-2020-38924</t>
  </si>
  <si>
    <t>ID-2020-39764</t>
  </si>
  <si>
    <t>ID-2020-39990</t>
  </si>
  <si>
    <t>ID-2020-40864</t>
  </si>
  <si>
    <t>ID-2020-40866</t>
  </si>
  <si>
    <t>ID-2020-40868</t>
  </si>
  <si>
    <t>ID-2020-41172</t>
  </si>
  <si>
    <t>ID-2020-41260</t>
  </si>
  <si>
    <t>ID-2020-42413</t>
  </si>
  <si>
    <t>ID-2020-42457</t>
  </si>
  <si>
    <t>ID-2020-43020</t>
  </si>
  <si>
    <t>ID-2020-44574</t>
  </si>
  <si>
    <t>ID-2020-45107</t>
  </si>
  <si>
    <t>ID-2020-46400</t>
  </si>
  <si>
    <t>ID-2020-47513</t>
  </si>
  <si>
    <t>ID-2020-48409</t>
  </si>
  <si>
    <t>ID-2020-49205</t>
  </si>
  <si>
    <t>ID-2020-49333</t>
  </si>
  <si>
    <t>ID-2020-49481</t>
  </si>
  <si>
    <t>ID-2020-50207</t>
  </si>
  <si>
    <t>ID-2020-50351</t>
  </si>
  <si>
    <t>ID-2020-50515</t>
  </si>
  <si>
    <t>ID-2020-50592</t>
  </si>
  <si>
    <t>ID-2020-50761</t>
  </si>
  <si>
    <t>ID-2020-50777</t>
  </si>
  <si>
    <t>ID-2020-51214</t>
  </si>
  <si>
    <t>ID-2020-51342</t>
  </si>
  <si>
    <t>ID-2020-51368</t>
  </si>
  <si>
    <t>ID-2020-51394</t>
  </si>
  <si>
    <t>ID-2020-52042</t>
  </si>
  <si>
    <t>ID-2020-52403</t>
  </si>
  <si>
    <t>ID-2020-52622</t>
  </si>
  <si>
    <t>ID-2020-52945</t>
  </si>
  <si>
    <t>ID-2020-53542</t>
  </si>
  <si>
    <t>ID-2020-54231</t>
  </si>
  <si>
    <t>ID-2020-54250</t>
  </si>
  <si>
    <t>ID-2020-54269</t>
  </si>
  <si>
    <t>ID-2020-54396</t>
  </si>
  <si>
    <t>ID-2020-54593</t>
  </si>
  <si>
    <t>ID-2020-55047</t>
  </si>
  <si>
    <t>ID-2020-55993</t>
  </si>
  <si>
    <t>ID-2020-55994</t>
  </si>
  <si>
    <t>ID-2020-56029</t>
  </si>
  <si>
    <t>ID-2020-56512</t>
  </si>
  <si>
    <t>ID-2020-56597</t>
  </si>
  <si>
    <t>ID-2020-57774</t>
  </si>
  <si>
    <t>ID-2020-57793</t>
  </si>
  <si>
    <t>ID-2020-58367</t>
  </si>
  <si>
    <t>ID-2020-58952</t>
  </si>
  <si>
    <t>ID-2020-59562</t>
  </si>
  <si>
    <t>ID-2020-59828</t>
  </si>
  <si>
    <t>ID-2020-59854</t>
  </si>
  <si>
    <t>ID-2020-60034</t>
  </si>
  <si>
    <t>ID-2020-60385</t>
  </si>
  <si>
    <t>ID-2020-61319</t>
  </si>
  <si>
    <t>ID-2020-61555</t>
  </si>
  <si>
    <t>ID-2020-62229</t>
  </si>
  <si>
    <t>ID-2020-63253</t>
  </si>
  <si>
    <t>ID-2020-63501</t>
  </si>
  <si>
    <t>ID-2020-63533</t>
  </si>
  <si>
    <t>ID-2020-63617</t>
  </si>
  <si>
    <t>ID-2020-64165</t>
  </si>
  <si>
    <t>ID-2020-64364</t>
  </si>
  <si>
    <t>ID-2020-64613</t>
  </si>
  <si>
    <t>ID-2020-65602</t>
  </si>
  <si>
    <t>ID-2020-65684</t>
  </si>
  <si>
    <t>ID-2020-65925</t>
  </si>
  <si>
    <t>ID-2020-66000</t>
  </si>
  <si>
    <t>ID-2020-66163</t>
  </si>
  <si>
    <t>ID-2020-66777</t>
  </si>
  <si>
    <t>ID-2020-66927</t>
  </si>
  <si>
    <t>ID-2020-67106</t>
  </si>
  <si>
    <t>ID-2020-67297</t>
  </si>
  <si>
    <t>ID-2020-67561</t>
  </si>
  <si>
    <t>ID-2020-67836</t>
  </si>
  <si>
    <t>ID-2020-68274</t>
  </si>
  <si>
    <t>ID-2020-68295</t>
  </si>
  <si>
    <t>ID-2020-69192</t>
  </si>
  <si>
    <t>ID-2020-69740</t>
  </si>
  <si>
    <t>ID-2020-70401</t>
  </si>
  <si>
    <t>ID-2020-70721</t>
  </si>
  <si>
    <t>ID-2020-70873</t>
  </si>
  <si>
    <t>ID-2020-71242</t>
  </si>
  <si>
    <t>ID-2020-71397</t>
  </si>
  <si>
    <t>ID-2020-71600</t>
  </si>
  <si>
    <t>ID-2020-71824</t>
  </si>
  <si>
    <t>ID-2020-71881</t>
  </si>
  <si>
    <t>ID-2020-72381</t>
  </si>
  <si>
    <t>ID-2020-72443</t>
  </si>
  <si>
    <t>ID-2020-73379</t>
  </si>
  <si>
    <t>ID-2020-74418</t>
  </si>
  <si>
    <t>ID-2020-76205</t>
  </si>
  <si>
    <t>ID-2020-76489</t>
  </si>
  <si>
    <t>ID-2020-77071</t>
  </si>
  <si>
    <t>ID-2020-77510</t>
  </si>
  <si>
    <t>ID-2020-77952</t>
  </si>
  <si>
    <t>ID-2020-78927</t>
  </si>
  <si>
    <t>ID-2020-78931</t>
  </si>
  <si>
    <t>ID-2020-79647</t>
  </si>
  <si>
    <t>ID-2020-79726</t>
  </si>
  <si>
    <t>ID-2020-80581</t>
  </si>
  <si>
    <t>ID-2020-80947</t>
  </si>
  <si>
    <t>ID-2020-81028</t>
  </si>
  <si>
    <t>ID-2020-81031</t>
  </si>
  <si>
    <t>ID-2020-82094</t>
  </si>
  <si>
    <t>ID-2020-82860</t>
  </si>
  <si>
    <t>ID-2020-83340</t>
  </si>
  <si>
    <t>ID-2020-83449</t>
  </si>
  <si>
    <t>ID-2020-84108</t>
  </si>
  <si>
    <t>ID-2020-85131</t>
  </si>
  <si>
    <t>ID-2020-85609</t>
  </si>
  <si>
    <t>ID-2020-85753</t>
  </si>
  <si>
    <t>ID-2020-85881</t>
  </si>
  <si>
    <t>ID-2020-86075</t>
  </si>
  <si>
    <t>ID-2020-86278</t>
  </si>
  <si>
    <t>ID-2020-87084</t>
  </si>
  <si>
    <t>ID-2020-87270</t>
  </si>
  <si>
    <t>ID-2020-87437</t>
  </si>
  <si>
    <t>ID-2020-88586</t>
  </si>
  <si>
    <t>ID-2020-88675</t>
  </si>
  <si>
    <t>ID-2020-88691</t>
  </si>
  <si>
    <t>ID-2020-89249</t>
  </si>
  <si>
    <t>ID-2020-89481</t>
  </si>
  <si>
    <t>ID-2020-89713</t>
  </si>
  <si>
    <t>ID-2020-90267</t>
  </si>
  <si>
    <t>ID-2020-90351</t>
  </si>
  <si>
    <t>ID-2020-90721</t>
  </si>
  <si>
    <t>ID-2020-90988</t>
  </si>
  <si>
    <t>ID-2020-91152</t>
  </si>
  <si>
    <t>ID-2020-91438</t>
  </si>
  <si>
    <t>ID-2020-91547</t>
  </si>
  <si>
    <t>ID-2020-91882</t>
  </si>
  <si>
    <t>ID-2020-92672</t>
  </si>
  <si>
    <t>ID-2020-93132</t>
  </si>
  <si>
    <t>ID-2020-93334</t>
  </si>
  <si>
    <t>ID-2020-93452</t>
  </si>
  <si>
    <t>ID-2020-95476</t>
  </si>
  <si>
    <t>ID-2020-96002</t>
  </si>
  <si>
    <t>ID-2020-96218</t>
  </si>
  <si>
    <t>ID-2020-96546</t>
  </si>
  <si>
    <t>ID-2020-97421</t>
  </si>
  <si>
    <t>ID-2020-97740</t>
  </si>
  <si>
    <t>ID-2020-98079</t>
  </si>
  <si>
    <t>ID-2020-98359</t>
  </si>
  <si>
    <t>ID-2020-98753</t>
  </si>
  <si>
    <t>ID-2020-99682</t>
  </si>
  <si>
    <t>ID-2020-99745</t>
  </si>
  <si>
    <t>IN-2018-11160</t>
  </si>
  <si>
    <t>IN-2018-11199</t>
  </si>
  <si>
    <t>IN-2018-11435</t>
  </si>
  <si>
    <t>IN-2018-11803</t>
  </si>
  <si>
    <t>IN-2018-12380</t>
  </si>
  <si>
    <t>IN-2018-12921</t>
  </si>
  <si>
    <t>IN-2018-14389</t>
  </si>
  <si>
    <t>IN-2018-14950</t>
  </si>
  <si>
    <t>IN-2018-15025</t>
  </si>
  <si>
    <t>IN-2018-15070</t>
  </si>
  <si>
    <t>IN-2018-15121</t>
  </si>
  <si>
    <t>IN-2018-15127</t>
  </si>
  <si>
    <t>IN-2018-15415</t>
  </si>
  <si>
    <t>IN-2018-15466</t>
  </si>
  <si>
    <t>IN-2018-15976</t>
  </si>
  <si>
    <t>IN-2018-16039</t>
  </si>
  <si>
    <t>IN-2018-16288</t>
  </si>
  <si>
    <t>IN-2018-16738</t>
  </si>
  <si>
    <t>IN-2018-17245</t>
  </si>
  <si>
    <t>IN-2018-17535</t>
  </si>
  <si>
    <t>IN-2018-17616</t>
  </si>
  <si>
    <t>IN-2018-17644</t>
  </si>
  <si>
    <t>IN-2018-17729</t>
  </si>
  <si>
    <t>IN-2018-17752</t>
  </si>
  <si>
    <t>IN-2018-18167</t>
  </si>
  <si>
    <t>IN-2018-18225</t>
  </si>
  <si>
    <t>IN-2018-19093</t>
  </si>
  <si>
    <t>IN-2018-19160</t>
  </si>
  <si>
    <t>IN-2018-19260</t>
  </si>
  <si>
    <t>IN-2018-19591</t>
  </si>
  <si>
    <t>IN-2018-19839</t>
  </si>
  <si>
    <t>IN-2018-20226</t>
  </si>
  <si>
    <t>IN-2018-21302</t>
  </si>
  <si>
    <t>IN-2018-21547</t>
  </si>
  <si>
    <t>IN-2018-21729</t>
  </si>
  <si>
    <t>IN-2018-21851</t>
  </si>
  <si>
    <t>IN-2018-21920</t>
  </si>
  <si>
    <t>IN-2018-21965</t>
  </si>
  <si>
    <t>IN-2018-22318</t>
  </si>
  <si>
    <t>IN-2018-22473</t>
  </si>
  <si>
    <t>IN-2018-22501</t>
  </si>
  <si>
    <t>IN-2018-22631</t>
  </si>
  <si>
    <t>IN-2018-23019</t>
  </si>
  <si>
    <t>IN-2018-23755</t>
  </si>
  <si>
    <t>IN-2018-24277</t>
  </si>
  <si>
    <t>IN-2018-24326</t>
  </si>
  <si>
    <t>IN-2018-24396</t>
  </si>
  <si>
    <t>IN-2018-25175</t>
  </si>
  <si>
    <t>IN-2018-25306</t>
  </si>
  <si>
    <t>IN-2018-25463</t>
  </si>
  <si>
    <t>IN-2018-25968</t>
  </si>
  <si>
    <t>IN-2018-26103</t>
  </si>
  <si>
    <t>IN-2018-27022</t>
  </si>
  <si>
    <t>IN-2018-27237</t>
  </si>
  <si>
    <t>IN-2018-27634</t>
  </si>
  <si>
    <t>IN-2018-27809</t>
  </si>
  <si>
    <t>IN-2018-28275</t>
  </si>
  <si>
    <t>IN-2018-28821</t>
  </si>
  <si>
    <t>IN-2018-28841</t>
  </si>
  <si>
    <t>IN-2018-29283</t>
  </si>
  <si>
    <t>IN-2018-30050</t>
  </si>
  <si>
    <t>IN-2018-30514</t>
  </si>
  <si>
    <t>IN-2018-30894</t>
  </si>
  <si>
    <t>IN-2018-31076</t>
  </si>
  <si>
    <t>IN-2018-31245</t>
  </si>
  <si>
    <t>IN-2018-31296</t>
  </si>
  <si>
    <t>IN-2018-31884</t>
  </si>
  <si>
    <t>IN-2018-31918</t>
  </si>
  <si>
    <t>IN-2018-32757</t>
  </si>
  <si>
    <t>IN-2018-32847</t>
  </si>
  <si>
    <t>IN-2018-33185</t>
  </si>
  <si>
    <t>IN-2018-33580</t>
  </si>
  <si>
    <t>IN-2018-33689</t>
  </si>
  <si>
    <t>IN-2018-33780</t>
  </si>
  <si>
    <t>IN-2018-34147</t>
  </si>
  <si>
    <t>IN-2018-34857</t>
  </si>
  <si>
    <t>IN-2018-34975</t>
  </si>
  <si>
    <t>IN-2018-35573</t>
  </si>
  <si>
    <t>IN-2018-35769</t>
  </si>
  <si>
    <t>IN-2018-35943</t>
  </si>
  <si>
    <t>IN-2018-36241</t>
  </si>
  <si>
    <t>IN-2018-36852</t>
  </si>
  <si>
    <t>IN-2018-37121</t>
  </si>
  <si>
    <t>IN-2018-37192</t>
  </si>
  <si>
    <t>IN-2018-37376</t>
  </si>
  <si>
    <t>IN-2018-37435</t>
  </si>
  <si>
    <t>IN-2018-38173</t>
  </si>
  <si>
    <t>IN-2018-39802</t>
  </si>
  <si>
    <t>IN-2018-40434</t>
  </si>
  <si>
    <t>IN-2018-40553</t>
  </si>
  <si>
    <t>IN-2018-40664</t>
  </si>
  <si>
    <t>IN-2018-41118</t>
  </si>
  <si>
    <t>IN-2018-41589</t>
  </si>
  <si>
    <t>IN-2018-41704</t>
  </si>
  <si>
    <t>IN-2018-42818</t>
  </si>
  <si>
    <t>IN-2018-43479</t>
  </si>
  <si>
    <t>IN-2018-43606</t>
  </si>
  <si>
    <t>IN-2018-43834</t>
  </si>
  <si>
    <t>IN-2018-43843</t>
  </si>
  <si>
    <t>IN-2018-43855</t>
  </si>
  <si>
    <t>IN-2018-44252</t>
  </si>
  <si>
    <t>IN-2018-44713</t>
  </si>
  <si>
    <t>IN-2018-44809</t>
  </si>
  <si>
    <t>IN-2018-44816</t>
  </si>
  <si>
    <t>IN-2018-44983</t>
  </si>
  <si>
    <t>IN-2018-45610</t>
  </si>
  <si>
    <t>IN-2018-45683</t>
  </si>
  <si>
    <t>IN-2018-46271</t>
  </si>
  <si>
    <t>IN-2018-46610</t>
  </si>
  <si>
    <t>IN-2018-46820</t>
  </si>
  <si>
    <t>IN-2018-47868</t>
  </si>
  <si>
    <t>IN-2018-48622</t>
  </si>
  <si>
    <t>IN-2018-49542</t>
  </si>
  <si>
    <t>IN-2018-49750</t>
  </si>
  <si>
    <t>IN-2018-50156</t>
  </si>
  <si>
    <t>IN-2018-50313</t>
  </si>
  <si>
    <t>IN-2018-50834</t>
  </si>
  <si>
    <t>IN-2018-51010</t>
  </si>
  <si>
    <t>IN-2018-51074</t>
  </si>
  <si>
    <t>IN-2018-51419</t>
  </si>
  <si>
    <t>IN-2018-52410</t>
  </si>
  <si>
    <t>IN-2018-53626</t>
  </si>
  <si>
    <t>IN-2018-53897</t>
  </si>
  <si>
    <t>IN-2018-53986</t>
  </si>
  <si>
    <t>IN-2018-54011</t>
  </si>
  <si>
    <t>IN-2018-54128</t>
  </si>
  <si>
    <t>IN-2018-54477</t>
  </si>
  <si>
    <t>IN-2018-55261</t>
  </si>
  <si>
    <t>IN-2018-55795</t>
  </si>
  <si>
    <t>IN-2018-55888</t>
  </si>
  <si>
    <t>IN-2018-56272</t>
  </si>
  <si>
    <t>IN-2018-56341</t>
  </si>
  <si>
    <t>IN-2018-56524</t>
  </si>
  <si>
    <t>IN-2018-56793</t>
  </si>
  <si>
    <t>IN-2018-57035</t>
  </si>
  <si>
    <t>IN-2018-57120</t>
  </si>
  <si>
    <t>IN-2018-57199</t>
  </si>
  <si>
    <t>IN-2018-58355</t>
  </si>
  <si>
    <t>IN-2018-58552</t>
  </si>
  <si>
    <t>IN-2018-58624</t>
  </si>
  <si>
    <t>IN-2018-58834</t>
  </si>
  <si>
    <t>IN-2018-58862</t>
  </si>
  <si>
    <t>IN-2018-59395</t>
  </si>
  <si>
    <t>IN-2018-59852</t>
  </si>
  <si>
    <t>IN-2018-60262</t>
  </si>
  <si>
    <t>IN-2018-60450</t>
  </si>
  <si>
    <t>IN-2018-61033</t>
  </si>
  <si>
    <t>IN-2018-62001</t>
  </si>
  <si>
    <t>IN-2018-62824</t>
  </si>
  <si>
    <t>IN-2018-63088</t>
  </si>
  <si>
    <t>IN-2018-63307</t>
  </si>
  <si>
    <t>IN-2018-63888</t>
  </si>
  <si>
    <t>IN-2018-64184</t>
  </si>
  <si>
    <t>IN-2018-64862</t>
  </si>
  <si>
    <t>IN-2018-65067</t>
  </si>
  <si>
    <t>IN-2018-65233</t>
  </si>
  <si>
    <t>IN-2018-65459</t>
  </si>
  <si>
    <t>IN-2018-65736</t>
  </si>
  <si>
    <t>IN-2018-65951</t>
  </si>
  <si>
    <t>IN-2018-66794</t>
  </si>
  <si>
    <t>IN-2018-67399</t>
  </si>
  <si>
    <t>IN-2018-67945</t>
  </si>
  <si>
    <t>IN-2018-68076</t>
  </si>
  <si>
    <t>IN-2018-68104</t>
  </si>
  <si>
    <t>IN-2018-68256</t>
  </si>
  <si>
    <t>IN-2018-68621</t>
  </si>
  <si>
    <t>IN-2018-69443</t>
  </si>
  <si>
    <t>IN-2018-70321</t>
  </si>
  <si>
    <t>IN-2018-70512</t>
  </si>
  <si>
    <t>IN-2018-70786</t>
  </si>
  <si>
    <t>IN-2018-70965</t>
  </si>
  <si>
    <t>IN-2018-71236</t>
  </si>
  <si>
    <t>IN-2018-71911</t>
  </si>
  <si>
    <t>IN-2018-71952</t>
  </si>
  <si>
    <t>IN-2018-72171</t>
  </si>
  <si>
    <t>IN-2018-72872</t>
  </si>
  <si>
    <t>IN-2018-73071</t>
  </si>
  <si>
    <t>IN-2018-73451</t>
  </si>
  <si>
    <t>IN-2018-74244</t>
  </si>
  <si>
    <t>IN-2018-74624</t>
  </si>
  <si>
    <t>IN-2018-74703</t>
  </si>
  <si>
    <t>IN-2018-74865</t>
  </si>
  <si>
    <t>IN-2018-76544</t>
  </si>
  <si>
    <t>IN-2018-77006</t>
  </si>
  <si>
    <t>IN-2018-77012</t>
  </si>
  <si>
    <t>IN-2018-77472</t>
  </si>
  <si>
    <t>IN-2018-77609</t>
  </si>
  <si>
    <t>IN-2018-77872</t>
  </si>
  <si>
    <t>IN-2018-78244</t>
  </si>
  <si>
    <t>IN-2018-78452</t>
  </si>
  <si>
    <t>IN-2018-79345</t>
  </si>
  <si>
    <t>IN-2018-80259</t>
  </si>
  <si>
    <t>IN-2018-80331</t>
  </si>
  <si>
    <t>IN-2018-80820</t>
  </si>
  <si>
    <t>IN-2018-81118</t>
  </si>
  <si>
    <t>IN-2018-81214</t>
  </si>
  <si>
    <t>IN-2018-81354</t>
  </si>
  <si>
    <t>IN-2018-81945</t>
  </si>
  <si>
    <t>IN-2018-82433</t>
  </si>
  <si>
    <t>IN-2018-83037</t>
  </si>
  <si>
    <t>IN-2018-83426</t>
  </si>
  <si>
    <t>IN-2018-83742</t>
  </si>
  <si>
    <t>IN-2018-84360</t>
  </si>
  <si>
    <t>IN-2018-84594</t>
  </si>
  <si>
    <t>IN-2018-85050</t>
  </si>
  <si>
    <t>IN-2018-85445</t>
  </si>
  <si>
    <t>IN-2018-85692</t>
  </si>
  <si>
    <t>IN-2018-85901</t>
  </si>
  <si>
    <t>IN-2018-86148</t>
  </si>
  <si>
    <t>IN-2018-86528</t>
  </si>
  <si>
    <t>IN-2018-86594</t>
  </si>
  <si>
    <t>IN-2018-87138</t>
  </si>
  <si>
    <t>IN-2018-87567</t>
  </si>
  <si>
    <t>IN-2018-88146</t>
  </si>
  <si>
    <t>IN-2018-88283</t>
  </si>
  <si>
    <t>IN-2018-88302</t>
  </si>
  <si>
    <t>IN-2018-88639</t>
  </si>
  <si>
    <t>IN-2018-88673</t>
  </si>
  <si>
    <t>IN-2018-88700</t>
  </si>
  <si>
    <t>IN-2018-88719</t>
  </si>
  <si>
    <t>IN-2018-88789</t>
  </si>
  <si>
    <t>IN-2018-88916</t>
  </si>
  <si>
    <t>IN-2018-88996</t>
  </si>
  <si>
    <t>IN-2018-90022</t>
  </si>
  <si>
    <t>IN-2018-90031</t>
  </si>
  <si>
    <t>IN-2018-90343</t>
  </si>
  <si>
    <t>IN-2018-91379</t>
  </si>
  <si>
    <t>IN-2018-91523</t>
  </si>
  <si>
    <t>IN-2018-91524</t>
  </si>
  <si>
    <t>IN-2018-91866</t>
  </si>
  <si>
    <t>IN-2018-92074</t>
  </si>
  <si>
    <t>IN-2018-92365</t>
  </si>
  <si>
    <t>IN-2018-92390</t>
  </si>
  <si>
    <t>IN-2018-93254</t>
  </si>
  <si>
    <t>IN-2018-93500</t>
  </si>
  <si>
    <t>IN-2018-93868</t>
  </si>
  <si>
    <t>IN-2018-94101</t>
  </si>
  <si>
    <t>IN-2018-94324</t>
  </si>
  <si>
    <t>IN-2018-94783</t>
  </si>
  <si>
    <t>IN-2018-95295</t>
  </si>
  <si>
    <t>IN-2018-95673</t>
  </si>
  <si>
    <t>IN-2018-96095</t>
  </si>
  <si>
    <t>IN-2018-96457</t>
  </si>
  <si>
    <t>IN-2018-96640</t>
  </si>
  <si>
    <t>IN-2018-98382</t>
  </si>
  <si>
    <t>IN-2018-98491</t>
  </si>
  <si>
    <t>IN-2018-98710</t>
  </si>
  <si>
    <t>IN-2018-98925</t>
  </si>
  <si>
    <t>IN-2018-99177</t>
  </si>
  <si>
    <t>IN-2018-99935</t>
  </si>
  <si>
    <t>IN-2019-10200</t>
  </si>
  <si>
    <t>IN-2019-10388</t>
  </si>
  <si>
    <t>IN-2019-10711</t>
  </si>
  <si>
    <t>IN-2019-11145</t>
  </si>
  <si>
    <t>IN-2019-11762</t>
  </si>
  <si>
    <t>IN-2019-11871</t>
  </si>
  <si>
    <t>IN-2019-12951</t>
  </si>
  <si>
    <t>IN-2019-13283</t>
  </si>
  <si>
    <t>IN-2019-13748</t>
  </si>
  <si>
    <t>IN-2019-13964</t>
  </si>
  <si>
    <t>IN-2019-14000</t>
  </si>
  <si>
    <t>IN-2019-14303</t>
  </si>
  <si>
    <t>IN-2019-14446</t>
  </si>
  <si>
    <t>IN-2019-15390</t>
  </si>
  <si>
    <t>IN-2019-15507</t>
  </si>
  <si>
    <t>IN-2019-15644</t>
  </si>
  <si>
    <t>IN-2019-16015</t>
  </si>
  <si>
    <t>IN-2019-16020</t>
  </si>
  <si>
    <t>IN-2019-16252</t>
  </si>
  <si>
    <t>IN-2019-16769</t>
  </si>
  <si>
    <t>IN-2019-17110</t>
  </si>
  <si>
    <t>IN-2019-18023</t>
  </si>
  <si>
    <t>IN-2019-18910</t>
  </si>
  <si>
    <t>IN-2019-19953</t>
  </si>
  <si>
    <t>IN-2019-22338</t>
  </si>
  <si>
    <t>IN-2019-23876</t>
  </si>
  <si>
    <t>IN-2019-23883</t>
  </si>
  <si>
    <t>IN-2019-23945</t>
  </si>
  <si>
    <t>IN-2019-24425</t>
  </si>
  <si>
    <t>IN-2019-24631</t>
  </si>
  <si>
    <t>IN-2019-25051</t>
  </si>
  <si>
    <t>IN-2019-25094</t>
  </si>
  <si>
    <t>IN-2019-25545</t>
  </si>
  <si>
    <t>IN-2019-25649</t>
  </si>
  <si>
    <t>IN-2019-26438</t>
  </si>
  <si>
    <t>IN-2019-27436</t>
  </si>
  <si>
    <t>IN-2019-27718</t>
  </si>
  <si>
    <t>IN-2019-28753</t>
  </si>
  <si>
    <t>IN-2019-29127</t>
  </si>
  <si>
    <t>IN-2019-29275</t>
  </si>
  <si>
    <t>IN-2019-29819</t>
  </si>
  <si>
    <t>IN-2019-29988</t>
  </si>
  <si>
    <t>IN-2019-30009</t>
  </si>
  <si>
    <t>IN-2019-30083</t>
  </si>
  <si>
    <t>IN-2019-30168</t>
  </si>
  <si>
    <t>IN-2019-30621</t>
  </si>
  <si>
    <t>IN-2019-31163</t>
  </si>
  <si>
    <t>IN-2019-31177</t>
  </si>
  <si>
    <t>IN-2019-31434</t>
  </si>
  <si>
    <t>IN-2019-31568</t>
  </si>
  <si>
    <t>IN-2019-31686</t>
  </si>
  <si>
    <t>IN-2019-31771</t>
  </si>
  <si>
    <t>IN-2019-31943</t>
  </si>
  <si>
    <t>IN-2019-32151</t>
  </si>
  <si>
    <t>IN-2019-32405</t>
  </si>
  <si>
    <t>IN-2019-32410</t>
  </si>
  <si>
    <t>IN-2019-32430</t>
  </si>
  <si>
    <t>IN-2019-32454</t>
  </si>
  <si>
    <t>IN-2019-33301</t>
  </si>
  <si>
    <t>IN-2019-34498</t>
  </si>
  <si>
    <t>IN-2019-35239</t>
  </si>
  <si>
    <t>IN-2019-35506</t>
  </si>
  <si>
    <t>IN-2019-35683</t>
  </si>
  <si>
    <t>IN-2019-35894</t>
  </si>
  <si>
    <t>IN-2019-38108</t>
  </si>
  <si>
    <t>IN-2019-38730</t>
  </si>
  <si>
    <t>IN-2019-38775</t>
  </si>
  <si>
    <t>IN-2019-40055</t>
  </si>
  <si>
    <t>IN-2019-40626</t>
  </si>
  <si>
    <t>IN-2019-40996</t>
  </si>
  <si>
    <t>IN-2019-41048</t>
  </si>
  <si>
    <t>IN-2019-41315</t>
  </si>
  <si>
    <t>IN-2019-41400</t>
  </si>
  <si>
    <t>IN-2019-41952</t>
  </si>
  <si>
    <t>IN-2019-42109</t>
  </si>
  <si>
    <t>IN-2019-42929</t>
  </si>
  <si>
    <t>IN-2019-43103</t>
  </si>
  <si>
    <t>IN-2019-43591</t>
  </si>
  <si>
    <t>IN-2019-43905</t>
  </si>
  <si>
    <t>IN-2019-44799</t>
  </si>
  <si>
    <t>IN-2019-45023</t>
  </si>
  <si>
    <t>IN-2019-45940</t>
  </si>
  <si>
    <t>IN-2019-46015</t>
  </si>
  <si>
    <t>IN-2019-46222</t>
  </si>
  <si>
    <t>IN-2019-46538</t>
  </si>
  <si>
    <t>IN-2019-46838</t>
  </si>
  <si>
    <t>IN-2019-47476</t>
  </si>
  <si>
    <t>IN-2019-47518</t>
  </si>
  <si>
    <t>IN-2019-47774</t>
  </si>
  <si>
    <t>IN-2019-47926</t>
  </si>
  <si>
    <t>IN-2019-48182</t>
  </si>
  <si>
    <t>IN-2019-48315</t>
  </si>
  <si>
    <t>IN-2019-48380</t>
  </si>
  <si>
    <t>IN-2019-49045</t>
  </si>
  <si>
    <t>IN-2019-49238</t>
  </si>
  <si>
    <t>IN-2019-49289</t>
  </si>
  <si>
    <t>IN-2019-50063</t>
  </si>
  <si>
    <t>IN-2019-50881</t>
  </si>
  <si>
    <t>IN-2019-50906</t>
  </si>
  <si>
    <t>IN-2019-50973</t>
  </si>
  <si>
    <t>IN-2019-51421</t>
  </si>
  <si>
    <t>IN-2019-52274</t>
  </si>
  <si>
    <t>IN-2019-52559</t>
  </si>
  <si>
    <t>IN-2019-52676</t>
  </si>
  <si>
    <t>IN-2019-52795</t>
  </si>
  <si>
    <t>IN-2019-52839</t>
  </si>
  <si>
    <t>IN-2019-53223</t>
  </si>
  <si>
    <t>IN-2019-53439</t>
  </si>
  <si>
    <t>IN-2019-54558</t>
  </si>
  <si>
    <t>IN-2019-55717</t>
  </si>
  <si>
    <t>IN-2019-56035</t>
  </si>
  <si>
    <t>IN-2019-56362</t>
  </si>
  <si>
    <t>IN-2019-57265</t>
  </si>
  <si>
    <t>IN-2019-57880</t>
  </si>
  <si>
    <t>IN-2019-58564</t>
  </si>
  <si>
    <t>IN-2019-58615</t>
  </si>
  <si>
    <t>IN-2019-59097</t>
  </si>
  <si>
    <t>IN-2019-59386</t>
  </si>
  <si>
    <t>IN-2019-59830</t>
  </si>
  <si>
    <t>IN-2019-59856</t>
  </si>
  <si>
    <t>IN-2019-60301</t>
  </si>
  <si>
    <t>IN-2019-61030</t>
  </si>
  <si>
    <t>IN-2019-61959</t>
  </si>
  <si>
    <t>IN-2019-62543</t>
  </si>
  <si>
    <t>IN-2019-62745</t>
  </si>
  <si>
    <t>IN-2019-63175</t>
  </si>
  <si>
    <t>IN-2019-63364</t>
  </si>
  <si>
    <t>IN-2019-63640</t>
  </si>
  <si>
    <t>IN-2019-63879</t>
  </si>
  <si>
    <t>IN-2019-64602</t>
  </si>
  <si>
    <t>IN-2019-65049</t>
  </si>
  <si>
    <t>IN-2019-65072</t>
  </si>
  <si>
    <t>IN-2019-65139</t>
  </si>
  <si>
    <t>IN-2019-65323</t>
  </si>
  <si>
    <t>IN-2019-65643</t>
  </si>
  <si>
    <t>IN-2019-65796</t>
  </si>
  <si>
    <t>IN-2019-66891</t>
  </si>
  <si>
    <t>IN-2019-67078</t>
  </si>
  <si>
    <t>IN-2019-67258</t>
  </si>
  <si>
    <t>IN-2019-67276</t>
  </si>
  <si>
    <t>IN-2019-68346</t>
  </si>
  <si>
    <t>IN-2019-68463</t>
  </si>
  <si>
    <t>IN-2019-68731</t>
  </si>
  <si>
    <t>IN-2019-68790</t>
  </si>
  <si>
    <t>IN-2019-68972</t>
  </si>
  <si>
    <t>IN-2019-69005</t>
  </si>
  <si>
    <t>IN-2019-69426</t>
  </si>
  <si>
    <t>IN-2019-70386</t>
  </si>
  <si>
    <t>IN-2019-70447</t>
  </si>
  <si>
    <t>IN-2019-70999</t>
  </si>
  <si>
    <t>IN-2019-71778</t>
  </si>
  <si>
    <t>IN-2019-72324</t>
  </si>
  <si>
    <t>IN-2019-72893</t>
  </si>
  <si>
    <t>IN-2019-72894</t>
  </si>
  <si>
    <t>IN-2019-73456</t>
  </si>
  <si>
    <t>IN-2019-73814</t>
  </si>
  <si>
    <t>IN-2019-73901</t>
  </si>
  <si>
    <t>IN-2019-73935</t>
  </si>
  <si>
    <t>IN-2019-75192</t>
  </si>
  <si>
    <t>IN-2019-75258</t>
  </si>
  <si>
    <t>IN-2019-75588</t>
  </si>
  <si>
    <t>IN-2019-75789</t>
  </si>
  <si>
    <t>IN-2019-75950</t>
  </si>
  <si>
    <t>IN-2019-76044</t>
  </si>
  <si>
    <t>IN-2019-76325</t>
  </si>
  <si>
    <t>IN-2019-76437</t>
  </si>
  <si>
    <t>IN-2019-76659</t>
  </si>
  <si>
    <t>IN-2019-76676</t>
  </si>
  <si>
    <t>IN-2019-76829</t>
  </si>
  <si>
    <t>IN-2019-76910</t>
  </si>
  <si>
    <t>IN-2019-76941</t>
  </si>
  <si>
    <t>IN-2019-77423</t>
  </si>
  <si>
    <t>IN-2019-77553</t>
  </si>
  <si>
    <t>IN-2019-77711</t>
  </si>
  <si>
    <t>IN-2019-77823</t>
  </si>
  <si>
    <t>IN-2019-78079</t>
  </si>
  <si>
    <t>IN-2019-78145</t>
  </si>
  <si>
    <t>IN-2019-78330</t>
  </si>
  <si>
    <t>IN-2019-78401</t>
  </si>
  <si>
    <t>IN-2019-78877</t>
  </si>
  <si>
    <t>IN-2019-79204</t>
  </si>
  <si>
    <t>IN-2019-79305</t>
  </si>
  <si>
    <t>IN-2019-79574</t>
  </si>
  <si>
    <t>IN-2019-79577</t>
  </si>
  <si>
    <t>IN-2019-79643</t>
  </si>
  <si>
    <t>IN-2019-79684</t>
  </si>
  <si>
    <t>IN-2019-79713</t>
  </si>
  <si>
    <t>IN-2019-80433</t>
  </si>
  <si>
    <t>IN-2019-80468</t>
  </si>
  <si>
    <t>IN-2019-80503</t>
  </si>
  <si>
    <t>IN-2019-81407</t>
  </si>
  <si>
    <t>IN-2019-81461</t>
  </si>
  <si>
    <t>IN-2019-81766</t>
  </si>
  <si>
    <t>IN-2019-82370</t>
  </si>
  <si>
    <t>IN-2019-82474</t>
  </si>
  <si>
    <t>IN-2019-82549</t>
  </si>
  <si>
    <t>IN-2019-82828</t>
  </si>
  <si>
    <t>IN-2019-83957</t>
  </si>
  <si>
    <t>IN-2019-85276</t>
  </si>
  <si>
    <t>IN-2019-85524</t>
  </si>
  <si>
    <t>IN-2019-86585</t>
  </si>
  <si>
    <t>IN-2019-86981</t>
  </si>
  <si>
    <t>IN-2019-87416</t>
  </si>
  <si>
    <t>IN-2019-87674</t>
  </si>
  <si>
    <t>IN-2019-88766</t>
  </si>
  <si>
    <t>IN-2019-88922</t>
  </si>
  <si>
    <t>IN-2019-89452</t>
  </si>
  <si>
    <t>IN-2019-90104</t>
  </si>
  <si>
    <t>IN-2019-90304</t>
  </si>
  <si>
    <t>IN-2019-90507</t>
  </si>
  <si>
    <t>IN-2019-90561</t>
  </si>
  <si>
    <t>IN-2019-90636</t>
  </si>
  <si>
    <t>IN-2019-90750</t>
  </si>
  <si>
    <t>IN-2019-90767</t>
  </si>
  <si>
    <t>IN-2019-90816</t>
  </si>
  <si>
    <t>IN-2019-90824</t>
  </si>
  <si>
    <t>IN-2019-91236</t>
  </si>
  <si>
    <t>IN-2019-91398</t>
  </si>
  <si>
    <t>IN-2019-91638</t>
  </si>
  <si>
    <t>IN-2019-91944</t>
  </si>
  <si>
    <t>IN-2019-92896</t>
  </si>
  <si>
    <t>IN-2019-93769</t>
  </si>
  <si>
    <t>IN-2019-94467</t>
  </si>
  <si>
    <t>IN-2019-94724</t>
  </si>
  <si>
    <t>IN-2019-95105</t>
  </si>
  <si>
    <t>IN-2019-95879</t>
  </si>
  <si>
    <t>IN-2019-96649</t>
  </si>
  <si>
    <t>IN-2019-97571</t>
  </si>
  <si>
    <t>IN-2019-97866</t>
  </si>
  <si>
    <t>IN-2019-98140</t>
  </si>
  <si>
    <t>IN-2019-98513</t>
  </si>
  <si>
    <t>IN-2019-98731</t>
  </si>
  <si>
    <t>IN-2019-98869</t>
  </si>
  <si>
    <t>IN-2019-99425</t>
  </si>
  <si>
    <t>IN-2019-99504</t>
  </si>
  <si>
    <t>IN-2019-99600</t>
  </si>
  <si>
    <t>IN-2019-99615</t>
  </si>
  <si>
    <t>IN-2020-10446</t>
  </si>
  <si>
    <t>IN-2020-10505</t>
  </si>
  <si>
    <t>IN-2020-11444</t>
  </si>
  <si>
    <t>IN-2020-12161</t>
  </si>
  <si>
    <t>IN-2020-12331</t>
  </si>
  <si>
    <t>IN-2020-12629</t>
  </si>
  <si>
    <t>IN-2020-12655</t>
  </si>
  <si>
    <t>IN-2020-13456</t>
  </si>
  <si>
    <t>IN-2020-13504</t>
  </si>
  <si>
    <t>IN-2020-13678</t>
  </si>
  <si>
    <t>IN-2020-14028</t>
  </si>
  <si>
    <t>IN-2020-15274</t>
  </si>
  <si>
    <t>IN-2020-15810</t>
  </si>
  <si>
    <t>IN-2020-15813</t>
  </si>
  <si>
    <t>IN-2020-16078</t>
  </si>
  <si>
    <t>IN-2020-16134</t>
  </si>
  <si>
    <t>IN-2020-16442</t>
  </si>
  <si>
    <t>IN-2020-16679</t>
  </si>
  <si>
    <t>IN-2020-16926</t>
  </si>
  <si>
    <t>IN-2020-17109</t>
  </si>
  <si>
    <t>IN-2020-17262</t>
  </si>
  <si>
    <t>IN-2020-17421</t>
  </si>
  <si>
    <t>IN-2020-17512</t>
  </si>
  <si>
    <t>IN-2020-17691</t>
  </si>
  <si>
    <t>IN-2020-18738</t>
  </si>
  <si>
    <t>IN-2020-18972</t>
  </si>
  <si>
    <t>IN-2020-19811</t>
  </si>
  <si>
    <t>IN-2020-20019</t>
  </si>
  <si>
    <t>IN-2020-20207</t>
  </si>
  <si>
    <t>IN-2020-20209</t>
  </si>
  <si>
    <t>IN-2020-20478</t>
  </si>
  <si>
    <t>IN-2020-20866</t>
  </si>
  <si>
    <t>IN-2020-21403</t>
  </si>
  <si>
    <t>IN-2020-21637</t>
  </si>
  <si>
    <t>IN-2020-21778</t>
  </si>
  <si>
    <t>IN-2020-22232</t>
  </si>
  <si>
    <t>IN-2020-22370</t>
  </si>
  <si>
    <t>IN-2020-22387</t>
  </si>
  <si>
    <t>IN-2020-23525</t>
  </si>
  <si>
    <t>IN-2020-23943</t>
  </si>
  <si>
    <t>IN-2020-24400</t>
  </si>
  <si>
    <t>IN-2020-24749</t>
  </si>
  <si>
    <t>IN-2020-24791</t>
  </si>
  <si>
    <t>IN-2020-24943</t>
  </si>
  <si>
    <t>IN-2020-24967</t>
  </si>
  <si>
    <t>IN-2020-25125</t>
  </si>
  <si>
    <t>IN-2020-25366</t>
  </si>
  <si>
    <t>IN-2020-25557</t>
  </si>
  <si>
    <t>IN-2020-25978</t>
  </si>
  <si>
    <t>IN-2020-26221</t>
  </si>
  <si>
    <t>IN-2020-26294</t>
  </si>
  <si>
    <t>IN-2020-26341</t>
  </si>
  <si>
    <t>IN-2020-27422</t>
  </si>
  <si>
    <t>IN-2020-27580</t>
  </si>
  <si>
    <t>IN-2020-27939</t>
  </si>
  <si>
    <t>IN-2020-28100</t>
  </si>
  <si>
    <t>IN-2020-28687</t>
  </si>
  <si>
    <t>IN-2020-29998</t>
  </si>
  <si>
    <t>IN-2020-30094</t>
  </si>
  <si>
    <t>IN-2020-30132</t>
  </si>
  <si>
    <t>IN-2020-30351</t>
  </si>
  <si>
    <t>IN-2020-30359</t>
  </si>
  <si>
    <t>IN-2020-30374</t>
  </si>
  <si>
    <t>IN-2020-30426</t>
  </si>
  <si>
    <t>IN-2020-30643</t>
  </si>
  <si>
    <t>IN-2020-30930</t>
  </si>
  <si>
    <t>IN-2020-31030</t>
  </si>
  <si>
    <t>IN-2020-31075</t>
  </si>
  <si>
    <t>IN-2020-31126</t>
  </si>
  <si>
    <t>IN-2020-31627</t>
  </si>
  <si>
    <t>IN-2020-32281</t>
  </si>
  <si>
    <t>IN-2020-32484</t>
  </si>
  <si>
    <t>IN-2020-32580</t>
  </si>
  <si>
    <t>IN-2020-32937</t>
  </si>
  <si>
    <t>IN-2020-33351</t>
  </si>
  <si>
    <t>IN-2020-36045</t>
  </si>
  <si>
    <t>IN-2020-36133</t>
  </si>
  <si>
    <t>IN-2020-36902</t>
  </si>
  <si>
    <t>IN-2020-37112</t>
  </si>
  <si>
    <t>IN-2020-38152</t>
  </si>
  <si>
    <t>IN-2020-38340</t>
  </si>
  <si>
    <t>IN-2020-38677</t>
  </si>
  <si>
    <t>IN-2020-39367</t>
  </si>
  <si>
    <t>IN-2020-39503</t>
  </si>
  <si>
    <t>IN-2020-39689</t>
  </si>
  <si>
    <t>IN-2020-40635</t>
  </si>
  <si>
    <t>IN-2020-40799</t>
  </si>
  <si>
    <t>IN-2020-40920</t>
  </si>
  <si>
    <t>IN-2020-41038</t>
  </si>
  <si>
    <t>IN-2020-41251</t>
  </si>
  <si>
    <t>IN-2020-41499</t>
  </si>
  <si>
    <t>IN-2020-41813</t>
  </si>
  <si>
    <t>IN-2020-41853</t>
  </si>
  <si>
    <t>IN-2020-42019</t>
  </si>
  <si>
    <t>IN-2020-42795</t>
  </si>
  <si>
    <t>IN-2020-42989</t>
  </si>
  <si>
    <t>IN-2020-43219</t>
  </si>
  <si>
    <t>IN-2020-44336</t>
  </si>
  <si>
    <t>IN-2020-44512</t>
  </si>
  <si>
    <t>IN-2020-44902</t>
  </si>
  <si>
    <t>IN-2020-45544</t>
  </si>
  <si>
    <t>IN-2020-45584</t>
  </si>
  <si>
    <t>IN-2020-45924</t>
  </si>
  <si>
    <t>IN-2020-45928</t>
  </si>
  <si>
    <t>IN-2020-46023</t>
  </si>
  <si>
    <t>IN-2020-46573</t>
  </si>
  <si>
    <t>IN-2020-47597</t>
  </si>
  <si>
    <t>IN-2020-48693</t>
  </si>
  <si>
    <t>IN-2020-48772</t>
  </si>
  <si>
    <t>IN-2020-49545</t>
  </si>
  <si>
    <t>IN-2020-50742</t>
  </si>
  <si>
    <t>IN-2020-51186</t>
  </si>
  <si>
    <t>IN-2020-51361</t>
  </si>
  <si>
    <t>IN-2020-51384</t>
  </si>
  <si>
    <t>IN-2020-51724</t>
  </si>
  <si>
    <t>IN-2020-51853</t>
  </si>
  <si>
    <t>IN-2020-52272</t>
  </si>
  <si>
    <t>IN-2020-52428</t>
  </si>
  <si>
    <t>IN-2020-52885</t>
  </si>
  <si>
    <t>IN-2020-53232</t>
  </si>
  <si>
    <t>IN-2020-53270</t>
  </si>
  <si>
    <t>IN-2020-53673</t>
  </si>
  <si>
    <t>IN-2020-53785</t>
  </si>
  <si>
    <t>IN-2020-54017</t>
  </si>
  <si>
    <t>IN-2020-54153</t>
  </si>
  <si>
    <t>IN-2020-55475</t>
  </si>
  <si>
    <t>IN-2020-55672</t>
  </si>
  <si>
    <t>IN-2020-56280</t>
  </si>
  <si>
    <t>IN-2020-56501</t>
  </si>
  <si>
    <t>IN-2020-56822</t>
  </si>
  <si>
    <t>IN-2020-57526</t>
  </si>
  <si>
    <t>IN-2020-59089</t>
  </si>
  <si>
    <t>IN-2020-59370</t>
  </si>
  <si>
    <t>IN-2020-59576</t>
  </si>
  <si>
    <t>IN-2020-59637</t>
  </si>
  <si>
    <t>IN-2020-59690</t>
  </si>
  <si>
    <t>IN-2020-59711</t>
  </si>
  <si>
    <t>IN-2020-60087</t>
  </si>
  <si>
    <t>IN-2020-61584</t>
  </si>
  <si>
    <t>IN-2020-62159</t>
  </si>
  <si>
    <t>IN-2020-62260</t>
  </si>
  <si>
    <t>IN-2020-62325</t>
  </si>
  <si>
    <t>IN-2020-62683</t>
  </si>
  <si>
    <t>IN-2020-62915</t>
  </si>
  <si>
    <t>IN-2020-63431</t>
  </si>
  <si>
    <t>IN-2020-63575</t>
  </si>
  <si>
    <t>IN-2020-64061</t>
  </si>
  <si>
    <t>IN-2020-64471</t>
  </si>
  <si>
    <t>IN-2020-64517</t>
  </si>
  <si>
    <t>IN-2020-64696</t>
  </si>
  <si>
    <t>IN-2020-64816</t>
  </si>
  <si>
    <t>IN-2020-65094</t>
  </si>
  <si>
    <t>IN-2020-65525</t>
  </si>
  <si>
    <t>IN-2020-65872</t>
  </si>
  <si>
    <t>IN-2020-66242</t>
  </si>
  <si>
    <t>IN-2020-66637</t>
  </si>
  <si>
    <t>IN-2020-68929</t>
  </si>
  <si>
    <t>IN-2020-69232</t>
  </si>
  <si>
    <t>IN-2020-69710</t>
  </si>
  <si>
    <t>IN-2020-69939</t>
  </si>
  <si>
    <t>IN-2020-70166</t>
  </si>
  <si>
    <t>IN-2020-70291</t>
  </si>
  <si>
    <t>IN-2020-70330</t>
  </si>
  <si>
    <t>IN-2020-70405</t>
  </si>
  <si>
    <t>IN-2020-70609</t>
  </si>
  <si>
    <t>IN-2020-71296</t>
  </si>
  <si>
    <t>IN-2020-72012</t>
  </si>
  <si>
    <t>IN-2020-72071</t>
  </si>
  <si>
    <t>IN-2020-72221</t>
  </si>
  <si>
    <t>IN-2020-72243</t>
  </si>
  <si>
    <t>IN-2020-72333</t>
  </si>
  <si>
    <t>IN-2020-73270</t>
  </si>
  <si>
    <t>IN-2020-73404</t>
  </si>
  <si>
    <t>IN-2020-73602</t>
  </si>
  <si>
    <t>IN-2020-73633</t>
  </si>
  <si>
    <t>IN-2020-73687</t>
  </si>
  <si>
    <t>IN-2020-74226</t>
  </si>
  <si>
    <t>IN-2020-74616</t>
  </si>
  <si>
    <t>IN-2020-75012</t>
  </si>
  <si>
    <t>IN-2020-76529</t>
  </si>
  <si>
    <t>IN-2020-76826</t>
  </si>
  <si>
    <t>IN-2020-76991</t>
  </si>
  <si>
    <t>IN-2020-77422</t>
  </si>
  <si>
    <t>IN-2020-77549</t>
  </si>
  <si>
    <t>IN-2020-77774</t>
  </si>
  <si>
    <t>IN-2020-77782</t>
  </si>
  <si>
    <t>IN-2020-78173</t>
  </si>
  <si>
    <t>IN-2020-78565</t>
  </si>
  <si>
    <t>IN-2020-78599</t>
  </si>
  <si>
    <t>IN-2020-78752</t>
  </si>
  <si>
    <t>IN-2020-78799</t>
  </si>
  <si>
    <t>IN-2020-79306</t>
  </si>
  <si>
    <t>IN-2020-80551</t>
  </si>
  <si>
    <t>IN-2020-80951</t>
  </si>
  <si>
    <t>IN-2020-81041</t>
  </si>
  <si>
    <t>IN-2020-81683</t>
  </si>
  <si>
    <t>IN-2020-82669</t>
  </si>
  <si>
    <t>IN-2020-83389</t>
  </si>
  <si>
    <t>IN-2020-83684</t>
  </si>
  <si>
    <t>IN-2020-84613</t>
  </si>
  <si>
    <t>IN-2020-85315</t>
  </si>
  <si>
    <t>IN-2020-85665</t>
  </si>
  <si>
    <t>IN-2020-87386</t>
  </si>
  <si>
    <t>IN-2020-88618</t>
  </si>
  <si>
    <t>IN-2020-89202</t>
  </si>
  <si>
    <t>IN-2020-90115</t>
  </si>
  <si>
    <t>IN-2020-90147</t>
  </si>
  <si>
    <t>IN-2020-91067</t>
  </si>
  <si>
    <t>IN-2020-91374</t>
  </si>
  <si>
    <t>IN-2020-91476</t>
  </si>
  <si>
    <t>IN-2020-91531</t>
  </si>
  <si>
    <t>IN-2020-91576</t>
  </si>
  <si>
    <t>IN-2020-92159</t>
  </si>
  <si>
    <t>IN-2020-92222</t>
  </si>
  <si>
    <t>IN-2020-92780</t>
  </si>
  <si>
    <t>IN-2020-93242</t>
  </si>
  <si>
    <t>IN-2020-93443</t>
  </si>
  <si>
    <t>IN-2020-94844</t>
  </si>
  <si>
    <t>IN-2020-95210</t>
  </si>
  <si>
    <t>IN-2020-95257</t>
  </si>
  <si>
    <t>IN-2020-95465</t>
  </si>
  <si>
    <t>IN-2020-95508</t>
  </si>
  <si>
    <t>IN-2020-95790</t>
  </si>
  <si>
    <t>IN-2020-95944</t>
  </si>
  <si>
    <t>IN-2020-96131</t>
  </si>
  <si>
    <t>IN-2020-96420</t>
  </si>
  <si>
    <t>IN-2020-96529</t>
  </si>
  <si>
    <t>IN-2020-97192</t>
  </si>
  <si>
    <t>IN-2020-97284</t>
  </si>
  <si>
    <t>IN-2020-97869</t>
  </si>
  <si>
    <t>IN-2020-97911</t>
  </si>
  <si>
    <t>IN-2020-98081</t>
  </si>
  <si>
    <t>IN-2020-98101</t>
  </si>
  <si>
    <t>IN-2020-98474</t>
  </si>
  <si>
    <t>IN-2020-98535</t>
  </si>
  <si>
    <t>IN-2020-98835</t>
  </si>
  <si>
    <t>IN-2020-98972</t>
  </si>
  <si>
    <t>IN-2020-99209</t>
  </si>
  <si>
    <t>IN-2020-99254</t>
  </si>
  <si>
    <t>IN-2020-99264</t>
  </si>
  <si>
    <t>IN-2020-99382</t>
  </si>
  <si>
    <t>IN-2020-99465</t>
  </si>
  <si>
    <t>IN-2020-99568</t>
  </si>
  <si>
    <t>TEC-PH-10009831</t>
  </si>
  <si>
    <t>Customer ID</t>
  </si>
  <si>
    <t>Segment</t>
  </si>
  <si>
    <t>State</t>
  </si>
  <si>
    <t>Country</t>
  </si>
  <si>
    <t>Region</t>
  </si>
  <si>
    <t>Age</t>
  </si>
  <si>
    <t>Aaron</t>
  </si>
  <si>
    <t>Bergman</t>
  </si>
  <si>
    <t>Corporate</t>
  </si>
  <si>
    <t>Halle</t>
  </si>
  <si>
    <t>SaxonyAnhalt</t>
  </si>
  <si>
    <t>Germany</t>
  </si>
  <si>
    <t>Central</t>
  </si>
  <si>
    <t>Smayling</t>
  </si>
  <si>
    <t>Dresden</t>
  </si>
  <si>
    <t>Saxony</t>
  </si>
  <si>
    <t>Enter First Name</t>
  </si>
  <si>
    <t>Home Office</t>
  </si>
  <si>
    <t>Port Macquarie</t>
  </si>
  <si>
    <t>New South Wales</t>
  </si>
  <si>
    <t>Australia</t>
  </si>
  <si>
    <t>Oceania</t>
  </si>
  <si>
    <t>Enter Last Name</t>
  </si>
  <si>
    <t>Hawkins</t>
  </si>
  <si>
    <t>Consumer</t>
  </si>
  <si>
    <t>Minden</t>
  </si>
  <si>
    <t>North RhineWestphalia</t>
  </si>
  <si>
    <t>Adam</t>
  </si>
  <si>
    <t>Bellavance</t>
  </si>
  <si>
    <t>Kwinana</t>
  </si>
  <si>
    <t>Western Australia</t>
  </si>
  <si>
    <t>Kaiyuan</t>
  </si>
  <si>
    <t>Liaoning</t>
  </si>
  <si>
    <t>China</t>
  </si>
  <si>
    <t>North Asia</t>
  </si>
  <si>
    <t>Medan</t>
  </si>
  <si>
    <t>Sumatera Utara</t>
  </si>
  <si>
    <t>Indonesia</t>
  </si>
  <si>
    <t>Southeast Asia</t>
  </si>
  <si>
    <t>Adrian</t>
  </si>
  <si>
    <t>Barton</t>
  </si>
  <si>
    <t>Wetzlar</t>
  </si>
  <si>
    <t>Hesse</t>
  </si>
  <si>
    <t>Zigong</t>
  </si>
  <si>
    <t>Sichuan</t>
  </si>
  <si>
    <t>Alan</t>
  </si>
  <si>
    <t>Shonely</t>
  </si>
  <si>
    <t>Canberra</t>
  </si>
  <si>
    <t>Australian Capital Territory</t>
  </si>
  <si>
    <t>Schoenberger</t>
  </si>
  <si>
    <t>Anshan</t>
  </si>
  <si>
    <t>Alejandro</t>
  </si>
  <si>
    <t>Ballentine</t>
  </si>
  <si>
    <t>Mannheim</t>
  </si>
  <si>
    <t>BadenWŸrttemberg</t>
  </si>
  <si>
    <t>Grove</t>
  </si>
  <si>
    <t>Whyalla</t>
  </si>
  <si>
    <t>South Australia</t>
  </si>
  <si>
    <t>Alex</t>
  </si>
  <si>
    <t>Grayson</t>
  </si>
  <si>
    <t>Anyang</t>
  </si>
  <si>
    <t>Henan</t>
  </si>
  <si>
    <t>Avila</t>
  </si>
  <si>
    <t>Agra</t>
  </si>
  <si>
    <t>Uttar Pradesh</t>
  </si>
  <si>
    <t>India</t>
  </si>
  <si>
    <t>Central Asia</t>
  </si>
  <si>
    <t>Berlin</t>
  </si>
  <si>
    <t>Newcastle</t>
  </si>
  <si>
    <t>Alice</t>
  </si>
  <si>
    <t>McCarthy</t>
  </si>
  <si>
    <t>Allen</t>
  </si>
  <si>
    <t>Rosenblatt</t>
  </si>
  <si>
    <t>Chaozhou</t>
  </si>
  <si>
    <t>Guangdong</t>
  </si>
  <si>
    <t>Armold</t>
  </si>
  <si>
    <t>Wuchuan</t>
  </si>
  <si>
    <t>Alyssa</t>
  </si>
  <si>
    <t>Tate</t>
  </si>
  <si>
    <t>Wafangdian</t>
  </si>
  <si>
    <t>Andrew</t>
  </si>
  <si>
    <t>Gjertsen</t>
  </si>
  <si>
    <t>Hamburg</t>
  </si>
  <si>
    <t>Andy</t>
  </si>
  <si>
    <t>Yotov</t>
  </si>
  <si>
    <t>Samarinda</t>
  </si>
  <si>
    <t>Kalimantan Timur</t>
  </si>
  <si>
    <t>Anemone</t>
  </si>
  <si>
    <t>Ratner</t>
  </si>
  <si>
    <t>Pune</t>
  </si>
  <si>
    <t>Maharashtra</t>
  </si>
  <si>
    <t>Ann</t>
  </si>
  <si>
    <t>Chong</t>
  </si>
  <si>
    <t>Sydney</t>
  </si>
  <si>
    <t>Anna</t>
  </si>
  <si>
    <t>Gayman</t>
  </si>
  <si>
    <t>Surat</t>
  </si>
  <si>
    <t>Gujarat</t>
  </si>
  <si>
    <t>Jakarta</t>
  </si>
  <si>
    <t>Annie</t>
  </si>
  <si>
    <t>Thurman</t>
  </si>
  <si>
    <t>Zypern</t>
  </si>
  <si>
    <t>Brisbane</t>
  </si>
  <si>
    <t>Queensland</t>
  </si>
  <si>
    <t>Anthony</t>
  </si>
  <si>
    <t>Rawles</t>
  </si>
  <si>
    <t>O'Donnell</t>
  </si>
  <si>
    <t>Garverick</t>
  </si>
  <si>
    <t>Delhi</t>
  </si>
  <si>
    <t>Perth</t>
  </si>
  <si>
    <t>Art</t>
  </si>
  <si>
    <t>Foster</t>
  </si>
  <si>
    <t>Devonport</t>
  </si>
  <si>
    <t>Tasmania</t>
  </si>
  <si>
    <t>Arthur</t>
  </si>
  <si>
    <t>Prichep</t>
  </si>
  <si>
    <t>Barry</t>
  </si>
  <si>
    <t>Blumstein</t>
  </si>
  <si>
    <t>Toowoomba</t>
  </si>
  <si>
    <t>Franzšsisch</t>
  </si>
  <si>
    <t>Bendigo</t>
  </si>
  <si>
    <t>Victoria</t>
  </si>
  <si>
    <t>Gold Coast</t>
  </si>
  <si>
    <t>Bart</t>
  </si>
  <si>
    <t>Folk</t>
  </si>
  <si>
    <t>Melbourne</t>
  </si>
  <si>
    <t>Becky</t>
  </si>
  <si>
    <t>Castell</t>
  </si>
  <si>
    <t>Pak</t>
  </si>
  <si>
    <t>Mandurah</t>
  </si>
  <si>
    <t>Geelong</t>
  </si>
  <si>
    <t>Ben</t>
  </si>
  <si>
    <t>Peterman</t>
  </si>
  <si>
    <t>Bielefeld</t>
  </si>
  <si>
    <t>Wallace</t>
  </si>
  <si>
    <t>Shanghai</t>
  </si>
  <si>
    <t>Benjamin</t>
  </si>
  <si>
    <t>Patterson</t>
  </si>
  <si>
    <t>Wollongong</t>
  </si>
  <si>
    <t>Tamworth</t>
  </si>
  <si>
    <t>Beth</t>
  </si>
  <si>
    <t>Thompson</t>
  </si>
  <si>
    <t>Lohne</t>
  </si>
  <si>
    <t>Lower Saxony</t>
  </si>
  <si>
    <t>Bill</t>
  </si>
  <si>
    <t>Stewart</t>
  </si>
  <si>
    <t>Wenling</t>
  </si>
  <si>
    <t>Zhejiang</t>
  </si>
  <si>
    <t>Eplett</t>
  </si>
  <si>
    <t>Jinjiang</t>
  </si>
  <si>
    <t>Fujian</t>
  </si>
  <si>
    <t>Donatelli</t>
  </si>
  <si>
    <t>Kamarhati</t>
  </si>
  <si>
    <t>West Bengal</t>
  </si>
  <si>
    <t>Bobby</t>
  </si>
  <si>
    <t>Odegard</t>
  </si>
  <si>
    <t>Adelaide</t>
  </si>
  <si>
    <t>Brad</t>
  </si>
  <si>
    <t>Thomas</t>
  </si>
  <si>
    <t>Udaipur</t>
  </si>
  <si>
    <t>Tripura</t>
  </si>
  <si>
    <t>Eason</t>
  </si>
  <si>
    <t>Oberhausen</t>
  </si>
  <si>
    <t>Bochum</t>
  </si>
  <si>
    <t>Bogor</t>
  </si>
  <si>
    <t>Jawa Barat</t>
  </si>
  <si>
    <t>BD-04172</t>
  </si>
  <si>
    <t>Bradley</t>
  </si>
  <si>
    <t>Drucker</t>
  </si>
  <si>
    <t>Nguyen</t>
  </si>
  <si>
    <t>Shenzhen</t>
  </si>
  <si>
    <t>Brenda</t>
  </si>
  <si>
    <t>Bowman</t>
  </si>
  <si>
    <t>Brendan</t>
  </si>
  <si>
    <t>Murry</t>
  </si>
  <si>
    <t>Schwerin</t>
  </si>
  <si>
    <t>MecklenburgVorpommern</t>
  </si>
  <si>
    <t>Dodson</t>
  </si>
  <si>
    <t>Brahmapur</t>
  </si>
  <si>
    <t>Odisha</t>
  </si>
  <si>
    <t>Brian</t>
  </si>
  <si>
    <t>Stugart</t>
  </si>
  <si>
    <t>Dahlen</t>
  </si>
  <si>
    <t>Shantou</t>
  </si>
  <si>
    <t>DeCherney</t>
  </si>
  <si>
    <t>Kendari</t>
  </si>
  <si>
    <t>Sulawesi Tenggara</t>
  </si>
  <si>
    <t>Brooke</t>
  </si>
  <si>
    <t>Gillingham</t>
  </si>
  <si>
    <t>Mysore</t>
  </si>
  <si>
    <t>Karnataka</t>
  </si>
  <si>
    <t>Sunbury</t>
  </si>
  <si>
    <t>Geraldton</t>
  </si>
  <si>
    <t>Weimar</t>
  </si>
  <si>
    <t>Thuringia</t>
  </si>
  <si>
    <t>Bruce</t>
  </si>
  <si>
    <t>Geld</t>
  </si>
  <si>
    <t>Bryan</t>
  </si>
  <si>
    <t>Spruell</t>
  </si>
  <si>
    <t>Bekasi</t>
  </si>
  <si>
    <t>Davis</t>
  </si>
  <si>
    <t>Candace</t>
  </si>
  <si>
    <t>McMahon</t>
  </si>
  <si>
    <t>Cari</t>
  </si>
  <si>
    <t>MacIntyre</t>
  </si>
  <si>
    <t>Suzhou</t>
  </si>
  <si>
    <t>Anhui</t>
  </si>
  <si>
    <t>Sayre</t>
  </si>
  <si>
    <t>Recklinghausen</t>
  </si>
  <si>
    <t>Schnelling</t>
  </si>
  <si>
    <t>Freiburg</t>
  </si>
  <si>
    <t>Carl</t>
  </si>
  <si>
    <t>Weiss</t>
  </si>
  <si>
    <t>Tianjin</t>
  </si>
  <si>
    <t>Carlos</t>
  </si>
  <si>
    <t>Soltero</t>
  </si>
  <si>
    <t>Wodonga</t>
  </si>
  <si>
    <t>Carol</t>
  </si>
  <si>
    <t>Triggs</t>
  </si>
  <si>
    <t>Durgapur</t>
  </si>
  <si>
    <t>Adams</t>
  </si>
  <si>
    <t>Cairns</t>
  </si>
  <si>
    <t>Caroline</t>
  </si>
  <si>
    <t>Jumper</t>
  </si>
  <si>
    <t>Xuzhou</t>
  </si>
  <si>
    <t>Jiangsu</t>
  </si>
  <si>
    <t>Cassandra</t>
  </si>
  <si>
    <t>Brandow</t>
  </si>
  <si>
    <t>Catherine</t>
  </si>
  <si>
    <t>Glotzbach</t>
  </si>
  <si>
    <t>Cathy</t>
  </si>
  <si>
    <t>Hwang</t>
  </si>
  <si>
    <t>Trier</t>
  </si>
  <si>
    <t>RhinelandPalatinate</t>
  </si>
  <si>
    <t>Ballarat</t>
  </si>
  <si>
    <t>Charles</t>
  </si>
  <si>
    <t>Sheldon</t>
  </si>
  <si>
    <t>Charlotte</t>
  </si>
  <si>
    <t>Melton</t>
  </si>
  <si>
    <t>Christina</t>
  </si>
  <si>
    <t>VanderZanden</t>
  </si>
  <si>
    <t>Christine</t>
  </si>
  <si>
    <t>Abelman</t>
  </si>
  <si>
    <t>Nasik</t>
  </si>
  <si>
    <t>Christopher</t>
  </si>
  <si>
    <t>Martinez</t>
  </si>
  <si>
    <t>Qingdao</t>
  </si>
  <si>
    <t>Shandong</t>
  </si>
  <si>
    <t>Christy</t>
  </si>
  <si>
    <t>Brittain</t>
  </si>
  <si>
    <t>Depok</t>
  </si>
  <si>
    <t>Ajmer</t>
  </si>
  <si>
    <t>Rajasthan</t>
  </si>
  <si>
    <t>Cindy</t>
  </si>
  <si>
    <t>Balikpapan</t>
  </si>
  <si>
    <t>Claire</t>
  </si>
  <si>
    <t>Gute</t>
  </si>
  <si>
    <t>Worms</t>
  </si>
  <si>
    <t>Claudia</t>
  </si>
  <si>
    <t>Bergmann</t>
  </si>
  <si>
    <t>Aschaffenburg</t>
  </si>
  <si>
    <t>Bavaria</t>
  </si>
  <si>
    <t>Clay</t>
  </si>
  <si>
    <t>Cheatham</t>
  </si>
  <si>
    <t>Corey</t>
  </si>
  <si>
    <t>Lock</t>
  </si>
  <si>
    <t>Corinna</t>
  </si>
  <si>
    <t>Mitchell</t>
  </si>
  <si>
    <t>Augsburg</t>
  </si>
  <si>
    <t>Craig</t>
  </si>
  <si>
    <t>Leslie</t>
  </si>
  <si>
    <t>Carroll</t>
  </si>
  <si>
    <t>Gansu</t>
  </si>
  <si>
    <t>Yedwab</t>
  </si>
  <si>
    <t>Aligarh</t>
  </si>
  <si>
    <t>Carreira</t>
  </si>
  <si>
    <t>Cynthia</t>
  </si>
  <si>
    <t>Delaney</t>
  </si>
  <si>
    <t>Cyra</t>
  </si>
  <si>
    <t>Reiten</t>
  </si>
  <si>
    <t>Srinagar</t>
  </si>
  <si>
    <t>Jammu and Kashmir</t>
  </si>
  <si>
    <t>Damala</t>
  </si>
  <si>
    <t>Kotsonis</t>
  </si>
  <si>
    <t>Dan</t>
  </si>
  <si>
    <t>Campbell</t>
  </si>
  <si>
    <t>Dana</t>
  </si>
  <si>
    <t>Kaydos</t>
  </si>
  <si>
    <t>Nagercoil</t>
  </si>
  <si>
    <t>Tamil Nadu</t>
  </si>
  <si>
    <t>Daniel</t>
  </si>
  <si>
    <t>Raglin</t>
  </si>
  <si>
    <t>Darren</t>
  </si>
  <si>
    <t>Koutras</t>
  </si>
  <si>
    <t>Budd</t>
  </si>
  <si>
    <t>Regensburg</t>
  </si>
  <si>
    <t>Powers</t>
  </si>
  <si>
    <t>Darrin</t>
  </si>
  <si>
    <t>Duisburg</t>
  </si>
  <si>
    <t>Martin</t>
  </si>
  <si>
    <t>Dave</t>
  </si>
  <si>
    <t>Hallsten</t>
  </si>
  <si>
    <t>Poirier</t>
  </si>
  <si>
    <t>Suizhou</t>
  </si>
  <si>
    <t>Hubei</t>
  </si>
  <si>
    <t>Changchun</t>
  </si>
  <si>
    <t>Jilin</t>
  </si>
  <si>
    <t>Coimbatore</t>
  </si>
  <si>
    <t>David</t>
  </si>
  <si>
    <t>Smith</t>
  </si>
  <si>
    <t>Kendrick</t>
  </si>
  <si>
    <t>Kunming</t>
  </si>
  <si>
    <t>Yunnan</t>
  </si>
  <si>
    <t>Philippe</t>
  </si>
  <si>
    <t>Dean</t>
  </si>
  <si>
    <t>Katz</t>
  </si>
  <si>
    <t>Changzhou</t>
  </si>
  <si>
    <t>Deanra</t>
  </si>
  <si>
    <t>Eno</t>
  </si>
  <si>
    <t>Langen</t>
  </si>
  <si>
    <t>Debra</t>
  </si>
  <si>
    <t>Catini</t>
  </si>
  <si>
    <t>Zhengzhou</t>
  </si>
  <si>
    <t>Deirdre</t>
  </si>
  <si>
    <t>Greer</t>
  </si>
  <si>
    <t>Bandung</t>
  </si>
  <si>
    <t>Delfina</t>
  </si>
  <si>
    <t>Latchford</t>
  </si>
  <si>
    <t>Yogyakarta</t>
  </si>
  <si>
    <t>Denise</t>
  </si>
  <si>
    <t>Leinenbach</t>
  </si>
  <si>
    <t>Bhiwandi</t>
  </si>
  <si>
    <t>Dennis</t>
  </si>
  <si>
    <t>Pardue</t>
  </si>
  <si>
    <t>Townsville</t>
  </si>
  <si>
    <t>Pekalongan</t>
  </si>
  <si>
    <t>Jawa Tengah</t>
  </si>
  <si>
    <t>Denny</t>
  </si>
  <si>
    <t>Ordway</t>
  </si>
  <si>
    <t>Dianna</t>
  </si>
  <si>
    <t>Wilson</t>
  </si>
  <si>
    <t>Vittorini</t>
  </si>
  <si>
    <t>Pematangsiantar</t>
  </si>
  <si>
    <t>Cottbus</t>
  </si>
  <si>
    <t>Brandenburg</t>
  </si>
  <si>
    <t>Dionis</t>
  </si>
  <si>
    <t>Lloyd</t>
  </si>
  <si>
    <t>Don</t>
  </si>
  <si>
    <t>Dorothy</t>
  </si>
  <si>
    <t>Wardle</t>
  </si>
  <si>
    <t>Badders</t>
  </si>
  <si>
    <t>Nanning</t>
  </si>
  <si>
    <t>Guangxi</t>
  </si>
  <si>
    <t>Duane</t>
  </si>
  <si>
    <t>Benoit</t>
  </si>
  <si>
    <t>Huffman</t>
  </si>
  <si>
    <t>Noonan</t>
  </si>
  <si>
    <t>Durg</t>
  </si>
  <si>
    <t>Chhattisgarh</t>
  </si>
  <si>
    <t>Ed</t>
  </si>
  <si>
    <t>Braxton</t>
  </si>
  <si>
    <t>Bhatpara</t>
  </si>
  <si>
    <t>Eileen</t>
  </si>
  <si>
    <t>Kiefer</t>
  </si>
  <si>
    <t>Hamm</t>
  </si>
  <si>
    <t>Cologne</t>
  </si>
  <si>
    <t>Elpida</t>
  </si>
  <si>
    <t>Rittenbach</t>
  </si>
  <si>
    <t>Emily</t>
  </si>
  <si>
    <t>Burns</t>
  </si>
  <si>
    <t>Ducich</t>
  </si>
  <si>
    <t>Grady</t>
  </si>
  <si>
    <t>Pimpri</t>
  </si>
  <si>
    <t>Chennai</t>
  </si>
  <si>
    <t>Eric</t>
  </si>
  <si>
    <t>Barreto</t>
  </si>
  <si>
    <t>Liaoyang</t>
  </si>
  <si>
    <t>Erica</t>
  </si>
  <si>
    <t>Hackney</t>
  </si>
  <si>
    <t>Hernandez</t>
  </si>
  <si>
    <t>Erin</t>
  </si>
  <si>
    <t>Yuci</t>
  </si>
  <si>
    <t>Shanxi</t>
  </si>
  <si>
    <t>Bremen</t>
  </si>
  <si>
    <t>Eugene</t>
  </si>
  <si>
    <t>Moren</t>
  </si>
  <si>
    <t>Patiala</t>
  </si>
  <si>
    <t>Punjab</t>
  </si>
  <si>
    <t>Hildebrand</t>
  </si>
  <si>
    <t>Liaocheng</t>
  </si>
  <si>
    <t>Coffs Harbour</t>
  </si>
  <si>
    <t>Barchas</t>
  </si>
  <si>
    <t>Aksu</t>
  </si>
  <si>
    <t>Xinjiang Uygur</t>
  </si>
  <si>
    <t>Sindelfingen</t>
  </si>
  <si>
    <t>Evan</t>
  </si>
  <si>
    <t>Bailliet</t>
  </si>
  <si>
    <t>Henry</t>
  </si>
  <si>
    <t>Zhoukou</t>
  </si>
  <si>
    <t>Filia</t>
  </si>
  <si>
    <t>McAdams</t>
  </si>
  <si>
    <t>Lucknow</t>
  </si>
  <si>
    <t>Frank</t>
  </si>
  <si>
    <t>Hawley</t>
  </si>
  <si>
    <t>Fred</t>
  </si>
  <si>
    <t>Hopkins</t>
  </si>
  <si>
    <t>Wasserman</t>
  </si>
  <si>
    <t>Willich</t>
  </si>
  <si>
    <t>Gary</t>
  </si>
  <si>
    <t>Hansen</t>
  </si>
  <si>
    <t>Dewas</t>
  </si>
  <si>
    <t>Madhya Pradesh</t>
  </si>
  <si>
    <t>Zandusky</t>
  </si>
  <si>
    <t>Mitchum</t>
  </si>
  <si>
    <t>Mildura</t>
  </si>
  <si>
    <t>George</t>
  </si>
  <si>
    <t>Ashbrook</t>
  </si>
  <si>
    <t>Georgia</t>
  </si>
  <si>
    <t>Rosenberg</t>
  </si>
  <si>
    <t>Giulietta</t>
  </si>
  <si>
    <t>Weimer</t>
  </si>
  <si>
    <t>Suihua</t>
  </si>
  <si>
    <t>Heilongjiang</t>
  </si>
  <si>
    <t>Greg</t>
  </si>
  <si>
    <t>Tran</t>
  </si>
  <si>
    <t>Guy</t>
  </si>
  <si>
    <t>Phonely</t>
  </si>
  <si>
    <t>Jodhpur</t>
  </si>
  <si>
    <t>Hallie</t>
  </si>
  <si>
    <t>Redmond</t>
  </si>
  <si>
    <t>Caloundra</t>
  </si>
  <si>
    <t>Harold</t>
  </si>
  <si>
    <t>Pawlan</t>
  </si>
  <si>
    <t>Banda Aceh</t>
  </si>
  <si>
    <t>Aceh</t>
  </si>
  <si>
    <t>Engle</t>
  </si>
  <si>
    <t>Harry</t>
  </si>
  <si>
    <t>Marie</t>
  </si>
  <si>
    <t>Dortmund</t>
  </si>
  <si>
    <t>Mataram</t>
  </si>
  <si>
    <t>Nusa Tenggara Barat</t>
  </si>
  <si>
    <t>Heather</t>
  </si>
  <si>
    <t>Kirkland</t>
  </si>
  <si>
    <t>Luoyang</t>
  </si>
  <si>
    <t>Helen</t>
  </si>
  <si>
    <t>Munich</t>
  </si>
  <si>
    <t>Mangalore</t>
  </si>
  <si>
    <t>Hilary</t>
  </si>
  <si>
    <t>Holden</t>
  </si>
  <si>
    <t>Hunter</t>
  </si>
  <si>
    <t>Glantz</t>
  </si>
  <si>
    <t>Panihati</t>
  </si>
  <si>
    <t>Lopez</t>
  </si>
  <si>
    <t>Cuttack</t>
  </si>
  <si>
    <t>Pekanbaru</t>
  </si>
  <si>
    <t>Riau</t>
  </si>
  <si>
    <t>Ionia</t>
  </si>
  <si>
    <t>McGrath</t>
  </si>
  <si>
    <t>Dormagen</t>
  </si>
  <si>
    <t>Irene</t>
  </si>
  <si>
    <t>Maddox</t>
  </si>
  <si>
    <t>Bhavnagar</t>
  </si>
  <si>
    <t>Ivan</t>
  </si>
  <si>
    <t>Gibson</t>
  </si>
  <si>
    <t>Jack</t>
  </si>
  <si>
    <t>Garza</t>
  </si>
  <si>
    <t>Taiyuan</t>
  </si>
  <si>
    <t>Lebron</t>
  </si>
  <si>
    <t>Erftstadt</t>
  </si>
  <si>
    <t>Oldenburg</t>
  </si>
  <si>
    <t>O'Briant</t>
  </si>
  <si>
    <t>Jammu</t>
  </si>
  <si>
    <t>James</t>
  </si>
  <si>
    <t>Lanier</t>
  </si>
  <si>
    <t>Jas</t>
  </si>
  <si>
    <t>O'Carroll</t>
  </si>
  <si>
    <t>Essen</t>
  </si>
  <si>
    <t>Jason</t>
  </si>
  <si>
    <t>Gross</t>
  </si>
  <si>
    <t>Jenna</t>
  </si>
  <si>
    <t>Caffey</t>
  </si>
  <si>
    <t>Kanpur</t>
  </si>
  <si>
    <t>Jennifer</t>
  </si>
  <si>
    <t>Jackson</t>
  </si>
  <si>
    <t>Queanbeyan</t>
  </si>
  <si>
    <t>Halladay</t>
  </si>
  <si>
    <t>Krefeld</t>
  </si>
  <si>
    <t>Jeremy</t>
  </si>
  <si>
    <t>Ellison</t>
  </si>
  <si>
    <t>Faridabad</t>
  </si>
  <si>
    <t>Haryana</t>
  </si>
  <si>
    <t>Jessica</t>
  </si>
  <si>
    <t>Myrick</t>
  </si>
  <si>
    <t>Jesus</t>
  </si>
  <si>
    <t>Ocampo</t>
  </si>
  <si>
    <t>Herten</t>
  </si>
  <si>
    <t>Jill</t>
  </si>
  <si>
    <t>Fjeld</t>
  </si>
  <si>
    <t>Stevenson</t>
  </si>
  <si>
    <t>Bengbu</t>
  </si>
  <si>
    <t>Jim</t>
  </si>
  <si>
    <t>Epp</t>
  </si>
  <si>
    <t>Karlsson</t>
  </si>
  <si>
    <t>Jingmen</t>
  </si>
  <si>
    <t>Joel</t>
  </si>
  <si>
    <t>Eaton</t>
  </si>
  <si>
    <t>Nuremberg</t>
  </si>
  <si>
    <t>John</t>
  </si>
  <si>
    <t>Lucas</t>
  </si>
  <si>
    <t>Beijing</t>
  </si>
  <si>
    <t>Mianyang</t>
  </si>
  <si>
    <t>Huston</t>
  </si>
  <si>
    <t>Jena</t>
  </si>
  <si>
    <t>Jonathan</t>
  </si>
  <si>
    <t>Howell</t>
  </si>
  <si>
    <t>Guangshui</t>
  </si>
  <si>
    <t>Joy</t>
  </si>
  <si>
    <t>Bell</t>
  </si>
  <si>
    <t>Tongchuan</t>
  </si>
  <si>
    <t>Shaanxi</t>
  </si>
  <si>
    <t>Vijayawada</t>
  </si>
  <si>
    <t>Andhra Pradesh</t>
  </si>
  <si>
    <t>Daniels</t>
  </si>
  <si>
    <t>Julia</t>
  </si>
  <si>
    <t>Barnett</t>
  </si>
  <si>
    <t>Zhuhai</t>
  </si>
  <si>
    <t>Dunbar</t>
  </si>
  <si>
    <t>Julie</t>
  </si>
  <si>
    <t>Prescott</t>
  </si>
  <si>
    <t>Norderstedt</t>
  </si>
  <si>
    <t>SchleswigHolstein</t>
  </si>
  <si>
    <t>Creighton</t>
  </si>
  <si>
    <t>Justin</t>
  </si>
  <si>
    <t>Deggeller</t>
  </si>
  <si>
    <t>Gawler</t>
  </si>
  <si>
    <t>Hirsh</t>
  </si>
  <si>
    <t>Surakarta</t>
  </si>
  <si>
    <t>Shangzhi</t>
  </si>
  <si>
    <t>Karen</t>
  </si>
  <si>
    <t>Jiutai</t>
  </si>
  <si>
    <t>Katherine</t>
  </si>
  <si>
    <t>Murray</t>
  </si>
  <si>
    <t>Katrina</t>
  </si>
  <si>
    <t>Bavinger</t>
  </si>
  <si>
    <t>Kean</t>
  </si>
  <si>
    <t>Thornton</t>
  </si>
  <si>
    <t>Takahito</t>
  </si>
  <si>
    <t>Keith</t>
  </si>
  <si>
    <t>Herrera</t>
  </si>
  <si>
    <t>Kelly</t>
  </si>
  <si>
    <t>Collister</t>
  </si>
  <si>
    <t>Williams</t>
  </si>
  <si>
    <t>Palu</t>
  </si>
  <si>
    <t>Sulawesi Tengah</t>
  </si>
  <si>
    <t>Tangshan</t>
  </si>
  <si>
    <t>Hebei</t>
  </si>
  <si>
    <t>Ken</t>
  </si>
  <si>
    <t>Heidel</t>
  </si>
  <si>
    <t>Tegal</t>
  </si>
  <si>
    <t>Kristen</t>
  </si>
  <si>
    <t>Hastings</t>
  </si>
  <si>
    <t>Shihezi</t>
  </si>
  <si>
    <t>Kristina</t>
  </si>
  <si>
    <t>Nunn</t>
  </si>
  <si>
    <t>Kunst</t>
  </si>
  <si>
    <t>Miller</t>
  </si>
  <si>
    <t>Larry</t>
  </si>
  <si>
    <t>Blacks</t>
  </si>
  <si>
    <t>Shangyu</t>
  </si>
  <si>
    <t>Laura</t>
  </si>
  <si>
    <t>Armstrong</t>
  </si>
  <si>
    <t>Torquay</t>
  </si>
  <si>
    <t>Laurel</t>
  </si>
  <si>
    <t>Elliston</t>
  </si>
  <si>
    <t>Workman</t>
  </si>
  <si>
    <t>Dongguan</t>
  </si>
  <si>
    <t>Beltran</t>
  </si>
  <si>
    <t>Bonn</t>
  </si>
  <si>
    <t>Tasikmalaya</t>
  </si>
  <si>
    <t>Wuppertal</t>
  </si>
  <si>
    <t>Leipzig</t>
  </si>
  <si>
    <t>Linda</t>
  </si>
  <si>
    <t>Southworth</t>
  </si>
  <si>
    <t>Lindsay</t>
  </si>
  <si>
    <t>Akola</t>
  </si>
  <si>
    <t>Shagiari</t>
  </si>
  <si>
    <t>Lisa</t>
  </si>
  <si>
    <t>Ryan</t>
  </si>
  <si>
    <t>Ningbo</t>
  </si>
  <si>
    <t>Liz</t>
  </si>
  <si>
    <t>Pelletier</t>
  </si>
  <si>
    <t>Carlisle</t>
  </si>
  <si>
    <t>Logan</t>
  </si>
  <si>
    <t>Haushalter</t>
  </si>
  <si>
    <t>Currie</t>
  </si>
  <si>
    <t>Amravati</t>
  </si>
  <si>
    <t>Lynn</t>
  </si>
  <si>
    <t>Guiping</t>
  </si>
  <si>
    <t>Magdelene</t>
  </si>
  <si>
    <t>Morse</t>
  </si>
  <si>
    <t>Marc</t>
  </si>
  <si>
    <t>Harrigan</t>
  </si>
  <si>
    <t>Maribeth</t>
  </si>
  <si>
    <t>Dona</t>
  </si>
  <si>
    <t>Marina</t>
  </si>
  <si>
    <t>Lichtenstein</t>
  </si>
  <si>
    <t>Denpasar</t>
  </si>
  <si>
    <t>Bali</t>
  </si>
  <si>
    <t>Mark</t>
  </si>
  <si>
    <t>Packer</t>
  </si>
  <si>
    <t>Cousins</t>
  </si>
  <si>
    <t>Karimnagar</t>
  </si>
  <si>
    <t>Telangana</t>
  </si>
  <si>
    <t>MaryBeth</t>
  </si>
  <si>
    <t>Skach</t>
  </si>
  <si>
    <t>Licheng</t>
  </si>
  <si>
    <t>Matt</t>
  </si>
  <si>
    <t>Collins</t>
  </si>
  <si>
    <t>Mumbai</t>
  </si>
  <si>
    <t>Maureen</t>
  </si>
  <si>
    <t>Gastineau</t>
  </si>
  <si>
    <t>Fritzler</t>
  </si>
  <si>
    <t>BadenBaden</t>
  </si>
  <si>
    <t>Max</t>
  </si>
  <si>
    <t>Ludwig</t>
  </si>
  <si>
    <t>Cirebon</t>
  </si>
  <si>
    <t>Jones</t>
  </si>
  <si>
    <t>Yuncheng</t>
  </si>
  <si>
    <t>Meg</t>
  </si>
  <si>
    <t>Tillman</t>
  </si>
  <si>
    <t>Bangalore</t>
  </si>
  <si>
    <t>Melanie</t>
  </si>
  <si>
    <t>Seite</t>
  </si>
  <si>
    <t>Xining</t>
  </si>
  <si>
    <t>Qinghai</t>
  </si>
  <si>
    <t>Michael</t>
  </si>
  <si>
    <t>Granlund</t>
  </si>
  <si>
    <t>Moore</t>
  </si>
  <si>
    <t>Chen</t>
  </si>
  <si>
    <t>Vadodara</t>
  </si>
  <si>
    <t>Michelle</t>
  </si>
  <si>
    <t>Mount Gambier</t>
  </si>
  <si>
    <t>Arnett</t>
  </si>
  <si>
    <t>Palembang</t>
  </si>
  <si>
    <t>Sumatera Selatan</t>
  </si>
  <si>
    <t>Yancheng</t>
  </si>
  <si>
    <t>Mick</t>
  </si>
  <si>
    <t>Brown</t>
  </si>
  <si>
    <t>Crebagga</t>
  </si>
  <si>
    <t>Banjarmasin</t>
  </si>
  <si>
    <t>Kalimantan Selatan</t>
  </si>
  <si>
    <t>Frankfurt</t>
  </si>
  <si>
    <t>Mike</t>
  </si>
  <si>
    <t>Naihati</t>
  </si>
  <si>
    <t>Gorakhpur</t>
  </si>
  <si>
    <t>Gockenbach</t>
  </si>
  <si>
    <t>Mitch</t>
  </si>
  <si>
    <t>Willingham</t>
  </si>
  <si>
    <t>Monica</t>
  </si>
  <si>
    <t>Federle</t>
  </si>
  <si>
    <t>Lismore</t>
  </si>
  <si>
    <t>Muhammed</t>
  </si>
  <si>
    <t>Lee</t>
  </si>
  <si>
    <t>Nellore</t>
  </si>
  <si>
    <t>Nancy</t>
  </si>
  <si>
    <t>Lomonaco</t>
  </si>
  <si>
    <t>Tengzhou</t>
  </si>
  <si>
    <t>Nat</t>
  </si>
  <si>
    <t>Natalie</t>
  </si>
  <si>
    <t>Anqing</t>
  </si>
  <si>
    <t>Webber</t>
  </si>
  <si>
    <t>Nathan</t>
  </si>
  <si>
    <t>Gelder</t>
  </si>
  <si>
    <t>Neil</t>
  </si>
  <si>
    <t>Mount Isa</t>
  </si>
  <si>
    <t>Knudson</t>
  </si>
  <si>
    <t>Malang</t>
  </si>
  <si>
    <t>Jawa Timur</t>
  </si>
  <si>
    <t>Neoma</t>
  </si>
  <si>
    <t>Guwahati</t>
  </si>
  <si>
    <t>Assam</t>
  </si>
  <si>
    <t>Nick</t>
  </si>
  <si>
    <t>Radford</t>
  </si>
  <si>
    <t>Surabaya</t>
  </si>
  <si>
    <t>Nicole</t>
  </si>
  <si>
    <t>Olvera</t>
  </si>
  <si>
    <t>Toch</t>
  </si>
  <si>
    <t>Neubrandenburg</t>
  </si>
  <si>
    <t>Pamela</t>
  </si>
  <si>
    <t>Stobb</t>
  </si>
  <si>
    <t>Coakley</t>
  </si>
  <si>
    <t>Parhena</t>
  </si>
  <si>
    <t>Norris</t>
  </si>
  <si>
    <t>Patricia</t>
  </si>
  <si>
    <t>Hirasaki</t>
  </si>
  <si>
    <t>Patrick</t>
  </si>
  <si>
    <t>Bzostek</t>
  </si>
  <si>
    <t>Paul</t>
  </si>
  <si>
    <t>Gonzalez</t>
  </si>
  <si>
    <t>Knutson</t>
  </si>
  <si>
    <t>Pauline</t>
  </si>
  <si>
    <t>Chand</t>
  </si>
  <si>
    <t>Peter</t>
  </si>
  <si>
    <t>BŸhler</t>
  </si>
  <si>
    <t>McVee</t>
  </si>
  <si>
    <t>Wolfsburg</t>
  </si>
  <si>
    <t>Philip</t>
  </si>
  <si>
    <t>Fox</t>
  </si>
  <si>
    <t>Binjai</t>
  </si>
  <si>
    <t>Remscheid</t>
  </si>
  <si>
    <t>Philisse</t>
  </si>
  <si>
    <t>Overcash</t>
  </si>
  <si>
    <t>Potsdam</t>
  </si>
  <si>
    <t>Quincy</t>
  </si>
  <si>
    <t>Rachel</t>
  </si>
  <si>
    <t>Payne</t>
  </si>
  <si>
    <t>Fuzhou</t>
  </si>
  <si>
    <t>Raipur</t>
  </si>
  <si>
    <t>Uttarakhand</t>
  </si>
  <si>
    <t>Ralph</t>
  </si>
  <si>
    <t>Kennedy</t>
  </si>
  <si>
    <t>Jhansi</t>
  </si>
  <si>
    <t>Shenyang</t>
  </si>
  <si>
    <t>Bundaberg</t>
  </si>
  <si>
    <t>Randy</t>
  </si>
  <si>
    <t>Ferguson</t>
  </si>
  <si>
    <t>Resi</t>
  </si>
  <si>
    <t>Pšlking</t>
  </si>
  <si>
    <t>Gelsenkirchen</t>
  </si>
  <si>
    <t>Rick</t>
  </si>
  <si>
    <t>Reed</t>
  </si>
  <si>
    <t>Duston</t>
  </si>
  <si>
    <t>Ritsa</t>
  </si>
  <si>
    <t>Hightower</t>
  </si>
  <si>
    <t>Datong</t>
  </si>
  <si>
    <t>Rob</t>
  </si>
  <si>
    <t>Haberlin</t>
  </si>
  <si>
    <t>Harbin</t>
  </si>
  <si>
    <t>Robert</t>
  </si>
  <si>
    <t>Dilbeck</t>
  </si>
  <si>
    <t>Bihar Sharif</t>
  </si>
  <si>
    <t>Bihar</t>
  </si>
  <si>
    <t>Waldorf</t>
  </si>
  <si>
    <t>Emden</t>
  </si>
  <si>
    <t>Roger</t>
  </si>
  <si>
    <t>Demir</t>
  </si>
  <si>
    <t>Barcio</t>
  </si>
  <si>
    <t>Celle</t>
  </si>
  <si>
    <t>Roland</t>
  </si>
  <si>
    <t>Roy</t>
  </si>
  <si>
    <t>Skaria</t>
  </si>
  <si>
    <t>Phan</t>
  </si>
  <si>
    <t>Ruben</t>
  </si>
  <si>
    <t>Ausman</t>
  </si>
  <si>
    <t>Sonneberg</t>
  </si>
  <si>
    <t>Russell</t>
  </si>
  <si>
    <t>Applegate</t>
  </si>
  <si>
    <t>Crowe</t>
  </si>
  <si>
    <t>Akin</t>
  </si>
  <si>
    <t>Bayreuth</t>
  </si>
  <si>
    <t>Sally</t>
  </si>
  <si>
    <t>Hughsby</t>
  </si>
  <si>
    <t>CastropRauxel</t>
  </si>
  <si>
    <t>Sam</t>
  </si>
  <si>
    <t>Craven</t>
  </si>
  <si>
    <t>Hyderabad</t>
  </si>
  <si>
    <t>Zeldin</t>
  </si>
  <si>
    <t>Yanji</t>
  </si>
  <si>
    <t>Sanjit</t>
  </si>
  <si>
    <t>Jacobs</t>
  </si>
  <si>
    <t>Thiruvananthapuram</t>
  </si>
  <si>
    <t>Kerala</t>
  </si>
  <si>
    <t>Sara</t>
  </si>
  <si>
    <t>Luxemburg</t>
  </si>
  <si>
    <t>Sarah</t>
  </si>
  <si>
    <t>Xianning</t>
  </si>
  <si>
    <t>Bern</t>
  </si>
  <si>
    <t>Scott</t>
  </si>
  <si>
    <t>Cohen</t>
  </si>
  <si>
    <t>Williamson</t>
  </si>
  <si>
    <t>Launceston</t>
  </si>
  <si>
    <t>Shahid</t>
  </si>
  <si>
    <t>Solapur</t>
  </si>
  <si>
    <t>Shaun</t>
  </si>
  <si>
    <t>Weien</t>
  </si>
  <si>
    <t>Sheri</t>
  </si>
  <si>
    <t>Gordon</t>
  </si>
  <si>
    <t>Shirley</t>
  </si>
  <si>
    <t>Schmidt</t>
  </si>
  <si>
    <t>Bijapur</t>
  </si>
  <si>
    <t>Shui</t>
  </si>
  <si>
    <t>Tom</t>
  </si>
  <si>
    <t>Sonia</t>
  </si>
  <si>
    <t>Sunley</t>
  </si>
  <si>
    <t>Stefania</t>
  </si>
  <si>
    <t>Perrino</t>
  </si>
  <si>
    <t>Albury</t>
  </si>
  <si>
    <t>Stefanie</t>
  </si>
  <si>
    <t>Holloman</t>
  </si>
  <si>
    <t>Steve</t>
  </si>
  <si>
    <t>Steven</t>
  </si>
  <si>
    <t>Cartwright</t>
  </si>
  <si>
    <t>Ward</t>
  </si>
  <si>
    <t>Roelle</t>
  </si>
  <si>
    <t>Visinsky</t>
  </si>
  <si>
    <t>Stuart</t>
  </si>
  <si>
    <t>Calhoun</t>
  </si>
  <si>
    <t>Pforzheim</t>
  </si>
  <si>
    <t>Van</t>
  </si>
  <si>
    <t>Hobart</t>
  </si>
  <si>
    <t>Nowra</t>
  </si>
  <si>
    <t>Sung</t>
  </si>
  <si>
    <t>Shariari</t>
  </si>
  <si>
    <t>Susan</t>
  </si>
  <si>
    <t>Pistek</t>
  </si>
  <si>
    <t>Padang</t>
  </si>
  <si>
    <t>Sumatera Barat</t>
  </si>
  <si>
    <t>MacKendrick</t>
  </si>
  <si>
    <t>Sylvia</t>
  </si>
  <si>
    <t>Foulston</t>
  </si>
  <si>
    <t>Ludwigsburg</t>
  </si>
  <si>
    <t>Tamara</t>
  </si>
  <si>
    <t>Ted</t>
  </si>
  <si>
    <t>Trevino</t>
  </si>
  <si>
    <t>Thais</t>
  </si>
  <si>
    <t>Sissman</t>
  </si>
  <si>
    <t>Thea</t>
  </si>
  <si>
    <t>Hendricks</t>
  </si>
  <si>
    <t>Jining</t>
  </si>
  <si>
    <t>Moers</t>
  </si>
  <si>
    <t>Hudgings</t>
  </si>
  <si>
    <t>Boland</t>
  </si>
  <si>
    <t>Brumley</t>
  </si>
  <si>
    <t>Seio</t>
  </si>
  <si>
    <t>Jinan</t>
  </si>
  <si>
    <t>Tim</t>
  </si>
  <si>
    <t>Brockman</t>
  </si>
  <si>
    <t>Toby</t>
  </si>
  <si>
    <t>Swindell</t>
  </si>
  <si>
    <t>Ninghai</t>
  </si>
  <si>
    <t>Gnade</t>
  </si>
  <si>
    <t>Wagga Wagga</t>
  </si>
  <si>
    <t>Bhopal</t>
  </si>
  <si>
    <t>Braunhardt</t>
  </si>
  <si>
    <t>Jiangyan</t>
  </si>
  <si>
    <t>Todd</t>
  </si>
  <si>
    <t>Sumrall</t>
  </si>
  <si>
    <t>Yangzhou</t>
  </si>
  <si>
    <t>Stivers</t>
  </si>
  <si>
    <t>Thane</t>
  </si>
  <si>
    <t>Bokaro</t>
  </si>
  <si>
    <t>Jharkhand</t>
  </si>
  <si>
    <t>Boeckenhauer</t>
  </si>
  <si>
    <t>Neunkirchen</t>
  </si>
  <si>
    <t>Saarland</t>
  </si>
  <si>
    <t>Guangzhou</t>
  </si>
  <si>
    <t>Tony</t>
  </si>
  <si>
    <t>Bharatpur</t>
  </si>
  <si>
    <t>Tracy</t>
  </si>
  <si>
    <t>Troy</t>
  </si>
  <si>
    <t>Blackwell</t>
  </si>
  <si>
    <t>Staebel</t>
  </si>
  <si>
    <t>Trudy</t>
  </si>
  <si>
    <t>Glocke</t>
  </si>
  <si>
    <t>Huaiyin</t>
  </si>
  <si>
    <t>Valerie</t>
  </si>
  <si>
    <t>Chengdu</t>
  </si>
  <si>
    <t>Victor</t>
  </si>
  <si>
    <t>Preis</t>
  </si>
  <si>
    <t>Brennan</t>
  </si>
  <si>
    <t>Pisteka</t>
  </si>
  <si>
    <t>Vivek</t>
  </si>
  <si>
    <t>Sundaresam</t>
  </si>
  <si>
    <t>Nanyang</t>
  </si>
  <si>
    <t>William</t>
  </si>
  <si>
    <t>Xylona</t>
  </si>
  <si>
    <t>Qidong</t>
  </si>
  <si>
    <t>Suining</t>
  </si>
  <si>
    <t>Yana</t>
  </si>
  <si>
    <t>Sorensen</t>
  </si>
  <si>
    <t>Hangzhou</t>
  </si>
  <si>
    <t>Bottrop</t>
  </si>
  <si>
    <t>Product_ID</t>
  </si>
  <si>
    <t xml:space="preserve"> 17929 Lendline Telephone</t>
  </si>
  <si>
    <t xml:space="preserve">   TEC-PH-10009831</t>
  </si>
  <si>
    <t>Phones</t>
  </si>
  <si>
    <t xml:space="preserve"> 200 Class Desk Accessories, Smoke</t>
  </si>
  <si>
    <t>Furnishings</t>
  </si>
  <si>
    <t xml:space="preserve"> Arc Touch Mouse</t>
  </si>
  <si>
    <t>Accessories</t>
  </si>
  <si>
    <t xml:space="preserve"> Box Cutter, Easy Grip</t>
  </si>
  <si>
    <t xml:space="preserve">   OFF-SU-10006106</t>
  </si>
  <si>
    <t>Office_Supplies</t>
  </si>
  <si>
    <t>Supplies</t>
  </si>
  <si>
    <t xml:space="preserve"> Box Cutter, High Speed</t>
  </si>
  <si>
    <t xml:space="preserve"> Business Envelopes, Security-Tint</t>
  </si>
  <si>
    <t>Envelopes</t>
  </si>
  <si>
    <t xml:space="preserve"> Calculator, Red</t>
  </si>
  <si>
    <t>Machines</t>
  </si>
  <si>
    <t xml:space="preserve"> Card Printer, Red</t>
  </si>
  <si>
    <t xml:space="preserve"> Chairmat, Black</t>
  </si>
  <si>
    <t>Chairs</t>
  </si>
  <si>
    <t xml:space="preserve"> Chairmat, Red</t>
  </si>
  <si>
    <t xml:space="preserve"> Clasp Envelope, Set of 50</t>
  </si>
  <si>
    <t xml:space="preserve"> Corner Shelving, Pine</t>
  </si>
  <si>
    <t>Bookcases</t>
  </si>
  <si>
    <t xml:space="preserve"> diNovo Edge Keyboard</t>
  </si>
  <si>
    <t xml:space="preserve"> Executive Leather Armchair, Set of Two</t>
  </si>
  <si>
    <t xml:space="preserve"> Fax and Copier, Digital</t>
  </si>
  <si>
    <t>Copiers</t>
  </si>
  <si>
    <t xml:space="preserve"> Fax and Copier, High-Speed</t>
  </si>
  <si>
    <t xml:space="preserve"> Fax and Copier, Laser</t>
  </si>
  <si>
    <t xml:space="preserve"> Forged Steel Scissors with Black Enamel Handles</t>
  </si>
  <si>
    <t xml:space="preserve"> Headset, Cordless</t>
  </si>
  <si>
    <t xml:space="preserve"> Highlighters, Blue</t>
  </si>
  <si>
    <t xml:space="preserve"> HM1900 Bluetooth Headset</t>
  </si>
  <si>
    <t xml:space="preserve"> Imˆge Series Desk Accessories, Clear</t>
  </si>
  <si>
    <t xml:space="preserve"> Image Series Desk Accessories, Burgundy</t>
  </si>
  <si>
    <t xml:space="preserve"> Inkjet, White</t>
  </si>
  <si>
    <t xml:space="preserve"> Instrument TI-15 Fraction Calculator</t>
  </si>
  <si>
    <t xml:space="preserve"> Letter Opener, Serrated</t>
  </si>
  <si>
    <t xml:space="preserve"> Liqua Brite Liner</t>
  </si>
  <si>
    <t xml:space="preserve"> Mailers, with clear poly window</t>
  </si>
  <si>
    <t xml:space="preserve"> Manila Envelope, Recycled</t>
  </si>
  <si>
    <t xml:space="preserve"> MB491 Multifunction Printer</t>
  </si>
  <si>
    <t xml:space="preserve"> Metals Mobile 3-Shelf Bookcases, Custom Colors</t>
  </si>
  <si>
    <t xml:space="preserve"> Mini Travel Drive 4 GB USB 2.0 Flash Drive</t>
  </si>
  <si>
    <t xml:space="preserve"> Mouse, Erganomic</t>
  </si>
  <si>
    <t xml:space="preserve"> Office Telephone, Cordless</t>
  </si>
  <si>
    <t xml:space="preserve"> Office Telephone, Full Size</t>
  </si>
  <si>
    <t xml:space="preserve"> Pencil ener, Water Color</t>
  </si>
  <si>
    <t xml:space="preserve"> Personal Copier, Color</t>
  </si>
  <si>
    <t xml:space="preserve"> Personal Copier, High-Speed</t>
  </si>
  <si>
    <t xml:space="preserve"> Phone, Wireless</t>
  </si>
  <si>
    <t xml:space="preserve"> Printer, Durable</t>
  </si>
  <si>
    <t xml:space="preserve"> Removable Labels, 5000 Label Set</t>
  </si>
  <si>
    <t>Labels</t>
  </si>
  <si>
    <t xml:space="preserve"> Removable Labels, Adjustable</t>
  </si>
  <si>
    <t xml:space="preserve"> Router, Bluetooth</t>
  </si>
  <si>
    <t xml:space="preserve"> Router, Programmable</t>
  </si>
  <si>
    <t xml:space="preserve"> Scissors, High Speed</t>
  </si>
  <si>
    <t xml:space="preserve"> Shears, Easy Grip</t>
  </si>
  <si>
    <t xml:space="preserve"> Shears, High Speed</t>
  </si>
  <si>
    <t xml:space="preserve"> SoundLink Bluetooth Speaker</t>
  </si>
  <si>
    <t xml:space="preserve"> Speaker Phone, Cordless</t>
  </si>
  <si>
    <t xml:space="preserve"> Steel Folding Chair, Set of Two</t>
  </si>
  <si>
    <t xml:space="preserve"> Swivel Stool, Adjustable</t>
  </si>
  <si>
    <t xml:space="preserve"> Turbo Task Chair</t>
  </si>
  <si>
    <t>3-Shelf Cabinet, Mobile</t>
  </si>
  <si>
    <t>3-Shelf Cabinet, Traditional</t>
  </si>
  <si>
    <t>4-Shelf Metal Bookcases</t>
  </si>
  <si>
    <t>Acco 6 Outlet Guardian Standard Surge Suppressor</t>
  </si>
  <si>
    <t>Appliances</t>
  </si>
  <si>
    <t>Accohide Poly Flexible Ring Binders</t>
  </si>
  <si>
    <t>Binders</t>
  </si>
  <si>
    <t>Accos Rubber Bands, 12 Pack</t>
  </si>
  <si>
    <t>Fasteners</t>
  </si>
  <si>
    <t>Advantus Door Stop, Black</t>
  </si>
  <si>
    <t>Alliance Big Bands Rubber Bands, 12/Pack</t>
  </si>
  <si>
    <t xml:space="preserve"> Interoffice Envelope, Recycled</t>
  </si>
  <si>
    <t xml:space="preserve"> Interoffice Envelope, Security-Tint</t>
  </si>
  <si>
    <t>Aver 05222 Permanent Self-Adhesive File Folder Labels for Typewriters, on Rolls, White, 250/Roll</t>
  </si>
  <si>
    <t>Aver 510</t>
  </si>
  <si>
    <t>Aver 517</t>
  </si>
  <si>
    <t>Aver Color Coded Labels, Laser Printer Compatible</t>
  </si>
  <si>
    <t>Aver Shipping Labels, Laser Printer Compatible</t>
  </si>
  <si>
    <t>Aver Trapezoid Extra Heavy Duty 4" Binders</t>
  </si>
  <si>
    <t>Barric 18" x 48" Non-Folding Utility Table with Bottom Storage Shelf</t>
  </si>
  <si>
    <t>Tables</t>
  </si>
  <si>
    <t>Barric Coffee Table, Adjustable Height</t>
  </si>
  <si>
    <t>Barric Wood Table, Adjustable Height</t>
  </si>
  <si>
    <t>Belkin Flash Drive, Erganomic</t>
  </si>
  <si>
    <t>Bevis Wood Table, Fully Assembled</t>
  </si>
  <si>
    <t>Binney &amp; Smith Markers, Easy-Erase</t>
  </si>
  <si>
    <t>Boston Model 1800 Electric Pencil ener, Gray</t>
  </si>
  <si>
    <t>BPI Conference Tables</t>
  </si>
  <si>
    <t>Brother Wireless Fax, Color</t>
  </si>
  <si>
    <t>Brother Wireless Fax, Laser</t>
  </si>
  <si>
    <t>Cameo Business Envelopes, Set of 50</t>
  </si>
  <si>
    <t>Cameo Peel and Seal, Security-Tint</t>
  </si>
  <si>
    <t>Canon Ink, Digital</t>
  </si>
  <si>
    <t>Card Printer, Red</t>
  </si>
  <si>
    <t xml:space="preserve"> Binder Covers, Economy</t>
  </si>
  <si>
    <t xml:space="preserve"> Binder Covers, Recycled</t>
  </si>
  <si>
    <t xml:space="preserve"> Holdit Data Disk Pockets</t>
  </si>
  <si>
    <t xml:space="preserve"> Hole Reinforcements, Economy</t>
  </si>
  <si>
    <t>Chairmat, Black</t>
  </si>
  <si>
    <t>Chromcraft Conference Table, Adjustable Height</t>
  </si>
  <si>
    <t>Classic Bookcase, Pine</t>
  </si>
  <si>
    <t>Classic Bookcase, Traditional</t>
  </si>
  <si>
    <t>Coffee Table, Adjustable Height</t>
  </si>
  <si>
    <t>Colorific Watercolor Pencils</t>
  </si>
  <si>
    <t>Computer Table, Adjustable Height</t>
  </si>
  <si>
    <t>Conference Table, Fully Assembled</t>
  </si>
  <si>
    <t>Corner Shelving, Traditional</t>
  </si>
  <si>
    <t>Cuisinart Toaster, Silver</t>
  </si>
  <si>
    <t>DAX Solid Wood Frames</t>
  </si>
  <si>
    <t>Digium D40 VoIP phone</t>
  </si>
  <si>
    <t>ÊLS21 Speaker System - PC Multimedia - 2.1-CH - Wired</t>
  </si>
  <si>
    <t>ÊVX Revolution Cordless Laser Mouse for Notebooks (Black)</t>
  </si>
  <si>
    <t>Fellowes Bases and Tops For Staxonsteel/High-Stak Systems</t>
  </si>
  <si>
    <t>Storage</t>
  </si>
  <si>
    <t>Fellowes High-Stak Drawer Files</t>
  </si>
  <si>
    <t>Fellowes Shelving, Wire Frame</t>
  </si>
  <si>
    <t>File Folder Labels, Alphabetical</t>
  </si>
  <si>
    <t>Floating Shelf Set, Mobile</t>
  </si>
  <si>
    <t>GBC DocuBind P50 Personal Binding Machine</t>
  </si>
  <si>
    <t>Global Leather Task Chair, Black</t>
  </si>
  <si>
    <t>GuestStacker Chair with Chrome Finish Legs</t>
  </si>
  <si>
    <t>Hamilton Beach Microwave, Red</t>
  </si>
  <si>
    <t>Hamilton Beach Toaster, Black</t>
  </si>
  <si>
    <t>Hanging Personal Folder File</t>
  </si>
  <si>
    <t>Harbour Creations Legal Exhibit Labels, 5000 Label Set</t>
  </si>
  <si>
    <t>Harbour Creations Legal Exhibit Labels, Laser Printer Compatible</t>
  </si>
  <si>
    <t>Harbour Creations Swivel Stool, Set of Two</t>
  </si>
  <si>
    <t>Heavy-Duty E-Z-D Binders</t>
  </si>
  <si>
    <t>Hewlett-Packard 300S Scientific Calculator</t>
  </si>
  <si>
    <t>High-Back Leather Manager's Chair</t>
  </si>
  <si>
    <t>Hoover Microwave, Silver</t>
  </si>
  <si>
    <t>Howard Miller 11-1/2" Diameter Grantwood Wall Clock</t>
  </si>
  <si>
    <t>Io Binding Machine, Clear</t>
  </si>
  <si>
    <t>Jiffy Clasp Envelope, Set of 50</t>
  </si>
  <si>
    <t>Jiffy Interoffice Envelope, Recycled</t>
  </si>
  <si>
    <t>JM Magazine Binder</t>
  </si>
  <si>
    <t>KitchenAid Refrigerator, Red</t>
  </si>
  <si>
    <t>KitchenAid Toaster, Black</t>
  </si>
  <si>
    <t>Library with Doors, Metal</t>
  </si>
  <si>
    <t>Metal Bookcases, Putty</t>
  </si>
  <si>
    <t>Neat Ideas Personal Hanging Folder Files, Black</t>
  </si>
  <si>
    <t>Newell 34</t>
  </si>
  <si>
    <t>-O Clock, Black</t>
  </si>
  <si>
    <t>-O Photo Frame, Black</t>
  </si>
  <si>
    <t>-O Stacking Tray, Erganomic</t>
  </si>
  <si>
    <t>Office Impressions End Table, 20-1/2"H x 24"W x 20"D</t>
  </si>
  <si>
    <t>OIC Binder Clips, Mini, 1/4" Capacity, Black</t>
  </si>
  <si>
    <t>OIC Push Pins, Metal</t>
  </si>
  <si>
    <t>Panasonic KX MC6040 Color Laser Multifunction Printer</t>
  </si>
  <si>
    <t>Perma STOR-ALL Hanging File Box, 13 1/8"W x 12 1/4"D x 10 1/2"H</t>
  </si>
  <si>
    <t>Phone 5C</t>
  </si>
  <si>
    <t>Pizazz Global Quick File</t>
  </si>
  <si>
    <t>Plymouth Boxed Rubber Bands by Plymouth</t>
  </si>
  <si>
    <t>Racetrack Conference Tables</t>
  </si>
  <si>
    <t>Riverside Furniture Oval Coffee Table, Oval End Table, End Table with Drawer</t>
  </si>
  <si>
    <t>RogeFile Cart, Single Width</t>
  </si>
  <si>
    <t>RogeFolders, Single Width</t>
  </si>
  <si>
    <t>Seth Thomas 13 1/2" Wall Clock</t>
  </si>
  <si>
    <t>Smart Phone, Full Size</t>
  </si>
  <si>
    <t>Smead Trays, Wire Frame</t>
  </si>
  <si>
    <t>Stanley Pencil ener, Fluorescent</t>
  </si>
  <si>
    <t>StarTech Receipt Printer, Red</t>
  </si>
  <si>
    <t>Stiletto Box Cutter, Easy Grip</t>
  </si>
  <si>
    <t>Stiletto Box Cutter, Steel</t>
  </si>
  <si>
    <t>Stiletto Ruler, High Speed</t>
  </si>
  <si>
    <t>Stockwel Thumb Tacks, Bulk Pack</t>
  </si>
  <si>
    <t>Stockwel Thumb Tacks, Metal</t>
  </si>
  <si>
    <t>Tenex Door Stop, Durable</t>
  </si>
  <si>
    <t>Tennsco Double-Tier Lockers</t>
  </si>
  <si>
    <t>Tensor Brushed Steel Torchiere Floor Lamp</t>
  </si>
  <si>
    <t>Texas Instruments TI-34 Scientific Calculator</t>
  </si>
  <si>
    <t>Wilson Jones Binder Covers, Recycled</t>
  </si>
  <si>
    <t>Wireless Extenders zBoost YX545 SOHO Signal Booster</t>
  </si>
  <si>
    <t>Wood Table, Rectangular</t>
  </si>
  <si>
    <t>Xerox 1910</t>
  </si>
  <si>
    <t>Paper</t>
  </si>
  <si>
    <t>Xerox 1974</t>
  </si>
  <si>
    <t>Xerox 1981</t>
  </si>
  <si>
    <t>Xerox 22</t>
  </si>
  <si>
    <t xml:space="preserve">Sales Person Commission Amount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</si>
</sst>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₹&quot;\ #,##0;[Red]&quot;₹&quot;\ \-#,##0"/>
    <numFmt numFmtId="8" formatCode="&quot;₹&quot;\ #,##0.00;[Red]&quot;₹&quot;\ \-#,##0.00"/>
    <numFmt numFmtId="42" formatCode="_ &quot;₹&quot;\ * #,##0_ ;_ &quot;₹&quot;\ * \-#,##0_ ;_ &quot;₹&quot;\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-0.249977111117893"/>
        <bgColor theme="1"/>
      </patternFill>
    </fill>
    <fill>
      <patternFill patternType="solid">
        <fgColor rgb="FFEDFEE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9" fontId="0" fillId="0" borderId="1" xfId="0" applyNumberFormat="1" applyBorder="1"/>
    <xf numFmtId="15" fontId="0" fillId="0" borderId="1" xfId="0" applyNumberFormat="1" applyBorder="1"/>
    <xf numFmtId="0" fontId="0" fillId="3" borderId="1" xfId="0" applyFill="1" applyBorder="1"/>
    <xf numFmtId="0" fontId="0" fillId="4" borderId="1" xfId="0" applyFill="1" applyBorder="1"/>
    <xf numFmtId="8" fontId="0" fillId="0" borderId="1" xfId="0" applyNumberFormat="1" applyBorder="1"/>
    <xf numFmtId="6" fontId="0" fillId="0" borderId="1" xfId="0" applyNumberFormat="1" applyBorder="1"/>
    <xf numFmtId="0" fontId="1" fillId="6" borderId="2" xfId="0" applyFont="1" applyFill="1" applyBorder="1"/>
    <xf numFmtId="0" fontId="1" fillId="6" borderId="3" xfId="0" applyFont="1" applyFill="1" applyBorder="1"/>
    <xf numFmtId="0" fontId="1" fillId="6" borderId="4" xfId="0" applyFont="1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2" fillId="8" borderId="8" xfId="0" applyFont="1" applyFill="1" applyBorder="1"/>
    <xf numFmtId="0" fontId="2" fillId="8" borderId="9" xfId="0" applyFont="1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Font="1"/>
    <xf numFmtId="42" fontId="0" fillId="5" borderId="1" xfId="0" applyNumberFormat="1" applyFill="1" applyBorder="1"/>
    <xf numFmtId="9" fontId="2" fillId="2" borderId="1" xfId="0" applyNumberFormat="1" applyFont="1" applyFill="1" applyBorder="1" applyAlignment="1">
      <alignment wrapText="1"/>
    </xf>
    <xf numFmtId="6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BBB0D-25DD-414D-B13F-1D1E16038EF5}">
  <dimension ref="A1:Y4815"/>
  <sheetViews>
    <sheetView tabSelected="1" topLeftCell="M1" workbookViewId="0">
      <selection activeCell="X10" sqref="X10"/>
    </sheetView>
  </sheetViews>
  <sheetFormatPr defaultRowHeight="14.4" x14ac:dyDescent="0.3"/>
  <cols>
    <col min="1" max="1" width="14.109375" bestFit="1" customWidth="1"/>
    <col min="2" max="2" width="21.6640625" bestFit="1" customWidth="1"/>
    <col min="3" max="3" width="15" bestFit="1" customWidth="1"/>
    <col min="4" max="4" width="20.6640625" bestFit="1" customWidth="1"/>
    <col min="5" max="5" width="17" bestFit="1" customWidth="1"/>
    <col min="6" max="6" width="22.21875" bestFit="1" customWidth="1"/>
    <col min="7" max="7" width="24" bestFit="1" customWidth="1"/>
    <col min="8" max="8" width="23.6640625" bestFit="1" customWidth="1"/>
    <col min="9" max="9" width="19.6640625" bestFit="1" customWidth="1"/>
    <col min="10" max="10" width="16.6640625" bestFit="1" customWidth="1"/>
    <col min="11" max="11" width="15.109375" bestFit="1" customWidth="1"/>
    <col min="12" max="12" width="17" bestFit="1" customWidth="1"/>
    <col min="13" max="13" width="18.109375" bestFit="1" customWidth="1"/>
    <col min="14" max="14" width="8.109375" bestFit="1" customWidth="1"/>
    <col min="15" max="15" width="7.44140625" bestFit="1" customWidth="1"/>
    <col min="16" max="16" width="12" bestFit="1" customWidth="1"/>
    <col min="17" max="17" width="13.5546875" bestFit="1" customWidth="1"/>
    <col min="18" max="18" width="13.6640625" bestFit="1" customWidth="1"/>
    <col min="19" max="19" width="15.44140625" bestFit="1" customWidth="1"/>
    <col min="20" max="20" width="18" bestFit="1" customWidth="1"/>
    <col min="21" max="21" width="8.88671875" bestFit="1" customWidth="1"/>
    <col min="22" max="22" width="17.109375" bestFit="1" customWidth="1"/>
    <col min="23" max="23" width="25.88671875" bestFit="1" customWidth="1"/>
    <col min="24" max="24" width="14.21875" customWidth="1"/>
    <col min="25" max="25" width="15" bestFit="1" customWidth="1"/>
  </cols>
  <sheetData>
    <row r="1" spans="1:25" ht="15.6" x14ac:dyDescent="0.3">
      <c r="X1" s="1" t="s">
        <v>0</v>
      </c>
      <c r="Y1" s="1" t="s">
        <v>1</v>
      </c>
    </row>
    <row r="2" spans="1:25" x14ac:dyDescent="0.3">
      <c r="X2" s="2">
        <v>0</v>
      </c>
      <c r="Y2" s="3">
        <v>0.02</v>
      </c>
    </row>
    <row r="3" spans="1:25" x14ac:dyDescent="0.3">
      <c r="X3" s="2">
        <v>5000</v>
      </c>
      <c r="Y3" s="3">
        <v>0.05</v>
      </c>
    </row>
    <row r="4" spans="1:25" x14ac:dyDescent="0.3">
      <c r="X4" s="2">
        <v>25000</v>
      </c>
      <c r="Y4" s="3">
        <v>7.0000000000000007E-2</v>
      </c>
    </row>
    <row r="5" spans="1:25" x14ac:dyDescent="0.3">
      <c r="X5" s="2">
        <v>50000</v>
      </c>
      <c r="Y5" s="3">
        <v>0.09</v>
      </c>
    </row>
    <row r="6" spans="1:25" x14ac:dyDescent="0.3">
      <c r="X6" s="2">
        <v>100000</v>
      </c>
      <c r="Y6" s="3">
        <v>0.12</v>
      </c>
    </row>
    <row r="7" spans="1:25" x14ac:dyDescent="0.3">
      <c r="X7" s="2">
        <v>250000</v>
      </c>
      <c r="Y7" s="3">
        <v>0.15</v>
      </c>
    </row>
    <row r="9" spans="1:25" ht="31.2" x14ac:dyDescent="0.3">
      <c r="A9" s="1" t="s">
        <v>6</v>
      </c>
      <c r="B9" s="1" t="s">
        <v>14</v>
      </c>
      <c r="C9" s="1" t="s">
        <v>15</v>
      </c>
      <c r="D9" s="1" t="s">
        <v>16</v>
      </c>
      <c r="E9" s="1" t="s">
        <v>17</v>
      </c>
      <c r="F9" s="1" t="s">
        <v>2</v>
      </c>
      <c r="G9" s="1" t="s">
        <v>8</v>
      </c>
      <c r="H9" s="1" t="s">
        <v>10</v>
      </c>
      <c r="I9" s="1" t="s">
        <v>13</v>
      </c>
      <c r="J9" s="1" t="s">
        <v>4</v>
      </c>
      <c r="K9" s="1" t="s">
        <v>9</v>
      </c>
      <c r="L9" s="1" t="s">
        <v>11</v>
      </c>
      <c r="M9" s="1" t="s">
        <v>12</v>
      </c>
      <c r="N9" s="1" t="s">
        <v>18</v>
      </c>
      <c r="O9" s="1" t="s">
        <v>19</v>
      </c>
      <c r="P9" s="1" t="s">
        <v>20</v>
      </c>
      <c r="Q9" s="1" t="s">
        <v>21</v>
      </c>
      <c r="R9" s="1" t="s">
        <v>22</v>
      </c>
      <c r="S9" s="1" t="s">
        <v>23</v>
      </c>
      <c r="T9" s="1" t="s">
        <v>24</v>
      </c>
      <c r="U9" s="1" t="s">
        <v>25</v>
      </c>
      <c r="V9" s="1" t="s">
        <v>26</v>
      </c>
      <c r="W9" s="32" t="s">
        <v>6571</v>
      </c>
    </row>
    <row r="10" spans="1:25" x14ac:dyDescent="0.3">
      <c r="A10" s="2" t="s">
        <v>129</v>
      </c>
      <c r="B10" s="4">
        <v>43230</v>
      </c>
      <c r="C10" s="4">
        <v>43232</v>
      </c>
      <c r="D10" s="2" t="s">
        <v>47</v>
      </c>
      <c r="E10" s="2" t="s">
        <v>43</v>
      </c>
      <c r="F10" s="2" t="s">
        <v>130</v>
      </c>
      <c r="G10" s="5" t="str">
        <f>VLOOKUP(F10,'Customer Info'!A:B,2,0)</f>
        <v>Duane</v>
      </c>
      <c r="H10" s="5" t="str">
        <f>VLOOKUP(F10,'Customer Info'!A:C,3,0)</f>
        <v>Huffman</v>
      </c>
      <c r="I10" s="5" t="str">
        <f>VLOOKUP(F10,'Customer Info'!A:E,5,0)</f>
        <v>Jakarta</v>
      </c>
      <c r="J10" s="2" t="s">
        <v>131</v>
      </c>
      <c r="K10" s="6" t="str">
        <f>VLOOKUP(J10,'Product Details'!B:C,2,0)</f>
        <v>Office_Supplies</v>
      </c>
      <c r="L10" s="6" t="str">
        <f>VLOOKUP(J10,'Product Details'!B:D,3,0)</f>
        <v>Labels</v>
      </c>
      <c r="M10" s="6" t="s">
        <v>6517</v>
      </c>
      <c r="N10" s="2">
        <v>56</v>
      </c>
      <c r="O10" s="2">
        <v>54</v>
      </c>
      <c r="P10" s="2">
        <v>1</v>
      </c>
      <c r="Q10" s="7">
        <f>O10*P10</f>
        <v>54</v>
      </c>
      <c r="R10" s="7">
        <f>N10*P10</f>
        <v>56</v>
      </c>
      <c r="S10" s="2">
        <v>10</v>
      </c>
      <c r="T10" s="8">
        <f>R10+S10</f>
        <v>66</v>
      </c>
      <c r="U10" s="8">
        <f>T10-Q10</f>
        <v>12</v>
      </c>
      <c r="V10" s="2" t="s">
        <v>33</v>
      </c>
      <c r="W10" s="31">
        <f>IF(T10&lt;5000,T10*2%,IF(T10&lt;25000,T10*5%,IF(T10&lt;50000,T10*7%,IF(T10&lt;100000,T10*9%,IF(T10&lt;250000,T10*12%,T10*15%)))))</f>
        <v>1.32</v>
      </c>
    </row>
    <row r="11" spans="1:25" x14ac:dyDescent="0.3">
      <c r="A11" s="2" t="s">
        <v>3940</v>
      </c>
      <c r="B11" s="4">
        <v>44155</v>
      </c>
      <c r="C11" s="4">
        <v>44155</v>
      </c>
      <c r="D11" s="2" t="s">
        <v>47</v>
      </c>
      <c r="E11" s="2" t="s">
        <v>68</v>
      </c>
      <c r="F11" s="2" t="s">
        <v>1194</v>
      </c>
      <c r="G11" s="5" t="str">
        <f>VLOOKUP(F11,'Customer Info'!A:B,2,0)</f>
        <v>Craig</v>
      </c>
      <c r="H11" s="5" t="str">
        <f>VLOOKUP(F11,'Customer Info'!A:C,3,0)</f>
        <v>Carroll</v>
      </c>
      <c r="I11" s="5" t="str">
        <f>VLOOKUP(F11,'Customer Info'!A:E,5,0)</f>
        <v>Suzhou</v>
      </c>
      <c r="J11" s="2" t="s">
        <v>563</v>
      </c>
      <c r="K11" s="6" t="str">
        <f>VLOOKUP(J11,'Product Details'!B:C,2,0)</f>
        <v>Technology</v>
      </c>
      <c r="L11" s="6" t="str">
        <f>VLOOKUP(J11,'Product Details'!B:D,3,0)</f>
        <v>Machines</v>
      </c>
      <c r="M11" s="6" t="s">
        <v>6422</v>
      </c>
      <c r="N11" s="2">
        <v>56</v>
      </c>
      <c r="O11" s="2">
        <v>54</v>
      </c>
      <c r="P11" s="2">
        <v>1</v>
      </c>
      <c r="Q11" s="7">
        <f>O11*P11</f>
        <v>54</v>
      </c>
      <c r="R11" s="7">
        <f>N11*P11</f>
        <v>56</v>
      </c>
      <c r="S11" s="2">
        <v>10</v>
      </c>
      <c r="T11" s="8">
        <f>R11+S11</f>
        <v>66</v>
      </c>
      <c r="U11" s="8">
        <f>T11-Q11</f>
        <v>12</v>
      </c>
      <c r="V11" s="2" t="s">
        <v>33</v>
      </c>
      <c r="W11" s="31">
        <f>IF(T11&lt;5000,T11*2%,IF(T11&lt;25000,T11*5%,IF(T11&lt;50000,T11*7%,IF(T11&lt;100000,T11*9%,IF(T11&lt;250000,T11*12%,T11*15%)))))</f>
        <v>1.32</v>
      </c>
    </row>
    <row r="12" spans="1:25" x14ac:dyDescent="0.3">
      <c r="A12" s="2" t="s">
        <v>5017</v>
      </c>
      <c r="B12" s="4">
        <v>43210</v>
      </c>
      <c r="C12" s="4">
        <v>43211</v>
      </c>
      <c r="D12" s="2" t="s">
        <v>47</v>
      </c>
      <c r="E12" s="2" t="s">
        <v>43</v>
      </c>
      <c r="F12" s="2" t="s">
        <v>926</v>
      </c>
      <c r="G12" s="5" t="str">
        <f>VLOOKUP(F12,'Customer Info'!A:B,2,0)</f>
        <v>Sonia</v>
      </c>
      <c r="H12" s="5" t="str">
        <f>VLOOKUP(F12,'Customer Info'!A:C,3,0)</f>
        <v>Sunley</v>
      </c>
      <c r="I12" s="5" t="str">
        <f>VLOOKUP(F12,'Customer Info'!A:E,5,0)</f>
        <v>Canberra</v>
      </c>
      <c r="J12" s="2" t="s">
        <v>1224</v>
      </c>
      <c r="K12" s="6" t="str">
        <f>VLOOKUP(J12,'Product Details'!B:C,2,0)</f>
        <v>Office_Supplies</v>
      </c>
      <c r="L12" s="6" t="str">
        <f>VLOOKUP(J12,'Product Details'!B:D,3,0)</f>
        <v>Labels</v>
      </c>
      <c r="M12" s="6" t="s">
        <v>6466</v>
      </c>
      <c r="N12" s="2">
        <v>56</v>
      </c>
      <c r="O12" s="2">
        <v>54</v>
      </c>
      <c r="P12" s="2">
        <v>1</v>
      </c>
      <c r="Q12" s="7">
        <f>O12*P12</f>
        <v>54</v>
      </c>
      <c r="R12" s="7">
        <f>N12*P12</f>
        <v>56</v>
      </c>
      <c r="S12" s="2">
        <v>10</v>
      </c>
      <c r="T12" s="8">
        <f>R12+S12</f>
        <v>66</v>
      </c>
      <c r="U12" s="8">
        <f>T12-Q12</f>
        <v>12</v>
      </c>
      <c r="V12" s="2" t="s">
        <v>30</v>
      </c>
      <c r="W12" s="31">
        <f>IF(T12&lt;5000,T12*2%,IF(T12&lt;25000,T12*5%,IF(T12&lt;50000,T12*7%,IF(T12&lt;100000,T12*9%,IF(T12&lt;250000,T12*12%,T12*15%)))))</f>
        <v>1.32</v>
      </c>
    </row>
    <row r="13" spans="1:25" x14ac:dyDescent="0.3">
      <c r="A13" s="2" t="s">
        <v>1623</v>
      </c>
      <c r="B13" s="4">
        <v>44019</v>
      </c>
      <c r="C13" s="4">
        <v>44020</v>
      </c>
      <c r="D13" s="2" t="s">
        <v>47</v>
      </c>
      <c r="E13" s="2" t="s">
        <v>68</v>
      </c>
      <c r="F13" s="2" t="s">
        <v>1096</v>
      </c>
      <c r="G13" s="5" t="str">
        <f>VLOOKUP(F13,'Customer Info'!A:B,2,0)</f>
        <v>Annie</v>
      </c>
      <c r="H13" s="5" t="str">
        <f>VLOOKUP(F13,'Customer Info'!A:C,3,0)</f>
        <v>Zypern</v>
      </c>
      <c r="I13" s="5" t="str">
        <f>VLOOKUP(F13,'Customer Info'!A:E,5,0)</f>
        <v>Brisbane</v>
      </c>
      <c r="J13" s="2" t="s">
        <v>83</v>
      </c>
      <c r="K13" s="6" t="str">
        <f>VLOOKUP(J13,'Product Details'!B:C,2,0)</f>
        <v>Furniture</v>
      </c>
      <c r="L13" s="6" t="str">
        <f>VLOOKUP(J13,'Product Details'!B:D,3,0)</f>
        <v>Chairs</v>
      </c>
      <c r="M13" s="6" t="s">
        <v>6406</v>
      </c>
      <c r="N13" s="2">
        <v>58</v>
      </c>
      <c r="O13" s="2">
        <v>56</v>
      </c>
      <c r="P13" s="2">
        <v>1</v>
      </c>
      <c r="Q13" s="7">
        <f>O13*P13</f>
        <v>56</v>
      </c>
      <c r="R13" s="7">
        <f>N13*P13</f>
        <v>58</v>
      </c>
      <c r="S13" s="2">
        <v>10</v>
      </c>
      <c r="T13" s="8">
        <f>R13+S13</f>
        <v>68</v>
      </c>
      <c r="U13" s="8">
        <f>T13-Q13</f>
        <v>12</v>
      </c>
      <c r="V13" s="2" t="s">
        <v>33</v>
      </c>
      <c r="W13" s="31">
        <f>IF(T13&lt;5000,T13*2%,IF(T13&lt;25000,T13*5%,IF(T13&lt;50000,T13*7%,IF(T13&lt;100000,T13*9%,IF(T13&lt;250000,T13*12%,T13*15%)))))</f>
        <v>1.36</v>
      </c>
    </row>
    <row r="14" spans="1:25" x14ac:dyDescent="0.3">
      <c r="A14" s="2" t="s">
        <v>4272</v>
      </c>
      <c r="B14" s="4">
        <v>43235</v>
      </c>
      <c r="C14" s="4">
        <v>43236</v>
      </c>
      <c r="D14" s="2" t="s">
        <v>47</v>
      </c>
      <c r="E14" s="2" t="s">
        <v>68</v>
      </c>
      <c r="F14" s="2" t="s">
        <v>576</v>
      </c>
      <c r="G14" s="5" t="str">
        <f>VLOOKUP(F14,'Customer Info'!A:B,2,0)</f>
        <v>Steven</v>
      </c>
      <c r="H14" s="5" t="str">
        <f>VLOOKUP(F14,'Customer Info'!A:C,3,0)</f>
        <v>Cartwright</v>
      </c>
      <c r="I14" s="5" t="str">
        <f>VLOOKUP(F14,'Customer Info'!A:E,5,0)</f>
        <v>Newcastle</v>
      </c>
      <c r="J14" s="2" t="s">
        <v>32</v>
      </c>
      <c r="K14" s="6" t="str">
        <f>VLOOKUP(J14,'Product Details'!B:C,2,0)</f>
        <v>Technology</v>
      </c>
      <c r="L14" s="6" t="str">
        <f>VLOOKUP(J14,'Product Details'!B:D,3,0)</f>
        <v>Machines</v>
      </c>
      <c r="M14" s="6" t="s">
        <v>6403</v>
      </c>
      <c r="N14" s="2">
        <v>58</v>
      </c>
      <c r="O14" s="2">
        <v>56</v>
      </c>
      <c r="P14" s="2">
        <v>1</v>
      </c>
      <c r="Q14" s="7">
        <f>O14*P14</f>
        <v>56</v>
      </c>
      <c r="R14" s="7">
        <f>N14*P14</f>
        <v>58</v>
      </c>
      <c r="S14" s="2">
        <v>10</v>
      </c>
      <c r="T14" s="8">
        <f>R14+S14</f>
        <v>68</v>
      </c>
      <c r="U14" s="8">
        <f>T14-Q14</f>
        <v>12</v>
      </c>
      <c r="V14" s="2" t="s">
        <v>33</v>
      </c>
      <c r="W14" s="31">
        <f>IF(T14&lt;5000,T14*2%,IF(T14&lt;25000,T14*5%,IF(T14&lt;50000,T14*7%,IF(T14&lt;100000,T14*9%,IF(T14&lt;250000,T14*12%,T14*15%)))))</f>
        <v>1.36</v>
      </c>
    </row>
    <row r="15" spans="1:25" x14ac:dyDescent="0.3">
      <c r="A15" s="2" t="s">
        <v>813</v>
      </c>
      <c r="B15" s="4">
        <v>43379</v>
      </c>
      <c r="C15" s="4">
        <v>43380</v>
      </c>
      <c r="D15" s="2" t="s">
        <v>47</v>
      </c>
      <c r="E15" s="2" t="s">
        <v>36</v>
      </c>
      <c r="F15" s="2" t="s">
        <v>814</v>
      </c>
      <c r="G15" s="5" t="str">
        <f>VLOOKUP(F15,'Customer Info'!A:B,2,0)</f>
        <v>Philisse</v>
      </c>
      <c r="H15" s="5" t="str">
        <f>VLOOKUP(F15,'Customer Info'!A:C,3,0)</f>
        <v>Overcash</v>
      </c>
      <c r="I15" s="5" t="str">
        <f>VLOOKUP(F15,'Customer Info'!A:E,5,0)</f>
        <v>Devonport</v>
      </c>
      <c r="J15" s="2" t="s">
        <v>45</v>
      </c>
      <c r="K15" s="6" t="str">
        <f>VLOOKUP(J15,'Product Details'!B:C,2,0)</f>
        <v>Technology</v>
      </c>
      <c r="L15" s="6" t="str">
        <f>VLOOKUP(J15,'Product Details'!B:D,3,0)</f>
        <v>Machines</v>
      </c>
      <c r="M15" s="6" t="s">
        <v>6428</v>
      </c>
      <c r="N15" s="2">
        <v>59</v>
      </c>
      <c r="O15" s="2">
        <v>55</v>
      </c>
      <c r="P15" s="2">
        <v>1</v>
      </c>
      <c r="Q15" s="7">
        <f>O15*P15</f>
        <v>55</v>
      </c>
      <c r="R15" s="7">
        <f>N15*P15</f>
        <v>59</v>
      </c>
      <c r="S15" s="2">
        <v>10</v>
      </c>
      <c r="T15" s="8">
        <f>R15+S15</f>
        <v>69</v>
      </c>
      <c r="U15" s="8">
        <f>T15-Q15</f>
        <v>14</v>
      </c>
      <c r="V15" s="2" t="s">
        <v>33</v>
      </c>
      <c r="W15" s="31">
        <f>IF(T15&lt;5000,T15*2%,IF(T15&lt;25000,T15*5%,IF(T15&lt;50000,T15*7%,IF(T15&lt;100000,T15*9%,IF(T15&lt;250000,T15*12%,T15*15%)))))</f>
        <v>1.3800000000000001</v>
      </c>
    </row>
    <row r="16" spans="1:25" x14ac:dyDescent="0.3">
      <c r="A16" s="2" t="s">
        <v>1825</v>
      </c>
      <c r="B16" s="4">
        <v>43884</v>
      </c>
      <c r="C16" s="4">
        <v>43886</v>
      </c>
      <c r="D16" s="2" t="s">
        <v>47</v>
      </c>
      <c r="E16" s="2" t="s">
        <v>68</v>
      </c>
      <c r="F16" s="2" t="s">
        <v>127</v>
      </c>
      <c r="G16" s="5" t="str">
        <f>VLOOKUP(F16,'Customer Info'!A:B,2,0)</f>
        <v>Trudy</v>
      </c>
      <c r="H16" s="5" t="str">
        <f>VLOOKUP(F16,'Customer Info'!A:C,3,0)</f>
        <v>Glocke</v>
      </c>
      <c r="I16" s="5" t="str">
        <f>VLOOKUP(F16,'Customer Info'!A:E,5,0)</f>
        <v>Huaiyin</v>
      </c>
      <c r="J16" s="2" t="s">
        <v>344</v>
      </c>
      <c r="K16" s="6" t="str">
        <f>VLOOKUP(J16,'Product Details'!B:C,2,0)</f>
        <v>Furniture</v>
      </c>
      <c r="L16" s="6" t="str">
        <f>VLOOKUP(J16,'Product Details'!B:D,3,0)</f>
        <v>Chairs</v>
      </c>
      <c r="M16" s="6" t="s">
        <v>6450</v>
      </c>
      <c r="N16" s="2">
        <v>59</v>
      </c>
      <c r="O16" s="2">
        <v>55</v>
      </c>
      <c r="P16" s="2">
        <v>1</v>
      </c>
      <c r="Q16" s="7">
        <f>O16*P16</f>
        <v>55</v>
      </c>
      <c r="R16" s="7">
        <f>N16*P16</f>
        <v>59</v>
      </c>
      <c r="S16" s="2">
        <v>10</v>
      </c>
      <c r="T16" s="8">
        <f>R16+S16</f>
        <v>69</v>
      </c>
      <c r="U16" s="8">
        <f>T16-Q16</f>
        <v>14</v>
      </c>
      <c r="V16" s="2" t="s">
        <v>33</v>
      </c>
      <c r="W16" s="31">
        <f>IF(T16&lt;5000,T16*2%,IF(T16&lt;25000,T16*5%,IF(T16&lt;50000,T16*7%,IF(T16&lt;100000,T16*9%,IF(T16&lt;250000,T16*12%,T16*15%)))))</f>
        <v>1.3800000000000001</v>
      </c>
    </row>
    <row r="17" spans="1:23" x14ac:dyDescent="0.3">
      <c r="A17" s="2" t="s">
        <v>2833</v>
      </c>
      <c r="B17" s="4">
        <v>43837</v>
      </c>
      <c r="C17" s="4">
        <v>43839</v>
      </c>
      <c r="D17" s="2" t="s">
        <v>47</v>
      </c>
      <c r="E17" s="2" t="s">
        <v>43</v>
      </c>
      <c r="F17" s="2" t="s">
        <v>769</v>
      </c>
      <c r="G17" s="5" t="str">
        <f>VLOOKUP(F17,'Customer Info'!A:B,2,0)</f>
        <v>Lindsay</v>
      </c>
      <c r="H17" s="5" t="str">
        <f>VLOOKUP(F17,'Customer Info'!A:C,3,0)</f>
        <v>Williams</v>
      </c>
      <c r="I17" s="5" t="str">
        <f>VLOOKUP(F17,'Customer Info'!A:E,5,0)</f>
        <v>Akola</v>
      </c>
      <c r="J17" s="2" t="s">
        <v>1396</v>
      </c>
      <c r="K17" s="6" t="str">
        <f>VLOOKUP(J17,'Product Details'!B:C,2,0)</f>
        <v>Technology</v>
      </c>
      <c r="L17" s="6" t="str">
        <f>VLOOKUP(J17,'Product Details'!B:D,3,0)</f>
        <v>Phones</v>
      </c>
      <c r="M17" s="6" t="s">
        <v>6550</v>
      </c>
      <c r="N17" s="2">
        <v>59</v>
      </c>
      <c r="O17" s="2">
        <v>55</v>
      </c>
      <c r="P17" s="2">
        <v>1</v>
      </c>
      <c r="Q17" s="7">
        <f>O17*P17</f>
        <v>55</v>
      </c>
      <c r="R17" s="7">
        <f>N17*P17</f>
        <v>59</v>
      </c>
      <c r="S17" s="2">
        <v>10</v>
      </c>
      <c r="T17" s="8">
        <f>R17+S17</f>
        <v>69</v>
      </c>
      <c r="U17" s="8">
        <f>T17-Q17</f>
        <v>14</v>
      </c>
      <c r="V17" s="2" t="s">
        <v>33</v>
      </c>
      <c r="W17" s="31">
        <f>IF(T17&lt;5000,T17*2%,IF(T17&lt;25000,T17*5%,IF(T17&lt;50000,T17*7%,IF(T17&lt;100000,T17*9%,IF(T17&lt;250000,T17*12%,T17*15%)))))</f>
        <v>1.3800000000000001</v>
      </c>
    </row>
    <row r="18" spans="1:23" x14ac:dyDescent="0.3">
      <c r="A18" s="2" t="s">
        <v>320</v>
      </c>
      <c r="B18" s="4">
        <v>43247</v>
      </c>
      <c r="C18" s="4">
        <v>43247</v>
      </c>
      <c r="D18" s="2" t="s">
        <v>47</v>
      </c>
      <c r="E18" s="2" t="s">
        <v>29</v>
      </c>
      <c r="F18" s="2" t="s">
        <v>321</v>
      </c>
      <c r="G18" s="5" t="str">
        <f>VLOOKUP(F18,'Customer Info'!A:B,2,0)</f>
        <v>Yana</v>
      </c>
      <c r="H18" s="5" t="str">
        <f>VLOOKUP(F18,'Customer Info'!A:C,3,0)</f>
        <v>Sorensen</v>
      </c>
      <c r="I18" s="5" t="str">
        <f>VLOOKUP(F18,'Customer Info'!A:E,5,0)</f>
        <v>Bottrop</v>
      </c>
      <c r="J18" s="2" t="s">
        <v>322</v>
      </c>
      <c r="K18" s="6" t="str">
        <f>VLOOKUP(J18,'Product Details'!B:C,2,0)</f>
        <v>Technology</v>
      </c>
      <c r="L18" s="6" t="str">
        <f>VLOOKUP(J18,'Product Details'!B:D,3,0)</f>
        <v>Accessories</v>
      </c>
      <c r="M18" s="6" t="s">
        <v>6475</v>
      </c>
      <c r="N18" s="2">
        <v>60</v>
      </c>
      <c r="O18" s="2">
        <v>58</v>
      </c>
      <c r="P18" s="2">
        <v>1</v>
      </c>
      <c r="Q18" s="7">
        <f>O18*P18</f>
        <v>58</v>
      </c>
      <c r="R18" s="7">
        <f>N18*P18</f>
        <v>60</v>
      </c>
      <c r="S18" s="2">
        <v>10</v>
      </c>
      <c r="T18" s="8">
        <f>R18+S18</f>
        <v>70</v>
      </c>
      <c r="U18" s="8">
        <f>T18-Q18</f>
        <v>12</v>
      </c>
      <c r="V18" s="2" t="s">
        <v>63</v>
      </c>
      <c r="W18" s="31">
        <f>IF(T18&lt;5000,T18*2%,IF(T18&lt;25000,T18*5%,IF(T18&lt;50000,T18*7%,IF(T18&lt;100000,T18*9%,IF(T18&lt;250000,T18*12%,T18*15%)))))</f>
        <v>1.4000000000000001</v>
      </c>
    </row>
    <row r="19" spans="1:23" x14ac:dyDescent="0.3">
      <c r="A19" s="2" t="s">
        <v>949</v>
      </c>
      <c r="B19" s="4">
        <v>43521</v>
      </c>
      <c r="C19" s="4">
        <v>43522</v>
      </c>
      <c r="D19" s="2" t="s">
        <v>47</v>
      </c>
      <c r="E19" s="2" t="s">
        <v>29</v>
      </c>
      <c r="F19" s="2" t="s">
        <v>950</v>
      </c>
      <c r="G19" s="5" t="str">
        <f>VLOOKUP(F19,'Customer Info'!A:B,2,0)</f>
        <v>Kristen</v>
      </c>
      <c r="H19" s="5" t="str">
        <f>VLOOKUP(F19,'Customer Info'!A:C,3,0)</f>
        <v>Hastings</v>
      </c>
      <c r="I19" s="5" t="str">
        <f>VLOOKUP(F19,'Customer Info'!A:E,5,0)</f>
        <v>Shihezi</v>
      </c>
      <c r="J19" s="2" t="s">
        <v>457</v>
      </c>
      <c r="K19" s="6" t="str">
        <f>VLOOKUP(J19,'Product Details'!B:C,2,0)</f>
        <v>Office_Supplies</v>
      </c>
      <c r="L19" s="6" t="str">
        <f>VLOOKUP(J19,'Product Details'!B:D,3,0)</f>
        <v>Fasteners</v>
      </c>
      <c r="M19" s="6" t="s">
        <v>6462</v>
      </c>
      <c r="N19" s="2">
        <v>60</v>
      </c>
      <c r="O19" s="2">
        <v>55</v>
      </c>
      <c r="P19" s="2">
        <v>1</v>
      </c>
      <c r="Q19" s="7">
        <f>O19*P19</f>
        <v>55</v>
      </c>
      <c r="R19" s="7">
        <f>N19*P19</f>
        <v>60</v>
      </c>
      <c r="S19" s="2">
        <v>10</v>
      </c>
      <c r="T19" s="8">
        <f>R19+S19</f>
        <v>70</v>
      </c>
      <c r="U19" s="8">
        <f>T19-Q19</f>
        <v>15</v>
      </c>
      <c r="V19" s="2" t="s">
        <v>63</v>
      </c>
      <c r="W19" s="31">
        <f>IF(T19&lt;5000,T19*2%,IF(T19&lt;25000,T19*5%,IF(T19&lt;50000,T19*7%,IF(T19&lt;100000,T19*9%,IF(T19&lt;250000,T19*12%,T19*15%)))))</f>
        <v>1.4000000000000001</v>
      </c>
    </row>
    <row r="20" spans="1:23" x14ac:dyDescent="0.3">
      <c r="A20" s="2" t="s">
        <v>2326</v>
      </c>
      <c r="B20" s="4">
        <v>43685</v>
      </c>
      <c r="C20" s="4">
        <v>43687</v>
      </c>
      <c r="D20" s="2" t="s">
        <v>47</v>
      </c>
      <c r="E20" s="2" t="s">
        <v>43</v>
      </c>
      <c r="F20" s="2" t="s">
        <v>495</v>
      </c>
      <c r="G20" s="5" t="str">
        <f>VLOOKUP(F20,'Customer Info'!A:B,2,0)</f>
        <v>Julie</v>
      </c>
      <c r="H20" s="5" t="str">
        <f>VLOOKUP(F20,'Customer Info'!A:C,3,0)</f>
        <v>Creighton</v>
      </c>
      <c r="I20" s="5" t="str">
        <f>VLOOKUP(F20,'Customer Info'!A:E,5,0)</f>
        <v>Bandung</v>
      </c>
      <c r="J20" s="2" t="s">
        <v>441</v>
      </c>
      <c r="K20" s="6" t="str">
        <f>VLOOKUP(J20,'Product Details'!B:C,2,0)</f>
        <v>Technology</v>
      </c>
      <c r="L20" s="6" t="str">
        <f>VLOOKUP(J20,'Product Details'!B:D,3,0)</f>
        <v>Phones</v>
      </c>
      <c r="M20" s="6" t="s">
        <v>6417</v>
      </c>
      <c r="N20" s="2">
        <v>60</v>
      </c>
      <c r="O20" s="2">
        <v>56</v>
      </c>
      <c r="P20" s="2">
        <v>1</v>
      </c>
      <c r="Q20" s="7">
        <f>O20*P20</f>
        <v>56</v>
      </c>
      <c r="R20" s="7">
        <f>N20*P20</f>
        <v>60</v>
      </c>
      <c r="S20" s="2">
        <v>10</v>
      </c>
      <c r="T20" s="8">
        <f>R20+S20</f>
        <v>70</v>
      </c>
      <c r="U20" s="8">
        <f>T20-Q20</f>
        <v>14</v>
      </c>
      <c r="V20" s="2" t="s">
        <v>33</v>
      </c>
      <c r="W20" s="31">
        <f>IF(T20&lt;5000,T20*2%,IF(T20&lt;25000,T20*5%,IF(T20&lt;50000,T20*7%,IF(T20&lt;100000,T20*9%,IF(T20&lt;250000,T20*12%,T20*15%)))))</f>
        <v>1.4000000000000001</v>
      </c>
    </row>
    <row r="21" spans="1:23" x14ac:dyDescent="0.3">
      <c r="A21" s="2" t="s">
        <v>3503</v>
      </c>
      <c r="B21" s="4">
        <v>43679</v>
      </c>
      <c r="C21" s="4">
        <v>43681</v>
      </c>
      <c r="D21" s="2" t="s">
        <v>47</v>
      </c>
      <c r="E21" s="2" t="s">
        <v>91</v>
      </c>
      <c r="F21" s="2" t="s">
        <v>1764</v>
      </c>
      <c r="G21" s="5" t="str">
        <f>VLOOKUP(F21,'Customer Info'!A:B,2,0)</f>
        <v>Mitch</v>
      </c>
      <c r="H21" s="5" t="str">
        <f>VLOOKUP(F21,'Customer Info'!A:C,3,0)</f>
        <v>Willingham</v>
      </c>
      <c r="I21" s="5" t="str">
        <f>VLOOKUP(F21,'Customer Info'!A:E,5,0)</f>
        <v>Surakarta</v>
      </c>
      <c r="J21" s="2" t="s">
        <v>118</v>
      </c>
      <c r="K21" s="6" t="str">
        <f>VLOOKUP(J21,'Product Details'!B:C,2,0)</f>
        <v>Furniture</v>
      </c>
      <c r="L21" s="6" t="str">
        <f>VLOOKUP(J21,'Product Details'!B:D,3,0)</f>
        <v>Furnishings</v>
      </c>
      <c r="M21" s="6" t="s">
        <v>6461</v>
      </c>
      <c r="N21" s="2">
        <v>60</v>
      </c>
      <c r="O21" s="2">
        <v>58</v>
      </c>
      <c r="P21" s="2">
        <v>1</v>
      </c>
      <c r="Q21" s="7">
        <f>O21*P21</f>
        <v>58</v>
      </c>
      <c r="R21" s="7">
        <f>N21*P21</f>
        <v>60</v>
      </c>
      <c r="S21" s="2">
        <v>10</v>
      </c>
      <c r="T21" s="8">
        <f>R21+S21</f>
        <v>70</v>
      </c>
      <c r="U21" s="8">
        <f>T21-Q21</f>
        <v>12</v>
      </c>
      <c r="V21" s="2" t="s">
        <v>33</v>
      </c>
      <c r="W21" s="31">
        <f>IF(T21&lt;5000,T21*2%,IF(T21&lt;25000,T21*5%,IF(T21&lt;50000,T21*7%,IF(T21&lt;100000,T21*9%,IF(T21&lt;250000,T21*12%,T21*15%)))))</f>
        <v>1.4000000000000001</v>
      </c>
    </row>
    <row r="22" spans="1:23" x14ac:dyDescent="0.3">
      <c r="A22" s="2" t="s">
        <v>5034</v>
      </c>
      <c r="B22" s="4">
        <v>43700</v>
      </c>
      <c r="C22" s="4">
        <v>43701</v>
      </c>
      <c r="D22" s="2" t="s">
        <v>47</v>
      </c>
      <c r="E22" s="2" t="s">
        <v>91</v>
      </c>
      <c r="F22" s="2" t="s">
        <v>1047</v>
      </c>
      <c r="G22" s="5" t="str">
        <f>VLOOKUP(F22,'Customer Info'!A:B,2,0)</f>
        <v>Logan</v>
      </c>
      <c r="H22" s="5" t="str">
        <f>VLOOKUP(F22,'Customer Info'!A:C,3,0)</f>
        <v>Currie</v>
      </c>
      <c r="I22" s="5" t="str">
        <f>VLOOKUP(F22,'Customer Info'!A:E,5,0)</f>
        <v>Gold Coast</v>
      </c>
      <c r="J22" s="2" t="s">
        <v>386</v>
      </c>
      <c r="K22" s="6" t="str">
        <f>VLOOKUP(J22,'Product Details'!B:C,2,0)</f>
        <v>Office_Supplies</v>
      </c>
      <c r="L22" s="6" t="str">
        <f>VLOOKUP(J22,'Product Details'!B:D,3,0)</f>
        <v>Fasteners</v>
      </c>
      <c r="M22" s="6" t="s">
        <v>6538</v>
      </c>
      <c r="N22" s="2">
        <v>60</v>
      </c>
      <c r="O22" s="2">
        <v>56</v>
      </c>
      <c r="P22" s="2">
        <v>1</v>
      </c>
      <c r="Q22" s="7">
        <f>O22*P22</f>
        <v>56</v>
      </c>
      <c r="R22" s="7">
        <f>N22*P22</f>
        <v>60</v>
      </c>
      <c r="S22" s="2">
        <v>10</v>
      </c>
      <c r="T22" s="8">
        <f>R22+S22</f>
        <v>70</v>
      </c>
      <c r="U22" s="8">
        <f>T22-Q22</f>
        <v>14</v>
      </c>
      <c r="V22" s="2" t="s">
        <v>63</v>
      </c>
      <c r="W22" s="31">
        <f>IF(T22&lt;5000,T22*2%,IF(T22&lt;25000,T22*5%,IF(T22&lt;50000,T22*7%,IF(T22&lt;100000,T22*9%,IF(T22&lt;250000,T22*12%,T22*15%)))))</f>
        <v>1.4000000000000001</v>
      </c>
    </row>
    <row r="23" spans="1:23" x14ac:dyDescent="0.3">
      <c r="A23" s="2" t="s">
        <v>3004</v>
      </c>
      <c r="B23" s="4">
        <v>43432</v>
      </c>
      <c r="C23" s="4">
        <v>43433</v>
      </c>
      <c r="D23" s="2" t="s">
        <v>47</v>
      </c>
      <c r="E23" s="2" t="s">
        <v>68</v>
      </c>
      <c r="F23" s="2" t="s">
        <v>327</v>
      </c>
      <c r="G23" s="5" t="str">
        <f>VLOOKUP(F23,'Customer Info'!A:B,2,0)</f>
        <v>Jill</v>
      </c>
      <c r="H23" s="5" t="str">
        <f>VLOOKUP(F23,'Customer Info'!A:C,3,0)</f>
        <v>Stevenson</v>
      </c>
      <c r="I23" s="5" t="str">
        <f>VLOOKUP(F23,'Customer Info'!A:E,5,0)</f>
        <v>Bengbu</v>
      </c>
      <c r="J23" s="2" t="s">
        <v>328</v>
      </c>
      <c r="K23" s="6" t="str">
        <f>VLOOKUP(J23,'Product Details'!B:C,2,0)</f>
        <v>Office_Supplies</v>
      </c>
      <c r="L23" s="6" t="str">
        <f>VLOOKUP(J23,'Product Details'!B:D,3,0)</f>
        <v>Appliances</v>
      </c>
      <c r="M23" s="6" t="s">
        <v>6529</v>
      </c>
      <c r="N23" s="2">
        <v>61</v>
      </c>
      <c r="O23" s="2">
        <v>56</v>
      </c>
      <c r="P23" s="2">
        <v>1</v>
      </c>
      <c r="Q23" s="7">
        <f>O23*P23</f>
        <v>56</v>
      </c>
      <c r="R23" s="7">
        <f>N23*P23</f>
        <v>61</v>
      </c>
      <c r="S23" s="2">
        <v>10</v>
      </c>
      <c r="T23" s="8">
        <f>R23+S23</f>
        <v>71</v>
      </c>
      <c r="U23" s="8">
        <f>T23-Q23</f>
        <v>15</v>
      </c>
      <c r="V23" s="2" t="s">
        <v>33</v>
      </c>
      <c r="W23" s="31">
        <f>IF(T23&lt;5000,T23*2%,IF(T23&lt;25000,T23*5%,IF(T23&lt;50000,T23*7%,IF(T23&lt;100000,T23*9%,IF(T23&lt;250000,T23*12%,T23*15%)))))</f>
        <v>1.42</v>
      </c>
    </row>
    <row r="24" spans="1:23" x14ac:dyDescent="0.3">
      <c r="A24" s="2" t="s">
        <v>3183</v>
      </c>
      <c r="B24" s="4">
        <v>43308</v>
      </c>
      <c r="C24" s="4">
        <v>43309</v>
      </c>
      <c r="D24" s="2" t="s">
        <v>47</v>
      </c>
      <c r="E24" s="2" t="s">
        <v>36</v>
      </c>
      <c r="F24" s="2" t="s">
        <v>742</v>
      </c>
      <c r="G24" s="5" t="str">
        <f>VLOOKUP(F24,'Customer Info'!A:B,2,0)</f>
        <v>Rick</v>
      </c>
      <c r="H24" s="5" t="str">
        <f>VLOOKUP(F24,'Customer Info'!A:C,3,0)</f>
        <v>Reed</v>
      </c>
      <c r="I24" s="5" t="str">
        <f>VLOOKUP(F24,'Customer Info'!A:E,5,0)</f>
        <v>Lucknow</v>
      </c>
      <c r="J24" s="2" t="s">
        <v>140</v>
      </c>
      <c r="K24" s="6" t="str">
        <f>VLOOKUP(J24,'Product Details'!B:C,2,0)</f>
        <v>Furniture</v>
      </c>
      <c r="L24" s="6" t="str">
        <f>VLOOKUP(J24,'Product Details'!B:D,3,0)</f>
        <v>Chairs</v>
      </c>
      <c r="M24" s="6" t="s">
        <v>6512</v>
      </c>
      <c r="N24" s="2">
        <v>61</v>
      </c>
      <c r="O24" s="2">
        <v>56</v>
      </c>
      <c r="P24" s="2">
        <v>1</v>
      </c>
      <c r="Q24" s="7">
        <f>O24*P24</f>
        <v>56</v>
      </c>
      <c r="R24" s="7">
        <f>N24*P24</f>
        <v>61</v>
      </c>
      <c r="S24" s="2">
        <v>10</v>
      </c>
      <c r="T24" s="8">
        <f>R24+S24</f>
        <v>71</v>
      </c>
      <c r="U24" s="8">
        <f>T24-Q24</f>
        <v>15</v>
      </c>
      <c r="V24" s="2" t="s">
        <v>33</v>
      </c>
      <c r="W24" s="31">
        <f>IF(T24&lt;5000,T24*2%,IF(T24&lt;25000,T24*5%,IF(T24&lt;50000,T24*7%,IF(T24&lt;100000,T24*9%,IF(T24&lt;250000,T24*12%,T24*15%)))))</f>
        <v>1.42</v>
      </c>
    </row>
    <row r="25" spans="1:23" x14ac:dyDescent="0.3">
      <c r="A25" s="2" t="s">
        <v>4103</v>
      </c>
      <c r="B25" s="4">
        <v>43342</v>
      </c>
      <c r="C25" s="4">
        <v>43342</v>
      </c>
      <c r="D25" s="2" t="s">
        <v>47</v>
      </c>
      <c r="E25" s="2" t="s">
        <v>48</v>
      </c>
      <c r="F25" s="2" t="s">
        <v>999</v>
      </c>
      <c r="G25" s="5" t="str">
        <f>VLOOKUP(F25,'Customer Info'!A:B,2,0)</f>
        <v>Logan</v>
      </c>
      <c r="H25" s="5" t="str">
        <f>VLOOKUP(F25,'Customer Info'!A:C,3,0)</f>
        <v>Currie</v>
      </c>
      <c r="I25" s="5" t="str">
        <f>VLOOKUP(F25,'Customer Info'!A:E,5,0)</f>
        <v>Anshan</v>
      </c>
      <c r="J25" s="2" t="s">
        <v>835</v>
      </c>
      <c r="K25" s="6" t="str">
        <f>VLOOKUP(J25,'Product Details'!B:C,2,0)</f>
        <v>Technology</v>
      </c>
      <c r="L25" s="6" t="str">
        <f>VLOOKUP(J25,'Product Details'!B:D,3,0)</f>
        <v>Copiers</v>
      </c>
      <c r="M25" s="6" t="s">
        <v>6412</v>
      </c>
      <c r="N25" s="2">
        <v>61</v>
      </c>
      <c r="O25" s="2">
        <v>57</v>
      </c>
      <c r="P25" s="2">
        <v>1</v>
      </c>
      <c r="Q25" s="7">
        <f>O25*P25</f>
        <v>57</v>
      </c>
      <c r="R25" s="7">
        <f>N25*P25</f>
        <v>61</v>
      </c>
      <c r="S25" s="2">
        <v>10</v>
      </c>
      <c r="T25" s="8">
        <f>R25+S25</f>
        <v>71</v>
      </c>
      <c r="U25" s="8">
        <f>T25-Q25</f>
        <v>14</v>
      </c>
      <c r="V25" s="2" t="s">
        <v>33</v>
      </c>
      <c r="W25" s="31">
        <f>IF(T25&lt;5000,T25*2%,IF(T25&lt;25000,T25*5%,IF(T25&lt;50000,T25*7%,IF(T25&lt;100000,T25*9%,IF(T25&lt;250000,T25*12%,T25*15%)))))</f>
        <v>1.42</v>
      </c>
    </row>
    <row r="26" spans="1:23" x14ac:dyDescent="0.3">
      <c r="A26" s="2" t="s">
        <v>4164</v>
      </c>
      <c r="B26" s="4">
        <v>43254</v>
      </c>
      <c r="C26" s="4">
        <v>43255</v>
      </c>
      <c r="D26" s="2" t="s">
        <v>47</v>
      </c>
      <c r="E26" s="2" t="s">
        <v>68</v>
      </c>
      <c r="F26" s="2" t="s">
        <v>1692</v>
      </c>
      <c r="G26" s="5" t="str">
        <f>VLOOKUP(F26,'Customer Info'!A:B,2,0)</f>
        <v>Marina</v>
      </c>
      <c r="H26" s="5" t="str">
        <f>VLOOKUP(F26,'Customer Info'!A:C,3,0)</f>
        <v>Lichtenstein</v>
      </c>
      <c r="I26" s="5" t="str">
        <f>VLOOKUP(F26,'Customer Info'!A:E,5,0)</f>
        <v>Denpasar</v>
      </c>
      <c r="J26" s="2" t="s">
        <v>404</v>
      </c>
      <c r="K26" s="6" t="str">
        <f>VLOOKUP(J26,'Product Details'!B:C,2,0)</f>
        <v>Furniture</v>
      </c>
      <c r="L26" s="6" t="str">
        <f>VLOOKUP(J26,'Product Details'!B:D,3,0)</f>
        <v>Furnishings</v>
      </c>
      <c r="M26" s="6" t="s">
        <v>6535</v>
      </c>
      <c r="N26" s="2">
        <v>61</v>
      </c>
      <c r="O26" s="2">
        <v>56</v>
      </c>
      <c r="P26" s="2">
        <v>1</v>
      </c>
      <c r="Q26" s="7">
        <f>O26*P26</f>
        <v>56</v>
      </c>
      <c r="R26" s="7">
        <f>N26*P26</f>
        <v>61</v>
      </c>
      <c r="S26" s="2">
        <v>10</v>
      </c>
      <c r="T26" s="8">
        <f>R26+S26</f>
        <v>71</v>
      </c>
      <c r="U26" s="8">
        <f>T26-Q26</f>
        <v>15</v>
      </c>
      <c r="V26" s="2" t="s">
        <v>63</v>
      </c>
      <c r="W26" s="31">
        <f>IF(T26&lt;5000,T26*2%,IF(T26&lt;25000,T26*5%,IF(T26&lt;50000,T26*7%,IF(T26&lt;100000,T26*9%,IF(T26&lt;250000,T26*12%,T26*15%)))))</f>
        <v>1.42</v>
      </c>
    </row>
    <row r="27" spans="1:23" x14ac:dyDescent="0.3">
      <c r="A27" s="2" t="s">
        <v>4534</v>
      </c>
      <c r="B27" s="4">
        <v>43615</v>
      </c>
      <c r="C27" s="4">
        <v>43617</v>
      </c>
      <c r="D27" s="2" t="s">
        <v>47</v>
      </c>
      <c r="E27" s="2" t="s">
        <v>36</v>
      </c>
      <c r="F27" s="2" t="s">
        <v>303</v>
      </c>
      <c r="G27" s="5" t="str">
        <f>VLOOKUP(F27,'Customer Info'!A:B,2,0)</f>
        <v>Tony</v>
      </c>
      <c r="H27" s="5" t="str">
        <f>VLOOKUP(F27,'Customer Info'!A:C,3,0)</f>
        <v>Sayre</v>
      </c>
      <c r="I27" s="5" t="str">
        <f>VLOOKUP(F27,'Customer Info'!A:E,5,0)</f>
        <v>Jakarta</v>
      </c>
      <c r="J27" s="2" t="s">
        <v>348</v>
      </c>
      <c r="K27" s="6" t="str">
        <f>VLOOKUP(J27,'Product Details'!B:C,2,0)</f>
        <v>Furniture</v>
      </c>
      <c r="L27" s="6" t="str">
        <f>VLOOKUP(J27,'Product Details'!B:D,3,0)</f>
        <v>Furnishings</v>
      </c>
      <c r="M27" s="6" t="s">
        <v>6559</v>
      </c>
      <c r="N27" s="2">
        <v>61</v>
      </c>
      <c r="O27" s="2">
        <v>57</v>
      </c>
      <c r="P27" s="2">
        <v>1</v>
      </c>
      <c r="Q27" s="7">
        <f>O27*P27</f>
        <v>57</v>
      </c>
      <c r="R27" s="7">
        <f>N27*P27</f>
        <v>61</v>
      </c>
      <c r="S27" s="2">
        <v>10</v>
      </c>
      <c r="T27" s="8">
        <f>R27+S27</f>
        <v>71</v>
      </c>
      <c r="U27" s="8">
        <f>T27-Q27</f>
        <v>14</v>
      </c>
      <c r="V27" s="2" t="s">
        <v>63</v>
      </c>
      <c r="W27" s="31">
        <f>IF(T27&lt;5000,T27*2%,IF(T27&lt;25000,T27*5%,IF(T27&lt;50000,T27*7%,IF(T27&lt;100000,T27*9%,IF(T27&lt;250000,T27*12%,T27*15%)))))</f>
        <v>1.42</v>
      </c>
    </row>
    <row r="28" spans="1:23" x14ac:dyDescent="0.3">
      <c r="A28" s="2" t="s">
        <v>5500</v>
      </c>
      <c r="B28" s="4">
        <v>43998</v>
      </c>
      <c r="C28" s="4">
        <v>43999</v>
      </c>
      <c r="D28" s="2" t="s">
        <v>47</v>
      </c>
      <c r="E28" s="2" t="s">
        <v>68</v>
      </c>
      <c r="F28" s="2" t="s">
        <v>1039</v>
      </c>
      <c r="G28" s="5" t="str">
        <f>VLOOKUP(F28,'Customer Info'!A:B,2,0)</f>
        <v>Jessica</v>
      </c>
      <c r="H28" s="5" t="str">
        <f>VLOOKUP(F28,'Customer Info'!A:C,3,0)</f>
        <v>Myrick</v>
      </c>
      <c r="I28" s="5" t="str">
        <f>VLOOKUP(F28,'Customer Info'!A:E,5,0)</f>
        <v>Jakarta</v>
      </c>
      <c r="J28" s="2" t="s">
        <v>344</v>
      </c>
      <c r="K28" s="6" t="str">
        <f>VLOOKUP(J28,'Product Details'!B:C,2,0)</f>
        <v>Furniture</v>
      </c>
      <c r="L28" s="6" t="str">
        <f>VLOOKUP(J28,'Product Details'!B:D,3,0)</f>
        <v>Chairs</v>
      </c>
      <c r="M28" s="6" t="s">
        <v>6450</v>
      </c>
      <c r="N28" s="2">
        <v>61</v>
      </c>
      <c r="O28" s="2">
        <v>57</v>
      </c>
      <c r="P28" s="2">
        <v>1</v>
      </c>
      <c r="Q28" s="7">
        <f>O28*P28</f>
        <v>57</v>
      </c>
      <c r="R28" s="7">
        <f>N28*P28</f>
        <v>61</v>
      </c>
      <c r="S28" s="2">
        <v>10</v>
      </c>
      <c r="T28" s="8">
        <f>R28+S28</f>
        <v>71</v>
      </c>
      <c r="U28" s="8">
        <f>T28-Q28</f>
        <v>14</v>
      </c>
      <c r="V28" s="2" t="s">
        <v>33</v>
      </c>
      <c r="W28" s="31">
        <f>IF(T28&lt;5000,T28*2%,IF(T28&lt;25000,T28*5%,IF(T28&lt;50000,T28*7%,IF(T28&lt;100000,T28*9%,IF(T28&lt;250000,T28*12%,T28*15%)))))</f>
        <v>1.42</v>
      </c>
    </row>
    <row r="29" spans="1:23" x14ac:dyDescent="0.3">
      <c r="A29" s="2" t="s">
        <v>1535</v>
      </c>
      <c r="B29" s="4">
        <v>44009</v>
      </c>
      <c r="C29" s="4">
        <v>44010</v>
      </c>
      <c r="D29" s="2" t="s">
        <v>47</v>
      </c>
      <c r="E29" s="2" t="s">
        <v>36</v>
      </c>
      <c r="F29" s="2" t="s">
        <v>661</v>
      </c>
      <c r="G29" s="5" t="str">
        <f>VLOOKUP(F29,'Customer Info'!A:B,2,0)</f>
        <v>Victoria</v>
      </c>
      <c r="H29" s="5" t="str">
        <f>VLOOKUP(F29,'Customer Info'!A:C,3,0)</f>
        <v>Brennan</v>
      </c>
      <c r="I29" s="5" t="str">
        <f>VLOOKUP(F29,'Customer Info'!A:E,5,0)</f>
        <v>Canberra</v>
      </c>
      <c r="J29" s="2" t="s">
        <v>172</v>
      </c>
      <c r="K29" s="6" t="str">
        <f>VLOOKUP(J29,'Product Details'!B:C,2,0)</f>
        <v>Office_Supplies</v>
      </c>
      <c r="L29" s="6" t="str">
        <f>VLOOKUP(J29,'Product Details'!B:D,3,0)</f>
        <v>Fasteners</v>
      </c>
      <c r="M29" s="6" t="s">
        <v>6539</v>
      </c>
      <c r="N29" s="2">
        <v>63</v>
      </c>
      <c r="O29" s="2">
        <v>59</v>
      </c>
      <c r="P29" s="2">
        <v>1</v>
      </c>
      <c r="Q29" s="7">
        <f>O29*P29</f>
        <v>59</v>
      </c>
      <c r="R29" s="7">
        <f>N29*P29</f>
        <v>63</v>
      </c>
      <c r="S29" s="2">
        <v>10</v>
      </c>
      <c r="T29" s="8">
        <f>R29+S29</f>
        <v>73</v>
      </c>
      <c r="U29" s="8">
        <f>T29-Q29</f>
        <v>14</v>
      </c>
      <c r="V29" s="2" t="s">
        <v>71</v>
      </c>
      <c r="W29" s="31">
        <f>IF(T29&lt;5000,T29*2%,IF(T29&lt;25000,T29*5%,IF(T29&lt;50000,T29*7%,IF(T29&lt;100000,T29*9%,IF(T29&lt;250000,T29*12%,T29*15%)))))</f>
        <v>1.46</v>
      </c>
    </row>
    <row r="30" spans="1:23" x14ac:dyDescent="0.3">
      <c r="A30" s="2" t="s">
        <v>1733</v>
      </c>
      <c r="B30" s="4">
        <v>44157</v>
      </c>
      <c r="C30" s="4">
        <v>44158</v>
      </c>
      <c r="D30" s="2" t="s">
        <v>47</v>
      </c>
      <c r="E30" s="2" t="s">
        <v>36</v>
      </c>
      <c r="F30" s="2" t="s">
        <v>236</v>
      </c>
      <c r="G30" s="5" t="str">
        <f>VLOOKUP(F30,'Customer Info'!A:B,2,0)</f>
        <v>Erin</v>
      </c>
      <c r="H30" s="5" t="str">
        <f>VLOOKUP(F30,'Customer Info'!A:C,3,0)</f>
        <v>Smith</v>
      </c>
      <c r="I30" s="5" t="str">
        <f>VLOOKUP(F30,'Customer Info'!A:E,5,0)</f>
        <v>Yuci</v>
      </c>
      <c r="J30" s="2" t="s">
        <v>572</v>
      </c>
      <c r="K30" s="6" t="str">
        <f>VLOOKUP(J30,'Product Details'!B:C,2,0)</f>
        <v>Technology</v>
      </c>
      <c r="L30" s="6" t="str">
        <f>VLOOKUP(J30,'Product Details'!B:D,3,0)</f>
        <v>Machines</v>
      </c>
      <c r="M30" s="6" t="s">
        <v>6553</v>
      </c>
      <c r="N30" s="2">
        <v>63</v>
      </c>
      <c r="O30" s="2">
        <v>58</v>
      </c>
      <c r="P30" s="2">
        <v>1</v>
      </c>
      <c r="Q30" s="7">
        <f>O30*P30</f>
        <v>58</v>
      </c>
      <c r="R30" s="7">
        <f>N30*P30</f>
        <v>63</v>
      </c>
      <c r="S30" s="2">
        <v>10</v>
      </c>
      <c r="T30" s="8">
        <f>R30+S30</f>
        <v>73</v>
      </c>
      <c r="U30" s="8">
        <f>T30-Q30</f>
        <v>15</v>
      </c>
      <c r="V30" s="2" t="s">
        <v>33</v>
      </c>
      <c r="W30" s="31">
        <f>IF(T30&lt;5000,T30*2%,IF(T30&lt;25000,T30*5%,IF(T30&lt;50000,T30*7%,IF(T30&lt;100000,T30*9%,IF(T30&lt;250000,T30*12%,T30*15%)))))</f>
        <v>1.46</v>
      </c>
    </row>
    <row r="31" spans="1:23" x14ac:dyDescent="0.3">
      <c r="A31" s="2" t="s">
        <v>3722</v>
      </c>
      <c r="B31" s="4">
        <v>43837</v>
      </c>
      <c r="C31" s="4">
        <v>43837</v>
      </c>
      <c r="D31" s="2" t="s">
        <v>47</v>
      </c>
      <c r="E31" s="2" t="s">
        <v>29</v>
      </c>
      <c r="F31" s="2" t="s">
        <v>1241</v>
      </c>
      <c r="G31" s="5" t="str">
        <f>VLOOKUP(F31,'Customer Info'!A:B,2,0)</f>
        <v>Deanra</v>
      </c>
      <c r="H31" s="5" t="str">
        <f>VLOOKUP(F31,'Customer Info'!A:C,3,0)</f>
        <v>Eno</v>
      </c>
      <c r="I31" s="5" t="str">
        <f>VLOOKUP(F31,'Customer Info'!A:E,5,0)</f>
        <v>Langen</v>
      </c>
      <c r="J31" s="2" t="s">
        <v>358</v>
      </c>
      <c r="K31" s="6" t="str">
        <f>VLOOKUP(J31,'Product Details'!B:C,2,0)</f>
        <v>Office_Supplies</v>
      </c>
      <c r="L31" s="6" t="str">
        <f>VLOOKUP(J31,'Product Details'!B:D,3,0)</f>
        <v>Binders</v>
      </c>
      <c r="M31" s="6" t="s">
        <v>6470</v>
      </c>
      <c r="N31" s="2">
        <v>63</v>
      </c>
      <c r="O31" s="2">
        <v>59</v>
      </c>
      <c r="P31" s="2">
        <v>1</v>
      </c>
      <c r="Q31" s="7">
        <f>O31*P31</f>
        <v>59</v>
      </c>
      <c r="R31" s="7">
        <f>N31*P31</f>
        <v>63</v>
      </c>
      <c r="S31" s="2">
        <v>10</v>
      </c>
      <c r="T31" s="8">
        <f>R31+S31</f>
        <v>73</v>
      </c>
      <c r="U31" s="8">
        <f>T31-Q31</f>
        <v>14</v>
      </c>
      <c r="V31" s="2" t="s">
        <v>63</v>
      </c>
      <c r="W31" s="31">
        <f>IF(T31&lt;5000,T31*2%,IF(T31&lt;25000,T31*5%,IF(T31&lt;50000,T31*7%,IF(T31&lt;100000,T31*9%,IF(T31&lt;250000,T31*12%,T31*15%)))))</f>
        <v>1.46</v>
      </c>
    </row>
    <row r="32" spans="1:23" x14ac:dyDescent="0.3">
      <c r="A32" s="2" t="s">
        <v>3739</v>
      </c>
      <c r="B32" s="4">
        <v>43964</v>
      </c>
      <c r="C32" s="4">
        <v>43966</v>
      </c>
      <c r="D32" s="2" t="s">
        <v>47</v>
      </c>
      <c r="E32" s="2" t="s">
        <v>29</v>
      </c>
      <c r="F32" s="2" t="s">
        <v>801</v>
      </c>
      <c r="G32" s="5" t="str">
        <f>VLOOKUP(F32,'Customer Info'!A:B,2,0)</f>
        <v>Tim</v>
      </c>
      <c r="H32" s="5" t="str">
        <f>VLOOKUP(F32,'Customer Info'!A:C,3,0)</f>
        <v>Brockman</v>
      </c>
      <c r="I32" s="5" t="str">
        <f>VLOOKUP(F32,'Customer Info'!A:E,5,0)</f>
        <v>Toowoomba</v>
      </c>
      <c r="J32" s="2" t="s">
        <v>134</v>
      </c>
      <c r="K32" s="6" t="e">
        <f>VLOOKUP(J32,'Product Details'!B:C,2,0)</f>
        <v>#N/A</v>
      </c>
      <c r="L32" s="6" t="e">
        <f>VLOOKUP(J32,'Product Details'!B:D,3,0)</f>
        <v>#N/A</v>
      </c>
      <c r="M32" s="6" t="e">
        <v>#N/A</v>
      </c>
      <c r="N32" s="2">
        <v>63</v>
      </c>
      <c r="O32" s="2">
        <v>59</v>
      </c>
      <c r="P32" s="2">
        <v>1</v>
      </c>
      <c r="Q32" s="7">
        <f>O32*P32</f>
        <v>59</v>
      </c>
      <c r="R32" s="7">
        <f>N32*P32</f>
        <v>63</v>
      </c>
      <c r="S32" s="2">
        <v>10</v>
      </c>
      <c r="T32" s="8">
        <f>R32+S32</f>
        <v>73</v>
      </c>
      <c r="U32" s="8">
        <f>T32-Q32</f>
        <v>14</v>
      </c>
      <c r="V32" s="2" t="s">
        <v>33</v>
      </c>
      <c r="W32" s="31">
        <f>IF(T32&lt;5000,T32*2%,IF(T32&lt;25000,T32*5%,IF(T32&lt;50000,T32*7%,IF(T32&lt;100000,T32*9%,IF(T32&lt;250000,T32*12%,T32*15%)))))</f>
        <v>1.46</v>
      </c>
    </row>
    <row r="33" spans="1:23" x14ac:dyDescent="0.3">
      <c r="A33" s="2" t="s">
        <v>4344</v>
      </c>
      <c r="B33" s="4">
        <v>43536</v>
      </c>
      <c r="C33" s="4">
        <v>43536</v>
      </c>
      <c r="D33" s="2" t="s">
        <v>47</v>
      </c>
      <c r="E33" s="2" t="s">
        <v>48</v>
      </c>
      <c r="F33" s="2" t="s">
        <v>818</v>
      </c>
      <c r="G33" s="5" t="str">
        <f>VLOOKUP(F33,'Customer Info'!A:B,2,0)</f>
        <v>Bobby</v>
      </c>
      <c r="H33" s="5" t="str">
        <f>VLOOKUP(F33,'Customer Info'!A:C,3,0)</f>
        <v>Odegard</v>
      </c>
      <c r="I33" s="5" t="str">
        <f>VLOOKUP(F33,'Customer Info'!A:E,5,0)</f>
        <v>Adelaide</v>
      </c>
      <c r="J33" s="2" t="s">
        <v>706</v>
      </c>
      <c r="K33" s="6" t="str">
        <f>VLOOKUP(J33,'Product Details'!B:C,2,0)</f>
        <v>Office_Supplies</v>
      </c>
      <c r="L33" s="6" t="str">
        <f>VLOOKUP(J33,'Product Details'!B:D,3,0)</f>
        <v>Supplies</v>
      </c>
      <c r="M33" s="6" t="s">
        <v>6556</v>
      </c>
      <c r="N33" s="2">
        <v>63</v>
      </c>
      <c r="O33" s="2">
        <v>59</v>
      </c>
      <c r="P33" s="2">
        <v>1</v>
      </c>
      <c r="Q33" s="7">
        <f>O33*P33</f>
        <v>59</v>
      </c>
      <c r="R33" s="7">
        <f>N33*P33</f>
        <v>63</v>
      </c>
      <c r="S33" s="2">
        <v>10</v>
      </c>
      <c r="T33" s="8">
        <f>R33+S33</f>
        <v>73</v>
      </c>
      <c r="U33" s="8">
        <f>T33-Q33</f>
        <v>14</v>
      </c>
      <c r="V33" s="2" t="s">
        <v>63</v>
      </c>
      <c r="W33" s="31">
        <f>IF(T33&lt;5000,T33*2%,IF(T33&lt;25000,T33*5%,IF(T33&lt;50000,T33*7%,IF(T33&lt;100000,T33*9%,IF(T33&lt;250000,T33*12%,T33*15%)))))</f>
        <v>1.46</v>
      </c>
    </row>
    <row r="34" spans="1:23" x14ac:dyDescent="0.3">
      <c r="A34" s="2" t="s">
        <v>4459</v>
      </c>
      <c r="B34" s="4">
        <v>43814</v>
      </c>
      <c r="C34" s="4">
        <v>43814</v>
      </c>
      <c r="D34" s="2" t="s">
        <v>47</v>
      </c>
      <c r="E34" s="2" t="s">
        <v>68</v>
      </c>
      <c r="F34" s="2" t="s">
        <v>839</v>
      </c>
      <c r="G34" s="5" t="str">
        <f>VLOOKUP(F34,'Customer Info'!A:B,2,0)</f>
        <v>Dan</v>
      </c>
      <c r="H34" s="5" t="str">
        <f>VLOOKUP(F34,'Customer Info'!A:C,3,0)</f>
        <v>Campbell</v>
      </c>
      <c r="I34" s="5" t="str">
        <f>VLOOKUP(F34,'Customer Info'!A:E,5,0)</f>
        <v>Perth</v>
      </c>
      <c r="J34" s="2" t="s">
        <v>761</v>
      </c>
      <c r="K34" s="6" t="str">
        <f>VLOOKUP(J34,'Product Details'!B:C,2,0)</f>
        <v>Technology</v>
      </c>
      <c r="L34" s="6" t="str">
        <f>VLOOKUP(J34,'Product Details'!B:D,3,0)</f>
        <v>Machines</v>
      </c>
      <c r="M34" s="6" t="s">
        <v>6438</v>
      </c>
      <c r="N34" s="2">
        <v>63</v>
      </c>
      <c r="O34" s="2">
        <v>58</v>
      </c>
      <c r="P34" s="2">
        <v>1</v>
      </c>
      <c r="Q34" s="7">
        <f>O34*P34</f>
        <v>58</v>
      </c>
      <c r="R34" s="7">
        <f>N34*P34</f>
        <v>63</v>
      </c>
      <c r="S34" s="2">
        <v>10</v>
      </c>
      <c r="T34" s="8">
        <f>R34+S34</f>
        <v>73</v>
      </c>
      <c r="U34" s="8">
        <f>T34-Q34</f>
        <v>15</v>
      </c>
      <c r="V34" s="2" t="s">
        <v>30</v>
      </c>
      <c r="W34" s="31">
        <f>IF(T34&lt;5000,T34*2%,IF(T34&lt;25000,T34*5%,IF(T34&lt;50000,T34*7%,IF(T34&lt;100000,T34*9%,IF(T34&lt;250000,T34*12%,T34*15%)))))</f>
        <v>1.46</v>
      </c>
    </row>
    <row r="35" spans="1:23" x14ac:dyDescent="0.3">
      <c r="A35" s="2" t="s">
        <v>4526</v>
      </c>
      <c r="B35" s="4">
        <v>43813</v>
      </c>
      <c r="C35" s="4">
        <v>43815</v>
      </c>
      <c r="D35" s="2" t="s">
        <v>47</v>
      </c>
      <c r="E35" s="2" t="s">
        <v>43</v>
      </c>
      <c r="F35" s="2" t="s">
        <v>1157</v>
      </c>
      <c r="G35" s="5" t="str">
        <f>VLOOKUP(F35,'Customer Info'!A:B,2,0)</f>
        <v>Jason</v>
      </c>
      <c r="H35" s="5" t="str">
        <f>VLOOKUP(F35,'Customer Info'!A:C,3,0)</f>
        <v>Gross</v>
      </c>
      <c r="I35" s="5" t="str">
        <f>VLOOKUP(F35,'Customer Info'!A:E,5,0)</f>
        <v>Sydney</v>
      </c>
      <c r="J35" s="2" t="s">
        <v>86</v>
      </c>
      <c r="K35" s="6" t="str">
        <f>VLOOKUP(J35,'Product Details'!B:C,2,0)</f>
        <v>Office_Supplies</v>
      </c>
      <c r="L35" s="6" t="str">
        <f>VLOOKUP(J35,'Product Details'!B:D,3,0)</f>
        <v>Storage</v>
      </c>
      <c r="M35" s="6" t="s">
        <v>6507</v>
      </c>
      <c r="N35" s="2">
        <v>63</v>
      </c>
      <c r="O35" s="2">
        <v>59</v>
      </c>
      <c r="P35" s="2">
        <v>1</v>
      </c>
      <c r="Q35" s="7">
        <f>O35*P35</f>
        <v>59</v>
      </c>
      <c r="R35" s="7">
        <f>N35*P35</f>
        <v>63</v>
      </c>
      <c r="S35" s="2">
        <v>10</v>
      </c>
      <c r="T35" s="8">
        <f>R35+S35</f>
        <v>73</v>
      </c>
      <c r="U35" s="8">
        <f>T35-Q35</f>
        <v>14</v>
      </c>
      <c r="V35" s="2" t="s">
        <v>33</v>
      </c>
      <c r="W35" s="31">
        <f>IF(T35&lt;5000,T35*2%,IF(T35&lt;25000,T35*5%,IF(T35&lt;50000,T35*7%,IF(T35&lt;100000,T35*9%,IF(T35&lt;250000,T35*12%,T35*15%)))))</f>
        <v>1.46</v>
      </c>
    </row>
    <row r="36" spans="1:23" x14ac:dyDescent="0.3">
      <c r="A36" s="2" t="s">
        <v>2691</v>
      </c>
      <c r="B36" s="4">
        <v>44120</v>
      </c>
      <c r="C36" s="4">
        <v>44122</v>
      </c>
      <c r="D36" s="2" t="s">
        <v>47</v>
      </c>
      <c r="E36" s="2" t="s">
        <v>36</v>
      </c>
      <c r="F36" s="2" t="s">
        <v>300</v>
      </c>
      <c r="G36" s="5" t="str">
        <f>VLOOKUP(F36,'Customer Info'!A:B,2,0)</f>
        <v>Toby</v>
      </c>
      <c r="H36" s="5" t="str">
        <f>VLOOKUP(F36,'Customer Info'!A:C,3,0)</f>
        <v>Braunhardt</v>
      </c>
      <c r="I36" s="5" t="str">
        <f>VLOOKUP(F36,'Customer Info'!A:E,5,0)</f>
        <v>Jiangyan</v>
      </c>
      <c r="J36" s="2" t="s">
        <v>41</v>
      </c>
      <c r="K36" s="6" t="str">
        <f>VLOOKUP(J36,'Product Details'!B:C,2,0)</f>
        <v>Office_Supplies</v>
      </c>
      <c r="L36" s="6" t="str">
        <f>VLOOKUP(J36,'Product Details'!B:D,3,0)</f>
        <v>Supplies</v>
      </c>
      <c r="M36" s="6" t="s">
        <v>6554</v>
      </c>
      <c r="N36" s="2">
        <v>67</v>
      </c>
      <c r="O36" s="2">
        <v>62</v>
      </c>
      <c r="P36" s="2">
        <v>1</v>
      </c>
      <c r="Q36" s="7">
        <f>O36*P36</f>
        <v>62</v>
      </c>
      <c r="R36" s="7">
        <f>N36*P36</f>
        <v>67</v>
      </c>
      <c r="S36" s="2">
        <v>10</v>
      </c>
      <c r="T36" s="8">
        <f>R36+S36</f>
        <v>77</v>
      </c>
      <c r="U36" s="8">
        <f>T36-Q36</f>
        <v>15</v>
      </c>
      <c r="V36" s="2" t="s">
        <v>33</v>
      </c>
      <c r="W36" s="31">
        <f>IF(T36&lt;5000,T36*2%,IF(T36&lt;25000,T36*5%,IF(T36&lt;50000,T36*7%,IF(T36&lt;100000,T36*9%,IF(T36&lt;250000,T36*12%,T36*15%)))))</f>
        <v>1.54</v>
      </c>
    </row>
    <row r="37" spans="1:23" x14ac:dyDescent="0.3">
      <c r="A37" s="2" t="s">
        <v>3071</v>
      </c>
      <c r="B37" s="4">
        <v>43386</v>
      </c>
      <c r="C37" s="4">
        <v>43387</v>
      </c>
      <c r="D37" s="2" t="s">
        <v>47</v>
      </c>
      <c r="E37" s="2" t="s">
        <v>48</v>
      </c>
      <c r="F37" s="2" t="s">
        <v>814</v>
      </c>
      <c r="G37" s="5" t="str">
        <f>VLOOKUP(F37,'Customer Info'!A:B,2,0)</f>
        <v>Philisse</v>
      </c>
      <c r="H37" s="5" t="str">
        <f>VLOOKUP(F37,'Customer Info'!A:C,3,0)</f>
        <v>Overcash</v>
      </c>
      <c r="I37" s="5" t="str">
        <f>VLOOKUP(F37,'Customer Info'!A:E,5,0)</f>
        <v>Devonport</v>
      </c>
      <c r="J37" s="2" t="s">
        <v>293</v>
      </c>
      <c r="K37" s="6" t="str">
        <f>VLOOKUP(J37,'Product Details'!B:C,2,0)</f>
        <v>Furniture</v>
      </c>
      <c r="L37" s="6" t="str">
        <f>VLOOKUP(J37,'Product Details'!B:D,3,0)</f>
        <v>Bookcases</v>
      </c>
      <c r="M37" s="6" t="s">
        <v>6509</v>
      </c>
      <c r="N37" s="2">
        <v>67</v>
      </c>
      <c r="O37" s="2">
        <v>62</v>
      </c>
      <c r="P37" s="2">
        <v>1</v>
      </c>
      <c r="Q37" s="7">
        <f>O37*P37</f>
        <v>62</v>
      </c>
      <c r="R37" s="7">
        <f>N37*P37</f>
        <v>67</v>
      </c>
      <c r="S37" s="2">
        <v>10</v>
      </c>
      <c r="T37" s="8">
        <f>R37+S37</f>
        <v>77</v>
      </c>
      <c r="U37" s="8">
        <f>T37-Q37</f>
        <v>15</v>
      </c>
      <c r="V37" s="2" t="s">
        <v>30</v>
      </c>
      <c r="W37" s="31">
        <f>IF(T37&lt;5000,T37*2%,IF(T37&lt;25000,T37*5%,IF(T37&lt;50000,T37*7%,IF(T37&lt;100000,T37*9%,IF(T37&lt;250000,T37*12%,T37*15%)))))</f>
        <v>1.54</v>
      </c>
    </row>
    <row r="38" spans="1:23" x14ac:dyDescent="0.3">
      <c r="A38" s="2" t="s">
        <v>3993</v>
      </c>
      <c r="B38" s="4">
        <v>43970</v>
      </c>
      <c r="C38" s="4">
        <v>43972</v>
      </c>
      <c r="D38" s="2" t="s">
        <v>47</v>
      </c>
      <c r="E38" s="2" t="s">
        <v>43</v>
      </c>
      <c r="F38" s="2" t="s">
        <v>2126</v>
      </c>
      <c r="G38" s="5" t="str">
        <f>VLOOKUP(F38,'Customer Info'!A:B,2,0)</f>
        <v>Emily</v>
      </c>
      <c r="H38" s="5" t="str">
        <f>VLOOKUP(F38,'Customer Info'!A:C,3,0)</f>
        <v>Grady</v>
      </c>
      <c r="I38" s="5" t="str">
        <f>VLOOKUP(F38,'Customer Info'!A:E,5,0)</f>
        <v>Pimpri</v>
      </c>
      <c r="J38" s="2" t="s">
        <v>563</v>
      </c>
      <c r="K38" s="6" t="str">
        <f>VLOOKUP(J38,'Product Details'!B:C,2,0)</f>
        <v>Technology</v>
      </c>
      <c r="L38" s="6" t="str">
        <f>VLOOKUP(J38,'Product Details'!B:D,3,0)</f>
        <v>Machines</v>
      </c>
      <c r="M38" s="6" t="s">
        <v>6422</v>
      </c>
      <c r="N38" s="2">
        <v>67</v>
      </c>
      <c r="O38" s="2">
        <v>62</v>
      </c>
      <c r="P38" s="2">
        <v>1</v>
      </c>
      <c r="Q38" s="7">
        <f>O38*P38</f>
        <v>62</v>
      </c>
      <c r="R38" s="7">
        <f>N38*P38</f>
        <v>67</v>
      </c>
      <c r="S38" s="2">
        <v>10</v>
      </c>
      <c r="T38" s="8">
        <f>R38+S38</f>
        <v>77</v>
      </c>
      <c r="U38" s="8">
        <f>T38-Q38</f>
        <v>15</v>
      </c>
      <c r="V38" s="2" t="s">
        <v>63</v>
      </c>
      <c r="W38" s="31">
        <f>IF(T38&lt;5000,T38*2%,IF(T38&lt;25000,T38*5%,IF(T38&lt;50000,T38*7%,IF(T38&lt;100000,T38*9%,IF(T38&lt;250000,T38*12%,T38*15%)))))</f>
        <v>1.54</v>
      </c>
    </row>
    <row r="39" spans="1:23" x14ac:dyDescent="0.3">
      <c r="A39" s="2" t="s">
        <v>3542</v>
      </c>
      <c r="B39" s="4">
        <v>43796</v>
      </c>
      <c r="C39" s="4">
        <v>43798</v>
      </c>
      <c r="D39" s="2" t="s">
        <v>47</v>
      </c>
      <c r="E39" s="2" t="s">
        <v>91</v>
      </c>
      <c r="F39" s="2" t="s">
        <v>85</v>
      </c>
      <c r="G39" s="5" t="str">
        <f>VLOOKUP(F39,'Customer Info'!A:B,2,0)</f>
        <v>Corey</v>
      </c>
      <c r="H39" s="5" t="str">
        <f>VLOOKUP(F39,'Customer Info'!A:C,3,0)</f>
        <v>Lock</v>
      </c>
      <c r="I39" s="5" t="str">
        <f>VLOOKUP(F39,'Customer Info'!A:E,5,0)</f>
        <v>Geelong</v>
      </c>
      <c r="J39" s="2" t="s">
        <v>859</v>
      </c>
      <c r="K39" s="6" t="str">
        <f>VLOOKUP(J39,'Product Details'!B:C,2,0)</f>
        <v>Furniture</v>
      </c>
      <c r="L39" s="6" t="str">
        <f>VLOOKUP(J39,'Product Details'!B:D,3,0)</f>
        <v>Bookcases</v>
      </c>
      <c r="M39" s="6" t="s">
        <v>6429</v>
      </c>
      <c r="N39" s="2">
        <v>68</v>
      </c>
      <c r="O39" s="2">
        <v>63</v>
      </c>
      <c r="P39" s="2">
        <v>1</v>
      </c>
      <c r="Q39" s="7">
        <f>O39*P39</f>
        <v>63</v>
      </c>
      <c r="R39" s="7">
        <f>N39*P39</f>
        <v>68</v>
      </c>
      <c r="S39" s="2">
        <v>10</v>
      </c>
      <c r="T39" s="8">
        <f>R39+S39</f>
        <v>78</v>
      </c>
      <c r="U39" s="8">
        <f>T39-Q39</f>
        <v>15</v>
      </c>
      <c r="V39" s="2" t="s">
        <v>63</v>
      </c>
      <c r="W39" s="31">
        <f>IF(T39&lt;5000,T39*2%,IF(T39&lt;25000,T39*5%,IF(T39&lt;50000,T39*7%,IF(T39&lt;100000,T39*9%,IF(T39&lt;250000,T39*12%,T39*15%)))))</f>
        <v>1.56</v>
      </c>
    </row>
    <row r="40" spans="1:23" x14ac:dyDescent="0.3">
      <c r="A40" s="2" t="s">
        <v>1530</v>
      </c>
      <c r="B40" s="4">
        <v>44064</v>
      </c>
      <c r="C40" s="4">
        <v>44064</v>
      </c>
      <c r="D40" s="2" t="s">
        <v>47</v>
      </c>
      <c r="E40" s="2" t="s">
        <v>36</v>
      </c>
      <c r="F40" s="2" t="s">
        <v>807</v>
      </c>
      <c r="G40" s="5" t="str">
        <f>VLOOKUP(F40,'Customer Info'!A:B,2,0)</f>
        <v>Darren</v>
      </c>
      <c r="H40" s="5" t="str">
        <f>VLOOKUP(F40,'Customer Info'!A:C,3,0)</f>
        <v>Budd</v>
      </c>
      <c r="I40" s="5" t="str">
        <f>VLOOKUP(F40,'Customer Info'!A:E,5,0)</f>
        <v>Perth</v>
      </c>
      <c r="J40" s="2" t="s">
        <v>1184</v>
      </c>
      <c r="K40" s="6" t="str">
        <f>VLOOKUP(J40,'Product Details'!B:C,2,0)</f>
        <v>Office_Supplies</v>
      </c>
      <c r="L40" s="6" t="str">
        <f>VLOOKUP(J40,'Product Details'!B:D,3,0)</f>
        <v>Envelopes</v>
      </c>
      <c r="M40" s="6" t="s">
        <v>6464</v>
      </c>
      <c r="N40" s="2">
        <v>69</v>
      </c>
      <c r="O40" s="2">
        <v>64</v>
      </c>
      <c r="P40" s="2">
        <v>1</v>
      </c>
      <c r="Q40" s="7">
        <f>O40*P40</f>
        <v>64</v>
      </c>
      <c r="R40" s="7">
        <f>N40*P40</f>
        <v>69</v>
      </c>
      <c r="S40" s="2">
        <v>10</v>
      </c>
      <c r="T40" s="8">
        <f>R40+S40</f>
        <v>79</v>
      </c>
      <c r="U40" s="8">
        <f>T40-Q40</f>
        <v>15</v>
      </c>
      <c r="V40" s="2" t="s">
        <v>33</v>
      </c>
      <c r="W40" s="31">
        <f>IF(T40&lt;5000,T40*2%,IF(T40&lt;25000,T40*5%,IF(T40&lt;50000,T40*7%,IF(T40&lt;100000,T40*9%,IF(T40&lt;250000,T40*12%,T40*15%)))))</f>
        <v>1.58</v>
      </c>
    </row>
    <row r="41" spans="1:23" x14ac:dyDescent="0.3">
      <c r="A41" s="2" t="s">
        <v>1650</v>
      </c>
      <c r="B41" s="4">
        <v>44014</v>
      </c>
      <c r="C41" s="4">
        <v>44016</v>
      </c>
      <c r="D41" s="2" t="s">
        <v>47</v>
      </c>
      <c r="E41" s="2" t="s">
        <v>29</v>
      </c>
      <c r="F41" s="2" t="s">
        <v>1632</v>
      </c>
      <c r="G41" s="5" t="str">
        <f>VLOOKUP(F41,'Customer Info'!A:B,2,0)</f>
        <v>Monica</v>
      </c>
      <c r="H41" s="5" t="str">
        <f>VLOOKUP(F41,'Customer Info'!A:C,3,0)</f>
        <v>Federle</v>
      </c>
      <c r="I41" s="5" t="str">
        <f>VLOOKUP(F41,'Customer Info'!A:E,5,0)</f>
        <v>Lismore</v>
      </c>
      <c r="J41" s="2" t="s">
        <v>404</v>
      </c>
      <c r="K41" s="6" t="str">
        <f>VLOOKUP(J41,'Product Details'!B:C,2,0)</f>
        <v>Furniture</v>
      </c>
      <c r="L41" s="6" t="str">
        <f>VLOOKUP(J41,'Product Details'!B:D,3,0)</f>
        <v>Furnishings</v>
      </c>
      <c r="M41" s="6" t="s">
        <v>6535</v>
      </c>
      <c r="N41" s="2">
        <v>69</v>
      </c>
      <c r="O41" s="2">
        <v>64</v>
      </c>
      <c r="P41" s="2">
        <v>1</v>
      </c>
      <c r="Q41" s="7">
        <f>O41*P41</f>
        <v>64</v>
      </c>
      <c r="R41" s="7">
        <f>N41*P41</f>
        <v>69</v>
      </c>
      <c r="S41" s="2">
        <v>10</v>
      </c>
      <c r="T41" s="8">
        <f>R41+S41</f>
        <v>79</v>
      </c>
      <c r="U41" s="8">
        <f>T41-Q41</f>
        <v>15</v>
      </c>
      <c r="V41" s="2" t="s">
        <v>33</v>
      </c>
      <c r="W41" s="31">
        <f>IF(T41&lt;5000,T41*2%,IF(T41&lt;25000,T41*5%,IF(T41&lt;50000,T41*7%,IF(T41&lt;100000,T41*9%,IF(T41&lt;250000,T41*12%,T41*15%)))))</f>
        <v>1.58</v>
      </c>
    </row>
    <row r="42" spans="1:23" x14ac:dyDescent="0.3">
      <c r="A42" s="2" t="s">
        <v>1916</v>
      </c>
      <c r="B42" s="4">
        <v>44011</v>
      </c>
      <c r="C42" s="4">
        <v>44013</v>
      </c>
      <c r="D42" s="2" t="s">
        <v>47</v>
      </c>
      <c r="E42" s="2" t="s">
        <v>36</v>
      </c>
      <c r="F42" s="2" t="s">
        <v>606</v>
      </c>
      <c r="G42" s="5" t="str">
        <f>VLOOKUP(F42,'Customer Info'!A:B,2,0)</f>
        <v>Maureen</v>
      </c>
      <c r="H42" s="5" t="str">
        <f>VLOOKUP(F42,'Customer Info'!A:C,3,0)</f>
        <v>Gastineau</v>
      </c>
      <c r="I42" s="5" t="str">
        <f>VLOOKUP(F42,'Customer Info'!A:E,5,0)</f>
        <v>Melton</v>
      </c>
      <c r="J42" s="2" t="s">
        <v>718</v>
      </c>
      <c r="K42" s="6" t="str">
        <f>VLOOKUP(J42,'Product Details'!B:C,2,0)</f>
        <v>Office_Supplies</v>
      </c>
      <c r="L42" s="6" t="str">
        <f>VLOOKUP(J42,'Product Details'!B:D,3,0)</f>
        <v>Labels</v>
      </c>
      <c r="M42" s="6" t="s">
        <v>6508</v>
      </c>
      <c r="N42" s="2">
        <v>69</v>
      </c>
      <c r="O42" s="2">
        <v>64</v>
      </c>
      <c r="P42" s="2">
        <v>1</v>
      </c>
      <c r="Q42" s="7">
        <f>O42*P42</f>
        <v>64</v>
      </c>
      <c r="R42" s="7">
        <f>N42*P42</f>
        <v>69</v>
      </c>
      <c r="S42" s="2">
        <v>10</v>
      </c>
      <c r="T42" s="8">
        <f>R42+S42</f>
        <v>79</v>
      </c>
      <c r="U42" s="8">
        <f>T42-Q42</f>
        <v>15</v>
      </c>
      <c r="V42" s="2" t="s">
        <v>33</v>
      </c>
      <c r="W42" s="31">
        <f>IF(T42&lt;5000,T42*2%,IF(T42&lt;25000,T42*5%,IF(T42&lt;50000,T42*7%,IF(T42&lt;100000,T42*9%,IF(T42&lt;250000,T42*12%,T42*15%)))))</f>
        <v>1.58</v>
      </c>
    </row>
    <row r="43" spans="1:23" x14ac:dyDescent="0.3">
      <c r="A43" s="2" t="s">
        <v>1917</v>
      </c>
      <c r="B43" s="4">
        <v>43945</v>
      </c>
      <c r="C43" s="4">
        <v>43945</v>
      </c>
      <c r="D43" s="2" t="s">
        <v>47</v>
      </c>
      <c r="E43" s="2" t="s">
        <v>68</v>
      </c>
      <c r="F43" s="2" t="s">
        <v>512</v>
      </c>
      <c r="G43" s="5" t="str">
        <f>VLOOKUP(F43,'Customer Info'!A:B,2,0)</f>
        <v>Barry</v>
      </c>
      <c r="H43" s="5" t="str">
        <f>VLOOKUP(F43,'Customer Info'!A:C,3,0)</f>
        <v>Blumstein</v>
      </c>
      <c r="I43" s="5" t="str">
        <f>VLOOKUP(F43,'Customer Info'!A:E,5,0)</f>
        <v>Gold Coast</v>
      </c>
      <c r="J43" s="2" t="s">
        <v>183</v>
      </c>
      <c r="K43" s="6" t="str">
        <f>VLOOKUP(J43,'Product Details'!B:C,2,0)</f>
        <v>Furniture</v>
      </c>
      <c r="L43" s="6" t="str">
        <f>VLOOKUP(J43,'Product Details'!B:D,3,0)</f>
        <v>Tables</v>
      </c>
      <c r="M43" s="6" t="s">
        <v>6546</v>
      </c>
      <c r="N43" s="2">
        <v>69</v>
      </c>
      <c r="O43" s="2">
        <v>64</v>
      </c>
      <c r="P43" s="2">
        <v>1</v>
      </c>
      <c r="Q43" s="7">
        <f>O43*P43</f>
        <v>64</v>
      </c>
      <c r="R43" s="7">
        <f>N43*P43</f>
        <v>69</v>
      </c>
      <c r="S43" s="2">
        <v>10</v>
      </c>
      <c r="T43" s="8">
        <f>R43+S43</f>
        <v>79</v>
      </c>
      <c r="U43" s="8">
        <f>T43-Q43</f>
        <v>15</v>
      </c>
      <c r="V43" s="2" t="s">
        <v>33</v>
      </c>
      <c r="W43" s="31">
        <f>IF(T43&lt;5000,T43*2%,IF(T43&lt;25000,T43*5%,IF(T43&lt;50000,T43*7%,IF(T43&lt;100000,T43*9%,IF(T43&lt;250000,T43*12%,T43*15%)))))</f>
        <v>1.58</v>
      </c>
    </row>
    <row r="44" spans="1:23" x14ac:dyDescent="0.3">
      <c r="A44" s="2" t="s">
        <v>2005</v>
      </c>
      <c r="B44" s="4">
        <v>44099</v>
      </c>
      <c r="C44" s="4">
        <v>44101</v>
      </c>
      <c r="D44" s="2" t="s">
        <v>47</v>
      </c>
      <c r="E44" s="2" t="s">
        <v>91</v>
      </c>
      <c r="F44" s="2" t="s">
        <v>651</v>
      </c>
      <c r="G44" s="5" t="str">
        <f>VLOOKUP(F44,'Customer Info'!A:B,2,0)</f>
        <v>Helen</v>
      </c>
      <c r="H44" s="5" t="str">
        <f>VLOOKUP(F44,'Customer Info'!A:C,3,0)</f>
        <v>Abelman</v>
      </c>
      <c r="I44" s="5" t="str">
        <f>VLOOKUP(F44,'Customer Info'!A:E,5,0)</f>
        <v>Berlin</v>
      </c>
      <c r="J44" s="2" t="s">
        <v>150</v>
      </c>
      <c r="K44" s="6" t="str">
        <f>VLOOKUP(J44,'Product Details'!B:C,2,0)</f>
        <v>Office_Supplies</v>
      </c>
      <c r="L44" s="6" t="str">
        <f>VLOOKUP(J44,'Product Details'!B:D,3,0)</f>
        <v>Appliances</v>
      </c>
      <c r="M44" s="6" t="s">
        <v>6528</v>
      </c>
      <c r="N44" s="2">
        <v>69</v>
      </c>
      <c r="O44" s="2">
        <v>64</v>
      </c>
      <c r="P44" s="2">
        <v>1</v>
      </c>
      <c r="Q44" s="7">
        <f>O44*P44</f>
        <v>64</v>
      </c>
      <c r="R44" s="7">
        <f>N44*P44</f>
        <v>69</v>
      </c>
      <c r="S44" s="2">
        <v>10</v>
      </c>
      <c r="T44" s="8">
        <f>R44+S44</f>
        <v>79</v>
      </c>
      <c r="U44" s="8">
        <f>T44-Q44</f>
        <v>15</v>
      </c>
      <c r="V44" s="2" t="s">
        <v>33</v>
      </c>
      <c r="W44" s="31">
        <f>IF(T44&lt;5000,T44*2%,IF(T44&lt;25000,T44*5%,IF(T44&lt;50000,T44*7%,IF(T44&lt;100000,T44*9%,IF(T44&lt;250000,T44*12%,T44*15%)))))</f>
        <v>1.58</v>
      </c>
    </row>
    <row r="45" spans="1:23" x14ac:dyDescent="0.3">
      <c r="A45" s="2" t="s">
        <v>2678</v>
      </c>
      <c r="B45" s="4">
        <v>43964</v>
      </c>
      <c r="C45" s="4">
        <v>43966</v>
      </c>
      <c r="D45" s="2" t="s">
        <v>47</v>
      </c>
      <c r="E45" s="2" t="s">
        <v>29</v>
      </c>
      <c r="F45" s="2" t="s">
        <v>176</v>
      </c>
      <c r="G45" s="5" t="str">
        <f>VLOOKUP(F45,'Customer Info'!A:B,2,0)</f>
        <v>Dean</v>
      </c>
      <c r="H45" s="5" t="str">
        <f>VLOOKUP(F45,'Customer Info'!A:C,3,0)</f>
        <v>Katz</v>
      </c>
      <c r="I45" s="5" t="str">
        <f>VLOOKUP(F45,'Customer Info'!A:E,5,0)</f>
        <v>Changzhou</v>
      </c>
      <c r="J45" s="2" t="s">
        <v>80</v>
      </c>
      <c r="K45" s="6" t="str">
        <f>VLOOKUP(J45,'Product Details'!B:C,2,0)</f>
        <v>Technology</v>
      </c>
      <c r="L45" s="6" t="str">
        <f>VLOOKUP(J45,'Product Details'!B:D,3,0)</f>
        <v>Phones</v>
      </c>
      <c r="M45" s="6" t="s">
        <v>6433</v>
      </c>
      <c r="N45" s="2">
        <v>69</v>
      </c>
      <c r="O45" s="2">
        <v>64</v>
      </c>
      <c r="P45" s="2">
        <v>1</v>
      </c>
      <c r="Q45" s="7">
        <f>O45*P45</f>
        <v>64</v>
      </c>
      <c r="R45" s="7">
        <f>N45*P45</f>
        <v>69</v>
      </c>
      <c r="S45" s="2">
        <v>10</v>
      </c>
      <c r="T45" s="8">
        <f>R45+S45</f>
        <v>79</v>
      </c>
      <c r="U45" s="8">
        <f>T45-Q45</f>
        <v>15</v>
      </c>
      <c r="V45" s="2" t="s">
        <v>33</v>
      </c>
      <c r="W45" s="31">
        <f>IF(T45&lt;5000,T45*2%,IF(T45&lt;25000,T45*5%,IF(T45&lt;50000,T45*7%,IF(T45&lt;100000,T45*9%,IF(T45&lt;250000,T45*12%,T45*15%)))))</f>
        <v>1.58</v>
      </c>
    </row>
    <row r="46" spans="1:23" x14ac:dyDescent="0.3">
      <c r="A46" s="2" t="s">
        <v>2709</v>
      </c>
      <c r="B46" s="4">
        <v>43852</v>
      </c>
      <c r="C46" s="4">
        <v>43852</v>
      </c>
      <c r="D46" s="2" t="s">
        <v>47</v>
      </c>
      <c r="E46" s="2" t="s">
        <v>36</v>
      </c>
      <c r="F46" s="2" t="s">
        <v>79</v>
      </c>
      <c r="G46" s="5" t="str">
        <f>VLOOKUP(F46,'Customer Info'!A:B,2,0)</f>
        <v>Kelly</v>
      </c>
      <c r="H46" s="5" t="str">
        <f>VLOOKUP(F46,'Customer Info'!A:C,3,0)</f>
        <v>Collister</v>
      </c>
      <c r="I46" s="5" t="str">
        <f>VLOOKUP(F46,'Customer Info'!A:E,5,0)</f>
        <v>Tangshan</v>
      </c>
      <c r="J46" s="2" t="s">
        <v>93</v>
      </c>
      <c r="K46" s="6" t="str">
        <f>VLOOKUP(J46,'Product Details'!B:C,2,0)</f>
        <v>Furniture</v>
      </c>
      <c r="L46" s="6" t="str">
        <f>VLOOKUP(J46,'Product Details'!B:D,3,0)</f>
        <v>Bookcases</v>
      </c>
      <c r="M46" s="6" t="s">
        <v>6452</v>
      </c>
      <c r="N46" s="2">
        <v>69</v>
      </c>
      <c r="O46" s="2">
        <v>64</v>
      </c>
      <c r="P46" s="2">
        <v>1</v>
      </c>
      <c r="Q46" s="7">
        <f>O46*P46</f>
        <v>64</v>
      </c>
      <c r="R46" s="7">
        <f>N46*P46</f>
        <v>69</v>
      </c>
      <c r="S46" s="2">
        <v>10</v>
      </c>
      <c r="T46" s="8">
        <f>R46+S46</f>
        <v>79</v>
      </c>
      <c r="U46" s="8">
        <f>T46-Q46</f>
        <v>15</v>
      </c>
      <c r="V46" s="2" t="s">
        <v>33</v>
      </c>
      <c r="W46" s="31">
        <f>IF(T46&lt;5000,T46*2%,IF(T46&lt;25000,T46*5%,IF(T46&lt;50000,T46*7%,IF(T46&lt;100000,T46*9%,IF(T46&lt;250000,T46*12%,T46*15%)))))</f>
        <v>1.58</v>
      </c>
    </row>
    <row r="47" spans="1:23" x14ac:dyDescent="0.3">
      <c r="A47" s="2" t="s">
        <v>3661</v>
      </c>
      <c r="B47" s="4">
        <v>44151</v>
      </c>
      <c r="C47" s="4">
        <v>44153</v>
      </c>
      <c r="D47" s="2" t="s">
        <v>47</v>
      </c>
      <c r="E47" s="2" t="s">
        <v>68</v>
      </c>
      <c r="F47" s="2" t="s">
        <v>1830</v>
      </c>
      <c r="G47" s="5" t="str">
        <f>VLOOKUP(F47,'Customer Info'!A:B,2,0)</f>
        <v>Peter</v>
      </c>
      <c r="H47" s="5" t="str">
        <f>VLOOKUP(F47,'Customer Info'!A:C,3,0)</f>
        <v>BŸhler</v>
      </c>
      <c r="I47" s="5" t="str">
        <f>VLOOKUP(F47,'Customer Info'!A:E,5,0)</f>
        <v>Dresden</v>
      </c>
      <c r="J47" s="2" t="s">
        <v>840</v>
      </c>
      <c r="K47" s="6" t="str">
        <f>VLOOKUP(J47,'Product Details'!B:C,2,0)</f>
        <v>Office_Supplies</v>
      </c>
      <c r="L47" s="6" t="str">
        <f>VLOOKUP(J47,'Product Details'!B:D,3,0)</f>
        <v>Envelopes</v>
      </c>
      <c r="M47" s="6" t="s">
        <v>6483</v>
      </c>
      <c r="N47" s="2">
        <v>69</v>
      </c>
      <c r="O47" s="2">
        <v>64</v>
      </c>
      <c r="P47" s="2">
        <v>1</v>
      </c>
      <c r="Q47" s="7">
        <f>O47*P47</f>
        <v>64</v>
      </c>
      <c r="R47" s="7">
        <f>N47*P47</f>
        <v>69</v>
      </c>
      <c r="S47" s="2">
        <v>10</v>
      </c>
      <c r="T47" s="8">
        <f>R47+S47</f>
        <v>79</v>
      </c>
      <c r="U47" s="8">
        <f>T47-Q47</f>
        <v>15</v>
      </c>
      <c r="V47" s="2" t="s">
        <v>33</v>
      </c>
      <c r="W47" s="31">
        <f>IF(T47&lt;5000,T47*2%,IF(T47&lt;25000,T47*5%,IF(T47&lt;50000,T47*7%,IF(T47&lt;100000,T47*9%,IF(T47&lt;250000,T47*12%,T47*15%)))))</f>
        <v>1.58</v>
      </c>
    </row>
    <row r="48" spans="1:23" x14ac:dyDescent="0.3">
      <c r="A48" s="2" t="s">
        <v>3744</v>
      </c>
      <c r="B48" s="4">
        <v>44166</v>
      </c>
      <c r="C48" s="4">
        <v>44166</v>
      </c>
      <c r="D48" s="2" t="s">
        <v>47</v>
      </c>
      <c r="E48" s="2" t="s">
        <v>43</v>
      </c>
      <c r="F48" s="2" t="s">
        <v>861</v>
      </c>
      <c r="G48" s="5" t="str">
        <f>VLOOKUP(F48,'Customer Info'!A:B,2,0)</f>
        <v>Harold</v>
      </c>
      <c r="H48" s="5" t="str">
        <f>VLOOKUP(F48,'Customer Info'!A:C,3,0)</f>
        <v>Dahlen</v>
      </c>
      <c r="I48" s="5" t="str">
        <f>VLOOKUP(F48,'Customer Info'!A:E,5,0)</f>
        <v>Jakarta</v>
      </c>
      <c r="J48" s="2" t="s">
        <v>186</v>
      </c>
      <c r="K48" s="6" t="str">
        <f>VLOOKUP(J48,'Product Details'!B:C,2,0)</f>
        <v>Technology</v>
      </c>
      <c r="L48" s="6" t="str">
        <f>VLOOKUP(J48,'Product Details'!B:D,3,0)</f>
        <v>Accessories</v>
      </c>
      <c r="M48" s="6" t="s">
        <v>6392</v>
      </c>
      <c r="N48" s="2">
        <v>69</v>
      </c>
      <c r="O48" s="2">
        <v>64</v>
      </c>
      <c r="P48" s="2">
        <v>1</v>
      </c>
      <c r="Q48" s="7">
        <f>O48*P48</f>
        <v>64</v>
      </c>
      <c r="R48" s="7">
        <f>N48*P48</f>
        <v>69</v>
      </c>
      <c r="S48" s="2">
        <v>10</v>
      </c>
      <c r="T48" s="8">
        <f>R48+S48</f>
        <v>79</v>
      </c>
      <c r="U48" s="8">
        <f>T48-Q48</f>
        <v>15</v>
      </c>
      <c r="V48" s="2" t="s">
        <v>33</v>
      </c>
      <c r="W48" s="31">
        <f>IF(T48&lt;5000,T48*2%,IF(T48&lt;25000,T48*5%,IF(T48&lt;50000,T48*7%,IF(T48&lt;100000,T48*9%,IF(T48&lt;250000,T48*12%,T48*15%)))))</f>
        <v>1.58</v>
      </c>
    </row>
    <row r="49" spans="1:23" x14ac:dyDescent="0.3">
      <c r="A49" s="2" t="s">
        <v>3778</v>
      </c>
      <c r="B49" s="4">
        <v>44087</v>
      </c>
      <c r="C49" s="4">
        <v>44087</v>
      </c>
      <c r="D49" s="2" t="s">
        <v>47</v>
      </c>
      <c r="E49" s="2" t="s">
        <v>91</v>
      </c>
      <c r="F49" s="2" t="s">
        <v>219</v>
      </c>
      <c r="G49" s="5" t="str">
        <f>VLOOKUP(F49,'Customer Info'!A:B,2,0)</f>
        <v>Toby</v>
      </c>
      <c r="H49" s="5" t="str">
        <f>VLOOKUP(F49,'Customer Info'!A:C,3,0)</f>
        <v>Braunhardt</v>
      </c>
      <c r="I49" s="5" t="str">
        <f>VLOOKUP(F49,'Customer Info'!A:E,5,0)</f>
        <v>Perth</v>
      </c>
      <c r="J49" s="2" t="s">
        <v>404</v>
      </c>
      <c r="K49" s="6" t="str">
        <f>VLOOKUP(J49,'Product Details'!B:C,2,0)</f>
        <v>Furniture</v>
      </c>
      <c r="L49" s="6" t="str">
        <f>VLOOKUP(J49,'Product Details'!B:D,3,0)</f>
        <v>Furnishings</v>
      </c>
      <c r="M49" s="6" t="s">
        <v>6535</v>
      </c>
      <c r="N49" s="2">
        <v>69</v>
      </c>
      <c r="O49" s="2">
        <v>64</v>
      </c>
      <c r="P49" s="2">
        <v>1</v>
      </c>
      <c r="Q49" s="7">
        <f>O49*P49</f>
        <v>64</v>
      </c>
      <c r="R49" s="7">
        <f>N49*P49</f>
        <v>69</v>
      </c>
      <c r="S49" s="2">
        <v>10</v>
      </c>
      <c r="T49" s="8">
        <f>R49+S49</f>
        <v>79</v>
      </c>
      <c r="U49" s="8">
        <f>T49-Q49</f>
        <v>15</v>
      </c>
      <c r="V49" s="2" t="s">
        <v>33</v>
      </c>
      <c r="W49" s="31">
        <f>IF(T49&lt;5000,T49*2%,IF(T49&lt;25000,T49*5%,IF(T49&lt;50000,T49*7%,IF(T49&lt;100000,T49*9%,IF(T49&lt;250000,T49*12%,T49*15%)))))</f>
        <v>1.58</v>
      </c>
    </row>
    <row r="50" spans="1:23" x14ac:dyDescent="0.3">
      <c r="A50" s="2" t="s">
        <v>3810</v>
      </c>
      <c r="B50" s="4">
        <v>44095</v>
      </c>
      <c r="C50" s="4">
        <v>44096</v>
      </c>
      <c r="D50" s="2" t="s">
        <v>47</v>
      </c>
      <c r="E50" s="2" t="s">
        <v>91</v>
      </c>
      <c r="F50" s="2" t="s">
        <v>1527</v>
      </c>
      <c r="G50" s="5" t="str">
        <f>VLOOKUP(F50,'Customer Info'!A:B,2,0)</f>
        <v>Jennifer</v>
      </c>
      <c r="H50" s="5" t="str">
        <f>VLOOKUP(F50,'Customer Info'!A:C,3,0)</f>
        <v>Halladay</v>
      </c>
      <c r="I50" s="5" t="str">
        <f>VLOOKUP(F50,'Customer Info'!A:E,5,0)</f>
        <v>Krefeld</v>
      </c>
      <c r="J50" s="2" t="s">
        <v>121</v>
      </c>
      <c r="K50" s="6" t="str">
        <f>VLOOKUP(J50,'Product Details'!B:C,2,0)</f>
        <v>Furniture</v>
      </c>
      <c r="L50" s="6" t="str">
        <f>VLOOKUP(J50,'Product Details'!B:D,3,0)</f>
        <v>Furnishings</v>
      </c>
      <c r="M50" s="6" t="s">
        <v>6421</v>
      </c>
      <c r="N50" s="2">
        <v>69</v>
      </c>
      <c r="O50" s="2">
        <v>64</v>
      </c>
      <c r="P50" s="2">
        <v>1</v>
      </c>
      <c r="Q50" s="7">
        <f>O50*P50</f>
        <v>64</v>
      </c>
      <c r="R50" s="7">
        <f>N50*P50</f>
        <v>69</v>
      </c>
      <c r="S50" s="2">
        <v>10</v>
      </c>
      <c r="T50" s="8">
        <f>R50+S50</f>
        <v>79</v>
      </c>
      <c r="U50" s="8">
        <f>T50-Q50</f>
        <v>15</v>
      </c>
      <c r="V50" s="2" t="s">
        <v>33</v>
      </c>
      <c r="W50" s="31">
        <f>IF(T50&lt;5000,T50*2%,IF(T50&lt;25000,T50*5%,IF(T50&lt;50000,T50*7%,IF(T50&lt;100000,T50*9%,IF(T50&lt;250000,T50*12%,T50*15%)))))</f>
        <v>1.58</v>
      </c>
    </row>
    <row r="51" spans="1:23" x14ac:dyDescent="0.3">
      <c r="A51" s="2" t="s">
        <v>4014</v>
      </c>
      <c r="B51" s="4">
        <v>44133</v>
      </c>
      <c r="C51" s="4">
        <v>44134</v>
      </c>
      <c r="D51" s="2" t="s">
        <v>47</v>
      </c>
      <c r="E51" s="2" t="s">
        <v>29</v>
      </c>
      <c r="F51" s="2" t="s">
        <v>663</v>
      </c>
      <c r="G51" s="5" t="str">
        <f>VLOOKUP(F51,'Customer Info'!A:B,2,0)</f>
        <v>Aaron</v>
      </c>
      <c r="H51" s="5" t="str">
        <f>VLOOKUP(F51,'Customer Info'!A:C,3,0)</f>
        <v>Bergman</v>
      </c>
      <c r="I51" s="5" t="str">
        <f>VLOOKUP(F51,'Customer Info'!A:E,5,0)</f>
        <v>Halle</v>
      </c>
      <c r="J51" s="2" t="s">
        <v>207</v>
      </c>
      <c r="K51" s="6" t="str">
        <f>VLOOKUP(J51,'Product Details'!B:C,2,0)</f>
        <v>Office_Supplies</v>
      </c>
      <c r="L51" s="6" t="str">
        <f>VLOOKUP(J51,'Product Details'!B:D,3,0)</f>
        <v>Labels</v>
      </c>
      <c r="M51" s="6" t="s">
        <v>6469</v>
      </c>
      <c r="N51" s="2">
        <v>69</v>
      </c>
      <c r="O51" s="2">
        <v>64</v>
      </c>
      <c r="P51" s="2">
        <v>1</v>
      </c>
      <c r="Q51" s="7">
        <f>O51*P51</f>
        <v>64</v>
      </c>
      <c r="R51" s="7">
        <f>N51*P51</f>
        <v>69</v>
      </c>
      <c r="S51" s="2">
        <v>10</v>
      </c>
      <c r="T51" s="8">
        <f>R51+S51</f>
        <v>79</v>
      </c>
      <c r="U51" s="8">
        <f>T51-Q51</f>
        <v>15</v>
      </c>
      <c r="V51" s="2" t="s">
        <v>33</v>
      </c>
      <c r="W51" s="31">
        <f>IF(T51&lt;5000,T51*2%,IF(T51&lt;25000,T51*5%,IF(T51&lt;50000,T51*7%,IF(T51&lt;100000,T51*9%,IF(T51&lt;250000,T51*12%,T51*15%)))))</f>
        <v>1.58</v>
      </c>
    </row>
    <row r="52" spans="1:23" x14ac:dyDescent="0.3">
      <c r="A52" s="2" t="s">
        <v>4036</v>
      </c>
      <c r="B52" s="4">
        <v>44085</v>
      </c>
      <c r="C52" s="4">
        <v>44085</v>
      </c>
      <c r="D52" s="2" t="s">
        <v>47</v>
      </c>
      <c r="E52" s="2" t="s">
        <v>48</v>
      </c>
      <c r="F52" s="2" t="s">
        <v>453</v>
      </c>
      <c r="G52" s="5" t="str">
        <f>VLOOKUP(F52,'Customer Info'!A:B,2,0)</f>
        <v>Denny</v>
      </c>
      <c r="H52" s="5" t="str">
        <f>VLOOKUP(F52,'Customer Info'!A:C,3,0)</f>
        <v>Ordway</v>
      </c>
      <c r="I52" s="5" t="str">
        <f>VLOOKUP(F52,'Customer Info'!A:E,5,0)</f>
        <v>Berlin</v>
      </c>
      <c r="J52" s="2" t="s">
        <v>93</v>
      </c>
      <c r="K52" s="6" t="str">
        <f>VLOOKUP(J52,'Product Details'!B:C,2,0)</f>
        <v>Furniture</v>
      </c>
      <c r="L52" s="6" t="str">
        <f>VLOOKUP(J52,'Product Details'!B:D,3,0)</f>
        <v>Bookcases</v>
      </c>
      <c r="M52" s="6" t="s">
        <v>6452</v>
      </c>
      <c r="N52" s="2">
        <v>69</v>
      </c>
      <c r="O52" s="2">
        <v>64</v>
      </c>
      <c r="P52" s="2">
        <v>1</v>
      </c>
      <c r="Q52" s="7">
        <f>O52*P52</f>
        <v>64</v>
      </c>
      <c r="R52" s="7">
        <f>N52*P52</f>
        <v>69</v>
      </c>
      <c r="S52" s="2">
        <v>10</v>
      </c>
      <c r="T52" s="8">
        <f>R52+S52</f>
        <v>79</v>
      </c>
      <c r="U52" s="8">
        <f>T52-Q52</f>
        <v>15</v>
      </c>
      <c r="V52" s="2" t="s">
        <v>30</v>
      </c>
      <c r="W52" s="31">
        <f>IF(T52&lt;5000,T52*2%,IF(T52&lt;25000,T52*5%,IF(T52&lt;50000,T52*7%,IF(T52&lt;100000,T52*9%,IF(T52&lt;250000,T52*12%,T52*15%)))))</f>
        <v>1.58</v>
      </c>
    </row>
    <row r="53" spans="1:23" x14ac:dyDescent="0.3">
      <c r="A53" s="2" t="s">
        <v>4562</v>
      </c>
      <c r="B53" s="4">
        <v>43905</v>
      </c>
      <c r="C53" s="4">
        <v>43907</v>
      </c>
      <c r="D53" s="2" t="s">
        <v>47</v>
      </c>
      <c r="E53" s="2" t="s">
        <v>48</v>
      </c>
      <c r="F53" s="2" t="s">
        <v>189</v>
      </c>
      <c r="G53" s="5" t="str">
        <f>VLOOKUP(F53,'Customer Info'!A:B,2,0)</f>
        <v>Greg</v>
      </c>
      <c r="H53" s="5" t="str">
        <f>VLOOKUP(F53,'Customer Info'!A:C,3,0)</f>
        <v>Hansen</v>
      </c>
      <c r="I53" s="5" t="str">
        <f>VLOOKUP(F53,'Customer Info'!A:E,5,0)</f>
        <v>Canberra</v>
      </c>
      <c r="J53" s="2" t="s">
        <v>414</v>
      </c>
      <c r="K53" s="6" t="str">
        <f>VLOOKUP(J53,'Product Details'!B:C,2,0)</f>
        <v>Furniture</v>
      </c>
      <c r="L53" s="6" t="str">
        <f>VLOOKUP(J53,'Product Details'!B:D,3,0)</f>
        <v>Furnishings</v>
      </c>
      <c r="M53" s="6" t="s">
        <v>6534</v>
      </c>
      <c r="N53" s="2">
        <v>69</v>
      </c>
      <c r="O53" s="2">
        <v>64</v>
      </c>
      <c r="P53" s="2">
        <v>1</v>
      </c>
      <c r="Q53" s="7">
        <f>O53*P53</f>
        <v>64</v>
      </c>
      <c r="R53" s="7">
        <f>N53*P53</f>
        <v>69</v>
      </c>
      <c r="S53" s="2">
        <v>10</v>
      </c>
      <c r="T53" s="8">
        <f>R53+S53</f>
        <v>79</v>
      </c>
      <c r="U53" s="8">
        <f>T53-Q53</f>
        <v>15</v>
      </c>
      <c r="V53" s="2" t="s">
        <v>63</v>
      </c>
      <c r="W53" s="31">
        <f>IF(T53&lt;5000,T53*2%,IF(T53&lt;25000,T53*5%,IF(T53&lt;50000,T53*7%,IF(T53&lt;100000,T53*9%,IF(T53&lt;250000,T53*12%,T53*15%)))))</f>
        <v>1.58</v>
      </c>
    </row>
    <row r="54" spans="1:23" x14ac:dyDescent="0.3">
      <c r="A54" s="2" t="s">
        <v>4996</v>
      </c>
      <c r="B54" s="4">
        <v>43283</v>
      </c>
      <c r="C54" s="4">
        <v>43285</v>
      </c>
      <c r="D54" s="2" t="s">
        <v>47</v>
      </c>
      <c r="E54" s="2" t="s">
        <v>91</v>
      </c>
      <c r="F54" s="2" t="s">
        <v>801</v>
      </c>
      <c r="G54" s="5" t="str">
        <f>VLOOKUP(F54,'Customer Info'!A:B,2,0)</f>
        <v>Tim</v>
      </c>
      <c r="H54" s="5" t="str">
        <f>VLOOKUP(F54,'Customer Info'!A:C,3,0)</f>
        <v>Brockman</v>
      </c>
      <c r="I54" s="5" t="str">
        <f>VLOOKUP(F54,'Customer Info'!A:E,5,0)</f>
        <v>Toowoomba</v>
      </c>
      <c r="J54" s="2" t="s">
        <v>229</v>
      </c>
      <c r="K54" s="6" t="str">
        <f>VLOOKUP(J54,'Product Details'!B:C,2,0)</f>
        <v>Office_Supplies</v>
      </c>
      <c r="L54" s="6" t="str">
        <f>VLOOKUP(J54,'Product Details'!B:D,3,0)</f>
        <v>Paper</v>
      </c>
      <c r="M54" s="6" t="s">
        <v>6569</v>
      </c>
      <c r="N54" s="2">
        <v>69</v>
      </c>
      <c r="O54" s="2">
        <v>63</v>
      </c>
      <c r="P54" s="2">
        <v>1</v>
      </c>
      <c r="Q54" s="7">
        <f>O54*P54</f>
        <v>63</v>
      </c>
      <c r="R54" s="7">
        <f>N54*P54</f>
        <v>69</v>
      </c>
      <c r="S54" s="2">
        <v>10</v>
      </c>
      <c r="T54" s="8">
        <f>R54+S54</f>
        <v>79</v>
      </c>
      <c r="U54" s="8">
        <f>T54-Q54</f>
        <v>16</v>
      </c>
      <c r="V54" s="2" t="s">
        <v>63</v>
      </c>
      <c r="W54" s="31">
        <f>IF(T54&lt;5000,T54*2%,IF(T54&lt;25000,T54*5%,IF(T54&lt;50000,T54*7%,IF(T54&lt;100000,T54*9%,IF(T54&lt;250000,T54*12%,T54*15%)))))</f>
        <v>1.58</v>
      </c>
    </row>
    <row r="55" spans="1:23" x14ac:dyDescent="0.3">
      <c r="A55" s="2" t="s">
        <v>5425</v>
      </c>
      <c r="B55" s="4">
        <v>44008</v>
      </c>
      <c r="C55" s="4">
        <v>44008</v>
      </c>
      <c r="D55" s="2" t="s">
        <v>47</v>
      </c>
      <c r="E55" s="2" t="s">
        <v>29</v>
      </c>
      <c r="F55" s="2" t="s">
        <v>3444</v>
      </c>
      <c r="G55" s="5" t="str">
        <f>VLOOKUP(F55,'Customer Info'!A:B,2,0)</f>
        <v>Cynthia</v>
      </c>
      <c r="H55" s="5" t="str">
        <f>VLOOKUP(F55,'Customer Info'!A:C,3,0)</f>
        <v>Delaney</v>
      </c>
      <c r="I55" s="5" t="str">
        <f>VLOOKUP(F55,'Customer Info'!A:E,5,0)</f>
        <v>Gold Coast</v>
      </c>
      <c r="J55" s="2" t="s">
        <v>792</v>
      </c>
      <c r="K55" s="6" t="str">
        <f>VLOOKUP(J55,'Product Details'!B:C,2,0)</f>
        <v>Office_Supplies</v>
      </c>
      <c r="L55" s="6" t="str">
        <f>VLOOKUP(J55,'Product Details'!B:D,3,0)</f>
        <v>Fasteners</v>
      </c>
      <c r="M55" s="6" t="s">
        <v>6544</v>
      </c>
      <c r="N55" s="2">
        <v>69</v>
      </c>
      <c r="O55" s="2">
        <v>64</v>
      </c>
      <c r="P55" s="2">
        <v>1</v>
      </c>
      <c r="Q55" s="7">
        <f>O55*P55</f>
        <v>64</v>
      </c>
      <c r="R55" s="7">
        <f>N55*P55</f>
        <v>69</v>
      </c>
      <c r="S55" s="2">
        <v>10</v>
      </c>
      <c r="T55" s="8">
        <f>R55+S55</f>
        <v>79</v>
      </c>
      <c r="U55" s="8">
        <f>T55-Q55</f>
        <v>15</v>
      </c>
      <c r="V55" s="2" t="s">
        <v>33</v>
      </c>
      <c r="W55" s="31">
        <f>IF(T55&lt;5000,T55*2%,IF(T55&lt;25000,T55*5%,IF(T55&lt;50000,T55*7%,IF(T55&lt;100000,T55*9%,IF(T55&lt;250000,T55*12%,T55*15%)))))</f>
        <v>1.58</v>
      </c>
    </row>
    <row r="56" spans="1:23" x14ac:dyDescent="0.3">
      <c r="A56" s="2" t="s">
        <v>1474</v>
      </c>
      <c r="B56" s="4">
        <v>43511</v>
      </c>
      <c r="C56" s="4">
        <v>43512</v>
      </c>
      <c r="D56" s="2" t="s">
        <v>47</v>
      </c>
      <c r="E56" s="2" t="s">
        <v>48</v>
      </c>
      <c r="F56" s="2" t="s">
        <v>343</v>
      </c>
      <c r="G56" s="5" t="str">
        <f>VLOOKUP(F56,'Customer Info'!A:B,2,0)</f>
        <v>Sarah</v>
      </c>
      <c r="H56" s="5" t="str">
        <f>VLOOKUP(F56,'Customer Info'!A:C,3,0)</f>
        <v>Foster</v>
      </c>
      <c r="I56" s="5" t="str">
        <f>VLOOKUP(F56,'Customer Info'!A:E,5,0)</f>
        <v>Xianning</v>
      </c>
      <c r="J56" s="2" t="s">
        <v>514</v>
      </c>
      <c r="K56" s="6" t="str">
        <f>VLOOKUP(J56,'Product Details'!B:C,2,0)</f>
        <v>Technology</v>
      </c>
      <c r="L56" s="6" t="str">
        <f>VLOOKUP(J56,'Product Details'!B:D,3,0)</f>
        <v>Accessories</v>
      </c>
      <c r="M56" s="6" t="s">
        <v>6431</v>
      </c>
      <c r="N56" s="2">
        <v>73</v>
      </c>
      <c r="O56" s="2">
        <v>65</v>
      </c>
      <c r="P56" s="2">
        <v>1</v>
      </c>
      <c r="Q56" s="7">
        <f>O56*P56</f>
        <v>65</v>
      </c>
      <c r="R56" s="7">
        <f>N56*P56</f>
        <v>73</v>
      </c>
      <c r="S56" s="2">
        <v>10</v>
      </c>
      <c r="T56" s="8">
        <f>R56+S56</f>
        <v>83</v>
      </c>
      <c r="U56" s="8">
        <f>T56-Q56</f>
        <v>18</v>
      </c>
      <c r="V56" s="2" t="s">
        <v>30</v>
      </c>
      <c r="W56" s="31">
        <f>IF(T56&lt;5000,T56*2%,IF(T56&lt;25000,T56*5%,IF(T56&lt;50000,T56*7%,IF(T56&lt;100000,T56*9%,IF(T56&lt;250000,T56*12%,T56*15%)))))</f>
        <v>1.6600000000000001</v>
      </c>
    </row>
    <row r="57" spans="1:23" x14ac:dyDescent="0.3">
      <c r="A57" s="2" t="s">
        <v>2336</v>
      </c>
      <c r="B57" s="4">
        <v>43769</v>
      </c>
      <c r="C57" s="4">
        <v>43770</v>
      </c>
      <c r="D57" s="2" t="s">
        <v>47</v>
      </c>
      <c r="E57" s="2" t="s">
        <v>48</v>
      </c>
      <c r="F57" s="2" t="s">
        <v>1524</v>
      </c>
      <c r="G57" s="5" t="str">
        <f>VLOOKUP(F57,'Customer Info'!A:B,2,0)</f>
        <v>Cari</v>
      </c>
      <c r="H57" s="5" t="str">
        <f>VLOOKUP(F57,'Customer Info'!A:C,3,0)</f>
        <v>Schnelling</v>
      </c>
      <c r="I57" s="5" t="str">
        <f>VLOOKUP(F57,'Customer Info'!A:E,5,0)</f>
        <v>Agra</v>
      </c>
      <c r="J57" s="2" t="s">
        <v>441</v>
      </c>
      <c r="K57" s="6" t="str">
        <f>VLOOKUP(J57,'Product Details'!B:C,2,0)</f>
        <v>Technology</v>
      </c>
      <c r="L57" s="6" t="str">
        <f>VLOOKUP(J57,'Product Details'!B:D,3,0)</f>
        <v>Phones</v>
      </c>
      <c r="M57" s="6" t="s">
        <v>6417</v>
      </c>
      <c r="N57" s="2">
        <v>73</v>
      </c>
      <c r="O57" s="2">
        <v>65</v>
      </c>
      <c r="P57" s="2">
        <v>1</v>
      </c>
      <c r="Q57" s="7">
        <f>O57*P57</f>
        <v>65</v>
      </c>
      <c r="R57" s="7">
        <f>N57*P57</f>
        <v>73</v>
      </c>
      <c r="S57" s="2">
        <v>10</v>
      </c>
      <c r="T57" s="8">
        <f>R57+S57</f>
        <v>83</v>
      </c>
      <c r="U57" s="8">
        <f>T57-Q57</f>
        <v>18</v>
      </c>
      <c r="V57" s="2" t="s">
        <v>33</v>
      </c>
      <c r="W57" s="31">
        <f>IF(T57&lt;5000,T57*2%,IF(T57&lt;25000,T57*5%,IF(T57&lt;50000,T57*7%,IF(T57&lt;100000,T57*9%,IF(T57&lt;250000,T57*12%,T57*15%)))))</f>
        <v>1.6600000000000001</v>
      </c>
    </row>
    <row r="58" spans="1:23" x14ac:dyDescent="0.3">
      <c r="A58" s="2" t="s">
        <v>1183</v>
      </c>
      <c r="B58" s="4">
        <v>43744</v>
      </c>
      <c r="C58" s="4">
        <v>43744</v>
      </c>
      <c r="D58" s="2" t="s">
        <v>47</v>
      </c>
      <c r="E58" s="2" t="s">
        <v>29</v>
      </c>
      <c r="F58" s="2" t="s">
        <v>461</v>
      </c>
      <c r="G58" s="5" t="str">
        <f>VLOOKUP(F58,'Customer Info'!A:B,2,0)</f>
        <v>Roger</v>
      </c>
      <c r="H58" s="5" t="str">
        <f>VLOOKUP(F58,'Customer Info'!A:C,3,0)</f>
        <v>Barcio</v>
      </c>
      <c r="I58" s="5" t="str">
        <f>VLOOKUP(F58,'Customer Info'!A:E,5,0)</f>
        <v>Bremen</v>
      </c>
      <c r="J58" s="2" t="s">
        <v>1184</v>
      </c>
      <c r="K58" s="6" t="str">
        <f>VLOOKUP(J58,'Product Details'!B:C,2,0)</f>
        <v>Office_Supplies</v>
      </c>
      <c r="L58" s="6" t="str">
        <f>VLOOKUP(J58,'Product Details'!B:D,3,0)</f>
        <v>Envelopes</v>
      </c>
      <c r="M58" s="6" t="s">
        <v>6464</v>
      </c>
      <c r="N58" s="2">
        <v>77</v>
      </c>
      <c r="O58" s="2">
        <v>73</v>
      </c>
      <c r="P58" s="2">
        <v>1</v>
      </c>
      <c r="Q58" s="7">
        <f>O58*P58</f>
        <v>73</v>
      </c>
      <c r="R58" s="7">
        <f>N58*P58</f>
        <v>77</v>
      </c>
      <c r="S58" s="2">
        <v>10</v>
      </c>
      <c r="T58" s="8">
        <f>R58+S58</f>
        <v>87</v>
      </c>
      <c r="U58" s="8">
        <f>T58-Q58</f>
        <v>14</v>
      </c>
      <c r="V58" s="2" t="s">
        <v>33</v>
      </c>
      <c r="W58" s="31">
        <f>IF(T58&lt;5000,T58*2%,IF(T58&lt;25000,T58*5%,IF(T58&lt;50000,T58*7%,IF(T58&lt;100000,T58*9%,IF(T58&lt;250000,T58*12%,T58*15%)))))</f>
        <v>1.74</v>
      </c>
    </row>
    <row r="59" spans="1:23" x14ac:dyDescent="0.3">
      <c r="A59" s="2" t="s">
        <v>3820</v>
      </c>
      <c r="B59" s="4">
        <v>43873</v>
      </c>
      <c r="C59" s="4">
        <v>43874</v>
      </c>
      <c r="D59" s="2" t="s">
        <v>47</v>
      </c>
      <c r="E59" s="2" t="s">
        <v>48</v>
      </c>
      <c r="F59" s="2" t="s">
        <v>801</v>
      </c>
      <c r="G59" s="5" t="str">
        <f>VLOOKUP(F59,'Customer Info'!A:B,2,0)</f>
        <v>Tim</v>
      </c>
      <c r="H59" s="5" t="str">
        <f>VLOOKUP(F59,'Customer Info'!A:C,3,0)</f>
        <v>Brockman</v>
      </c>
      <c r="I59" s="5" t="str">
        <f>VLOOKUP(F59,'Customer Info'!A:E,5,0)</f>
        <v>Toowoomba</v>
      </c>
      <c r="J59" s="2" t="s">
        <v>563</v>
      </c>
      <c r="K59" s="6" t="str">
        <f>VLOOKUP(J59,'Product Details'!B:C,2,0)</f>
        <v>Technology</v>
      </c>
      <c r="L59" s="6" t="str">
        <f>VLOOKUP(J59,'Product Details'!B:D,3,0)</f>
        <v>Machines</v>
      </c>
      <c r="M59" s="6" t="s">
        <v>6422</v>
      </c>
      <c r="N59" s="2">
        <v>77</v>
      </c>
      <c r="O59" s="2">
        <v>73</v>
      </c>
      <c r="P59" s="2">
        <v>1</v>
      </c>
      <c r="Q59" s="7">
        <f>O59*P59</f>
        <v>73</v>
      </c>
      <c r="R59" s="7">
        <f>N59*P59</f>
        <v>77</v>
      </c>
      <c r="S59" s="2">
        <v>10</v>
      </c>
      <c r="T59" s="8">
        <f>R59+S59</f>
        <v>87</v>
      </c>
      <c r="U59" s="8">
        <f>T59-Q59</f>
        <v>14</v>
      </c>
      <c r="V59" s="2" t="s">
        <v>33</v>
      </c>
      <c r="W59" s="31">
        <f>IF(T59&lt;5000,T59*2%,IF(T59&lt;25000,T59*5%,IF(T59&lt;50000,T59*7%,IF(T59&lt;100000,T59*9%,IF(T59&lt;250000,T59*12%,T59*15%)))))</f>
        <v>1.74</v>
      </c>
    </row>
    <row r="60" spans="1:23" x14ac:dyDescent="0.3">
      <c r="A60" s="2" t="s">
        <v>5460</v>
      </c>
      <c r="B60" s="4">
        <v>44067</v>
      </c>
      <c r="C60" s="4">
        <v>44068</v>
      </c>
      <c r="D60" s="2" t="s">
        <v>47</v>
      </c>
      <c r="E60" s="2" t="s">
        <v>68</v>
      </c>
      <c r="F60" s="2" t="s">
        <v>784</v>
      </c>
      <c r="G60" s="5" t="str">
        <f>VLOOKUP(F60,'Customer Info'!A:B,2,0)</f>
        <v>Duane</v>
      </c>
      <c r="H60" s="5" t="str">
        <f>VLOOKUP(F60,'Customer Info'!A:C,3,0)</f>
        <v>Benoit</v>
      </c>
      <c r="I60" s="5" t="str">
        <f>VLOOKUP(F60,'Customer Info'!A:E,5,0)</f>
        <v>Tamworth</v>
      </c>
      <c r="J60" s="2" t="s">
        <v>41</v>
      </c>
      <c r="K60" s="6" t="str">
        <f>VLOOKUP(J60,'Product Details'!B:C,2,0)</f>
        <v>Office_Supplies</v>
      </c>
      <c r="L60" s="6" t="str">
        <f>VLOOKUP(J60,'Product Details'!B:D,3,0)</f>
        <v>Supplies</v>
      </c>
      <c r="M60" s="6" t="s">
        <v>6554</v>
      </c>
      <c r="N60" s="2">
        <v>79</v>
      </c>
      <c r="O60" s="2">
        <v>75</v>
      </c>
      <c r="P60" s="2">
        <v>1</v>
      </c>
      <c r="Q60" s="7">
        <f>O60*P60</f>
        <v>75</v>
      </c>
      <c r="R60" s="7">
        <f>N60*P60</f>
        <v>79</v>
      </c>
      <c r="S60" s="2">
        <v>10</v>
      </c>
      <c r="T60" s="8">
        <f>R60+S60</f>
        <v>89</v>
      </c>
      <c r="U60" s="8">
        <f>T60-Q60</f>
        <v>14</v>
      </c>
      <c r="V60" s="2" t="s">
        <v>63</v>
      </c>
      <c r="W60" s="31">
        <f>IF(T60&lt;5000,T60*2%,IF(T60&lt;25000,T60*5%,IF(T60&lt;50000,T60*7%,IF(T60&lt;100000,T60*9%,IF(T60&lt;250000,T60*12%,T60*15%)))))</f>
        <v>1.78</v>
      </c>
    </row>
    <row r="61" spans="1:23" x14ac:dyDescent="0.3">
      <c r="A61" s="2" t="s">
        <v>3271</v>
      </c>
      <c r="B61" s="4">
        <v>43483</v>
      </c>
      <c r="C61" s="4">
        <v>43484</v>
      </c>
      <c r="D61" s="2" t="s">
        <v>47</v>
      </c>
      <c r="E61" s="2" t="s">
        <v>91</v>
      </c>
      <c r="F61" s="2" t="s">
        <v>474</v>
      </c>
      <c r="G61" s="5" t="str">
        <f>VLOOKUP(F61,'Customer Info'!A:B,2,0)</f>
        <v>Debra</v>
      </c>
      <c r="H61" s="5" t="str">
        <f>VLOOKUP(F61,'Customer Info'!A:C,3,0)</f>
        <v>Catini</v>
      </c>
      <c r="I61" s="5" t="str">
        <f>VLOOKUP(F61,'Customer Info'!A:E,5,0)</f>
        <v>Zhengzhou</v>
      </c>
      <c r="J61" s="2" t="s">
        <v>1173</v>
      </c>
      <c r="K61" s="6" t="str">
        <f>VLOOKUP(J61,'Product Details'!B:C,2,0)</f>
        <v>Office_Supplies</v>
      </c>
      <c r="L61" s="6" t="str">
        <f>VLOOKUP(J61,'Product Details'!B:D,3,0)</f>
        <v>Storage</v>
      </c>
      <c r="M61" s="6" t="s">
        <v>6532</v>
      </c>
      <c r="N61" s="2">
        <v>80</v>
      </c>
      <c r="O61" s="2">
        <v>75</v>
      </c>
      <c r="P61" s="2">
        <v>1</v>
      </c>
      <c r="Q61" s="7">
        <f>O61*P61</f>
        <v>75</v>
      </c>
      <c r="R61" s="7">
        <f>N61*P61</f>
        <v>80</v>
      </c>
      <c r="S61" s="2">
        <v>10</v>
      </c>
      <c r="T61" s="8">
        <f>R61+S61</f>
        <v>90</v>
      </c>
      <c r="U61" s="8">
        <f>T61-Q61</f>
        <v>15</v>
      </c>
      <c r="V61" s="2" t="s">
        <v>33</v>
      </c>
      <c r="W61" s="31">
        <f>IF(T61&lt;5000,T61*2%,IF(T61&lt;25000,T61*5%,IF(T61&lt;50000,T61*7%,IF(T61&lt;100000,T61*9%,IF(T61&lt;250000,T61*12%,T61*15%)))))</f>
        <v>1.8</v>
      </c>
    </row>
    <row r="62" spans="1:23" x14ac:dyDescent="0.3">
      <c r="A62" s="2" t="s">
        <v>1280</v>
      </c>
      <c r="B62" s="4">
        <v>43808</v>
      </c>
      <c r="C62" s="4">
        <v>43809</v>
      </c>
      <c r="D62" s="2" t="s">
        <v>47</v>
      </c>
      <c r="E62" s="2" t="s">
        <v>43</v>
      </c>
      <c r="F62" s="2" t="s">
        <v>330</v>
      </c>
      <c r="G62" s="5" t="str">
        <f>VLOOKUP(F62,'Customer Info'!A:B,2,0)</f>
        <v>Thea</v>
      </c>
      <c r="H62" s="5" t="str">
        <f>VLOOKUP(F62,'Customer Info'!A:C,3,0)</f>
        <v>Hudgings</v>
      </c>
      <c r="I62" s="5" t="str">
        <f>VLOOKUP(F62,'Customer Info'!A:E,5,0)</f>
        <v>Anshan</v>
      </c>
      <c r="J62" s="2" t="s">
        <v>99</v>
      </c>
      <c r="K62" s="6" t="str">
        <f>VLOOKUP(J62,'Product Details'!B:C,2,0)</f>
        <v>Office_Supplies</v>
      </c>
      <c r="L62" s="6" t="str">
        <f>VLOOKUP(J62,'Product Details'!B:D,3,0)</f>
        <v>Art</v>
      </c>
      <c r="M62" s="6" t="s">
        <v>6533</v>
      </c>
      <c r="N62" s="2">
        <v>81</v>
      </c>
      <c r="O62" s="2">
        <v>77</v>
      </c>
      <c r="P62" s="2">
        <v>1</v>
      </c>
      <c r="Q62" s="7">
        <f>O62*P62</f>
        <v>77</v>
      </c>
      <c r="R62" s="7">
        <f>N62*P62</f>
        <v>81</v>
      </c>
      <c r="S62" s="2">
        <v>10</v>
      </c>
      <c r="T62" s="8">
        <f>R62+S62</f>
        <v>91</v>
      </c>
      <c r="U62" s="8">
        <f>T62-Q62</f>
        <v>14</v>
      </c>
      <c r="V62" s="2" t="s">
        <v>33</v>
      </c>
      <c r="W62" s="31">
        <f>IF(T62&lt;5000,T62*2%,IF(T62&lt;25000,T62*5%,IF(T62&lt;50000,T62*7%,IF(T62&lt;100000,T62*9%,IF(T62&lt;250000,T62*12%,T62*15%)))))</f>
        <v>1.82</v>
      </c>
    </row>
    <row r="63" spans="1:23" x14ac:dyDescent="0.3">
      <c r="A63" s="2" t="s">
        <v>4708</v>
      </c>
      <c r="B63" s="4">
        <v>44140</v>
      </c>
      <c r="C63" s="4">
        <v>44142</v>
      </c>
      <c r="D63" s="2" t="s">
        <v>47</v>
      </c>
      <c r="E63" s="2" t="s">
        <v>36</v>
      </c>
      <c r="F63" s="2" t="s">
        <v>754</v>
      </c>
      <c r="G63" s="5" t="str">
        <f>VLOOKUP(F63,'Customer Info'!A:B,2,0)</f>
        <v>Emily</v>
      </c>
      <c r="H63" s="5" t="str">
        <f>VLOOKUP(F63,'Customer Info'!A:C,3,0)</f>
        <v>Burns</v>
      </c>
      <c r="I63" s="5" t="str">
        <f>VLOOKUP(F63,'Customer Info'!A:E,5,0)</f>
        <v>Chennai</v>
      </c>
      <c r="J63" s="2" t="s">
        <v>137</v>
      </c>
      <c r="K63" s="6" t="str">
        <f>VLOOKUP(J63,'Product Details'!B:C,2,0)</f>
        <v>Office_Supplies</v>
      </c>
      <c r="L63" s="6" t="str">
        <f>VLOOKUP(J63,'Product Details'!B:D,3,0)</f>
        <v>Supplies</v>
      </c>
      <c r="M63" s="6" t="s">
        <v>6555</v>
      </c>
      <c r="N63" s="2">
        <v>81</v>
      </c>
      <c r="O63" s="2">
        <v>77</v>
      </c>
      <c r="P63" s="2">
        <v>1</v>
      </c>
      <c r="Q63" s="7">
        <f>O63*P63</f>
        <v>77</v>
      </c>
      <c r="R63" s="7">
        <f>N63*P63</f>
        <v>81</v>
      </c>
      <c r="S63" s="2">
        <v>10</v>
      </c>
      <c r="T63" s="8">
        <f>R63+S63</f>
        <v>91</v>
      </c>
      <c r="U63" s="8">
        <f>T63-Q63</f>
        <v>14</v>
      </c>
      <c r="V63" s="2" t="s">
        <v>33</v>
      </c>
      <c r="W63" s="31">
        <f>IF(T63&lt;5000,T63*2%,IF(T63&lt;25000,T63*5%,IF(T63&lt;50000,T63*7%,IF(T63&lt;100000,T63*9%,IF(T63&lt;250000,T63*12%,T63*15%)))))</f>
        <v>1.82</v>
      </c>
    </row>
    <row r="64" spans="1:23" x14ac:dyDescent="0.3">
      <c r="A64" s="2" t="s">
        <v>1731</v>
      </c>
      <c r="B64" s="4">
        <v>44123</v>
      </c>
      <c r="C64" s="4">
        <v>44123</v>
      </c>
      <c r="D64" s="2" t="s">
        <v>47</v>
      </c>
      <c r="E64" s="2" t="s">
        <v>48</v>
      </c>
      <c r="F64" s="2" t="s">
        <v>846</v>
      </c>
      <c r="G64" s="5" t="str">
        <f>VLOOKUP(F64,'Customer Info'!A:B,2,0)</f>
        <v>Brendan</v>
      </c>
      <c r="H64" s="5" t="str">
        <f>VLOOKUP(F64,'Customer Info'!A:C,3,0)</f>
        <v>Murry</v>
      </c>
      <c r="I64" s="5" t="str">
        <f>VLOOKUP(F64,'Customer Info'!A:E,5,0)</f>
        <v>Schwerin</v>
      </c>
      <c r="J64" s="2" t="s">
        <v>457</v>
      </c>
      <c r="K64" s="6" t="str">
        <f>VLOOKUP(J64,'Product Details'!B:C,2,0)</f>
        <v>Office_Supplies</v>
      </c>
      <c r="L64" s="6" t="str">
        <f>VLOOKUP(J64,'Product Details'!B:D,3,0)</f>
        <v>Fasteners</v>
      </c>
      <c r="M64" s="6" t="s">
        <v>6462</v>
      </c>
      <c r="N64" s="2">
        <v>82</v>
      </c>
      <c r="O64" s="2">
        <v>79</v>
      </c>
      <c r="P64" s="2">
        <v>1</v>
      </c>
      <c r="Q64" s="7">
        <f>O64*P64</f>
        <v>79</v>
      </c>
      <c r="R64" s="7">
        <f>N64*P64</f>
        <v>82</v>
      </c>
      <c r="S64" s="2">
        <v>10</v>
      </c>
      <c r="T64" s="8">
        <f>R64+S64</f>
        <v>92</v>
      </c>
      <c r="U64" s="8">
        <f>T64-Q64</f>
        <v>13</v>
      </c>
      <c r="V64" s="2" t="s">
        <v>33</v>
      </c>
      <c r="W64" s="31">
        <f>IF(T64&lt;5000,T64*2%,IF(T64&lt;25000,T64*5%,IF(T64&lt;50000,T64*7%,IF(T64&lt;100000,T64*9%,IF(T64&lt;250000,T64*12%,T64*15%)))))</f>
        <v>1.84</v>
      </c>
    </row>
    <row r="65" spans="1:23" x14ac:dyDescent="0.3">
      <c r="A65" s="2" t="s">
        <v>3719</v>
      </c>
      <c r="B65" s="4">
        <v>44026</v>
      </c>
      <c r="C65" s="4">
        <v>44028</v>
      </c>
      <c r="D65" s="2" t="s">
        <v>47</v>
      </c>
      <c r="E65" s="2" t="s">
        <v>68</v>
      </c>
      <c r="F65" s="2" t="s">
        <v>2076</v>
      </c>
      <c r="G65" s="5" t="str">
        <f>VLOOKUP(F65,'Customer Info'!A:B,2,0)</f>
        <v>Carl</v>
      </c>
      <c r="H65" s="5" t="str">
        <f>VLOOKUP(F65,'Customer Info'!A:C,3,0)</f>
        <v>Weiss</v>
      </c>
      <c r="I65" s="5" t="str">
        <f>VLOOKUP(F65,'Customer Info'!A:E,5,0)</f>
        <v>Tianjin</v>
      </c>
      <c r="J65" s="2" t="s">
        <v>435</v>
      </c>
      <c r="K65" s="6" t="str">
        <f>VLOOKUP(J65,'Product Details'!B:C,2,0)</f>
        <v>Technology</v>
      </c>
      <c r="L65" s="6" t="str">
        <f>VLOOKUP(J65,'Product Details'!B:D,3,0)</f>
        <v>Accessories</v>
      </c>
      <c r="M65" s="6" t="s">
        <v>6442</v>
      </c>
      <c r="N65" s="2">
        <v>87</v>
      </c>
      <c r="O65" s="2">
        <v>80</v>
      </c>
      <c r="P65" s="2">
        <v>1</v>
      </c>
      <c r="Q65" s="7">
        <f>O65*P65</f>
        <v>80</v>
      </c>
      <c r="R65" s="7">
        <f>N65*P65</f>
        <v>87</v>
      </c>
      <c r="S65" s="2">
        <v>10</v>
      </c>
      <c r="T65" s="8">
        <f>R65+S65</f>
        <v>97</v>
      </c>
      <c r="U65" s="8">
        <f>T65-Q65</f>
        <v>17</v>
      </c>
      <c r="V65" s="2" t="s">
        <v>33</v>
      </c>
      <c r="W65" s="31">
        <f>IF(T65&lt;5000,T65*2%,IF(T65&lt;25000,T65*5%,IF(T65&lt;50000,T65*7%,IF(T65&lt;100000,T65*9%,IF(T65&lt;250000,T65*12%,T65*15%)))))</f>
        <v>1.94</v>
      </c>
    </row>
    <row r="66" spans="1:23" x14ac:dyDescent="0.3">
      <c r="A66" s="2" t="s">
        <v>2677</v>
      </c>
      <c r="B66" s="4">
        <v>43850</v>
      </c>
      <c r="C66" s="4">
        <v>43850</v>
      </c>
      <c r="D66" s="2" t="s">
        <v>47</v>
      </c>
      <c r="E66" s="2" t="s">
        <v>36</v>
      </c>
      <c r="F66" s="2" t="s">
        <v>1105</v>
      </c>
      <c r="G66" s="5" t="str">
        <f>VLOOKUP(F66,'Customer Info'!A:B,2,0)</f>
        <v>Anthony</v>
      </c>
      <c r="H66" s="5" t="str">
        <f>VLOOKUP(F66,'Customer Info'!A:C,3,0)</f>
        <v>O'Donnell</v>
      </c>
      <c r="I66" s="5" t="str">
        <f>VLOOKUP(F66,'Customer Info'!A:E,5,0)</f>
        <v>Perth</v>
      </c>
      <c r="J66" s="2" t="s">
        <v>579</v>
      </c>
      <c r="K66" s="6" t="str">
        <f>VLOOKUP(J66,'Product Details'!B:C,2,0)</f>
        <v>Office_Supplies</v>
      </c>
      <c r="L66" s="6" t="str">
        <f>VLOOKUP(J66,'Product Details'!B:D,3,0)</f>
        <v>Storage</v>
      </c>
      <c r="M66" s="6" t="s">
        <v>6515</v>
      </c>
      <c r="N66" s="2">
        <v>90</v>
      </c>
      <c r="O66" s="2">
        <v>81</v>
      </c>
      <c r="P66" s="2">
        <v>1</v>
      </c>
      <c r="Q66" s="7">
        <f>O66*P66</f>
        <v>81</v>
      </c>
      <c r="R66" s="7">
        <f>N66*P66</f>
        <v>90</v>
      </c>
      <c r="S66" s="2">
        <v>10</v>
      </c>
      <c r="T66" s="8">
        <f>R66+S66</f>
        <v>100</v>
      </c>
      <c r="U66" s="8">
        <f>T66-Q66</f>
        <v>19</v>
      </c>
      <c r="V66" s="2" t="s">
        <v>33</v>
      </c>
      <c r="W66" s="31">
        <f>IF(T66&lt;5000,T66*2%,IF(T66&lt;25000,T66*5%,IF(T66&lt;50000,T66*7%,IF(T66&lt;100000,T66*9%,IF(T66&lt;250000,T66*12%,T66*15%)))))</f>
        <v>2</v>
      </c>
    </row>
    <row r="67" spans="1:23" x14ac:dyDescent="0.3">
      <c r="A67" s="2" t="s">
        <v>1288</v>
      </c>
      <c r="B67" s="4">
        <v>43579</v>
      </c>
      <c r="C67" s="4">
        <v>43581</v>
      </c>
      <c r="D67" s="2" t="s">
        <v>47</v>
      </c>
      <c r="E67" s="2" t="s">
        <v>48</v>
      </c>
      <c r="F67" s="2" t="s">
        <v>1289</v>
      </c>
      <c r="G67" s="5" t="str">
        <f>VLOOKUP(F67,'Customer Info'!A:B,2,0)</f>
        <v>Jeremy</v>
      </c>
      <c r="H67" s="5" t="str">
        <f>VLOOKUP(F67,'Customer Info'!A:C,3,0)</f>
        <v>Ellison</v>
      </c>
      <c r="I67" s="5" t="str">
        <f>VLOOKUP(F67,'Customer Info'!A:E,5,0)</f>
        <v>Faridabad</v>
      </c>
      <c r="J67" s="2" t="s">
        <v>1000</v>
      </c>
      <c r="K67" s="6" t="str">
        <f>VLOOKUP(J67,'Product Details'!B:C,2,0)</f>
        <v>Office_Supplies</v>
      </c>
      <c r="L67" s="6" t="str">
        <f>VLOOKUP(J67,'Product Details'!B:D,3,0)</f>
        <v>Art</v>
      </c>
      <c r="M67" s="6" t="s">
        <v>6418</v>
      </c>
      <c r="N67" s="2">
        <v>92</v>
      </c>
      <c r="O67" s="2">
        <v>85</v>
      </c>
      <c r="P67" s="2">
        <v>1</v>
      </c>
      <c r="Q67" s="7">
        <f>O67*P67</f>
        <v>85</v>
      </c>
      <c r="R67" s="7">
        <f>N67*P67</f>
        <v>92</v>
      </c>
      <c r="S67" s="2">
        <v>10</v>
      </c>
      <c r="T67" s="8">
        <f>R67+S67</f>
        <v>102</v>
      </c>
      <c r="U67" s="8">
        <f>T67-Q67</f>
        <v>17</v>
      </c>
      <c r="V67" s="2" t="s">
        <v>33</v>
      </c>
      <c r="W67" s="31">
        <f>IF(T67&lt;5000,T67*2%,IF(T67&lt;25000,T67*5%,IF(T67&lt;50000,T67*7%,IF(T67&lt;100000,T67*9%,IF(T67&lt;250000,T67*12%,T67*15%)))))</f>
        <v>2.04</v>
      </c>
    </row>
    <row r="68" spans="1:23" x14ac:dyDescent="0.3">
      <c r="A68" s="2" t="s">
        <v>2602</v>
      </c>
      <c r="B68" s="4">
        <v>43860</v>
      </c>
      <c r="C68" s="4">
        <v>43861</v>
      </c>
      <c r="D68" s="2" t="s">
        <v>47</v>
      </c>
      <c r="E68" s="2" t="s">
        <v>29</v>
      </c>
      <c r="F68" s="2" t="s">
        <v>231</v>
      </c>
      <c r="G68" s="5" t="str">
        <f>VLOOKUP(F68,'Customer Info'!A:B,2,0)</f>
        <v>Thais</v>
      </c>
      <c r="H68" s="5" t="str">
        <f>VLOOKUP(F68,'Customer Info'!A:C,3,0)</f>
        <v>Sissman</v>
      </c>
      <c r="I68" s="5" t="str">
        <f>VLOOKUP(F68,'Customer Info'!A:E,5,0)</f>
        <v>Essen</v>
      </c>
      <c r="J68" s="2" t="s">
        <v>764</v>
      </c>
      <c r="K68" s="6" t="str">
        <f>VLOOKUP(J68,'Product Details'!B:C,2,0)</f>
        <v>Furniture</v>
      </c>
      <c r="L68" s="6" t="str">
        <f>VLOOKUP(J68,'Product Details'!B:D,3,0)</f>
        <v>Tables</v>
      </c>
      <c r="M68" s="6" t="s">
        <v>6545</v>
      </c>
      <c r="N68" s="2">
        <v>92</v>
      </c>
      <c r="O68" s="2">
        <v>82</v>
      </c>
      <c r="P68" s="2">
        <v>1</v>
      </c>
      <c r="Q68" s="7">
        <f>O68*P68</f>
        <v>82</v>
      </c>
      <c r="R68" s="7">
        <f>N68*P68</f>
        <v>92</v>
      </c>
      <c r="S68" s="2">
        <v>10</v>
      </c>
      <c r="T68" s="8">
        <f>R68+S68</f>
        <v>102</v>
      </c>
      <c r="U68" s="8">
        <f>T68-Q68</f>
        <v>20</v>
      </c>
      <c r="V68" s="2" t="s">
        <v>63</v>
      </c>
      <c r="W68" s="31">
        <f>IF(T68&lt;5000,T68*2%,IF(T68&lt;25000,T68*5%,IF(T68&lt;50000,T68*7%,IF(T68&lt;100000,T68*9%,IF(T68&lt;250000,T68*12%,T68*15%)))))</f>
        <v>2.04</v>
      </c>
    </row>
    <row r="69" spans="1:23" x14ac:dyDescent="0.3">
      <c r="A69" s="2" t="s">
        <v>3235</v>
      </c>
      <c r="B69" s="4">
        <v>43390</v>
      </c>
      <c r="C69" s="4">
        <v>43390</v>
      </c>
      <c r="D69" s="2" t="s">
        <v>47</v>
      </c>
      <c r="E69" s="2" t="s">
        <v>48</v>
      </c>
      <c r="F69" s="2" t="s">
        <v>512</v>
      </c>
      <c r="G69" s="5" t="str">
        <f>VLOOKUP(F69,'Customer Info'!A:B,2,0)</f>
        <v>Barry</v>
      </c>
      <c r="H69" s="5" t="str">
        <f>VLOOKUP(F69,'Customer Info'!A:C,3,0)</f>
        <v>Blumstein</v>
      </c>
      <c r="I69" s="5" t="str">
        <f>VLOOKUP(F69,'Customer Info'!A:E,5,0)</f>
        <v>Gold Coast</v>
      </c>
      <c r="J69" s="2" t="s">
        <v>80</v>
      </c>
      <c r="K69" s="6" t="str">
        <f>VLOOKUP(J69,'Product Details'!B:C,2,0)</f>
        <v>Technology</v>
      </c>
      <c r="L69" s="6" t="str">
        <f>VLOOKUP(J69,'Product Details'!B:D,3,0)</f>
        <v>Phones</v>
      </c>
      <c r="M69" s="6" t="s">
        <v>6433</v>
      </c>
      <c r="N69" s="2">
        <v>92</v>
      </c>
      <c r="O69" s="2">
        <v>85</v>
      </c>
      <c r="P69" s="2">
        <v>1</v>
      </c>
      <c r="Q69" s="7">
        <f>O69*P69</f>
        <v>85</v>
      </c>
      <c r="R69" s="7">
        <f>N69*P69</f>
        <v>92</v>
      </c>
      <c r="S69" s="2">
        <v>10</v>
      </c>
      <c r="T69" s="8">
        <f>R69+S69</f>
        <v>102</v>
      </c>
      <c r="U69" s="8">
        <f>T69-Q69</f>
        <v>17</v>
      </c>
      <c r="V69" s="2" t="s">
        <v>30</v>
      </c>
      <c r="W69" s="31">
        <f>IF(T69&lt;5000,T69*2%,IF(T69&lt;25000,T69*5%,IF(T69&lt;50000,T69*7%,IF(T69&lt;100000,T69*9%,IF(T69&lt;250000,T69*12%,T69*15%)))))</f>
        <v>2.04</v>
      </c>
    </row>
    <row r="70" spans="1:23" x14ac:dyDescent="0.3">
      <c r="A70" s="2" t="s">
        <v>3396</v>
      </c>
      <c r="B70" s="4">
        <v>43733</v>
      </c>
      <c r="C70" s="4">
        <v>43734</v>
      </c>
      <c r="D70" s="2" t="s">
        <v>47</v>
      </c>
      <c r="E70" s="2" t="s">
        <v>43</v>
      </c>
      <c r="F70" s="2" t="s">
        <v>40</v>
      </c>
      <c r="G70" s="5" t="str">
        <f>VLOOKUP(F70,'Customer Info'!A:B,2,0)</f>
        <v>Rick</v>
      </c>
      <c r="H70" s="5" t="str">
        <f>VLOOKUP(F70,'Customer Info'!A:C,3,0)</f>
        <v>Duston</v>
      </c>
      <c r="I70" s="5" t="str">
        <f>VLOOKUP(F70,'Customer Info'!A:E,5,0)</f>
        <v>Bhiwandi</v>
      </c>
      <c r="J70" s="2" t="s">
        <v>348</v>
      </c>
      <c r="K70" s="6" t="str">
        <f>VLOOKUP(J70,'Product Details'!B:C,2,0)</f>
        <v>Furniture</v>
      </c>
      <c r="L70" s="6" t="str">
        <f>VLOOKUP(J70,'Product Details'!B:D,3,0)</f>
        <v>Furnishings</v>
      </c>
      <c r="M70" s="6" t="s">
        <v>6559</v>
      </c>
      <c r="N70" s="2">
        <v>92</v>
      </c>
      <c r="O70" s="2">
        <v>85</v>
      </c>
      <c r="P70" s="2">
        <v>1</v>
      </c>
      <c r="Q70" s="7">
        <f>O70*P70</f>
        <v>85</v>
      </c>
      <c r="R70" s="7">
        <f>N70*P70</f>
        <v>92</v>
      </c>
      <c r="S70" s="2">
        <v>10</v>
      </c>
      <c r="T70" s="8">
        <f>R70+S70</f>
        <v>102</v>
      </c>
      <c r="U70" s="8">
        <f>T70-Q70</f>
        <v>17</v>
      </c>
      <c r="V70" s="2" t="s">
        <v>33</v>
      </c>
      <c r="W70" s="31">
        <f>IF(T70&lt;5000,T70*2%,IF(T70&lt;25000,T70*5%,IF(T70&lt;50000,T70*7%,IF(T70&lt;100000,T70*9%,IF(T70&lt;250000,T70*12%,T70*15%)))))</f>
        <v>2.04</v>
      </c>
    </row>
    <row r="71" spans="1:23" x14ac:dyDescent="0.3">
      <c r="A71" s="2" t="s">
        <v>4229</v>
      </c>
      <c r="B71" s="4">
        <v>43342</v>
      </c>
      <c r="C71" s="4">
        <v>43343</v>
      </c>
      <c r="D71" s="2" t="s">
        <v>47</v>
      </c>
      <c r="E71" s="2" t="s">
        <v>36</v>
      </c>
      <c r="F71" s="2" t="s">
        <v>198</v>
      </c>
      <c r="G71" s="5" t="str">
        <f>VLOOKUP(F71,'Customer Info'!A:B,2,0)</f>
        <v>Catherine</v>
      </c>
      <c r="H71" s="5" t="str">
        <f>VLOOKUP(F71,'Customer Info'!A:C,3,0)</f>
        <v>Glotzbach</v>
      </c>
      <c r="I71" s="5" t="str">
        <f>VLOOKUP(F71,'Customer Info'!A:E,5,0)</f>
        <v>Bochum</v>
      </c>
      <c r="J71" s="2" t="s">
        <v>80</v>
      </c>
      <c r="K71" s="6" t="str">
        <f>VLOOKUP(J71,'Product Details'!B:C,2,0)</f>
        <v>Technology</v>
      </c>
      <c r="L71" s="6" t="str">
        <f>VLOOKUP(J71,'Product Details'!B:D,3,0)</f>
        <v>Phones</v>
      </c>
      <c r="M71" s="6" t="s">
        <v>6433</v>
      </c>
      <c r="N71" s="2">
        <v>92</v>
      </c>
      <c r="O71" s="2">
        <v>82</v>
      </c>
      <c r="P71" s="2">
        <v>1</v>
      </c>
      <c r="Q71" s="7">
        <f>O71*P71</f>
        <v>82</v>
      </c>
      <c r="R71" s="7">
        <f>N71*P71</f>
        <v>92</v>
      </c>
      <c r="S71" s="2">
        <v>10</v>
      </c>
      <c r="T71" s="8">
        <f>R71+S71</f>
        <v>102</v>
      </c>
      <c r="U71" s="8">
        <f>T71-Q71</f>
        <v>20</v>
      </c>
      <c r="V71" s="2" t="s">
        <v>33</v>
      </c>
      <c r="W71" s="31">
        <f>IF(T71&lt;5000,T71*2%,IF(T71&lt;25000,T71*5%,IF(T71&lt;50000,T71*7%,IF(T71&lt;100000,T71*9%,IF(T71&lt;250000,T71*12%,T71*15%)))))</f>
        <v>2.04</v>
      </c>
    </row>
    <row r="72" spans="1:23" x14ac:dyDescent="0.3">
      <c r="A72" s="2" t="s">
        <v>3570</v>
      </c>
      <c r="B72" s="4">
        <v>43684</v>
      </c>
      <c r="C72" s="4">
        <v>43686</v>
      </c>
      <c r="D72" s="2" t="s">
        <v>47</v>
      </c>
      <c r="E72" s="2" t="s">
        <v>68</v>
      </c>
      <c r="F72" s="2" t="s">
        <v>390</v>
      </c>
      <c r="G72" s="5" t="str">
        <f>VLOOKUP(F72,'Customer Info'!A:B,2,0)</f>
        <v>Cyra</v>
      </c>
      <c r="H72" s="5" t="str">
        <f>VLOOKUP(F72,'Customer Info'!A:C,3,0)</f>
        <v>Reiten</v>
      </c>
      <c r="I72" s="5" t="str">
        <f>VLOOKUP(F72,'Customer Info'!A:E,5,0)</f>
        <v>Srinagar</v>
      </c>
      <c r="J72" s="2" t="s">
        <v>416</v>
      </c>
      <c r="K72" s="6" t="str">
        <f>VLOOKUP(J72,'Product Details'!B:C,2,0)</f>
        <v>Technology</v>
      </c>
      <c r="L72" s="6" t="str">
        <f>VLOOKUP(J72,'Product Details'!B:D,3,0)</f>
        <v>Phones</v>
      </c>
      <c r="M72" s="6" t="s">
        <v>6448</v>
      </c>
      <c r="N72" s="2">
        <v>93</v>
      </c>
      <c r="O72" s="2">
        <v>86</v>
      </c>
      <c r="P72" s="2">
        <v>1</v>
      </c>
      <c r="Q72" s="7">
        <f>O72*P72</f>
        <v>86</v>
      </c>
      <c r="R72" s="7">
        <f>N72*P72</f>
        <v>93</v>
      </c>
      <c r="S72" s="2">
        <v>10</v>
      </c>
      <c r="T72" s="8">
        <f>R72+S72</f>
        <v>103</v>
      </c>
      <c r="U72" s="8">
        <f>T72-Q72</f>
        <v>17</v>
      </c>
      <c r="V72" s="2" t="s">
        <v>71</v>
      </c>
      <c r="W72" s="31">
        <f>IF(T72&lt;5000,T72*2%,IF(T72&lt;25000,T72*5%,IF(T72&lt;50000,T72*7%,IF(T72&lt;100000,T72*9%,IF(T72&lt;250000,T72*12%,T72*15%)))))</f>
        <v>2.06</v>
      </c>
    </row>
    <row r="73" spans="1:23" x14ac:dyDescent="0.3">
      <c r="A73" s="2" t="s">
        <v>4119</v>
      </c>
      <c r="B73" s="4">
        <v>43396</v>
      </c>
      <c r="C73" s="4">
        <v>43398</v>
      </c>
      <c r="D73" s="2" t="s">
        <v>47</v>
      </c>
      <c r="E73" s="2" t="s">
        <v>43</v>
      </c>
      <c r="F73" s="2" t="s">
        <v>870</v>
      </c>
      <c r="G73" s="5" t="str">
        <f>VLOOKUP(F73,'Customer Info'!A:B,2,0)</f>
        <v>Craig</v>
      </c>
      <c r="H73" s="5" t="str">
        <f>VLOOKUP(F73,'Customer Info'!A:C,3,0)</f>
        <v>Carreira</v>
      </c>
      <c r="I73" s="5" t="str">
        <f>VLOOKUP(F73,'Customer Info'!A:E,5,0)</f>
        <v>Worms</v>
      </c>
      <c r="J73" s="2" t="s">
        <v>443</v>
      </c>
      <c r="K73" s="6" t="str">
        <f>VLOOKUP(J73,'Product Details'!B:C,2,0)</f>
        <v>Office_Supplies</v>
      </c>
      <c r="L73" s="6" t="str">
        <f>VLOOKUP(J73,'Product Details'!B:D,3,0)</f>
        <v>Envelopes</v>
      </c>
      <c r="M73" s="6" t="s">
        <v>6399</v>
      </c>
      <c r="N73" s="2">
        <v>96</v>
      </c>
      <c r="O73" s="2">
        <v>87</v>
      </c>
      <c r="P73" s="2">
        <v>1</v>
      </c>
      <c r="Q73" s="7">
        <f>O73*P73</f>
        <v>87</v>
      </c>
      <c r="R73" s="7">
        <f>N73*P73</f>
        <v>96</v>
      </c>
      <c r="S73" s="2">
        <v>10</v>
      </c>
      <c r="T73" s="8">
        <f>R73+S73</f>
        <v>106</v>
      </c>
      <c r="U73" s="8">
        <f>T73-Q73</f>
        <v>19</v>
      </c>
      <c r="V73" s="2" t="s">
        <v>63</v>
      </c>
      <c r="W73" s="31">
        <f>IF(T73&lt;5000,T73*2%,IF(T73&lt;25000,T73*5%,IF(T73&lt;50000,T73*7%,IF(T73&lt;100000,T73*9%,IF(T73&lt;250000,T73*12%,T73*15%)))))</f>
        <v>2.12</v>
      </c>
    </row>
    <row r="74" spans="1:23" x14ac:dyDescent="0.3">
      <c r="A74" s="2" t="s">
        <v>4368</v>
      </c>
      <c r="B74" s="4">
        <v>43824</v>
      </c>
      <c r="C74" s="4">
        <v>43826</v>
      </c>
      <c r="D74" s="2" t="s">
        <v>47</v>
      </c>
      <c r="E74" s="2" t="s">
        <v>91</v>
      </c>
      <c r="F74" s="2" t="s">
        <v>908</v>
      </c>
      <c r="G74" s="5" t="str">
        <f>VLOOKUP(F74,'Customer Info'!A:B,2,0)</f>
        <v>Dave</v>
      </c>
      <c r="H74" s="5" t="str">
        <f>VLOOKUP(F74,'Customer Info'!A:C,3,0)</f>
        <v>Poirier</v>
      </c>
      <c r="I74" s="5" t="str">
        <f>VLOOKUP(F74,'Customer Info'!A:E,5,0)</f>
        <v>Changchun</v>
      </c>
      <c r="J74" s="2" t="s">
        <v>331</v>
      </c>
      <c r="K74" s="6" t="str">
        <f>VLOOKUP(J74,'Product Details'!B:C,2,0)</f>
        <v>Technology</v>
      </c>
      <c r="L74" s="6" t="str">
        <f>VLOOKUP(J74,'Product Details'!B:D,3,0)</f>
        <v>Phones</v>
      </c>
      <c r="M74" s="6" t="s">
        <v>6501</v>
      </c>
      <c r="N74" s="2">
        <v>96</v>
      </c>
      <c r="O74" s="2">
        <v>87</v>
      </c>
      <c r="P74" s="2">
        <v>1</v>
      </c>
      <c r="Q74" s="7">
        <f>O74*P74</f>
        <v>87</v>
      </c>
      <c r="R74" s="7">
        <f>N74*P74</f>
        <v>96</v>
      </c>
      <c r="S74" s="2">
        <v>10</v>
      </c>
      <c r="T74" s="8">
        <f>R74+S74</f>
        <v>106</v>
      </c>
      <c r="U74" s="8">
        <f>T74-Q74</f>
        <v>19</v>
      </c>
      <c r="V74" s="2" t="s">
        <v>33</v>
      </c>
      <c r="W74" s="31">
        <f>IF(T74&lt;5000,T74*2%,IF(T74&lt;25000,T74*5%,IF(T74&lt;50000,T74*7%,IF(T74&lt;100000,T74*9%,IF(T74&lt;250000,T74*12%,T74*15%)))))</f>
        <v>2.12</v>
      </c>
    </row>
    <row r="75" spans="1:23" x14ac:dyDescent="0.3">
      <c r="A75" s="2" t="s">
        <v>2976</v>
      </c>
      <c r="B75" s="4">
        <v>43178</v>
      </c>
      <c r="C75" s="4">
        <v>43179</v>
      </c>
      <c r="D75" s="2" t="s">
        <v>47</v>
      </c>
      <c r="E75" s="2" t="s">
        <v>68</v>
      </c>
      <c r="F75" s="2" t="s">
        <v>868</v>
      </c>
      <c r="G75" s="5" t="str">
        <f>VLOOKUP(F75,'Customer Info'!A:B,2,0)</f>
        <v>Brian</v>
      </c>
      <c r="H75" s="5" t="str">
        <f>VLOOKUP(F75,'Customer Info'!A:C,3,0)</f>
        <v>Stugart</v>
      </c>
      <c r="I75" s="5" t="str">
        <f>VLOOKUP(F75,'Customer Info'!A:E,5,0)</f>
        <v>Jakarta</v>
      </c>
      <c r="J75" s="2" t="s">
        <v>694</v>
      </c>
      <c r="K75" s="6" t="str">
        <f>VLOOKUP(J75,'Product Details'!B:C,2,0)</f>
        <v>Office_Supplies</v>
      </c>
      <c r="L75" s="6" t="str">
        <f>VLOOKUP(J75,'Product Details'!B:D,3,0)</f>
        <v>Binders</v>
      </c>
      <c r="M75" s="6" t="s">
        <v>6524</v>
      </c>
      <c r="N75" s="2">
        <v>97</v>
      </c>
      <c r="O75" s="2">
        <v>92</v>
      </c>
      <c r="P75" s="2">
        <v>1</v>
      </c>
      <c r="Q75" s="7">
        <f>O75*P75</f>
        <v>92</v>
      </c>
      <c r="R75" s="7">
        <f>N75*P75</f>
        <v>97</v>
      </c>
      <c r="S75" s="2">
        <v>10</v>
      </c>
      <c r="T75" s="8">
        <f>R75+S75</f>
        <v>107</v>
      </c>
      <c r="U75" s="8">
        <f>T75-Q75</f>
        <v>15</v>
      </c>
      <c r="V75" s="2" t="s">
        <v>30</v>
      </c>
      <c r="W75" s="31">
        <f>IF(T75&lt;5000,T75*2%,IF(T75&lt;25000,T75*5%,IF(T75&lt;50000,T75*7%,IF(T75&lt;100000,T75*9%,IF(T75&lt;250000,T75*12%,T75*15%)))))</f>
        <v>2.14</v>
      </c>
    </row>
    <row r="76" spans="1:23" x14ac:dyDescent="0.3">
      <c r="A76" s="2" t="s">
        <v>1150</v>
      </c>
      <c r="B76" s="4">
        <v>43712</v>
      </c>
      <c r="C76" s="4">
        <v>43713</v>
      </c>
      <c r="D76" s="2" t="s">
        <v>47</v>
      </c>
      <c r="E76" s="2" t="s">
        <v>36</v>
      </c>
      <c r="F76" s="2" t="s">
        <v>1151</v>
      </c>
      <c r="G76" s="5" t="str">
        <f>VLOOKUP(F76,'Customer Info'!A:B,2,0)</f>
        <v>Ralph</v>
      </c>
      <c r="H76" s="5" t="str">
        <f>VLOOKUP(F76,'Customer Info'!A:C,3,0)</f>
        <v>Arnett</v>
      </c>
      <c r="I76" s="5" t="str">
        <f>VLOOKUP(F76,'Customer Info'!A:E,5,0)</f>
        <v>Wolfsburg</v>
      </c>
      <c r="J76" s="2" t="s">
        <v>379</v>
      </c>
      <c r="K76" s="6" t="str">
        <f>VLOOKUP(J76,'Product Details'!B:C,2,0)</f>
        <v>Office_Supplies</v>
      </c>
      <c r="L76" s="6" t="str">
        <f>VLOOKUP(J76,'Product Details'!B:D,3,0)</f>
        <v>Fasteners</v>
      </c>
      <c r="M76" s="6" t="s">
        <v>6558</v>
      </c>
      <c r="N76" s="2">
        <v>100</v>
      </c>
      <c r="O76" s="2">
        <v>95</v>
      </c>
      <c r="P76" s="2">
        <v>1</v>
      </c>
      <c r="Q76" s="7">
        <f>O76*P76</f>
        <v>95</v>
      </c>
      <c r="R76" s="7">
        <f>N76*P76</f>
        <v>100</v>
      </c>
      <c r="S76" s="2">
        <v>10</v>
      </c>
      <c r="T76" s="8">
        <f>R76+S76</f>
        <v>110</v>
      </c>
      <c r="U76" s="8">
        <f>T76-Q76</f>
        <v>15</v>
      </c>
      <c r="V76" s="2" t="s">
        <v>33</v>
      </c>
      <c r="W76" s="31">
        <f>IF(T76&lt;5000,T76*2%,IF(T76&lt;25000,T76*5%,IF(T76&lt;50000,T76*7%,IF(T76&lt;100000,T76*9%,IF(T76&lt;250000,T76*12%,T76*15%)))))</f>
        <v>2.2000000000000002</v>
      </c>
    </row>
    <row r="77" spans="1:23" x14ac:dyDescent="0.3">
      <c r="A77" s="2" t="s">
        <v>2857</v>
      </c>
      <c r="B77" s="4">
        <v>43363</v>
      </c>
      <c r="C77" s="4">
        <v>43365</v>
      </c>
      <c r="D77" s="2" t="s">
        <v>47</v>
      </c>
      <c r="E77" s="2" t="s">
        <v>36</v>
      </c>
      <c r="F77" s="2" t="s">
        <v>1521</v>
      </c>
      <c r="G77" s="5" t="str">
        <f>VLOOKUP(F77,'Customer Info'!A:B,2,0)</f>
        <v>Ralph</v>
      </c>
      <c r="H77" s="5" t="str">
        <f>VLOOKUP(F77,'Customer Info'!A:C,3,0)</f>
        <v>Arnett</v>
      </c>
      <c r="I77" s="5" t="str">
        <f>VLOOKUP(F77,'Customer Info'!A:E,5,0)</f>
        <v>Shenyang</v>
      </c>
      <c r="J77" s="2" t="s">
        <v>226</v>
      </c>
      <c r="K77" s="6" t="str">
        <f>VLOOKUP(J77,'Product Details'!B:C,2,0)</f>
        <v>Furniture</v>
      </c>
      <c r="L77" s="6" t="str">
        <f>VLOOKUP(J77,'Product Details'!B:D,3,0)</f>
        <v>Bookcases</v>
      </c>
      <c r="M77" s="6" t="s">
        <v>6493</v>
      </c>
      <c r="N77" s="2">
        <v>100</v>
      </c>
      <c r="O77" s="2">
        <v>95</v>
      </c>
      <c r="P77" s="2">
        <v>1</v>
      </c>
      <c r="Q77" s="7">
        <f>O77*P77</f>
        <v>95</v>
      </c>
      <c r="R77" s="7">
        <f>N77*P77</f>
        <v>100</v>
      </c>
      <c r="S77" s="2">
        <v>10</v>
      </c>
      <c r="T77" s="8">
        <f>R77+S77</f>
        <v>110</v>
      </c>
      <c r="U77" s="8">
        <f>T77-Q77</f>
        <v>15</v>
      </c>
      <c r="V77" s="2" t="s">
        <v>71</v>
      </c>
      <c r="W77" s="31">
        <f>IF(T77&lt;5000,T77*2%,IF(T77&lt;25000,T77*5%,IF(T77&lt;50000,T77*7%,IF(T77&lt;100000,T77*9%,IF(T77&lt;250000,T77*12%,T77*15%)))))</f>
        <v>2.2000000000000002</v>
      </c>
    </row>
    <row r="78" spans="1:23" x14ac:dyDescent="0.3">
      <c r="A78" s="2" t="s">
        <v>2905</v>
      </c>
      <c r="B78" s="4">
        <v>43175</v>
      </c>
      <c r="C78" s="4">
        <v>43176</v>
      </c>
      <c r="D78" s="2" t="s">
        <v>47</v>
      </c>
      <c r="E78" s="2" t="s">
        <v>91</v>
      </c>
      <c r="F78" s="2" t="s">
        <v>340</v>
      </c>
      <c r="G78" s="5" t="str">
        <f>VLOOKUP(F78,'Customer Info'!A:B,2,0)</f>
        <v>Ann</v>
      </c>
      <c r="H78" s="5" t="str">
        <f>VLOOKUP(F78,'Customer Info'!A:C,3,0)</f>
        <v>Chong</v>
      </c>
      <c r="I78" s="5" t="str">
        <f>VLOOKUP(F78,'Customer Info'!A:E,5,0)</f>
        <v>Sydney</v>
      </c>
      <c r="J78" s="2" t="s">
        <v>457</v>
      </c>
      <c r="K78" s="6" t="str">
        <f>VLOOKUP(J78,'Product Details'!B:C,2,0)</f>
        <v>Office_Supplies</v>
      </c>
      <c r="L78" s="6" t="str">
        <f>VLOOKUP(J78,'Product Details'!B:D,3,0)</f>
        <v>Fasteners</v>
      </c>
      <c r="M78" s="6" t="s">
        <v>6462</v>
      </c>
      <c r="N78" s="2">
        <v>100</v>
      </c>
      <c r="O78" s="2">
        <v>95</v>
      </c>
      <c r="P78" s="2">
        <v>1</v>
      </c>
      <c r="Q78" s="7">
        <f>O78*P78</f>
        <v>95</v>
      </c>
      <c r="R78" s="7">
        <f>N78*P78</f>
        <v>100</v>
      </c>
      <c r="S78" s="2">
        <v>10</v>
      </c>
      <c r="T78" s="8">
        <f>R78+S78</f>
        <v>110</v>
      </c>
      <c r="U78" s="8">
        <f>T78-Q78</f>
        <v>15</v>
      </c>
      <c r="V78" s="2" t="s">
        <v>33</v>
      </c>
      <c r="W78" s="31">
        <f>IF(T78&lt;5000,T78*2%,IF(T78&lt;25000,T78*5%,IF(T78&lt;50000,T78*7%,IF(T78&lt;100000,T78*9%,IF(T78&lt;250000,T78*12%,T78*15%)))))</f>
        <v>2.2000000000000002</v>
      </c>
    </row>
    <row r="79" spans="1:23" x14ac:dyDescent="0.3">
      <c r="A79" s="2" t="s">
        <v>4275</v>
      </c>
      <c r="B79" s="4">
        <v>43438</v>
      </c>
      <c r="C79" s="4">
        <v>43440</v>
      </c>
      <c r="D79" s="2" t="s">
        <v>47</v>
      </c>
      <c r="E79" s="2" t="s">
        <v>36</v>
      </c>
      <c r="F79" s="2" t="s">
        <v>634</v>
      </c>
      <c r="G79" s="5" t="str">
        <f>VLOOKUP(F79,'Customer Info'!A:B,2,0)</f>
        <v>Rob</v>
      </c>
      <c r="H79" s="5" t="str">
        <f>VLOOKUP(F79,'Customer Info'!A:C,3,0)</f>
        <v>Haberlin</v>
      </c>
      <c r="I79" s="5" t="str">
        <f>VLOOKUP(F79,'Customer Info'!A:E,5,0)</f>
        <v>Harbin</v>
      </c>
      <c r="J79" s="2" t="s">
        <v>226</v>
      </c>
      <c r="K79" s="6" t="str">
        <f>VLOOKUP(J79,'Product Details'!B:C,2,0)</f>
        <v>Furniture</v>
      </c>
      <c r="L79" s="6" t="str">
        <f>VLOOKUP(J79,'Product Details'!B:D,3,0)</f>
        <v>Bookcases</v>
      </c>
      <c r="M79" s="6" t="s">
        <v>6493</v>
      </c>
      <c r="N79" s="2">
        <v>100</v>
      </c>
      <c r="O79" s="2">
        <v>95</v>
      </c>
      <c r="P79" s="2">
        <v>1</v>
      </c>
      <c r="Q79" s="7">
        <f>O79*P79</f>
        <v>95</v>
      </c>
      <c r="R79" s="7">
        <f>N79*P79</f>
        <v>100</v>
      </c>
      <c r="S79" s="2">
        <v>10</v>
      </c>
      <c r="T79" s="8">
        <f>R79+S79</f>
        <v>110</v>
      </c>
      <c r="U79" s="8">
        <f>T79-Q79</f>
        <v>15</v>
      </c>
      <c r="V79" s="2" t="s">
        <v>33</v>
      </c>
      <c r="W79" s="31">
        <f>IF(T79&lt;5000,T79*2%,IF(T79&lt;25000,T79*5%,IF(T79&lt;50000,T79*7%,IF(T79&lt;100000,T79*9%,IF(T79&lt;250000,T79*12%,T79*15%)))))</f>
        <v>2.2000000000000002</v>
      </c>
    </row>
    <row r="80" spans="1:23" x14ac:dyDescent="0.3">
      <c r="A80" s="2" t="s">
        <v>5241</v>
      </c>
      <c r="B80" s="4">
        <v>43551</v>
      </c>
      <c r="C80" s="4">
        <v>43551</v>
      </c>
      <c r="D80" s="2" t="s">
        <v>47</v>
      </c>
      <c r="E80" s="2" t="s">
        <v>29</v>
      </c>
      <c r="F80" s="2" t="s">
        <v>528</v>
      </c>
      <c r="G80" s="5" t="str">
        <f>VLOOKUP(F80,'Customer Info'!A:B,2,0)</f>
        <v>Deirdre</v>
      </c>
      <c r="H80" s="5" t="str">
        <f>VLOOKUP(F80,'Customer Info'!A:C,3,0)</f>
        <v>Greer</v>
      </c>
      <c r="I80" s="5" t="str">
        <f>VLOOKUP(F80,'Customer Info'!A:E,5,0)</f>
        <v>Perth</v>
      </c>
      <c r="J80" s="2" t="s">
        <v>41</v>
      </c>
      <c r="K80" s="6" t="str">
        <f>VLOOKUP(J80,'Product Details'!B:C,2,0)</f>
        <v>Office_Supplies</v>
      </c>
      <c r="L80" s="6" t="str">
        <f>VLOOKUP(J80,'Product Details'!B:D,3,0)</f>
        <v>Supplies</v>
      </c>
      <c r="M80" s="6" t="s">
        <v>6554</v>
      </c>
      <c r="N80" s="2">
        <v>100</v>
      </c>
      <c r="O80" s="2">
        <v>95</v>
      </c>
      <c r="P80" s="2">
        <v>1</v>
      </c>
      <c r="Q80" s="7">
        <f>O80*P80</f>
        <v>95</v>
      </c>
      <c r="R80" s="7">
        <f>N80*P80</f>
        <v>100</v>
      </c>
      <c r="S80" s="2">
        <v>10</v>
      </c>
      <c r="T80" s="8">
        <f>R80+S80</f>
        <v>110</v>
      </c>
      <c r="U80" s="8">
        <f>T80-Q80</f>
        <v>15</v>
      </c>
      <c r="V80" s="2" t="s">
        <v>63</v>
      </c>
      <c r="W80" s="31">
        <f>IF(T80&lt;5000,T80*2%,IF(T80&lt;25000,T80*5%,IF(T80&lt;50000,T80*7%,IF(T80&lt;100000,T80*9%,IF(T80&lt;250000,T80*12%,T80*15%)))))</f>
        <v>2.2000000000000002</v>
      </c>
    </row>
    <row r="81" spans="1:23" x14ac:dyDescent="0.3">
      <c r="A81" s="2" t="s">
        <v>4150</v>
      </c>
      <c r="B81" s="4">
        <v>43135</v>
      </c>
      <c r="C81" s="4">
        <v>43135</v>
      </c>
      <c r="D81" s="2" t="s">
        <v>47</v>
      </c>
      <c r="E81" s="2" t="s">
        <v>29</v>
      </c>
      <c r="F81" s="2" t="s">
        <v>421</v>
      </c>
      <c r="G81" s="5" t="str">
        <f>VLOOKUP(F81,'Customer Info'!A:B,2,0)</f>
        <v>Carl</v>
      </c>
      <c r="H81" s="5" t="str">
        <f>VLOOKUP(F81,'Customer Info'!A:C,3,0)</f>
        <v>Weiss</v>
      </c>
      <c r="I81" s="5" t="str">
        <f>VLOOKUP(F81,'Customer Info'!A:E,5,0)</f>
        <v>Delhi</v>
      </c>
      <c r="J81" s="2" t="s">
        <v>391</v>
      </c>
      <c r="K81" s="6" t="str">
        <f>VLOOKUP(J81,'Product Details'!B:C,2,0)</f>
        <v>Office_Supplies</v>
      </c>
      <c r="L81" s="6" t="str">
        <f>VLOOKUP(J81,'Product Details'!B:D,3,0)</f>
        <v>Binders</v>
      </c>
      <c r="M81" s="6" t="s">
        <v>6510</v>
      </c>
      <c r="N81" s="2">
        <v>101</v>
      </c>
      <c r="O81" s="2">
        <v>98</v>
      </c>
      <c r="P81" s="2">
        <v>1</v>
      </c>
      <c r="Q81" s="7">
        <f>O81*P81</f>
        <v>98</v>
      </c>
      <c r="R81" s="7">
        <f>N81*P81</f>
        <v>101</v>
      </c>
      <c r="S81" s="2">
        <v>10</v>
      </c>
      <c r="T81" s="8">
        <f>R81+S81</f>
        <v>111</v>
      </c>
      <c r="U81" s="8">
        <f>T81-Q81</f>
        <v>13</v>
      </c>
      <c r="V81" s="2" t="s">
        <v>71</v>
      </c>
      <c r="W81" s="31">
        <f>IF(T81&lt;5000,T81*2%,IF(T81&lt;25000,T81*5%,IF(T81&lt;50000,T81*7%,IF(T81&lt;100000,T81*9%,IF(T81&lt;250000,T81*12%,T81*15%)))))</f>
        <v>2.2200000000000002</v>
      </c>
    </row>
    <row r="82" spans="1:23" x14ac:dyDescent="0.3">
      <c r="A82" s="2" t="s">
        <v>2392</v>
      </c>
      <c r="B82" s="4">
        <v>43570</v>
      </c>
      <c r="C82" s="4">
        <v>43571</v>
      </c>
      <c r="D82" s="2" t="s">
        <v>47</v>
      </c>
      <c r="E82" s="2" t="s">
        <v>68</v>
      </c>
      <c r="F82" s="2" t="s">
        <v>395</v>
      </c>
      <c r="G82" s="5" t="str">
        <f>VLOOKUP(F82,'Customer Info'!A:B,2,0)</f>
        <v>Sylvia</v>
      </c>
      <c r="H82" s="5" t="str">
        <f>VLOOKUP(F82,'Customer Info'!A:C,3,0)</f>
        <v>Foulston</v>
      </c>
      <c r="I82" s="5" t="str">
        <f>VLOOKUP(F82,'Customer Info'!A:E,5,0)</f>
        <v>Ludwigsburg</v>
      </c>
      <c r="J82" s="2" t="s">
        <v>83</v>
      </c>
      <c r="K82" s="6" t="str">
        <f>VLOOKUP(J82,'Product Details'!B:C,2,0)</f>
        <v>Furniture</v>
      </c>
      <c r="L82" s="6" t="str">
        <f>VLOOKUP(J82,'Product Details'!B:D,3,0)</f>
        <v>Chairs</v>
      </c>
      <c r="M82" s="6" t="s">
        <v>6406</v>
      </c>
      <c r="N82" s="2">
        <v>56</v>
      </c>
      <c r="O82" s="2">
        <v>54</v>
      </c>
      <c r="P82" s="2">
        <v>2</v>
      </c>
      <c r="Q82" s="7">
        <f>O82*P82</f>
        <v>108</v>
      </c>
      <c r="R82" s="7">
        <f>N82*P82</f>
        <v>112</v>
      </c>
      <c r="S82" s="2">
        <v>10</v>
      </c>
      <c r="T82" s="8">
        <f>R82+S82</f>
        <v>122</v>
      </c>
      <c r="U82" s="8">
        <f>T82-Q82</f>
        <v>14</v>
      </c>
      <c r="V82" s="2" t="s">
        <v>63</v>
      </c>
      <c r="W82" s="31">
        <f>IF(T82&lt;5000,T82*2%,IF(T82&lt;25000,T82*5%,IF(T82&lt;50000,T82*7%,IF(T82&lt;100000,T82*9%,IF(T82&lt;250000,T82*12%,T82*15%)))))</f>
        <v>2.44</v>
      </c>
    </row>
    <row r="83" spans="1:23" x14ac:dyDescent="0.3">
      <c r="A83" s="2" t="s">
        <v>4006</v>
      </c>
      <c r="B83" s="4">
        <v>44165</v>
      </c>
      <c r="C83" s="4">
        <v>44165</v>
      </c>
      <c r="D83" s="2" t="s">
        <v>47</v>
      </c>
      <c r="E83" s="2" t="s">
        <v>43</v>
      </c>
      <c r="F83" s="2" t="s">
        <v>1630</v>
      </c>
      <c r="G83" s="5" t="str">
        <f>VLOOKUP(F83,'Customer Info'!A:B,2,0)</f>
        <v>Roy</v>
      </c>
      <c r="H83" s="5" t="str">
        <f>VLOOKUP(F83,'Customer Info'!A:C,3,0)</f>
        <v>Skaria</v>
      </c>
      <c r="I83" s="5" t="str">
        <f>VLOOKUP(F83,'Customer Info'!A:E,5,0)</f>
        <v>Bogor</v>
      </c>
      <c r="J83" s="2" t="s">
        <v>866</v>
      </c>
      <c r="K83" s="6" t="str">
        <f>VLOOKUP(J83,'Product Details'!B:C,2,0)</f>
        <v>Furniture</v>
      </c>
      <c r="L83" s="6" t="str">
        <f>VLOOKUP(J83,'Product Details'!B:D,3,0)</f>
        <v>Chairs</v>
      </c>
      <c r="M83" s="6" t="s">
        <v>6449</v>
      </c>
      <c r="N83" s="2">
        <v>56</v>
      </c>
      <c r="O83" s="2">
        <v>54</v>
      </c>
      <c r="P83" s="2">
        <v>2</v>
      </c>
      <c r="Q83" s="7">
        <f>O83*P83</f>
        <v>108</v>
      </c>
      <c r="R83" s="7">
        <f>N83*P83</f>
        <v>112</v>
      </c>
      <c r="S83" s="2">
        <v>10</v>
      </c>
      <c r="T83" s="8">
        <f>R83+S83</f>
        <v>122</v>
      </c>
      <c r="U83" s="8">
        <f>T83-Q83</f>
        <v>14</v>
      </c>
      <c r="V83" s="2" t="s">
        <v>63</v>
      </c>
      <c r="W83" s="31">
        <f>IF(T83&lt;5000,T83*2%,IF(T83&lt;25000,T83*5%,IF(T83&lt;50000,T83*7%,IF(T83&lt;100000,T83*9%,IF(T83&lt;250000,T83*12%,T83*15%)))))</f>
        <v>2.44</v>
      </c>
    </row>
    <row r="84" spans="1:23" x14ac:dyDescent="0.3">
      <c r="A84" s="2" t="s">
        <v>2935</v>
      </c>
      <c r="B84" s="4">
        <v>43303</v>
      </c>
      <c r="C84" s="4">
        <v>43305</v>
      </c>
      <c r="D84" s="2" t="s">
        <v>47</v>
      </c>
      <c r="E84" s="2" t="s">
        <v>91</v>
      </c>
      <c r="F84" s="2" t="s">
        <v>763</v>
      </c>
      <c r="G84" s="5" t="str">
        <f>VLOOKUP(F84,'Customer Info'!A:B,2,0)</f>
        <v>Natalie</v>
      </c>
      <c r="H84" s="5" t="str">
        <f>VLOOKUP(F84,'Customer Info'!A:C,3,0)</f>
        <v>Webber</v>
      </c>
      <c r="I84" s="5" t="str">
        <f>VLOOKUP(F84,'Customer Info'!A:E,5,0)</f>
        <v>Ningbo</v>
      </c>
      <c r="J84" s="2" t="s">
        <v>522</v>
      </c>
      <c r="K84" s="6" t="str">
        <f>VLOOKUP(J84,'Product Details'!B:C,2,0)</f>
        <v>Office_Supplies</v>
      </c>
      <c r="L84" s="6" t="str">
        <f>VLOOKUP(J84,'Product Details'!B:D,3,0)</f>
        <v>Appliances</v>
      </c>
      <c r="M84" s="6" t="s">
        <v>6513</v>
      </c>
      <c r="N84" s="2">
        <v>58</v>
      </c>
      <c r="O84" s="2">
        <v>56</v>
      </c>
      <c r="P84" s="2">
        <v>2</v>
      </c>
      <c r="Q84" s="7">
        <f>O84*P84</f>
        <v>112</v>
      </c>
      <c r="R84" s="7">
        <f>N84*P84</f>
        <v>116</v>
      </c>
      <c r="S84" s="2">
        <v>10</v>
      </c>
      <c r="T84" s="8">
        <f>R84+S84</f>
        <v>126</v>
      </c>
      <c r="U84" s="8">
        <f>T84-Q84</f>
        <v>14</v>
      </c>
      <c r="V84" s="2" t="s">
        <v>33</v>
      </c>
      <c r="W84" s="31">
        <f>IF(T84&lt;5000,T84*2%,IF(T84&lt;25000,T84*5%,IF(T84&lt;50000,T84*7%,IF(T84&lt;100000,T84*9%,IF(T84&lt;250000,T84*12%,T84*15%)))))</f>
        <v>2.52</v>
      </c>
    </row>
    <row r="85" spans="1:23" x14ac:dyDescent="0.3">
      <c r="A85" s="2" t="s">
        <v>5268</v>
      </c>
      <c r="B85" s="4">
        <v>44103</v>
      </c>
      <c r="C85" s="4">
        <v>44104</v>
      </c>
      <c r="D85" s="2" t="s">
        <v>47</v>
      </c>
      <c r="E85" s="2" t="s">
        <v>29</v>
      </c>
      <c r="F85" s="2" t="s">
        <v>791</v>
      </c>
      <c r="G85" s="5" t="str">
        <f>VLOOKUP(F85,'Customer Info'!A:B,2,0)</f>
        <v>Laurel</v>
      </c>
      <c r="H85" s="5" t="str">
        <f>VLOOKUP(F85,'Customer Info'!A:C,3,0)</f>
        <v>Beltran</v>
      </c>
      <c r="I85" s="5" t="str">
        <f>VLOOKUP(F85,'Customer Info'!A:E,5,0)</f>
        <v>Melbourne</v>
      </c>
      <c r="J85" s="2" t="s">
        <v>457</v>
      </c>
      <c r="K85" s="6" t="str">
        <f>VLOOKUP(J85,'Product Details'!B:C,2,0)</f>
        <v>Office_Supplies</v>
      </c>
      <c r="L85" s="6" t="str">
        <f>VLOOKUP(J85,'Product Details'!B:D,3,0)</f>
        <v>Fasteners</v>
      </c>
      <c r="M85" s="6" t="s">
        <v>6462</v>
      </c>
      <c r="N85" s="2">
        <v>58</v>
      </c>
      <c r="O85" s="2">
        <v>56</v>
      </c>
      <c r="P85" s="2">
        <v>2</v>
      </c>
      <c r="Q85" s="7">
        <f>O85*P85</f>
        <v>112</v>
      </c>
      <c r="R85" s="7">
        <f>N85*P85</f>
        <v>116</v>
      </c>
      <c r="S85" s="2">
        <v>10</v>
      </c>
      <c r="T85" s="8">
        <f>R85+S85</f>
        <v>126</v>
      </c>
      <c r="U85" s="8">
        <f>T85-Q85</f>
        <v>14</v>
      </c>
      <c r="V85" s="2" t="s">
        <v>33</v>
      </c>
      <c r="W85" s="31">
        <f>IF(T85&lt;5000,T85*2%,IF(T85&lt;25000,T85*5%,IF(T85&lt;50000,T85*7%,IF(T85&lt;100000,T85*9%,IF(T85&lt;250000,T85*12%,T85*15%)))))</f>
        <v>2.52</v>
      </c>
    </row>
    <row r="86" spans="1:23" x14ac:dyDescent="0.3">
      <c r="A86" s="2" t="s">
        <v>5313</v>
      </c>
      <c r="B86" s="4">
        <v>43937</v>
      </c>
      <c r="C86" s="4">
        <v>43939</v>
      </c>
      <c r="D86" s="2" t="s">
        <v>47</v>
      </c>
      <c r="E86" s="2" t="s">
        <v>68</v>
      </c>
      <c r="F86" s="2" t="s">
        <v>125</v>
      </c>
      <c r="G86" s="5" t="str">
        <f>VLOOKUP(F86,'Customer Info'!A:B,2,0)</f>
        <v>Frank</v>
      </c>
      <c r="H86" s="5" t="str">
        <f>VLOOKUP(F86,'Customer Info'!A:C,3,0)</f>
        <v>Hawley</v>
      </c>
      <c r="I86" s="5" t="str">
        <f>VLOOKUP(F86,'Customer Info'!A:E,5,0)</f>
        <v>Gold Coast</v>
      </c>
      <c r="J86" s="2" t="s">
        <v>478</v>
      </c>
      <c r="K86" s="6" t="str">
        <f>VLOOKUP(J86,'Product Details'!B:C,2,0)</f>
        <v>Furniture</v>
      </c>
      <c r="L86" s="6" t="str">
        <f>VLOOKUP(J86,'Product Details'!B:D,3,0)</f>
        <v>Chairs</v>
      </c>
      <c r="M86" s="6" t="s">
        <v>6521</v>
      </c>
      <c r="N86" s="2">
        <v>58</v>
      </c>
      <c r="O86" s="2">
        <v>56</v>
      </c>
      <c r="P86" s="2">
        <v>2</v>
      </c>
      <c r="Q86" s="7">
        <f>O86*P86</f>
        <v>112</v>
      </c>
      <c r="R86" s="7">
        <f>N86*P86</f>
        <v>116</v>
      </c>
      <c r="S86" s="2">
        <v>10</v>
      </c>
      <c r="T86" s="8">
        <f>R86+S86</f>
        <v>126</v>
      </c>
      <c r="U86" s="8">
        <f>T86-Q86</f>
        <v>14</v>
      </c>
      <c r="V86" s="2" t="s">
        <v>30</v>
      </c>
      <c r="W86" s="31">
        <f>IF(T86&lt;5000,T86*2%,IF(T86&lt;25000,T86*5%,IF(T86&lt;50000,T86*7%,IF(T86&lt;100000,T86*9%,IF(T86&lt;250000,T86*12%,T86*15%)))))</f>
        <v>2.52</v>
      </c>
    </row>
    <row r="87" spans="1:23" x14ac:dyDescent="0.3">
      <c r="A87" s="2" t="s">
        <v>5433</v>
      </c>
      <c r="B87" s="4">
        <v>44039</v>
      </c>
      <c r="C87" s="4">
        <v>44040</v>
      </c>
      <c r="D87" s="2" t="s">
        <v>47</v>
      </c>
      <c r="E87" s="2" t="s">
        <v>43</v>
      </c>
      <c r="F87" s="2" t="s">
        <v>315</v>
      </c>
      <c r="G87" s="5" t="str">
        <f>VLOOKUP(F87,'Customer Info'!A:B,2,0)</f>
        <v>Cyra</v>
      </c>
      <c r="H87" s="5" t="str">
        <f>VLOOKUP(F87,'Customer Info'!A:C,3,0)</f>
        <v>Reiten</v>
      </c>
      <c r="I87" s="5" t="str">
        <f>VLOOKUP(F87,'Customer Info'!A:E,5,0)</f>
        <v>Samarinda</v>
      </c>
      <c r="J87" s="2" t="s">
        <v>180</v>
      </c>
      <c r="K87" s="6" t="str">
        <f>VLOOKUP(J87,'Product Details'!B:C,2,0)</f>
        <v>Furniture</v>
      </c>
      <c r="L87" s="6" t="str">
        <f>VLOOKUP(J87,'Product Details'!B:D,3,0)</f>
        <v>Tables</v>
      </c>
      <c r="M87" s="6" t="s">
        <v>6497</v>
      </c>
      <c r="N87" s="2">
        <v>58</v>
      </c>
      <c r="O87" s="2">
        <v>56</v>
      </c>
      <c r="P87" s="2">
        <v>2</v>
      </c>
      <c r="Q87" s="7">
        <f>O87*P87</f>
        <v>112</v>
      </c>
      <c r="R87" s="7">
        <f>N87*P87</f>
        <v>116</v>
      </c>
      <c r="S87" s="2">
        <v>10</v>
      </c>
      <c r="T87" s="8">
        <f>R87+S87</f>
        <v>126</v>
      </c>
      <c r="U87" s="8">
        <f>T87-Q87</f>
        <v>14</v>
      </c>
      <c r="V87" s="2" t="s">
        <v>33</v>
      </c>
      <c r="W87" s="31">
        <f>IF(T87&lt;5000,T87*2%,IF(T87&lt;25000,T87*5%,IF(T87&lt;50000,T87*7%,IF(T87&lt;100000,T87*9%,IF(T87&lt;250000,T87*12%,T87*15%)))))</f>
        <v>2.52</v>
      </c>
    </row>
    <row r="88" spans="1:23" x14ac:dyDescent="0.3">
      <c r="A88" s="2" t="s">
        <v>2987</v>
      </c>
      <c r="B88" s="4">
        <v>43307</v>
      </c>
      <c r="C88" s="4">
        <v>43309</v>
      </c>
      <c r="D88" s="2" t="s">
        <v>47</v>
      </c>
      <c r="E88" s="2" t="s">
        <v>91</v>
      </c>
      <c r="F88" s="2" t="s">
        <v>728</v>
      </c>
      <c r="G88" s="5" t="str">
        <f>VLOOKUP(F88,'Customer Info'!A:B,2,0)</f>
        <v>Sanjit</v>
      </c>
      <c r="H88" s="5" t="str">
        <f>VLOOKUP(F88,'Customer Info'!A:C,3,0)</f>
        <v>Jacobs</v>
      </c>
      <c r="I88" s="5" t="str">
        <f>VLOOKUP(F88,'Customer Info'!A:E,5,0)</f>
        <v>Munich</v>
      </c>
      <c r="J88" s="2" t="s">
        <v>180</v>
      </c>
      <c r="K88" s="6" t="str">
        <f>VLOOKUP(J88,'Product Details'!B:C,2,0)</f>
        <v>Furniture</v>
      </c>
      <c r="L88" s="6" t="str">
        <f>VLOOKUP(J88,'Product Details'!B:D,3,0)</f>
        <v>Tables</v>
      </c>
      <c r="M88" s="6" t="s">
        <v>6497</v>
      </c>
      <c r="N88" s="2">
        <v>119</v>
      </c>
      <c r="O88" s="2">
        <v>112</v>
      </c>
      <c r="P88" s="2">
        <v>1</v>
      </c>
      <c r="Q88" s="7">
        <f>O88*P88</f>
        <v>112</v>
      </c>
      <c r="R88" s="7">
        <f>N88*P88</f>
        <v>119</v>
      </c>
      <c r="S88" s="2">
        <v>30</v>
      </c>
      <c r="T88" s="8">
        <f>R88+S88</f>
        <v>149</v>
      </c>
      <c r="U88" s="8">
        <f>T88-Q88</f>
        <v>37</v>
      </c>
      <c r="V88" s="2" t="s">
        <v>33</v>
      </c>
      <c r="W88" s="31">
        <f>IF(T88&lt;5000,T88*2%,IF(T88&lt;25000,T88*5%,IF(T88&lt;50000,T88*7%,IF(T88&lt;100000,T88*9%,IF(T88&lt;250000,T88*12%,T88*15%)))))</f>
        <v>2.98</v>
      </c>
    </row>
    <row r="89" spans="1:23" x14ac:dyDescent="0.3">
      <c r="A89" s="2" t="s">
        <v>3866</v>
      </c>
      <c r="B89" s="4">
        <v>43967</v>
      </c>
      <c r="C89" s="4">
        <v>43969</v>
      </c>
      <c r="D89" s="2" t="s">
        <v>47</v>
      </c>
      <c r="E89" s="2" t="s">
        <v>91</v>
      </c>
      <c r="F89" s="2" t="s">
        <v>1746</v>
      </c>
      <c r="G89" s="5" t="str">
        <f>VLOOKUP(F89,'Customer Info'!A:B,2,0)</f>
        <v>Aaron</v>
      </c>
      <c r="H89" s="5" t="str">
        <f>VLOOKUP(F89,'Customer Info'!A:C,3,0)</f>
        <v>Smayling</v>
      </c>
      <c r="I89" s="5" t="str">
        <f>VLOOKUP(F89,'Customer Info'!A:E,5,0)</f>
        <v>Port Macquarie</v>
      </c>
      <c r="J89" s="2" t="s">
        <v>616</v>
      </c>
      <c r="K89" s="6" t="str">
        <f>VLOOKUP(J89,'Product Details'!B:C,2,0)</f>
        <v>Office_Supplies</v>
      </c>
      <c r="L89" s="6" t="str">
        <f>VLOOKUP(J89,'Product Details'!B:D,3,0)</f>
        <v>Binders</v>
      </c>
      <c r="M89" s="6" t="s">
        <v>6527</v>
      </c>
      <c r="N89" s="2">
        <v>119</v>
      </c>
      <c r="O89" s="2">
        <v>112</v>
      </c>
      <c r="P89" s="2">
        <v>1</v>
      </c>
      <c r="Q89" s="7">
        <f>O89*P89</f>
        <v>112</v>
      </c>
      <c r="R89" s="7">
        <f>N89*P89</f>
        <v>119</v>
      </c>
      <c r="S89" s="2">
        <v>30</v>
      </c>
      <c r="T89" s="8">
        <f>R89+S89</f>
        <v>149</v>
      </c>
      <c r="U89" s="8">
        <f>T89-Q89</f>
        <v>37</v>
      </c>
      <c r="V89" s="2" t="s">
        <v>71</v>
      </c>
      <c r="W89" s="31">
        <f>IF(T89&lt;5000,T89*2%,IF(T89&lt;25000,T89*5%,IF(T89&lt;50000,T89*7%,IF(T89&lt;100000,T89*9%,IF(T89&lt;250000,T89*12%,T89*15%)))))</f>
        <v>2.98</v>
      </c>
    </row>
    <row r="90" spans="1:23" x14ac:dyDescent="0.3">
      <c r="A90" s="2" t="s">
        <v>1513</v>
      </c>
      <c r="B90" s="4">
        <v>43926</v>
      </c>
      <c r="C90" s="4">
        <v>43926</v>
      </c>
      <c r="D90" s="2" t="s">
        <v>47</v>
      </c>
      <c r="E90" s="2" t="s">
        <v>43</v>
      </c>
      <c r="F90" s="2" t="s">
        <v>744</v>
      </c>
      <c r="G90" s="5" t="str">
        <f>VLOOKUP(F90,'Customer Info'!A:B,2,0)</f>
        <v>Thomas</v>
      </c>
      <c r="H90" s="5" t="str">
        <f>VLOOKUP(F90,'Customer Info'!A:C,3,0)</f>
        <v>Brumley</v>
      </c>
      <c r="I90" s="5" t="str">
        <f>VLOOKUP(F90,'Customer Info'!A:E,5,0)</f>
        <v>Launceston</v>
      </c>
      <c r="J90" s="2" t="s">
        <v>32</v>
      </c>
      <c r="K90" s="6" t="str">
        <f>VLOOKUP(J90,'Product Details'!B:C,2,0)</f>
        <v>Technology</v>
      </c>
      <c r="L90" s="6" t="str">
        <f>VLOOKUP(J90,'Product Details'!B:D,3,0)</f>
        <v>Machines</v>
      </c>
      <c r="M90" s="6" t="s">
        <v>6403</v>
      </c>
      <c r="N90" s="2">
        <v>60</v>
      </c>
      <c r="O90" s="2">
        <v>57</v>
      </c>
      <c r="P90" s="2">
        <v>2</v>
      </c>
      <c r="Q90" s="7">
        <f>O90*P90</f>
        <v>114</v>
      </c>
      <c r="R90" s="7">
        <f>N90*P90</f>
        <v>120</v>
      </c>
      <c r="S90" s="2">
        <v>10</v>
      </c>
      <c r="T90" s="8">
        <f>R90+S90</f>
        <v>130</v>
      </c>
      <c r="U90" s="8">
        <f>T90-Q90</f>
        <v>16</v>
      </c>
      <c r="V90" s="2" t="s">
        <v>33</v>
      </c>
      <c r="W90" s="31">
        <f>IF(T90&lt;5000,T90*2%,IF(T90&lt;25000,T90*5%,IF(T90&lt;50000,T90*7%,IF(T90&lt;100000,T90*9%,IF(T90&lt;250000,T90*12%,T90*15%)))))</f>
        <v>2.6</v>
      </c>
    </row>
    <row r="91" spans="1:23" x14ac:dyDescent="0.3">
      <c r="A91" s="2" t="s">
        <v>2177</v>
      </c>
      <c r="B91" s="4">
        <v>43135</v>
      </c>
      <c r="C91" s="4">
        <v>43136</v>
      </c>
      <c r="D91" s="2" t="s">
        <v>47</v>
      </c>
      <c r="E91" s="2" t="s">
        <v>29</v>
      </c>
      <c r="F91" s="2" t="s">
        <v>1269</v>
      </c>
      <c r="G91" s="5" t="str">
        <f>VLOOKUP(F91,'Customer Info'!A:B,2,0)</f>
        <v>Harry</v>
      </c>
      <c r="H91" s="5" t="str">
        <f>VLOOKUP(F91,'Customer Info'!A:C,3,0)</f>
        <v>Marie</v>
      </c>
      <c r="I91" s="5" t="str">
        <f>VLOOKUP(F91,'Customer Info'!A:E,5,0)</f>
        <v>Mataram</v>
      </c>
      <c r="J91" s="2" t="s">
        <v>1396</v>
      </c>
      <c r="K91" s="6" t="str">
        <f>VLOOKUP(J91,'Product Details'!B:C,2,0)</f>
        <v>Technology</v>
      </c>
      <c r="L91" s="6" t="str">
        <f>VLOOKUP(J91,'Product Details'!B:D,3,0)</f>
        <v>Phones</v>
      </c>
      <c r="M91" s="6" t="s">
        <v>6550</v>
      </c>
      <c r="N91" s="2">
        <v>60</v>
      </c>
      <c r="O91" s="2">
        <v>58</v>
      </c>
      <c r="P91" s="2">
        <v>2</v>
      </c>
      <c r="Q91" s="7">
        <f>O91*P91</f>
        <v>116</v>
      </c>
      <c r="R91" s="7">
        <f>N91*P91</f>
        <v>120</v>
      </c>
      <c r="S91" s="2">
        <v>10</v>
      </c>
      <c r="T91" s="8">
        <f>R91+S91</f>
        <v>130</v>
      </c>
      <c r="U91" s="8">
        <f>T91-Q91</f>
        <v>14</v>
      </c>
      <c r="V91" s="2" t="s">
        <v>63</v>
      </c>
      <c r="W91" s="31">
        <f>IF(T91&lt;5000,T91*2%,IF(T91&lt;25000,T91*5%,IF(T91&lt;50000,T91*7%,IF(T91&lt;100000,T91*9%,IF(T91&lt;250000,T91*12%,T91*15%)))))</f>
        <v>2.6</v>
      </c>
    </row>
    <row r="92" spans="1:23" x14ac:dyDescent="0.3">
      <c r="A92" s="2" t="s">
        <v>2477</v>
      </c>
      <c r="B92" s="4">
        <v>43592</v>
      </c>
      <c r="C92" s="4">
        <v>43594</v>
      </c>
      <c r="D92" s="2" t="s">
        <v>47</v>
      </c>
      <c r="E92" s="2" t="s">
        <v>43</v>
      </c>
      <c r="F92" s="2" t="s">
        <v>1660</v>
      </c>
      <c r="G92" s="5" t="str">
        <f>VLOOKUP(F92,'Customer Info'!A:B,2,0)</f>
        <v>Toby</v>
      </c>
      <c r="H92" s="5" t="str">
        <f>VLOOKUP(F92,'Customer Info'!A:C,3,0)</f>
        <v>Carlisle</v>
      </c>
      <c r="I92" s="5" t="str">
        <f>VLOOKUP(F92,'Customer Info'!A:E,5,0)</f>
        <v>Depok</v>
      </c>
      <c r="J92" s="2" t="s">
        <v>59</v>
      </c>
      <c r="K92" s="6" t="str">
        <f>VLOOKUP(J92,'Product Details'!B:C,2,0)</f>
        <v>Technology</v>
      </c>
      <c r="L92" s="6" t="str">
        <f>VLOOKUP(J92,'Product Details'!B:D,3,0)</f>
        <v>Accessories</v>
      </c>
      <c r="M92" s="6" t="s">
        <v>6442</v>
      </c>
      <c r="N92" s="2">
        <v>60</v>
      </c>
      <c r="O92" s="2">
        <v>55</v>
      </c>
      <c r="P92" s="2">
        <v>2</v>
      </c>
      <c r="Q92" s="7">
        <f>O92*P92</f>
        <v>110</v>
      </c>
      <c r="R92" s="7">
        <f>N92*P92</f>
        <v>120</v>
      </c>
      <c r="S92" s="2">
        <v>10</v>
      </c>
      <c r="T92" s="8">
        <f>R92+S92</f>
        <v>130</v>
      </c>
      <c r="U92" s="8">
        <f>T92-Q92</f>
        <v>20</v>
      </c>
      <c r="V92" s="2" t="s">
        <v>33</v>
      </c>
      <c r="W92" s="31">
        <f>IF(T92&lt;5000,T92*2%,IF(T92&lt;25000,T92*5%,IF(T92&lt;50000,T92*7%,IF(T92&lt;100000,T92*9%,IF(T92&lt;250000,T92*12%,T92*15%)))))</f>
        <v>2.6</v>
      </c>
    </row>
    <row r="93" spans="1:23" x14ac:dyDescent="0.3">
      <c r="A93" s="2" t="s">
        <v>2514</v>
      </c>
      <c r="B93" s="4">
        <v>43517</v>
      </c>
      <c r="C93" s="4">
        <v>43518</v>
      </c>
      <c r="D93" s="2" t="s">
        <v>47</v>
      </c>
      <c r="E93" s="2" t="s">
        <v>48</v>
      </c>
      <c r="F93" s="2" t="s">
        <v>330</v>
      </c>
      <c r="G93" s="5" t="str">
        <f>VLOOKUP(F93,'Customer Info'!A:B,2,0)</f>
        <v>Thea</v>
      </c>
      <c r="H93" s="5" t="str">
        <f>VLOOKUP(F93,'Customer Info'!A:C,3,0)</f>
        <v>Hudgings</v>
      </c>
      <c r="I93" s="5" t="str">
        <f>VLOOKUP(F93,'Customer Info'!A:E,5,0)</f>
        <v>Anshan</v>
      </c>
      <c r="J93" s="2" t="s">
        <v>545</v>
      </c>
      <c r="K93" s="6" t="str">
        <f>VLOOKUP(J93,'Product Details'!B:C,2,0)</f>
        <v>Technology</v>
      </c>
      <c r="L93" s="6" t="str">
        <f>VLOOKUP(J93,'Product Details'!B:D,3,0)</f>
        <v>Copiers</v>
      </c>
      <c r="M93" s="6" t="s">
        <v>6414</v>
      </c>
      <c r="N93" s="2">
        <v>60</v>
      </c>
      <c r="O93" s="2">
        <v>57</v>
      </c>
      <c r="P93" s="2">
        <v>2</v>
      </c>
      <c r="Q93" s="7">
        <f>O93*P93</f>
        <v>114</v>
      </c>
      <c r="R93" s="7">
        <f>N93*P93</f>
        <v>120</v>
      </c>
      <c r="S93" s="2">
        <v>10</v>
      </c>
      <c r="T93" s="8">
        <f>R93+S93</f>
        <v>130</v>
      </c>
      <c r="U93" s="8">
        <f>T93-Q93</f>
        <v>16</v>
      </c>
      <c r="V93" s="2" t="s">
        <v>71</v>
      </c>
      <c r="W93" s="31">
        <f>IF(T93&lt;5000,T93*2%,IF(T93&lt;25000,T93*5%,IF(T93&lt;50000,T93*7%,IF(T93&lt;100000,T93*9%,IF(T93&lt;250000,T93*12%,T93*15%)))))</f>
        <v>2.6</v>
      </c>
    </row>
    <row r="94" spans="1:23" x14ac:dyDescent="0.3">
      <c r="A94" s="2" t="s">
        <v>3441</v>
      </c>
      <c r="B94" s="4">
        <v>43773</v>
      </c>
      <c r="C94" s="4">
        <v>43773</v>
      </c>
      <c r="D94" s="2" t="s">
        <v>47</v>
      </c>
      <c r="E94" s="2" t="s">
        <v>29</v>
      </c>
      <c r="F94" s="2" t="s">
        <v>508</v>
      </c>
      <c r="G94" s="5" t="str">
        <f>VLOOKUP(F94,'Customer Info'!A:B,2,0)</f>
        <v>Julie</v>
      </c>
      <c r="H94" s="5" t="str">
        <f>VLOOKUP(F94,'Customer Info'!A:C,3,0)</f>
        <v>Creighton</v>
      </c>
      <c r="I94" s="5" t="str">
        <f>VLOOKUP(F94,'Customer Info'!A:E,5,0)</f>
        <v>Ballarat</v>
      </c>
      <c r="J94" s="2" t="s">
        <v>751</v>
      </c>
      <c r="K94" s="6" t="str">
        <f>VLOOKUP(J94,'Product Details'!B:C,2,0)</f>
        <v>Office_Supplies</v>
      </c>
      <c r="L94" s="6" t="str">
        <f>VLOOKUP(J94,'Product Details'!B:D,3,0)</f>
        <v>Envelopes</v>
      </c>
      <c r="M94" s="6" t="s">
        <v>6525</v>
      </c>
      <c r="N94" s="2">
        <v>60</v>
      </c>
      <c r="O94" s="2">
        <v>55</v>
      </c>
      <c r="P94" s="2">
        <v>2</v>
      </c>
      <c r="Q94" s="7">
        <f>O94*P94</f>
        <v>110</v>
      </c>
      <c r="R94" s="7">
        <f>N94*P94</f>
        <v>120</v>
      </c>
      <c r="S94" s="2">
        <v>10</v>
      </c>
      <c r="T94" s="8">
        <f>R94+S94</f>
        <v>130</v>
      </c>
      <c r="U94" s="8">
        <f>T94-Q94</f>
        <v>20</v>
      </c>
      <c r="V94" s="2" t="s">
        <v>33</v>
      </c>
      <c r="W94" s="31">
        <f>IF(T94&lt;5000,T94*2%,IF(T94&lt;25000,T94*5%,IF(T94&lt;50000,T94*7%,IF(T94&lt;100000,T94*9%,IF(T94&lt;250000,T94*12%,T94*15%)))))</f>
        <v>2.6</v>
      </c>
    </row>
    <row r="95" spans="1:23" x14ac:dyDescent="0.3">
      <c r="A95" s="2" t="s">
        <v>3507</v>
      </c>
      <c r="B95" s="4">
        <v>43783</v>
      </c>
      <c r="C95" s="4">
        <v>43785</v>
      </c>
      <c r="D95" s="2" t="s">
        <v>47</v>
      </c>
      <c r="E95" s="2" t="s">
        <v>29</v>
      </c>
      <c r="F95" s="2" t="s">
        <v>113</v>
      </c>
      <c r="G95" s="5" t="str">
        <f>VLOOKUP(F95,'Customer Info'!A:B,2,0)</f>
        <v>Thomas</v>
      </c>
      <c r="H95" s="5" t="str">
        <f>VLOOKUP(F95,'Customer Info'!A:C,3,0)</f>
        <v>Brumley</v>
      </c>
      <c r="I95" s="5" t="str">
        <f>VLOOKUP(F95,'Customer Info'!A:E,5,0)</f>
        <v>Jinan</v>
      </c>
      <c r="J95" s="2" t="s">
        <v>319</v>
      </c>
      <c r="K95" s="6" t="str">
        <f>VLOOKUP(J95,'Product Details'!B:C,2,0)</f>
        <v>Technology</v>
      </c>
      <c r="L95" s="6" t="str">
        <f>VLOOKUP(J95,'Product Details'!B:D,3,0)</f>
        <v>Accessories</v>
      </c>
      <c r="M95" s="6" t="s">
        <v>6503</v>
      </c>
      <c r="N95" s="2">
        <v>60</v>
      </c>
      <c r="O95" s="2">
        <v>55</v>
      </c>
      <c r="P95" s="2">
        <v>2</v>
      </c>
      <c r="Q95" s="7">
        <f>O95*P95</f>
        <v>110</v>
      </c>
      <c r="R95" s="7">
        <f>N95*P95</f>
        <v>120</v>
      </c>
      <c r="S95" s="2">
        <v>10</v>
      </c>
      <c r="T95" s="8">
        <f>R95+S95</f>
        <v>130</v>
      </c>
      <c r="U95" s="8">
        <f>T95-Q95</f>
        <v>20</v>
      </c>
      <c r="V95" s="2" t="s">
        <v>63</v>
      </c>
      <c r="W95" s="31">
        <f>IF(T95&lt;5000,T95*2%,IF(T95&lt;25000,T95*5%,IF(T95&lt;50000,T95*7%,IF(T95&lt;100000,T95*9%,IF(T95&lt;250000,T95*12%,T95*15%)))))</f>
        <v>2.6</v>
      </c>
    </row>
    <row r="96" spans="1:23" x14ac:dyDescent="0.3">
      <c r="A96" s="2" t="s">
        <v>3585</v>
      </c>
      <c r="B96" s="4">
        <v>43658</v>
      </c>
      <c r="C96" s="4">
        <v>43660</v>
      </c>
      <c r="D96" s="2" t="s">
        <v>47</v>
      </c>
      <c r="E96" s="2" t="s">
        <v>29</v>
      </c>
      <c r="F96" s="2" t="s">
        <v>31</v>
      </c>
      <c r="G96" s="5" t="str">
        <f>VLOOKUP(F96,'Customer Info'!A:B,2,0)</f>
        <v>Michael</v>
      </c>
      <c r="H96" s="5" t="str">
        <f>VLOOKUP(F96,'Customer Info'!A:C,3,0)</f>
        <v>Granlund</v>
      </c>
      <c r="I96" s="5" t="str">
        <f>VLOOKUP(F96,'Customer Info'!A:E,5,0)</f>
        <v>Sydney</v>
      </c>
      <c r="J96" s="2" t="s">
        <v>840</v>
      </c>
      <c r="K96" s="6" t="str">
        <f>VLOOKUP(J96,'Product Details'!B:C,2,0)</f>
        <v>Office_Supplies</v>
      </c>
      <c r="L96" s="6" t="str">
        <f>VLOOKUP(J96,'Product Details'!B:D,3,0)</f>
        <v>Envelopes</v>
      </c>
      <c r="M96" s="6" t="s">
        <v>6483</v>
      </c>
      <c r="N96" s="2">
        <v>60</v>
      </c>
      <c r="O96" s="2">
        <v>57</v>
      </c>
      <c r="P96" s="2">
        <v>2</v>
      </c>
      <c r="Q96" s="7">
        <f>O96*P96</f>
        <v>114</v>
      </c>
      <c r="R96" s="7">
        <f>N96*P96</f>
        <v>120</v>
      </c>
      <c r="S96" s="2">
        <v>10</v>
      </c>
      <c r="T96" s="8">
        <f>R96+S96</f>
        <v>130</v>
      </c>
      <c r="U96" s="8">
        <f>T96-Q96</f>
        <v>16</v>
      </c>
      <c r="V96" s="2" t="s">
        <v>30</v>
      </c>
      <c r="W96" s="31">
        <f>IF(T96&lt;5000,T96*2%,IF(T96&lt;25000,T96*5%,IF(T96&lt;50000,T96*7%,IF(T96&lt;100000,T96*9%,IF(T96&lt;250000,T96*12%,T96*15%)))))</f>
        <v>2.6</v>
      </c>
    </row>
    <row r="97" spans="1:23" x14ac:dyDescent="0.3">
      <c r="A97" s="2" t="s">
        <v>3640</v>
      </c>
      <c r="B97" s="4">
        <v>43776</v>
      </c>
      <c r="C97" s="4">
        <v>43777</v>
      </c>
      <c r="D97" s="2" t="s">
        <v>47</v>
      </c>
      <c r="E97" s="2" t="s">
        <v>68</v>
      </c>
      <c r="F97" s="2" t="s">
        <v>2026</v>
      </c>
      <c r="G97" s="5" t="str">
        <f>VLOOKUP(F97,'Customer Info'!A:B,2,0)</f>
        <v>Tom</v>
      </c>
      <c r="H97" s="5" t="str">
        <f>VLOOKUP(F97,'Customer Info'!A:C,3,0)</f>
        <v>Prescott</v>
      </c>
      <c r="I97" s="5" t="str">
        <f>VLOOKUP(F97,'Customer Info'!A:E,5,0)</f>
        <v>Bokaro</v>
      </c>
      <c r="J97" s="2" t="s">
        <v>1405</v>
      </c>
      <c r="K97" s="6" t="str">
        <f>VLOOKUP(J97,'Product Details'!B:C,2,0)</f>
        <v>Office_Supplies</v>
      </c>
      <c r="L97" s="6" t="str">
        <f>VLOOKUP(J97,'Product Details'!B:D,3,0)</f>
        <v>Art</v>
      </c>
      <c r="M97" s="6" t="s">
        <v>6495</v>
      </c>
      <c r="N97" s="2">
        <v>60</v>
      </c>
      <c r="O97" s="2">
        <v>55</v>
      </c>
      <c r="P97" s="2">
        <v>2</v>
      </c>
      <c r="Q97" s="7">
        <f>O97*P97</f>
        <v>110</v>
      </c>
      <c r="R97" s="7">
        <f>N97*P97</f>
        <v>120</v>
      </c>
      <c r="S97" s="2">
        <v>10</v>
      </c>
      <c r="T97" s="8">
        <f>R97+S97</f>
        <v>130</v>
      </c>
      <c r="U97" s="8">
        <f>T97-Q97</f>
        <v>20</v>
      </c>
      <c r="V97" s="2" t="s">
        <v>33</v>
      </c>
      <c r="W97" s="31">
        <f>IF(T97&lt;5000,T97*2%,IF(T97&lt;25000,T97*5%,IF(T97&lt;50000,T97*7%,IF(T97&lt;100000,T97*9%,IF(T97&lt;250000,T97*12%,T97*15%)))))</f>
        <v>2.6</v>
      </c>
    </row>
    <row r="98" spans="1:23" x14ac:dyDescent="0.3">
      <c r="A98" s="2" t="s">
        <v>3808</v>
      </c>
      <c r="B98" s="4">
        <v>43931</v>
      </c>
      <c r="C98" s="4">
        <v>43931</v>
      </c>
      <c r="D98" s="2" t="s">
        <v>47</v>
      </c>
      <c r="E98" s="2" t="s">
        <v>48</v>
      </c>
      <c r="F98" s="2" t="s">
        <v>206</v>
      </c>
      <c r="G98" s="5" t="str">
        <f>VLOOKUP(F98,'Customer Info'!A:B,2,0)</f>
        <v>Pamela</v>
      </c>
      <c r="H98" s="5" t="str">
        <f>VLOOKUP(F98,'Customer Info'!A:C,3,0)</f>
        <v>Stobb</v>
      </c>
      <c r="I98" s="5" t="str">
        <f>VLOOKUP(F98,'Customer Info'!A:E,5,0)</f>
        <v>Berlin</v>
      </c>
      <c r="J98" s="2" t="s">
        <v>503</v>
      </c>
      <c r="K98" s="6" t="str">
        <f>VLOOKUP(J98,'Product Details'!B:C,2,0)</f>
        <v>Technology</v>
      </c>
      <c r="L98" s="6" t="str">
        <f>VLOOKUP(J98,'Product Details'!B:D,3,0)</f>
        <v>Machines</v>
      </c>
      <c r="M98" s="6" t="s">
        <v>6540</v>
      </c>
      <c r="N98" s="2">
        <v>60</v>
      </c>
      <c r="O98" s="2">
        <v>57</v>
      </c>
      <c r="P98" s="2">
        <v>2</v>
      </c>
      <c r="Q98" s="7">
        <f>O98*P98</f>
        <v>114</v>
      </c>
      <c r="R98" s="7">
        <f>N98*P98</f>
        <v>120</v>
      </c>
      <c r="S98" s="2">
        <v>10</v>
      </c>
      <c r="T98" s="8">
        <f>R98+S98</f>
        <v>130</v>
      </c>
      <c r="U98" s="8">
        <f>T98-Q98</f>
        <v>16</v>
      </c>
      <c r="V98" s="2" t="s">
        <v>63</v>
      </c>
      <c r="W98" s="31">
        <f>IF(T98&lt;5000,T98*2%,IF(T98&lt;25000,T98*5%,IF(T98&lt;50000,T98*7%,IF(T98&lt;100000,T98*9%,IF(T98&lt;250000,T98*12%,T98*15%)))))</f>
        <v>2.6</v>
      </c>
    </row>
    <row r="99" spans="1:23" x14ac:dyDescent="0.3">
      <c r="A99" s="2" t="s">
        <v>4374</v>
      </c>
      <c r="B99" s="4">
        <v>43733</v>
      </c>
      <c r="C99" s="4">
        <v>43734</v>
      </c>
      <c r="D99" s="2" t="s">
        <v>47</v>
      </c>
      <c r="E99" s="2" t="s">
        <v>43</v>
      </c>
      <c r="F99" s="2" t="s">
        <v>880</v>
      </c>
      <c r="G99" s="5" t="str">
        <f>VLOOKUP(F99,'Customer Info'!A:B,2,0)</f>
        <v>David</v>
      </c>
      <c r="H99" s="5" t="str">
        <f>VLOOKUP(F99,'Customer Info'!A:C,3,0)</f>
        <v>Smith</v>
      </c>
      <c r="I99" s="5" t="str">
        <f>VLOOKUP(F99,'Customer Info'!A:E,5,0)</f>
        <v>Surat</v>
      </c>
      <c r="J99" s="2" t="s">
        <v>160</v>
      </c>
      <c r="K99" s="6" t="str">
        <f>VLOOKUP(J99,'Product Details'!B:C,2,0)</f>
        <v>Office_Supplies</v>
      </c>
      <c r="L99" s="6" t="str">
        <f>VLOOKUP(J99,'Product Details'!B:D,3,0)</f>
        <v>Storage</v>
      </c>
      <c r="M99" s="6" t="s">
        <v>6506</v>
      </c>
      <c r="N99" s="2">
        <v>60</v>
      </c>
      <c r="O99" s="2">
        <v>56</v>
      </c>
      <c r="P99" s="2">
        <v>2</v>
      </c>
      <c r="Q99" s="7">
        <f>O99*P99</f>
        <v>112</v>
      </c>
      <c r="R99" s="7">
        <f>N99*P99</f>
        <v>120</v>
      </c>
      <c r="S99" s="2">
        <v>10</v>
      </c>
      <c r="T99" s="8">
        <f>R99+S99</f>
        <v>130</v>
      </c>
      <c r="U99" s="8">
        <f>T99-Q99</f>
        <v>18</v>
      </c>
      <c r="V99" s="2" t="s">
        <v>63</v>
      </c>
      <c r="W99" s="31">
        <f>IF(T99&lt;5000,T99*2%,IF(T99&lt;25000,T99*5%,IF(T99&lt;50000,T99*7%,IF(T99&lt;100000,T99*9%,IF(T99&lt;250000,T99*12%,T99*15%)))))</f>
        <v>2.6</v>
      </c>
    </row>
    <row r="100" spans="1:23" x14ac:dyDescent="0.3">
      <c r="A100" s="2" t="s">
        <v>493</v>
      </c>
      <c r="B100" s="4">
        <v>43270</v>
      </c>
      <c r="C100" s="4">
        <v>43271</v>
      </c>
      <c r="D100" s="2" t="s">
        <v>47</v>
      </c>
      <c r="E100" s="2" t="s">
        <v>48</v>
      </c>
      <c r="F100" s="2" t="s">
        <v>179</v>
      </c>
      <c r="G100" s="5" t="str">
        <f>VLOOKUP(F100,'Customer Info'!A:B,2,0)</f>
        <v>Tony</v>
      </c>
      <c r="H100" s="5" t="str">
        <f>VLOOKUP(F100,'Customer Info'!A:C,3,0)</f>
        <v>Sayre</v>
      </c>
      <c r="I100" s="5" t="str">
        <f>VLOOKUP(F100,'Customer Info'!A:E,5,0)</f>
        <v>Bharatpur</v>
      </c>
      <c r="J100" s="2" t="s">
        <v>134</v>
      </c>
      <c r="K100" s="6" t="e">
        <f>VLOOKUP(J100,'Product Details'!B:C,2,0)</f>
        <v>#N/A</v>
      </c>
      <c r="L100" s="6" t="e">
        <f>VLOOKUP(J100,'Product Details'!B:D,3,0)</f>
        <v>#N/A</v>
      </c>
      <c r="M100" s="6" t="e">
        <v>#N/A</v>
      </c>
      <c r="N100" s="2">
        <v>61</v>
      </c>
      <c r="O100" s="2">
        <v>57</v>
      </c>
      <c r="P100" s="2">
        <v>2</v>
      </c>
      <c r="Q100" s="7">
        <f>O100*P100</f>
        <v>114</v>
      </c>
      <c r="R100" s="7">
        <f>N100*P100</f>
        <v>122</v>
      </c>
      <c r="S100" s="2">
        <v>10</v>
      </c>
      <c r="T100" s="8">
        <f>R100+S100</f>
        <v>132</v>
      </c>
      <c r="U100" s="8">
        <f>T100-Q100</f>
        <v>18</v>
      </c>
      <c r="V100" s="2" t="s">
        <v>33</v>
      </c>
      <c r="W100" s="31">
        <f>IF(T100&lt;5000,T100*2%,IF(T100&lt;25000,T100*5%,IF(T100&lt;50000,T100*7%,IF(T100&lt;100000,T100*9%,IF(T100&lt;250000,T100*12%,T100*15%)))))</f>
        <v>2.64</v>
      </c>
    </row>
    <row r="101" spans="1:23" x14ac:dyDescent="0.3">
      <c r="A101" s="2" t="s">
        <v>720</v>
      </c>
      <c r="B101" s="4">
        <v>43365</v>
      </c>
      <c r="C101" s="4">
        <v>43366</v>
      </c>
      <c r="D101" s="2" t="s">
        <v>47</v>
      </c>
      <c r="E101" s="2" t="s">
        <v>43</v>
      </c>
      <c r="F101" s="2" t="s">
        <v>549</v>
      </c>
      <c r="G101" s="5" t="str">
        <f>VLOOKUP(F101,'Customer Info'!A:B,2,0)</f>
        <v>Pauline</v>
      </c>
      <c r="H101" s="5" t="str">
        <f>VLOOKUP(F101,'Customer Info'!A:C,3,0)</f>
        <v>Chand</v>
      </c>
      <c r="I101" s="5" t="str">
        <f>VLOOKUP(F101,'Customer Info'!A:E,5,0)</f>
        <v>Perth</v>
      </c>
      <c r="J101" s="2" t="s">
        <v>226</v>
      </c>
      <c r="K101" s="6" t="str">
        <f>VLOOKUP(J101,'Product Details'!B:C,2,0)</f>
        <v>Furniture</v>
      </c>
      <c r="L101" s="6" t="str">
        <f>VLOOKUP(J101,'Product Details'!B:D,3,0)</f>
        <v>Bookcases</v>
      </c>
      <c r="M101" s="6" t="s">
        <v>6493</v>
      </c>
      <c r="N101" s="2">
        <v>61</v>
      </c>
      <c r="O101" s="2">
        <v>56</v>
      </c>
      <c r="P101" s="2">
        <v>2</v>
      </c>
      <c r="Q101" s="7">
        <f>O101*P101</f>
        <v>112</v>
      </c>
      <c r="R101" s="7">
        <f>N101*P101</f>
        <v>122</v>
      </c>
      <c r="S101" s="2">
        <v>10</v>
      </c>
      <c r="T101" s="8">
        <f>R101+S101</f>
        <v>132</v>
      </c>
      <c r="U101" s="8">
        <f>T101-Q101</f>
        <v>20</v>
      </c>
      <c r="V101" s="2" t="s">
        <v>33</v>
      </c>
      <c r="W101" s="31">
        <f>IF(T101&lt;5000,T101*2%,IF(T101&lt;25000,T101*5%,IF(T101&lt;50000,T101*7%,IF(T101&lt;100000,T101*9%,IF(T101&lt;250000,T101*12%,T101*15%)))))</f>
        <v>2.64</v>
      </c>
    </row>
    <row r="102" spans="1:23" x14ac:dyDescent="0.3">
      <c r="A102" s="2" t="s">
        <v>1001</v>
      </c>
      <c r="B102" s="4">
        <v>43662</v>
      </c>
      <c r="C102" s="4">
        <v>43663</v>
      </c>
      <c r="D102" s="2" t="s">
        <v>47</v>
      </c>
      <c r="E102" s="2" t="s">
        <v>36</v>
      </c>
      <c r="F102" s="2" t="s">
        <v>1002</v>
      </c>
      <c r="G102" s="5" t="str">
        <f>VLOOKUP(F102,'Customer Info'!A:B,2,0)</f>
        <v>Justin</v>
      </c>
      <c r="H102" s="5" t="str">
        <f>VLOOKUP(F102,'Customer Info'!A:C,3,0)</f>
        <v>Deggeller</v>
      </c>
      <c r="I102" s="5" t="str">
        <f>VLOOKUP(F102,'Customer Info'!A:E,5,0)</f>
        <v>Gawler</v>
      </c>
      <c r="J102" s="2" t="s">
        <v>478</v>
      </c>
      <c r="K102" s="6" t="str">
        <f>VLOOKUP(J102,'Product Details'!B:C,2,0)</f>
        <v>Furniture</v>
      </c>
      <c r="L102" s="6" t="str">
        <f>VLOOKUP(J102,'Product Details'!B:D,3,0)</f>
        <v>Chairs</v>
      </c>
      <c r="M102" s="6" t="s">
        <v>6521</v>
      </c>
      <c r="N102" s="2">
        <v>61</v>
      </c>
      <c r="O102" s="2">
        <v>56</v>
      </c>
      <c r="P102" s="2">
        <v>2</v>
      </c>
      <c r="Q102" s="7">
        <f>O102*P102</f>
        <v>112</v>
      </c>
      <c r="R102" s="7">
        <f>N102*P102</f>
        <v>122</v>
      </c>
      <c r="S102" s="2">
        <v>10</v>
      </c>
      <c r="T102" s="8">
        <f>R102+S102</f>
        <v>132</v>
      </c>
      <c r="U102" s="8">
        <f>T102-Q102</f>
        <v>20</v>
      </c>
      <c r="V102" s="2" t="s">
        <v>33</v>
      </c>
      <c r="W102" s="31">
        <f>IF(T102&lt;5000,T102*2%,IF(T102&lt;25000,T102*5%,IF(T102&lt;50000,T102*7%,IF(T102&lt;100000,T102*9%,IF(T102&lt;250000,T102*12%,T102*15%)))))</f>
        <v>2.64</v>
      </c>
    </row>
    <row r="103" spans="1:23" x14ac:dyDescent="0.3">
      <c r="A103" s="2" t="s">
        <v>1793</v>
      </c>
      <c r="B103" s="4">
        <v>43900</v>
      </c>
      <c r="C103" s="4">
        <v>43900</v>
      </c>
      <c r="D103" s="2" t="s">
        <v>47</v>
      </c>
      <c r="E103" s="2" t="s">
        <v>68</v>
      </c>
      <c r="F103" s="2" t="s">
        <v>1570</v>
      </c>
      <c r="G103" s="5" t="str">
        <f>VLOOKUP(F103,'Customer Info'!A:B,2,0)</f>
        <v>Jack</v>
      </c>
      <c r="H103" s="5" t="str">
        <f>VLOOKUP(F103,'Customer Info'!A:C,3,0)</f>
        <v>Garza</v>
      </c>
      <c r="I103" s="5" t="str">
        <f>VLOOKUP(F103,'Customer Info'!A:E,5,0)</f>
        <v>Taiyuan</v>
      </c>
      <c r="J103" s="2" t="s">
        <v>319</v>
      </c>
      <c r="K103" s="6" t="str">
        <f>VLOOKUP(J103,'Product Details'!B:C,2,0)</f>
        <v>Technology</v>
      </c>
      <c r="L103" s="6" t="str">
        <f>VLOOKUP(J103,'Product Details'!B:D,3,0)</f>
        <v>Accessories</v>
      </c>
      <c r="M103" s="6" t="s">
        <v>6503</v>
      </c>
      <c r="N103" s="2">
        <v>61</v>
      </c>
      <c r="O103" s="2">
        <v>57</v>
      </c>
      <c r="P103" s="2">
        <v>2</v>
      </c>
      <c r="Q103" s="7">
        <f>O103*P103</f>
        <v>114</v>
      </c>
      <c r="R103" s="7">
        <f>N103*P103</f>
        <v>122</v>
      </c>
      <c r="S103" s="2">
        <v>10</v>
      </c>
      <c r="T103" s="8">
        <f>R103+S103</f>
        <v>132</v>
      </c>
      <c r="U103" s="8">
        <f>T103-Q103</f>
        <v>18</v>
      </c>
      <c r="V103" s="2" t="s">
        <v>30</v>
      </c>
      <c r="W103" s="31">
        <f>IF(T103&lt;5000,T103*2%,IF(T103&lt;25000,T103*5%,IF(T103&lt;50000,T103*7%,IF(T103&lt;100000,T103*9%,IF(T103&lt;250000,T103*12%,T103*15%)))))</f>
        <v>2.64</v>
      </c>
    </row>
    <row r="104" spans="1:23" x14ac:dyDescent="0.3">
      <c r="A104" s="2" t="s">
        <v>2920</v>
      </c>
      <c r="B104" s="4">
        <v>43434</v>
      </c>
      <c r="C104" s="4">
        <v>43434</v>
      </c>
      <c r="D104" s="2" t="s">
        <v>47</v>
      </c>
      <c r="E104" s="2" t="s">
        <v>43</v>
      </c>
      <c r="F104" s="2" t="s">
        <v>568</v>
      </c>
      <c r="G104" s="5" t="str">
        <f>VLOOKUP(F104,'Customer Info'!A:B,2,0)</f>
        <v>Darren</v>
      </c>
      <c r="H104" s="5" t="str">
        <f>VLOOKUP(F104,'Customer Info'!A:C,3,0)</f>
        <v>Budd</v>
      </c>
      <c r="I104" s="5" t="str">
        <f>VLOOKUP(F104,'Customer Info'!A:E,5,0)</f>
        <v>Regensburg</v>
      </c>
      <c r="J104" s="2" t="s">
        <v>538</v>
      </c>
      <c r="K104" s="6" t="str">
        <f>VLOOKUP(J104,'Product Details'!B:C,2,0)</f>
        <v>Technology</v>
      </c>
      <c r="L104" s="6" t="str">
        <f>VLOOKUP(J104,'Product Details'!B:D,3,0)</f>
        <v>Copiers</v>
      </c>
      <c r="M104" s="6" t="s">
        <v>6436</v>
      </c>
      <c r="N104" s="2">
        <v>61</v>
      </c>
      <c r="O104" s="2">
        <v>57</v>
      </c>
      <c r="P104" s="2">
        <v>2</v>
      </c>
      <c r="Q104" s="7">
        <f>O104*P104</f>
        <v>114</v>
      </c>
      <c r="R104" s="7">
        <f>N104*P104</f>
        <v>122</v>
      </c>
      <c r="S104" s="2">
        <v>10</v>
      </c>
      <c r="T104" s="8">
        <f>R104+S104</f>
        <v>132</v>
      </c>
      <c r="U104" s="8">
        <f>T104-Q104</f>
        <v>18</v>
      </c>
      <c r="V104" s="2" t="s">
        <v>33</v>
      </c>
      <c r="W104" s="31">
        <f>IF(T104&lt;5000,T104*2%,IF(T104&lt;25000,T104*5%,IF(T104&lt;50000,T104*7%,IF(T104&lt;100000,T104*9%,IF(T104&lt;250000,T104*12%,T104*15%)))))</f>
        <v>2.64</v>
      </c>
    </row>
    <row r="105" spans="1:23" x14ac:dyDescent="0.3">
      <c r="A105" s="2" t="s">
        <v>3481</v>
      </c>
      <c r="B105" s="4">
        <v>43776</v>
      </c>
      <c r="C105" s="4">
        <v>43776</v>
      </c>
      <c r="D105" s="2" t="s">
        <v>47</v>
      </c>
      <c r="E105" s="2" t="s">
        <v>36</v>
      </c>
      <c r="F105" s="2" t="s">
        <v>1543</v>
      </c>
      <c r="G105" s="5" t="str">
        <f>VLOOKUP(F105,'Customer Info'!A:B,2,0)</f>
        <v>Maribeth</v>
      </c>
      <c r="H105" s="5" t="str">
        <f>VLOOKUP(F105,'Customer Info'!A:C,3,0)</f>
        <v>Dona</v>
      </c>
      <c r="I105" s="5" t="str">
        <f>VLOOKUP(F105,'Customer Info'!A:E,5,0)</f>
        <v>Adelaide</v>
      </c>
      <c r="J105" s="2" t="s">
        <v>594</v>
      </c>
      <c r="K105" s="6" t="str">
        <f>VLOOKUP(J105,'Product Details'!B:C,2,0)</f>
        <v>Office_Supplies</v>
      </c>
      <c r="L105" s="6" t="str">
        <f>VLOOKUP(J105,'Product Details'!B:D,3,0)</f>
        <v>Art</v>
      </c>
      <c r="M105" s="6" t="s">
        <v>6478</v>
      </c>
      <c r="N105" s="2">
        <v>61</v>
      </c>
      <c r="O105" s="2">
        <v>57</v>
      </c>
      <c r="P105" s="2">
        <v>2</v>
      </c>
      <c r="Q105" s="7">
        <f>O105*P105</f>
        <v>114</v>
      </c>
      <c r="R105" s="7">
        <f>N105*P105</f>
        <v>122</v>
      </c>
      <c r="S105" s="2">
        <v>10</v>
      </c>
      <c r="T105" s="8">
        <f>R105+S105</f>
        <v>132</v>
      </c>
      <c r="U105" s="8">
        <f>T105-Q105</f>
        <v>18</v>
      </c>
      <c r="V105" s="2" t="s">
        <v>33</v>
      </c>
      <c r="W105" s="31">
        <f>IF(T105&lt;5000,T105*2%,IF(T105&lt;25000,T105*5%,IF(T105&lt;50000,T105*7%,IF(T105&lt;100000,T105*9%,IF(T105&lt;250000,T105*12%,T105*15%)))))</f>
        <v>2.64</v>
      </c>
    </row>
    <row r="106" spans="1:23" x14ac:dyDescent="0.3">
      <c r="A106" s="2" t="s">
        <v>4699</v>
      </c>
      <c r="B106" s="4">
        <v>44168</v>
      </c>
      <c r="C106" s="4">
        <v>44168</v>
      </c>
      <c r="D106" s="2" t="s">
        <v>47</v>
      </c>
      <c r="E106" s="2" t="s">
        <v>91</v>
      </c>
      <c r="F106" s="2" t="s">
        <v>423</v>
      </c>
      <c r="G106" s="5" t="str">
        <f>VLOOKUP(F106,'Customer Info'!A:B,2,0)</f>
        <v>Bill</v>
      </c>
      <c r="H106" s="5" t="str">
        <f>VLOOKUP(F106,'Customer Info'!A:C,3,0)</f>
        <v>Eplett</v>
      </c>
      <c r="I106" s="5" t="str">
        <f>VLOOKUP(F106,'Customer Info'!A:E,5,0)</f>
        <v>Newcastle</v>
      </c>
      <c r="J106" s="2" t="s">
        <v>1173</v>
      </c>
      <c r="K106" s="6" t="str">
        <f>VLOOKUP(J106,'Product Details'!B:C,2,0)</f>
        <v>Office_Supplies</v>
      </c>
      <c r="L106" s="6" t="str">
        <f>VLOOKUP(J106,'Product Details'!B:D,3,0)</f>
        <v>Storage</v>
      </c>
      <c r="M106" s="6" t="s">
        <v>6532</v>
      </c>
      <c r="N106" s="2">
        <v>61</v>
      </c>
      <c r="O106" s="2">
        <v>56</v>
      </c>
      <c r="P106" s="2">
        <v>2</v>
      </c>
      <c r="Q106" s="7">
        <f>O106*P106</f>
        <v>112</v>
      </c>
      <c r="R106" s="7">
        <f>N106*P106</f>
        <v>122</v>
      </c>
      <c r="S106" s="2">
        <v>10</v>
      </c>
      <c r="T106" s="8">
        <f>R106+S106</f>
        <v>132</v>
      </c>
      <c r="U106" s="8">
        <f>T106-Q106</f>
        <v>20</v>
      </c>
      <c r="V106" s="2" t="s">
        <v>33</v>
      </c>
      <c r="W106" s="31">
        <f>IF(T106&lt;5000,T106*2%,IF(T106&lt;25000,T106*5%,IF(T106&lt;50000,T106*7%,IF(T106&lt;100000,T106*9%,IF(T106&lt;250000,T106*12%,T106*15%)))))</f>
        <v>2.64</v>
      </c>
    </row>
    <row r="107" spans="1:23" x14ac:dyDescent="0.3">
      <c r="A107" s="2" t="s">
        <v>5362</v>
      </c>
      <c r="B107" s="4">
        <v>44017</v>
      </c>
      <c r="C107" s="4">
        <v>44017</v>
      </c>
      <c r="D107" s="2" t="s">
        <v>47</v>
      </c>
      <c r="E107" s="2" t="s">
        <v>29</v>
      </c>
      <c r="F107" s="2" t="s">
        <v>1702</v>
      </c>
      <c r="G107" s="5" t="str">
        <f>VLOOKUP(F107,'Customer Info'!A:B,2,0)</f>
        <v>John</v>
      </c>
      <c r="H107" s="5" t="str">
        <f>VLOOKUP(F107,'Customer Info'!A:C,3,0)</f>
        <v>Grady</v>
      </c>
      <c r="I107" s="5" t="str">
        <f>VLOOKUP(F107,'Customer Info'!A:E,5,0)</f>
        <v>Mianyang</v>
      </c>
      <c r="J107" s="2" t="s">
        <v>1142</v>
      </c>
      <c r="K107" s="6" t="str">
        <f>VLOOKUP(J107,'Product Details'!B:C,2,0)</f>
        <v>Furniture</v>
      </c>
      <c r="L107" s="6" t="str">
        <f>VLOOKUP(J107,'Product Details'!B:D,3,0)</f>
        <v>Bookcases</v>
      </c>
      <c r="M107" s="6" t="s">
        <v>6531</v>
      </c>
      <c r="N107" s="2">
        <v>61</v>
      </c>
      <c r="O107" s="2">
        <v>56</v>
      </c>
      <c r="P107" s="2">
        <v>2</v>
      </c>
      <c r="Q107" s="7">
        <f>O107*P107</f>
        <v>112</v>
      </c>
      <c r="R107" s="7">
        <f>N107*P107</f>
        <v>122</v>
      </c>
      <c r="S107" s="2">
        <v>10</v>
      </c>
      <c r="T107" s="8">
        <f>R107+S107</f>
        <v>132</v>
      </c>
      <c r="U107" s="8">
        <f>T107-Q107</f>
        <v>20</v>
      </c>
      <c r="V107" s="2" t="s">
        <v>33</v>
      </c>
      <c r="W107" s="31">
        <f>IF(T107&lt;5000,T107*2%,IF(T107&lt;25000,T107*5%,IF(T107&lt;50000,T107*7%,IF(T107&lt;100000,T107*9%,IF(T107&lt;250000,T107*12%,T107*15%)))))</f>
        <v>2.64</v>
      </c>
    </row>
    <row r="108" spans="1:23" x14ac:dyDescent="0.3">
      <c r="A108" s="2" t="s">
        <v>3353</v>
      </c>
      <c r="B108" s="4">
        <v>43538</v>
      </c>
      <c r="C108" s="4">
        <v>43540</v>
      </c>
      <c r="D108" s="2" t="s">
        <v>47</v>
      </c>
      <c r="E108" s="2" t="s">
        <v>36</v>
      </c>
      <c r="F108" s="2" t="s">
        <v>1957</v>
      </c>
      <c r="G108" s="5" t="str">
        <f>VLOOKUP(F108,'Customer Info'!A:B,2,0)</f>
        <v>Susan</v>
      </c>
      <c r="H108" s="5" t="str">
        <f>VLOOKUP(F108,'Customer Info'!A:C,3,0)</f>
        <v>MacKendrick</v>
      </c>
      <c r="I108" s="5" t="str">
        <f>VLOOKUP(F108,'Customer Info'!A:E,5,0)</f>
        <v>Brisbane</v>
      </c>
      <c r="J108" s="2" t="s">
        <v>128</v>
      </c>
      <c r="K108" s="6" t="str">
        <f>VLOOKUP(J108,'Product Details'!B:C,2,0)</f>
        <v>Furniture</v>
      </c>
      <c r="L108" s="6" t="str">
        <f>VLOOKUP(J108,'Product Details'!B:D,3,0)</f>
        <v>Tables</v>
      </c>
      <c r="M108" s="6" t="s">
        <v>6496</v>
      </c>
      <c r="N108" s="2">
        <v>123</v>
      </c>
      <c r="O108" s="2">
        <v>115</v>
      </c>
      <c r="P108" s="2">
        <v>1</v>
      </c>
      <c r="Q108" s="7">
        <f>O108*P108</f>
        <v>115</v>
      </c>
      <c r="R108" s="7">
        <f>N108*P108</f>
        <v>123</v>
      </c>
      <c r="S108" s="2">
        <v>30</v>
      </c>
      <c r="T108" s="8">
        <f>R108+S108</f>
        <v>153</v>
      </c>
      <c r="U108" s="8">
        <f>T108-Q108</f>
        <v>38</v>
      </c>
      <c r="V108" s="2" t="s">
        <v>33</v>
      </c>
      <c r="W108" s="31">
        <f>IF(T108&lt;5000,T108*2%,IF(T108&lt;25000,T108*5%,IF(T108&lt;50000,T108*7%,IF(T108&lt;100000,T108*9%,IF(T108&lt;250000,T108*12%,T108*15%)))))</f>
        <v>3.06</v>
      </c>
    </row>
    <row r="109" spans="1:23" x14ac:dyDescent="0.3">
      <c r="A109" s="2" t="s">
        <v>4510</v>
      </c>
      <c r="B109" s="4">
        <v>43791</v>
      </c>
      <c r="C109" s="4">
        <v>43792</v>
      </c>
      <c r="D109" s="2" t="s">
        <v>47</v>
      </c>
      <c r="E109" s="2" t="s">
        <v>91</v>
      </c>
      <c r="F109" s="2" t="s">
        <v>282</v>
      </c>
      <c r="G109" s="5" t="str">
        <f>VLOOKUP(F109,'Customer Info'!A:B,2,0)</f>
        <v>Brenda</v>
      </c>
      <c r="H109" s="5" t="str">
        <f>VLOOKUP(F109,'Customer Info'!A:C,3,0)</f>
        <v>Bowman</v>
      </c>
      <c r="I109" s="5" t="str">
        <f>VLOOKUP(F109,'Customer Info'!A:E,5,0)</f>
        <v>Perth</v>
      </c>
      <c r="J109" s="2" t="s">
        <v>840</v>
      </c>
      <c r="K109" s="6" t="str">
        <f>VLOOKUP(J109,'Product Details'!B:C,2,0)</f>
        <v>Office_Supplies</v>
      </c>
      <c r="L109" s="6" t="str">
        <f>VLOOKUP(J109,'Product Details'!B:D,3,0)</f>
        <v>Envelopes</v>
      </c>
      <c r="M109" s="6" t="s">
        <v>6483</v>
      </c>
      <c r="N109" s="2">
        <v>123</v>
      </c>
      <c r="O109" s="2">
        <v>115</v>
      </c>
      <c r="P109" s="2">
        <v>1</v>
      </c>
      <c r="Q109" s="7">
        <f>O109*P109</f>
        <v>115</v>
      </c>
      <c r="R109" s="7">
        <f>N109*P109</f>
        <v>123</v>
      </c>
      <c r="S109" s="2">
        <v>30</v>
      </c>
      <c r="T109" s="8">
        <f>R109+S109</f>
        <v>153</v>
      </c>
      <c r="U109" s="8">
        <f>T109-Q109</f>
        <v>38</v>
      </c>
      <c r="V109" s="2" t="s">
        <v>63</v>
      </c>
      <c r="W109" s="31">
        <f>IF(T109&lt;5000,T109*2%,IF(T109&lt;25000,T109*5%,IF(T109&lt;50000,T109*7%,IF(T109&lt;100000,T109*9%,IF(T109&lt;250000,T109*12%,T109*15%)))))</f>
        <v>3.06</v>
      </c>
    </row>
    <row r="110" spans="1:23" x14ac:dyDescent="0.3">
      <c r="A110" s="2" t="s">
        <v>4582</v>
      </c>
      <c r="B110" s="4">
        <v>44165</v>
      </c>
      <c r="C110" s="4">
        <v>44166</v>
      </c>
      <c r="D110" s="2" t="s">
        <v>47</v>
      </c>
      <c r="E110" s="2" t="s">
        <v>29</v>
      </c>
      <c r="F110" s="2" t="s">
        <v>1226</v>
      </c>
      <c r="G110" s="5" t="str">
        <f>VLOOKUP(F110,'Customer Info'!A:B,2,0)</f>
        <v>Bill</v>
      </c>
      <c r="H110" s="5" t="str">
        <f>VLOOKUP(F110,'Customer Info'!A:C,3,0)</f>
        <v>Donatelli</v>
      </c>
      <c r="I110" s="5" t="str">
        <f>VLOOKUP(F110,'Customer Info'!A:E,5,0)</f>
        <v>Kamarhati</v>
      </c>
      <c r="J110" s="2" t="s">
        <v>407</v>
      </c>
      <c r="K110" s="6" t="str">
        <f>VLOOKUP(J110,'Product Details'!B:C,2,0)</f>
        <v>Furniture</v>
      </c>
      <c r="L110" s="6" t="str">
        <f>VLOOKUP(J110,'Product Details'!B:D,3,0)</f>
        <v>Furnishings</v>
      </c>
      <c r="M110" s="6" t="s">
        <v>6420</v>
      </c>
      <c r="N110" s="2">
        <v>123</v>
      </c>
      <c r="O110" s="2">
        <v>115</v>
      </c>
      <c r="P110" s="2">
        <v>1</v>
      </c>
      <c r="Q110" s="7">
        <f>O110*P110</f>
        <v>115</v>
      </c>
      <c r="R110" s="7">
        <f>N110*P110</f>
        <v>123</v>
      </c>
      <c r="S110" s="2">
        <v>30</v>
      </c>
      <c r="T110" s="8">
        <f>R110+S110</f>
        <v>153</v>
      </c>
      <c r="U110" s="8">
        <f>T110-Q110</f>
        <v>38</v>
      </c>
      <c r="V110" s="2" t="s">
        <v>33</v>
      </c>
      <c r="W110" s="31">
        <f>IF(T110&lt;5000,T110*2%,IF(T110&lt;25000,T110*5%,IF(T110&lt;50000,T110*7%,IF(T110&lt;100000,T110*9%,IF(T110&lt;250000,T110*12%,T110*15%)))))</f>
        <v>3.06</v>
      </c>
    </row>
    <row r="111" spans="1:23" x14ac:dyDescent="0.3">
      <c r="A111" s="2" t="s">
        <v>1240</v>
      </c>
      <c r="B111" s="4">
        <v>43517</v>
      </c>
      <c r="C111" s="4">
        <v>43518</v>
      </c>
      <c r="D111" s="2" t="s">
        <v>47</v>
      </c>
      <c r="E111" s="2" t="s">
        <v>36</v>
      </c>
      <c r="F111" s="2" t="s">
        <v>1241</v>
      </c>
      <c r="G111" s="5" t="str">
        <f>VLOOKUP(F111,'Customer Info'!A:B,2,0)</f>
        <v>Deanra</v>
      </c>
      <c r="H111" s="5" t="str">
        <f>VLOOKUP(F111,'Customer Info'!A:C,3,0)</f>
        <v>Eno</v>
      </c>
      <c r="I111" s="5" t="str">
        <f>VLOOKUP(F111,'Customer Info'!A:E,5,0)</f>
        <v>Langen</v>
      </c>
      <c r="J111" s="2" t="s">
        <v>128</v>
      </c>
      <c r="K111" s="6" t="str">
        <f>VLOOKUP(J111,'Product Details'!B:C,2,0)</f>
        <v>Furniture</v>
      </c>
      <c r="L111" s="6" t="str">
        <f>VLOOKUP(J111,'Product Details'!B:D,3,0)</f>
        <v>Tables</v>
      </c>
      <c r="M111" s="6" t="s">
        <v>6496</v>
      </c>
      <c r="N111" s="2">
        <v>62</v>
      </c>
      <c r="O111" s="2">
        <v>58</v>
      </c>
      <c r="P111" s="2">
        <v>2</v>
      </c>
      <c r="Q111" s="7">
        <f>O111*P111</f>
        <v>116</v>
      </c>
      <c r="R111" s="7">
        <f>N111*P111</f>
        <v>124</v>
      </c>
      <c r="S111" s="2">
        <v>10</v>
      </c>
      <c r="T111" s="8">
        <f>R111+S111</f>
        <v>134</v>
      </c>
      <c r="U111" s="8">
        <f>T111-Q111</f>
        <v>18</v>
      </c>
      <c r="V111" s="2" t="s">
        <v>33</v>
      </c>
      <c r="W111" s="31">
        <f>IF(T111&lt;5000,T111*2%,IF(T111&lt;25000,T111*5%,IF(T111&lt;50000,T111*7%,IF(T111&lt;100000,T111*9%,IF(T111&lt;250000,T111*12%,T111*15%)))))</f>
        <v>2.68</v>
      </c>
    </row>
    <row r="112" spans="1:23" x14ac:dyDescent="0.3">
      <c r="A112" s="2" t="s">
        <v>2690</v>
      </c>
      <c r="B112" s="4">
        <v>44047</v>
      </c>
      <c r="C112" s="4">
        <v>44048</v>
      </c>
      <c r="D112" s="2" t="s">
        <v>47</v>
      </c>
      <c r="E112" s="2" t="s">
        <v>91</v>
      </c>
      <c r="F112" s="2" t="s">
        <v>854</v>
      </c>
      <c r="G112" s="5" t="str">
        <f>VLOOKUP(F112,'Customer Info'!A:B,2,0)</f>
        <v>Michelle</v>
      </c>
      <c r="H112" s="5" t="str">
        <f>VLOOKUP(F112,'Customer Info'!A:C,3,0)</f>
        <v>Tran</v>
      </c>
      <c r="I112" s="5" t="str">
        <f>VLOOKUP(F112,'Customer Info'!A:E,5,0)</f>
        <v>Mount Gambier</v>
      </c>
      <c r="J112" s="2" t="s">
        <v>503</v>
      </c>
      <c r="K112" s="6" t="str">
        <f>VLOOKUP(J112,'Product Details'!B:C,2,0)</f>
        <v>Technology</v>
      </c>
      <c r="L112" s="6" t="str">
        <f>VLOOKUP(J112,'Product Details'!B:D,3,0)</f>
        <v>Machines</v>
      </c>
      <c r="M112" s="6" t="s">
        <v>6540</v>
      </c>
      <c r="N112" s="2">
        <v>62</v>
      </c>
      <c r="O112" s="2">
        <v>58</v>
      </c>
      <c r="P112" s="2">
        <v>2</v>
      </c>
      <c r="Q112" s="7">
        <f>O112*P112</f>
        <v>116</v>
      </c>
      <c r="R112" s="7">
        <f>N112*P112</f>
        <v>124</v>
      </c>
      <c r="S112" s="2">
        <v>10</v>
      </c>
      <c r="T112" s="8">
        <f>R112+S112</f>
        <v>134</v>
      </c>
      <c r="U112" s="8">
        <f>T112-Q112</f>
        <v>18</v>
      </c>
      <c r="V112" s="2" t="s">
        <v>33</v>
      </c>
      <c r="W112" s="31">
        <f>IF(T112&lt;5000,T112*2%,IF(T112&lt;25000,T112*5%,IF(T112&lt;50000,T112*7%,IF(T112&lt;100000,T112*9%,IF(T112&lt;250000,T112*12%,T112*15%)))))</f>
        <v>2.68</v>
      </c>
    </row>
    <row r="113" spans="1:23" x14ac:dyDescent="0.3">
      <c r="A113" s="2" t="s">
        <v>304</v>
      </c>
      <c r="B113" s="4">
        <v>43243</v>
      </c>
      <c r="C113" s="4">
        <v>43244</v>
      </c>
      <c r="D113" s="2" t="s">
        <v>47</v>
      </c>
      <c r="E113" s="2" t="s">
        <v>43</v>
      </c>
      <c r="F113" s="2" t="s">
        <v>305</v>
      </c>
      <c r="G113" s="5" t="str">
        <f>VLOOKUP(F113,'Customer Info'!A:B,2,0)</f>
        <v>Nick</v>
      </c>
      <c r="H113" s="5" t="str">
        <f>VLOOKUP(F113,'Customer Info'!A:C,3,0)</f>
        <v>Radford</v>
      </c>
      <c r="I113" s="5" t="str">
        <f>VLOOKUP(F113,'Customer Info'!A:E,5,0)</f>
        <v>Lucknow</v>
      </c>
      <c r="J113" s="2" t="s">
        <v>128</v>
      </c>
      <c r="K113" s="6" t="str">
        <f>VLOOKUP(J113,'Product Details'!B:C,2,0)</f>
        <v>Furniture</v>
      </c>
      <c r="L113" s="6" t="str">
        <f>VLOOKUP(J113,'Product Details'!B:D,3,0)</f>
        <v>Tables</v>
      </c>
      <c r="M113" s="6" t="s">
        <v>6496</v>
      </c>
      <c r="N113" s="2">
        <v>125</v>
      </c>
      <c r="O113" s="2">
        <v>113</v>
      </c>
      <c r="P113" s="2">
        <v>1</v>
      </c>
      <c r="Q113" s="7">
        <f>O113*P113</f>
        <v>113</v>
      </c>
      <c r="R113" s="7">
        <f>N113*P113</f>
        <v>125</v>
      </c>
      <c r="S113" s="2">
        <v>30</v>
      </c>
      <c r="T113" s="8">
        <f>R113+S113</f>
        <v>155</v>
      </c>
      <c r="U113" s="8">
        <f>T113-Q113</f>
        <v>42</v>
      </c>
      <c r="V113" s="2" t="s">
        <v>33</v>
      </c>
      <c r="W113" s="31">
        <f>IF(T113&lt;5000,T113*2%,IF(T113&lt;25000,T113*5%,IF(T113&lt;50000,T113*7%,IF(T113&lt;100000,T113*9%,IF(T113&lt;250000,T113*12%,T113*15%)))))</f>
        <v>3.1</v>
      </c>
    </row>
    <row r="114" spans="1:23" x14ac:dyDescent="0.3">
      <c r="A114" s="2" t="s">
        <v>1714</v>
      </c>
      <c r="B114" s="4">
        <v>44080</v>
      </c>
      <c r="C114" s="4">
        <v>44081</v>
      </c>
      <c r="D114" s="2" t="s">
        <v>47</v>
      </c>
      <c r="E114" s="2" t="s">
        <v>48</v>
      </c>
      <c r="F114" s="2" t="s">
        <v>413</v>
      </c>
      <c r="G114" s="5" t="str">
        <f>VLOOKUP(F114,'Customer Info'!A:B,2,0)</f>
        <v>Bill</v>
      </c>
      <c r="H114" s="5" t="str">
        <f>VLOOKUP(F114,'Customer Info'!A:C,3,0)</f>
        <v>Shonely</v>
      </c>
      <c r="I114" s="5" t="str">
        <f>VLOOKUP(F114,'Customer Info'!A:E,5,0)</f>
        <v>Jinjiang</v>
      </c>
      <c r="J114" s="2" t="s">
        <v>214</v>
      </c>
      <c r="K114" s="6" t="str">
        <f>VLOOKUP(J114,'Product Details'!B:C,2,0)</f>
        <v>Technology</v>
      </c>
      <c r="L114" s="6" t="str">
        <f>VLOOKUP(J114,'Product Details'!B:D,3,0)</f>
        <v>Machines</v>
      </c>
      <c r="M114" s="6" t="s">
        <v>6437</v>
      </c>
      <c r="N114" s="2">
        <v>125</v>
      </c>
      <c r="O114" s="2">
        <v>113</v>
      </c>
      <c r="P114" s="2">
        <v>1</v>
      </c>
      <c r="Q114" s="7">
        <f>O114*P114</f>
        <v>113</v>
      </c>
      <c r="R114" s="7">
        <f>N114*P114</f>
        <v>125</v>
      </c>
      <c r="S114" s="2">
        <v>30</v>
      </c>
      <c r="T114" s="8">
        <f>R114+S114</f>
        <v>155</v>
      </c>
      <c r="U114" s="8">
        <f>T114-Q114</f>
        <v>42</v>
      </c>
      <c r="V114" s="2" t="s">
        <v>33</v>
      </c>
      <c r="W114" s="31">
        <f>IF(T114&lt;5000,T114*2%,IF(T114&lt;25000,T114*5%,IF(T114&lt;50000,T114*7%,IF(T114&lt;100000,T114*9%,IF(T114&lt;250000,T114*12%,T114*15%)))))</f>
        <v>3.1</v>
      </c>
    </row>
    <row r="115" spans="1:23" x14ac:dyDescent="0.3">
      <c r="A115" s="2" t="s">
        <v>1245</v>
      </c>
      <c r="B115" s="4">
        <v>43817</v>
      </c>
      <c r="C115" s="4">
        <v>43819</v>
      </c>
      <c r="D115" s="2" t="s">
        <v>47</v>
      </c>
      <c r="E115" s="2" t="s">
        <v>68</v>
      </c>
      <c r="F115" s="2" t="s">
        <v>524</v>
      </c>
      <c r="G115" s="5" t="str">
        <f>VLOOKUP(F115,'Customer Info'!A:B,2,0)</f>
        <v>Troy</v>
      </c>
      <c r="H115" s="5" t="str">
        <f>VLOOKUP(F115,'Customer Info'!A:C,3,0)</f>
        <v>Staebel</v>
      </c>
      <c r="I115" s="5" t="str">
        <f>VLOOKUP(F115,'Customer Info'!A:E,5,0)</f>
        <v>Canberra</v>
      </c>
      <c r="J115" s="2" t="s">
        <v>554</v>
      </c>
      <c r="K115" s="6" t="str">
        <f>VLOOKUP(J115,'Product Details'!B:C,2,0)</f>
        <v>Furniture</v>
      </c>
      <c r="L115" s="6" t="str">
        <f>VLOOKUP(J115,'Product Details'!B:D,3,0)</f>
        <v>Furnishings</v>
      </c>
      <c r="M115" s="6" t="s">
        <v>6561</v>
      </c>
      <c r="N115" s="2">
        <v>63</v>
      </c>
      <c r="O115" s="2">
        <v>58</v>
      </c>
      <c r="P115" s="2">
        <v>2</v>
      </c>
      <c r="Q115" s="7">
        <f>O115*P115</f>
        <v>116</v>
      </c>
      <c r="R115" s="7">
        <f>N115*P115</f>
        <v>126</v>
      </c>
      <c r="S115" s="2">
        <v>10</v>
      </c>
      <c r="T115" s="8">
        <f>R115+S115</f>
        <v>136</v>
      </c>
      <c r="U115" s="8">
        <f>T115-Q115</f>
        <v>20</v>
      </c>
      <c r="V115" s="2" t="s">
        <v>33</v>
      </c>
      <c r="W115" s="31">
        <f>IF(T115&lt;5000,T115*2%,IF(T115&lt;25000,T115*5%,IF(T115&lt;50000,T115*7%,IF(T115&lt;100000,T115*9%,IF(T115&lt;250000,T115*12%,T115*15%)))))</f>
        <v>2.72</v>
      </c>
    </row>
    <row r="116" spans="1:23" x14ac:dyDescent="0.3">
      <c r="A116" s="2" t="s">
        <v>1718</v>
      </c>
      <c r="B116" s="4">
        <v>44016</v>
      </c>
      <c r="C116" s="4">
        <v>44017</v>
      </c>
      <c r="D116" s="2" t="s">
        <v>47</v>
      </c>
      <c r="E116" s="2" t="s">
        <v>43</v>
      </c>
      <c r="F116" s="2" t="s">
        <v>1719</v>
      </c>
      <c r="G116" s="5" t="str">
        <f>VLOOKUP(F116,'Customer Info'!A:B,2,0)</f>
        <v>Emily</v>
      </c>
      <c r="H116" s="5" t="str">
        <f>VLOOKUP(F116,'Customer Info'!A:C,3,0)</f>
        <v>Burns</v>
      </c>
      <c r="I116" s="5" t="str">
        <f>VLOOKUP(F116,'Customer Info'!A:E,5,0)</f>
        <v>Nasik</v>
      </c>
      <c r="J116" s="2" t="s">
        <v>344</v>
      </c>
      <c r="K116" s="6" t="str">
        <f>VLOOKUP(J116,'Product Details'!B:C,2,0)</f>
        <v>Furniture</v>
      </c>
      <c r="L116" s="6" t="str">
        <f>VLOOKUP(J116,'Product Details'!B:D,3,0)</f>
        <v>Chairs</v>
      </c>
      <c r="M116" s="6" t="s">
        <v>6450</v>
      </c>
      <c r="N116" s="2">
        <v>63</v>
      </c>
      <c r="O116" s="2">
        <v>59</v>
      </c>
      <c r="P116" s="2">
        <v>2</v>
      </c>
      <c r="Q116" s="7">
        <f>O116*P116</f>
        <v>118</v>
      </c>
      <c r="R116" s="7">
        <f>N116*P116</f>
        <v>126</v>
      </c>
      <c r="S116" s="2">
        <v>10</v>
      </c>
      <c r="T116" s="8">
        <f>R116+S116</f>
        <v>136</v>
      </c>
      <c r="U116" s="8">
        <f>T116-Q116</f>
        <v>18</v>
      </c>
      <c r="V116" s="2" t="s">
        <v>33</v>
      </c>
      <c r="W116" s="31">
        <f>IF(T116&lt;5000,T116*2%,IF(T116&lt;25000,T116*5%,IF(T116&lt;50000,T116*7%,IF(T116&lt;100000,T116*9%,IF(T116&lt;250000,T116*12%,T116*15%)))))</f>
        <v>2.72</v>
      </c>
    </row>
    <row r="117" spans="1:23" x14ac:dyDescent="0.3">
      <c r="A117" s="2" t="s">
        <v>2376</v>
      </c>
      <c r="B117" s="4">
        <v>43758</v>
      </c>
      <c r="C117" s="4">
        <v>43758</v>
      </c>
      <c r="D117" s="2" t="s">
        <v>47</v>
      </c>
      <c r="E117" s="2" t="s">
        <v>68</v>
      </c>
      <c r="F117" s="2" t="s">
        <v>593</v>
      </c>
      <c r="G117" s="5" t="str">
        <f>VLOOKUP(F117,'Customer Info'!A:B,2,0)</f>
        <v>Fred</v>
      </c>
      <c r="H117" s="5" t="str">
        <f>VLOOKUP(F117,'Customer Info'!A:C,3,0)</f>
        <v>Wasserman</v>
      </c>
      <c r="I117" s="5" t="str">
        <f>VLOOKUP(F117,'Customer Info'!A:E,5,0)</f>
        <v>Willich</v>
      </c>
      <c r="J117" s="2" t="s">
        <v>622</v>
      </c>
      <c r="K117" s="6" t="str">
        <f>VLOOKUP(J117,'Product Details'!B:C,2,0)</f>
        <v>Office_Supplies</v>
      </c>
      <c r="L117" s="6" t="str">
        <f>VLOOKUP(J117,'Product Details'!B:D,3,0)</f>
        <v>Storage</v>
      </c>
      <c r="M117" s="6" t="s">
        <v>6547</v>
      </c>
      <c r="N117" s="2">
        <v>63</v>
      </c>
      <c r="O117" s="2">
        <v>59</v>
      </c>
      <c r="P117" s="2">
        <v>2</v>
      </c>
      <c r="Q117" s="7">
        <f>O117*P117</f>
        <v>118</v>
      </c>
      <c r="R117" s="7">
        <f>N117*P117</f>
        <v>126</v>
      </c>
      <c r="S117" s="2">
        <v>10</v>
      </c>
      <c r="T117" s="8">
        <f>R117+S117</f>
        <v>136</v>
      </c>
      <c r="U117" s="8">
        <f>T117-Q117</f>
        <v>18</v>
      </c>
      <c r="V117" s="2" t="s">
        <v>33</v>
      </c>
      <c r="W117" s="31">
        <f>IF(T117&lt;5000,T117*2%,IF(T117&lt;25000,T117*5%,IF(T117&lt;50000,T117*7%,IF(T117&lt;100000,T117*9%,IF(T117&lt;250000,T117*12%,T117*15%)))))</f>
        <v>2.72</v>
      </c>
    </row>
    <row r="118" spans="1:23" x14ac:dyDescent="0.3">
      <c r="A118" s="2" t="s">
        <v>2446</v>
      </c>
      <c r="B118" s="4">
        <v>43640</v>
      </c>
      <c r="C118" s="4">
        <v>43641</v>
      </c>
      <c r="D118" s="2" t="s">
        <v>47</v>
      </c>
      <c r="E118" s="2" t="s">
        <v>68</v>
      </c>
      <c r="F118" s="2" t="s">
        <v>1211</v>
      </c>
      <c r="G118" s="5" t="str">
        <f>VLOOKUP(F118,'Customer Info'!A:B,2,0)</f>
        <v>Debra</v>
      </c>
      <c r="H118" s="5" t="str">
        <f>VLOOKUP(F118,'Customer Info'!A:C,3,0)</f>
        <v>Catini</v>
      </c>
      <c r="I118" s="5" t="str">
        <f>VLOOKUP(F118,'Customer Info'!A:E,5,0)</f>
        <v>Brisbane</v>
      </c>
      <c r="J118" s="2" t="s">
        <v>441</v>
      </c>
      <c r="K118" s="6" t="str">
        <f>VLOOKUP(J118,'Product Details'!B:C,2,0)</f>
        <v>Technology</v>
      </c>
      <c r="L118" s="6" t="str">
        <f>VLOOKUP(J118,'Product Details'!B:D,3,0)</f>
        <v>Phones</v>
      </c>
      <c r="M118" s="6" t="s">
        <v>6417</v>
      </c>
      <c r="N118" s="2">
        <v>63</v>
      </c>
      <c r="O118" s="2">
        <v>58</v>
      </c>
      <c r="P118" s="2">
        <v>2</v>
      </c>
      <c r="Q118" s="7">
        <f>O118*P118</f>
        <v>116</v>
      </c>
      <c r="R118" s="7">
        <f>N118*P118</f>
        <v>126</v>
      </c>
      <c r="S118" s="2">
        <v>10</v>
      </c>
      <c r="T118" s="8">
        <f>R118+S118</f>
        <v>136</v>
      </c>
      <c r="U118" s="8">
        <f>T118-Q118</f>
        <v>20</v>
      </c>
      <c r="V118" s="2" t="s">
        <v>33</v>
      </c>
      <c r="W118" s="31">
        <f>IF(T118&lt;5000,T118*2%,IF(T118&lt;25000,T118*5%,IF(T118&lt;50000,T118*7%,IF(T118&lt;100000,T118*9%,IF(T118&lt;250000,T118*12%,T118*15%)))))</f>
        <v>2.72</v>
      </c>
    </row>
    <row r="119" spans="1:23" x14ac:dyDescent="0.3">
      <c r="A119" s="2" t="s">
        <v>3130</v>
      </c>
      <c r="B119" s="4">
        <v>43111</v>
      </c>
      <c r="C119" s="4">
        <v>43111</v>
      </c>
      <c r="D119" s="2" t="s">
        <v>47</v>
      </c>
      <c r="E119" s="2" t="s">
        <v>91</v>
      </c>
      <c r="F119" s="2" t="s">
        <v>107</v>
      </c>
      <c r="G119" s="5" t="str">
        <f>VLOOKUP(F119,'Customer Info'!A:B,2,0)</f>
        <v>Emily</v>
      </c>
      <c r="H119" s="5" t="str">
        <f>VLOOKUP(F119,'Customer Info'!A:C,3,0)</f>
        <v>Burns</v>
      </c>
      <c r="I119" s="5" t="str">
        <f>VLOOKUP(F119,'Customer Info'!A:E,5,0)</f>
        <v>Adelaide</v>
      </c>
      <c r="J119" s="2" t="s">
        <v>226</v>
      </c>
      <c r="K119" s="6" t="str">
        <f>VLOOKUP(J119,'Product Details'!B:C,2,0)</f>
        <v>Furniture</v>
      </c>
      <c r="L119" s="6" t="str">
        <f>VLOOKUP(J119,'Product Details'!B:D,3,0)</f>
        <v>Bookcases</v>
      </c>
      <c r="M119" s="6" t="s">
        <v>6493</v>
      </c>
      <c r="N119" s="2">
        <v>63</v>
      </c>
      <c r="O119" s="2">
        <v>58</v>
      </c>
      <c r="P119" s="2">
        <v>2</v>
      </c>
      <c r="Q119" s="7">
        <f>O119*P119</f>
        <v>116</v>
      </c>
      <c r="R119" s="7">
        <f>N119*P119</f>
        <v>126</v>
      </c>
      <c r="S119" s="2">
        <v>10</v>
      </c>
      <c r="T119" s="8">
        <f>R119+S119</f>
        <v>136</v>
      </c>
      <c r="U119" s="8">
        <f>T119-Q119</f>
        <v>20</v>
      </c>
      <c r="V119" s="2" t="s">
        <v>63</v>
      </c>
      <c r="W119" s="31">
        <f>IF(T119&lt;5000,T119*2%,IF(T119&lt;25000,T119*5%,IF(T119&lt;50000,T119*7%,IF(T119&lt;100000,T119*9%,IF(T119&lt;250000,T119*12%,T119*15%)))))</f>
        <v>2.72</v>
      </c>
    </row>
    <row r="120" spans="1:23" x14ac:dyDescent="0.3">
      <c r="A120" s="2" t="s">
        <v>3134</v>
      </c>
      <c r="B120" s="4">
        <v>43170</v>
      </c>
      <c r="C120" s="4">
        <v>43172</v>
      </c>
      <c r="D120" s="2" t="s">
        <v>47</v>
      </c>
      <c r="E120" s="2" t="s">
        <v>91</v>
      </c>
      <c r="F120" s="2" t="s">
        <v>1103</v>
      </c>
      <c r="G120" s="5" t="str">
        <f>VLOOKUP(F120,'Customer Info'!A:B,2,0)</f>
        <v>Jack</v>
      </c>
      <c r="H120" s="5" t="str">
        <f>VLOOKUP(F120,'Customer Info'!A:C,3,0)</f>
        <v>O'Briant</v>
      </c>
      <c r="I120" s="5" t="str">
        <f>VLOOKUP(F120,'Customer Info'!A:E,5,0)</f>
        <v>Jammu</v>
      </c>
      <c r="J120" s="2" t="s">
        <v>751</v>
      </c>
      <c r="K120" s="6" t="str">
        <f>VLOOKUP(J120,'Product Details'!B:C,2,0)</f>
        <v>Office_Supplies</v>
      </c>
      <c r="L120" s="6" t="str">
        <f>VLOOKUP(J120,'Product Details'!B:D,3,0)</f>
        <v>Envelopes</v>
      </c>
      <c r="M120" s="6" t="s">
        <v>6525</v>
      </c>
      <c r="N120" s="2">
        <v>63</v>
      </c>
      <c r="O120" s="2">
        <v>58</v>
      </c>
      <c r="P120" s="2">
        <v>2</v>
      </c>
      <c r="Q120" s="7">
        <f>O120*P120</f>
        <v>116</v>
      </c>
      <c r="R120" s="7">
        <f>N120*P120</f>
        <v>126</v>
      </c>
      <c r="S120" s="2">
        <v>10</v>
      </c>
      <c r="T120" s="8">
        <f>R120+S120</f>
        <v>136</v>
      </c>
      <c r="U120" s="8">
        <f>T120-Q120</f>
        <v>20</v>
      </c>
      <c r="V120" s="2" t="s">
        <v>63</v>
      </c>
      <c r="W120" s="31">
        <f>IF(T120&lt;5000,T120*2%,IF(T120&lt;25000,T120*5%,IF(T120&lt;50000,T120*7%,IF(T120&lt;100000,T120*9%,IF(T120&lt;250000,T120*12%,T120*15%)))))</f>
        <v>2.72</v>
      </c>
    </row>
    <row r="121" spans="1:23" x14ac:dyDescent="0.3">
      <c r="A121" s="2" t="s">
        <v>4583</v>
      </c>
      <c r="B121" s="4">
        <v>43986</v>
      </c>
      <c r="C121" s="4">
        <v>43987</v>
      </c>
      <c r="D121" s="2" t="s">
        <v>47</v>
      </c>
      <c r="E121" s="2" t="s">
        <v>36</v>
      </c>
      <c r="F121" s="2" t="s">
        <v>149</v>
      </c>
      <c r="G121" s="5" t="str">
        <f>VLOOKUP(F121,'Customer Info'!A:B,2,0)</f>
        <v>Neil</v>
      </c>
      <c r="H121" s="5" t="str">
        <f>VLOOKUP(F121,'Customer Info'!A:C,3,0)</f>
        <v>Knudson</v>
      </c>
      <c r="I121" s="5" t="str">
        <f>VLOOKUP(F121,'Customer Info'!A:E,5,0)</f>
        <v>Malang</v>
      </c>
      <c r="J121" s="2" t="s">
        <v>764</v>
      </c>
      <c r="K121" s="6" t="str">
        <f>VLOOKUP(J121,'Product Details'!B:C,2,0)</f>
        <v>Furniture</v>
      </c>
      <c r="L121" s="6" t="str">
        <f>VLOOKUP(J121,'Product Details'!B:D,3,0)</f>
        <v>Tables</v>
      </c>
      <c r="M121" s="6" t="s">
        <v>6545</v>
      </c>
      <c r="N121" s="2">
        <v>63</v>
      </c>
      <c r="O121" s="2">
        <v>59</v>
      </c>
      <c r="P121" s="2">
        <v>2</v>
      </c>
      <c r="Q121" s="7">
        <f>O121*P121</f>
        <v>118</v>
      </c>
      <c r="R121" s="7">
        <f>N121*P121</f>
        <v>126</v>
      </c>
      <c r="S121" s="2">
        <v>10</v>
      </c>
      <c r="T121" s="8">
        <f>R121+S121</f>
        <v>136</v>
      </c>
      <c r="U121" s="8">
        <f>T121-Q121</f>
        <v>18</v>
      </c>
      <c r="V121" s="2" t="s">
        <v>63</v>
      </c>
      <c r="W121" s="31">
        <f>IF(T121&lt;5000,T121*2%,IF(T121&lt;25000,T121*5%,IF(T121&lt;50000,T121*7%,IF(T121&lt;100000,T121*9%,IF(T121&lt;250000,T121*12%,T121*15%)))))</f>
        <v>2.72</v>
      </c>
    </row>
    <row r="122" spans="1:23" x14ac:dyDescent="0.3">
      <c r="A122" s="2" t="s">
        <v>1495</v>
      </c>
      <c r="B122" s="4">
        <v>44117</v>
      </c>
      <c r="C122" s="4">
        <v>44119</v>
      </c>
      <c r="D122" s="2" t="s">
        <v>47</v>
      </c>
      <c r="E122" s="2" t="s">
        <v>43</v>
      </c>
      <c r="F122" s="2" t="s">
        <v>1496</v>
      </c>
      <c r="G122" s="5" t="str">
        <f>VLOOKUP(F122,'Customer Info'!A:B,2,0)</f>
        <v>Philisse</v>
      </c>
      <c r="H122" s="5" t="str">
        <f>VLOOKUP(F122,'Customer Info'!A:C,3,0)</f>
        <v>Overcash</v>
      </c>
      <c r="I122" s="5" t="str">
        <f>VLOOKUP(F122,'Customer Info'!A:E,5,0)</f>
        <v>Potsdam</v>
      </c>
      <c r="J122" s="2" t="s">
        <v>840</v>
      </c>
      <c r="K122" s="6" t="str">
        <f>VLOOKUP(J122,'Product Details'!B:C,2,0)</f>
        <v>Office_Supplies</v>
      </c>
      <c r="L122" s="6" t="str">
        <f>VLOOKUP(J122,'Product Details'!B:D,3,0)</f>
        <v>Envelopes</v>
      </c>
      <c r="M122" s="6" t="s">
        <v>6483</v>
      </c>
      <c r="N122" s="2">
        <v>127</v>
      </c>
      <c r="O122" s="2">
        <v>116</v>
      </c>
      <c r="P122" s="2">
        <v>1</v>
      </c>
      <c r="Q122" s="7">
        <f>O122*P122</f>
        <v>116</v>
      </c>
      <c r="R122" s="7">
        <f>N122*P122</f>
        <v>127</v>
      </c>
      <c r="S122" s="2">
        <v>30</v>
      </c>
      <c r="T122" s="8">
        <f>R122+S122</f>
        <v>157</v>
      </c>
      <c r="U122" s="8">
        <f>T122-Q122</f>
        <v>41</v>
      </c>
      <c r="V122" s="2" t="s">
        <v>63</v>
      </c>
      <c r="W122" s="31">
        <f>IF(T122&lt;5000,T122*2%,IF(T122&lt;25000,T122*5%,IF(T122&lt;50000,T122*7%,IF(T122&lt;100000,T122*9%,IF(T122&lt;250000,T122*12%,T122*15%)))))</f>
        <v>3.14</v>
      </c>
    </row>
    <row r="123" spans="1:23" x14ac:dyDescent="0.3">
      <c r="A123" s="2" t="s">
        <v>2287</v>
      </c>
      <c r="B123" s="4">
        <v>43542</v>
      </c>
      <c r="C123" s="4">
        <v>43542</v>
      </c>
      <c r="D123" s="2" t="s">
        <v>47</v>
      </c>
      <c r="E123" s="2" t="s">
        <v>43</v>
      </c>
      <c r="F123" s="2" t="s">
        <v>775</v>
      </c>
      <c r="G123" s="5" t="str">
        <f>VLOOKUP(F123,'Customer Info'!A:B,2,0)</f>
        <v>Brooke</v>
      </c>
      <c r="H123" s="5" t="str">
        <f>VLOOKUP(F123,'Customer Info'!A:C,3,0)</f>
        <v>Gillingham</v>
      </c>
      <c r="I123" s="5" t="str">
        <f>VLOOKUP(F123,'Customer Info'!A:E,5,0)</f>
        <v>Weimar</v>
      </c>
      <c r="J123" s="2" t="s">
        <v>532</v>
      </c>
      <c r="K123" s="6" t="str">
        <f>VLOOKUP(J123,'Product Details'!B:C,2,0)</f>
        <v>Office_Supplies</v>
      </c>
      <c r="L123" s="6" t="str">
        <f>VLOOKUP(J123,'Product Details'!B:D,3,0)</f>
        <v>Supplies</v>
      </c>
      <c r="M123" s="6" t="s">
        <v>6424</v>
      </c>
      <c r="N123" s="2">
        <v>127</v>
      </c>
      <c r="O123" s="2">
        <v>116</v>
      </c>
      <c r="P123" s="2">
        <v>1</v>
      </c>
      <c r="Q123" s="7">
        <f>O123*P123</f>
        <v>116</v>
      </c>
      <c r="R123" s="7">
        <f>N123*P123</f>
        <v>127</v>
      </c>
      <c r="S123" s="2">
        <v>30</v>
      </c>
      <c r="T123" s="8">
        <f>R123+S123</f>
        <v>157</v>
      </c>
      <c r="U123" s="8">
        <f>T123-Q123</f>
        <v>41</v>
      </c>
      <c r="V123" s="2" t="s">
        <v>63</v>
      </c>
      <c r="W123" s="31">
        <f>IF(T123&lt;5000,T123*2%,IF(T123&lt;25000,T123*5%,IF(T123&lt;50000,T123*7%,IF(T123&lt;100000,T123*9%,IF(T123&lt;250000,T123*12%,T123*15%)))))</f>
        <v>3.14</v>
      </c>
    </row>
    <row r="124" spans="1:23" x14ac:dyDescent="0.3">
      <c r="A124" s="2" t="s">
        <v>3000</v>
      </c>
      <c r="B124" s="4">
        <v>43271</v>
      </c>
      <c r="C124" s="4">
        <v>43272</v>
      </c>
      <c r="D124" s="2" t="s">
        <v>47</v>
      </c>
      <c r="E124" s="2" t="s">
        <v>91</v>
      </c>
      <c r="F124" s="2" t="s">
        <v>512</v>
      </c>
      <c r="G124" s="5" t="str">
        <f>VLOOKUP(F124,'Customer Info'!A:B,2,0)</f>
        <v>Barry</v>
      </c>
      <c r="H124" s="5" t="str">
        <f>VLOOKUP(F124,'Customer Info'!A:C,3,0)</f>
        <v>Blumstein</v>
      </c>
      <c r="I124" s="5" t="str">
        <f>VLOOKUP(F124,'Customer Info'!A:E,5,0)</f>
        <v>Gold Coast</v>
      </c>
      <c r="J124" s="2" t="s">
        <v>111</v>
      </c>
      <c r="K124" s="6" t="str">
        <f>VLOOKUP(J124,'Product Details'!B:C,2,0)</f>
        <v>Office_Supplies</v>
      </c>
      <c r="L124" s="6" t="str">
        <f>VLOOKUP(J124,'Product Details'!B:D,3,0)</f>
        <v>Storage</v>
      </c>
      <c r="M124" s="6" t="s">
        <v>6543</v>
      </c>
      <c r="N124" s="2">
        <v>127</v>
      </c>
      <c r="O124" s="2">
        <v>116</v>
      </c>
      <c r="P124" s="2">
        <v>1</v>
      </c>
      <c r="Q124" s="7">
        <f>O124*P124</f>
        <v>116</v>
      </c>
      <c r="R124" s="7">
        <f>N124*P124</f>
        <v>127</v>
      </c>
      <c r="S124" s="2">
        <v>30</v>
      </c>
      <c r="T124" s="8">
        <f>R124+S124</f>
        <v>157</v>
      </c>
      <c r="U124" s="8">
        <f>T124-Q124</f>
        <v>41</v>
      </c>
      <c r="V124" s="2" t="s">
        <v>63</v>
      </c>
      <c r="W124" s="31">
        <f>IF(T124&lt;5000,T124*2%,IF(T124&lt;25000,T124*5%,IF(T124&lt;50000,T124*7%,IF(T124&lt;100000,T124*9%,IF(T124&lt;250000,T124*12%,T124*15%)))))</f>
        <v>3.14</v>
      </c>
    </row>
    <row r="125" spans="1:23" x14ac:dyDescent="0.3">
      <c r="A125" s="2" t="s">
        <v>1849</v>
      </c>
      <c r="B125" s="4">
        <v>43867</v>
      </c>
      <c r="C125" s="4">
        <v>43868</v>
      </c>
      <c r="D125" s="2" t="s">
        <v>47</v>
      </c>
      <c r="E125" s="2" t="s">
        <v>43</v>
      </c>
      <c r="F125" s="2" t="s">
        <v>120</v>
      </c>
      <c r="G125" s="5" t="str">
        <f>VLOOKUP(F125,'Customer Info'!A:B,2,0)</f>
        <v>Heather</v>
      </c>
      <c r="H125" s="5" t="str">
        <f>VLOOKUP(F125,'Customer Info'!A:C,3,0)</f>
        <v>Kirkland</v>
      </c>
      <c r="I125" s="5" t="str">
        <f>VLOOKUP(F125,'Customer Info'!A:E,5,0)</f>
        <v>Townsville</v>
      </c>
      <c r="J125" s="2" t="s">
        <v>840</v>
      </c>
      <c r="K125" s="6" t="str">
        <f>VLOOKUP(J125,'Product Details'!B:C,2,0)</f>
        <v>Office_Supplies</v>
      </c>
      <c r="L125" s="6" t="str">
        <f>VLOOKUP(J125,'Product Details'!B:D,3,0)</f>
        <v>Envelopes</v>
      </c>
      <c r="M125" s="6" t="s">
        <v>6483</v>
      </c>
      <c r="N125" s="2">
        <v>128</v>
      </c>
      <c r="O125" s="2">
        <v>115</v>
      </c>
      <c r="P125" s="2">
        <v>1</v>
      </c>
      <c r="Q125" s="7">
        <f>O125*P125</f>
        <v>115</v>
      </c>
      <c r="R125" s="7">
        <f>N125*P125</f>
        <v>128</v>
      </c>
      <c r="S125" s="2">
        <v>30</v>
      </c>
      <c r="T125" s="8">
        <f>R125+S125</f>
        <v>158</v>
      </c>
      <c r="U125" s="8">
        <f>T125-Q125</f>
        <v>43</v>
      </c>
      <c r="V125" s="2" t="s">
        <v>33</v>
      </c>
      <c r="W125" s="31">
        <f>IF(T125&lt;5000,T125*2%,IF(T125&lt;25000,T125*5%,IF(T125&lt;50000,T125*7%,IF(T125&lt;100000,T125*9%,IF(T125&lt;250000,T125*12%,T125*15%)))))</f>
        <v>3.16</v>
      </c>
    </row>
    <row r="126" spans="1:23" x14ac:dyDescent="0.3">
      <c r="A126" s="2" t="s">
        <v>2805</v>
      </c>
      <c r="B126" s="4">
        <v>44131</v>
      </c>
      <c r="C126" s="4">
        <v>44131</v>
      </c>
      <c r="D126" s="2" t="s">
        <v>47</v>
      </c>
      <c r="E126" s="2" t="s">
        <v>68</v>
      </c>
      <c r="F126" s="2" t="s">
        <v>459</v>
      </c>
      <c r="G126" s="5" t="str">
        <f>VLOOKUP(F126,'Customer Info'!A:B,2,0)</f>
        <v>Alex</v>
      </c>
      <c r="H126" s="5" t="str">
        <f>VLOOKUP(F126,'Customer Info'!A:C,3,0)</f>
        <v>Avila</v>
      </c>
      <c r="I126" s="5" t="str">
        <f>VLOOKUP(F126,'Customer Info'!A:E,5,0)</f>
        <v>Agra</v>
      </c>
      <c r="J126" s="2" t="s">
        <v>211</v>
      </c>
      <c r="K126" s="6" t="str">
        <f>VLOOKUP(J126,'Product Details'!B:C,2,0)</f>
        <v>Furniture</v>
      </c>
      <c r="L126" s="6" t="str">
        <f>VLOOKUP(J126,'Product Details'!B:D,3,0)</f>
        <v>Bookcases</v>
      </c>
      <c r="M126" s="6" t="s">
        <v>6530</v>
      </c>
      <c r="N126" s="2">
        <v>129</v>
      </c>
      <c r="O126" s="2">
        <v>118</v>
      </c>
      <c r="P126" s="2">
        <v>1</v>
      </c>
      <c r="Q126" s="7">
        <f>O126*P126</f>
        <v>118</v>
      </c>
      <c r="R126" s="7">
        <f>N126*P126</f>
        <v>129</v>
      </c>
      <c r="S126" s="2">
        <v>30</v>
      </c>
      <c r="T126" s="8">
        <f>R126+S126</f>
        <v>159</v>
      </c>
      <c r="U126" s="8">
        <f>T126-Q126</f>
        <v>41</v>
      </c>
      <c r="V126" s="2" t="s">
        <v>33</v>
      </c>
      <c r="W126" s="31">
        <f>IF(T126&lt;5000,T126*2%,IF(T126&lt;25000,T126*5%,IF(T126&lt;50000,T126*7%,IF(T126&lt;100000,T126*9%,IF(T126&lt;250000,T126*12%,T126*15%)))))</f>
        <v>3.18</v>
      </c>
    </row>
    <row r="127" spans="1:23" x14ac:dyDescent="0.3">
      <c r="A127" s="2" t="s">
        <v>3765</v>
      </c>
      <c r="B127" s="4">
        <v>44017</v>
      </c>
      <c r="C127" s="4">
        <v>44018</v>
      </c>
      <c r="D127" s="2" t="s">
        <v>47</v>
      </c>
      <c r="E127" s="2" t="s">
        <v>43</v>
      </c>
      <c r="F127" s="2" t="s">
        <v>1005</v>
      </c>
      <c r="G127" s="5" t="str">
        <f>VLOOKUP(F127,'Customer Info'!A:B,2,0)</f>
        <v>Katrina</v>
      </c>
      <c r="H127" s="5" t="str">
        <f>VLOOKUP(F127,'Customer Info'!A:C,3,0)</f>
        <v>Bavinger</v>
      </c>
      <c r="I127" s="5" t="str">
        <f>VLOOKUP(F127,'Customer Info'!A:E,5,0)</f>
        <v>Melbourne</v>
      </c>
      <c r="J127" s="2" t="s">
        <v>350</v>
      </c>
      <c r="K127" s="6" t="str">
        <f>VLOOKUP(J127,'Product Details'!B:C,2,0)</f>
        <v>Furniture</v>
      </c>
      <c r="L127" s="6" t="str">
        <f>VLOOKUP(J127,'Product Details'!B:D,3,0)</f>
        <v>Tables</v>
      </c>
      <c r="M127" s="6" t="s">
        <v>6491</v>
      </c>
      <c r="N127" s="2">
        <v>129</v>
      </c>
      <c r="O127" s="2">
        <v>118</v>
      </c>
      <c r="P127" s="2">
        <v>1</v>
      </c>
      <c r="Q127" s="7">
        <f>O127*P127</f>
        <v>118</v>
      </c>
      <c r="R127" s="7">
        <f>N127*P127</f>
        <v>129</v>
      </c>
      <c r="S127" s="2">
        <v>30</v>
      </c>
      <c r="T127" s="8">
        <f>R127+S127</f>
        <v>159</v>
      </c>
      <c r="U127" s="8">
        <f>T127-Q127</f>
        <v>41</v>
      </c>
      <c r="V127" s="2" t="s">
        <v>63</v>
      </c>
      <c r="W127" s="31">
        <f>IF(T127&lt;5000,T127*2%,IF(T127&lt;25000,T127*5%,IF(T127&lt;50000,T127*7%,IF(T127&lt;100000,T127*9%,IF(T127&lt;250000,T127*12%,T127*15%)))))</f>
        <v>3.18</v>
      </c>
    </row>
    <row r="128" spans="1:23" x14ac:dyDescent="0.3">
      <c r="A128" s="2" t="s">
        <v>2961</v>
      </c>
      <c r="B128" s="4">
        <v>43172</v>
      </c>
      <c r="C128" s="4">
        <v>43174</v>
      </c>
      <c r="D128" s="2" t="s">
        <v>47</v>
      </c>
      <c r="E128" s="2" t="s">
        <v>36</v>
      </c>
      <c r="F128" s="2" t="s">
        <v>79</v>
      </c>
      <c r="G128" s="5" t="str">
        <f>VLOOKUP(F128,'Customer Info'!A:B,2,0)</f>
        <v>Kelly</v>
      </c>
      <c r="H128" s="5" t="str">
        <f>VLOOKUP(F128,'Customer Info'!A:C,3,0)</f>
        <v>Collister</v>
      </c>
      <c r="I128" s="5" t="str">
        <f>VLOOKUP(F128,'Customer Info'!A:E,5,0)</f>
        <v>Tangshan</v>
      </c>
      <c r="J128" s="2" t="s">
        <v>59</v>
      </c>
      <c r="K128" s="6" t="str">
        <f>VLOOKUP(J128,'Product Details'!B:C,2,0)</f>
        <v>Technology</v>
      </c>
      <c r="L128" s="6" t="str">
        <f>VLOOKUP(J128,'Product Details'!B:D,3,0)</f>
        <v>Accessories</v>
      </c>
      <c r="M128" s="6" t="s">
        <v>6442</v>
      </c>
      <c r="N128" s="2">
        <v>130</v>
      </c>
      <c r="O128" s="2">
        <v>122</v>
      </c>
      <c r="P128" s="2">
        <v>1</v>
      </c>
      <c r="Q128" s="7">
        <f>O128*P128</f>
        <v>122</v>
      </c>
      <c r="R128" s="7">
        <f>N128*P128</f>
        <v>130</v>
      </c>
      <c r="S128" s="2">
        <v>30</v>
      </c>
      <c r="T128" s="8">
        <f>R128+S128</f>
        <v>160</v>
      </c>
      <c r="U128" s="8">
        <f>T128-Q128</f>
        <v>38</v>
      </c>
      <c r="V128" s="2" t="s">
        <v>33</v>
      </c>
      <c r="W128" s="31">
        <f>IF(T128&lt;5000,T128*2%,IF(T128&lt;25000,T128*5%,IF(T128&lt;50000,T128*7%,IF(T128&lt;100000,T128*9%,IF(T128&lt;250000,T128*12%,T128*15%)))))</f>
        <v>3.2</v>
      </c>
    </row>
    <row r="129" spans="1:23" x14ac:dyDescent="0.3">
      <c r="A129" s="2" t="s">
        <v>3349</v>
      </c>
      <c r="B129" s="4">
        <v>43666</v>
      </c>
      <c r="C129" s="4">
        <v>43666</v>
      </c>
      <c r="D129" s="2" t="s">
        <v>47</v>
      </c>
      <c r="E129" s="2" t="s">
        <v>43</v>
      </c>
      <c r="F129" s="2" t="s">
        <v>540</v>
      </c>
      <c r="G129" s="5" t="str">
        <f>VLOOKUP(F129,'Customer Info'!A:B,2,0)</f>
        <v>Joy</v>
      </c>
      <c r="H129" s="5" t="str">
        <f>VLOOKUP(F129,'Customer Info'!A:C,3,0)</f>
        <v>Bell</v>
      </c>
      <c r="I129" s="5" t="str">
        <f>VLOOKUP(F129,'Customer Info'!A:E,5,0)</f>
        <v>Tongchuan</v>
      </c>
      <c r="J129" s="2" t="s">
        <v>478</v>
      </c>
      <c r="K129" s="6" t="str">
        <f>VLOOKUP(J129,'Product Details'!B:C,2,0)</f>
        <v>Furniture</v>
      </c>
      <c r="L129" s="6" t="str">
        <f>VLOOKUP(J129,'Product Details'!B:D,3,0)</f>
        <v>Chairs</v>
      </c>
      <c r="M129" s="6" t="s">
        <v>6521</v>
      </c>
      <c r="N129" s="2">
        <v>130</v>
      </c>
      <c r="O129" s="2">
        <v>122</v>
      </c>
      <c r="P129" s="2">
        <v>1</v>
      </c>
      <c r="Q129" s="7">
        <f>O129*P129</f>
        <v>122</v>
      </c>
      <c r="R129" s="7">
        <f>N129*P129</f>
        <v>130</v>
      </c>
      <c r="S129" s="2">
        <v>30</v>
      </c>
      <c r="T129" s="8">
        <f>R129+S129</f>
        <v>160</v>
      </c>
      <c r="U129" s="8">
        <f>T129-Q129</f>
        <v>38</v>
      </c>
      <c r="V129" s="2" t="s">
        <v>63</v>
      </c>
      <c r="W129" s="31">
        <f>IF(T129&lt;5000,T129*2%,IF(T129&lt;25000,T129*5%,IF(T129&lt;50000,T129*7%,IF(T129&lt;100000,T129*9%,IF(T129&lt;250000,T129*12%,T129*15%)))))</f>
        <v>3.2</v>
      </c>
    </row>
    <row r="130" spans="1:23" x14ac:dyDescent="0.3">
      <c r="A130" s="2" t="s">
        <v>5228</v>
      </c>
      <c r="B130" s="4">
        <v>43754</v>
      </c>
      <c r="C130" s="4">
        <v>43754</v>
      </c>
      <c r="D130" s="2" t="s">
        <v>47</v>
      </c>
      <c r="E130" s="2" t="s">
        <v>36</v>
      </c>
      <c r="F130" s="2" t="s">
        <v>613</v>
      </c>
      <c r="G130" s="5" t="str">
        <f>VLOOKUP(F130,'Customer Info'!A:B,2,0)</f>
        <v>Scott</v>
      </c>
      <c r="H130" s="5" t="str">
        <f>VLOOKUP(F130,'Customer Info'!A:C,3,0)</f>
        <v>Cohen</v>
      </c>
      <c r="I130" s="5" t="str">
        <f>VLOOKUP(F130,'Customer Info'!A:E,5,0)</f>
        <v>Freiburg</v>
      </c>
      <c r="J130" s="2" t="s">
        <v>128</v>
      </c>
      <c r="K130" s="6" t="str">
        <f>VLOOKUP(J130,'Product Details'!B:C,2,0)</f>
        <v>Furniture</v>
      </c>
      <c r="L130" s="6" t="str">
        <f>VLOOKUP(J130,'Product Details'!B:D,3,0)</f>
        <v>Tables</v>
      </c>
      <c r="M130" s="6" t="s">
        <v>6496</v>
      </c>
      <c r="N130" s="2">
        <v>130</v>
      </c>
      <c r="O130" s="2">
        <v>122</v>
      </c>
      <c r="P130" s="2">
        <v>1</v>
      </c>
      <c r="Q130" s="7">
        <f>O130*P130</f>
        <v>122</v>
      </c>
      <c r="R130" s="7">
        <f>N130*P130</f>
        <v>130</v>
      </c>
      <c r="S130" s="2">
        <v>30</v>
      </c>
      <c r="T130" s="8">
        <f>R130+S130</f>
        <v>160</v>
      </c>
      <c r="U130" s="8">
        <f>T130-Q130</f>
        <v>38</v>
      </c>
      <c r="V130" s="2" t="s">
        <v>30</v>
      </c>
      <c r="W130" s="31">
        <f>IF(T130&lt;5000,T130*2%,IF(T130&lt;25000,T130*5%,IF(T130&lt;50000,T130*7%,IF(T130&lt;100000,T130*9%,IF(T130&lt;250000,T130*12%,T130*15%)))))</f>
        <v>3.2</v>
      </c>
    </row>
    <row r="131" spans="1:23" x14ac:dyDescent="0.3">
      <c r="A131" s="2" t="s">
        <v>479</v>
      </c>
      <c r="B131" s="4">
        <v>43190</v>
      </c>
      <c r="C131" s="4">
        <v>43190</v>
      </c>
      <c r="D131" s="2" t="s">
        <v>47</v>
      </c>
      <c r="E131" s="2" t="s">
        <v>68</v>
      </c>
      <c r="F131" s="2" t="s">
        <v>480</v>
      </c>
      <c r="G131" s="5" t="str">
        <f>VLOOKUP(F131,'Customer Info'!A:B,2,0)</f>
        <v>Ben</v>
      </c>
      <c r="H131" s="5" t="str">
        <f>VLOOKUP(F131,'Customer Info'!A:C,3,0)</f>
        <v>Wallace</v>
      </c>
      <c r="I131" s="5" t="str">
        <f>VLOOKUP(F131,'Customer Info'!A:E,5,0)</f>
        <v>Shanghai</v>
      </c>
      <c r="J131" s="2" t="s">
        <v>325</v>
      </c>
      <c r="K131" s="6" t="str">
        <f>VLOOKUP(J131,'Product Details'!B:C,2,0)</f>
        <v>Technology</v>
      </c>
      <c r="L131" s="6" t="str">
        <f>VLOOKUP(J131,'Product Details'!B:D,3,0)</f>
        <v>Copiers</v>
      </c>
      <c r="M131" s="6" t="s">
        <v>6415</v>
      </c>
      <c r="N131" s="2">
        <v>131</v>
      </c>
      <c r="O131" s="2">
        <v>124</v>
      </c>
      <c r="P131" s="2">
        <v>1</v>
      </c>
      <c r="Q131" s="7">
        <f>O131*P131</f>
        <v>124</v>
      </c>
      <c r="R131" s="7">
        <f>N131*P131</f>
        <v>131</v>
      </c>
      <c r="S131" s="2">
        <v>30</v>
      </c>
      <c r="T131" s="8">
        <f>R131+S131</f>
        <v>161</v>
      </c>
      <c r="U131" s="8">
        <f>T131-Q131</f>
        <v>37</v>
      </c>
      <c r="V131" s="2" t="s">
        <v>63</v>
      </c>
      <c r="W131" s="31">
        <f>IF(T131&lt;5000,T131*2%,IF(T131&lt;25000,T131*5%,IF(T131&lt;50000,T131*7%,IF(T131&lt;100000,T131*9%,IF(T131&lt;250000,T131*12%,T131*15%)))))</f>
        <v>3.22</v>
      </c>
    </row>
    <row r="132" spans="1:23" x14ac:dyDescent="0.3">
      <c r="A132" s="2" t="s">
        <v>3963</v>
      </c>
      <c r="B132" s="4">
        <v>43959</v>
      </c>
      <c r="C132" s="4">
        <v>43961</v>
      </c>
      <c r="D132" s="2" t="s">
        <v>47</v>
      </c>
      <c r="E132" s="2" t="s">
        <v>68</v>
      </c>
      <c r="F132" s="2" t="s">
        <v>526</v>
      </c>
      <c r="G132" s="5" t="str">
        <f>VLOOKUP(F132,'Customer Info'!A:B,2,0)</f>
        <v>Nicole</v>
      </c>
      <c r="H132" s="5" t="str">
        <f>VLOOKUP(F132,'Customer Info'!A:C,3,0)</f>
        <v>Fjeld</v>
      </c>
      <c r="I132" s="5" t="str">
        <f>VLOOKUP(F132,'Customer Info'!A:E,5,0)</f>
        <v>Berlin</v>
      </c>
      <c r="J132" s="2" t="s">
        <v>183</v>
      </c>
      <c r="K132" s="6" t="str">
        <f>VLOOKUP(J132,'Product Details'!B:C,2,0)</f>
        <v>Furniture</v>
      </c>
      <c r="L132" s="6" t="str">
        <f>VLOOKUP(J132,'Product Details'!B:D,3,0)</f>
        <v>Tables</v>
      </c>
      <c r="M132" s="6" t="s">
        <v>6546</v>
      </c>
      <c r="N132" s="2">
        <v>131</v>
      </c>
      <c r="O132" s="2">
        <v>124</v>
      </c>
      <c r="P132" s="2">
        <v>1</v>
      </c>
      <c r="Q132" s="7">
        <f>O132*P132</f>
        <v>124</v>
      </c>
      <c r="R132" s="7">
        <f>N132*P132</f>
        <v>131</v>
      </c>
      <c r="S132" s="2">
        <v>30</v>
      </c>
      <c r="T132" s="8">
        <f>R132+S132</f>
        <v>161</v>
      </c>
      <c r="U132" s="8">
        <f>T132-Q132</f>
        <v>37</v>
      </c>
      <c r="V132" s="2" t="s">
        <v>33</v>
      </c>
      <c r="W132" s="31">
        <f>IF(T132&lt;5000,T132*2%,IF(T132&lt;25000,T132*5%,IF(T132&lt;50000,T132*7%,IF(T132&lt;100000,T132*9%,IF(T132&lt;250000,T132*12%,T132*15%)))))</f>
        <v>3.22</v>
      </c>
    </row>
    <row r="133" spans="1:23" x14ac:dyDescent="0.3">
      <c r="A133" s="2" t="s">
        <v>3096</v>
      </c>
      <c r="B133" s="4">
        <v>43388</v>
      </c>
      <c r="C133" s="4">
        <v>43390</v>
      </c>
      <c r="D133" s="2" t="s">
        <v>47</v>
      </c>
      <c r="E133" s="2" t="s">
        <v>91</v>
      </c>
      <c r="F133" s="2" t="s">
        <v>713</v>
      </c>
      <c r="G133" s="5" t="str">
        <f>VLOOKUP(F133,'Customer Info'!A:B,2,0)</f>
        <v>Tom</v>
      </c>
      <c r="H133" s="5" t="str">
        <f>VLOOKUP(F133,'Customer Info'!A:C,3,0)</f>
        <v>Boeckenhauer</v>
      </c>
      <c r="I133" s="5" t="str">
        <f>VLOOKUP(F133,'Customer Info'!A:E,5,0)</f>
        <v>Neunkirchen</v>
      </c>
      <c r="J133" s="2" t="s">
        <v>382</v>
      </c>
      <c r="K133" s="6" t="str">
        <f>VLOOKUP(J133,'Product Details'!B:C,2,0)</f>
        <v>Office_Supplies</v>
      </c>
      <c r="L133" s="6" t="str">
        <f>VLOOKUP(J133,'Product Details'!B:D,3,0)</f>
        <v>Storage</v>
      </c>
      <c r="M133" s="6" t="s">
        <v>6548</v>
      </c>
      <c r="N133" s="2">
        <v>67</v>
      </c>
      <c r="O133" s="2">
        <v>62</v>
      </c>
      <c r="P133" s="2">
        <v>2</v>
      </c>
      <c r="Q133" s="7">
        <f>O133*P133</f>
        <v>124</v>
      </c>
      <c r="R133" s="7">
        <f>N133*P133</f>
        <v>134</v>
      </c>
      <c r="S133" s="2">
        <v>10</v>
      </c>
      <c r="T133" s="8">
        <f>R133+S133</f>
        <v>144</v>
      </c>
      <c r="U133" s="8">
        <f>T133-Q133</f>
        <v>20</v>
      </c>
      <c r="V133" s="2" t="s">
        <v>33</v>
      </c>
      <c r="W133" s="31">
        <f>IF(T133&lt;5000,T133*2%,IF(T133&lt;25000,T133*5%,IF(T133&lt;50000,T133*7%,IF(T133&lt;100000,T133*9%,IF(T133&lt;250000,T133*12%,T133*15%)))))</f>
        <v>2.88</v>
      </c>
    </row>
    <row r="134" spans="1:23" x14ac:dyDescent="0.3">
      <c r="A134" s="2" t="s">
        <v>3125</v>
      </c>
      <c r="B134" s="4">
        <v>43329</v>
      </c>
      <c r="C134" s="4">
        <v>43329</v>
      </c>
      <c r="D134" s="2" t="s">
        <v>47</v>
      </c>
      <c r="E134" s="2" t="s">
        <v>36</v>
      </c>
      <c r="F134" s="2" t="s">
        <v>95</v>
      </c>
      <c r="G134" s="5" t="str">
        <f>VLOOKUP(F134,'Customer Info'!A:B,2,0)</f>
        <v>Bill</v>
      </c>
      <c r="H134" s="5" t="str">
        <f>VLOOKUP(F134,'Customer Info'!A:C,3,0)</f>
        <v>Stewart</v>
      </c>
      <c r="I134" s="5" t="str">
        <f>VLOOKUP(F134,'Customer Info'!A:E,5,0)</f>
        <v>Wenling</v>
      </c>
      <c r="J134" s="2" t="s">
        <v>373</v>
      </c>
      <c r="K134" s="6" t="str">
        <f>VLOOKUP(J134,'Product Details'!B:C,2,0)</f>
        <v>Furniture</v>
      </c>
      <c r="L134" s="6" t="str">
        <f>VLOOKUP(J134,'Product Details'!B:D,3,0)</f>
        <v>Chairs</v>
      </c>
      <c r="M134" s="6" t="s">
        <v>6518</v>
      </c>
      <c r="N134" s="2">
        <v>67</v>
      </c>
      <c r="O134" s="2">
        <v>62</v>
      </c>
      <c r="P134" s="2">
        <v>2</v>
      </c>
      <c r="Q134" s="7">
        <f>O134*P134</f>
        <v>124</v>
      </c>
      <c r="R134" s="7">
        <f>N134*P134</f>
        <v>134</v>
      </c>
      <c r="S134" s="2">
        <v>10</v>
      </c>
      <c r="T134" s="8">
        <f>R134+S134</f>
        <v>144</v>
      </c>
      <c r="U134" s="8">
        <f>T134-Q134</f>
        <v>20</v>
      </c>
      <c r="V134" s="2" t="s">
        <v>30</v>
      </c>
      <c r="W134" s="31">
        <f>IF(T134&lt;5000,T134*2%,IF(T134&lt;25000,T134*5%,IF(T134&lt;50000,T134*7%,IF(T134&lt;100000,T134*9%,IF(T134&lt;250000,T134*12%,T134*15%)))))</f>
        <v>2.88</v>
      </c>
    </row>
    <row r="135" spans="1:23" x14ac:dyDescent="0.3">
      <c r="A135" s="2" t="s">
        <v>5440</v>
      </c>
      <c r="B135" s="4">
        <v>44053</v>
      </c>
      <c r="C135" s="4">
        <v>44054</v>
      </c>
      <c r="D135" s="2" t="s">
        <v>47</v>
      </c>
      <c r="E135" s="2" t="s">
        <v>43</v>
      </c>
      <c r="F135" s="2" t="s">
        <v>107</v>
      </c>
      <c r="G135" s="5" t="str">
        <f>VLOOKUP(F135,'Customer Info'!A:B,2,0)</f>
        <v>Emily</v>
      </c>
      <c r="H135" s="5" t="str">
        <f>VLOOKUP(F135,'Customer Info'!A:C,3,0)</f>
        <v>Burns</v>
      </c>
      <c r="I135" s="5" t="str">
        <f>VLOOKUP(F135,'Customer Info'!A:E,5,0)</f>
        <v>Adelaide</v>
      </c>
      <c r="J135" s="2" t="s">
        <v>478</v>
      </c>
      <c r="K135" s="6" t="str">
        <f>VLOOKUP(J135,'Product Details'!B:C,2,0)</f>
        <v>Furniture</v>
      </c>
      <c r="L135" s="6" t="str">
        <f>VLOOKUP(J135,'Product Details'!B:D,3,0)</f>
        <v>Chairs</v>
      </c>
      <c r="M135" s="6" t="s">
        <v>6521</v>
      </c>
      <c r="N135" s="2">
        <v>67</v>
      </c>
      <c r="O135" s="2">
        <v>62</v>
      </c>
      <c r="P135" s="2">
        <v>2</v>
      </c>
      <c r="Q135" s="7">
        <f>O135*P135</f>
        <v>124</v>
      </c>
      <c r="R135" s="7">
        <f>N135*P135</f>
        <v>134</v>
      </c>
      <c r="S135" s="2">
        <v>10</v>
      </c>
      <c r="T135" s="8">
        <f>R135+S135</f>
        <v>144</v>
      </c>
      <c r="U135" s="8">
        <f>T135-Q135</f>
        <v>20</v>
      </c>
      <c r="V135" s="2" t="s">
        <v>63</v>
      </c>
      <c r="W135" s="31">
        <f>IF(T135&lt;5000,T135*2%,IF(T135&lt;25000,T135*5%,IF(T135&lt;50000,T135*7%,IF(T135&lt;100000,T135*9%,IF(T135&lt;250000,T135*12%,T135*15%)))))</f>
        <v>2.88</v>
      </c>
    </row>
    <row r="136" spans="1:23" x14ac:dyDescent="0.3">
      <c r="A136" s="2" t="s">
        <v>2056</v>
      </c>
      <c r="B136" s="4">
        <v>43288</v>
      </c>
      <c r="C136" s="4">
        <v>43290</v>
      </c>
      <c r="D136" s="2" t="s">
        <v>47</v>
      </c>
      <c r="E136" s="2" t="s">
        <v>43</v>
      </c>
      <c r="F136" s="2" t="s">
        <v>863</v>
      </c>
      <c r="G136" s="5" t="str">
        <f>VLOOKUP(F136,'Customer Info'!A:B,2,0)</f>
        <v>Anemone</v>
      </c>
      <c r="H136" s="5" t="str">
        <f>VLOOKUP(F136,'Customer Info'!A:C,3,0)</f>
        <v>Ratner</v>
      </c>
      <c r="I136" s="5" t="str">
        <f>VLOOKUP(F136,'Customer Info'!A:E,5,0)</f>
        <v>Pune</v>
      </c>
      <c r="J136" s="2" t="s">
        <v>388</v>
      </c>
      <c r="K136" s="6" t="str">
        <f>VLOOKUP(J136,'Product Details'!B:C,2,0)</f>
        <v>Furniture</v>
      </c>
      <c r="L136" s="6" t="str">
        <f>VLOOKUP(J136,'Product Details'!B:D,3,0)</f>
        <v>Tables</v>
      </c>
      <c r="M136" s="6" t="s">
        <v>6474</v>
      </c>
      <c r="N136" s="2">
        <v>135</v>
      </c>
      <c r="O136" s="2">
        <v>129</v>
      </c>
      <c r="P136" s="2">
        <v>1</v>
      </c>
      <c r="Q136" s="7">
        <f>O136*P136</f>
        <v>129</v>
      </c>
      <c r="R136" s="7">
        <f>N136*P136</f>
        <v>135</v>
      </c>
      <c r="S136" s="2">
        <v>30</v>
      </c>
      <c r="T136" s="8">
        <f>R136+S136</f>
        <v>165</v>
      </c>
      <c r="U136" s="8">
        <f>T136-Q136</f>
        <v>36</v>
      </c>
      <c r="V136" s="2" t="s">
        <v>30</v>
      </c>
      <c r="W136" s="31">
        <f>IF(T136&lt;5000,T136*2%,IF(T136&lt;25000,T136*5%,IF(T136&lt;50000,T136*7%,IF(T136&lt;100000,T136*9%,IF(T136&lt;250000,T136*12%,T136*15%)))))</f>
        <v>3.3000000000000003</v>
      </c>
    </row>
    <row r="137" spans="1:23" x14ac:dyDescent="0.3">
      <c r="A137" s="2" t="s">
        <v>3582</v>
      </c>
      <c r="B137" s="4">
        <v>43577</v>
      </c>
      <c r="C137" s="4">
        <v>43579</v>
      </c>
      <c r="D137" s="2" t="s">
        <v>47</v>
      </c>
      <c r="E137" s="2" t="s">
        <v>91</v>
      </c>
      <c r="F137" s="2" t="s">
        <v>1365</v>
      </c>
      <c r="G137" s="5" t="str">
        <f>VLOOKUP(F137,'Customer Info'!A:B,2,0)</f>
        <v>Elpida</v>
      </c>
      <c r="H137" s="5" t="str">
        <f>VLOOKUP(F137,'Customer Info'!A:C,3,0)</f>
        <v>Rittenbach</v>
      </c>
      <c r="I137" s="5" t="str">
        <f>VLOOKUP(F137,'Customer Info'!A:E,5,0)</f>
        <v>Melbourne</v>
      </c>
      <c r="J137" s="2" t="s">
        <v>550</v>
      </c>
      <c r="K137" s="6" t="str">
        <f>VLOOKUP(J137,'Product Details'!B:C,2,0)</f>
        <v>Office_Supplies</v>
      </c>
      <c r="L137" s="6" t="str">
        <f>VLOOKUP(J137,'Product Details'!B:D,3,0)</f>
        <v>Art</v>
      </c>
      <c r="M137" s="6" t="s">
        <v>6477</v>
      </c>
      <c r="N137" s="2">
        <v>135</v>
      </c>
      <c r="O137" s="2">
        <v>129</v>
      </c>
      <c r="P137" s="2">
        <v>1</v>
      </c>
      <c r="Q137" s="7">
        <f>O137*P137</f>
        <v>129</v>
      </c>
      <c r="R137" s="7">
        <f>N137*P137</f>
        <v>135</v>
      </c>
      <c r="S137" s="2">
        <v>30</v>
      </c>
      <c r="T137" s="8">
        <f>R137+S137</f>
        <v>165</v>
      </c>
      <c r="U137" s="8">
        <f>T137-Q137</f>
        <v>36</v>
      </c>
      <c r="V137" s="2" t="s">
        <v>33</v>
      </c>
      <c r="W137" s="31">
        <f>IF(T137&lt;5000,T137*2%,IF(T137&lt;25000,T137*5%,IF(T137&lt;50000,T137*7%,IF(T137&lt;100000,T137*9%,IF(T137&lt;250000,T137*12%,T137*15%)))))</f>
        <v>3.3000000000000003</v>
      </c>
    </row>
    <row r="138" spans="1:23" x14ac:dyDescent="0.3">
      <c r="A138" s="2" t="s">
        <v>4678</v>
      </c>
      <c r="B138" s="4">
        <v>44019</v>
      </c>
      <c r="C138" s="4">
        <v>44021</v>
      </c>
      <c r="D138" s="2" t="s">
        <v>47</v>
      </c>
      <c r="E138" s="2" t="s">
        <v>43</v>
      </c>
      <c r="F138" s="2" t="s">
        <v>713</v>
      </c>
      <c r="G138" s="5" t="str">
        <f>VLOOKUP(F138,'Customer Info'!A:B,2,0)</f>
        <v>Tom</v>
      </c>
      <c r="H138" s="5" t="str">
        <f>VLOOKUP(F138,'Customer Info'!A:C,3,0)</f>
        <v>Boeckenhauer</v>
      </c>
      <c r="I138" s="5" t="str">
        <f>VLOOKUP(F138,'Customer Info'!A:E,5,0)</f>
        <v>Neunkirchen</v>
      </c>
      <c r="J138" s="2" t="s">
        <v>93</v>
      </c>
      <c r="K138" s="6" t="str">
        <f>VLOOKUP(J138,'Product Details'!B:C,2,0)</f>
        <v>Furniture</v>
      </c>
      <c r="L138" s="6" t="str">
        <f>VLOOKUP(J138,'Product Details'!B:D,3,0)</f>
        <v>Bookcases</v>
      </c>
      <c r="M138" s="6" t="s">
        <v>6452</v>
      </c>
      <c r="N138" s="2">
        <v>135</v>
      </c>
      <c r="O138" s="2">
        <v>129</v>
      </c>
      <c r="P138" s="2">
        <v>1</v>
      </c>
      <c r="Q138" s="7">
        <f>O138*P138</f>
        <v>129</v>
      </c>
      <c r="R138" s="7">
        <f>N138*P138</f>
        <v>135</v>
      </c>
      <c r="S138" s="2">
        <v>30</v>
      </c>
      <c r="T138" s="8">
        <f>R138+S138</f>
        <v>165</v>
      </c>
      <c r="U138" s="8">
        <f>T138-Q138</f>
        <v>36</v>
      </c>
      <c r="V138" s="2" t="s">
        <v>33</v>
      </c>
      <c r="W138" s="31">
        <f>IF(T138&lt;5000,T138*2%,IF(T138&lt;25000,T138*5%,IF(T138&lt;50000,T138*7%,IF(T138&lt;100000,T138*9%,IF(T138&lt;250000,T138*12%,T138*15%)))))</f>
        <v>3.3000000000000003</v>
      </c>
    </row>
    <row r="139" spans="1:23" x14ac:dyDescent="0.3">
      <c r="A139" s="2" t="s">
        <v>1664</v>
      </c>
      <c r="B139" s="4">
        <v>44020</v>
      </c>
      <c r="C139" s="4">
        <v>44022</v>
      </c>
      <c r="D139" s="2" t="s">
        <v>47</v>
      </c>
      <c r="E139" s="2" t="s">
        <v>68</v>
      </c>
      <c r="F139" s="2" t="s">
        <v>1665</v>
      </c>
      <c r="G139" s="5" t="str">
        <f>VLOOKUP(F139,'Customer Info'!A:B,2,0)</f>
        <v>Matt</v>
      </c>
      <c r="H139" s="5" t="str">
        <f>VLOOKUP(F139,'Customer Info'!A:C,3,0)</f>
        <v>Collins</v>
      </c>
      <c r="I139" s="5" t="str">
        <f>VLOOKUP(F139,'Customer Info'!A:E,5,0)</f>
        <v>Mumbai</v>
      </c>
      <c r="J139" s="2" t="s">
        <v>193</v>
      </c>
      <c r="K139" s="6" t="str">
        <f>VLOOKUP(J139,'Product Details'!B:C,2,0)</f>
        <v>Office_Supplies</v>
      </c>
      <c r="L139" s="6" t="str">
        <f>VLOOKUP(J139,'Product Details'!B:D,3,0)</f>
        <v>Art</v>
      </c>
      <c r="M139" s="6" t="s">
        <v>6434</v>
      </c>
      <c r="N139" s="2">
        <v>136</v>
      </c>
      <c r="O139" s="2">
        <v>130</v>
      </c>
      <c r="P139" s="2">
        <v>1</v>
      </c>
      <c r="Q139" s="7">
        <f>O139*P139</f>
        <v>130</v>
      </c>
      <c r="R139" s="7">
        <f>N139*P139</f>
        <v>136</v>
      </c>
      <c r="S139" s="2">
        <v>30</v>
      </c>
      <c r="T139" s="8">
        <f>R139+S139</f>
        <v>166</v>
      </c>
      <c r="U139" s="8">
        <f>T139-Q139</f>
        <v>36</v>
      </c>
      <c r="V139" s="2" t="s">
        <v>33</v>
      </c>
      <c r="W139" s="31">
        <f>IF(T139&lt;5000,T139*2%,IF(T139&lt;25000,T139*5%,IF(T139&lt;50000,T139*7%,IF(T139&lt;100000,T139*9%,IF(T139&lt;250000,T139*12%,T139*15%)))))</f>
        <v>3.3200000000000003</v>
      </c>
    </row>
    <row r="140" spans="1:23" x14ac:dyDescent="0.3">
      <c r="A140" s="2" t="s">
        <v>3459</v>
      </c>
      <c r="B140" s="4">
        <v>43598</v>
      </c>
      <c r="C140" s="4">
        <v>43600</v>
      </c>
      <c r="D140" s="2" t="s">
        <v>47</v>
      </c>
      <c r="E140" s="2" t="s">
        <v>36</v>
      </c>
      <c r="F140" s="2" t="s">
        <v>786</v>
      </c>
      <c r="G140" s="5" t="str">
        <f>VLOOKUP(F140,'Customer Info'!A:B,2,0)</f>
        <v>Stefanie</v>
      </c>
      <c r="H140" s="5" t="str">
        <f>VLOOKUP(F140,'Customer Info'!A:C,3,0)</f>
        <v>Holloman</v>
      </c>
      <c r="I140" s="5" t="str">
        <f>VLOOKUP(F140,'Customer Info'!A:E,5,0)</f>
        <v>Durgapur</v>
      </c>
      <c r="J140" s="2" t="s">
        <v>207</v>
      </c>
      <c r="K140" s="6" t="str">
        <f>VLOOKUP(J140,'Product Details'!B:C,2,0)</f>
        <v>Office_Supplies</v>
      </c>
      <c r="L140" s="6" t="str">
        <f>VLOOKUP(J140,'Product Details'!B:D,3,0)</f>
        <v>Labels</v>
      </c>
      <c r="M140" s="6" t="s">
        <v>6469</v>
      </c>
      <c r="N140" s="2">
        <v>136</v>
      </c>
      <c r="O140" s="2">
        <v>130</v>
      </c>
      <c r="P140" s="2">
        <v>1</v>
      </c>
      <c r="Q140" s="7">
        <f>O140*P140</f>
        <v>130</v>
      </c>
      <c r="R140" s="7">
        <f>N140*P140</f>
        <v>136</v>
      </c>
      <c r="S140" s="2">
        <v>30</v>
      </c>
      <c r="T140" s="8">
        <f>R140+S140</f>
        <v>166</v>
      </c>
      <c r="U140" s="8">
        <f>T140-Q140</f>
        <v>36</v>
      </c>
      <c r="V140" s="2" t="s">
        <v>33</v>
      </c>
      <c r="W140" s="31">
        <f>IF(T140&lt;5000,T140*2%,IF(T140&lt;25000,T140*5%,IF(T140&lt;50000,T140*7%,IF(T140&lt;100000,T140*9%,IF(T140&lt;250000,T140*12%,T140*15%)))))</f>
        <v>3.3200000000000003</v>
      </c>
    </row>
    <row r="141" spans="1:23" x14ac:dyDescent="0.3">
      <c r="A141" s="2" t="s">
        <v>3506</v>
      </c>
      <c r="B141" s="4">
        <v>43809</v>
      </c>
      <c r="C141" s="4">
        <v>43809</v>
      </c>
      <c r="D141" s="2" t="s">
        <v>47</v>
      </c>
      <c r="E141" s="2" t="s">
        <v>91</v>
      </c>
      <c r="F141" s="2" t="s">
        <v>465</v>
      </c>
      <c r="G141" s="5" t="str">
        <f>VLOOKUP(F141,'Customer Info'!A:B,2,0)</f>
        <v>Kean</v>
      </c>
      <c r="H141" s="5" t="str">
        <f>VLOOKUP(F141,'Customer Info'!A:C,3,0)</f>
        <v>Takahito</v>
      </c>
      <c r="I141" s="5" t="str">
        <f>VLOOKUP(F141,'Customer Info'!A:E,5,0)</f>
        <v>Jakarta</v>
      </c>
      <c r="J141" s="2" t="s">
        <v>217</v>
      </c>
      <c r="K141" s="6" t="str">
        <f>VLOOKUP(J141,'Product Details'!B:C,2,0)</f>
        <v>Office_Supplies</v>
      </c>
      <c r="L141" s="6" t="str">
        <f>VLOOKUP(J141,'Product Details'!B:D,3,0)</f>
        <v>Labels</v>
      </c>
      <c r="M141" s="6" t="s">
        <v>6441</v>
      </c>
      <c r="N141" s="2">
        <v>136</v>
      </c>
      <c r="O141" s="2">
        <v>130</v>
      </c>
      <c r="P141" s="2">
        <v>1</v>
      </c>
      <c r="Q141" s="7">
        <f>O141*P141</f>
        <v>130</v>
      </c>
      <c r="R141" s="7">
        <f>N141*P141</f>
        <v>136</v>
      </c>
      <c r="S141" s="2">
        <v>30</v>
      </c>
      <c r="T141" s="8">
        <f>R141+S141</f>
        <v>166</v>
      </c>
      <c r="U141" s="8">
        <f>T141-Q141</f>
        <v>36</v>
      </c>
      <c r="V141" s="2" t="s">
        <v>30</v>
      </c>
      <c r="W141" s="31">
        <f>IF(T141&lt;5000,T141*2%,IF(T141&lt;25000,T141*5%,IF(T141&lt;50000,T141*7%,IF(T141&lt;100000,T141*9%,IF(T141&lt;250000,T141*12%,T141*15%)))))</f>
        <v>3.3200000000000003</v>
      </c>
    </row>
    <row r="142" spans="1:23" x14ac:dyDescent="0.3">
      <c r="A142" s="2" t="s">
        <v>521</v>
      </c>
      <c r="B142" s="4">
        <v>43150</v>
      </c>
      <c r="C142" s="4">
        <v>43150</v>
      </c>
      <c r="D142" s="2" t="s">
        <v>47</v>
      </c>
      <c r="E142" s="2" t="s">
        <v>36</v>
      </c>
      <c r="F142" s="2" t="s">
        <v>147</v>
      </c>
      <c r="G142" s="5" t="str">
        <f>VLOOKUP(F142,'Customer Info'!A:B,2,0)</f>
        <v>Lisa</v>
      </c>
      <c r="H142" s="5" t="str">
        <f>VLOOKUP(F142,'Customer Info'!A:C,3,0)</f>
        <v>Ryan</v>
      </c>
      <c r="I142" s="5" t="str">
        <f>VLOOKUP(F142,'Customer Info'!A:E,5,0)</f>
        <v>Berlin</v>
      </c>
      <c r="J142" s="2" t="s">
        <v>522</v>
      </c>
      <c r="K142" s="6" t="str">
        <f>VLOOKUP(J142,'Product Details'!B:C,2,0)</f>
        <v>Office_Supplies</v>
      </c>
      <c r="L142" s="6" t="str">
        <f>VLOOKUP(J142,'Product Details'!B:D,3,0)</f>
        <v>Appliances</v>
      </c>
      <c r="M142" s="6" t="s">
        <v>6513</v>
      </c>
      <c r="N142" s="2">
        <v>68</v>
      </c>
      <c r="O142" s="2">
        <v>63</v>
      </c>
      <c r="P142" s="2">
        <v>2</v>
      </c>
      <c r="Q142" s="7">
        <f>O142*P142</f>
        <v>126</v>
      </c>
      <c r="R142" s="7">
        <f>N142*P142</f>
        <v>136</v>
      </c>
      <c r="S142" s="2">
        <v>10</v>
      </c>
      <c r="T142" s="8">
        <f>R142+S142</f>
        <v>146</v>
      </c>
      <c r="U142" s="8">
        <f>T142-Q142</f>
        <v>20</v>
      </c>
      <c r="V142" s="2" t="s">
        <v>63</v>
      </c>
      <c r="W142" s="31">
        <f>IF(T142&lt;5000,T142*2%,IF(T142&lt;25000,T142*5%,IF(T142&lt;50000,T142*7%,IF(T142&lt;100000,T142*9%,IF(T142&lt;250000,T142*12%,T142*15%)))))</f>
        <v>2.92</v>
      </c>
    </row>
    <row r="143" spans="1:23" x14ac:dyDescent="0.3">
      <c r="A143" s="2" t="s">
        <v>1078</v>
      </c>
      <c r="B143" s="4">
        <v>43485</v>
      </c>
      <c r="C143" s="4">
        <v>43486</v>
      </c>
      <c r="D143" s="2" t="s">
        <v>47</v>
      </c>
      <c r="E143" s="2" t="s">
        <v>29</v>
      </c>
      <c r="F143" s="2" t="s">
        <v>1079</v>
      </c>
      <c r="G143" s="5" t="str">
        <f>VLOOKUP(F143,'Customer Info'!A:B,2,0)</f>
        <v>Brian</v>
      </c>
      <c r="H143" s="5" t="str">
        <f>VLOOKUP(F143,'Customer Info'!A:C,3,0)</f>
        <v>Stugart</v>
      </c>
      <c r="I143" s="5" t="str">
        <f>VLOOKUP(F143,'Customer Info'!A:E,5,0)</f>
        <v>Jakarta</v>
      </c>
      <c r="J143" s="2" t="s">
        <v>795</v>
      </c>
      <c r="K143" s="6" t="str">
        <f>VLOOKUP(J143,'Product Details'!B:C,2,0)</f>
        <v>Office_Supplies</v>
      </c>
      <c r="L143" s="6" t="str">
        <f>VLOOKUP(J143,'Product Details'!B:D,3,0)</f>
        <v>Binders</v>
      </c>
      <c r="M143" s="6" t="s">
        <v>6519</v>
      </c>
      <c r="N143" s="2">
        <v>68</v>
      </c>
      <c r="O143" s="2">
        <v>63</v>
      </c>
      <c r="P143" s="2">
        <v>2</v>
      </c>
      <c r="Q143" s="7">
        <f>O143*P143</f>
        <v>126</v>
      </c>
      <c r="R143" s="7">
        <f>N143*P143</f>
        <v>136</v>
      </c>
      <c r="S143" s="2">
        <v>10</v>
      </c>
      <c r="T143" s="8">
        <f>R143+S143</f>
        <v>146</v>
      </c>
      <c r="U143" s="8">
        <f>T143-Q143</f>
        <v>20</v>
      </c>
      <c r="V143" s="2" t="s">
        <v>30</v>
      </c>
      <c r="W143" s="31">
        <f>IF(T143&lt;5000,T143*2%,IF(T143&lt;25000,T143*5%,IF(T143&lt;50000,T143*7%,IF(T143&lt;100000,T143*9%,IF(T143&lt;250000,T143*12%,T143*15%)))))</f>
        <v>2.92</v>
      </c>
    </row>
    <row r="144" spans="1:23" x14ac:dyDescent="0.3">
      <c r="A144" s="2" t="s">
        <v>2643</v>
      </c>
      <c r="B144" s="4">
        <v>43933</v>
      </c>
      <c r="C144" s="4">
        <v>43935</v>
      </c>
      <c r="D144" s="2" t="s">
        <v>47</v>
      </c>
      <c r="E144" s="2" t="s">
        <v>48</v>
      </c>
      <c r="F144" s="2" t="s">
        <v>397</v>
      </c>
      <c r="G144" s="5" t="str">
        <f>VLOOKUP(F144,'Customer Info'!A:B,2,0)</f>
        <v>Lynn</v>
      </c>
      <c r="H144" s="5" t="str">
        <f>VLOOKUP(F144,'Customer Info'!A:C,3,0)</f>
        <v>Smith</v>
      </c>
      <c r="I144" s="5" t="str">
        <f>VLOOKUP(F144,'Customer Info'!A:E,5,0)</f>
        <v>Guiping</v>
      </c>
      <c r="J144" s="2" t="s">
        <v>1405</v>
      </c>
      <c r="K144" s="6" t="str">
        <f>VLOOKUP(J144,'Product Details'!B:C,2,0)</f>
        <v>Office_Supplies</v>
      </c>
      <c r="L144" s="6" t="str">
        <f>VLOOKUP(J144,'Product Details'!B:D,3,0)</f>
        <v>Art</v>
      </c>
      <c r="M144" s="6" t="s">
        <v>6495</v>
      </c>
      <c r="N144" s="2">
        <v>68</v>
      </c>
      <c r="O144" s="2">
        <v>63</v>
      </c>
      <c r="P144" s="2">
        <v>2</v>
      </c>
      <c r="Q144" s="7">
        <f>O144*P144</f>
        <v>126</v>
      </c>
      <c r="R144" s="7">
        <f>N144*P144</f>
        <v>136</v>
      </c>
      <c r="S144" s="2">
        <v>10</v>
      </c>
      <c r="T144" s="8">
        <f>R144+S144</f>
        <v>146</v>
      </c>
      <c r="U144" s="8">
        <f>T144-Q144</f>
        <v>20</v>
      </c>
      <c r="V144" s="2" t="s">
        <v>33</v>
      </c>
      <c r="W144" s="31">
        <f>IF(T144&lt;5000,T144*2%,IF(T144&lt;25000,T144*5%,IF(T144&lt;50000,T144*7%,IF(T144&lt;100000,T144*9%,IF(T144&lt;250000,T144*12%,T144*15%)))))</f>
        <v>2.92</v>
      </c>
    </row>
    <row r="145" spans="1:23" x14ac:dyDescent="0.3">
      <c r="A145" s="2" t="s">
        <v>4430</v>
      </c>
      <c r="B145" s="4">
        <v>43765</v>
      </c>
      <c r="C145" s="4">
        <v>43767</v>
      </c>
      <c r="D145" s="2" t="s">
        <v>47</v>
      </c>
      <c r="E145" s="2" t="s">
        <v>36</v>
      </c>
      <c r="F145" s="2" t="s">
        <v>687</v>
      </c>
      <c r="G145" s="5" t="str">
        <f>VLOOKUP(F145,'Customer Info'!A:B,2,0)</f>
        <v>Aaron</v>
      </c>
      <c r="H145" s="5" t="str">
        <f>VLOOKUP(F145,'Customer Info'!A:C,3,0)</f>
        <v>Hawkins</v>
      </c>
      <c r="I145" s="5" t="str">
        <f>VLOOKUP(F145,'Customer Info'!A:E,5,0)</f>
        <v>Minden</v>
      </c>
      <c r="J145" s="2" t="s">
        <v>419</v>
      </c>
      <c r="K145" s="6" t="str">
        <f>VLOOKUP(J145,'Product Details'!B:C,2,0)</f>
        <v>Office_Supplies</v>
      </c>
      <c r="L145" s="6" t="str">
        <f>VLOOKUP(J145,'Product Details'!B:D,3,0)</f>
        <v>Labels</v>
      </c>
      <c r="M145" s="6" t="s">
        <v>6465</v>
      </c>
      <c r="N145" s="2">
        <v>68</v>
      </c>
      <c r="O145" s="2">
        <v>63</v>
      </c>
      <c r="P145" s="2">
        <v>2</v>
      </c>
      <c r="Q145" s="7">
        <f>O145*P145</f>
        <v>126</v>
      </c>
      <c r="R145" s="7">
        <f>N145*P145</f>
        <v>136</v>
      </c>
      <c r="S145" s="2">
        <v>10</v>
      </c>
      <c r="T145" s="8">
        <f>R145+S145</f>
        <v>146</v>
      </c>
      <c r="U145" s="8">
        <f>T145-Q145</f>
        <v>20</v>
      </c>
      <c r="V145" s="2" t="s">
        <v>63</v>
      </c>
      <c r="W145" s="31">
        <f>IF(T145&lt;5000,T145*2%,IF(T145&lt;25000,T145*5%,IF(T145&lt;50000,T145*7%,IF(T145&lt;100000,T145*9%,IF(T145&lt;250000,T145*12%,T145*15%)))))</f>
        <v>2.92</v>
      </c>
    </row>
    <row r="146" spans="1:23" x14ac:dyDescent="0.3">
      <c r="A146" s="2" t="s">
        <v>4759</v>
      </c>
      <c r="B146" s="4">
        <v>43872</v>
      </c>
      <c r="C146" s="4">
        <v>43874</v>
      </c>
      <c r="D146" s="2" t="s">
        <v>47</v>
      </c>
      <c r="E146" s="2" t="s">
        <v>91</v>
      </c>
      <c r="F146" s="2" t="s">
        <v>1090</v>
      </c>
      <c r="G146" s="5" t="str">
        <f>VLOOKUP(F146,'Customer Info'!A:B,2,0)</f>
        <v>Dennis</v>
      </c>
      <c r="H146" s="5" t="str">
        <f>VLOOKUP(F146,'Customer Info'!A:C,3,0)</f>
        <v>Pardue</v>
      </c>
      <c r="I146" s="5" t="str">
        <f>VLOOKUP(F146,'Customer Info'!A:E,5,0)</f>
        <v>Townsville</v>
      </c>
      <c r="J146" s="2" t="s">
        <v>322</v>
      </c>
      <c r="K146" s="6" t="str">
        <f>VLOOKUP(J146,'Product Details'!B:C,2,0)</f>
        <v>Technology</v>
      </c>
      <c r="L146" s="6" t="str">
        <f>VLOOKUP(J146,'Product Details'!B:D,3,0)</f>
        <v>Accessories</v>
      </c>
      <c r="M146" s="6" t="s">
        <v>6475</v>
      </c>
      <c r="N146" s="2">
        <v>68</v>
      </c>
      <c r="O146" s="2">
        <v>63</v>
      </c>
      <c r="P146" s="2">
        <v>2</v>
      </c>
      <c r="Q146" s="7">
        <f>O146*P146</f>
        <v>126</v>
      </c>
      <c r="R146" s="7">
        <f>N146*P146</f>
        <v>136</v>
      </c>
      <c r="S146" s="2">
        <v>10</v>
      </c>
      <c r="T146" s="8">
        <f>R146+S146</f>
        <v>146</v>
      </c>
      <c r="U146" s="8">
        <f>T146-Q146</f>
        <v>20</v>
      </c>
      <c r="V146" s="2" t="s">
        <v>30</v>
      </c>
      <c r="W146" s="31">
        <f>IF(T146&lt;5000,T146*2%,IF(T146&lt;25000,T146*5%,IF(T146&lt;50000,T146*7%,IF(T146&lt;100000,T146*9%,IF(T146&lt;250000,T146*12%,T146*15%)))))</f>
        <v>2.92</v>
      </c>
    </row>
    <row r="147" spans="1:23" x14ac:dyDescent="0.3">
      <c r="A147" s="2" t="s">
        <v>5236</v>
      </c>
      <c r="B147" s="4">
        <v>43827</v>
      </c>
      <c r="C147" s="4">
        <v>43827</v>
      </c>
      <c r="D147" s="2" t="s">
        <v>47</v>
      </c>
      <c r="E147" s="2" t="s">
        <v>43</v>
      </c>
      <c r="F147" s="2" t="s">
        <v>1446</v>
      </c>
      <c r="G147" s="5" t="str">
        <f>VLOOKUP(F147,'Customer Info'!A:B,2,0)</f>
        <v>Brad</v>
      </c>
      <c r="H147" s="5" t="str">
        <f>VLOOKUP(F147,'Customer Info'!A:C,3,0)</f>
        <v>Eason</v>
      </c>
      <c r="I147" s="5" t="str">
        <f>VLOOKUP(F147,'Customer Info'!A:E,5,0)</f>
        <v>Bogor</v>
      </c>
      <c r="J147" s="2" t="s">
        <v>961</v>
      </c>
      <c r="K147" s="6" t="str">
        <f>VLOOKUP(J147,'Product Details'!B:C,2,0)</f>
        <v>Furniture</v>
      </c>
      <c r="L147" s="6" t="str">
        <f>VLOOKUP(J147,'Product Details'!B:D,3,0)</f>
        <v>Bookcases</v>
      </c>
      <c r="M147" s="6" t="s">
        <v>6492</v>
      </c>
      <c r="N147" s="2">
        <v>68</v>
      </c>
      <c r="O147" s="2">
        <v>63</v>
      </c>
      <c r="P147" s="2">
        <v>2</v>
      </c>
      <c r="Q147" s="7">
        <f>O147*P147</f>
        <v>126</v>
      </c>
      <c r="R147" s="7">
        <f>N147*P147</f>
        <v>136</v>
      </c>
      <c r="S147" s="2">
        <v>10</v>
      </c>
      <c r="T147" s="8">
        <f>R147+S147</f>
        <v>146</v>
      </c>
      <c r="U147" s="8">
        <f>T147-Q147</f>
        <v>20</v>
      </c>
      <c r="V147" s="2" t="s">
        <v>33</v>
      </c>
      <c r="W147" s="31">
        <f>IF(T147&lt;5000,T147*2%,IF(T147&lt;25000,T147*5%,IF(T147&lt;50000,T147*7%,IF(T147&lt;100000,T147*9%,IF(T147&lt;250000,T147*12%,T147*15%)))))</f>
        <v>2.92</v>
      </c>
    </row>
    <row r="148" spans="1:23" x14ac:dyDescent="0.3">
      <c r="A148" s="2" t="s">
        <v>2008</v>
      </c>
      <c r="B148" s="4">
        <v>43244</v>
      </c>
      <c r="C148" s="4">
        <v>43244</v>
      </c>
      <c r="D148" s="2" t="s">
        <v>47</v>
      </c>
      <c r="E148" s="2" t="s">
        <v>48</v>
      </c>
      <c r="F148" s="2" t="s">
        <v>766</v>
      </c>
      <c r="G148" s="5" t="str">
        <f>VLOOKUP(F148,'Customer Info'!A:B,2,0)</f>
        <v>Brad</v>
      </c>
      <c r="H148" s="5" t="str">
        <f>VLOOKUP(F148,'Customer Info'!A:C,3,0)</f>
        <v>Thomas</v>
      </c>
      <c r="I148" s="5" t="str">
        <f>VLOOKUP(F148,'Customer Info'!A:E,5,0)</f>
        <v>Udaipur</v>
      </c>
      <c r="J148" s="2" t="s">
        <v>334</v>
      </c>
      <c r="K148" s="6" t="str">
        <f>VLOOKUP(J148,'Product Details'!B:C,2,0)</f>
        <v>Office_Supplies</v>
      </c>
      <c r="L148" s="6" t="str">
        <f>VLOOKUP(J148,'Product Details'!B:D,3,0)</f>
        <v>Paper</v>
      </c>
      <c r="M148" s="6" t="s">
        <v>6570</v>
      </c>
      <c r="N148" s="2">
        <v>138</v>
      </c>
      <c r="O148" s="2">
        <v>128</v>
      </c>
      <c r="P148" s="2">
        <v>1</v>
      </c>
      <c r="Q148" s="7">
        <f>O148*P148</f>
        <v>128</v>
      </c>
      <c r="R148" s="7">
        <f>N148*P148</f>
        <v>138</v>
      </c>
      <c r="S148" s="2">
        <v>30</v>
      </c>
      <c r="T148" s="8">
        <f>R148+S148</f>
        <v>168</v>
      </c>
      <c r="U148" s="8">
        <f>T148-Q148</f>
        <v>40</v>
      </c>
      <c r="V148" s="2" t="s">
        <v>33</v>
      </c>
      <c r="W148" s="31">
        <f>IF(T148&lt;5000,T148*2%,IF(T148&lt;25000,T148*5%,IF(T148&lt;50000,T148*7%,IF(T148&lt;100000,T148*9%,IF(T148&lt;250000,T148*12%,T148*15%)))))</f>
        <v>3.36</v>
      </c>
    </row>
    <row r="149" spans="1:23" x14ac:dyDescent="0.3">
      <c r="A149" s="2" t="s">
        <v>2027</v>
      </c>
      <c r="B149" s="4">
        <v>43376</v>
      </c>
      <c r="C149" s="4">
        <v>43377</v>
      </c>
      <c r="D149" s="2" t="s">
        <v>47</v>
      </c>
      <c r="E149" s="2" t="s">
        <v>43</v>
      </c>
      <c r="F149" s="2" t="s">
        <v>771</v>
      </c>
      <c r="G149" s="5" t="str">
        <f>VLOOKUP(F149,'Customer Info'!A:B,2,0)</f>
        <v>John</v>
      </c>
      <c r="H149" s="5" t="str">
        <f>VLOOKUP(F149,'Customer Info'!A:C,3,0)</f>
        <v>Castell</v>
      </c>
      <c r="I149" s="5" t="str">
        <f>VLOOKUP(F149,'Customer Info'!A:E,5,0)</f>
        <v>Jakarta</v>
      </c>
      <c r="J149" s="2" t="s">
        <v>234</v>
      </c>
      <c r="K149" s="6" t="str">
        <f>VLOOKUP(J149,'Product Details'!B:C,2,0)</f>
        <v>Furniture</v>
      </c>
      <c r="L149" s="6" t="str">
        <f>VLOOKUP(J149,'Product Details'!B:D,3,0)</f>
        <v>Chairs</v>
      </c>
      <c r="M149" s="6" t="s">
        <v>6411</v>
      </c>
      <c r="N149" s="2">
        <v>69</v>
      </c>
      <c r="O149" s="2">
        <v>64</v>
      </c>
      <c r="P149" s="2">
        <v>2</v>
      </c>
      <c r="Q149" s="7">
        <f>O149*P149</f>
        <v>128</v>
      </c>
      <c r="R149" s="7">
        <f>N149*P149</f>
        <v>138</v>
      </c>
      <c r="S149" s="2">
        <v>10</v>
      </c>
      <c r="T149" s="8">
        <f>R149+S149</f>
        <v>148</v>
      </c>
      <c r="U149" s="8">
        <f>T149-Q149</f>
        <v>20</v>
      </c>
      <c r="V149" s="2" t="s">
        <v>33</v>
      </c>
      <c r="W149" s="31">
        <f>IF(T149&lt;5000,T149*2%,IF(T149&lt;25000,T149*5%,IF(T149&lt;50000,T149*7%,IF(T149&lt;100000,T149*9%,IF(T149&lt;250000,T149*12%,T149*15%)))))</f>
        <v>2.96</v>
      </c>
    </row>
    <row r="150" spans="1:23" x14ac:dyDescent="0.3">
      <c r="A150" s="2" t="s">
        <v>2474</v>
      </c>
      <c r="B150" s="4">
        <v>43710</v>
      </c>
      <c r="C150" s="4">
        <v>43712</v>
      </c>
      <c r="D150" s="2" t="s">
        <v>47</v>
      </c>
      <c r="E150" s="2" t="s">
        <v>48</v>
      </c>
      <c r="F150" s="2" t="s">
        <v>1124</v>
      </c>
      <c r="G150" s="5" t="str">
        <f>VLOOKUP(F150,'Customer Info'!A:B,2,0)</f>
        <v>Kelly</v>
      </c>
      <c r="H150" s="5" t="str">
        <f>VLOOKUP(F150,'Customer Info'!A:C,3,0)</f>
        <v>Collister</v>
      </c>
      <c r="I150" s="5" t="str">
        <f>VLOOKUP(F150,'Customer Info'!A:E,5,0)</f>
        <v>Sydney</v>
      </c>
      <c r="J150" s="2" t="s">
        <v>622</v>
      </c>
      <c r="K150" s="6" t="str">
        <f>VLOOKUP(J150,'Product Details'!B:C,2,0)</f>
        <v>Office_Supplies</v>
      </c>
      <c r="L150" s="6" t="str">
        <f>VLOOKUP(J150,'Product Details'!B:D,3,0)</f>
        <v>Storage</v>
      </c>
      <c r="M150" s="6" t="s">
        <v>6547</v>
      </c>
      <c r="N150" s="2">
        <v>69</v>
      </c>
      <c r="O150" s="2">
        <v>63</v>
      </c>
      <c r="P150" s="2">
        <v>2</v>
      </c>
      <c r="Q150" s="7">
        <f>O150*P150</f>
        <v>126</v>
      </c>
      <c r="R150" s="7">
        <f>N150*P150</f>
        <v>138</v>
      </c>
      <c r="S150" s="2">
        <v>10</v>
      </c>
      <c r="T150" s="8">
        <f>R150+S150</f>
        <v>148</v>
      </c>
      <c r="U150" s="8">
        <f>T150-Q150</f>
        <v>22</v>
      </c>
      <c r="V150" s="2" t="s">
        <v>33</v>
      </c>
      <c r="W150" s="31">
        <f>IF(T150&lt;5000,T150*2%,IF(T150&lt;25000,T150*5%,IF(T150&lt;50000,T150*7%,IF(T150&lt;100000,T150*9%,IF(T150&lt;250000,T150*12%,T150*15%)))))</f>
        <v>2.96</v>
      </c>
    </row>
    <row r="151" spans="1:23" x14ac:dyDescent="0.3">
      <c r="A151" s="2" t="s">
        <v>4593</v>
      </c>
      <c r="B151" s="4">
        <v>43892</v>
      </c>
      <c r="C151" s="4">
        <v>43893</v>
      </c>
      <c r="D151" s="2" t="s">
        <v>47</v>
      </c>
      <c r="E151" s="2" t="s">
        <v>91</v>
      </c>
      <c r="F151" s="2" t="s">
        <v>501</v>
      </c>
      <c r="G151" s="5" t="str">
        <f>VLOOKUP(F151,'Customer Info'!A:B,2,0)</f>
        <v>Ryan</v>
      </c>
      <c r="H151" s="5" t="str">
        <f>VLOOKUP(F151,'Customer Info'!A:C,3,0)</f>
        <v>Akin</v>
      </c>
      <c r="I151" s="5" t="str">
        <f>VLOOKUP(F151,'Customer Info'!A:E,5,0)</f>
        <v>Bayreuth</v>
      </c>
      <c r="J151" s="2" t="s">
        <v>66</v>
      </c>
      <c r="K151" s="6" t="str">
        <f>VLOOKUP(J151,'Product Details'!B:C,2,0)</f>
        <v>Furniture</v>
      </c>
      <c r="L151" s="6" t="str">
        <f>VLOOKUP(J151,'Product Details'!B:D,3,0)</f>
        <v>Bookcases</v>
      </c>
      <c r="M151" s="6" t="s">
        <v>6498</v>
      </c>
      <c r="N151" s="2">
        <v>69</v>
      </c>
      <c r="O151" s="2">
        <v>63</v>
      </c>
      <c r="P151" s="2">
        <v>2</v>
      </c>
      <c r="Q151" s="7">
        <f>O151*P151</f>
        <v>126</v>
      </c>
      <c r="R151" s="7">
        <f>N151*P151</f>
        <v>138</v>
      </c>
      <c r="S151" s="2">
        <v>10</v>
      </c>
      <c r="T151" s="8">
        <f>R151+S151</f>
        <v>148</v>
      </c>
      <c r="U151" s="8">
        <f>T151-Q151</f>
        <v>22</v>
      </c>
      <c r="V151" s="2" t="s">
        <v>63</v>
      </c>
      <c r="W151" s="31">
        <f>IF(T151&lt;5000,T151*2%,IF(T151&lt;25000,T151*5%,IF(T151&lt;50000,T151*7%,IF(T151&lt;100000,T151*9%,IF(T151&lt;250000,T151*12%,T151*15%)))))</f>
        <v>2.96</v>
      </c>
    </row>
    <row r="152" spans="1:23" x14ac:dyDescent="0.3">
      <c r="A152" s="2" t="s">
        <v>5179</v>
      </c>
      <c r="B152" s="4">
        <v>43648</v>
      </c>
      <c r="C152" s="4">
        <v>43648</v>
      </c>
      <c r="D152" s="2" t="s">
        <v>47</v>
      </c>
      <c r="E152" s="2" t="s">
        <v>36</v>
      </c>
      <c r="F152" s="2" t="s">
        <v>49</v>
      </c>
      <c r="G152" s="5" t="str">
        <f>VLOOKUP(F152,'Customer Info'!A:B,2,0)</f>
        <v>Michael</v>
      </c>
      <c r="H152" s="5" t="str">
        <f>VLOOKUP(F152,'Customer Info'!A:C,3,0)</f>
        <v>Moore</v>
      </c>
      <c r="I152" s="5" t="str">
        <f>VLOOKUP(F152,'Customer Info'!A:E,5,0)</f>
        <v>Melbourne</v>
      </c>
      <c r="J152" s="2" t="s">
        <v>207</v>
      </c>
      <c r="K152" s="6" t="str">
        <f>VLOOKUP(J152,'Product Details'!B:C,2,0)</f>
        <v>Office_Supplies</v>
      </c>
      <c r="L152" s="6" t="str">
        <f>VLOOKUP(J152,'Product Details'!B:D,3,0)</f>
        <v>Labels</v>
      </c>
      <c r="M152" s="6" t="s">
        <v>6469</v>
      </c>
      <c r="N152" s="2">
        <v>69</v>
      </c>
      <c r="O152" s="2">
        <v>63</v>
      </c>
      <c r="P152" s="2">
        <v>2</v>
      </c>
      <c r="Q152" s="7">
        <f>O152*P152</f>
        <v>126</v>
      </c>
      <c r="R152" s="7">
        <f>N152*P152</f>
        <v>138</v>
      </c>
      <c r="S152" s="2">
        <v>10</v>
      </c>
      <c r="T152" s="8">
        <f>R152+S152</f>
        <v>148</v>
      </c>
      <c r="U152" s="8">
        <f>T152-Q152</f>
        <v>22</v>
      </c>
      <c r="V152" s="2" t="s">
        <v>30</v>
      </c>
      <c r="W152" s="31">
        <f>IF(T152&lt;5000,T152*2%,IF(T152&lt;25000,T152*5%,IF(T152&lt;50000,T152*7%,IF(T152&lt;100000,T152*9%,IF(T152&lt;250000,T152*12%,T152*15%)))))</f>
        <v>2.96</v>
      </c>
    </row>
    <row r="153" spans="1:23" x14ac:dyDescent="0.3">
      <c r="A153" s="2" t="s">
        <v>1533</v>
      </c>
      <c r="B153" s="4">
        <v>44173</v>
      </c>
      <c r="C153" s="4">
        <v>44174</v>
      </c>
      <c r="D153" s="2" t="s">
        <v>47</v>
      </c>
      <c r="E153" s="2" t="s">
        <v>43</v>
      </c>
      <c r="F153" s="2" t="s">
        <v>259</v>
      </c>
      <c r="G153" s="5" t="str">
        <f>VLOOKUP(F153,'Customer Info'!A:B,2,0)</f>
        <v>Eugene</v>
      </c>
      <c r="H153" s="5" t="str">
        <f>VLOOKUP(F153,'Customer Info'!A:C,3,0)</f>
        <v>Hildebrand</v>
      </c>
      <c r="I153" s="5" t="str">
        <f>VLOOKUP(F153,'Customer Info'!A:E,5,0)</f>
        <v>Liaocheng</v>
      </c>
      <c r="J153" s="2" t="s">
        <v>108</v>
      </c>
      <c r="K153" s="6" t="str">
        <f>VLOOKUP(J153,'Product Details'!B:C,2,0)</f>
        <v>Furniture</v>
      </c>
      <c r="L153" s="6" t="str">
        <f>VLOOKUP(J153,'Product Details'!B:D,3,0)</f>
        <v>Bookcases</v>
      </c>
      <c r="M153" s="6" t="s">
        <v>6454</v>
      </c>
      <c r="N153" s="2">
        <v>139</v>
      </c>
      <c r="O153" s="2">
        <v>133</v>
      </c>
      <c r="P153" s="2">
        <v>1</v>
      </c>
      <c r="Q153" s="7">
        <f>O153*P153</f>
        <v>133</v>
      </c>
      <c r="R153" s="7">
        <f>N153*P153</f>
        <v>139</v>
      </c>
      <c r="S153" s="2">
        <v>30</v>
      </c>
      <c r="T153" s="8">
        <f>R153+S153</f>
        <v>169</v>
      </c>
      <c r="U153" s="8">
        <f>T153-Q153</f>
        <v>36</v>
      </c>
      <c r="V153" s="2" t="s">
        <v>63</v>
      </c>
      <c r="W153" s="31">
        <f>IF(T153&lt;5000,T153*2%,IF(T153&lt;25000,T153*5%,IF(T153&lt;50000,T153*7%,IF(T153&lt;100000,T153*9%,IF(T153&lt;250000,T153*12%,T153*15%)))))</f>
        <v>3.38</v>
      </c>
    </row>
    <row r="154" spans="1:23" x14ac:dyDescent="0.3">
      <c r="A154" s="2" t="s">
        <v>4581</v>
      </c>
      <c r="B154" s="4">
        <v>43871</v>
      </c>
      <c r="C154" s="4">
        <v>43873</v>
      </c>
      <c r="D154" s="2" t="s">
        <v>47</v>
      </c>
      <c r="E154" s="2" t="s">
        <v>43</v>
      </c>
      <c r="F154" s="2" t="s">
        <v>176</v>
      </c>
      <c r="G154" s="5" t="str">
        <f>VLOOKUP(F154,'Customer Info'!A:B,2,0)</f>
        <v>Dean</v>
      </c>
      <c r="H154" s="5" t="str">
        <f>VLOOKUP(F154,'Customer Info'!A:C,3,0)</f>
        <v>Katz</v>
      </c>
      <c r="I154" s="5" t="str">
        <f>VLOOKUP(F154,'Customer Info'!A:E,5,0)</f>
        <v>Changzhou</v>
      </c>
      <c r="J154" s="2" t="s">
        <v>391</v>
      </c>
      <c r="K154" s="6" t="str">
        <f>VLOOKUP(J154,'Product Details'!B:C,2,0)</f>
        <v>Office_Supplies</v>
      </c>
      <c r="L154" s="6" t="str">
        <f>VLOOKUP(J154,'Product Details'!B:D,3,0)</f>
        <v>Binders</v>
      </c>
      <c r="M154" s="6" t="s">
        <v>6510</v>
      </c>
      <c r="N154" s="2">
        <v>139</v>
      </c>
      <c r="O154" s="2">
        <v>133</v>
      </c>
      <c r="P154" s="2">
        <v>1</v>
      </c>
      <c r="Q154" s="7">
        <f>O154*P154</f>
        <v>133</v>
      </c>
      <c r="R154" s="7">
        <f>N154*P154</f>
        <v>139</v>
      </c>
      <c r="S154" s="2">
        <v>30</v>
      </c>
      <c r="T154" s="8">
        <f>R154+S154</f>
        <v>169</v>
      </c>
      <c r="U154" s="8">
        <f>T154-Q154</f>
        <v>36</v>
      </c>
      <c r="V154" s="2" t="s">
        <v>33</v>
      </c>
      <c r="W154" s="31">
        <f>IF(T154&lt;5000,T154*2%,IF(T154&lt;25000,T154*5%,IF(T154&lt;50000,T154*7%,IF(T154&lt;100000,T154*9%,IF(T154&lt;250000,T154*12%,T154*15%)))))</f>
        <v>3.38</v>
      </c>
    </row>
    <row r="155" spans="1:23" x14ac:dyDescent="0.3">
      <c r="A155" s="2" t="s">
        <v>680</v>
      </c>
      <c r="B155" s="4">
        <v>43252</v>
      </c>
      <c r="C155" s="4">
        <v>43253</v>
      </c>
      <c r="D155" s="2" t="s">
        <v>47</v>
      </c>
      <c r="E155" s="2" t="s">
        <v>43</v>
      </c>
      <c r="F155" s="2" t="s">
        <v>356</v>
      </c>
      <c r="G155" s="5" t="str">
        <f>VLOOKUP(F155,'Customer Info'!A:B,2,0)</f>
        <v>Paul</v>
      </c>
      <c r="H155" s="5" t="str">
        <f>VLOOKUP(F155,'Customer Info'!A:C,3,0)</f>
        <v>Gonzalez</v>
      </c>
      <c r="I155" s="5" t="str">
        <f>VLOOKUP(F155,'Customer Info'!A:E,5,0)</f>
        <v>Durgapur</v>
      </c>
      <c r="J155" s="2" t="s">
        <v>391</v>
      </c>
      <c r="K155" s="6" t="str">
        <f>VLOOKUP(J155,'Product Details'!B:C,2,0)</f>
        <v>Office_Supplies</v>
      </c>
      <c r="L155" s="6" t="str">
        <f>VLOOKUP(J155,'Product Details'!B:D,3,0)</f>
        <v>Binders</v>
      </c>
      <c r="M155" s="6" t="s">
        <v>6510</v>
      </c>
      <c r="N155" s="2">
        <v>140</v>
      </c>
      <c r="O155" s="2">
        <v>137</v>
      </c>
      <c r="P155" s="2">
        <v>1</v>
      </c>
      <c r="Q155" s="7">
        <f>O155*P155</f>
        <v>137</v>
      </c>
      <c r="R155" s="7">
        <f>N155*P155</f>
        <v>140</v>
      </c>
      <c r="S155" s="2">
        <v>30</v>
      </c>
      <c r="T155" s="8">
        <f>R155+S155</f>
        <v>170</v>
      </c>
      <c r="U155" s="8">
        <f>T155-Q155</f>
        <v>33</v>
      </c>
      <c r="V155" s="2" t="s">
        <v>33</v>
      </c>
      <c r="W155" s="31">
        <f>IF(T155&lt;5000,T155*2%,IF(T155&lt;25000,T155*5%,IF(T155&lt;50000,T155*7%,IF(T155&lt;100000,T155*9%,IF(T155&lt;250000,T155*12%,T155*15%)))))</f>
        <v>3.4</v>
      </c>
    </row>
    <row r="156" spans="1:23" x14ac:dyDescent="0.3">
      <c r="A156" s="2" t="s">
        <v>1638</v>
      </c>
      <c r="B156" s="4">
        <v>44115</v>
      </c>
      <c r="C156" s="4">
        <v>44115</v>
      </c>
      <c r="D156" s="2" t="s">
        <v>47</v>
      </c>
      <c r="E156" s="2" t="s">
        <v>68</v>
      </c>
      <c r="F156" s="2" t="s">
        <v>343</v>
      </c>
      <c r="G156" s="5" t="str">
        <f>VLOOKUP(F156,'Customer Info'!A:B,2,0)</f>
        <v>Sarah</v>
      </c>
      <c r="H156" s="5" t="str">
        <f>VLOOKUP(F156,'Customer Info'!A:C,3,0)</f>
        <v>Foster</v>
      </c>
      <c r="I156" s="5" t="str">
        <f>VLOOKUP(F156,'Customer Info'!A:E,5,0)</f>
        <v>Xianning</v>
      </c>
      <c r="J156" s="2" t="s">
        <v>443</v>
      </c>
      <c r="K156" s="6" t="str">
        <f>VLOOKUP(J156,'Product Details'!B:C,2,0)</f>
        <v>Office_Supplies</v>
      </c>
      <c r="L156" s="6" t="str">
        <f>VLOOKUP(J156,'Product Details'!B:D,3,0)</f>
        <v>Envelopes</v>
      </c>
      <c r="M156" s="6" t="s">
        <v>6399</v>
      </c>
      <c r="N156" s="2">
        <v>140</v>
      </c>
      <c r="O156" s="2">
        <v>137</v>
      </c>
      <c r="P156" s="2">
        <v>1</v>
      </c>
      <c r="Q156" s="7">
        <f>O156*P156</f>
        <v>137</v>
      </c>
      <c r="R156" s="7">
        <f>N156*P156</f>
        <v>140</v>
      </c>
      <c r="S156" s="2">
        <v>30</v>
      </c>
      <c r="T156" s="8">
        <f>R156+S156</f>
        <v>170</v>
      </c>
      <c r="U156" s="8">
        <f>T156-Q156</f>
        <v>33</v>
      </c>
      <c r="V156" s="2" t="s">
        <v>33</v>
      </c>
      <c r="W156" s="31">
        <f>IF(T156&lt;5000,T156*2%,IF(T156&lt;25000,T156*5%,IF(T156&lt;50000,T156*7%,IF(T156&lt;100000,T156*9%,IF(T156&lt;250000,T156*12%,T156*15%)))))</f>
        <v>3.4</v>
      </c>
    </row>
    <row r="157" spans="1:23" x14ac:dyDescent="0.3">
      <c r="A157" s="2" t="s">
        <v>4413</v>
      </c>
      <c r="B157" s="4">
        <v>43745</v>
      </c>
      <c r="C157" s="4">
        <v>43745</v>
      </c>
      <c r="D157" s="2" t="s">
        <v>47</v>
      </c>
      <c r="E157" s="2" t="s">
        <v>48</v>
      </c>
      <c r="F157" s="2" t="s">
        <v>1886</v>
      </c>
      <c r="G157" s="5" t="str">
        <f>VLOOKUP(F157,'Customer Info'!A:B,2,0)</f>
        <v>John</v>
      </c>
      <c r="H157" s="5" t="str">
        <f>VLOOKUP(F157,'Customer Info'!A:C,3,0)</f>
        <v>Grady</v>
      </c>
      <c r="I157" s="5" t="str">
        <f>VLOOKUP(F157,'Customer Info'!A:E,5,0)</f>
        <v>Queanbeyan</v>
      </c>
      <c r="J157" s="2" t="s">
        <v>522</v>
      </c>
      <c r="K157" s="6" t="str">
        <f>VLOOKUP(J157,'Product Details'!B:C,2,0)</f>
        <v>Office_Supplies</v>
      </c>
      <c r="L157" s="6" t="str">
        <f>VLOOKUP(J157,'Product Details'!B:D,3,0)</f>
        <v>Appliances</v>
      </c>
      <c r="M157" s="6" t="s">
        <v>6513</v>
      </c>
      <c r="N157" s="2">
        <v>140</v>
      </c>
      <c r="O157" s="2">
        <v>137</v>
      </c>
      <c r="P157" s="2">
        <v>1</v>
      </c>
      <c r="Q157" s="7">
        <f>O157*P157</f>
        <v>137</v>
      </c>
      <c r="R157" s="7">
        <f>N157*P157</f>
        <v>140</v>
      </c>
      <c r="S157" s="2">
        <v>30</v>
      </c>
      <c r="T157" s="8">
        <f>R157+S157</f>
        <v>170</v>
      </c>
      <c r="U157" s="8">
        <f>T157-Q157</f>
        <v>33</v>
      </c>
      <c r="V157" s="2" t="s">
        <v>33</v>
      </c>
      <c r="W157" s="31">
        <f>IF(T157&lt;5000,T157*2%,IF(T157&lt;25000,T157*5%,IF(T157&lt;50000,T157*7%,IF(T157&lt;100000,T157*9%,IF(T157&lt;250000,T157*12%,T157*15%)))))</f>
        <v>3.4</v>
      </c>
    </row>
    <row r="158" spans="1:23" x14ac:dyDescent="0.3">
      <c r="A158" s="2" t="s">
        <v>1941</v>
      </c>
      <c r="B158" s="4">
        <v>44111</v>
      </c>
      <c r="C158" s="4">
        <v>44113</v>
      </c>
      <c r="D158" s="2" t="s">
        <v>47</v>
      </c>
      <c r="E158" s="2" t="s">
        <v>91</v>
      </c>
      <c r="F158" s="2" t="s">
        <v>1813</v>
      </c>
      <c r="G158" s="5" t="str">
        <f>VLOOKUP(F158,'Customer Info'!A:B,2,0)</f>
        <v>Charles</v>
      </c>
      <c r="H158" s="5" t="str">
        <f>VLOOKUP(F158,'Customer Info'!A:C,3,0)</f>
        <v>Sheldon</v>
      </c>
      <c r="I158" s="5" t="str">
        <f>VLOOKUP(F158,'Customer Info'!A:E,5,0)</f>
        <v>Brisbane</v>
      </c>
      <c r="J158" s="2" t="s">
        <v>102</v>
      </c>
      <c r="K158" s="6" t="str">
        <f>VLOOKUP(J158,'Product Details'!B:C,2,0)</f>
        <v>Technology</v>
      </c>
      <c r="L158" s="6" t="str">
        <f>VLOOKUP(J158,'Product Details'!B:D,3,0)</f>
        <v>Phones</v>
      </c>
      <c r="M158" s="6" t="s">
        <v>6447</v>
      </c>
      <c r="N158" s="2">
        <v>141</v>
      </c>
      <c r="O158" s="2">
        <v>131</v>
      </c>
      <c r="P158" s="2">
        <v>1</v>
      </c>
      <c r="Q158" s="7">
        <f>O158*P158</f>
        <v>131</v>
      </c>
      <c r="R158" s="7">
        <f>N158*P158</f>
        <v>141</v>
      </c>
      <c r="S158" s="2">
        <v>30</v>
      </c>
      <c r="T158" s="8">
        <f>R158+S158</f>
        <v>171</v>
      </c>
      <c r="U158" s="8">
        <f>T158-Q158</f>
        <v>40</v>
      </c>
      <c r="V158" s="2" t="s">
        <v>63</v>
      </c>
      <c r="W158" s="31">
        <f>IF(T158&lt;5000,T158*2%,IF(T158&lt;25000,T158*5%,IF(T158&lt;50000,T158*7%,IF(T158&lt;100000,T158*9%,IF(T158&lt;250000,T158*12%,T158*15%)))))</f>
        <v>3.42</v>
      </c>
    </row>
    <row r="159" spans="1:23" x14ac:dyDescent="0.3">
      <c r="A159" s="2" t="s">
        <v>425</v>
      </c>
      <c r="B159" s="4">
        <v>43345</v>
      </c>
      <c r="C159" s="4">
        <v>43345</v>
      </c>
      <c r="D159" s="2" t="s">
        <v>47</v>
      </c>
      <c r="E159" s="2" t="s">
        <v>43</v>
      </c>
      <c r="F159" s="2" t="s">
        <v>303</v>
      </c>
      <c r="G159" s="5" t="str">
        <f>VLOOKUP(F159,'Customer Info'!A:B,2,0)</f>
        <v>Tony</v>
      </c>
      <c r="H159" s="5" t="str">
        <f>VLOOKUP(F159,'Customer Info'!A:C,3,0)</f>
        <v>Sayre</v>
      </c>
      <c r="I159" s="5" t="str">
        <f>VLOOKUP(F159,'Customer Info'!A:E,5,0)</f>
        <v>Jakarta</v>
      </c>
      <c r="J159" s="2" t="s">
        <v>426</v>
      </c>
      <c r="K159" s="6" t="str">
        <f>VLOOKUP(J159,'Product Details'!B:C,2,0)</f>
        <v>Office_Supplies</v>
      </c>
      <c r="L159" s="6" t="str">
        <f>VLOOKUP(J159,'Product Details'!B:D,3,0)</f>
        <v>Storage</v>
      </c>
      <c r="M159" s="6" t="s">
        <v>6504</v>
      </c>
      <c r="N159" s="2">
        <v>142</v>
      </c>
      <c r="O159" s="2">
        <v>134</v>
      </c>
      <c r="P159" s="2">
        <v>1</v>
      </c>
      <c r="Q159" s="7">
        <f>O159*P159</f>
        <v>134</v>
      </c>
      <c r="R159" s="7">
        <f>N159*P159</f>
        <v>142</v>
      </c>
      <c r="S159" s="2">
        <v>30</v>
      </c>
      <c r="T159" s="8">
        <f>R159+S159</f>
        <v>172</v>
      </c>
      <c r="U159" s="8">
        <f>T159-Q159</f>
        <v>38</v>
      </c>
      <c r="V159" s="2" t="s">
        <v>33</v>
      </c>
      <c r="W159" s="31">
        <f>IF(T159&lt;5000,T159*2%,IF(T159&lt;25000,T159*5%,IF(T159&lt;50000,T159*7%,IF(T159&lt;100000,T159*9%,IF(T159&lt;250000,T159*12%,T159*15%)))))</f>
        <v>3.44</v>
      </c>
    </row>
    <row r="160" spans="1:23" x14ac:dyDescent="0.3">
      <c r="A160" s="2" t="s">
        <v>941</v>
      </c>
      <c r="B160" s="4">
        <v>43628</v>
      </c>
      <c r="C160" s="4">
        <v>43630</v>
      </c>
      <c r="D160" s="2" t="s">
        <v>47</v>
      </c>
      <c r="E160" s="2" t="s">
        <v>68</v>
      </c>
      <c r="F160" s="2" t="s">
        <v>556</v>
      </c>
      <c r="G160" s="5" t="str">
        <f>VLOOKUP(F160,'Customer Info'!A:B,2,0)</f>
        <v>Allen</v>
      </c>
      <c r="H160" s="5" t="str">
        <f>VLOOKUP(F160,'Customer Info'!A:C,3,0)</f>
        <v>Armold</v>
      </c>
      <c r="I160" s="5" t="str">
        <f>VLOOKUP(F160,'Customer Info'!A:E,5,0)</f>
        <v>Wuchuan</v>
      </c>
      <c r="J160" s="2" t="s">
        <v>376</v>
      </c>
      <c r="K160" s="6" t="str">
        <f>VLOOKUP(J160,'Product Details'!B:C,2,0)</f>
        <v>Furniture</v>
      </c>
      <c r="L160" s="6" t="str">
        <f>VLOOKUP(J160,'Product Details'!B:D,3,0)</f>
        <v>Tables</v>
      </c>
      <c r="M160" s="6" t="s">
        <v>6479</v>
      </c>
      <c r="N160" s="2">
        <v>142</v>
      </c>
      <c r="O160" s="2">
        <v>129</v>
      </c>
      <c r="P160" s="2">
        <v>1</v>
      </c>
      <c r="Q160" s="7">
        <f>O160*P160</f>
        <v>129</v>
      </c>
      <c r="R160" s="7">
        <f>N160*P160</f>
        <v>142</v>
      </c>
      <c r="S160" s="2">
        <v>30</v>
      </c>
      <c r="T160" s="8">
        <f>R160+S160</f>
        <v>172</v>
      </c>
      <c r="U160" s="8">
        <f>T160-Q160</f>
        <v>43</v>
      </c>
      <c r="V160" s="2" t="s">
        <v>63</v>
      </c>
      <c r="W160" s="31">
        <f>IF(T160&lt;5000,T160*2%,IF(T160&lt;25000,T160*5%,IF(T160&lt;50000,T160*7%,IF(T160&lt;100000,T160*9%,IF(T160&lt;250000,T160*12%,T160*15%)))))</f>
        <v>3.44</v>
      </c>
    </row>
    <row r="161" spans="1:23" x14ac:dyDescent="0.3">
      <c r="A161" s="2" t="s">
        <v>2164</v>
      </c>
      <c r="B161" s="4">
        <v>43354</v>
      </c>
      <c r="C161" s="4">
        <v>43356</v>
      </c>
      <c r="D161" s="2" t="s">
        <v>47</v>
      </c>
      <c r="E161" s="2" t="s">
        <v>43</v>
      </c>
      <c r="F161" s="2" t="s">
        <v>1521</v>
      </c>
      <c r="G161" s="5" t="str">
        <f>VLOOKUP(F161,'Customer Info'!A:B,2,0)</f>
        <v>Ralph</v>
      </c>
      <c r="H161" s="5" t="str">
        <f>VLOOKUP(F161,'Customer Info'!A:C,3,0)</f>
        <v>Arnett</v>
      </c>
      <c r="I161" s="5" t="str">
        <f>VLOOKUP(F161,'Customer Info'!A:E,5,0)</f>
        <v>Shenyang</v>
      </c>
      <c r="J161" s="2" t="s">
        <v>150</v>
      </c>
      <c r="K161" s="6" t="str">
        <f>VLOOKUP(J161,'Product Details'!B:C,2,0)</f>
        <v>Office_Supplies</v>
      </c>
      <c r="L161" s="6" t="str">
        <f>VLOOKUP(J161,'Product Details'!B:D,3,0)</f>
        <v>Appliances</v>
      </c>
      <c r="M161" s="6" t="s">
        <v>6528</v>
      </c>
      <c r="N161" s="2">
        <v>142</v>
      </c>
      <c r="O161" s="2">
        <v>134</v>
      </c>
      <c r="P161" s="2">
        <v>1</v>
      </c>
      <c r="Q161" s="7">
        <f>O161*P161</f>
        <v>134</v>
      </c>
      <c r="R161" s="7">
        <f>N161*P161</f>
        <v>142</v>
      </c>
      <c r="S161" s="2">
        <v>30</v>
      </c>
      <c r="T161" s="8">
        <f>R161+S161</f>
        <v>172</v>
      </c>
      <c r="U161" s="8">
        <f>T161-Q161</f>
        <v>38</v>
      </c>
      <c r="V161" s="2" t="s">
        <v>33</v>
      </c>
      <c r="W161" s="31">
        <f>IF(T161&lt;5000,T161*2%,IF(T161&lt;25000,T161*5%,IF(T161&lt;50000,T161*7%,IF(T161&lt;100000,T161*9%,IF(T161&lt;250000,T161*12%,T161*15%)))))</f>
        <v>3.44</v>
      </c>
    </row>
    <row r="162" spans="1:23" x14ac:dyDescent="0.3">
      <c r="A162" s="2" t="s">
        <v>2235</v>
      </c>
      <c r="B162" s="4">
        <v>43378</v>
      </c>
      <c r="C162" s="4">
        <v>43379</v>
      </c>
      <c r="D162" s="2" t="s">
        <v>47</v>
      </c>
      <c r="E162" s="2" t="s">
        <v>43</v>
      </c>
      <c r="F162" s="2" t="s">
        <v>236</v>
      </c>
      <c r="G162" s="5" t="str">
        <f>VLOOKUP(F162,'Customer Info'!A:B,2,0)</f>
        <v>Erin</v>
      </c>
      <c r="H162" s="5" t="str">
        <f>VLOOKUP(F162,'Customer Info'!A:C,3,0)</f>
        <v>Smith</v>
      </c>
      <c r="I162" s="5" t="str">
        <f>VLOOKUP(F162,'Customer Info'!A:E,5,0)</f>
        <v>Yuci</v>
      </c>
      <c r="J162" s="2" t="s">
        <v>150</v>
      </c>
      <c r="K162" s="6" t="str">
        <f>VLOOKUP(J162,'Product Details'!B:C,2,0)</f>
        <v>Office_Supplies</v>
      </c>
      <c r="L162" s="6" t="str">
        <f>VLOOKUP(J162,'Product Details'!B:D,3,0)</f>
        <v>Appliances</v>
      </c>
      <c r="M162" s="6" t="s">
        <v>6528</v>
      </c>
      <c r="N162" s="2">
        <v>142</v>
      </c>
      <c r="O162" s="2">
        <v>129</v>
      </c>
      <c r="P162" s="2">
        <v>1</v>
      </c>
      <c r="Q162" s="7">
        <f>O162*P162</f>
        <v>129</v>
      </c>
      <c r="R162" s="7">
        <f>N162*P162</f>
        <v>142</v>
      </c>
      <c r="S162" s="2">
        <v>30</v>
      </c>
      <c r="T162" s="8">
        <f>R162+S162</f>
        <v>172</v>
      </c>
      <c r="U162" s="8">
        <f>T162-Q162</f>
        <v>43</v>
      </c>
      <c r="V162" s="2" t="s">
        <v>33</v>
      </c>
      <c r="W162" s="31">
        <f>IF(T162&lt;5000,T162*2%,IF(T162&lt;25000,T162*5%,IF(T162&lt;50000,T162*7%,IF(T162&lt;100000,T162*9%,IF(T162&lt;250000,T162*12%,T162*15%)))))</f>
        <v>3.44</v>
      </c>
    </row>
    <row r="163" spans="1:23" x14ac:dyDescent="0.3">
      <c r="A163" s="2" t="s">
        <v>2542</v>
      </c>
      <c r="B163" s="4">
        <v>43531</v>
      </c>
      <c r="C163" s="4">
        <v>43532</v>
      </c>
      <c r="D163" s="2" t="s">
        <v>47</v>
      </c>
      <c r="E163" s="2" t="s">
        <v>48</v>
      </c>
      <c r="F163" s="2" t="s">
        <v>703</v>
      </c>
      <c r="G163" s="5" t="str">
        <f>VLOOKUP(F163,'Customer Info'!A:B,2,0)</f>
        <v>Eric</v>
      </c>
      <c r="H163" s="5" t="str">
        <f>VLOOKUP(F163,'Customer Info'!A:C,3,0)</f>
        <v>Barreto</v>
      </c>
      <c r="I163" s="5" t="str">
        <f>VLOOKUP(F163,'Customer Info'!A:E,5,0)</f>
        <v>Liaoyang</v>
      </c>
      <c r="J163" s="2" t="s">
        <v>336</v>
      </c>
      <c r="K163" s="6" t="str">
        <f>VLOOKUP(J163,'Product Details'!B:C,2,0)</f>
        <v>Technology</v>
      </c>
      <c r="L163" s="6" t="str">
        <f>VLOOKUP(J163,'Product Details'!B:D,3,0)</f>
        <v>Phones</v>
      </c>
      <c r="M163" s="6" t="s">
        <v>6433</v>
      </c>
      <c r="N163" s="2">
        <v>142</v>
      </c>
      <c r="O163" s="2">
        <v>134</v>
      </c>
      <c r="P163" s="2">
        <v>1</v>
      </c>
      <c r="Q163" s="7">
        <f>O163*P163</f>
        <v>134</v>
      </c>
      <c r="R163" s="7">
        <f>N163*P163</f>
        <v>142</v>
      </c>
      <c r="S163" s="2">
        <v>30</v>
      </c>
      <c r="T163" s="8">
        <f>R163+S163</f>
        <v>172</v>
      </c>
      <c r="U163" s="8">
        <f>T163-Q163</f>
        <v>38</v>
      </c>
      <c r="V163" s="2" t="s">
        <v>33</v>
      </c>
      <c r="W163" s="31">
        <f>IF(T163&lt;5000,T163*2%,IF(T163&lt;25000,T163*5%,IF(T163&lt;50000,T163*7%,IF(T163&lt;100000,T163*9%,IF(T163&lt;250000,T163*12%,T163*15%)))))</f>
        <v>3.44</v>
      </c>
    </row>
    <row r="164" spans="1:23" x14ac:dyDescent="0.3">
      <c r="A164" s="2" t="s">
        <v>3144</v>
      </c>
      <c r="B164" s="4">
        <v>43312</v>
      </c>
      <c r="C164" s="4">
        <v>43313</v>
      </c>
      <c r="D164" s="2" t="s">
        <v>47</v>
      </c>
      <c r="E164" s="2" t="s">
        <v>68</v>
      </c>
      <c r="F164" s="2" t="s">
        <v>498</v>
      </c>
      <c r="G164" s="5" t="str">
        <f>VLOOKUP(F164,'Customer Info'!A:B,2,0)</f>
        <v>Becky</v>
      </c>
      <c r="H164" s="5" t="str">
        <f>VLOOKUP(F164,'Customer Info'!A:C,3,0)</f>
        <v>Pak</v>
      </c>
      <c r="I164" s="5" t="str">
        <f>VLOOKUP(F164,'Customer Info'!A:E,5,0)</f>
        <v>Mandurah</v>
      </c>
      <c r="J164" s="2" t="s">
        <v>350</v>
      </c>
      <c r="K164" s="6" t="str">
        <f>VLOOKUP(J164,'Product Details'!B:C,2,0)</f>
        <v>Furniture</v>
      </c>
      <c r="L164" s="6" t="str">
        <f>VLOOKUP(J164,'Product Details'!B:D,3,0)</f>
        <v>Tables</v>
      </c>
      <c r="M164" s="6" t="s">
        <v>6491</v>
      </c>
      <c r="N164" s="2">
        <v>142</v>
      </c>
      <c r="O164" s="2">
        <v>134</v>
      </c>
      <c r="P164" s="2">
        <v>1</v>
      </c>
      <c r="Q164" s="7">
        <f>O164*P164</f>
        <v>134</v>
      </c>
      <c r="R164" s="7">
        <f>N164*P164</f>
        <v>142</v>
      </c>
      <c r="S164" s="2">
        <v>30</v>
      </c>
      <c r="T164" s="8">
        <f>R164+S164</f>
        <v>172</v>
      </c>
      <c r="U164" s="8">
        <f>T164-Q164</f>
        <v>38</v>
      </c>
      <c r="V164" s="2" t="s">
        <v>33</v>
      </c>
      <c r="W164" s="31">
        <f>IF(T164&lt;5000,T164*2%,IF(T164&lt;25000,T164*5%,IF(T164&lt;50000,T164*7%,IF(T164&lt;100000,T164*9%,IF(T164&lt;250000,T164*12%,T164*15%)))))</f>
        <v>3.44</v>
      </c>
    </row>
    <row r="165" spans="1:23" x14ac:dyDescent="0.3">
      <c r="A165" s="2" t="s">
        <v>4016</v>
      </c>
      <c r="B165" s="4">
        <v>44045</v>
      </c>
      <c r="C165" s="4">
        <v>44047</v>
      </c>
      <c r="D165" s="2" t="s">
        <v>47</v>
      </c>
      <c r="E165" s="2" t="s">
        <v>91</v>
      </c>
      <c r="F165" s="2" t="s">
        <v>558</v>
      </c>
      <c r="G165" s="5" t="str">
        <f>VLOOKUP(F165,'Customer Info'!A:B,2,0)</f>
        <v>Damala</v>
      </c>
      <c r="H165" s="5" t="str">
        <f>VLOOKUP(F165,'Customer Info'!A:C,3,0)</f>
        <v>Kotsonis</v>
      </c>
      <c r="I165" s="5" t="str">
        <f>VLOOKUP(F165,'Customer Info'!A:E,5,0)</f>
        <v>Berlin</v>
      </c>
      <c r="J165" s="2" t="s">
        <v>341</v>
      </c>
      <c r="K165" s="6" t="str">
        <f>VLOOKUP(J165,'Product Details'!B:C,2,0)</f>
        <v>Technology</v>
      </c>
      <c r="L165" s="6" t="str">
        <f>VLOOKUP(J165,'Product Details'!B:D,3,0)</f>
        <v>Copiers</v>
      </c>
      <c r="M165" s="6" t="s">
        <v>6480</v>
      </c>
      <c r="N165" s="2">
        <v>142</v>
      </c>
      <c r="O165" s="2">
        <v>129</v>
      </c>
      <c r="P165" s="2">
        <v>1</v>
      </c>
      <c r="Q165" s="7">
        <f>O165*P165</f>
        <v>129</v>
      </c>
      <c r="R165" s="7">
        <f>N165*P165</f>
        <v>142</v>
      </c>
      <c r="S165" s="2">
        <v>30</v>
      </c>
      <c r="T165" s="8">
        <f>R165+S165</f>
        <v>172</v>
      </c>
      <c r="U165" s="8">
        <f>T165-Q165</f>
        <v>43</v>
      </c>
      <c r="V165" s="2" t="s">
        <v>63</v>
      </c>
      <c r="W165" s="31">
        <f>IF(T165&lt;5000,T165*2%,IF(T165&lt;25000,T165*5%,IF(T165&lt;50000,T165*7%,IF(T165&lt;100000,T165*9%,IF(T165&lt;250000,T165*12%,T165*15%)))))</f>
        <v>3.44</v>
      </c>
    </row>
    <row r="166" spans="1:23" x14ac:dyDescent="0.3">
      <c r="A166" s="2" t="s">
        <v>4817</v>
      </c>
      <c r="B166" s="4">
        <v>43220</v>
      </c>
      <c r="C166" s="4">
        <v>43220</v>
      </c>
      <c r="D166" s="2" t="s">
        <v>47</v>
      </c>
      <c r="E166" s="2" t="s">
        <v>43</v>
      </c>
      <c r="F166" s="2" t="s">
        <v>1039</v>
      </c>
      <c r="G166" s="5" t="str">
        <f>VLOOKUP(F166,'Customer Info'!A:B,2,0)</f>
        <v>Jessica</v>
      </c>
      <c r="H166" s="5" t="str">
        <f>VLOOKUP(F166,'Customer Info'!A:C,3,0)</f>
        <v>Myrick</v>
      </c>
      <c r="I166" s="5" t="str">
        <f>VLOOKUP(F166,'Customer Info'!A:E,5,0)</f>
        <v>Jakarta</v>
      </c>
      <c r="J166" s="2" t="s">
        <v>313</v>
      </c>
      <c r="K166" s="6" t="str">
        <f>VLOOKUP(J166,'Product Details'!B:C,2,0)</f>
        <v>Technology</v>
      </c>
      <c r="L166" s="6" t="str">
        <f>VLOOKUP(J166,'Product Details'!B:D,3,0)</f>
        <v>Copiers</v>
      </c>
      <c r="M166" s="6" t="s">
        <v>6435</v>
      </c>
      <c r="N166" s="2">
        <v>142</v>
      </c>
      <c r="O166" s="2">
        <v>134</v>
      </c>
      <c r="P166" s="2">
        <v>1</v>
      </c>
      <c r="Q166" s="7">
        <f>O166*P166</f>
        <v>134</v>
      </c>
      <c r="R166" s="7">
        <f>N166*P166</f>
        <v>142</v>
      </c>
      <c r="S166" s="2">
        <v>30</v>
      </c>
      <c r="T166" s="8">
        <f>R166+S166</f>
        <v>172</v>
      </c>
      <c r="U166" s="8">
        <f>T166-Q166</f>
        <v>38</v>
      </c>
      <c r="V166" s="2" t="s">
        <v>63</v>
      </c>
      <c r="W166" s="31">
        <f>IF(T166&lt;5000,T166*2%,IF(T166&lt;25000,T166*5%,IF(T166&lt;50000,T166*7%,IF(T166&lt;100000,T166*9%,IF(T166&lt;250000,T166*12%,T166*15%)))))</f>
        <v>3.44</v>
      </c>
    </row>
    <row r="167" spans="1:23" x14ac:dyDescent="0.3">
      <c r="A167" s="2" t="s">
        <v>937</v>
      </c>
      <c r="B167" s="4">
        <v>43511</v>
      </c>
      <c r="C167" s="4">
        <v>43513</v>
      </c>
      <c r="D167" s="2" t="s">
        <v>47</v>
      </c>
      <c r="E167" s="2" t="s">
        <v>29</v>
      </c>
      <c r="F167" s="2" t="s">
        <v>938</v>
      </c>
      <c r="G167" s="5" t="str">
        <f>VLOOKUP(F167,'Customer Info'!A:B,2,0)</f>
        <v>Erin</v>
      </c>
      <c r="H167" s="5" t="str">
        <f>VLOOKUP(F167,'Customer Info'!A:C,3,0)</f>
        <v>Smith</v>
      </c>
      <c r="I167" s="5" t="str">
        <f>VLOOKUP(F167,'Customer Info'!A:E,5,0)</f>
        <v>Bremen</v>
      </c>
      <c r="J167" s="2" t="s">
        <v>426</v>
      </c>
      <c r="K167" s="6" t="str">
        <f>VLOOKUP(J167,'Product Details'!B:C,2,0)</f>
        <v>Office_Supplies</v>
      </c>
      <c r="L167" s="6" t="str">
        <f>VLOOKUP(J167,'Product Details'!B:D,3,0)</f>
        <v>Storage</v>
      </c>
      <c r="M167" s="6" t="s">
        <v>6504</v>
      </c>
      <c r="N167" s="2">
        <v>71</v>
      </c>
      <c r="O167" s="2">
        <v>64</v>
      </c>
      <c r="P167" s="2">
        <v>2</v>
      </c>
      <c r="Q167" s="7">
        <f>O167*P167</f>
        <v>128</v>
      </c>
      <c r="R167" s="7">
        <f>N167*P167</f>
        <v>142</v>
      </c>
      <c r="S167" s="2">
        <v>10</v>
      </c>
      <c r="T167" s="8">
        <f>R167+S167</f>
        <v>152</v>
      </c>
      <c r="U167" s="8">
        <f>T167-Q167</f>
        <v>24</v>
      </c>
      <c r="V167" s="2" t="s">
        <v>33</v>
      </c>
      <c r="W167" s="31">
        <f>IF(T167&lt;5000,T167*2%,IF(T167&lt;25000,T167*5%,IF(T167&lt;50000,T167*7%,IF(T167&lt;100000,T167*9%,IF(T167&lt;250000,T167*12%,T167*15%)))))</f>
        <v>3.04</v>
      </c>
    </row>
    <row r="168" spans="1:23" x14ac:dyDescent="0.3">
      <c r="A168" s="2" t="s">
        <v>1014</v>
      </c>
      <c r="B168" s="4">
        <v>43698</v>
      </c>
      <c r="C168" s="4">
        <v>43698</v>
      </c>
      <c r="D168" s="2" t="s">
        <v>47</v>
      </c>
      <c r="E168" s="2" t="s">
        <v>91</v>
      </c>
      <c r="F168" s="2" t="s">
        <v>1015</v>
      </c>
      <c r="G168" s="5" t="str">
        <f>VLOOKUP(F168,'Customer Info'!A:B,2,0)</f>
        <v>Brad</v>
      </c>
      <c r="H168" s="5" t="str">
        <f>VLOOKUP(F168,'Customer Info'!A:C,3,0)</f>
        <v>Thomas</v>
      </c>
      <c r="I168" s="5" t="str">
        <f>VLOOKUP(F168,'Customer Info'!A:E,5,0)</f>
        <v>Bochum</v>
      </c>
      <c r="J168" s="2" t="s">
        <v>242</v>
      </c>
      <c r="K168" s="6" t="str">
        <f>VLOOKUP(J168,'Product Details'!B:C,2,0)</f>
        <v>Office_Supplies</v>
      </c>
      <c r="L168" s="6" t="str">
        <f>VLOOKUP(J168,'Product Details'!B:D,3,0)</f>
        <v>Storage</v>
      </c>
      <c r="M168" s="6" t="s">
        <v>6560</v>
      </c>
      <c r="N168" s="2">
        <v>71</v>
      </c>
      <c r="O168" s="2">
        <v>64</v>
      </c>
      <c r="P168" s="2">
        <v>2</v>
      </c>
      <c r="Q168" s="7">
        <f>O168*P168</f>
        <v>128</v>
      </c>
      <c r="R168" s="7">
        <f>N168*P168</f>
        <v>142</v>
      </c>
      <c r="S168" s="2">
        <v>10</v>
      </c>
      <c r="T168" s="8">
        <f>R168+S168</f>
        <v>152</v>
      </c>
      <c r="U168" s="8">
        <f>T168-Q168</f>
        <v>24</v>
      </c>
      <c r="V168" s="2" t="s">
        <v>33</v>
      </c>
      <c r="W168" s="31">
        <f>IF(T168&lt;5000,T168*2%,IF(T168&lt;25000,T168*5%,IF(T168&lt;50000,T168*7%,IF(T168&lt;100000,T168*9%,IF(T168&lt;250000,T168*12%,T168*15%)))))</f>
        <v>3.04</v>
      </c>
    </row>
    <row r="169" spans="1:23" x14ac:dyDescent="0.3">
      <c r="A169" s="2" t="s">
        <v>1805</v>
      </c>
      <c r="B169" s="4">
        <v>43957</v>
      </c>
      <c r="C169" s="4">
        <v>43959</v>
      </c>
      <c r="D169" s="2" t="s">
        <v>47</v>
      </c>
      <c r="E169" s="2" t="s">
        <v>36</v>
      </c>
      <c r="F169" s="2" t="s">
        <v>231</v>
      </c>
      <c r="G169" s="5" t="str">
        <f>VLOOKUP(F169,'Customer Info'!A:B,2,0)</f>
        <v>Thais</v>
      </c>
      <c r="H169" s="5" t="str">
        <f>VLOOKUP(F169,'Customer Info'!A:C,3,0)</f>
        <v>Sissman</v>
      </c>
      <c r="I169" s="5" t="str">
        <f>VLOOKUP(F169,'Customer Info'!A:E,5,0)</f>
        <v>Essen</v>
      </c>
      <c r="J169" s="2" t="s">
        <v>150</v>
      </c>
      <c r="K169" s="6" t="str">
        <f>VLOOKUP(J169,'Product Details'!B:C,2,0)</f>
        <v>Office_Supplies</v>
      </c>
      <c r="L169" s="6" t="str">
        <f>VLOOKUP(J169,'Product Details'!B:D,3,0)</f>
        <v>Appliances</v>
      </c>
      <c r="M169" s="6" t="s">
        <v>6528</v>
      </c>
      <c r="N169" s="2">
        <v>71</v>
      </c>
      <c r="O169" s="2">
        <v>64</v>
      </c>
      <c r="P169" s="2">
        <v>2</v>
      </c>
      <c r="Q169" s="7">
        <f>O169*P169</f>
        <v>128</v>
      </c>
      <c r="R169" s="7">
        <f>N169*P169</f>
        <v>142</v>
      </c>
      <c r="S169" s="2">
        <v>10</v>
      </c>
      <c r="T169" s="8">
        <f>R169+S169</f>
        <v>152</v>
      </c>
      <c r="U169" s="8">
        <f>T169-Q169</f>
        <v>24</v>
      </c>
      <c r="V169" s="2" t="s">
        <v>71</v>
      </c>
      <c r="W169" s="31">
        <f>IF(T169&lt;5000,T169*2%,IF(T169&lt;25000,T169*5%,IF(T169&lt;50000,T169*7%,IF(T169&lt;100000,T169*9%,IF(T169&lt;250000,T169*12%,T169*15%)))))</f>
        <v>3.04</v>
      </c>
    </row>
    <row r="170" spans="1:23" x14ac:dyDescent="0.3">
      <c r="A170" s="2" t="s">
        <v>4107</v>
      </c>
      <c r="B170" s="4">
        <v>43140</v>
      </c>
      <c r="C170" s="4">
        <v>43142</v>
      </c>
      <c r="D170" s="2" t="s">
        <v>47</v>
      </c>
      <c r="E170" s="2" t="s">
        <v>29</v>
      </c>
      <c r="F170" s="2" t="s">
        <v>1970</v>
      </c>
      <c r="G170" s="5" t="str">
        <f>VLOOKUP(F170,'Customer Info'!A:B,2,0)</f>
        <v>Alejandro</v>
      </c>
      <c r="H170" s="5" t="str">
        <f>VLOOKUP(F170,'Customer Info'!A:C,3,0)</f>
        <v>Ballentine</v>
      </c>
      <c r="I170" s="5" t="str">
        <f>VLOOKUP(F170,'Customer Info'!A:E,5,0)</f>
        <v>Mannheim</v>
      </c>
      <c r="J170" s="2" t="s">
        <v>89</v>
      </c>
      <c r="K170" s="6" t="str">
        <f>VLOOKUP(J170,'Product Details'!B:C,2,0)</f>
        <v>Office_Supplies</v>
      </c>
      <c r="L170" s="6" t="str">
        <f>VLOOKUP(J170,'Product Details'!B:D,3,0)</f>
        <v>Paper</v>
      </c>
      <c r="M170" s="6" t="s">
        <v>6568</v>
      </c>
      <c r="N170" s="2">
        <v>143</v>
      </c>
      <c r="O170" s="2">
        <v>137</v>
      </c>
      <c r="P170" s="2">
        <v>1</v>
      </c>
      <c r="Q170" s="7">
        <f>O170*P170</f>
        <v>137</v>
      </c>
      <c r="R170" s="7">
        <f>N170*P170</f>
        <v>143</v>
      </c>
      <c r="S170" s="2">
        <v>30</v>
      </c>
      <c r="T170" s="8">
        <f>R170+S170</f>
        <v>173</v>
      </c>
      <c r="U170" s="8">
        <f>T170-Q170</f>
        <v>36</v>
      </c>
      <c r="V170" s="2" t="s">
        <v>63</v>
      </c>
      <c r="W170" s="31">
        <f>IF(T170&lt;5000,T170*2%,IF(T170&lt;25000,T170*5%,IF(T170&lt;50000,T170*7%,IF(T170&lt;100000,T170*9%,IF(T170&lt;250000,T170*12%,T170*15%)))))</f>
        <v>3.46</v>
      </c>
    </row>
    <row r="171" spans="1:23" x14ac:dyDescent="0.3">
      <c r="A171" s="2" t="s">
        <v>1909</v>
      </c>
      <c r="B171" s="4">
        <v>43879</v>
      </c>
      <c r="C171" s="4">
        <v>43879</v>
      </c>
      <c r="D171" s="2" t="s">
        <v>47</v>
      </c>
      <c r="E171" s="2" t="s">
        <v>36</v>
      </c>
      <c r="F171" s="2" t="s">
        <v>689</v>
      </c>
      <c r="G171" s="5" t="str">
        <f>VLOOKUP(F171,'Customer Info'!A:B,2,0)</f>
        <v>Barry</v>
      </c>
      <c r="H171" s="5" t="str">
        <f>VLOOKUP(F171,'Customer Info'!A:C,3,0)</f>
        <v>Blumstein</v>
      </c>
      <c r="I171" s="5" t="str">
        <f>VLOOKUP(F171,'Customer Info'!A:E,5,0)</f>
        <v>Toowoomba</v>
      </c>
      <c r="J171" s="2" t="s">
        <v>301</v>
      </c>
      <c r="K171" s="6" t="str">
        <f>VLOOKUP(J171,'Product Details'!B:C,2,0)</f>
        <v>Technology</v>
      </c>
      <c r="L171" s="6" t="str">
        <f>VLOOKUP(J171,'Product Details'!B:D,3,0)</f>
        <v>Machines</v>
      </c>
      <c r="M171" s="6" t="s">
        <v>6520</v>
      </c>
      <c r="N171" s="2">
        <v>144</v>
      </c>
      <c r="O171" s="2">
        <v>132</v>
      </c>
      <c r="P171" s="2">
        <v>1</v>
      </c>
      <c r="Q171" s="7">
        <f>O171*P171</f>
        <v>132</v>
      </c>
      <c r="R171" s="7">
        <f>N171*P171</f>
        <v>144</v>
      </c>
      <c r="S171" s="2">
        <v>30</v>
      </c>
      <c r="T171" s="8">
        <f>R171+S171</f>
        <v>174</v>
      </c>
      <c r="U171" s="8">
        <f>T171-Q171</f>
        <v>42</v>
      </c>
      <c r="V171" s="2" t="s">
        <v>33</v>
      </c>
      <c r="W171" s="31">
        <f>IF(T171&lt;5000,T171*2%,IF(T171&lt;25000,T171*5%,IF(T171&lt;50000,T171*7%,IF(T171&lt;100000,T171*9%,IF(T171&lt;250000,T171*12%,T171*15%)))))</f>
        <v>3.48</v>
      </c>
    </row>
    <row r="172" spans="1:23" x14ac:dyDescent="0.3">
      <c r="A172" s="2" t="s">
        <v>4878</v>
      </c>
      <c r="B172" s="4">
        <v>43414</v>
      </c>
      <c r="C172" s="4">
        <v>43416</v>
      </c>
      <c r="D172" s="2" t="s">
        <v>47</v>
      </c>
      <c r="E172" s="2" t="s">
        <v>36</v>
      </c>
      <c r="F172" s="2" t="s">
        <v>159</v>
      </c>
      <c r="G172" s="5" t="str">
        <f>VLOOKUP(F172,'Customer Info'!A:B,2,0)</f>
        <v>Eileen</v>
      </c>
      <c r="H172" s="5" t="str">
        <f>VLOOKUP(F172,'Customer Info'!A:C,3,0)</f>
        <v>Kiefer</v>
      </c>
      <c r="I172" s="5" t="str">
        <f>VLOOKUP(F172,'Customer Info'!A:E,5,0)</f>
        <v>Hamm</v>
      </c>
      <c r="J172" s="2" t="s">
        <v>70</v>
      </c>
      <c r="K172" s="6" t="str">
        <f>VLOOKUP(J172,'Product Details'!B:C,2,0)</f>
        <v>Furniture</v>
      </c>
      <c r="L172" s="6" t="str">
        <f>VLOOKUP(J172,'Product Details'!B:D,3,0)</f>
        <v>Furnishings</v>
      </c>
      <c r="M172" s="6" t="s">
        <v>6536</v>
      </c>
      <c r="N172" s="2">
        <v>144</v>
      </c>
      <c r="O172" s="2">
        <v>133</v>
      </c>
      <c r="P172" s="2">
        <v>1</v>
      </c>
      <c r="Q172" s="7">
        <f>O172*P172</f>
        <v>133</v>
      </c>
      <c r="R172" s="7">
        <f>N172*P172</f>
        <v>144</v>
      </c>
      <c r="S172" s="2">
        <v>30</v>
      </c>
      <c r="T172" s="8">
        <f>R172+S172</f>
        <v>174</v>
      </c>
      <c r="U172" s="8">
        <f>T172-Q172</f>
        <v>41</v>
      </c>
      <c r="V172" s="2" t="s">
        <v>33</v>
      </c>
      <c r="W172" s="31">
        <f>IF(T172&lt;5000,T172*2%,IF(T172&lt;25000,T172*5%,IF(T172&lt;50000,T172*7%,IF(T172&lt;100000,T172*9%,IF(T172&lt;250000,T172*12%,T172*15%)))))</f>
        <v>3.48</v>
      </c>
    </row>
    <row r="173" spans="1:23" x14ac:dyDescent="0.3">
      <c r="A173" s="2" t="s">
        <v>947</v>
      </c>
      <c r="B173" s="4">
        <v>43535</v>
      </c>
      <c r="C173" s="4">
        <v>43536</v>
      </c>
      <c r="D173" s="2" t="s">
        <v>47</v>
      </c>
      <c r="E173" s="2" t="s">
        <v>68</v>
      </c>
      <c r="F173" s="2" t="s">
        <v>948</v>
      </c>
      <c r="G173" s="5" t="str">
        <f>VLOOKUP(F173,'Customer Info'!A:B,2,0)</f>
        <v>Neil</v>
      </c>
      <c r="H173" s="5" t="str">
        <f>VLOOKUP(F173,'Customer Info'!A:C,3,0)</f>
        <v>Franzšsisch</v>
      </c>
      <c r="I173" s="5" t="str">
        <f>VLOOKUP(F173,'Customer Info'!A:E,5,0)</f>
        <v>Mount Isa</v>
      </c>
      <c r="J173" s="2" t="s">
        <v>470</v>
      </c>
      <c r="K173" s="6" t="str">
        <f>VLOOKUP(J173,'Product Details'!B:C,2,0)</f>
        <v>Office_Supplies</v>
      </c>
      <c r="L173" s="6" t="str">
        <f>VLOOKUP(J173,'Product Details'!B:D,3,0)</f>
        <v>Art</v>
      </c>
      <c r="M173" s="6" t="s">
        <v>6552</v>
      </c>
      <c r="N173" s="2">
        <v>145</v>
      </c>
      <c r="O173" s="2">
        <v>130</v>
      </c>
      <c r="P173" s="2">
        <v>1</v>
      </c>
      <c r="Q173" s="7">
        <f>O173*P173</f>
        <v>130</v>
      </c>
      <c r="R173" s="7">
        <f>N173*P173</f>
        <v>145</v>
      </c>
      <c r="S173" s="2">
        <v>30</v>
      </c>
      <c r="T173" s="8">
        <f>R173+S173</f>
        <v>175</v>
      </c>
      <c r="U173" s="8">
        <f>T173-Q173</f>
        <v>45</v>
      </c>
      <c r="V173" s="2" t="s">
        <v>33</v>
      </c>
      <c r="W173" s="31">
        <f>IF(T173&lt;5000,T173*2%,IF(T173&lt;25000,T173*5%,IF(T173&lt;50000,T173*7%,IF(T173&lt;100000,T173*9%,IF(T173&lt;250000,T173*12%,T173*15%)))))</f>
        <v>3.5</v>
      </c>
    </row>
    <row r="174" spans="1:23" x14ac:dyDescent="0.3">
      <c r="A174" s="2" t="s">
        <v>2472</v>
      </c>
      <c r="B174" s="4">
        <v>43815</v>
      </c>
      <c r="C174" s="4">
        <v>43815</v>
      </c>
      <c r="D174" s="2" t="s">
        <v>47</v>
      </c>
      <c r="E174" s="2" t="s">
        <v>43</v>
      </c>
      <c r="F174" s="2" t="s">
        <v>621</v>
      </c>
      <c r="G174" s="5" t="str">
        <f>VLOOKUP(F174,'Customer Info'!A:B,2,0)</f>
        <v>Daniel</v>
      </c>
      <c r="H174" s="5" t="str">
        <f>VLOOKUP(F174,'Customer Info'!A:C,3,0)</f>
        <v>Raglin</v>
      </c>
      <c r="I174" s="5" t="str">
        <f>VLOOKUP(F174,'Customer Info'!A:E,5,0)</f>
        <v>Gold Coast</v>
      </c>
      <c r="J174" s="2" t="s">
        <v>522</v>
      </c>
      <c r="K174" s="6" t="str">
        <f>VLOOKUP(J174,'Product Details'!B:C,2,0)</f>
        <v>Office_Supplies</v>
      </c>
      <c r="L174" s="6" t="str">
        <f>VLOOKUP(J174,'Product Details'!B:D,3,0)</f>
        <v>Appliances</v>
      </c>
      <c r="M174" s="6" t="s">
        <v>6513</v>
      </c>
      <c r="N174" s="2">
        <v>147</v>
      </c>
      <c r="O174" s="2">
        <v>138</v>
      </c>
      <c r="P174" s="2">
        <v>1</v>
      </c>
      <c r="Q174" s="7">
        <f>O174*P174</f>
        <v>138</v>
      </c>
      <c r="R174" s="7">
        <f>N174*P174</f>
        <v>147</v>
      </c>
      <c r="S174" s="2">
        <v>30</v>
      </c>
      <c r="T174" s="8">
        <f>R174+S174</f>
        <v>177</v>
      </c>
      <c r="U174" s="8">
        <f>T174-Q174</f>
        <v>39</v>
      </c>
      <c r="V174" s="2" t="s">
        <v>30</v>
      </c>
      <c r="W174" s="31">
        <f>IF(T174&lt;5000,T174*2%,IF(T174&lt;25000,T174*5%,IF(T174&lt;50000,T174*7%,IF(T174&lt;100000,T174*9%,IF(T174&lt;250000,T174*12%,T174*15%)))))</f>
        <v>3.54</v>
      </c>
    </row>
    <row r="175" spans="1:23" x14ac:dyDescent="0.3">
      <c r="A175" s="2" t="s">
        <v>1894</v>
      </c>
      <c r="B175" s="4">
        <v>44090</v>
      </c>
      <c r="C175" s="4">
        <v>44090</v>
      </c>
      <c r="D175" s="2" t="s">
        <v>47</v>
      </c>
      <c r="E175" s="2" t="s">
        <v>68</v>
      </c>
      <c r="F175" s="2" t="s">
        <v>278</v>
      </c>
      <c r="G175" s="5" t="str">
        <f>VLOOKUP(F175,'Customer Info'!A:B,2,0)</f>
        <v>Xylona</v>
      </c>
      <c r="H175" s="5" t="str">
        <f>VLOOKUP(F175,'Customer Info'!A:C,3,0)</f>
        <v>Preis</v>
      </c>
      <c r="I175" s="5" t="str">
        <f>VLOOKUP(F175,'Customer Info'!A:E,5,0)</f>
        <v>Suining</v>
      </c>
      <c r="J175" s="2" t="s">
        <v>160</v>
      </c>
      <c r="K175" s="6" t="str">
        <f>VLOOKUP(J175,'Product Details'!B:C,2,0)</f>
        <v>Office_Supplies</v>
      </c>
      <c r="L175" s="6" t="str">
        <f>VLOOKUP(J175,'Product Details'!B:D,3,0)</f>
        <v>Storage</v>
      </c>
      <c r="M175" s="6" t="s">
        <v>6506</v>
      </c>
      <c r="N175" s="2">
        <v>149</v>
      </c>
      <c r="O175" s="2">
        <v>131</v>
      </c>
      <c r="P175" s="2">
        <v>1</v>
      </c>
      <c r="Q175" s="7">
        <f>O175*P175</f>
        <v>131</v>
      </c>
      <c r="R175" s="7">
        <f>N175*P175</f>
        <v>149</v>
      </c>
      <c r="S175" s="2">
        <v>30</v>
      </c>
      <c r="T175" s="8">
        <f>R175+S175</f>
        <v>179</v>
      </c>
      <c r="U175" s="8">
        <f>T175-Q175</f>
        <v>48</v>
      </c>
      <c r="V175" s="2" t="s">
        <v>33</v>
      </c>
      <c r="W175" s="31">
        <f>IF(T175&lt;5000,T175*2%,IF(T175&lt;25000,T175*5%,IF(T175&lt;50000,T175*7%,IF(T175&lt;100000,T175*9%,IF(T175&lt;250000,T175*12%,T175*15%)))))</f>
        <v>3.58</v>
      </c>
    </row>
    <row r="176" spans="1:23" x14ac:dyDescent="0.3">
      <c r="A176" s="2" t="s">
        <v>1191</v>
      </c>
      <c r="B176" s="4">
        <v>43675</v>
      </c>
      <c r="C176" s="4">
        <v>43676</v>
      </c>
      <c r="D176" s="2" t="s">
        <v>47</v>
      </c>
      <c r="E176" s="2" t="s">
        <v>91</v>
      </c>
      <c r="F176" s="2" t="s">
        <v>1192</v>
      </c>
      <c r="G176" s="5" t="str">
        <f>VLOOKUP(F176,'Customer Info'!A:B,2,0)</f>
        <v>Michael</v>
      </c>
      <c r="H176" s="5" t="str">
        <f>VLOOKUP(F176,'Customer Info'!A:C,3,0)</f>
        <v>Chen</v>
      </c>
      <c r="I176" s="5" t="str">
        <f>VLOOKUP(F176,'Customer Info'!A:E,5,0)</f>
        <v>Jakarta</v>
      </c>
      <c r="J176" s="2" t="s">
        <v>792</v>
      </c>
      <c r="K176" s="6" t="str">
        <f>VLOOKUP(J176,'Product Details'!B:C,2,0)</f>
        <v>Office_Supplies</v>
      </c>
      <c r="L176" s="6" t="str">
        <f>VLOOKUP(J176,'Product Details'!B:D,3,0)</f>
        <v>Fasteners</v>
      </c>
      <c r="M176" s="6" t="s">
        <v>6544</v>
      </c>
      <c r="N176" s="2">
        <v>151</v>
      </c>
      <c r="O176" s="2">
        <v>139</v>
      </c>
      <c r="P176" s="2">
        <v>1</v>
      </c>
      <c r="Q176" s="7">
        <f>O176*P176</f>
        <v>139</v>
      </c>
      <c r="R176" s="7">
        <f>N176*P176</f>
        <v>151</v>
      </c>
      <c r="S176" s="2">
        <v>30</v>
      </c>
      <c r="T176" s="8">
        <f>R176+S176</f>
        <v>181</v>
      </c>
      <c r="U176" s="8">
        <f>T176-Q176</f>
        <v>42</v>
      </c>
      <c r="V176" s="2" t="s">
        <v>33</v>
      </c>
      <c r="W176" s="31">
        <f>IF(T176&lt;5000,T176*2%,IF(T176&lt;25000,T176*5%,IF(T176&lt;50000,T176*7%,IF(T176&lt;100000,T176*9%,IF(T176&lt;250000,T176*12%,T176*15%)))))</f>
        <v>3.62</v>
      </c>
    </row>
    <row r="177" spans="1:23" x14ac:dyDescent="0.3">
      <c r="A177" s="2" t="s">
        <v>4156</v>
      </c>
      <c r="B177" s="4">
        <v>43352</v>
      </c>
      <c r="C177" s="4">
        <v>43352</v>
      </c>
      <c r="D177" s="2" t="s">
        <v>47</v>
      </c>
      <c r="E177" s="2" t="s">
        <v>36</v>
      </c>
      <c r="F177" s="2" t="s">
        <v>49</v>
      </c>
      <c r="G177" s="5" t="str">
        <f>VLOOKUP(F177,'Customer Info'!A:B,2,0)</f>
        <v>Michael</v>
      </c>
      <c r="H177" s="5" t="str">
        <f>VLOOKUP(F177,'Customer Info'!A:C,3,0)</f>
        <v>Moore</v>
      </c>
      <c r="I177" s="5" t="str">
        <f>VLOOKUP(F177,'Customer Info'!A:E,5,0)</f>
        <v>Melbourne</v>
      </c>
      <c r="J177" s="2" t="s">
        <v>229</v>
      </c>
      <c r="K177" s="6" t="str">
        <f>VLOOKUP(J177,'Product Details'!B:C,2,0)</f>
        <v>Office_Supplies</v>
      </c>
      <c r="L177" s="6" t="str">
        <f>VLOOKUP(J177,'Product Details'!B:D,3,0)</f>
        <v>Paper</v>
      </c>
      <c r="M177" s="6" t="s">
        <v>6569</v>
      </c>
      <c r="N177" s="2">
        <v>151</v>
      </c>
      <c r="O177" s="2">
        <v>139</v>
      </c>
      <c r="P177" s="2">
        <v>1</v>
      </c>
      <c r="Q177" s="7">
        <f>O177*P177</f>
        <v>139</v>
      </c>
      <c r="R177" s="7">
        <f>N177*P177</f>
        <v>151</v>
      </c>
      <c r="S177" s="2">
        <v>30</v>
      </c>
      <c r="T177" s="8">
        <f>R177+S177</f>
        <v>181</v>
      </c>
      <c r="U177" s="8">
        <f>T177-Q177</f>
        <v>42</v>
      </c>
      <c r="V177" s="2" t="s">
        <v>63</v>
      </c>
      <c r="W177" s="31">
        <f>IF(T177&lt;5000,T177*2%,IF(T177&lt;25000,T177*5%,IF(T177&lt;50000,T177*7%,IF(T177&lt;100000,T177*9%,IF(T177&lt;250000,T177*12%,T177*15%)))))</f>
        <v>3.62</v>
      </c>
    </row>
    <row r="178" spans="1:23" x14ac:dyDescent="0.3">
      <c r="A178" s="2" t="s">
        <v>4799</v>
      </c>
      <c r="B178" s="4">
        <v>43314</v>
      </c>
      <c r="C178" s="4">
        <v>43315</v>
      </c>
      <c r="D178" s="2" t="s">
        <v>47</v>
      </c>
      <c r="E178" s="2" t="s">
        <v>91</v>
      </c>
      <c r="F178" s="2" t="s">
        <v>1521</v>
      </c>
      <c r="G178" s="5" t="str">
        <f>VLOOKUP(F178,'Customer Info'!A:B,2,0)</f>
        <v>Ralph</v>
      </c>
      <c r="H178" s="5" t="str">
        <f>VLOOKUP(F178,'Customer Info'!A:C,3,0)</f>
        <v>Arnett</v>
      </c>
      <c r="I178" s="5" t="str">
        <f>VLOOKUP(F178,'Customer Info'!A:E,5,0)</f>
        <v>Shenyang</v>
      </c>
      <c r="J178" s="2" t="s">
        <v>350</v>
      </c>
      <c r="K178" s="6" t="str">
        <f>VLOOKUP(J178,'Product Details'!B:C,2,0)</f>
        <v>Furniture</v>
      </c>
      <c r="L178" s="6" t="str">
        <f>VLOOKUP(J178,'Product Details'!B:D,3,0)</f>
        <v>Tables</v>
      </c>
      <c r="M178" s="6" t="s">
        <v>6491</v>
      </c>
      <c r="N178" s="2">
        <v>151</v>
      </c>
      <c r="O178" s="2">
        <v>139</v>
      </c>
      <c r="P178" s="2">
        <v>1</v>
      </c>
      <c r="Q178" s="7">
        <f>O178*P178</f>
        <v>139</v>
      </c>
      <c r="R178" s="7">
        <f>N178*P178</f>
        <v>151</v>
      </c>
      <c r="S178" s="2">
        <v>30</v>
      </c>
      <c r="T178" s="8">
        <f>R178+S178</f>
        <v>181</v>
      </c>
      <c r="U178" s="8">
        <f>T178-Q178</f>
        <v>42</v>
      </c>
      <c r="V178" s="2" t="s">
        <v>33</v>
      </c>
      <c r="W178" s="31">
        <f>IF(T178&lt;5000,T178*2%,IF(T178&lt;25000,T178*5%,IF(T178&lt;50000,T178*7%,IF(T178&lt;100000,T178*9%,IF(T178&lt;250000,T178*12%,T178*15%)))))</f>
        <v>3.62</v>
      </c>
    </row>
    <row r="179" spans="1:23" x14ac:dyDescent="0.3">
      <c r="A179" s="2" t="s">
        <v>1218</v>
      </c>
      <c r="B179" s="4">
        <v>43703</v>
      </c>
      <c r="C179" s="4">
        <v>43704</v>
      </c>
      <c r="D179" s="2" t="s">
        <v>47</v>
      </c>
      <c r="E179" s="2" t="s">
        <v>29</v>
      </c>
      <c r="F179" s="2" t="s">
        <v>1219</v>
      </c>
      <c r="G179" s="5" t="str">
        <f>VLOOKUP(F179,'Customer Info'!A:B,2,0)</f>
        <v>Greg</v>
      </c>
      <c r="H179" s="5" t="str">
        <f>VLOOKUP(F179,'Customer Info'!A:C,3,0)</f>
        <v>Tran</v>
      </c>
      <c r="I179" s="5" t="str">
        <f>VLOOKUP(F179,'Customer Info'!A:E,5,0)</f>
        <v>Recklinghausen</v>
      </c>
      <c r="J179" s="2" t="s">
        <v>361</v>
      </c>
      <c r="K179" s="6" t="str">
        <f>VLOOKUP(J179,'Product Details'!B:C,2,0)</f>
        <v>Technology</v>
      </c>
      <c r="L179" s="6" t="str">
        <f>VLOOKUP(J179,'Product Details'!B:D,3,0)</f>
        <v>Machines</v>
      </c>
      <c r="M179" s="6" t="s">
        <v>6423</v>
      </c>
      <c r="N179" s="2">
        <v>77</v>
      </c>
      <c r="O179" s="2">
        <v>73</v>
      </c>
      <c r="P179" s="2">
        <v>2</v>
      </c>
      <c r="Q179" s="7">
        <f>O179*P179</f>
        <v>146</v>
      </c>
      <c r="R179" s="7">
        <f>N179*P179</f>
        <v>154</v>
      </c>
      <c r="S179" s="2">
        <v>10</v>
      </c>
      <c r="T179" s="8">
        <f>R179+S179</f>
        <v>164</v>
      </c>
      <c r="U179" s="8">
        <f>T179-Q179</f>
        <v>18</v>
      </c>
      <c r="V179" s="2" t="s">
        <v>30</v>
      </c>
      <c r="W179" s="31">
        <f>IF(T179&lt;5000,T179*2%,IF(T179&lt;25000,T179*5%,IF(T179&lt;50000,T179*7%,IF(T179&lt;100000,T179*9%,IF(T179&lt;250000,T179*12%,T179*15%)))))</f>
        <v>3.2800000000000002</v>
      </c>
    </row>
    <row r="180" spans="1:23" x14ac:dyDescent="0.3">
      <c r="A180" s="2" t="s">
        <v>1883</v>
      </c>
      <c r="B180" s="4">
        <v>44085</v>
      </c>
      <c r="C180" s="4">
        <v>44087</v>
      </c>
      <c r="D180" s="2" t="s">
        <v>47</v>
      </c>
      <c r="E180" s="2" t="s">
        <v>48</v>
      </c>
      <c r="F180" s="2" t="s">
        <v>1798</v>
      </c>
      <c r="G180" s="5" t="str">
        <f>VLOOKUP(F180,'Customer Info'!A:B,2,0)</f>
        <v>Darren</v>
      </c>
      <c r="H180" s="5" t="str">
        <f>VLOOKUP(F180,'Customer Info'!A:C,3,0)</f>
        <v>Budd</v>
      </c>
      <c r="I180" s="5" t="str">
        <f>VLOOKUP(F180,'Customer Info'!A:E,5,0)</f>
        <v>Jakarta</v>
      </c>
      <c r="J180" s="2" t="s">
        <v>441</v>
      </c>
      <c r="K180" s="6" t="str">
        <f>VLOOKUP(J180,'Product Details'!B:C,2,0)</f>
        <v>Technology</v>
      </c>
      <c r="L180" s="6" t="str">
        <f>VLOOKUP(J180,'Product Details'!B:D,3,0)</f>
        <v>Phones</v>
      </c>
      <c r="M180" s="6" t="s">
        <v>6417</v>
      </c>
      <c r="N180" s="2">
        <v>77</v>
      </c>
      <c r="O180" s="2">
        <v>73</v>
      </c>
      <c r="P180" s="2">
        <v>2</v>
      </c>
      <c r="Q180" s="7">
        <f>O180*P180</f>
        <v>146</v>
      </c>
      <c r="R180" s="7">
        <f>N180*P180</f>
        <v>154</v>
      </c>
      <c r="S180" s="2">
        <v>10</v>
      </c>
      <c r="T180" s="8">
        <f>R180+S180</f>
        <v>164</v>
      </c>
      <c r="U180" s="8">
        <f>T180-Q180</f>
        <v>18</v>
      </c>
      <c r="V180" s="2" t="s">
        <v>30</v>
      </c>
      <c r="W180" s="31">
        <f>IF(T180&lt;5000,T180*2%,IF(T180&lt;25000,T180*5%,IF(T180&lt;50000,T180*7%,IF(T180&lt;100000,T180*9%,IF(T180&lt;250000,T180*12%,T180*15%)))))</f>
        <v>3.2800000000000002</v>
      </c>
    </row>
    <row r="181" spans="1:23" x14ac:dyDescent="0.3">
      <c r="A181" s="2" t="s">
        <v>4898</v>
      </c>
      <c r="B181" s="4">
        <v>43248</v>
      </c>
      <c r="C181" s="4">
        <v>43250</v>
      </c>
      <c r="D181" s="2" t="s">
        <v>47</v>
      </c>
      <c r="E181" s="2" t="s">
        <v>91</v>
      </c>
      <c r="F181" s="2" t="s">
        <v>805</v>
      </c>
      <c r="G181" s="5" t="str">
        <f>VLOOKUP(F181,'Customer Info'!A:B,2,0)</f>
        <v>Adrian</v>
      </c>
      <c r="H181" s="5" t="str">
        <f>VLOOKUP(F181,'Customer Info'!A:C,3,0)</f>
        <v>Barton</v>
      </c>
      <c r="I181" s="5" t="str">
        <f>VLOOKUP(F181,'Customer Info'!A:E,5,0)</f>
        <v>Zigong</v>
      </c>
      <c r="J181" s="2" t="s">
        <v>170</v>
      </c>
      <c r="K181" s="6" t="str">
        <f>VLOOKUP(J181,'Product Details'!B:C,2,0)</f>
        <v>Office_Supplies</v>
      </c>
      <c r="L181" s="6" t="str">
        <f>VLOOKUP(J181,'Product Details'!B:D,3,0)</f>
        <v>Labels</v>
      </c>
      <c r="M181" s="6" t="s">
        <v>6467</v>
      </c>
      <c r="N181" s="2">
        <v>77</v>
      </c>
      <c r="O181" s="2">
        <v>73</v>
      </c>
      <c r="P181" s="2">
        <v>2</v>
      </c>
      <c r="Q181" s="7">
        <f>O181*P181</f>
        <v>146</v>
      </c>
      <c r="R181" s="7">
        <f>N181*P181</f>
        <v>154</v>
      </c>
      <c r="S181" s="2">
        <v>10</v>
      </c>
      <c r="T181" s="8">
        <f>R181+S181</f>
        <v>164</v>
      </c>
      <c r="U181" s="8">
        <f>T181-Q181</f>
        <v>18</v>
      </c>
      <c r="V181" s="2" t="s">
        <v>63</v>
      </c>
      <c r="W181" s="31">
        <f>IF(T181&lt;5000,T181*2%,IF(T181&lt;25000,T181*5%,IF(T181&lt;50000,T181*7%,IF(T181&lt;100000,T181*9%,IF(T181&lt;250000,T181*12%,T181*15%)))))</f>
        <v>3.2800000000000002</v>
      </c>
    </row>
    <row r="182" spans="1:23" x14ac:dyDescent="0.3">
      <c r="A182" s="2" t="s">
        <v>4941</v>
      </c>
      <c r="B182" s="4">
        <v>43218</v>
      </c>
      <c r="C182" s="4">
        <v>43219</v>
      </c>
      <c r="D182" s="2" t="s">
        <v>47</v>
      </c>
      <c r="E182" s="2" t="s">
        <v>91</v>
      </c>
      <c r="F182" s="2" t="s">
        <v>634</v>
      </c>
      <c r="G182" s="5" t="str">
        <f>VLOOKUP(F182,'Customer Info'!A:B,2,0)</f>
        <v>Rob</v>
      </c>
      <c r="H182" s="5" t="str">
        <f>VLOOKUP(F182,'Customer Info'!A:C,3,0)</f>
        <v>Haberlin</v>
      </c>
      <c r="I182" s="5" t="str">
        <f>VLOOKUP(F182,'Customer Info'!A:E,5,0)</f>
        <v>Harbin</v>
      </c>
      <c r="J182" s="2" t="s">
        <v>478</v>
      </c>
      <c r="K182" s="6" t="str">
        <f>VLOOKUP(J182,'Product Details'!B:C,2,0)</f>
        <v>Furniture</v>
      </c>
      <c r="L182" s="6" t="str">
        <f>VLOOKUP(J182,'Product Details'!B:D,3,0)</f>
        <v>Chairs</v>
      </c>
      <c r="M182" s="6" t="s">
        <v>6521</v>
      </c>
      <c r="N182" s="2">
        <v>77</v>
      </c>
      <c r="O182" s="2">
        <v>73</v>
      </c>
      <c r="P182" s="2">
        <v>2</v>
      </c>
      <c r="Q182" s="7">
        <f>O182*P182</f>
        <v>146</v>
      </c>
      <c r="R182" s="7">
        <f>N182*P182</f>
        <v>154</v>
      </c>
      <c r="S182" s="2">
        <v>10</v>
      </c>
      <c r="T182" s="8">
        <f>R182+S182</f>
        <v>164</v>
      </c>
      <c r="U182" s="8">
        <f>T182-Q182</f>
        <v>18</v>
      </c>
      <c r="V182" s="2" t="s">
        <v>33</v>
      </c>
      <c r="W182" s="31">
        <f>IF(T182&lt;5000,T182*2%,IF(T182&lt;25000,T182*5%,IF(T182&lt;50000,T182*7%,IF(T182&lt;100000,T182*9%,IF(T182&lt;250000,T182*12%,T182*15%)))))</f>
        <v>3.2800000000000002</v>
      </c>
    </row>
    <row r="183" spans="1:23" x14ac:dyDescent="0.3">
      <c r="A183" s="2" t="s">
        <v>201</v>
      </c>
      <c r="B183" s="4">
        <v>43346</v>
      </c>
      <c r="C183" s="4">
        <v>43346</v>
      </c>
      <c r="D183" s="2" t="s">
        <v>47</v>
      </c>
      <c r="E183" s="2" t="s">
        <v>68</v>
      </c>
      <c r="F183" s="2" t="s">
        <v>69</v>
      </c>
      <c r="G183" s="5" t="str">
        <f>VLOOKUP(F183,'Customer Info'!A:B,2,0)</f>
        <v>Jenna</v>
      </c>
      <c r="H183" s="5" t="str">
        <f>VLOOKUP(F183,'Customer Info'!A:C,3,0)</f>
        <v>Caffey</v>
      </c>
      <c r="I183" s="5" t="str">
        <f>VLOOKUP(F183,'Customer Info'!A:E,5,0)</f>
        <v>Kanpur</v>
      </c>
      <c r="J183" s="2" t="s">
        <v>108</v>
      </c>
      <c r="K183" s="6" t="str">
        <f>VLOOKUP(J183,'Product Details'!B:C,2,0)</f>
        <v>Furniture</v>
      </c>
      <c r="L183" s="6" t="str">
        <f>VLOOKUP(J183,'Product Details'!B:D,3,0)</f>
        <v>Bookcases</v>
      </c>
      <c r="M183" s="6" t="s">
        <v>6454</v>
      </c>
      <c r="N183" s="2">
        <v>78</v>
      </c>
      <c r="O183" s="2">
        <v>74</v>
      </c>
      <c r="P183" s="2">
        <v>2</v>
      </c>
      <c r="Q183" s="7">
        <f>O183*P183</f>
        <v>148</v>
      </c>
      <c r="R183" s="7">
        <f>N183*P183</f>
        <v>156</v>
      </c>
      <c r="S183" s="2">
        <v>10</v>
      </c>
      <c r="T183" s="8">
        <f>R183+S183</f>
        <v>166</v>
      </c>
      <c r="U183" s="8">
        <f>T183-Q183</f>
        <v>18</v>
      </c>
      <c r="V183" s="2" t="s">
        <v>30</v>
      </c>
      <c r="W183" s="31">
        <f>IF(T183&lt;5000,T183*2%,IF(T183&lt;25000,T183*5%,IF(T183&lt;50000,T183*7%,IF(T183&lt;100000,T183*9%,IF(T183&lt;250000,T183*12%,T183*15%)))))</f>
        <v>3.3200000000000003</v>
      </c>
    </row>
    <row r="184" spans="1:23" x14ac:dyDescent="0.3">
      <c r="A184" s="2" t="s">
        <v>692</v>
      </c>
      <c r="B184" s="4">
        <v>43283</v>
      </c>
      <c r="C184" s="4">
        <v>43284</v>
      </c>
      <c r="D184" s="2" t="s">
        <v>47</v>
      </c>
      <c r="E184" s="2" t="s">
        <v>91</v>
      </c>
      <c r="F184" s="2" t="s">
        <v>268</v>
      </c>
      <c r="G184" s="5" t="str">
        <f>VLOOKUP(F184,'Customer Info'!A:B,2,0)</f>
        <v>Nancy</v>
      </c>
      <c r="H184" s="5" t="str">
        <f>VLOOKUP(F184,'Customer Info'!A:C,3,0)</f>
        <v>Lomonaco</v>
      </c>
      <c r="I184" s="5" t="str">
        <f>VLOOKUP(F184,'Customer Info'!A:E,5,0)</f>
        <v>Tengzhou</v>
      </c>
      <c r="J184" s="2" t="s">
        <v>325</v>
      </c>
      <c r="K184" s="6" t="str">
        <f>VLOOKUP(J184,'Product Details'!B:C,2,0)</f>
        <v>Technology</v>
      </c>
      <c r="L184" s="6" t="str">
        <f>VLOOKUP(J184,'Product Details'!B:D,3,0)</f>
        <v>Copiers</v>
      </c>
      <c r="M184" s="6" t="s">
        <v>6415</v>
      </c>
      <c r="N184" s="2">
        <v>78</v>
      </c>
      <c r="O184" s="2">
        <v>74</v>
      </c>
      <c r="P184" s="2">
        <v>2</v>
      </c>
      <c r="Q184" s="7">
        <f>O184*P184</f>
        <v>148</v>
      </c>
      <c r="R184" s="7">
        <f>N184*P184</f>
        <v>156</v>
      </c>
      <c r="S184" s="2">
        <v>10</v>
      </c>
      <c r="T184" s="8">
        <f>R184+S184</f>
        <v>166</v>
      </c>
      <c r="U184" s="8">
        <f>T184-Q184</f>
        <v>18</v>
      </c>
      <c r="V184" s="2" t="s">
        <v>63</v>
      </c>
      <c r="W184" s="31">
        <f>IF(T184&lt;5000,T184*2%,IF(T184&lt;25000,T184*5%,IF(T184&lt;50000,T184*7%,IF(T184&lt;100000,T184*9%,IF(T184&lt;250000,T184*12%,T184*15%)))))</f>
        <v>3.3200000000000003</v>
      </c>
    </row>
    <row r="185" spans="1:23" x14ac:dyDescent="0.3">
      <c r="A185" s="2" t="s">
        <v>942</v>
      </c>
      <c r="B185" s="4">
        <v>43755</v>
      </c>
      <c r="C185" s="4">
        <v>43756</v>
      </c>
      <c r="D185" s="2" t="s">
        <v>47</v>
      </c>
      <c r="E185" s="2" t="s">
        <v>91</v>
      </c>
      <c r="F185" s="2" t="s">
        <v>897</v>
      </c>
      <c r="G185" s="5" t="str">
        <f>VLOOKUP(F185,'Customer Info'!A:B,2,0)</f>
        <v>Resi</v>
      </c>
      <c r="H185" s="5" t="str">
        <f>VLOOKUP(F185,'Customer Info'!A:C,3,0)</f>
        <v>Pšlking</v>
      </c>
      <c r="I185" s="5" t="str">
        <f>VLOOKUP(F185,'Customer Info'!A:E,5,0)</f>
        <v>Gelsenkirchen</v>
      </c>
      <c r="J185" s="2" t="s">
        <v>108</v>
      </c>
      <c r="K185" s="6" t="str">
        <f>VLOOKUP(J185,'Product Details'!B:C,2,0)</f>
        <v>Furniture</v>
      </c>
      <c r="L185" s="6" t="str">
        <f>VLOOKUP(J185,'Product Details'!B:D,3,0)</f>
        <v>Bookcases</v>
      </c>
      <c r="M185" s="6" t="s">
        <v>6454</v>
      </c>
      <c r="N185" s="2">
        <v>79</v>
      </c>
      <c r="O185" s="2">
        <v>75</v>
      </c>
      <c r="P185" s="2">
        <v>2</v>
      </c>
      <c r="Q185" s="7">
        <f>O185*P185</f>
        <v>150</v>
      </c>
      <c r="R185" s="7">
        <f>N185*P185</f>
        <v>158</v>
      </c>
      <c r="S185" s="2">
        <v>10</v>
      </c>
      <c r="T185" s="8">
        <f>R185+S185</f>
        <v>168</v>
      </c>
      <c r="U185" s="8">
        <f>T185-Q185</f>
        <v>18</v>
      </c>
      <c r="V185" s="2" t="s">
        <v>33</v>
      </c>
      <c r="W185" s="31">
        <f>IF(T185&lt;5000,T185*2%,IF(T185&lt;25000,T185*5%,IF(T185&lt;50000,T185*7%,IF(T185&lt;100000,T185*9%,IF(T185&lt;250000,T185*12%,T185*15%)))))</f>
        <v>3.36</v>
      </c>
    </row>
    <row r="186" spans="1:23" x14ac:dyDescent="0.3">
      <c r="A186" s="2" t="s">
        <v>1185</v>
      </c>
      <c r="B186" s="4">
        <v>43818</v>
      </c>
      <c r="C186" s="4">
        <v>43818</v>
      </c>
      <c r="D186" s="2" t="s">
        <v>47</v>
      </c>
      <c r="E186" s="2" t="s">
        <v>91</v>
      </c>
      <c r="F186" s="2" t="s">
        <v>65</v>
      </c>
      <c r="G186" s="5" t="str">
        <f>VLOOKUP(F186,'Customer Info'!A:B,2,0)</f>
        <v>Victor</v>
      </c>
      <c r="H186" s="5" t="str">
        <f>VLOOKUP(F186,'Customer Info'!A:C,3,0)</f>
        <v>Preis</v>
      </c>
      <c r="I186" s="5" t="str">
        <f>VLOOKUP(F186,'Customer Info'!A:E,5,0)</f>
        <v>Melbourne</v>
      </c>
      <c r="J186" s="2" t="s">
        <v>186</v>
      </c>
      <c r="K186" s="6" t="str">
        <f>VLOOKUP(J186,'Product Details'!B:C,2,0)</f>
        <v>Technology</v>
      </c>
      <c r="L186" s="6" t="str">
        <f>VLOOKUP(J186,'Product Details'!B:D,3,0)</f>
        <v>Accessories</v>
      </c>
      <c r="M186" s="6" t="s">
        <v>6392</v>
      </c>
      <c r="N186" s="2">
        <v>79</v>
      </c>
      <c r="O186" s="2">
        <v>75</v>
      </c>
      <c r="P186" s="2">
        <v>2</v>
      </c>
      <c r="Q186" s="7">
        <f>O186*P186</f>
        <v>150</v>
      </c>
      <c r="R186" s="7">
        <f>N186*P186</f>
        <v>158</v>
      </c>
      <c r="S186" s="2">
        <v>10</v>
      </c>
      <c r="T186" s="8">
        <f>R186+S186</f>
        <v>168</v>
      </c>
      <c r="U186" s="8">
        <f>T186-Q186</f>
        <v>18</v>
      </c>
      <c r="V186" s="2" t="s">
        <v>63</v>
      </c>
      <c r="W186" s="31">
        <f>IF(T186&lt;5000,T186*2%,IF(T186&lt;25000,T186*5%,IF(T186&lt;50000,T186*7%,IF(T186&lt;100000,T186*9%,IF(T186&lt;250000,T186*12%,T186*15%)))))</f>
        <v>3.36</v>
      </c>
    </row>
    <row r="187" spans="1:23" x14ac:dyDescent="0.3">
      <c r="A187" s="2" t="s">
        <v>1545</v>
      </c>
      <c r="B187" s="4">
        <v>43988</v>
      </c>
      <c r="C187" s="4">
        <v>43989</v>
      </c>
      <c r="D187" s="2" t="s">
        <v>47</v>
      </c>
      <c r="E187" s="2" t="s">
        <v>48</v>
      </c>
      <c r="F187" s="2" t="s">
        <v>445</v>
      </c>
      <c r="G187" s="5" t="str">
        <f>VLOOKUP(F187,'Customer Info'!A:B,2,0)</f>
        <v>Cari</v>
      </c>
      <c r="H187" s="5" t="str">
        <f>VLOOKUP(F187,'Customer Info'!A:C,3,0)</f>
        <v>MacIntyre</v>
      </c>
      <c r="I187" s="5" t="str">
        <f>VLOOKUP(F187,'Customer Info'!A:E,5,0)</f>
        <v>Suzhou</v>
      </c>
      <c r="J187" s="2" t="s">
        <v>99</v>
      </c>
      <c r="K187" s="6" t="str">
        <f>VLOOKUP(J187,'Product Details'!B:C,2,0)</f>
        <v>Office_Supplies</v>
      </c>
      <c r="L187" s="6" t="str">
        <f>VLOOKUP(J187,'Product Details'!B:D,3,0)</f>
        <v>Art</v>
      </c>
      <c r="M187" s="6" t="s">
        <v>6533</v>
      </c>
      <c r="N187" s="2">
        <v>79</v>
      </c>
      <c r="O187" s="2">
        <v>75</v>
      </c>
      <c r="P187" s="2">
        <v>2</v>
      </c>
      <c r="Q187" s="7">
        <f>O187*P187</f>
        <v>150</v>
      </c>
      <c r="R187" s="7">
        <f>N187*P187</f>
        <v>158</v>
      </c>
      <c r="S187" s="2">
        <v>10</v>
      </c>
      <c r="T187" s="8">
        <f>R187+S187</f>
        <v>168</v>
      </c>
      <c r="U187" s="8">
        <f>T187-Q187</f>
        <v>18</v>
      </c>
      <c r="V187" s="2" t="s">
        <v>63</v>
      </c>
      <c r="W187" s="31">
        <f>IF(T187&lt;5000,T187*2%,IF(T187&lt;25000,T187*5%,IF(T187&lt;50000,T187*7%,IF(T187&lt;100000,T187*9%,IF(T187&lt;250000,T187*12%,T187*15%)))))</f>
        <v>3.36</v>
      </c>
    </row>
    <row r="188" spans="1:23" x14ac:dyDescent="0.3">
      <c r="A188" s="2" t="s">
        <v>3169</v>
      </c>
      <c r="B188" s="4">
        <v>43202</v>
      </c>
      <c r="C188" s="4">
        <v>43204</v>
      </c>
      <c r="D188" s="2" t="s">
        <v>47</v>
      </c>
      <c r="E188" s="2" t="s">
        <v>43</v>
      </c>
      <c r="F188" s="2" t="s">
        <v>1206</v>
      </c>
      <c r="G188" s="5" t="str">
        <f>VLOOKUP(F188,'Customer Info'!A:B,2,0)</f>
        <v>Philip</v>
      </c>
      <c r="H188" s="5" t="str">
        <f>VLOOKUP(F188,'Customer Info'!A:C,3,0)</f>
        <v>Fox</v>
      </c>
      <c r="I188" s="5" t="str">
        <f>VLOOKUP(F188,'Customer Info'!A:E,5,0)</f>
        <v>Mount Isa</v>
      </c>
      <c r="J188" s="2" t="s">
        <v>170</v>
      </c>
      <c r="K188" s="6" t="str">
        <f>VLOOKUP(J188,'Product Details'!B:C,2,0)</f>
        <v>Office_Supplies</v>
      </c>
      <c r="L188" s="6" t="str">
        <f>VLOOKUP(J188,'Product Details'!B:D,3,0)</f>
        <v>Labels</v>
      </c>
      <c r="M188" s="6" t="s">
        <v>6467</v>
      </c>
      <c r="N188" s="2">
        <v>79</v>
      </c>
      <c r="O188" s="2">
        <v>75</v>
      </c>
      <c r="P188" s="2">
        <v>2</v>
      </c>
      <c r="Q188" s="7">
        <f>O188*P188</f>
        <v>150</v>
      </c>
      <c r="R188" s="7">
        <f>N188*P188</f>
        <v>158</v>
      </c>
      <c r="S188" s="2">
        <v>10</v>
      </c>
      <c r="T188" s="8">
        <f>R188+S188</f>
        <v>168</v>
      </c>
      <c r="U188" s="8">
        <f>T188-Q188</f>
        <v>18</v>
      </c>
      <c r="V188" s="2" t="s">
        <v>63</v>
      </c>
      <c r="W188" s="31">
        <f>IF(T188&lt;5000,T188*2%,IF(T188&lt;25000,T188*5%,IF(T188&lt;50000,T188*7%,IF(T188&lt;100000,T188*9%,IF(T188&lt;250000,T188*12%,T188*15%)))))</f>
        <v>3.36</v>
      </c>
    </row>
    <row r="189" spans="1:23" x14ac:dyDescent="0.3">
      <c r="A189" s="2" t="s">
        <v>258</v>
      </c>
      <c r="B189" s="4">
        <v>43165</v>
      </c>
      <c r="C189" s="4">
        <v>43165</v>
      </c>
      <c r="D189" s="2" t="s">
        <v>47</v>
      </c>
      <c r="E189" s="2" t="s">
        <v>68</v>
      </c>
      <c r="F189" s="2" t="s">
        <v>259</v>
      </c>
      <c r="G189" s="5" t="str">
        <f>VLOOKUP(F189,'Customer Info'!A:B,2,0)</f>
        <v>Eugene</v>
      </c>
      <c r="H189" s="5" t="str">
        <f>VLOOKUP(F189,'Customer Info'!A:C,3,0)</f>
        <v>Hildebrand</v>
      </c>
      <c r="I189" s="5" t="str">
        <f>VLOOKUP(F189,'Customer Info'!A:E,5,0)</f>
        <v>Liaocheng</v>
      </c>
      <c r="J189" s="2" t="s">
        <v>38</v>
      </c>
      <c r="K189" s="6" t="str">
        <f>VLOOKUP(J189,'Product Details'!B:C,2,0)</f>
        <v>Office_Supplies</v>
      </c>
      <c r="L189" s="6" t="str">
        <f>VLOOKUP(J189,'Product Details'!B:D,3,0)</f>
        <v>Binders</v>
      </c>
      <c r="M189" s="6" t="s">
        <v>6457</v>
      </c>
      <c r="N189" s="2">
        <v>80</v>
      </c>
      <c r="O189" s="2">
        <v>75</v>
      </c>
      <c r="P189" s="2">
        <v>2</v>
      </c>
      <c r="Q189" s="7">
        <f>O189*P189</f>
        <v>150</v>
      </c>
      <c r="R189" s="7">
        <f>N189*P189</f>
        <v>160</v>
      </c>
      <c r="S189" s="2">
        <v>10</v>
      </c>
      <c r="T189" s="8">
        <f>R189+S189</f>
        <v>170</v>
      </c>
      <c r="U189" s="8">
        <f>T189-Q189</f>
        <v>20</v>
      </c>
      <c r="V189" s="2" t="s">
        <v>30</v>
      </c>
      <c r="W189" s="31">
        <f>IF(T189&lt;5000,T189*2%,IF(T189&lt;25000,T189*5%,IF(T189&lt;50000,T189*7%,IF(T189&lt;100000,T189*9%,IF(T189&lt;250000,T189*12%,T189*15%)))))</f>
        <v>3.4</v>
      </c>
    </row>
    <row r="190" spans="1:23" x14ac:dyDescent="0.3">
      <c r="A190" s="2" t="s">
        <v>800</v>
      </c>
      <c r="B190" s="4">
        <v>43287</v>
      </c>
      <c r="C190" s="4">
        <v>43287</v>
      </c>
      <c r="D190" s="2" t="s">
        <v>47</v>
      </c>
      <c r="E190" s="2" t="s">
        <v>48</v>
      </c>
      <c r="F190" s="2" t="s">
        <v>801</v>
      </c>
      <c r="G190" s="5" t="str">
        <f>VLOOKUP(F190,'Customer Info'!A:B,2,0)</f>
        <v>Tim</v>
      </c>
      <c r="H190" s="5" t="str">
        <f>VLOOKUP(F190,'Customer Info'!A:C,3,0)</f>
        <v>Brockman</v>
      </c>
      <c r="I190" s="5" t="str">
        <f>VLOOKUP(F190,'Customer Info'!A:E,5,0)</f>
        <v>Toowoomba</v>
      </c>
      <c r="J190" s="2" t="s">
        <v>252</v>
      </c>
      <c r="K190" s="6" t="str">
        <f>VLOOKUP(J190,'Product Details'!B:C,2,0)</f>
        <v>Office_Supplies</v>
      </c>
      <c r="L190" s="6" t="str">
        <f>VLOOKUP(J190,'Product Details'!B:D,3,0)</f>
        <v>Binders</v>
      </c>
      <c r="M190" s="6" t="s">
        <v>6488</v>
      </c>
      <c r="N190" s="2">
        <v>80</v>
      </c>
      <c r="O190" s="2">
        <v>75</v>
      </c>
      <c r="P190" s="2">
        <v>2</v>
      </c>
      <c r="Q190" s="7">
        <f>O190*P190</f>
        <v>150</v>
      </c>
      <c r="R190" s="7">
        <f>N190*P190</f>
        <v>160</v>
      </c>
      <c r="S190" s="2">
        <v>10</v>
      </c>
      <c r="T190" s="8">
        <f>R190+S190</f>
        <v>170</v>
      </c>
      <c r="U190" s="8">
        <f>T190-Q190</f>
        <v>20</v>
      </c>
      <c r="V190" s="2" t="s">
        <v>63</v>
      </c>
      <c r="W190" s="31">
        <f>IF(T190&lt;5000,T190*2%,IF(T190&lt;25000,T190*5%,IF(T190&lt;50000,T190*7%,IF(T190&lt;100000,T190*9%,IF(T190&lt;250000,T190*12%,T190*15%)))))</f>
        <v>3.4</v>
      </c>
    </row>
    <row r="191" spans="1:23" x14ac:dyDescent="0.3">
      <c r="A191" s="2" t="s">
        <v>267</v>
      </c>
      <c r="B191" s="4">
        <v>43364</v>
      </c>
      <c r="C191" s="4">
        <v>43365</v>
      </c>
      <c r="D191" s="2" t="s">
        <v>47</v>
      </c>
      <c r="E191" s="2" t="s">
        <v>48</v>
      </c>
      <c r="F191" s="2" t="s">
        <v>268</v>
      </c>
      <c r="G191" s="5" t="str">
        <f>VLOOKUP(F191,'Customer Info'!A:B,2,0)</f>
        <v>Nancy</v>
      </c>
      <c r="H191" s="5" t="str">
        <f>VLOOKUP(F191,'Customer Info'!A:C,3,0)</f>
        <v>Lomonaco</v>
      </c>
      <c r="I191" s="5" t="str">
        <f>VLOOKUP(F191,'Customer Info'!A:E,5,0)</f>
        <v>Tengzhou</v>
      </c>
      <c r="J191" s="2" t="s">
        <v>269</v>
      </c>
      <c r="K191" s="6" t="str">
        <f>VLOOKUP(J191,'Product Details'!B:C,2,0)</f>
        <v>Furniture</v>
      </c>
      <c r="L191" s="6" t="str">
        <f>VLOOKUP(J191,'Product Details'!B:D,3,0)</f>
        <v>Furnishings</v>
      </c>
      <c r="M191" s="6" t="s">
        <v>6523</v>
      </c>
      <c r="N191" s="2">
        <v>162</v>
      </c>
      <c r="O191" s="2">
        <v>148</v>
      </c>
      <c r="P191" s="2">
        <v>1</v>
      </c>
      <c r="Q191" s="7">
        <f>O191*P191</f>
        <v>148</v>
      </c>
      <c r="R191" s="7">
        <f>N191*P191</f>
        <v>162</v>
      </c>
      <c r="S191" s="2">
        <v>30</v>
      </c>
      <c r="T191" s="8">
        <f>R191+S191</f>
        <v>192</v>
      </c>
      <c r="U191" s="8">
        <f>T191-Q191</f>
        <v>44</v>
      </c>
      <c r="V191" s="2" t="s">
        <v>63</v>
      </c>
      <c r="W191" s="31">
        <f>IF(T191&lt;5000,T191*2%,IF(T191&lt;25000,T191*5%,IF(T191&lt;50000,T191*7%,IF(T191&lt;100000,T191*9%,IF(T191&lt;250000,T191*12%,T191*15%)))))</f>
        <v>3.84</v>
      </c>
    </row>
    <row r="192" spans="1:23" x14ac:dyDescent="0.3">
      <c r="A192" s="2" t="s">
        <v>3633</v>
      </c>
      <c r="B192" s="4">
        <v>43524</v>
      </c>
      <c r="C192" s="4">
        <v>43526</v>
      </c>
      <c r="D192" s="2" t="s">
        <v>47</v>
      </c>
      <c r="E192" s="2" t="s">
        <v>36</v>
      </c>
      <c r="F192" s="2" t="s">
        <v>2297</v>
      </c>
      <c r="G192" s="5" t="str">
        <f>VLOOKUP(F192,'Customer Info'!A:B,2,0)</f>
        <v>Filia</v>
      </c>
      <c r="H192" s="5" t="str">
        <f>VLOOKUP(F192,'Customer Info'!A:C,3,0)</f>
        <v>McAdams</v>
      </c>
      <c r="I192" s="5" t="str">
        <f>VLOOKUP(F192,'Customer Info'!A:E,5,0)</f>
        <v>Lucknow</v>
      </c>
      <c r="J192" s="2" t="s">
        <v>38</v>
      </c>
      <c r="K192" s="6" t="str">
        <f>VLOOKUP(J192,'Product Details'!B:C,2,0)</f>
        <v>Office_Supplies</v>
      </c>
      <c r="L192" s="6" t="str">
        <f>VLOOKUP(J192,'Product Details'!B:D,3,0)</f>
        <v>Binders</v>
      </c>
      <c r="M192" s="6" t="s">
        <v>6457</v>
      </c>
      <c r="N192" s="2">
        <v>162</v>
      </c>
      <c r="O192" s="2">
        <v>148</v>
      </c>
      <c r="P192" s="2">
        <v>1</v>
      </c>
      <c r="Q192" s="7">
        <f>O192*P192</f>
        <v>148</v>
      </c>
      <c r="R192" s="7">
        <f>N192*P192</f>
        <v>162</v>
      </c>
      <c r="S192" s="2">
        <v>30</v>
      </c>
      <c r="T192" s="8">
        <f>R192+S192</f>
        <v>192</v>
      </c>
      <c r="U192" s="8">
        <f>T192-Q192</f>
        <v>44</v>
      </c>
      <c r="V192" s="2" t="s">
        <v>33</v>
      </c>
      <c r="W192" s="31">
        <f>IF(T192&lt;5000,T192*2%,IF(T192&lt;25000,T192*5%,IF(T192&lt;50000,T192*7%,IF(T192&lt;100000,T192*9%,IF(T192&lt;250000,T192*12%,T192*15%)))))</f>
        <v>3.84</v>
      </c>
    </row>
    <row r="193" spans="1:23" x14ac:dyDescent="0.3">
      <c r="A193" s="2" t="s">
        <v>5164</v>
      </c>
      <c r="B193" s="4">
        <v>43683</v>
      </c>
      <c r="C193" s="4">
        <v>43683</v>
      </c>
      <c r="D193" s="2" t="s">
        <v>47</v>
      </c>
      <c r="E193" s="2" t="s">
        <v>36</v>
      </c>
      <c r="F193" s="2" t="s">
        <v>880</v>
      </c>
      <c r="G193" s="5" t="str">
        <f>VLOOKUP(F193,'Customer Info'!A:B,2,0)</f>
        <v>David</v>
      </c>
      <c r="H193" s="5" t="str">
        <f>VLOOKUP(F193,'Customer Info'!A:C,3,0)</f>
        <v>Smith</v>
      </c>
      <c r="I193" s="5" t="str">
        <f>VLOOKUP(F193,'Customer Info'!A:E,5,0)</f>
        <v>Surat</v>
      </c>
      <c r="J193" s="2" t="s">
        <v>835</v>
      </c>
      <c r="K193" s="6" t="str">
        <f>VLOOKUP(J193,'Product Details'!B:C,2,0)</f>
        <v>Technology</v>
      </c>
      <c r="L193" s="6" t="str">
        <f>VLOOKUP(J193,'Product Details'!B:D,3,0)</f>
        <v>Copiers</v>
      </c>
      <c r="M193" s="6" t="s">
        <v>6412</v>
      </c>
      <c r="N193" s="2">
        <v>162</v>
      </c>
      <c r="O193" s="2">
        <v>148</v>
      </c>
      <c r="P193" s="2">
        <v>1</v>
      </c>
      <c r="Q193" s="7">
        <f>O193*P193</f>
        <v>148</v>
      </c>
      <c r="R193" s="7">
        <f>N193*P193</f>
        <v>162</v>
      </c>
      <c r="S193" s="2">
        <v>30</v>
      </c>
      <c r="T193" s="8">
        <f>R193+S193</f>
        <v>192</v>
      </c>
      <c r="U193" s="8">
        <f>T193-Q193</f>
        <v>44</v>
      </c>
      <c r="V193" s="2" t="s">
        <v>33</v>
      </c>
      <c r="W193" s="31">
        <f>IF(T193&lt;5000,T193*2%,IF(T193&lt;25000,T193*5%,IF(T193&lt;50000,T193*7%,IF(T193&lt;100000,T193*9%,IF(T193&lt;250000,T193*12%,T193*15%)))))</f>
        <v>3.84</v>
      </c>
    </row>
    <row r="194" spans="1:23" x14ac:dyDescent="0.3">
      <c r="A194" s="2" t="s">
        <v>652</v>
      </c>
      <c r="B194" s="4">
        <v>43308</v>
      </c>
      <c r="C194" s="4">
        <v>43310</v>
      </c>
      <c r="D194" s="2" t="s">
        <v>47</v>
      </c>
      <c r="E194" s="2" t="s">
        <v>91</v>
      </c>
      <c r="F194" s="2" t="s">
        <v>139</v>
      </c>
      <c r="G194" s="5" t="str">
        <f>VLOOKUP(F194,'Customer Info'!A:B,2,0)</f>
        <v>Dana</v>
      </c>
      <c r="H194" s="5" t="str">
        <f>VLOOKUP(F194,'Customer Info'!A:C,3,0)</f>
        <v>Kaydos</v>
      </c>
      <c r="I194" s="5" t="str">
        <f>VLOOKUP(F194,'Customer Info'!A:E,5,0)</f>
        <v>Nagercoil</v>
      </c>
      <c r="J194" s="2" t="s">
        <v>207</v>
      </c>
      <c r="K194" s="6" t="str">
        <f>VLOOKUP(J194,'Product Details'!B:C,2,0)</f>
        <v>Office_Supplies</v>
      </c>
      <c r="L194" s="6" t="str">
        <f>VLOOKUP(J194,'Product Details'!B:D,3,0)</f>
        <v>Labels</v>
      </c>
      <c r="M194" s="6" t="s">
        <v>6469</v>
      </c>
      <c r="N194" s="2">
        <v>81</v>
      </c>
      <c r="O194" s="2">
        <v>77</v>
      </c>
      <c r="P194" s="2">
        <v>2</v>
      </c>
      <c r="Q194" s="7">
        <f>O194*P194</f>
        <v>154</v>
      </c>
      <c r="R194" s="7">
        <f>N194*P194</f>
        <v>162</v>
      </c>
      <c r="S194" s="2">
        <v>10</v>
      </c>
      <c r="T194" s="8">
        <f>R194+S194</f>
        <v>172</v>
      </c>
      <c r="U194" s="8">
        <f>T194-Q194</f>
        <v>18</v>
      </c>
      <c r="V194" s="2" t="s">
        <v>30</v>
      </c>
      <c r="W194" s="31">
        <f>IF(T194&lt;5000,T194*2%,IF(T194&lt;25000,T194*5%,IF(T194&lt;50000,T194*7%,IF(T194&lt;100000,T194*9%,IF(T194&lt;250000,T194*12%,T194*15%)))))</f>
        <v>3.44</v>
      </c>
    </row>
    <row r="195" spans="1:23" x14ac:dyDescent="0.3">
      <c r="A195" s="2" t="s">
        <v>4256</v>
      </c>
      <c r="B195" s="4">
        <v>43147</v>
      </c>
      <c r="C195" s="4">
        <v>43148</v>
      </c>
      <c r="D195" s="2" t="s">
        <v>47</v>
      </c>
      <c r="E195" s="2" t="s">
        <v>68</v>
      </c>
      <c r="F195" s="2" t="s">
        <v>44</v>
      </c>
      <c r="G195" s="5" t="str">
        <f>VLOOKUP(F195,'Customer Info'!A:B,2,0)</f>
        <v>Steve</v>
      </c>
      <c r="H195" s="5" t="str">
        <f>VLOOKUP(F195,'Customer Info'!A:C,3,0)</f>
        <v>Nguyen</v>
      </c>
      <c r="I195" s="5" t="str">
        <f>VLOOKUP(F195,'Customer Info'!A:E,5,0)</f>
        <v>Delhi</v>
      </c>
      <c r="J195" s="2" t="s">
        <v>234</v>
      </c>
      <c r="K195" s="6" t="str">
        <f>VLOOKUP(J195,'Product Details'!B:C,2,0)</f>
        <v>Furniture</v>
      </c>
      <c r="L195" s="6" t="str">
        <f>VLOOKUP(J195,'Product Details'!B:D,3,0)</f>
        <v>Chairs</v>
      </c>
      <c r="M195" s="6" t="s">
        <v>6411</v>
      </c>
      <c r="N195" s="2">
        <v>81</v>
      </c>
      <c r="O195" s="2">
        <v>77</v>
      </c>
      <c r="P195" s="2">
        <v>2</v>
      </c>
      <c r="Q195" s="7">
        <f>O195*P195</f>
        <v>154</v>
      </c>
      <c r="R195" s="7">
        <f>N195*P195</f>
        <v>162</v>
      </c>
      <c r="S195" s="2">
        <v>10</v>
      </c>
      <c r="T195" s="8">
        <f>R195+S195</f>
        <v>172</v>
      </c>
      <c r="U195" s="8">
        <f>T195-Q195</f>
        <v>18</v>
      </c>
      <c r="V195" s="2" t="s">
        <v>63</v>
      </c>
      <c r="W195" s="31">
        <f>IF(T195&lt;5000,T195*2%,IF(T195&lt;25000,T195*5%,IF(T195&lt;50000,T195*7%,IF(T195&lt;100000,T195*9%,IF(T195&lt;250000,T195*12%,T195*15%)))))</f>
        <v>3.44</v>
      </c>
    </row>
    <row r="196" spans="1:23" x14ac:dyDescent="0.3">
      <c r="A196" s="2" t="s">
        <v>4839</v>
      </c>
      <c r="B196" s="4">
        <v>43276</v>
      </c>
      <c r="C196" s="4">
        <v>43276</v>
      </c>
      <c r="D196" s="2" t="s">
        <v>47</v>
      </c>
      <c r="E196" s="2" t="s">
        <v>48</v>
      </c>
      <c r="F196" s="2" t="s">
        <v>1043</v>
      </c>
      <c r="G196" s="5" t="str">
        <f>VLOOKUP(F196,'Customer Info'!A:B,2,0)</f>
        <v>William</v>
      </c>
      <c r="H196" s="5" t="str">
        <f>VLOOKUP(F196,'Customer Info'!A:C,3,0)</f>
        <v>Brown</v>
      </c>
      <c r="I196" s="5" t="str">
        <f>VLOOKUP(F196,'Customer Info'!A:E,5,0)</f>
        <v>Denpasar</v>
      </c>
      <c r="J196" s="2" t="s">
        <v>155</v>
      </c>
      <c r="K196" s="6" t="str">
        <f>VLOOKUP(J196,'Product Details'!B:C,2,0)</f>
        <v>Office_Supplies</v>
      </c>
      <c r="L196" s="6" t="str">
        <f>VLOOKUP(J196,'Product Details'!B:D,3,0)</f>
        <v>Envelopes</v>
      </c>
      <c r="M196" s="6" t="s">
        <v>6426</v>
      </c>
      <c r="N196" s="2">
        <v>81</v>
      </c>
      <c r="O196" s="2">
        <v>77</v>
      </c>
      <c r="P196" s="2">
        <v>2</v>
      </c>
      <c r="Q196" s="7">
        <f>O196*P196</f>
        <v>154</v>
      </c>
      <c r="R196" s="7">
        <f>N196*P196</f>
        <v>162</v>
      </c>
      <c r="S196" s="2">
        <v>10</v>
      </c>
      <c r="T196" s="8">
        <f>R196+S196</f>
        <v>172</v>
      </c>
      <c r="U196" s="8">
        <f>T196-Q196</f>
        <v>18</v>
      </c>
      <c r="V196" s="2" t="s">
        <v>63</v>
      </c>
      <c r="W196" s="31">
        <f>IF(T196&lt;5000,T196*2%,IF(T196&lt;25000,T196*5%,IF(T196&lt;50000,T196*7%,IF(T196&lt;100000,T196*9%,IF(T196&lt;250000,T196*12%,T196*15%)))))</f>
        <v>3.44</v>
      </c>
    </row>
    <row r="197" spans="1:23" x14ac:dyDescent="0.3">
      <c r="A197" s="2" t="s">
        <v>1097</v>
      </c>
      <c r="B197" s="4">
        <v>43811</v>
      </c>
      <c r="C197" s="4">
        <v>43812</v>
      </c>
      <c r="D197" s="2" t="s">
        <v>47</v>
      </c>
      <c r="E197" s="2" t="s">
        <v>36</v>
      </c>
      <c r="F197" s="2" t="s">
        <v>289</v>
      </c>
      <c r="G197" s="5" t="str">
        <f>VLOOKUP(F197,'Customer Info'!A:B,2,0)</f>
        <v>Sara</v>
      </c>
      <c r="H197" s="5" t="str">
        <f>VLOOKUP(F197,'Customer Info'!A:C,3,0)</f>
        <v>Luxemburg</v>
      </c>
      <c r="I197" s="5" t="str">
        <f>VLOOKUP(F197,'Customer Info'!A:E,5,0)</f>
        <v>Luoyang</v>
      </c>
      <c r="J197" s="2" t="s">
        <v>388</v>
      </c>
      <c r="K197" s="6" t="str">
        <f>VLOOKUP(J197,'Product Details'!B:C,2,0)</f>
        <v>Furniture</v>
      </c>
      <c r="L197" s="6" t="str">
        <f>VLOOKUP(J197,'Product Details'!B:D,3,0)</f>
        <v>Tables</v>
      </c>
      <c r="M197" s="6" t="s">
        <v>6474</v>
      </c>
      <c r="N197" s="2">
        <v>164</v>
      </c>
      <c r="O197" s="2">
        <v>152</v>
      </c>
      <c r="P197" s="2">
        <v>1</v>
      </c>
      <c r="Q197" s="7">
        <f>O197*P197</f>
        <v>152</v>
      </c>
      <c r="R197" s="7">
        <f>N197*P197</f>
        <v>164</v>
      </c>
      <c r="S197" s="2">
        <v>30</v>
      </c>
      <c r="T197" s="8">
        <f>R197+S197</f>
        <v>194</v>
      </c>
      <c r="U197" s="8">
        <f>T197-Q197</f>
        <v>42</v>
      </c>
      <c r="V197" s="2" t="s">
        <v>33</v>
      </c>
      <c r="W197" s="31">
        <f>IF(T197&lt;5000,T197*2%,IF(T197&lt;25000,T197*5%,IF(T197&lt;50000,T197*7%,IF(T197&lt;100000,T197*9%,IF(T197&lt;250000,T197*12%,T197*15%)))))</f>
        <v>3.88</v>
      </c>
    </row>
    <row r="198" spans="1:23" x14ac:dyDescent="0.3">
      <c r="A198" s="2" t="s">
        <v>3518</v>
      </c>
      <c r="B198" s="4">
        <v>43662</v>
      </c>
      <c r="C198" s="4">
        <v>43664</v>
      </c>
      <c r="D198" s="2" t="s">
        <v>47</v>
      </c>
      <c r="E198" s="2" t="s">
        <v>68</v>
      </c>
      <c r="F198" s="2" t="s">
        <v>1572</v>
      </c>
      <c r="G198" s="5" t="str">
        <f>VLOOKUP(F198,'Customer Info'!A:B,2,0)</f>
        <v>Brian</v>
      </c>
      <c r="H198" s="5" t="str">
        <f>VLOOKUP(F198,'Customer Info'!A:C,3,0)</f>
        <v>Dahlen</v>
      </c>
      <c r="I198" s="5" t="str">
        <f>VLOOKUP(F198,'Customer Info'!A:E,5,0)</f>
        <v>Shantou</v>
      </c>
      <c r="J198" s="2" t="s">
        <v>325</v>
      </c>
      <c r="K198" s="6" t="str">
        <f>VLOOKUP(J198,'Product Details'!B:C,2,0)</f>
        <v>Technology</v>
      </c>
      <c r="L198" s="6" t="str">
        <f>VLOOKUP(J198,'Product Details'!B:D,3,0)</f>
        <v>Copiers</v>
      </c>
      <c r="M198" s="6" t="s">
        <v>6415</v>
      </c>
      <c r="N198" s="2">
        <v>164</v>
      </c>
      <c r="O198" s="2">
        <v>152</v>
      </c>
      <c r="P198" s="2">
        <v>1</v>
      </c>
      <c r="Q198" s="7">
        <f>O198*P198</f>
        <v>152</v>
      </c>
      <c r="R198" s="7">
        <f>N198*P198</f>
        <v>164</v>
      </c>
      <c r="S198" s="2">
        <v>30</v>
      </c>
      <c r="T198" s="8">
        <f>R198+S198</f>
        <v>194</v>
      </c>
      <c r="U198" s="8">
        <f>T198-Q198</f>
        <v>42</v>
      </c>
      <c r="V198" s="2" t="s">
        <v>63</v>
      </c>
      <c r="W198" s="31">
        <f>IF(T198&lt;5000,T198*2%,IF(T198&lt;25000,T198*5%,IF(T198&lt;50000,T198*7%,IF(T198&lt;100000,T198*9%,IF(T198&lt;250000,T198*12%,T198*15%)))))</f>
        <v>3.88</v>
      </c>
    </row>
    <row r="199" spans="1:23" x14ac:dyDescent="0.3">
      <c r="A199" s="2" t="s">
        <v>1277</v>
      </c>
      <c r="B199" s="4">
        <v>43581</v>
      </c>
      <c r="C199" s="4">
        <v>43582</v>
      </c>
      <c r="D199" s="2" t="s">
        <v>47</v>
      </c>
      <c r="E199" s="2" t="s">
        <v>43</v>
      </c>
      <c r="F199" s="2" t="s">
        <v>130</v>
      </c>
      <c r="G199" s="5" t="str">
        <f>VLOOKUP(F199,'Customer Info'!A:B,2,0)</f>
        <v>Duane</v>
      </c>
      <c r="H199" s="5" t="str">
        <f>VLOOKUP(F199,'Customer Info'!A:C,3,0)</f>
        <v>Huffman</v>
      </c>
      <c r="I199" s="5" t="str">
        <f>VLOOKUP(F199,'Customer Info'!A:E,5,0)</f>
        <v>Jakarta</v>
      </c>
      <c r="J199" s="2" t="s">
        <v>404</v>
      </c>
      <c r="K199" s="6" t="str">
        <f>VLOOKUP(J199,'Product Details'!B:C,2,0)</f>
        <v>Furniture</v>
      </c>
      <c r="L199" s="6" t="str">
        <f>VLOOKUP(J199,'Product Details'!B:D,3,0)</f>
        <v>Furnishings</v>
      </c>
      <c r="M199" s="6" t="s">
        <v>6535</v>
      </c>
      <c r="N199" s="2">
        <v>82</v>
      </c>
      <c r="O199" s="2">
        <v>79</v>
      </c>
      <c r="P199" s="2">
        <v>2</v>
      </c>
      <c r="Q199" s="7">
        <f>O199*P199</f>
        <v>158</v>
      </c>
      <c r="R199" s="7">
        <f>N199*P199</f>
        <v>164</v>
      </c>
      <c r="S199" s="2">
        <v>10</v>
      </c>
      <c r="T199" s="8">
        <f>R199+S199</f>
        <v>174</v>
      </c>
      <c r="U199" s="8">
        <f>T199-Q199</f>
        <v>16</v>
      </c>
      <c r="V199" s="2" t="s">
        <v>33</v>
      </c>
      <c r="W199" s="31">
        <f>IF(T199&lt;5000,T199*2%,IF(T199&lt;25000,T199*5%,IF(T199&lt;50000,T199*7%,IF(T199&lt;100000,T199*9%,IF(T199&lt;250000,T199*12%,T199*15%)))))</f>
        <v>3.48</v>
      </c>
    </row>
    <row r="200" spans="1:23" x14ac:dyDescent="0.3">
      <c r="A200" s="2" t="s">
        <v>3699</v>
      </c>
      <c r="B200" s="4">
        <v>43945</v>
      </c>
      <c r="C200" s="4">
        <v>43945</v>
      </c>
      <c r="D200" s="2" t="s">
        <v>47</v>
      </c>
      <c r="E200" s="2" t="s">
        <v>36</v>
      </c>
      <c r="F200" s="2" t="s">
        <v>640</v>
      </c>
      <c r="G200" s="5" t="str">
        <f>VLOOKUP(F200,'Customer Info'!A:B,2,0)</f>
        <v>Steven</v>
      </c>
      <c r="H200" s="5" t="str">
        <f>VLOOKUP(F200,'Customer Info'!A:C,3,0)</f>
        <v>Cartwright</v>
      </c>
      <c r="I200" s="5" t="str">
        <f>VLOOKUP(F200,'Customer Info'!A:E,5,0)</f>
        <v>Newcastle</v>
      </c>
      <c r="J200" s="2" t="s">
        <v>1000</v>
      </c>
      <c r="K200" s="6" t="str">
        <f>VLOOKUP(J200,'Product Details'!B:C,2,0)</f>
        <v>Office_Supplies</v>
      </c>
      <c r="L200" s="6" t="str">
        <f>VLOOKUP(J200,'Product Details'!B:D,3,0)</f>
        <v>Art</v>
      </c>
      <c r="M200" s="6" t="s">
        <v>6418</v>
      </c>
      <c r="N200" s="2">
        <v>82</v>
      </c>
      <c r="O200" s="2">
        <v>79</v>
      </c>
      <c r="P200" s="2">
        <v>2</v>
      </c>
      <c r="Q200" s="7">
        <f>O200*P200</f>
        <v>158</v>
      </c>
      <c r="R200" s="7">
        <f>N200*P200</f>
        <v>164</v>
      </c>
      <c r="S200" s="2">
        <v>10</v>
      </c>
      <c r="T200" s="8">
        <f>R200+S200</f>
        <v>174</v>
      </c>
      <c r="U200" s="8">
        <f>T200-Q200</f>
        <v>16</v>
      </c>
      <c r="V200" s="2" t="s">
        <v>33</v>
      </c>
      <c r="W200" s="31">
        <f>IF(T200&lt;5000,T200*2%,IF(T200&lt;25000,T200*5%,IF(T200&lt;50000,T200*7%,IF(T200&lt;100000,T200*9%,IF(T200&lt;250000,T200*12%,T200*15%)))))</f>
        <v>3.48</v>
      </c>
    </row>
    <row r="201" spans="1:23" x14ac:dyDescent="0.3">
      <c r="A201" s="2" t="s">
        <v>5127</v>
      </c>
      <c r="B201" s="4">
        <v>43499</v>
      </c>
      <c r="C201" s="4">
        <v>43501</v>
      </c>
      <c r="D201" s="2" t="s">
        <v>47</v>
      </c>
      <c r="E201" s="2" t="s">
        <v>29</v>
      </c>
      <c r="F201" s="2" t="s">
        <v>820</v>
      </c>
      <c r="G201" s="5" t="str">
        <f>VLOOKUP(F201,'Customer Info'!A:B,2,0)</f>
        <v>Helen</v>
      </c>
      <c r="H201" s="5" t="str">
        <f>VLOOKUP(F201,'Customer Info'!A:C,3,0)</f>
        <v>Abelman</v>
      </c>
      <c r="I201" s="5" t="str">
        <f>VLOOKUP(F201,'Customer Info'!A:E,5,0)</f>
        <v>Mangalore</v>
      </c>
      <c r="J201" s="2" t="s">
        <v>496</v>
      </c>
      <c r="K201" s="6" t="str">
        <f>VLOOKUP(J201,'Product Details'!B:C,2,0)</f>
        <v>Furniture</v>
      </c>
      <c r="L201" s="6" t="str">
        <f>VLOOKUP(J201,'Product Details'!B:D,3,0)</f>
        <v>Tables</v>
      </c>
      <c r="M201" s="6" t="s">
        <v>6497</v>
      </c>
      <c r="N201" s="2">
        <v>165</v>
      </c>
      <c r="O201" s="2">
        <v>149</v>
      </c>
      <c r="P201" s="2">
        <v>1</v>
      </c>
      <c r="Q201" s="7">
        <f>O201*P201</f>
        <v>149</v>
      </c>
      <c r="R201" s="7">
        <f>N201*P201</f>
        <v>165</v>
      </c>
      <c r="S201" s="2">
        <v>30</v>
      </c>
      <c r="T201" s="8">
        <f>R201+S201</f>
        <v>195</v>
      </c>
      <c r="U201" s="8">
        <f>T201-Q201</f>
        <v>46</v>
      </c>
      <c r="V201" s="2" t="s">
        <v>63</v>
      </c>
      <c r="W201" s="31">
        <f>IF(T201&lt;5000,T201*2%,IF(T201&lt;25000,T201*5%,IF(T201&lt;50000,T201*7%,IF(T201&lt;100000,T201*9%,IF(T201&lt;250000,T201*12%,T201*15%)))))</f>
        <v>3.9</v>
      </c>
    </row>
    <row r="202" spans="1:23" x14ac:dyDescent="0.3">
      <c r="A202" s="2" t="s">
        <v>5458</v>
      </c>
      <c r="B202" s="4">
        <v>44169</v>
      </c>
      <c r="C202" s="4">
        <v>44171</v>
      </c>
      <c r="D202" s="2" t="s">
        <v>47</v>
      </c>
      <c r="E202" s="2" t="s">
        <v>36</v>
      </c>
      <c r="F202" s="2" t="s">
        <v>390</v>
      </c>
      <c r="G202" s="5" t="str">
        <f>VLOOKUP(F202,'Customer Info'!A:B,2,0)</f>
        <v>Cyra</v>
      </c>
      <c r="H202" s="5" t="str">
        <f>VLOOKUP(F202,'Customer Info'!A:C,3,0)</f>
        <v>Reiten</v>
      </c>
      <c r="I202" s="5" t="str">
        <f>VLOOKUP(F202,'Customer Info'!A:E,5,0)</f>
        <v>Srinagar</v>
      </c>
      <c r="J202" s="2" t="s">
        <v>492</v>
      </c>
      <c r="K202" s="6" t="str">
        <f>VLOOKUP(J202,'Product Details'!B:C,2,0)</f>
        <v>Office_Supplies</v>
      </c>
      <c r="L202" s="6" t="str">
        <f>VLOOKUP(J202,'Product Details'!B:D,3,0)</f>
        <v>Binders</v>
      </c>
      <c r="M202" s="6" t="s">
        <v>6489</v>
      </c>
      <c r="N202" s="2">
        <v>166</v>
      </c>
      <c r="O202" s="2">
        <v>157</v>
      </c>
      <c r="P202" s="2">
        <v>1</v>
      </c>
      <c r="Q202" s="7">
        <f>O202*P202</f>
        <v>157</v>
      </c>
      <c r="R202" s="7">
        <f>N202*P202</f>
        <v>166</v>
      </c>
      <c r="S202" s="2">
        <v>30</v>
      </c>
      <c r="T202" s="8">
        <f>R202+S202</f>
        <v>196</v>
      </c>
      <c r="U202" s="8">
        <f>T202-Q202</f>
        <v>39</v>
      </c>
      <c r="V202" s="2" t="s">
        <v>63</v>
      </c>
      <c r="W202" s="31">
        <f>IF(T202&lt;5000,T202*2%,IF(T202&lt;25000,T202*5%,IF(T202&lt;50000,T202*7%,IF(T202&lt;100000,T202*9%,IF(T202&lt;250000,T202*12%,T202*15%)))))</f>
        <v>3.92</v>
      </c>
    </row>
    <row r="203" spans="1:23" x14ac:dyDescent="0.3">
      <c r="A203" s="2" t="s">
        <v>1272</v>
      </c>
      <c r="B203" s="4">
        <v>43607</v>
      </c>
      <c r="C203" s="4">
        <v>43607</v>
      </c>
      <c r="D203" s="2" t="s">
        <v>47</v>
      </c>
      <c r="E203" s="2" t="s">
        <v>43</v>
      </c>
      <c r="F203" s="2" t="s">
        <v>428</v>
      </c>
      <c r="G203" s="5" t="str">
        <f>VLOOKUP(F203,'Customer Info'!A:B,2,0)</f>
        <v>Sarah</v>
      </c>
      <c r="H203" s="5" t="str">
        <f>VLOOKUP(F203,'Customer Info'!A:C,3,0)</f>
        <v>Bern</v>
      </c>
      <c r="I203" s="5" t="str">
        <f>VLOOKUP(F203,'Customer Info'!A:E,5,0)</f>
        <v>Wollongong</v>
      </c>
      <c r="J203" s="2" t="s">
        <v>348</v>
      </c>
      <c r="K203" s="6" t="str">
        <f>VLOOKUP(J203,'Product Details'!B:C,2,0)</f>
        <v>Furniture</v>
      </c>
      <c r="L203" s="6" t="str">
        <f>VLOOKUP(J203,'Product Details'!B:D,3,0)</f>
        <v>Furnishings</v>
      </c>
      <c r="M203" s="6" t="s">
        <v>6559</v>
      </c>
      <c r="N203" s="2">
        <v>167</v>
      </c>
      <c r="O203" s="2">
        <v>152</v>
      </c>
      <c r="P203" s="2">
        <v>1</v>
      </c>
      <c r="Q203" s="7">
        <f>O203*P203</f>
        <v>152</v>
      </c>
      <c r="R203" s="7">
        <f>N203*P203</f>
        <v>167</v>
      </c>
      <c r="S203" s="2">
        <v>30</v>
      </c>
      <c r="T203" s="8">
        <f>R203+S203</f>
        <v>197</v>
      </c>
      <c r="U203" s="8">
        <f>T203-Q203</f>
        <v>45</v>
      </c>
      <c r="V203" s="2" t="s">
        <v>30</v>
      </c>
      <c r="W203" s="31">
        <f>IF(T203&lt;5000,T203*2%,IF(T203&lt;25000,T203*5%,IF(T203&lt;50000,T203*7%,IF(T203&lt;100000,T203*9%,IF(T203&lt;250000,T203*12%,T203*15%)))))</f>
        <v>3.94</v>
      </c>
    </row>
    <row r="204" spans="1:23" x14ac:dyDescent="0.3">
      <c r="A204" s="2" t="s">
        <v>2858</v>
      </c>
      <c r="B204" s="4">
        <v>43217</v>
      </c>
      <c r="C204" s="4">
        <v>43219</v>
      </c>
      <c r="D204" s="2" t="s">
        <v>47</v>
      </c>
      <c r="E204" s="2" t="s">
        <v>29</v>
      </c>
      <c r="F204" s="2" t="s">
        <v>1496</v>
      </c>
      <c r="G204" s="5" t="str">
        <f>VLOOKUP(F204,'Customer Info'!A:B,2,0)</f>
        <v>Philisse</v>
      </c>
      <c r="H204" s="5" t="str">
        <f>VLOOKUP(F204,'Customer Info'!A:C,3,0)</f>
        <v>Overcash</v>
      </c>
      <c r="I204" s="5" t="str">
        <f>VLOOKUP(F204,'Customer Info'!A:E,5,0)</f>
        <v>Potsdam</v>
      </c>
      <c r="J204" s="2" t="s">
        <v>5</v>
      </c>
      <c r="K204" s="6" t="str">
        <f>VLOOKUP(J204,'Product Details'!B:C,2,0)</f>
        <v>Furniture</v>
      </c>
      <c r="L204" s="6" t="str">
        <f>VLOOKUP(J204,'Product Details'!B:D,3,0)</f>
        <v>Furnishings</v>
      </c>
      <c r="M204" s="6" t="s">
        <v>6549</v>
      </c>
      <c r="N204" s="2">
        <v>167</v>
      </c>
      <c r="O204" s="2">
        <v>155</v>
      </c>
      <c r="P204" s="2">
        <v>1</v>
      </c>
      <c r="Q204" s="7">
        <f>O204*P204</f>
        <v>155</v>
      </c>
      <c r="R204" s="7">
        <f>N204*P204</f>
        <v>167</v>
      </c>
      <c r="S204" s="2">
        <v>30</v>
      </c>
      <c r="T204" s="8">
        <f>R204+S204</f>
        <v>197</v>
      </c>
      <c r="U204" s="8">
        <f>T204-Q204</f>
        <v>42</v>
      </c>
      <c r="V204" s="2" t="s">
        <v>63</v>
      </c>
      <c r="W204" s="31">
        <f>IF(T204&lt;5000,T204*2%,IF(T204&lt;25000,T204*5%,IF(T204&lt;50000,T204*7%,IF(T204&lt;100000,T204*9%,IF(T204&lt;250000,T204*12%,T204*15%)))))</f>
        <v>3.94</v>
      </c>
    </row>
    <row r="205" spans="1:23" x14ac:dyDescent="0.3">
      <c r="A205" s="2" t="s">
        <v>2906</v>
      </c>
      <c r="B205" s="4">
        <v>43222</v>
      </c>
      <c r="C205" s="4">
        <v>43224</v>
      </c>
      <c r="D205" s="2" t="s">
        <v>47</v>
      </c>
      <c r="E205" s="2" t="s">
        <v>36</v>
      </c>
      <c r="F205" s="2" t="s">
        <v>1026</v>
      </c>
      <c r="G205" s="5" t="str">
        <f>VLOOKUP(F205,'Customer Info'!A:B,2,0)</f>
        <v>Christy</v>
      </c>
      <c r="H205" s="5" t="str">
        <f>VLOOKUP(F205,'Customer Info'!A:C,3,0)</f>
        <v>Brittain</v>
      </c>
      <c r="I205" s="5" t="str">
        <f>VLOOKUP(F205,'Customer Info'!A:E,5,0)</f>
        <v>Ajmer</v>
      </c>
      <c r="J205" s="2" t="s">
        <v>38</v>
      </c>
      <c r="K205" s="6" t="str">
        <f>VLOOKUP(J205,'Product Details'!B:C,2,0)</f>
        <v>Office_Supplies</v>
      </c>
      <c r="L205" s="6" t="str">
        <f>VLOOKUP(J205,'Product Details'!B:D,3,0)</f>
        <v>Binders</v>
      </c>
      <c r="M205" s="6" t="s">
        <v>6457</v>
      </c>
      <c r="N205" s="2">
        <v>167</v>
      </c>
      <c r="O205" s="2">
        <v>152</v>
      </c>
      <c r="P205" s="2">
        <v>1</v>
      </c>
      <c r="Q205" s="7">
        <f>O205*P205</f>
        <v>152</v>
      </c>
      <c r="R205" s="7">
        <f>N205*P205</f>
        <v>167</v>
      </c>
      <c r="S205" s="2">
        <v>30</v>
      </c>
      <c r="T205" s="8">
        <f>R205+S205</f>
        <v>197</v>
      </c>
      <c r="U205" s="8">
        <f>T205-Q205</f>
        <v>45</v>
      </c>
      <c r="V205" s="2" t="s">
        <v>33</v>
      </c>
      <c r="W205" s="31">
        <f>IF(T205&lt;5000,T205*2%,IF(T205&lt;25000,T205*5%,IF(T205&lt;50000,T205*7%,IF(T205&lt;100000,T205*9%,IF(T205&lt;250000,T205*12%,T205*15%)))))</f>
        <v>3.94</v>
      </c>
    </row>
    <row r="206" spans="1:23" x14ac:dyDescent="0.3">
      <c r="A206" s="2" t="s">
        <v>3213</v>
      </c>
      <c r="B206" s="4">
        <v>43426</v>
      </c>
      <c r="C206" s="4">
        <v>43428</v>
      </c>
      <c r="D206" s="2" t="s">
        <v>47</v>
      </c>
      <c r="E206" s="2" t="s">
        <v>68</v>
      </c>
      <c r="F206" s="2" t="s">
        <v>244</v>
      </c>
      <c r="G206" s="5" t="str">
        <f>VLOOKUP(F206,'Customer Info'!A:B,2,0)</f>
        <v>Max</v>
      </c>
      <c r="H206" s="5" t="str">
        <f>VLOOKUP(F206,'Customer Info'!A:C,3,0)</f>
        <v>Ludwig</v>
      </c>
      <c r="I206" s="5" t="str">
        <f>VLOOKUP(F206,'Customer Info'!A:E,5,0)</f>
        <v>Newcastle</v>
      </c>
      <c r="J206" s="2" t="s">
        <v>492</v>
      </c>
      <c r="K206" s="6" t="str">
        <f>VLOOKUP(J206,'Product Details'!B:C,2,0)</f>
        <v>Office_Supplies</v>
      </c>
      <c r="L206" s="6" t="str">
        <f>VLOOKUP(J206,'Product Details'!B:D,3,0)</f>
        <v>Binders</v>
      </c>
      <c r="M206" s="6" t="s">
        <v>6489</v>
      </c>
      <c r="N206" s="2">
        <v>167</v>
      </c>
      <c r="O206" s="2">
        <v>155</v>
      </c>
      <c r="P206" s="2">
        <v>1</v>
      </c>
      <c r="Q206" s="7">
        <f>O206*P206</f>
        <v>155</v>
      </c>
      <c r="R206" s="7">
        <f>N206*P206</f>
        <v>167</v>
      </c>
      <c r="S206" s="2">
        <v>30</v>
      </c>
      <c r="T206" s="8">
        <f>R206+S206</f>
        <v>197</v>
      </c>
      <c r="U206" s="8">
        <f>T206-Q206</f>
        <v>42</v>
      </c>
      <c r="V206" s="2" t="s">
        <v>33</v>
      </c>
      <c r="W206" s="31">
        <f>IF(T206&lt;5000,T206*2%,IF(T206&lt;25000,T206*5%,IF(T206&lt;50000,T206*7%,IF(T206&lt;100000,T206*9%,IF(T206&lt;250000,T206*12%,T206*15%)))))</f>
        <v>3.94</v>
      </c>
    </row>
    <row r="207" spans="1:23" x14ac:dyDescent="0.3">
      <c r="A207" s="2" t="s">
        <v>3754</v>
      </c>
      <c r="B207" s="4">
        <v>43884</v>
      </c>
      <c r="C207" s="4">
        <v>43885</v>
      </c>
      <c r="D207" s="2" t="s">
        <v>47</v>
      </c>
      <c r="E207" s="2" t="s">
        <v>68</v>
      </c>
      <c r="F207" s="2" t="s">
        <v>142</v>
      </c>
      <c r="G207" s="5" t="str">
        <f>VLOOKUP(F207,'Customer Info'!A:B,2,0)</f>
        <v>Steve</v>
      </c>
      <c r="H207" s="5" t="str">
        <f>VLOOKUP(F207,'Customer Info'!A:C,3,0)</f>
        <v>Carroll</v>
      </c>
      <c r="I207" s="5" t="str">
        <f>VLOOKUP(F207,'Customer Info'!A:E,5,0)</f>
        <v>Qingdao</v>
      </c>
      <c r="J207" s="2" t="s">
        <v>180</v>
      </c>
      <c r="K207" s="6" t="str">
        <f>VLOOKUP(J207,'Product Details'!B:C,2,0)</f>
        <v>Furniture</v>
      </c>
      <c r="L207" s="6" t="str">
        <f>VLOOKUP(J207,'Product Details'!B:D,3,0)</f>
        <v>Tables</v>
      </c>
      <c r="M207" s="6" t="s">
        <v>6497</v>
      </c>
      <c r="N207" s="2">
        <v>167</v>
      </c>
      <c r="O207" s="2">
        <v>155</v>
      </c>
      <c r="P207" s="2">
        <v>1</v>
      </c>
      <c r="Q207" s="7">
        <f>O207*P207</f>
        <v>155</v>
      </c>
      <c r="R207" s="7">
        <f>N207*P207</f>
        <v>167</v>
      </c>
      <c r="S207" s="2">
        <v>30</v>
      </c>
      <c r="T207" s="8">
        <f>R207+S207</f>
        <v>197</v>
      </c>
      <c r="U207" s="8">
        <f>T207-Q207</f>
        <v>42</v>
      </c>
      <c r="V207" s="2" t="s">
        <v>33</v>
      </c>
      <c r="W207" s="31">
        <f>IF(T207&lt;5000,T207*2%,IF(T207&lt;25000,T207*5%,IF(T207&lt;50000,T207*7%,IF(T207&lt;100000,T207*9%,IF(T207&lt;250000,T207*12%,T207*15%)))))</f>
        <v>3.94</v>
      </c>
    </row>
    <row r="208" spans="1:23" x14ac:dyDescent="0.3">
      <c r="A208" s="2" t="s">
        <v>4412</v>
      </c>
      <c r="B208" s="4">
        <v>43739</v>
      </c>
      <c r="C208" s="4">
        <v>43740</v>
      </c>
      <c r="D208" s="2" t="s">
        <v>47</v>
      </c>
      <c r="E208" s="2" t="s">
        <v>29</v>
      </c>
      <c r="F208" s="2" t="s">
        <v>3529</v>
      </c>
      <c r="G208" s="5" t="str">
        <f>VLOOKUP(F208,'Customer Info'!A:B,2,0)</f>
        <v>Robert</v>
      </c>
      <c r="H208" s="5" t="str">
        <f>VLOOKUP(F208,'Customer Info'!A:C,3,0)</f>
        <v>Dilbeck</v>
      </c>
      <c r="I208" s="5" t="str">
        <f>VLOOKUP(F208,'Customer Info'!A:E,5,0)</f>
        <v>Sydney</v>
      </c>
      <c r="J208" s="2" t="s">
        <v>262</v>
      </c>
      <c r="K208" s="6" t="str">
        <f>VLOOKUP(J208,'Product Details'!B:C,2,0)</f>
        <v>Furniture</v>
      </c>
      <c r="L208" s="6" t="str">
        <f>VLOOKUP(J208,'Product Details'!B:D,3,0)</f>
        <v>Chairs</v>
      </c>
      <c r="M208" s="6" t="s">
        <v>6451</v>
      </c>
      <c r="N208" s="2">
        <v>167</v>
      </c>
      <c r="O208" s="2">
        <v>152</v>
      </c>
      <c r="P208" s="2">
        <v>1</v>
      </c>
      <c r="Q208" s="7">
        <f>O208*P208</f>
        <v>152</v>
      </c>
      <c r="R208" s="7">
        <f>N208*P208</f>
        <v>167</v>
      </c>
      <c r="S208" s="2">
        <v>30</v>
      </c>
      <c r="T208" s="8">
        <f>R208+S208</f>
        <v>197</v>
      </c>
      <c r="U208" s="8">
        <f>T208-Q208</f>
        <v>45</v>
      </c>
      <c r="V208" s="2" t="s">
        <v>33</v>
      </c>
      <c r="W208" s="31">
        <f>IF(T208&lt;5000,T208*2%,IF(T208&lt;25000,T208*5%,IF(T208&lt;50000,T208*7%,IF(T208&lt;100000,T208*9%,IF(T208&lt;250000,T208*12%,T208*15%)))))</f>
        <v>3.94</v>
      </c>
    </row>
    <row r="209" spans="1:23" x14ac:dyDescent="0.3">
      <c r="A209" s="2" t="s">
        <v>4951</v>
      </c>
      <c r="B209" s="4">
        <v>43266</v>
      </c>
      <c r="C209" s="4">
        <v>43267</v>
      </c>
      <c r="D209" s="2" t="s">
        <v>47</v>
      </c>
      <c r="E209" s="2" t="s">
        <v>29</v>
      </c>
      <c r="F209" s="2" t="s">
        <v>1621</v>
      </c>
      <c r="G209" s="5" t="str">
        <f>VLOOKUP(F209,'Customer Info'!A:B,2,0)</f>
        <v>Tom</v>
      </c>
      <c r="H209" s="5" t="str">
        <f>VLOOKUP(F209,'Customer Info'!A:C,3,0)</f>
        <v>Stivers</v>
      </c>
      <c r="I209" s="5" t="str">
        <f>VLOOKUP(F209,'Customer Info'!A:E,5,0)</f>
        <v>Thane</v>
      </c>
      <c r="J209" s="2" t="s">
        <v>751</v>
      </c>
      <c r="K209" s="6" t="str">
        <f>VLOOKUP(J209,'Product Details'!B:C,2,0)</f>
        <v>Office_Supplies</v>
      </c>
      <c r="L209" s="6" t="str">
        <f>VLOOKUP(J209,'Product Details'!B:D,3,0)</f>
        <v>Envelopes</v>
      </c>
      <c r="M209" s="6" t="s">
        <v>6525</v>
      </c>
      <c r="N209" s="2">
        <v>167</v>
      </c>
      <c r="O209" s="2">
        <v>155</v>
      </c>
      <c r="P209" s="2">
        <v>1</v>
      </c>
      <c r="Q209" s="7">
        <f>O209*P209</f>
        <v>155</v>
      </c>
      <c r="R209" s="7">
        <f>N209*P209</f>
        <v>167</v>
      </c>
      <c r="S209" s="2">
        <v>30</v>
      </c>
      <c r="T209" s="8">
        <f>R209+S209</f>
        <v>197</v>
      </c>
      <c r="U209" s="8">
        <f>T209-Q209</f>
        <v>42</v>
      </c>
      <c r="V209" s="2" t="s">
        <v>33</v>
      </c>
      <c r="W209" s="31">
        <f>IF(T209&lt;5000,T209*2%,IF(T209&lt;25000,T209*5%,IF(T209&lt;50000,T209*7%,IF(T209&lt;100000,T209*9%,IF(T209&lt;250000,T209*12%,T209*15%)))))</f>
        <v>3.94</v>
      </c>
    </row>
    <row r="210" spans="1:23" x14ac:dyDescent="0.3">
      <c r="A210" s="2" t="s">
        <v>4920</v>
      </c>
      <c r="B210" s="4">
        <v>43278</v>
      </c>
      <c r="C210" s="4">
        <v>43280</v>
      </c>
      <c r="D210" s="2" t="s">
        <v>47</v>
      </c>
      <c r="E210" s="2" t="s">
        <v>68</v>
      </c>
      <c r="F210" s="2" t="s">
        <v>585</v>
      </c>
      <c r="G210" s="5" t="str">
        <f>VLOOKUP(F210,'Customer Info'!A:B,2,0)</f>
        <v>Laurel</v>
      </c>
      <c r="H210" s="5" t="str">
        <f>VLOOKUP(F210,'Customer Info'!A:C,3,0)</f>
        <v>Elliston</v>
      </c>
      <c r="I210" s="5" t="str">
        <f>VLOOKUP(F210,'Customer Info'!A:E,5,0)</f>
        <v>Tasikmalaya</v>
      </c>
      <c r="J210" s="2" t="s">
        <v>961</v>
      </c>
      <c r="K210" s="6" t="str">
        <f>VLOOKUP(J210,'Product Details'!B:C,2,0)</f>
        <v>Furniture</v>
      </c>
      <c r="L210" s="6" t="str">
        <f>VLOOKUP(J210,'Product Details'!B:D,3,0)</f>
        <v>Bookcases</v>
      </c>
      <c r="M210" s="6" t="s">
        <v>6492</v>
      </c>
      <c r="N210" s="2">
        <v>56</v>
      </c>
      <c r="O210" s="2">
        <v>54</v>
      </c>
      <c r="P210" s="2">
        <v>3</v>
      </c>
      <c r="Q210" s="7">
        <f>O210*P210</f>
        <v>162</v>
      </c>
      <c r="R210" s="7">
        <f>N210*P210</f>
        <v>168</v>
      </c>
      <c r="S210" s="2">
        <v>10</v>
      </c>
      <c r="T210" s="8">
        <f>R210+S210</f>
        <v>178</v>
      </c>
      <c r="U210" s="8">
        <f>T210-Q210</f>
        <v>16</v>
      </c>
      <c r="V210" s="2" t="s">
        <v>33</v>
      </c>
      <c r="W210" s="31">
        <f>IF(T210&lt;5000,T210*2%,IF(T210&lt;25000,T210*5%,IF(T210&lt;50000,T210*7%,IF(T210&lt;100000,T210*9%,IF(T210&lt;250000,T210*12%,T210*15%)))))</f>
        <v>3.56</v>
      </c>
    </row>
    <row r="211" spans="1:23" x14ac:dyDescent="0.3">
      <c r="A211" s="2" t="s">
        <v>3664</v>
      </c>
      <c r="B211" s="4">
        <v>44128</v>
      </c>
      <c r="C211" s="4">
        <v>44130</v>
      </c>
      <c r="D211" s="2" t="s">
        <v>47</v>
      </c>
      <c r="E211" s="2" t="s">
        <v>91</v>
      </c>
      <c r="F211" s="2" t="s">
        <v>291</v>
      </c>
      <c r="G211" s="5" t="str">
        <f>VLOOKUP(F211,'Customer Info'!A:B,2,0)</f>
        <v>Xylona</v>
      </c>
      <c r="H211" s="5" t="str">
        <f>VLOOKUP(F211,'Customer Info'!A:C,3,0)</f>
        <v>Preis</v>
      </c>
      <c r="I211" s="5" t="str">
        <f>VLOOKUP(F211,'Customer Info'!A:E,5,0)</f>
        <v>Qidong</v>
      </c>
      <c r="J211" s="2" t="s">
        <v>223</v>
      </c>
      <c r="K211" s="6" t="str">
        <f>VLOOKUP(J211,'Product Details'!B:C,2,0)</f>
        <v>Office_Supplies</v>
      </c>
      <c r="L211" s="6" t="str">
        <f>VLOOKUP(J211,'Product Details'!B:D,3,0)</f>
        <v>Supplies</v>
      </c>
      <c r="M211" s="6" t="s">
        <v>6445</v>
      </c>
      <c r="N211" s="2">
        <v>169</v>
      </c>
      <c r="O211" s="2">
        <v>160</v>
      </c>
      <c r="P211" s="2">
        <v>1</v>
      </c>
      <c r="Q211" s="7">
        <f>O211*P211</f>
        <v>160</v>
      </c>
      <c r="R211" s="7">
        <f>N211*P211</f>
        <v>169</v>
      </c>
      <c r="S211" s="2">
        <v>30</v>
      </c>
      <c r="T211" s="8">
        <f>R211+S211</f>
        <v>199</v>
      </c>
      <c r="U211" s="8">
        <f>T211-Q211</f>
        <v>39</v>
      </c>
      <c r="V211" s="2" t="s">
        <v>63</v>
      </c>
      <c r="W211" s="31">
        <f>IF(T211&lt;5000,T211*2%,IF(T211&lt;25000,T211*5%,IF(T211&lt;50000,T211*7%,IF(T211&lt;100000,T211*9%,IF(T211&lt;250000,T211*12%,T211*15%)))))</f>
        <v>3.98</v>
      </c>
    </row>
    <row r="212" spans="1:23" x14ac:dyDescent="0.3">
      <c r="A212" s="2" t="s">
        <v>4165</v>
      </c>
      <c r="B212" s="4">
        <v>43264</v>
      </c>
      <c r="C212" s="4">
        <v>43265</v>
      </c>
      <c r="D212" s="2" t="s">
        <v>47</v>
      </c>
      <c r="E212" s="2" t="s">
        <v>29</v>
      </c>
      <c r="F212" s="2" t="s">
        <v>58</v>
      </c>
      <c r="G212" s="5" t="str">
        <f>VLOOKUP(F212,'Customer Info'!A:B,2,0)</f>
        <v>Jeremy</v>
      </c>
      <c r="H212" s="5" t="str">
        <f>VLOOKUP(F212,'Customer Info'!A:C,3,0)</f>
        <v>Ellison</v>
      </c>
      <c r="I212" s="5" t="str">
        <f>VLOOKUP(F212,'Customer Info'!A:E,5,0)</f>
        <v>Jammu</v>
      </c>
      <c r="J212" s="2" t="s">
        <v>379</v>
      </c>
      <c r="K212" s="6" t="str">
        <f>VLOOKUP(J212,'Product Details'!B:C,2,0)</f>
        <v>Office_Supplies</v>
      </c>
      <c r="L212" s="6" t="str">
        <f>VLOOKUP(J212,'Product Details'!B:D,3,0)</f>
        <v>Fasteners</v>
      </c>
      <c r="M212" s="6" t="s">
        <v>6558</v>
      </c>
      <c r="N212" s="2">
        <v>169</v>
      </c>
      <c r="O212" s="2">
        <v>154</v>
      </c>
      <c r="P212" s="2">
        <v>1</v>
      </c>
      <c r="Q212" s="7">
        <f>O212*P212</f>
        <v>154</v>
      </c>
      <c r="R212" s="7">
        <f>N212*P212</f>
        <v>169</v>
      </c>
      <c r="S212" s="2">
        <v>30</v>
      </c>
      <c r="T212" s="8">
        <f>R212+S212</f>
        <v>199</v>
      </c>
      <c r="U212" s="8">
        <f>T212-Q212</f>
        <v>45</v>
      </c>
      <c r="V212" s="2" t="s">
        <v>33</v>
      </c>
      <c r="W212" s="31">
        <f>IF(T212&lt;5000,T212*2%,IF(T212&lt;25000,T212*5%,IF(T212&lt;50000,T212*7%,IF(T212&lt;100000,T212*9%,IF(T212&lt;250000,T212*12%,T212*15%)))))</f>
        <v>3.98</v>
      </c>
    </row>
    <row r="213" spans="1:23" x14ac:dyDescent="0.3">
      <c r="A213" s="2" t="s">
        <v>852</v>
      </c>
      <c r="B213" s="4">
        <v>43188</v>
      </c>
      <c r="C213" s="4">
        <v>43189</v>
      </c>
      <c r="D213" s="2" t="s">
        <v>47</v>
      </c>
      <c r="E213" s="2" t="s">
        <v>48</v>
      </c>
      <c r="F213" s="2" t="s">
        <v>801</v>
      </c>
      <c r="G213" s="5" t="str">
        <f>VLOOKUP(F213,'Customer Info'!A:B,2,0)</f>
        <v>Tim</v>
      </c>
      <c r="H213" s="5" t="str">
        <f>VLOOKUP(F213,'Customer Info'!A:C,3,0)</f>
        <v>Brockman</v>
      </c>
      <c r="I213" s="5" t="str">
        <f>VLOOKUP(F213,'Customer Info'!A:E,5,0)</f>
        <v>Toowoomba</v>
      </c>
      <c r="J213" s="2" t="s">
        <v>761</v>
      </c>
      <c r="K213" s="6" t="str">
        <f>VLOOKUP(J213,'Product Details'!B:C,2,0)</f>
        <v>Technology</v>
      </c>
      <c r="L213" s="6" t="str">
        <f>VLOOKUP(J213,'Product Details'!B:D,3,0)</f>
        <v>Machines</v>
      </c>
      <c r="M213" s="6" t="s">
        <v>6438</v>
      </c>
      <c r="N213" s="2">
        <v>170</v>
      </c>
      <c r="O213" s="2">
        <v>153</v>
      </c>
      <c r="P213" s="2">
        <v>1</v>
      </c>
      <c r="Q213" s="7">
        <f>O213*P213</f>
        <v>153</v>
      </c>
      <c r="R213" s="7">
        <f>N213*P213</f>
        <v>170</v>
      </c>
      <c r="S213" s="2">
        <v>30</v>
      </c>
      <c r="T213" s="8">
        <f>R213+S213</f>
        <v>200</v>
      </c>
      <c r="U213" s="8">
        <f>T213-Q213</f>
        <v>47</v>
      </c>
      <c r="V213" s="2" t="s">
        <v>30</v>
      </c>
      <c r="W213" s="31">
        <f>IF(T213&lt;5000,T213*2%,IF(T213&lt;25000,T213*5%,IF(T213&lt;50000,T213*7%,IF(T213&lt;100000,T213*9%,IF(T213&lt;250000,T213*12%,T213*15%)))))</f>
        <v>4</v>
      </c>
    </row>
    <row r="214" spans="1:23" x14ac:dyDescent="0.3">
      <c r="A214" s="2" t="s">
        <v>2014</v>
      </c>
      <c r="B214" s="4">
        <v>43154</v>
      </c>
      <c r="C214" s="4">
        <v>43156</v>
      </c>
      <c r="D214" s="2" t="s">
        <v>47</v>
      </c>
      <c r="E214" s="2" t="s">
        <v>29</v>
      </c>
      <c r="F214" s="2" t="s">
        <v>1421</v>
      </c>
      <c r="G214" s="5" t="str">
        <f>VLOOKUP(F214,'Customer Info'!A:B,2,0)</f>
        <v>Alice</v>
      </c>
      <c r="H214" s="5" t="str">
        <f>VLOOKUP(F214,'Customer Info'!A:C,3,0)</f>
        <v>McCarthy</v>
      </c>
      <c r="I214" s="5" t="str">
        <f>VLOOKUP(F214,'Customer Info'!A:E,5,0)</f>
        <v>Berlin</v>
      </c>
      <c r="J214" s="2" t="s">
        <v>56</v>
      </c>
      <c r="K214" s="6" t="str">
        <f>VLOOKUP(J214,'Product Details'!B:C,2,0)</f>
        <v>Technology</v>
      </c>
      <c r="L214" s="6" t="str">
        <f>VLOOKUP(J214,'Product Details'!B:D,3,0)</f>
        <v>Accessories</v>
      </c>
      <c r="M214" s="6" t="s">
        <v>6410</v>
      </c>
      <c r="N214" s="2">
        <v>170</v>
      </c>
      <c r="O214" s="2">
        <v>153</v>
      </c>
      <c r="P214" s="2">
        <v>1</v>
      </c>
      <c r="Q214" s="7">
        <f>O214*P214</f>
        <v>153</v>
      </c>
      <c r="R214" s="7">
        <f>N214*P214</f>
        <v>170</v>
      </c>
      <c r="S214" s="2">
        <v>30</v>
      </c>
      <c r="T214" s="8">
        <f>R214+S214</f>
        <v>200</v>
      </c>
      <c r="U214" s="8">
        <f>T214-Q214</f>
        <v>47</v>
      </c>
      <c r="V214" s="2" t="s">
        <v>33</v>
      </c>
      <c r="W214" s="31">
        <f>IF(T214&lt;5000,T214*2%,IF(T214&lt;25000,T214*5%,IF(T214&lt;50000,T214*7%,IF(T214&lt;100000,T214*9%,IF(T214&lt;250000,T214*12%,T214*15%)))))</f>
        <v>4</v>
      </c>
    </row>
    <row r="215" spans="1:23" x14ac:dyDescent="0.3">
      <c r="A215" s="2" t="s">
        <v>3128</v>
      </c>
      <c r="B215" s="4">
        <v>43236</v>
      </c>
      <c r="C215" s="4">
        <v>43236</v>
      </c>
      <c r="D215" s="2" t="s">
        <v>47</v>
      </c>
      <c r="E215" s="2" t="s">
        <v>29</v>
      </c>
      <c r="F215" s="2" t="s">
        <v>354</v>
      </c>
      <c r="G215" s="5" t="str">
        <f>VLOOKUP(F215,'Customer Info'!A:B,2,0)</f>
        <v>Robert</v>
      </c>
      <c r="H215" s="5" t="str">
        <f>VLOOKUP(F215,'Customer Info'!A:C,3,0)</f>
        <v>Waldorf</v>
      </c>
      <c r="I215" s="5" t="str">
        <f>VLOOKUP(F215,'Customer Info'!A:E,5,0)</f>
        <v>Emden</v>
      </c>
      <c r="J215" s="2" t="s">
        <v>5</v>
      </c>
      <c r="K215" s="6" t="str">
        <f>VLOOKUP(J215,'Product Details'!B:C,2,0)</f>
        <v>Furniture</v>
      </c>
      <c r="L215" s="6" t="str">
        <f>VLOOKUP(J215,'Product Details'!B:D,3,0)</f>
        <v>Furnishings</v>
      </c>
      <c r="M215" s="6" t="s">
        <v>6549</v>
      </c>
      <c r="N215" s="2">
        <v>170</v>
      </c>
      <c r="O215" s="2">
        <v>160</v>
      </c>
      <c r="P215" s="2">
        <v>1</v>
      </c>
      <c r="Q215" s="7">
        <f>O215*P215</f>
        <v>160</v>
      </c>
      <c r="R215" s="7">
        <f>N215*P215</f>
        <v>170</v>
      </c>
      <c r="S215" s="2">
        <v>30</v>
      </c>
      <c r="T215" s="8">
        <f>R215+S215</f>
        <v>200</v>
      </c>
      <c r="U215" s="8">
        <f>T215-Q215</f>
        <v>40</v>
      </c>
      <c r="V215" s="2" t="s">
        <v>63</v>
      </c>
      <c r="W215" s="31">
        <f>IF(T215&lt;5000,T215*2%,IF(T215&lt;25000,T215*5%,IF(T215&lt;50000,T215*7%,IF(T215&lt;100000,T215*9%,IF(T215&lt;250000,T215*12%,T215*15%)))))</f>
        <v>4</v>
      </c>
    </row>
    <row r="216" spans="1:23" x14ac:dyDescent="0.3">
      <c r="A216" s="2" t="s">
        <v>3511</v>
      </c>
      <c r="B216" s="4">
        <v>43505</v>
      </c>
      <c r="C216" s="4">
        <v>43505</v>
      </c>
      <c r="D216" s="2" t="s">
        <v>47</v>
      </c>
      <c r="E216" s="2" t="s">
        <v>29</v>
      </c>
      <c r="F216" s="2" t="s">
        <v>437</v>
      </c>
      <c r="G216" s="5" t="str">
        <f>VLOOKUP(F216,'Customer Info'!A:B,2,0)</f>
        <v>Guy</v>
      </c>
      <c r="H216" s="5" t="str">
        <f>VLOOKUP(F216,'Customer Info'!A:C,3,0)</f>
        <v>Phonely</v>
      </c>
      <c r="I216" s="5" t="str">
        <f>VLOOKUP(F216,'Customer Info'!A:E,5,0)</f>
        <v>Jodhpur</v>
      </c>
      <c r="J216" s="2" t="s">
        <v>1224</v>
      </c>
      <c r="K216" s="6" t="str">
        <f>VLOOKUP(J216,'Product Details'!B:C,2,0)</f>
        <v>Office_Supplies</v>
      </c>
      <c r="L216" s="6" t="str">
        <f>VLOOKUP(J216,'Product Details'!B:D,3,0)</f>
        <v>Labels</v>
      </c>
      <c r="M216" s="6" t="s">
        <v>6466</v>
      </c>
      <c r="N216" s="2">
        <v>170</v>
      </c>
      <c r="O216" s="2">
        <v>153</v>
      </c>
      <c r="P216" s="2">
        <v>1</v>
      </c>
      <c r="Q216" s="7">
        <f>O216*P216</f>
        <v>153</v>
      </c>
      <c r="R216" s="7">
        <f>N216*P216</f>
        <v>170</v>
      </c>
      <c r="S216" s="2">
        <v>30</v>
      </c>
      <c r="T216" s="8">
        <f>R216+S216</f>
        <v>200</v>
      </c>
      <c r="U216" s="8">
        <f>T216-Q216</f>
        <v>47</v>
      </c>
      <c r="V216" s="2" t="s">
        <v>63</v>
      </c>
      <c r="W216" s="31">
        <f>IF(T216&lt;5000,T216*2%,IF(T216&lt;25000,T216*5%,IF(T216&lt;50000,T216*7%,IF(T216&lt;100000,T216*9%,IF(T216&lt;250000,T216*12%,T216*15%)))))</f>
        <v>4</v>
      </c>
    </row>
    <row r="217" spans="1:23" x14ac:dyDescent="0.3">
      <c r="A217" s="2" t="s">
        <v>3896</v>
      </c>
      <c r="B217" s="4">
        <v>44032</v>
      </c>
      <c r="C217" s="4">
        <v>44033</v>
      </c>
      <c r="D217" s="2" t="s">
        <v>47</v>
      </c>
      <c r="E217" s="2" t="s">
        <v>43</v>
      </c>
      <c r="F217" s="2" t="s">
        <v>209</v>
      </c>
      <c r="G217" s="5" t="str">
        <f>VLOOKUP(F217,'Customer Info'!A:B,2,0)</f>
        <v>Sheri</v>
      </c>
      <c r="H217" s="5" t="str">
        <f>VLOOKUP(F217,'Customer Info'!A:C,3,0)</f>
        <v>Gordon</v>
      </c>
      <c r="I217" s="5" t="str">
        <f>VLOOKUP(F217,'Customer Info'!A:E,5,0)</f>
        <v>Bogor</v>
      </c>
      <c r="J217" s="2" t="s">
        <v>454</v>
      </c>
      <c r="K217" s="6" t="str">
        <f>VLOOKUP(J217,'Product Details'!B:C,2,0)</f>
        <v>Office_Supplies</v>
      </c>
      <c r="L217" s="6" t="str">
        <f>VLOOKUP(J217,'Product Details'!B:D,3,0)</f>
        <v>Paper</v>
      </c>
      <c r="M217" s="6" t="s">
        <v>6566</v>
      </c>
      <c r="N217" s="2">
        <v>170</v>
      </c>
      <c r="O217" s="2">
        <v>160</v>
      </c>
      <c r="P217" s="2">
        <v>1</v>
      </c>
      <c r="Q217" s="7">
        <f>O217*P217</f>
        <v>160</v>
      </c>
      <c r="R217" s="7">
        <f>N217*P217</f>
        <v>170</v>
      </c>
      <c r="S217" s="2">
        <v>30</v>
      </c>
      <c r="T217" s="8">
        <f>R217+S217</f>
        <v>200</v>
      </c>
      <c r="U217" s="8">
        <f>T217-Q217</f>
        <v>40</v>
      </c>
      <c r="V217" s="2" t="s">
        <v>30</v>
      </c>
      <c r="W217" s="31">
        <f>IF(T217&lt;5000,T217*2%,IF(T217&lt;25000,T217*5%,IF(T217&lt;50000,T217*7%,IF(T217&lt;100000,T217*9%,IF(T217&lt;250000,T217*12%,T217*15%)))))</f>
        <v>4</v>
      </c>
    </row>
    <row r="218" spans="1:23" x14ac:dyDescent="0.3">
      <c r="A218" s="2" t="s">
        <v>4407</v>
      </c>
      <c r="B218" s="4">
        <v>43663</v>
      </c>
      <c r="C218" s="4">
        <v>43665</v>
      </c>
      <c r="D218" s="2" t="s">
        <v>47</v>
      </c>
      <c r="E218" s="2" t="s">
        <v>43</v>
      </c>
      <c r="F218" s="2" t="s">
        <v>878</v>
      </c>
      <c r="G218" s="5" t="str">
        <f>VLOOKUP(F218,'Customer Info'!A:B,2,0)</f>
        <v>Dianna</v>
      </c>
      <c r="H218" s="5" t="str">
        <f>VLOOKUP(F218,'Customer Info'!A:C,3,0)</f>
        <v>Vittorini</v>
      </c>
      <c r="I218" s="5" t="str">
        <f>VLOOKUP(F218,'Customer Info'!A:E,5,0)</f>
        <v>Cottbus</v>
      </c>
      <c r="J218" s="2" t="s">
        <v>1012</v>
      </c>
      <c r="K218" s="6" t="str">
        <f>VLOOKUP(J218,'Product Details'!B:C,2,0)</f>
        <v>Office_Supplies</v>
      </c>
      <c r="L218" s="6" t="str">
        <f>VLOOKUP(J218,'Product Details'!B:D,3,0)</f>
        <v>Envelopes</v>
      </c>
      <c r="M218" s="6" t="s">
        <v>6463</v>
      </c>
      <c r="N218" s="2">
        <v>170</v>
      </c>
      <c r="O218" s="2">
        <v>153</v>
      </c>
      <c r="P218" s="2">
        <v>1</v>
      </c>
      <c r="Q218" s="7">
        <f>O218*P218</f>
        <v>153</v>
      </c>
      <c r="R218" s="7">
        <f>N218*P218</f>
        <v>170</v>
      </c>
      <c r="S218" s="2">
        <v>30</v>
      </c>
      <c r="T218" s="8">
        <f>R218+S218</f>
        <v>200</v>
      </c>
      <c r="U218" s="8">
        <f>T218-Q218</f>
        <v>47</v>
      </c>
      <c r="V218" s="2" t="s">
        <v>63</v>
      </c>
      <c r="W218" s="31">
        <f>IF(T218&lt;5000,T218*2%,IF(T218&lt;25000,T218*5%,IF(T218&lt;50000,T218*7%,IF(T218&lt;100000,T218*9%,IF(T218&lt;250000,T218*12%,T218*15%)))))</f>
        <v>4</v>
      </c>
    </row>
    <row r="219" spans="1:23" x14ac:dyDescent="0.3">
      <c r="A219" s="2" t="s">
        <v>4706</v>
      </c>
      <c r="B219" s="4">
        <v>43910</v>
      </c>
      <c r="C219" s="4">
        <v>43911</v>
      </c>
      <c r="D219" s="2" t="s">
        <v>47</v>
      </c>
      <c r="E219" s="2" t="s">
        <v>36</v>
      </c>
      <c r="F219" s="2" t="s">
        <v>1087</v>
      </c>
      <c r="G219" s="5" t="str">
        <f>VLOOKUP(F219,'Customer Info'!A:B,2,0)</f>
        <v>Ritsa</v>
      </c>
      <c r="H219" s="5" t="str">
        <f>VLOOKUP(F219,'Customer Info'!A:C,3,0)</f>
        <v>Hightower</v>
      </c>
      <c r="I219" s="5" t="str">
        <f>VLOOKUP(F219,'Customer Info'!A:E,5,0)</f>
        <v>Datong</v>
      </c>
      <c r="J219" s="2" t="s">
        <v>62</v>
      </c>
      <c r="K219" s="6" t="str">
        <f>VLOOKUP(J219,'Product Details'!B:C,2,0)</f>
        <v>Office_Supplies</v>
      </c>
      <c r="L219" s="6" t="str">
        <f>VLOOKUP(J219,'Product Details'!B:D,3,0)</f>
        <v>Envelopes</v>
      </c>
      <c r="M219" s="6" t="s">
        <v>6482</v>
      </c>
      <c r="N219" s="2">
        <v>171</v>
      </c>
      <c r="O219" s="2">
        <v>153</v>
      </c>
      <c r="P219" s="2">
        <v>1</v>
      </c>
      <c r="Q219" s="7">
        <f>O219*P219</f>
        <v>153</v>
      </c>
      <c r="R219" s="7">
        <f>N219*P219</f>
        <v>171</v>
      </c>
      <c r="S219" s="2">
        <v>30</v>
      </c>
      <c r="T219" s="8">
        <f>R219+S219</f>
        <v>201</v>
      </c>
      <c r="U219" s="8">
        <f>T219-Q219</f>
        <v>48</v>
      </c>
      <c r="V219" s="2" t="s">
        <v>33</v>
      </c>
      <c r="W219" s="31">
        <f>IF(T219&lt;5000,T219*2%,IF(T219&lt;25000,T219*5%,IF(T219&lt;50000,T219*7%,IF(T219&lt;100000,T219*9%,IF(T219&lt;250000,T219*12%,T219*15%)))))</f>
        <v>4.0200000000000005</v>
      </c>
    </row>
    <row r="220" spans="1:23" x14ac:dyDescent="0.3">
      <c r="A220" s="2" t="s">
        <v>1888</v>
      </c>
      <c r="B220" s="4">
        <v>43841</v>
      </c>
      <c r="C220" s="4">
        <v>43843</v>
      </c>
      <c r="D220" s="2" t="s">
        <v>47</v>
      </c>
      <c r="E220" s="2" t="s">
        <v>29</v>
      </c>
      <c r="F220" s="2" t="s">
        <v>512</v>
      </c>
      <c r="G220" s="5" t="str">
        <f>VLOOKUP(F220,'Customer Info'!A:B,2,0)</f>
        <v>Barry</v>
      </c>
      <c r="H220" s="5" t="str">
        <f>VLOOKUP(F220,'Customer Info'!A:C,3,0)</f>
        <v>Blumstein</v>
      </c>
      <c r="I220" s="5" t="str">
        <f>VLOOKUP(F220,'Customer Info'!A:E,5,0)</f>
        <v>Gold Coast</v>
      </c>
      <c r="J220" s="2" t="s">
        <v>177</v>
      </c>
      <c r="K220" s="6" t="str">
        <f>VLOOKUP(J220,'Product Details'!B:C,2,0)</f>
        <v>Technology</v>
      </c>
      <c r="L220" s="6" t="str">
        <f>VLOOKUP(J220,'Product Details'!B:D,3,0)</f>
        <v>Accessories</v>
      </c>
      <c r="M220" s="6" t="s">
        <v>6502</v>
      </c>
      <c r="N220" s="2">
        <v>173</v>
      </c>
      <c r="O220" s="2">
        <v>155</v>
      </c>
      <c r="P220" s="2">
        <v>1</v>
      </c>
      <c r="Q220" s="7">
        <f>O220*P220</f>
        <v>155</v>
      </c>
      <c r="R220" s="7">
        <f>N220*P220</f>
        <v>173</v>
      </c>
      <c r="S220" s="2">
        <v>30</v>
      </c>
      <c r="T220" s="8">
        <f>R220+S220</f>
        <v>203</v>
      </c>
      <c r="U220" s="8">
        <f>T220-Q220</f>
        <v>48</v>
      </c>
      <c r="V220" s="2" t="s">
        <v>33</v>
      </c>
      <c r="W220" s="31">
        <f>IF(T220&lt;5000,T220*2%,IF(T220&lt;25000,T220*5%,IF(T220&lt;50000,T220*7%,IF(T220&lt;100000,T220*9%,IF(T220&lt;250000,T220*12%,T220*15%)))))</f>
        <v>4.0600000000000005</v>
      </c>
    </row>
    <row r="221" spans="1:23" x14ac:dyDescent="0.3">
      <c r="A221" s="2" t="s">
        <v>2541</v>
      </c>
      <c r="B221" s="4">
        <v>43809</v>
      </c>
      <c r="C221" s="4">
        <v>43811</v>
      </c>
      <c r="D221" s="2" t="s">
        <v>47</v>
      </c>
      <c r="E221" s="2" t="s">
        <v>68</v>
      </c>
      <c r="F221" s="2" t="s">
        <v>782</v>
      </c>
      <c r="G221" s="5" t="str">
        <f>VLOOKUP(F221,'Customer Info'!A:B,2,0)</f>
        <v>Anna</v>
      </c>
      <c r="H221" s="5" t="str">
        <f>VLOOKUP(F221,'Customer Info'!A:C,3,0)</f>
        <v>Gayman</v>
      </c>
      <c r="I221" s="5" t="str">
        <f>VLOOKUP(F221,'Customer Info'!A:E,5,0)</f>
        <v>Jakarta</v>
      </c>
      <c r="J221" s="2" t="s">
        <v>177</v>
      </c>
      <c r="K221" s="6" t="str">
        <f>VLOOKUP(J221,'Product Details'!B:C,2,0)</f>
        <v>Technology</v>
      </c>
      <c r="L221" s="6" t="str">
        <f>VLOOKUP(J221,'Product Details'!B:D,3,0)</f>
        <v>Accessories</v>
      </c>
      <c r="M221" s="6" t="s">
        <v>6502</v>
      </c>
      <c r="N221" s="2">
        <v>173</v>
      </c>
      <c r="O221" s="2">
        <v>155</v>
      </c>
      <c r="P221" s="2">
        <v>1</v>
      </c>
      <c r="Q221" s="7">
        <f>O221*P221</f>
        <v>155</v>
      </c>
      <c r="R221" s="7">
        <f>N221*P221</f>
        <v>173</v>
      </c>
      <c r="S221" s="2">
        <v>30</v>
      </c>
      <c r="T221" s="8">
        <f>R221+S221</f>
        <v>203</v>
      </c>
      <c r="U221" s="8">
        <f>T221-Q221</f>
        <v>48</v>
      </c>
      <c r="V221" s="2" t="s">
        <v>33</v>
      </c>
      <c r="W221" s="31">
        <f>IF(T221&lt;5000,T221*2%,IF(T221&lt;25000,T221*5%,IF(T221&lt;50000,T221*7%,IF(T221&lt;100000,T221*9%,IF(T221&lt;250000,T221*12%,T221*15%)))))</f>
        <v>4.0600000000000005</v>
      </c>
    </row>
    <row r="222" spans="1:23" x14ac:dyDescent="0.3">
      <c r="A222" s="2" t="s">
        <v>3207</v>
      </c>
      <c r="B222" s="4">
        <v>43328</v>
      </c>
      <c r="C222" s="4">
        <v>43329</v>
      </c>
      <c r="D222" s="2" t="s">
        <v>47</v>
      </c>
      <c r="E222" s="2" t="s">
        <v>43</v>
      </c>
      <c r="F222" s="2" t="s">
        <v>169</v>
      </c>
      <c r="G222" s="5" t="str">
        <f>VLOOKUP(F222,'Customer Info'!A:B,2,0)</f>
        <v>Jack</v>
      </c>
      <c r="H222" s="5" t="str">
        <f>VLOOKUP(F222,'Customer Info'!A:C,3,0)</f>
        <v>Lebron</v>
      </c>
      <c r="I222" s="5" t="str">
        <f>VLOOKUP(F222,'Customer Info'!A:E,5,0)</f>
        <v>Erftstadt</v>
      </c>
      <c r="J222" s="2" t="s">
        <v>96</v>
      </c>
      <c r="K222" s="6" t="str">
        <f>VLOOKUP(J222,'Product Details'!B:C,2,0)</f>
        <v>Technology</v>
      </c>
      <c r="L222" s="6" t="str">
        <f>VLOOKUP(J222,'Product Details'!B:D,3,0)</f>
        <v>Machines</v>
      </c>
      <c r="M222" s="6" t="s">
        <v>6401</v>
      </c>
      <c r="N222" s="2">
        <v>173</v>
      </c>
      <c r="O222" s="2">
        <v>155</v>
      </c>
      <c r="P222" s="2">
        <v>1</v>
      </c>
      <c r="Q222" s="7">
        <f>O222*P222</f>
        <v>155</v>
      </c>
      <c r="R222" s="7">
        <f>N222*P222</f>
        <v>173</v>
      </c>
      <c r="S222" s="2">
        <v>30</v>
      </c>
      <c r="T222" s="8">
        <f>R222+S222</f>
        <v>203</v>
      </c>
      <c r="U222" s="8">
        <f>T222-Q222</f>
        <v>48</v>
      </c>
      <c r="V222" s="2" t="s">
        <v>33</v>
      </c>
      <c r="W222" s="31">
        <f>IF(T222&lt;5000,T222*2%,IF(T222&lt;25000,T222*5%,IF(T222&lt;50000,T222*7%,IF(T222&lt;100000,T222*9%,IF(T222&lt;250000,T222*12%,T222*15%)))))</f>
        <v>4.0600000000000005</v>
      </c>
    </row>
    <row r="223" spans="1:23" x14ac:dyDescent="0.3">
      <c r="A223" s="2" t="s">
        <v>3418</v>
      </c>
      <c r="B223" s="4">
        <v>43494</v>
      </c>
      <c r="C223" s="4">
        <v>43495</v>
      </c>
      <c r="D223" s="2" t="s">
        <v>47</v>
      </c>
      <c r="E223" s="2" t="s">
        <v>91</v>
      </c>
      <c r="F223" s="2" t="s">
        <v>423</v>
      </c>
      <c r="G223" s="5" t="str">
        <f>VLOOKUP(F223,'Customer Info'!A:B,2,0)</f>
        <v>Bill</v>
      </c>
      <c r="H223" s="5" t="str">
        <f>VLOOKUP(F223,'Customer Info'!A:C,3,0)</f>
        <v>Eplett</v>
      </c>
      <c r="I223" s="5" t="str">
        <f>VLOOKUP(F223,'Customer Info'!A:E,5,0)</f>
        <v>Newcastle</v>
      </c>
      <c r="J223" s="2" t="s">
        <v>840</v>
      </c>
      <c r="K223" s="6" t="str">
        <f>VLOOKUP(J223,'Product Details'!B:C,2,0)</f>
        <v>Office_Supplies</v>
      </c>
      <c r="L223" s="6" t="str">
        <f>VLOOKUP(J223,'Product Details'!B:D,3,0)</f>
        <v>Envelopes</v>
      </c>
      <c r="M223" s="6" t="s">
        <v>6483</v>
      </c>
      <c r="N223" s="2">
        <v>173</v>
      </c>
      <c r="O223" s="2">
        <v>155</v>
      </c>
      <c r="P223" s="2">
        <v>1</v>
      </c>
      <c r="Q223" s="7">
        <f>O223*P223</f>
        <v>155</v>
      </c>
      <c r="R223" s="7">
        <f>N223*P223</f>
        <v>173</v>
      </c>
      <c r="S223" s="2">
        <v>30</v>
      </c>
      <c r="T223" s="8">
        <f>R223+S223</f>
        <v>203</v>
      </c>
      <c r="U223" s="8">
        <f>T223-Q223</f>
        <v>48</v>
      </c>
      <c r="V223" s="2" t="s">
        <v>33</v>
      </c>
      <c r="W223" s="31">
        <f>IF(T223&lt;5000,T223*2%,IF(T223&lt;25000,T223*5%,IF(T223&lt;50000,T223*7%,IF(T223&lt;100000,T223*9%,IF(T223&lt;250000,T223*12%,T223*15%)))))</f>
        <v>4.0600000000000005</v>
      </c>
    </row>
    <row r="224" spans="1:23" x14ac:dyDescent="0.3">
      <c r="A224" s="2" t="s">
        <v>4963</v>
      </c>
      <c r="B224" s="4">
        <v>43241</v>
      </c>
      <c r="C224" s="4">
        <v>43243</v>
      </c>
      <c r="D224" s="2" t="s">
        <v>47</v>
      </c>
      <c r="E224" s="2" t="s">
        <v>29</v>
      </c>
      <c r="F224" s="2" t="s">
        <v>977</v>
      </c>
      <c r="G224" s="5" t="str">
        <f>VLOOKUP(F224,'Customer Info'!A:B,2,0)</f>
        <v>Victoria</v>
      </c>
      <c r="H224" s="5" t="str">
        <f>VLOOKUP(F224,'Customer Info'!A:C,3,0)</f>
        <v>Brennan</v>
      </c>
      <c r="I224" s="5" t="str">
        <f>VLOOKUP(F224,'Customer Info'!A:E,5,0)</f>
        <v>Mangalore</v>
      </c>
      <c r="J224" s="2" t="s">
        <v>499</v>
      </c>
      <c r="K224" s="6" t="str">
        <f>VLOOKUP(J224,'Product Details'!B:C,2,0)</f>
        <v>Furniture</v>
      </c>
      <c r="L224" s="6" t="str">
        <f>VLOOKUP(J224,'Product Details'!B:D,3,0)</f>
        <v>Tables</v>
      </c>
      <c r="M224" s="6" t="s">
        <v>6537</v>
      </c>
      <c r="N224" s="2">
        <v>173</v>
      </c>
      <c r="O224" s="2">
        <v>155</v>
      </c>
      <c r="P224" s="2">
        <v>1</v>
      </c>
      <c r="Q224" s="7">
        <f>O224*P224</f>
        <v>155</v>
      </c>
      <c r="R224" s="7">
        <f>N224*P224</f>
        <v>173</v>
      </c>
      <c r="S224" s="2">
        <v>30</v>
      </c>
      <c r="T224" s="8">
        <f>R224+S224</f>
        <v>203</v>
      </c>
      <c r="U224" s="8">
        <f>T224-Q224</f>
        <v>48</v>
      </c>
      <c r="V224" s="2" t="s">
        <v>63</v>
      </c>
      <c r="W224" s="31">
        <f>IF(T224&lt;5000,T224*2%,IF(T224&lt;25000,T224*5%,IF(T224&lt;50000,T224*7%,IF(T224&lt;100000,T224*9%,IF(T224&lt;250000,T224*12%,T224*15%)))))</f>
        <v>4.0600000000000005</v>
      </c>
    </row>
    <row r="225" spans="1:23" x14ac:dyDescent="0.3">
      <c r="A225" s="2" t="s">
        <v>963</v>
      </c>
      <c r="B225" s="4">
        <v>43709</v>
      </c>
      <c r="C225" s="4">
        <v>43711</v>
      </c>
      <c r="D225" s="2" t="s">
        <v>47</v>
      </c>
      <c r="E225" s="2" t="s">
        <v>48</v>
      </c>
      <c r="F225" s="2" t="s">
        <v>964</v>
      </c>
      <c r="G225" s="5" t="str">
        <f>VLOOKUP(F225,'Customer Info'!A:B,2,0)</f>
        <v>Hunter</v>
      </c>
      <c r="H225" s="5" t="str">
        <f>VLOOKUP(F225,'Customer Info'!A:C,3,0)</f>
        <v>Lopez</v>
      </c>
      <c r="I225" s="5" t="str">
        <f>VLOOKUP(F225,'Customer Info'!A:E,5,0)</f>
        <v>Pekanbaru</v>
      </c>
      <c r="J225" s="2" t="s">
        <v>186</v>
      </c>
      <c r="K225" s="6" t="str">
        <f>VLOOKUP(J225,'Product Details'!B:C,2,0)</f>
        <v>Technology</v>
      </c>
      <c r="L225" s="6" t="str">
        <f>VLOOKUP(J225,'Product Details'!B:D,3,0)</f>
        <v>Accessories</v>
      </c>
      <c r="M225" s="6" t="s">
        <v>6392</v>
      </c>
      <c r="N225" s="2">
        <v>58</v>
      </c>
      <c r="O225" s="2">
        <v>56</v>
      </c>
      <c r="P225" s="2">
        <v>3</v>
      </c>
      <c r="Q225" s="7">
        <f>O225*P225</f>
        <v>168</v>
      </c>
      <c r="R225" s="7">
        <f>N225*P225</f>
        <v>174</v>
      </c>
      <c r="S225" s="2">
        <v>10</v>
      </c>
      <c r="T225" s="8">
        <f>R225+S225</f>
        <v>184</v>
      </c>
      <c r="U225" s="8">
        <f>T225-Q225</f>
        <v>16</v>
      </c>
      <c r="V225" s="2" t="s">
        <v>33</v>
      </c>
      <c r="W225" s="31">
        <f>IF(T225&lt;5000,T225*2%,IF(T225&lt;25000,T225*5%,IF(T225&lt;50000,T225*7%,IF(T225&lt;100000,T225*9%,IF(T225&lt;250000,T225*12%,T225*15%)))))</f>
        <v>3.68</v>
      </c>
    </row>
    <row r="226" spans="1:23" x14ac:dyDescent="0.3">
      <c r="A226" s="2" t="s">
        <v>1017</v>
      </c>
      <c r="B226" s="4">
        <v>43785</v>
      </c>
      <c r="C226" s="4">
        <v>43787</v>
      </c>
      <c r="D226" s="2" t="s">
        <v>47</v>
      </c>
      <c r="E226" s="2" t="s">
        <v>29</v>
      </c>
      <c r="F226" s="2" t="s">
        <v>791</v>
      </c>
      <c r="G226" s="5" t="str">
        <f>VLOOKUP(F226,'Customer Info'!A:B,2,0)</f>
        <v>Laurel</v>
      </c>
      <c r="H226" s="5" t="str">
        <f>VLOOKUP(F226,'Customer Info'!A:C,3,0)</f>
        <v>Beltran</v>
      </c>
      <c r="I226" s="5" t="str">
        <f>VLOOKUP(F226,'Customer Info'!A:E,5,0)</f>
        <v>Melbourne</v>
      </c>
      <c r="J226" s="2" t="s">
        <v>131</v>
      </c>
      <c r="K226" s="6" t="str">
        <f>VLOOKUP(J226,'Product Details'!B:C,2,0)</f>
        <v>Office_Supplies</v>
      </c>
      <c r="L226" s="6" t="str">
        <f>VLOOKUP(J226,'Product Details'!B:D,3,0)</f>
        <v>Labels</v>
      </c>
      <c r="M226" s="6" t="s">
        <v>6517</v>
      </c>
      <c r="N226" s="2">
        <v>87</v>
      </c>
      <c r="O226" s="2">
        <v>80</v>
      </c>
      <c r="P226" s="2">
        <v>2</v>
      </c>
      <c r="Q226" s="7">
        <f>O226*P226</f>
        <v>160</v>
      </c>
      <c r="R226" s="7">
        <f>N226*P226</f>
        <v>174</v>
      </c>
      <c r="S226" s="2">
        <v>10</v>
      </c>
      <c r="T226" s="8">
        <f>R226+S226</f>
        <v>184</v>
      </c>
      <c r="U226" s="8">
        <f>T226-Q226</f>
        <v>24</v>
      </c>
      <c r="V226" s="2" t="s">
        <v>30</v>
      </c>
      <c r="W226" s="31">
        <f>IF(T226&lt;5000,T226*2%,IF(T226&lt;25000,T226*5%,IF(T226&lt;50000,T226*7%,IF(T226&lt;100000,T226*9%,IF(T226&lt;250000,T226*12%,T226*15%)))))</f>
        <v>3.68</v>
      </c>
    </row>
    <row r="227" spans="1:23" x14ac:dyDescent="0.3">
      <c r="A227" s="2" t="s">
        <v>1642</v>
      </c>
      <c r="B227" s="4">
        <v>44195</v>
      </c>
      <c r="C227" s="4">
        <v>44195</v>
      </c>
      <c r="D227" s="2" t="s">
        <v>47</v>
      </c>
      <c r="E227" s="2" t="s">
        <v>36</v>
      </c>
      <c r="F227" s="2" t="s">
        <v>558</v>
      </c>
      <c r="G227" s="5" t="str">
        <f>VLOOKUP(F227,'Customer Info'!A:B,2,0)</f>
        <v>Damala</v>
      </c>
      <c r="H227" s="5" t="str">
        <f>VLOOKUP(F227,'Customer Info'!A:C,3,0)</f>
        <v>Kotsonis</v>
      </c>
      <c r="I227" s="5" t="str">
        <f>VLOOKUP(F227,'Customer Info'!A:E,5,0)</f>
        <v>Berlin</v>
      </c>
      <c r="J227" s="2" t="s">
        <v>361</v>
      </c>
      <c r="K227" s="6" t="str">
        <f>VLOOKUP(J227,'Product Details'!B:C,2,0)</f>
        <v>Technology</v>
      </c>
      <c r="L227" s="6" t="str">
        <f>VLOOKUP(J227,'Product Details'!B:D,3,0)</f>
        <v>Machines</v>
      </c>
      <c r="M227" s="6" t="s">
        <v>6423</v>
      </c>
      <c r="N227" s="2">
        <v>87</v>
      </c>
      <c r="O227" s="2">
        <v>80</v>
      </c>
      <c r="P227" s="2">
        <v>2</v>
      </c>
      <c r="Q227" s="7">
        <f>O227*P227</f>
        <v>160</v>
      </c>
      <c r="R227" s="7">
        <f>N227*P227</f>
        <v>174</v>
      </c>
      <c r="S227" s="2">
        <v>10</v>
      </c>
      <c r="T227" s="8">
        <f>R227+S227</f>
        <v>184</v>
      </c>
      <c r="U227" s="8">
        <f>T227-Q227</f>
        <v>24</v>
      </c>
      <c r="V227" s="2" t="s">
        <v>63</v>
      </c>
      <c r="W227" s="31">
        <f>IF(T227&lt;5000,T227*2%,IF(T227&lt;25000,T227*5%,IF(T227&lt;50000,T227*7%,IF(T227&lt;100000,T227*9%,IF(T227&lt;250000,T227*12%,T227*15%)))))</f>
        <v>3.68</v>
      </c>
    </row>
    <row r="228" spans="1:23" x14ac:dyDescent="0.3">
      <c r="A228" s="2" t="s">
        <v>2194</v>
      </c>
      <c r="B228" s="4">
        <v>43208</v>
      </c>
      <c r="C228" s="4">
        <v>43208</v>
      </c>
      <c r="D228" s="2" t="s">
        <v>47</v>
      </c>
      <c r="E228" s="2" t="s">
        <v>48</v>
      </c>
      <c r="F228" s="2" t="s">
        <v>439</v>
      </c>
      <c r="G228" s="5" t="str">
        <f>VLOOKUP(F228,'Customer Info'!A:B,2,0)</f>
        <v>Benjamin</v>
      </c>
      <c r="H228" s="5" t="str">
        <f>VLOOKUP(F228,'Customer Info'!A:C,3,0)</f>
        <v>Patterson</v>
      </c>
      <c r="I228" s="5" t="str">
        <f>VLOOKUP(F228,'Customer Info'!A:E,5,0)</f>
        <v>Tamworth</v>
      </c>
      <c r="J228" s="2" t="s">
        <v>611</v>
      </c>
      <c r="K228" s="6" t="str">
        <f>VLOOKUP(J228,'Product Details'!B:C,2,0)</f>
        <v>Technology</v>
      </c>
      <c r="L228" s="6" t="str">
        <f>VLOOKUP(J228,'Product Details'!B:D,3,0)</f>
        <v>Phones</v>
      </c>
      <c r="M228" s="6" t="s">
        <v>6564</v>
      </c>
      <c r="N228" s="2">
        <v>87</v>
      </c>
      <c r="O228" s="2">
        <v>80</v>
      </c>
      <c r="P228" s="2">
        <v>2</v>
      </c>
      <c r="Q228" s="7">
        <f>O228*P228</f>
        <v>160</v>
      </c>
      <c r="R228" s="7">
        <f>N228*P228</f>
        <v>174</v>
      </c>
      <c r="S228" s="2">
        <v>10</v>
      </c>
      <c r="T228" s="8">
        <f>R228+S228</f>
        <v>184</v>
      </c>
      <c r="U228" s="8">
        <f>T228-Q228</f>
        <v>24</v>
      </c>
      <c r="V228" s="2" t="s">
        <v>33</v>
      </c>
      <c r="W228" s="31">
        <f>IF(T228&lt;5000,T228*2%,IF(T228&lt;25000,T228*5%,IF(T228&lt;50000,T228*7%,IF(T228&lt;100000,T228*9%,IF(T228&lt;250000,T228*12%,T228*15%)))))</f>
        <v>3.68</v>
      </c>
    </row>
    <row r="229" spans="1:23" x14ac:dyDescent="0.3">
      <c r="A229" s="2" t="s">
        <v>2263</v>
      </c>
      <c r="B229" s="4">
        <v>43632</v>
      </c>
      <c r="C229" s="4">
        <v>43633</v>
      </c>
      <c r="D229" s="2" t="s">
        <v>47</v>
      </c>
      <c r="E229" s="2" t="s">
        <v>91</v>
      </c>
      <c r="F229" s="2" t="s">
        <v>1654</v>
      </c>
      <c r="G229" s="5" t="str">
        <f>VLOOKUP(F229,'Customer Info'!A:B,2,0)</f>
        <v>Sarah</v>
      </c>
      <c r="H229" s="5" t="str">
        <f>VLOOKUP(F229,'Customer Info'!A:C,3,0)</f>
        <v>Foster</v>
      </c>
      <c r="I229" s="5" t="str">
        <f>VLOOKUP(F229,'Customer Info'!A:E,5,0)</f>
        <v>Harbin</v>
      </c>
      <c r="J229" s="2" t="s">
        <v>186</v>
      </c>
      <c r="K229" s="6" t="str">
        <f>VLOOKUP(J229,'Product Details'!B:C,2,0)</f>
        <v>Technology</v>
      </c>
      <c r="L229" s="6" t="str">
        <f>VLOOKUP(J229,'Product Details'!B:D,3,0)</f>
        <v>Accessories</v>
      </c>
      <c r="M229" s="6" t="s">
        <v>6392</v>
      </c>
      <c r="N229" s="2">
        <v>58</v>
      </c>
      <c r="O229" s="2">
        <v>56</v>
      </c>
      <c r="P229" s="2">
        <v>3</v>
      </c>
      <c r="Q229" s="7">
        <f>O229*P229</f>
        <v>168</v>
      </c>
      <c r="R229" s="7">
        <f>N229*P229</f>
        <v>174</v>
      </c>
      <c r="S229" s="2">
        <v>10</v>
      </c>
      <c r="T229" s="8">
        <f>R229+S229</f>
        <v>184</v>
      </c>
      <c r="U229" s="8">
        <f>T229-Q229</f>
        <v>16</v>
      </c>
      <c r="V229" s="2" t="s">
        <v>63</v>
      </c>
      <c r="W229" s="31">
        <f>IF(T229&lt;5000,T229*2%,IF(T229&lt;25000,T229*5%,IF(T229&lt;50000,T229*7%,IF(T229&lt;100000,T229*9%,IF(T229&lt;250000,T229*12%,T229*15%)))))</f>
        <v>3.68</v>
      </c>
    </row>
    <row r="230" spans="1:23" x14ac:dyDescent="0.3">
      <c r="A230" s="2" t="s">
        <v>4566</v>
      </c>
      <c r="B230" s="4">
        <v>43936</v>
      </c>
      <c r="C230" s="4">
        <v>43937</v>
      </c>
      <c r="D230" s="2" t="s">
        <v>47</v>
      </c>
      <c r="E230" s="2" t="s">
        <v>29</v>
      </c>
      <c r="F230" s="2" t="s">
        <v>79</v>
      </c>
      <c r="G230" s="5" t="str">
        <f>VLOOKUP(F230,'Customer Info'!A:B,2,0)</f>
        <v>Kelly</v>
      </c>
      <c r="H230" s="5" t="str">
        <f>VLOOKUP(F230,'Customer Info'!A:C,3,0)</f>
        <v>Collister</v>
      </c>
      <c r="I230" s="5" t="str">
        <f>VLOOKUP(F230,'Customer Info'!A:E,5,0)</f>
        <v>Tangshan</v>
      </c>
      <c r="J230" s="2" t="s">
        <v>840</v>
      </c>
      <c r="K230" s="6" t="str">
        <f>VLOOKUP(J230,'Product Details'!B:C,2,0)</f>
        <v>Office_Supplies</v>
      </c>
      <c r="L230" s="6" t="str">
        <f>VLOOKUP(J230,'Product Details'!B:D,3,0)</f>
        <v>Envelopes</v>
      </c>
      <c r="M230" s="6" t="s">
        <v>6483</v>
      </c>
      <c r="N230" s="2">
        <v>87</v>
      </c>
      <c r="O230" s="2">
        <v>80</v>
      </c>
      <c r="P230" s="2">
        <v>2</v>
      </c>
      <c r="Q230" s="7">
        <f>O230*P230</f>
        <v>160</v>
      </c>
      <c r="R230" s="7">
        <f>N230*P230</f>
        <v>174</v>
      </c>
      <c r="S230" s="2">
        <v>10</v>
      </c>
      <c r="T230" s="8">
        <f>R230+S230</f>
        <v>184</v>
      </c>
      <c r="U230" s="8">
        <f>T230-Q230</f>
        <v>24</v>
      </c>
      <c r="V230" s="2" t="s">
        <v>33</v>
      </c>
      <c r="W230" s="31">
        <f>IF(T230&lt;5000,T230*2%,IF(T230&lt;25000,T230*5%,IF(T230&lt;50000,T230*7%,IF(T230&lt;100000,T230*9%,IF(T230&lt;250000,T230*12%,T230*15%)))))</f>
        <v>3.68</v>
      </c>
    </row>
    <row r="231" spans="1:23" x14ac:dyDescent="0.3">
      <c r="A231" s="2" t="s">
        <v>5062</v>
      </c>
      <c r="B231" s="4">
        <v>43830</v>
      </c>
      <c r="C231" s="4">
        <v>43830</v>
      </c>
      <c r="D231" s="2" t="s">
        <v>47</v>
      </c>
      <c r="E231" s="2" t="s">
        <v>68</v>
      </c>
      <c r="F231" s="2" t="s">
        <v>966</v>
      </c>
      <c r="G231" s="5" t="str">
        <f>VLOOKUP(F231,'Customer Info'!A:B,2,0)</f>
        <v>Sung</v>
      </c>
      <c r="H231" s="5" t="str">
        <f>VLOOKUP(F231,'Customer Info'!A:C,3,0)</f>
        <v>Shariari</v>
      </c>
      <c r="I231" s="5" t="str">
        <f>VLOOKUP(F231,'Customer Info'!A:E,5,0)</f>
        <v>Solapur</v>
      </c>
      <c r="J231" s="2" t="s">
        <v>554</v>
      </c>
      <c r="K231" s="6" t="str">
        <f>VLOOKUP(J231,'Product Details'!B:C,2,0)</f>
        <v>Furniture</v>
      </c>
      <c r="L231" s="6" t="str">
        <f>VLOOKUP(J231,'Product Details'!B:D,3,0)</f>
        <v>Furnishings</v>
      </c>
      <c r="M231" s="6" t="s">
        <v>6561</v>
      </c>
      <c r="N231" s="2">
        <v>87</v>
      </c>
      <c r="O231" s="2">
        <v>80</v>
      </c>
      <c r="P231" s="2">
        <v>2</v>
      </c>
      <c r="Q231" s="7">
        <f>O231*P231</f>
        <v>160</v>
      </c>
      <c r="R231" s="7">
        <f>N231*P231</f>
        <v>174</v>
      </c>
      <c r="S231" s="2">
        <v>10</v>
      </c>
      <c r="T231" s="8">
        <f>R231+S231</f>
        <v>184</v>
      </c>
      <c r="U231" s="8">
        <f>T231-Q231</f>
        <v>24</v>
      </c>
      <c r="V231" s="2" t="s">
        <v>33</v>
      </c>
      <c r="W231" s="31">
        <f>IF(T231&lt;5000,T231*2%,IF(T231&lt;25000,T231*5%,IF(T231&lt;50000,T231*7%,IF(T231&lt;100000,T231*9%,IF(T231&lt;250000,T231*12%,T231*15%)))))</f>
        <v>3.68</v>
      </c>
    </row>
    <row r="232" spans="1:23" x14ac:dyDescent="0.3">
      <c r="A232" s="2" t="s">
        <v>4437</v>
      </c>
      <c r="B232" s="4">
        <v>43578</v>
      </c>
      <c r="C232" s="4">
        <v>43579</v>
      </c>
      <c r="D232" s="2" t="s">
        <v>47</v>
      </c>
      <c r="E232" s="2" t="s">
        <v>29</v>
      </c>
      <c r="F232" s="2" t="s">
        <v>805</v>
      </c>
      <c r="G232" s="5" t="str">
        <f>VLOOKUP(F232,'Customer Info'!A:B,2,0)</f>
        <v>Adrian</v>
      </c>
      <c r="H232" s="5" t="str">
        <f>VLOOKUP(F232,'Customer Info'!A:C,3,0)</f>
        <v>Barton</v>
      </c>
      <c r="I232" s="5" t="str">
        <f>VLOOKUP(F232,'Customer Info'!A:E,5,0)</f>
        <v>Zigong</v>
      </c>
      <c r="J232" s="2" t="s">
        <v>492</v>
      </c>
      <c r="K232" s="6" t="str">
        <f>VLOOKUP(J232,'Product Details'!B:C,2,0)</f>
        <v>Office_Supplies</v>
      </c>
      <c r="L232" s="6" t="str">
        <f>VLOOKUP(J232,'Product Details'!B:D,3,0)</f>
        <v>Binders</v>
      </c>
      <c r="M232" s="6" t="s">
        <v>6489</v>
      </c>
      <c r="N232" s="2">
        <v>175</v>
      </c>
      <c r="O232" s="2">
        <v>158</v>
      </c>
      <c r="P232" s="2">
        <v>1</v>
      </c>
      <c r="Q232" s="7">
        <f>O232*P232</f>
        <v>158</v>
      </c>
      <c r="R232" s="7">
        <f>N232*P232</f>
        <v>175</v>
      </c>
      <c r="S232" s="2">
        <v>30</v>
      </c>
      <c r="T232" s="8">
        <f>R232+S232</f>
        <v>205</v>
      </c>
      <c r="U232" s="8">
        <f>T232-Q232</f>
        <v>47</v>
      </c>
      <c r="V232" s="2" t="s">
        <v>33</v>
      </c>
      <c r="W232" s="31">
        <f>IF(T232&lt;5000,T232*2%,IF(T232&lt;25000,T232*5%,IF(T232&lt;50000,T232*7%,IF(T232&lt;100000,T232*9%,IF(T232&lt;250000,T232*12%,T232*15%)))))</f>
        <v>4.0999999999999996</v>
      </c>
    </row>
    <row r="233" spans="1:23" x14ac:dyDescent="0.3">
      <c r="A233" s="2" t="s">
        <v>931</v>
      </c>
      <c r="B233" s="4">
        <v>43569</v>
      </c>
      <c r="C233" s="4">
        <v>43570</v>
      </c>
      <c r="D233" s="2" t="s">
        <v>47</v>
      </c>
      <c r="E233" s="2" t="s">
        <v>48</v>
      </c>
      <c r="F233" s="2" t="s">
        <v>932</v>
      </c>
      <c r="G233" s="5" t="str">
        <f>VLOOKUP(F233,'Customer Info'!A:B,2,0)</f>
        <v>Dionis</v>
      </c>
      <c r="H233" s="5" t="str">
        <f>VLOOKUP(F233,'Customer Info'!A:C,3,0)</f>
        <v>Lloyd</v>
      </c>
      <c r="I233" s="5" t="str">
        <f>VLOOKUP(F233,'Customer Info'!A:E,5,0)</f>
        <v>Kamarhati</v>
      </c>
      <c r="J233" s="2" t="s">
        <v>348</v>
      </c>
      <c r="K233" s="6" t="str">
        <f>VLOOKUP(J233,'Product Details'!B:C,2,0)</f>
        <v>Furniture</v>
      </c>
      <c r="L233" s="6" t="str">
        <f>VLOOKUP(J233,'Product Details'!B:D,3,0)</f>
        <v>Furnishings</v>
      </c>
      <c r="M233" s="6" t="s">
        <v>6559</v>
      </c>
      <c r="N233" s="2">
        <v>59</v>
      </c>
      <c r="O233" s="2">
        <v>55</v>
      </c>
      <c r="P233" s="2">
        <v>3</v>
      </c>
      <c r="Q233" s="7">
        <f>O233*P233</f>
        <v>165</v>
      </c>
      <c r="R233" s="7">
        <f>N233*P233</f>
        <v>177</v>
      </c>
      <c r="S233" s="2">
        <v>10</v>
      </c>
      <c r="T233" s="8">
        <f>R233+S233</f>
        <v>187</v>
      </c>
      <c r="U233" s="8">
        <f>T233-Q233</f>
        <v>22</v>
      </c>
      <c r="V233" s="2" t="s">
        <v>63</v>
      </c>
      <c r="W233" s="31">
        <f>IF(T233&lt;5000,T233*2%,IF(T233&lt;25000,T233*5%,IF(T233&lt;50000,T233*7%,IF(T233&lt;100000,T233*9%,IF(T233&lt;250000,T233*12%,T233*15%)))))</f>
        <v>3.74</v>
      </c>
    </row>
    <row r="234" spans="1:23" x14ac:dyDescent="0.3">
      <c r="A234" s="2" t="s">
        <v>4148</v>
      </c>
      <c r="B234" s="4">
        <v>43369</v>
      </c>
      <c r="C234" s="4">
        <v>43370</v>
      </c>
      <c r="D234" s="2" t="s">
        <v>47</v>
      </c>
      <c r="E234" s="2" t="s">
        <v>48</v>
      </c>
      <c r="F234" s="2" t="s">
        <v>1124</v>
      </c>
      <c r="G234" s="5" t="str">
        <f>VLOOKUP(F234,'Customer Info'!A:B,2,0)</f>
        <v>Kelly</v>
      </c>
      <c r="H234" s="5" t="str">
        <f>VLOOKUP(F234,'Customer Info'!A:C,3,0)</f>
        <v>Collister</v>
      </c>
      <c r="I234" s="5" t="str">
        <f>VLOOKUP(F234,'Customer Info'!A:E,5,0)</f>
        <v>Sydney</v>
      </c>
      <c r="J234" s="2" t="s">
        <v>41</v>
      </c>
      <c r="K234" s="6" t="str">
        <f>VLOOKUP(J234,'Product Details'!B:C,2,0)</f>
        <v>Office_Supplies</v>
      </c>
      <c r="L234" s="6" t="str">
        <f>VLOOKUP(J234,'Product Details'!B:D,3,0)</f>
        <v>Supplies</v>
      </c>
      <c r="M234" s="6" t="s">
        <v>6554</v>
      </c>
      <c r="N234" s="2">
        <v>59</v>
      </c>
      <c r="O234" s="2">
        <v>55</v>
      </c>
      <c r="P234" s="2">
        <v>3</v>
      </c>
      <c r="Q234" s="7">
        <f>O234*P234</f>
        <v>165</v>
      </c>
      <c r="R234" s="7">
        <f>N234*P234</f>
        <v>177</v>
      </c>
      <c r="S234" s="2">
        <v>10</v>
      </c>
      <c r="T234" s="8">
        <f>R234+S234</f>
        <v>187</v>
      </c>
      <c r="U234" s="8">
        <f>T234-Q234</f>
        <v>22</v>
      </c>
      <c r="V234" s="2" t="s">
        <v>33</v>
      </c>
      <c r="W234" s="31">
        <f>IF(T234&lt;5000,T234*2%,IF(T234&lt;25000,T234*5%,IF(T234&lt;50000,T234*7%,IF(T234&lt;100000,T234*9%,IF(T234&lt;250000,T234*12%,T234*15%)))))</f>
        <v>3.74</v>
      </c>
    </row>
    <row r="235" spans="1:23" x14ac:dyDescent="0.3">
      <c r="A235" s="2" t="s">
        <v>5251</v>
      </c>
      <c r="B235" s="4">
        <v>43720</v>
      </c>
      <c r="C235" s="4">
        <v>43721</v>
      </c>
      <c r="D235" s="2" t="s">
        <v>47</v>
      </c>
      <c r="E235" s="2" t="s">
        <v>43</v>
      </c>
      <c r="F235" s="2" t="s">
        <v>1090</v>
      </c>
      <c r="G235" s="5" t="str">
        <f>VLOOKUP(F235,'Customer Info'!A:B,2,0)</f>
        <v>Dennis</v>
      </c>
      <c r="H235" s="5" t="str">
        <f>VLOOKUP(F235,'Customer Info'!A:C,3,0)</f>
        <v>Pardue</v>
      </c>
      <c r="I235" s="5" t="str">
        <f>VLOOKUP(F235,'Customer Info'!A:E,5,0)</f>
        <v>Townsville</v>
      </c>
      <c r="J235" s="2" t="s">
        <v>262</v>
      </c>
      <c r="K235" s="6" t="str">
        <f>VLOOKUP(J235,'Product Details'!B:C,2,0)</f>
        <v>Furniture</v>
      </c>
      <c r="L235" s="6" t="str">
        <f>VLOOKUP(J235,'Product Details'!B:D,3,0)</f>
        <v>Chairs</v>
      </c>
      <c r="M235" s="6" t="s">
        <v>6451</v>
      </c>
      <c r="N235" s="2">
        <v>59</v>
      </c>
      <c r="O235" s="2">
        <v>55</v>
      </c>
      <c r="P235" s="2">
        <v>3</v>
      </c>
      <c r="Q235" s="7">
        <f>O235*P235</f>
        <v>165</v>
      </c>
      <c r="R235" s="7">
        <f>N235*P235</f>
        <v>177</v>
      </c>
      <c r="S235" s="2">
        <v>10</v>
      </c>
      <c r="T235" s="8">
        <f>R235+S235</f>
        <v>187</v>
      </c>
      <c r="U235" s="8">
        <f>T235-Q235</f>
        <v>22</v>
      </c>
      <c r="V235" s="2" t="s">
        <v>63</v>
      </c>
      <c r="W235" s="31">
        <f>IF(T235&lt;5000,T235*2%,IF(T235&lt;25000,T235*5%,IF(T235&lt;50000,T235*7%,IF(T235&lt;100000,T235*9%,IF(T235&lt;250000,T235*12%,T235*15%)))))</f>
        <v>3.74</v>
      </c>
    </row>
    <row r="236" spans="1:23" x14ac:dyDescent="0.3">
      <c r="A236" s="2" t="s">
        <v>1080</v>
      </c>
      <c r="B236" s="4">
        <v>43796</v>
      </c>
      <c r="C236" s="4">
        <v>43798</v>
      </c>
      <c r="D236" s="2" t="s">
        <v>47</v>
      </c>
      <c r="E236" s="2" t="s">
        <v>43</v>
      </c>
      <c r="F236" s="2" t="s">
        <v>945</v>
      </c>
      <c r="G236" s="5" t="str">
        <f>VLOOKUP(F236,'Customer Info'!A:B,2,0)</f>
        <v>Lindsay</v>
      </c>
      <c r="H236" s="5" t="str">
        <f>VLOOKUP(F236,'Customer Info'!A:C,3,0)</f>
        <v>Shagiari</v>
      </c>
      <c r="I236" s="5" t="str">
        <f>VLOOKUP(F236,'Customer Info'!A:E,5,0)</f>
        <v>Canberra</v>
      </c>
      <c r="J236" s="2" t="s">
        <v>441</v>
      </c>
      <c r="K236" s="6" t="str">
        <f>VLOOKUP(J236,'Product Details'!B:C,2,0)</f>
        <v>Technology</v>
      </c>
      <c r="L236" s="6" t="str">
        <f>VLOOKUP(J236,'Product Details'!B:D,3,0)</f>
        <v>Phones</v>
      </c>
      <c r="M236" s="6" t="s">
        <v>6417</v>
      </c>
      <c r="N236" s="2">
        <v>179</v>
      </c>
      <c r="O236" s="2">
        <v>166</v>
      </c>
      <c r="P236" s="2">
        <v>1</v>
      </c>
      <c r="Q236" s="7">
        <f>O236*P236</f>
        <v>166</v>
      </c>
      <c r="R236" s="7">
        <f>N236*P236</f>
        <v>179</v>
      </c>
      <c r="S236" s="2">
        <v>30</v>
      </c>
      <c r="T236" s="8">
        <f>R236+S236</f>
        <v>209</v>
      </c>
      <c r="U236" s="8">
        <f>T236-Q236</f>
        <v>43</v>
      </c>
      <c r="V236" s="2" t="s">
        <v>33</v>
      </c>
      <c r="W236" s="31">
        <f>IF(T236&lt;5000,T236*2%,IF(T236&lt;25000,T236*5%,IF(T236&lt;50000,T236*7%,IF(T236&lt;100000,T236*9%,IF(T236&lt;250000,T236*12%,T236*15%)))))</f>
        <v>4.18</v>
      </c>
    </row>
    <row r="237" spans="1:23" x14ac:dyDescent="0.3">
      <c r="A237" s="2" t="s">
        <v>2582</v>
      </c>
      <c r="B237" s="4">
        <v>43944</v>
      </c>
      <c r="C237" s="4">
        <v>43945</v>
      </c>
      <c r="D237" s="2" t="s">
        <v>47</v>
      </c>
      <c r="E237" s="2" t="s">
        <v>68</v>
      </c>
      <c r="F237" s="2" t="s">
        <v>1408</v>
      </c>
      <c r="G237" s="5" t="str">
        <f>VLOOKUP(F237,'Customer Info'!A:B,2,0)</f>
        <v>Sung</v>
      </c>
      <c r="H237" s="5" t="str">
        <f>VLOOKUP(F237,'Customer Info'!A:C,3,0)</f>
        <v>Pak</v>
      </c>
      <c r="I237" s="5" t="str">
        <f>VLOOKUP(F237,'Customer Info'!A:E,5,0)</f>
        <v>Chaozhou</v>
      </c>
      <c r="J237" s="2" t="s">
        <v>328</v>
      </c>
      <c r="K237" s="6" t="str">
        <f>VLOOKUP(J237,'Product Details'!B:C,2,0)</f>
        <v>Office_Supplies</v>
      </c>
      <c r="L237" s="6" t="str">
        <f>VLOOKUP(J237,'Product Details'!B:D,3,0)</f>
        <v>Appliances</v>
      </c>
      <c r="M237" s="6" t="s">
        <v>6529</v>
      </c>
      <c r="N237" s="2">
        <v>179</v>
      </c>
      <c r="O237" s="2">
        <v>166</v>
      </c>
      <c r="P237" s="2">
        <v>1</v>
      </c>
      <c r="Q237" s="7">
        <f>O237*P237</f>
        <v>166</v>
      </c>
      <c r="R237" s="7">
        <f>N237*P237</f>
        <v>179</v>
      </c>
      <c r="S237" s="2">
        <v>30</v>
      </c>
      <c r="T237" s="8">
        <f>R237+S237</f>
        <v>209</v>
      </c>
      <c r="U237" s="8">
        <f>T237-Q237</f>
        <v>43</v>
      </c>
      <c r="V237" s="2" t="s">
        <v>33</v>
      </c>
      <c r="W237" s="31">
        <f>IF(T237&lt;5000,T237*2%,IF(T237&lt;25000,T237*5%,IF(T237&lt;50000,T237*7%,IF(T237&lt;100000,T237*9%,IF(T237&lt;250000,T237*12%,T237*15%)))))</f>
        <v>4.18</v>
      </c>
    </row>
    <row r="238" spans="1:23" x14ac:dyDescent="0.3">
      <c r="A238" s="2" t="s">
        <v>2710</v>
      </c>
      <c r="B238" s="4">
        <v>44001</v>
      </c>
      <c r="C238" s="4">
        <v>44001</v>
      </c>
      <c r="D238" s="2" t="s">
        <v>47</v>
      </c>
      <c r="E238" s="2" t="s">
        <v>48</v>
      </c>
      <c r="F238" s="2" t="s">
        <v>1241</v>
      </c>
      <c r="G238" s="5" t="str">
        <f>VLOOKUP(F238,'Customer Info'!A:B,2,0)</f>
        <v>Deanra</v>
      </c>
      <c r="H238" s="5" t="str">
        <f>VLOOKUP(F238,'Customer Info'!A:C,3,0)</f>
        <v>Eno</v>
      </c>
      <c r="I238" s="5" t="str">
        <f>VLOOKUP(F238,'Customer Info'!A:E,5,0)</f>
        <v>Langen</v>
      </c>
      <c r="J238" s="2" t="s">
        <v>180</v>
      </c>
      <c r="K238" s="6" t="str">
        <f>VLOOKUP(J238,'Product Details'!B:C,2,0)</f>
        <v>Furniture</v>
      </c>
      <c r="L238" s="6" t="str">
        <f>VLOOKUP(J238,'Product Details'!B:D,3,0)</f>
        <v>Tables</v>
      </c>
      <c r="M238" s="6" t="s">
        <v>6497</v>
      </c>
      <c r="N238" s="2">
        <v>179</v>
      </c>
      <c r="O238" s="2">
        <v>166</v>
      </c>
      <c r="P238" s="2">
        <v>1</v>
      </c>
      <c r="Q238" s="7">
        <f>O238*P238</f>
        <v>166</v>
      </c>
      <c r="R238" s="7">
        <f>N238*P238</f>
        <v>179</v>
      </c>
      <c r="S238" s="2">
        <v>30</v>
      </c>
      <c r="T238" s="8">
        <f>R238+S238</f>
        <v>209</v>
      </c>
      <c r="U238" s="8">
        <f>T238-Q238</f>
        <v>43</v>
      </c>
      <c r="V238" s="2" t="s">
        <v>71</v>
      </c>
      <c r="W238" s="31">
        <f>IF(T238&lt;5000,T238*2%,IF(T238&lt;25000,T238*5%,IF(T238&lt;50000,T238*7%,IF(T238&lt;100000,T238*9%,IF(T238&lt;250000,T238*12%,T238*15%)))))</f>
        <v>4.18</v>
      </c>
    </row>
    <row r="239" spans="1:23" x14ac:dyDescent="0.3">
      <c r="A239" s="2" t="s">
        <v>1133</v>
      </c>
      <c r="B239" s="4">
        <v>43817</v>
      </c>
      <c r="C239" s="4">
        <v>43819</v>
      </c>
      <c r="D239" s="2" t="s">
        <v>47</v>
      </c>
      <c r="E239" s="2" t="s">
        <v>29</v>
      </c>
      <c r="F239" s="2" t="s">
        <v>1134</v>
      </c>
      <c r="G239" s="5" t="str">
        <f>VLOOKUP(F239,'Customer Info'!A:B,2,0)</f>
        <v>Shirley</v>
      </c>
      <c r="H239" s="5" t="str">
        <f>VLOOKUP(F239,'Customer Info'!A:C,3,0)</f>
        <v>Schmidt</v>
      </c>
      <c r="I239" s="5" t="str">
        <f>VLOOKUP(F239,'Customer Info'!A:E,5,0)</f>
        <v>Bijapur</v>
      </c>
      <c r="J239" s="2" t="s">
        <v>226</v>
      </c>
      <c r="K239" s="6" t="str">
        <f>VLOOKUP(J239,'Product Details'!B:C,2,0)</f>
        <v>Furniture</v>
      </c>
      <c r="L239" s="6" t="str">
        <f>VLOOKUP(J239,'Product Details'!B:D,3,0)</f>
        <v>Bookcases</v>
      </c>
      <c r="M239" s="6" t="s">
        <v>6493</v>
      </c>
      <c r="N239" s="2">
        <v>60</v>
      </c>
      <c r="O239" s="2">
        <v>56</v>
      </c>
      <c r="P239" s="2">
        <v>3</v>
      </c>
      <c r="Q239" s="7">
        <f>O239*P239</f>
        <v>168</v>
      </c>
      <c r="R239" s="7">
        <f>N239*P239</f>
        <v>180</v>
      </c>
      <c r="S239" s="2">
        <v>10</v>
      </c>
      <c r="T239" s="8">
        <f>R239+S239</f>
        <v>190</v>
      </c>
      <c r="U239" s="8">
        <f>T239-Q239</f>
        <v>22</v>
      </c>
      <c r="V239" s="2" t="s">
        <v>33</v>
      </c>
      <c r="W239" s="31">
        <f>IF(T239&lt;5000,T239*2%,IF(T239&lt;25000,T239*5%,IF(T239&lt;50000,T239*7%,IF(T239&lt;100000,T239*9%,IF(T239&lt;250000,T239*12%,T239*15%)))))</f>
        <v>3.8000000000000003</v>
      </c>
    </row>
    <row r="240" spans="1:23" x14ac:dyDescent="0.3">
      <c r="A240" s="2" t="s">
        <v>2111</v>
      </c>
      <c r="B240" s="4">
        <v>43286</v>
      </c>
      <c r="C240" s="4">
        <v>43288</v>
      </c>
      <c r="D240" s="2" t="s">
        <v>47</v>
      </c>
      <c r="E240" s="2" t="s">
        <v>48</v>
      </c>
      <c r="F240" s="2" t="s">
        <v>822</v>
      </c>
      <c r="G240" s="5" t="str">
        <f>VLOOKUP(F240,'Customer Info'!A:B,2,0)</f>
        <v>Anthony</v>
      </c>
      <c r="H240" s="5" t="str">
        <f>VLOOKUP(F240,'Customer Info'!A:C,3,0)</f>
        <v>Garverick</v>
      </c>
      <c r="I240" s="5" t="str">
        <f>VLOOKUP(F240,'Customer Info'!A:E,5,0)</f>
        <v>Delhi</v>
      </c>
      <c r="J240" s="2" t="s">
        <v>273</v>
      </c>
      <c r="K240" s="6" t="str">
        <f>VLOOKUP(J240,'Product Details'!B:C,2,0)</f>
        <v>Furniture</v>
      </c>
      <c r="L240" s="6" t="str">
        <f>VLOOKUP(J240,'Product Details'!B:D,3,0)</f>
        <v>Tables</v>
      </c>
      <c r="M240" s="6" t="s">
        <v>6494</v>
      </c>
      <c r="N240" s="2">
        <v>60</v>
      </c>
      <c r="O240" s="2">
        <v>56</v>
      </c>
      <c r="P240" s="2">
        <v>3</v>
      </c>
      <c r="Q240" s="7">
        <f>O240*P240</f>
        <v>168</v>
      </c>
      <c r="R240" s="7">
        <f>N240*P240</f>
        <v>180</v>
      </c>
      <c r="S240" s="2">
        <v>10</v>
      </c>
      <c r="T240" s="8">
        <f>R240+S240</f>
        <v>190</v>
      </c>
      <c r="U240" s="8">
        <f>T240-Q240</f>
        <v>22</v>
      </c>
      <c r="V240" s="2" t="s">
        <v>63</v>
      </c>
      <c r="W240" s="31">
        <f>IF(T240&lt;5000,T240*2%,IF(T240&lt;25000,T240*5%,IF(T240&lt;50000,T240*7%,IF(T240&lt;100000,T240*9%,IF(T240&lt;250000,T240*12%,T240*15%)))))</f>
        <v>3.8000000000000003</v>
      </c>
    </row>
    <row r="241" spans="1:23" x14ac:dyDescent="0.3">
      <c r="A241" s="2" t="s">
        <v>2355</v>
      </c>
      <c r="B241" s="4">
        <v>43722</v>
      </c>
      <c r="C241" s="4">
        <v>43723</v>
      </c>
      <c r="D241" s="2" t="s">
        <v>47</v>
      </c>
      <c r="E241" s="2" t="s">
        <v>36</v>
      </c>
      <c r="F241" s="2" t="s">
        <v>465</v>
      </c>
      <c r="G241" s="5" t="str">
        <f>VLOOKUP(F241,'Customer Info'!A:B,2,0)</f>
        <v>Kean</v>
      </c>
      <c r="H241" s="5" t="str">
        <f>VLOOKUP(F241,'Customer Info'!A:C,3,0)</f>
        <v>Takahito</v>
      </c>
      <c r="I241" s="5" t="str">
        <f>VLOOKUP(F241,'Customer Info'!A:E,5,0)</f>
        <v>Jakarta</v>
      </c>
      <c r="J241" s="2" t="s">
        <v>622</v>
      </c>
      <c r="K241" s="6" t="str">
        <f>VLOOKUP(J241,'Product Details'!B:C,2,0)</f>
        <v>Office_Supplies</v>
      </c>
      <c r="L241" s="6" t="str">
        <f>VLOOKUP(J241,'Product Details'!B:D,3,0)</f>
        <v>Storage</v>
      </c>
      <c r="M241" s="6" t="s">
        <v>6547</v>
      </c>
      <c r="N241" s="2">
        <v>90</v>
      </c>
      <c r="O241" s="2">
        <v>81</v>
      </c>
      <c r="P241" s="2">
        <v>2</v>
      </c>
      <c r="Q241" s="7">
        <f>O241*P241</f>
        <v>162</v>
      </c>
      <c r="R241" s="7">
        <f>N241*P241</f>
        <v>180</v>
      </c>
      <c r="S241" s="2">
        <v>10</v>
      </c>
      <c r="T241" s="8">
        <f>R241+S241</f>
        <v>190</v>
      </c>
      <c r="U241" s="8">
        <f>T241-Q241</f>
        <v>28</v>
      </c>
      <c r="V241" s="2" t="s">
        <v>30</v>
      </c>
      <c r="W241" s="31">
        <f>IF(T241&lt;5000,T241*2%,IF(T241&lt;25000,T241*5%,IF(T241&lt;50000,T241*7%,IF(T241&lt;100000,T241*9%,IF(T241&lt;250000,T241*12%,T241*15%)))))</f>
        <v>3.8000000000000003</v>
      </c>
    </row>
    <row r="242" spans="1:23" x14ac:dyDescent="0.3">
      <c r="A242" s="2" t="s">
        <v>2424</v>
      </c>
      <c r="B242" s="4">
        <v>43489</v>
      </c>
      <c r="C242" s="4">
        <v>43490</v>
      </c>
      <c r="D242" s="2" t="s">
        <v>47</v>
      </c>
      <c r="E242" s="2" t="s">
        <v>91</v>
      </c>
      <c r="F242" s="2" t="s">
        <v>618</v>
      </c>
      <c r="G242" s="5" t="str">
        <f>VLOOKUP(F242,'Customer Info'!A:B,2,0)</f>
        <v>Kristina</v>
      </c>
      <c r="H242" s="5" t="str">
        <f>VLOOKUP(F242,'Customer Info'!A:C,3,0)</f>
        <v>Nunn</v>
      </c>
      <c r="I242" s="5" t="str">
        <f>VLOOKUP(F242,'Customer Info'!A:E,5,0)</f>
        <v>Sydney</v>
      </c>
      <c r="J242" s="2" t="s">
        <v>1405</v>
      </c>
      <c r="K242" s="6" t="str">
        <f>VLOOKUP(J242,'Product Details'!B:C,2,0)</f>
        <v>Office_Supplies</v>
      </c>
      <c r="L242" s="6" t="str">
        <f>VLOOKUP(J242,'Product Details'!B:D,3,0)</f>
        <v>Art</v>
      </c>
      <c r="M242" s="6" t="s">
        <v>6495</v>
      </c>
      <c r="N242" s="2">
        <v>60</v>
      </c>
      <c r="O242" s="2">
        <v>55</v>
      </c>
      <c r="P242" s="2">
        <v>3</v>
      </c>
      <c r="Q242" s="7">
        <f>O242*P242</f>
        <v>165</v>
      </c>
      <c r="R242" s="7">
        <f>N242*P242</f>
        <v>180</v>
      </c>
      <c r="S242" s="2">
        <v>10</v>
      </c>
      <c r="T242" s="8">
        <f>R242+S242</f>
        <v>190</v>
      </c>
      <c r="U242" s="8">
        <f>T242-Q242</f>
        <v>25</v>
      </c>
      <c r="V242" s="2" t="s">
        <v>33</v>
      </c>
      <c r="W242" s="31">
        <f>IF(T242&lt;5000,T242*2%,IF(T242&lt;25000,T242*5%,IF(T242&lt;50000,T242*7%,IF(T242&lt;100000,T242*9%,IF(T242&lt;250000,T242*12%,T242*15%)))))</f>
        <v>3.8000000000000003</v>
      </c>
    </row>
    <row r="243" spans="1:23" x14ac:dyDescent="0.3">
      <c r="A243" s="2" t="s">
        <v>2901</v>
      </c>
      <c r="B243" s="4">
        <v>43230</v>
      </c>
      <c r="C243" s="4">
        <v>43230</v>
      </c>
      <c r="D243" s="2" t="s">
        <v>47</v>
      </c>
      <c r="E243" s="2" t="s">
        <v>43</v>
      </c>
      <c r="F243" s="2" t="s">
        <v>1134</v>
      </c>
      <c r="G243" s="5" t="str">
        <f>VLOOKUP(F243,'Customer Info'!A:B,2,0)</f>
        <v>Shirley</v>
      </c>
      <c r="H243" s="5" t="str">
        <f>VLOOKUP(F243,'Customer Info'!A:C,3,0)</f>
        <v>Schmidt</v>
      </c>
      <c r="I243" s="5" t="str">
        <f>VLOOKUP(F243,'Customer Info'!A:E,5,0)</f>
        <v>Bijapur</v>
      </c>
      <c r="J243" s="2" t="s">
        <v>229</v>
      </c>
      <c r="K243" s="6" t="str">
        <f>VLOOKUP(J243,'Product Details'!B:C,2,0)</f>
        <v>Office_Supplies</v>
      </c>
      <c r="L243" s="6" t="str">
        <f>VLOOKUP(J243,'Product Details'!B:D,3,0)</f>
        <v>Paper</v>
      </c>
      <c r="M243" s="6" t="s">
        <v>6569</v>
      </c>
      <c r="N243" s="2">
        <v>60</v>
      </c>
      <c r="O243" s="2">
        <v>58</v>
      </c>
      <c r="P243" s="2">
        <v>3</v>
      </c>
      <c r="Q243" s="7">
        <f>O243*P243</f>
        <v>174</v>
      </c>
      <c r="R243" s="7">
        <f>N243*P243</f>
        <v>180</v>
      </c>
      <c r="S243" s="2">
        <v>10</v>
      </c>
      <c r="T243" s="8">
        <f>R243+S243</f>
        <v>190</v>
      </c>
      <c r="U243" s="8">
        <f>T243-Q243</f>
        <v>16</v>
      </c>
      <c r="V243" s="2" t="s">
        <v>33</v>
      </c>
      <c r="W243" s="31">
        <f>IF(T243&lt;5000,T243*2%,IF(T243&lt;25000,T243*5%,IF(T243&lt;50000,T243*7%,IF(T243&lt;100000,T243*9%,IF(T243&lt;250000,T243*12%,T243*15%)))))</f>
        <v>3.8000000000000003</v>
      </c>
    </row>
    <row r="244" spans="1:23" x14ac:dyDescent="0.3">
      <c r="A244" s="2" t="s">
        <v>2928</v>
      </c>
      <c r="B244" s="4">
        <v>43405</v>
      </c>
      <c r="C244" s="4">
        <v>43407</v>
      </c>
      <c r="D244" s="2" t="s">
        <v>47</v>
      </c>
      <c r="E244" s="2" t="s">
        <v>48</v>
      </c>
      <c r="F244" s="2" t="s">
        <v>1665</v>
      </c>
      <c r="G244" s="5" t="str">
        <f>VLOOKUP(F244,'Customer Info'!A:B,2,0)</f>
        <v>Matt</v>
      </c>
      <c r="H244" s="5" t="str">
        <f>VLOOKUP(F244,'Customer Info'!A:C,3,0)</f>
        <v>Collins</v>
      </c>
      <c r="I244" s="5" t="str">
        <f>VLOOKUP(F244,'Customer Info'!A:E,5,0)</f>
        <v>Mumbai</v>
      </c>
      <c r="J244" s="2" t="s">
        <v>5</v>
      </c>
      <c r="K244" s="6" t="str">
        <f>VLOOKUP(J244,'Product Details'!B:C,2,0)</f>
        <v>Furniture</v>
      </c>
      <c r="L244" s="6" t="str">
        <f>VLOOKUP(J244,'Product Details'!B:D,3,0)</f>
        <v>Furnishings</v>
      </c>
      <c r="M244" s="6" t="s">
        <v>6549</v>
      </c>
      <c r="N244" s="2">
        <v>90</v>
      </c>
      <c r="O244" s="2">
        <v>81</v>
      </c>
      <c r="P244" s="2">
        <v>2</v>
      </c>
      <c r="Q244" s="7">
        <f>O244*P244</f>
        <v>162</v>
      </c>
      <c r="R244" s="7">
        <f>N244*P244</f>
        <v>180</v>
      </c>
      <c r="S244" s="2">
        <v>10</v>
      </c>
      <c r="T244" s="8">
        <f>R244+S244</f>
        <v>190</v>
      </c>
      <c r="U244" s="8">
        <f>T244-Q244</f>
        <v>28</v>
      </c>
      <c r="V244" s="2" t="s">
        <v>30</v>
      </c>
      <c r="W244" s="31">
        <f>IF(T244&lt;5000,T244*2%,IF(T244&lt;25000,T244*5%,IF(T244&lt;50000,T244*7%,IF(T244&lt;100000,T244*9%,IF(T244&lt;250000,T244*12%,T244*15%)))))</f>
        <v>3.8000000000000003</v>
      </c>
    </row>
    <row r="245" spans="1:23" x14ac:dyDescent="0.3">
      <c r="A245" s="2" t="s">
        <v>4049</v>
      </c>
      <c r="B245" s="4">
        <v>43420</v>
      </c>
      <c r="C245" s="4">
        <v>43420</v>
      </c>
      <c r="D245" s="2" t="s">
        <v>47</v>
      </c>
      <c r="E245" s="2" t="s">
        <v>29</v>
      </c>
      <c r="F245" s="2" t="s">
        <v>167</v>
      </c>
      <c r="G245" s="5" t="str">
        <f>VLOOKUP(F245,'Customer Info'!A:B,2,0)</f>
        <v>Stuart</v>
      </c>
      <c r="H245" s="5" t="str">
        <f>VLOOKUP(F245,'Customer Info'!A:C,3,0)</f>
        <v>Calhoun</v>
      </c>
      <c r="I245" s="5" t="str">
        <f>VLOOKUP(F245,'Customer Info'!A:E,5,0)</f>
        <v>Nowra</v>
      </c>
      <c r="J245" s="2" t="s">
        <v>577</v>
      </c>
      <c r="K245" s="6" t="str">
        <f>VLOOKUP(J245,'Product Details'!B:C,2,0)</f>
        <v>Office_Supplies</v>
      </c>
      <c r="L245" s="6" t="str">
        <f>VLOOKUP(J245,'Product Details'!B:D,3,0)</f>
        <v>Envelopes</v>
      </c>
      <c r="M245" s="6" t="s">
        <v>6526</v>
      </c>
      <c r="N245" s="2">
        <v>60</v>
      </c>
      <c r="O245" s="2">
        <v>55</v>
      </c>
      <c r="P245" s="2">
        <v>3</v>
      </c>
      <c r="Q245" s="7">
        <f>O245*P245</f>
        <v>165</v>
      </c>
      <c r="R245" s="7">
        <f>N245*P245</f>
        <v>180</v>
      </c>
      <c r="S245" s="2">
        <v>10</v>
      </c>
      <c r="T245" s="8">
        <f>R245+S245</f>
        <v>190</v>
      </c>
      <c r="U245" s="8">
        <f>T245-Q245</f>
        <v>25</v>
      </c>
      <c r="V245" s="2" t="s">
        <v>33</v>
      </c>
      <c r="W245" s="31">
        <f>IF(T245&lt;5000,T245*2%,IF(T245&lt;25000,T245*5%,IF(T245&lt;50000,T245*7%,IF(T245&lt;100000,T245*9%,IF(T245&lt;250000,T245*12%,T245*15%)))))</f>
        <v>3.8000000000000003</v>
      </c>
    </row>
    <row r="246" spans="1:23" x14ac:dyDescent="0.3">
      <c r="A246" s="2" t="s">
        <v>4324</v>
      </c>
      <c r="B246" s="4">
        <v>43778</v>
      </c>
      <c r="C246" s="4">
        <v>43778</v>
      </c>
      <c r="D246" s="2" t="s">
        <v>47</v>
      </c>
      <c r="E246" s="2" t="s">
        <v>29</v>
      </c>
      <c r="F246" s="2" t="s">
        <v>437</v>
      </c>
      <c r="G246" s="5" t="str">
        <f>VLOOKUP(F246,'Customer Info'!A:B,2,0)</f>
        <v>Guy</v>
      </c>
      <c r="H246" s="5" t="str">
        <f>VLOOKUP(F246,'Customer Info'!A:C,3,0)</f>
        <v>Phonely</v>
      </c>
      <c r="I246" s="5" t="str">
        <f>VLOOKUP(F246,'Customer Info'!A:E,5,0)</f>
        <v>Jodhpur</v>
      </c>
      <c r="J246" s="2" t="s">
        <v>532</v>
      </c>
      <c r="K246" s="6" t="str">
        <f>VLOOKUP(J246,'Product Details'!B:C,2,0)</f>
        <v>Office_Supplies</v>
      </c>
      <c r="L246" s="6" t="str">
        <f>VLOOKUP(J246,'Product Details'!B:D,3,0)</f>
        <v>Supplies</v>
      </c>
      <c r="M246" s="6" t="s">
        <v>6424</v>
      </c>
      <c r="N246" s="2">
        <v>60</v>
      </c>
      <c r="O246" s="2">
        <v>58</v>
      </c>
      <c r="P246" s="2">
        <v>3</v>
      </c>
      <c r="Q246" s="7">
        <f>O246*P246</f>
        <v>174</v>
      </c>
      <c r="R246" s="7">
        <f>N246*P246</f>
        <v>180</v>
      </c>
      <c r="S246" s="2">
        <v>10</v>
      </c>
      <c r="T246" s="8">
        <f>R246+S246</f>
        <v>190</v>
      </c>
      <c r="U246" s="8">
        <f>T246-Q246</f>
        <v>16</v>
      </c>
      <c r="V246" s="2" t="s">
        <v>33</v>
      </c>
      <c r="W246" s="31">
        <f>IF(T246&lt;5000,T246*2%,IF(T246&lt;25000,T246*5%,IF(T246&lt;50000,T246*7%,IF(T246&lt;100000,T246*9%,IF(T246&lt;250000,T246*12%,T246*15%)))))</f>
        <v>3.8000000000000003</v>
      </c>
    </row>
    <row r="247" spans="1:23" x14ac:dyDescent="0.3">
      <c r="A247" s="2" t="s">
        <v>4580</v>
      </c>
      <c r="B247" s="4">
        <v>43839</v>
      </c>
      <c r="C247" s="4">
        <v>43839</v>
      </c>
      <c r="D247" s="2" t="s">
        <v>47</v>
      </c>
      <c r="E247" s="2" t="s">
        <v>43</v>
      </c>
      <c r="F247" s="2" t="s">
        <v>1665</v>
      </c>
      <c r="G247" s="5" t="str">
        <f>VLOOKUP(F247,'Customer Info'!A:B,2,0)</f>
        <v>Matt</v>
      </c>
      <c r="H247" s="5" t="str">
        <f>VLOOKUP(F247,'Customer Info'!A:C,3,0)</f>
        <v>Collins</v>
      </c>
      <c r="I247" s="5" t="str">
        <f>VLOOKUP(F247,'Customer Info'!A:E,5,0)</f>
        <v>Mumbai</v>
      </c>
      <c r="J247" s="2" t="s">
        <v>334</v>
      </c>
      <c r="K247" s="6" t="str">
        <f>VLOOKUP(J247,'Product Details'!B:C,2,0)</f>
        <v>Office_Supplies</v>
      </c>
      <c r="L247" s="6" t="str">
        <f>VLOOKUP(J247,'Product Details'!B:D,3,0)</f>
        <v>Paper</v>
      </c>
      <c r="M247" s="6" t="s">
        <v>6570</v>
      </c>
      <c r="N247" s="2">
        <v>60</v>
      </c>
      <c r="O247" s="2">
        <v>57</v>
      </c>
      <c r="P247" s="2">
        <v>3</v>
      </c>
      <c r="Q247" s="7">
        <f>O247*P247</f>
        <v>171</v>
      </c>
      <c r="R247" s="7">
        <f>N247*P247</f>
        <v>180</v>
      </c>
      <c r="S247" s="2">
        <v>10</v>
      </c>
      <c r="T247" s="8">
        <f>R247+S247</f>
        <v>190</v>
      </c>
      <c r="U247" s="8">
        <f>T247-Q247</f>
        <v>19</v>
      </c>
      <c r="V247" s="2" t="s">
        <v>33</v>
      </c>
      <c r="W247" s="31">
        <f>IF(T247&lt;5000,T247*2%,IF(T247&lt;25000,T247*5%,IF(T247&lt;50000,T247*7%,IF(T247&lt;100000,T247*9%,IF(T247&lt;250000,T247*12%,T247*15%)))))</f>
        <v>3.8000000000000003</v>
      </c>
    </row>
    <row r="248" spans="1:23" x14ac:dyDescent="0.3">
      <c r="A248" s="2" t="s">
        <v>4756</v>
      </c>
      <c r="B248" s="4">
        <v>44006</v>
      </c>
      <c r="C248" s="4">
        <v>44008</v>
      </c>
      <c r="D248" s="2" t="s">
        <v>47</v>
      </c>
      <c r="E248" s="2" t="s">
        <v>43</v>
      </c>
      <c r="F248" s="2" t="s">
        <v>1524</v>
      </c>
      <c r="G248" s="5" t="str">
        <f>VLOOKUP(F248,'Customer Info'!A:B,2,0)</f>
        <v>Cari</v>
      </c>
      <c r="H248" s="5" t="str">
        <f>VLOOKUP(F248,'Customer Info'!A:C,3,0)</f>
        <v>Schnelling</v>
      </c>
      <c r="I248" s="5" t="str">
        <f>VLOOKUP(F248,'Customer Info'!A:E,5,0)</f>
        <v>Agra</v>
      </c>
      <c r="J248" s="2" t="s">
        <v>391</v>
      </c>
      <c r="K248" s="6" t="str">
        <f>VLOOKUP(J248,'Product Details'!B:C,2,0)</f>
        <v>Office_Supplies</v>
      </c>
      <c r="L248" s="6" t="str">
        <f>VLOOKUP(J248,'Product Details'!B:D,3,0)</f>
        <v>Binders</v>
      </c>
      <c r="M248" s="6" t="s">
        <v>6510</v>
      </c>
      <c r="N248" s="2">
        <v>60</v>
      </c>
      <c r="O248" s="2">
        <v>56</v>
      </c>
      <c r="P248" s="2">
        <v>3</v>
      </c>
      <c r="Q248" s="7">
        <f>O248*P248</f>
        <v>168</v>
      </c>
      <c r="R248" s="7">
        <f>N248*P248</f>
        <v>180</v>
      </c>
      <c r="S248" s="2">
        <v>10</v>
      </c>
      <c r="T248" s="8">
        <f>R248+S248</f>
        <v>190</v>
      </c>
      <c r="U248" s="8">
        <f>T248-Q248</f>
        <v>22</v>
      </c>
      <c r="V248" s="2" t="s">
        <v>63</v>
      </c>
      <c r="W248" s="31">
        <f>IF(T248&lt;5000,T248*2%,IF(T248&lt;25000,T248*5%,IF(T248&lt;50000,T248*7%,IF(T248&lt;100000,T248*9%,IF(T248&lt;250000,T248*12%,T248*15%)))))</f>
        <v>3.8000000000000003</v>
      </c>
    </row>
    <row r="249" spans="1:23" x14ac:dyDescent="0.3">
      <c r="A249" s="2" t="s">
        <v>1028</v>
      </c>
      <c r="B249" s="4">
        <v>43520</v>
      </c>
      <c r="C249" s="4">
        <v>43522</v>
      </c>
      <c r="D249" s="2" t="s">
        <v>47</v>
      </c>
      <c r="E249" s="2" t="s">
        <v>36</v>
      </c>
      <c r="F249" s="2" t="s">
        <v>786</v>
      </c>
      <c r="G249" s="5" t="str">
        <f>VLOOKUP(F249,'Customer Info'!A:B,2,0)</f>
        <v>Stefanie</v>
      </c>
      <c r="H249" s="5" t="str">
        <f>VLOOKUP(F249,'Customer Info'!A:C,3,0)</f>
        <v>Holloman</v>
      </c>
      <c r="I249" s="5" t="str">
        <f>VLOOKUP(F249,'Customer Info'!A:E,5,0)</f>
        <v>Durgapur</v>
      </c>
      <c r="J249" s="2" t="s">
        <v>93</v>
      </c>
      <c r="K249" s="6" t="str">
        <f>VLOOKUP(J249,'Product Details'!B:C,2,0)</f>
        <v>Furniture</v>
      </c>
      <c r="L249" s="6" t="str">
        <f>VLOOKUP(J249,'Product Details'!B:D,3,0)</f>
        <v>Bookcases</v>
      </c>
      <c r="M249" s="6" t="s">
        <v>6452</v>
      </c>
      <c r="N249" s="2">
        <v>183</v>
      </c>
      <c r="O249" s="2">
        <v>168</v>
      </c>
      <c r="P249" s="2">
        <v>1</v>
      </c>
      <c r="Q249" s="7">
        <f>O249*P249</f>
        <v>168</v>
      </c>
      <c r="R249" s="7">
        <f>N249*P249</f>
        <v>183</v>
      </c>
      <c r="S249" s="2">
        <v>30</v>
      </c>
      <c r="T249" s="8">
        <f>R249+S249</f>
        <v>213</v>
      </c>
      <c r="U249" s="8">
        <f>T249-Q249</f>
        <v>45</v>
      </c>
      <c r="V249" s="2" t="s">
        <v>33</v>
      </c>
      <c r="W249" s="31">
        <f>IF(T249&lt;5000,T249*2%,IF(T249&lt;25000,T249*5%,IF(T249&lt;50000,T249*7%,IF(T249&lt;100000,T249*9%,IF(T249&lt;250000,T249*12%,T249*15%)))))</f>
        <v>4.26</v>
      </c>
    </row>
    <row r="250" spans="1:23" x14ac:dyDescent="0.3">
      <c r="A250" s="2" t="s">
        <v>3046</v>
      </c>
      <c r="B250" s="4">
        <v>43170</v>
      </c>
      <c r="C250" s="4">
        <v>43172</v>
      </c>
      <c r="D250" s="2" t="s">
        <v>47</v>
      </c>
      <c r="E250" s="2" t="s">
        <v>43</v>
      </c>
      <c r="F250" s="2" t="s">
        <v>1315</v>
      </c>
      <c r="G250" s="5" t="str">
        <f>VLOOKUP(F250,'Customer Info'!A:B,2,0)</f>
        <v>Lindsay</v>
      </c>
      <c r="H250" s="5" t="str">
        <f>VLOOKUP(F250,'Customer Info'!A:C,3,0)</f>
        <v>Castell</v>
      </c>
      <c r="I250" s="5" t="str">
        <f>VLOOKUP(F250,'Customer Info'!A:E,5,0)</f>
        <v>Depok</v>
      </c>
      <c r="J250" s="2" t="s">
        <v>245</v>
      </c>
      <c r="K250" s="6" t="str">
        <f>VLOOKUP(J250,'Product Details'!B:C,2,0)</f>
        <v>Office_Supplies</v>
      </c>
      <c r="L250" s="6" t="str">
        <f>VLOOKUP(J250,'Product Details'!B:D,3,0)</f>
        <v>Envelopes</v>
      </c>
      <c r="M250" s="6" t="s">
        <v>6427</v>
      </c>
      <c r="N250" s="2">
        <v>183</v>
      </c>
      <c r="O250" s="2">
        <v>168</v>
      </c>
      <c r="P250" s="2">
        <v>1</v>
      </c>
      <c r="Q250" s="7">
        <f>O250*P250</f>
        <v>168</v>
      </c>
      <c r="R250" s="7">
        <f>N250*P250</f>
        <v>183</v>
      </c>
      <c r="S250" s="2">
        <v>30</v>
      </c>
      <c r="T250" s="8">
        <f>R250+S250</f>
        <v>213</v>
      </c>
      <c r="U250" s="8">
        <f>T250-Q250</f>
        <v>45</v>
      </c>
      <c r="V250" s="2" t="s">
        <v>33</v>
      </c>
      <c r="W250" s="31">
        <f>IF(T250&lt;5000,T250*2%,IF(T250&lt;25000,T250*5%,IF(T250&lt;50000,T250*7%,IF(T250&lt;100000,T250*9%,IF(T250&lt;250000,T250*12%,T250*15%)))))</f>
        <v>4.26</v>
      </c>
    </row>
    <row r="251" spans="1:23" x14ac:dyDescent="0.3">
      <c r="A251" s="2" t="s">
        <v>3171</v>
      </c>
      <c r="B251" s="4">
        <v>43463</v>
      </c>
      <c r="C251" s="4">
        <v>43463</v>
      </c>
      <c r="D251" s="2" t="s">
        <v>47</v>
      </c>
      <c r="E251" s="2" t="s">
        <v>29</v>
      </c>
      <c r="F251" s="2" t="s">
        <v>365</v>
      </c>
      <c r="G251" s="5" t="str">
        <f>VLOOKUP(F251,'Customer Info'!A:B,2,0)</f>
        <v>Brendan</v>
      </c>
      <c r="H251" s="5" t="str">
        <f>VLOOKUP(F251,'Customer Info'!A:C,3,0)</f>
        <v>Dodson</v>
      </c>
      <c r="I251" s="5" t="str">
        <f>VLOOKUP(F251,'Customer Info'!A:E,5,0)</f>
        <v>Adelaide</v>
      </c>
      <c r="J251" s="2" t="s">
        <v>1390</v>
      </c>
      <c r="K251" s="6" t="str">
        <f>VLOOKUP(J251,'Product Details'!B:C,2,0)</f>
        <v>Furniture</v>
      </c>
      <c r="L251" s="6" t="str">
        <f>VLOOKUP(J251,'Product Details'!B:D,3,0)</f>
        <v>Furnishings</v>
      </c>
      <c r="M251" s="6" t="s">
        <v>6390</v>
      </c>
      <c r="N251" s="2">
        <v>183</v>
      </c>
      <c r="O251" s="2">
        <v>168</v>
      </c>
      <c r="P251" s="2">
        <v>1</v>
      </c>
      <c r="Q251" s="7">
        <f>O251*P251</f>
        <v>168</v>
      </c>
      <c r="R251" s="7">
        <f>N251*P251</f>
        <v>183</v>
      </c>
      <c r="S251" s="2">
        <v>30</v>
      </c>
      <c r="T251" s="8">
        <f>R251+S251</f>
        <v>213</v>
      </c>
      <c r="U251" s="8">
        <f>T251-Q251</f>
        <v>45</v>
      </c>
      <c r="V251" s="2" t="s">
        <v>33</v>
      </c>
      <c r="W251" s="31">
        <f>IF(T251&lt;5000,T251*2%,IF(T251&lt;25000,T251*5%,IF(T251&lt;50000,T251*7%,IF(T251&lt;100000,T251*9%,IF(T251&lt;250000,T251*12%,T251*15%)))))</f>
        <v>4.26</v>
      </c>
    </row>
    <row r="252" spans="1:23" x14ac:dyDescent="0.3">
      <c r="A252" s="2" t="s">
        <v>3251</v>
      </c>
      <c r="B252" s="4">
        <v>43649</v>
      </c>
      <c r="C252" s="4">
        <v>43650</v>
      </c>
      <c r="D252" s="2" t="s">
        <v>47</v>
      </c>
      <c r="E252" s="2" t="s">
        <v>43</v>
      </c>
      <c r="F252" s="2" t="s">
        <v>480</v>
      </c>
      <c r="G252" s="5" t="str">
        <f>VLOOKUP(F252,'Customer Info'!A:B,2,0)</f>
        <v>Ben</v>
      </c>
      <c r="H252" s="5" t="str">
        <f>VLOOKUP(F252,'Customer Info'!A:C,3,0)</f>
        <v>Wallace</v>
      </c>
      <c r="I252" s="5" t="str">
        <f>VLOOKUP(F252,'Customer Info'!A:E,5,0)</f>
        <v>Shanghai</v>
      </c>
      <c r="J252" s="2" t="s">
        <v>414</v>
      </c>
      <c r="K252" s="6" t="str">
        <f>VLOOKUP(J252,'Product Details'!B:C,2,0)</f>
        <v>Furniture</v>
      </c>
      <c r="L252" s="6" t="str">
        <f>VLOOKUP(J252,'Product Details'!B:D,3,0)</f>
        <v>Furnishings</v>
      </c>
      <c r="M252" s="6" t="s">
        <v>6534</v>
      </c>
      <c r="N252" s="2">
        <v>183</v>
      </c>
      <c r="O252" s="2">
        <v>168</v>
      </c>
      <c r="P252" s="2">
        <v>1</v>
      </c>
      <c r="Q252" s="7">
        <f>O252*P252</f>
        <v>168</v>
      </c>
      <c r="R252" s="7">
        <f>N252*P252</f>
        <v>183</v>
      </c>
      <c r="S252" s="2">
        <v>30</v>
      </c>
      <c r="T252" s="8">
        <f>R252+S252</f>
        <v>213</v>
      </c>
      <c r="U252" s="8">
        <f>T252-Q252</f>
        <v>45</v>
      </c>
      <c r="V252" s="2" t="s">
        <v>63</v>
      </c>
      <c r="W252" s="31">
        <f>IF(T252&lt;5000,T252*2%,IF(T252&lt;25000,T252*5%,IF(T252&lt;50000,T252*7%,IF(T252&lt;100000,T252*9%,IF(T252&lt;250000,T252*12%,T252*15%)))))</f>
        <v>4.26</v>
      </c>
    </row>
    <row r="253" spans="1:23" x14ac:dyDescent="0.3">
      <c r="A253" s="2" t="s">
        <v>4551</v>
      </c>
      <c r="B253" s="4">
        <v>44025</v>
      </c>
      <c r="C253" s="4">
        <v>44026</v>
      </c>
      <c r="D253" s="2" t="s">
        <v>47</v>
      </c>
      <c r="E253" s="2" t="s">
        <v>29</v>
      </c>
      <c r="F253" s="2" t="s">
        <v>708</v>
      </c>
      <c r="G253" s="5" t="str">
        <f>VLOOKUP(F253,'Customer Info'!A:B,2,0)</f>
        <v>Adrian</v>
      </c>
      <c r="H253" s="5" t="str">
        <f>VLOOKUP(F253,'Customer Info'!A:C,3,0)</f>
        <v>Barton</v>
      </c>
      <c r="I253" s="5" t="str">
        <f>VLOOKUP(F253,'Customer Info'!A:E,5,0)</f>
        <v>Wetzlar</v>
      </c>
      <c r="J253" s="2" t="s">
        <v>217</v>
      </c>
      <c r="K253" s="6" t="str">
        <f>VLOOKUP(J253,'Product Details'!B:C,2,0)</f>
        <v>Office_Supplies</v>
      </c>
      <c r="L253" s="6" t="str">
        <f>VLOOKUP(J253,'Product Details'!B:D,3,0)</f>
        <v>Labels</v>
      </c>
      <c r="M253" s="6" t="s">
        <v>6441</v>
      </c>
      <c r="N253" s="2">
        <v>183</v>
      </c>
      <c r="O253" s="2">
        <v>168</v>
      </c>
      <c r="P253" s="2">
        <v>1</v>
      </c>
      <c r="Q253" s="7">
        <f>O253*P253</f>
        <v>168</v>
      </c>
      <c r="R253" s="7">
        <f>N253*P253</f>
        <v>183</v>
      </c>
      <c r="S253" s="2">
        <v>30</v>
      </c>
      <c r="T253" s="8">
        <f>R253+S253</f>
        <v>213</v>
      </c>
      <c r="U253" s="8">
        <f>T253-Q253</f>
        <v>45</v>
      </c>
      <c r="V253" s="2" t="s">
        <v>71</v>
      </c>
      <c r="W253" s="31">
        <f>IF(T253&lt;5000,T253*2%,IF(T253&lt;25000,T253*5%,IF(T253&lt;50000,T253*7%,IF(T253&lt;100000,T253*9%,IF(T253&lt;250000,T253*12%,T253*15%)))))</f>
        <v>4.26</v>
      </c>
    </row>
    <row r="254" spans="1:23" x14ac:dyDescent="0.3">
      <c r="A254" s="2" t="s">
        <v>1130</v>
      </c>
      <c r="B254" s="4">
        <v>43513</v>
      </c>
      <c r="C254" s="4">
        <v>43513</v>
      </c>
      <c r="D254" s="2" t="s">
        <v>47</v>
      </c>
      <c r="E254" s="2" t="s">
        <v>68</v>
      </c>
      <c r="F254" s="2" t="s">
        <v>480</v>
      </c>
      <c r="G254" s="5" t="str">
        <f>VLOOKUP(F254,'Customer Info'!A:B,2,0)</f>
        <v>Ben</v>
      </c>
      <c r="H254" s="5" t="str">
        <f>VLOOKUP(F254,'Customer Info'!A:C,3,0)</f>
        <v>Wallace</v>
      </c>
      <c r="I254" s="5" t="str">
        <f>VLOOKUP(F254,'Customer Info'!A:E,5,0)</f>
        <v>Shanghai</v>
      </c>
      <c r="J254" s="2" t="s">
        <v>579</v>
      </c>
      <c r="K254" s="6" t="str">
        <f>VLOOKUP(J254,'Product Details'!B:C,2,0)</f>
        <v>Office_Supplies</v>
      </c>
      <c r="L254" s="6" t="str">
        <f>VLOOKUP(J254,'Product Details'!B:D,3,0)</f>
        <v>Storage</v>
      </c>
      <c r="M254" s="6" t="s">
        <v>6515</v>
      </c>
      <c r="N254" s="2">
        <v>61</v>
      </c>
      <c r="O254" s="2">
        <v>56</v>
      </c>
      <c r="P254" s="2">
        <v>3</v>
      </c>
      <c r="Q254" s="7">
        <f>O254*P254</f>
        <v>168</v>
      </c>
      <c r="R254" s="7">
        <f>N254*P254</f>
        <v>183</v>
      </c>
      <c r="S254" s="2">
        <v>10</v>
      </c>
      <c r="T254" s="8">
        <f>R254+S254</f>
        <v>193</v>
      </c>
      <c r="U254" s="8">
        <f>T254-Q254</f>
        <v>25</v>
      </c>
      <c r="V254" s="2" t="s">
        <v>33</v>
      </c>
      <c r="W254" s="31">
        <f>IF(T254&lt;5000,T254*2%,IF(T254&lt;25000,T254*5%,IF(T254&lt;50000,T254*7%,IF(T254&lt;100000,T254*9%,IF(T254&lt;250000,T254*12%,T254*15%)))))</f>
        <v>3.86</v>
      </c>
    </row>
    <row r="255" spans="1:23" x14ac:dyDescent="0.3">
      <c r="A255" s="2" t="s">
        <v>1975</v>
      </c>
      <c r="B255" s="4">
        <v>43988</v>
      </c>
      <c r="C255" s="4">
        <v>43989</v>
      </c>
      <c r="D255" s="2" t="s">
        <v>47</v>
      </c>
      <c r="E255" s="2" t="s">
        <v>36</v>
      </c>
      <c r="F255" s="2" t="s">
        <v>568</v>
      </c>
      <c r="G255" s="5" t="str">
        <f>VLOOKUP(F255,'Customer Info'!A:B,2,0)</f>
        <v>Darren</v>
      </c>
      <c r="H255" s="5" t="str">
        <f>VLOOKUP(F255,'Customer Info'!A:C,3,0)</f>
        <v>Budd</v>
      </c>
      <c r="I255" s="5" t="str">
        <f>VLOOKUP(F255,'Customer Info'!A:E,5,0)</f>
        <v>Regensburg</v>
      </c>
      <c r="J255" s="2" t="s">
        <v>53</v>
      </c>
      <c r="K255" s="6" t="str">
        <f>VLOOKUP(J255,'Product Details'!B:C,2,0)</f>
        <v>Furniture</v>
      </c>
      <c r="L255" s="6" t="str">
        <f>VLOOKUP(J255,'Product Details'!B:D,3,0)</f>
        <v>Tables</v>
      </c>
      <c r="M255" s="6" t="s">
        <v>6565</v>
      </c>
      <c r="N255" s="2">
        <v>61</v>
      </c>
      <c r="O255" s="2">
        <v>57</v>
      </c>
      <c r="P255" s="2">
        <v>3</v>
      </c>
      <c r="Q255" s="7">
        <f>O255*P255</f>
        <v>171</v>
      </c>
      <c r="R255" s="7">
        <f>N255*P255</f>
        <v>183</v>
      </c>
      <c r="S255" s="2">
        <v>10</v>
      </c>
      <c r="T255" s="8">
        <f>R255+S255</f>
        <v>193</v>
      </c>
      <c r="U255" s="8">
        <f>T255-Q255</f>
        <v>22</v>
      </c>
      <c r="V255" s="2" t="s">
        <v>71</v>
      </c>
      <c r="W255" s="31">
        <f>IF(T255&lt;5000,T255*2%,IF(T255&lt;25000,T255*5%,IF(T255&lt;50000,T255*7%,IF(T255&lt;100000,T255*9%,IF(T255&lt;250000,T255*12%,T255*15%)))))</f>
        <v>3.86</v>
      </c>
    </row>
    <row r="256" spans="1:23" x14ac:dyDescent="0.3">
      <c r="A256" s="2" t="s">
        <v>2794</v>
      </c>
      <c r="B256" s="4">
        <v>44009</v>
      </c>
      <c r="C256" s="4">
        <v>44010</v>
      </c>
      <c r="D256" s="2" t="s">
        <v>47</v>
      </c>
      <c r="E256" s="2" t="s">
        <v>29</v>
      </c>
      <c r="F256" s="2" t="s">
        <v>708</v>
      </c>
      <c r="G256" s="5" t="str">
        <f>VLOOKUP(F256,'Customer Info'!A:B,2,0)</f>
        <v>Adrian</v>
      </c>
      <c r="H256" s="5" t="str">
        <f>VLOOKUP(F256,'Customer Info'!A:C,3,0)</f>
        <v>Barton</v>
      </c>
      <c r="I256" s="5" t="str">
        <f>VLOOKUP(F256,'Customer Info'!A:E,5,0)</f>
        <v>Wetzlar</v>
      </c>
      <c r="J256" s="2" t="s">
        <v>111</v>
      </c>
      <c r="K256" s="6" t="str">
        <f>VLOOKUP(J256,'Product Details'!B:C,2,0)</f>
        <v>Office_Supplies</v>
      </c>
      <c r="L256" s="6" t="str">
        <f>VLOOKUP(J256,'Product Details'!B:D,3,0)</f>
        <v>Storage</v>
      </c>
      <c r="M256" s="6" t="s">
        <v>6543</v>
      </c>
      <c r="N256" s="2">
        <v>61</v>
      </c>
      <c r="O256" s="2">
        <v>57</v>
      </c>
      <c r="P256" s="2">
        <v>3</v>
      </c>
      <c r="Q256" s="7">
        <f>O256*P256</f>
        <v>171</v>
      </c>
      <c r="R256" s="7">
        <f>N256*P256</f>
        <v>183</v>
      </c>
      <c r="S256" s="2">
        <v>10</v>
      </c>
      <c r="T256" s="8">
        <f>R256+S256</f>
        <v>193</v>
      </c>
      <c r="U256" s="8">
        <f>T256-Q256</f>
        <v>22</v>
      </c>
      <c r="V256" s="2" t="s">
        <v>63</v>
      </c>
      <c r="W256" s="31">
        <f>IF(T256&lt;5000,T256*2%,IF(T256&lt;25000,T256*5%,IF(T256&lt;50000,T256*7%,IF(T256&lt;100000,T256*9%,IF(T256&lt;250000,T256*12%,T256*15%)))))</f>
        <v>3.86</v>
      </c>
    </row>
    <row r="257" spans="1:23" x14ac:dyDescent="0.3">
      <c r="A257" s="2" t="s">
        <v>4796</v>
      </c>
      <c r="B257" s="4">
        <v>43203</v>
      </c>
      <c r="C257" s="4">
        <v>43203</v>
      </c>
      <c r="D257" s="2" t="s">
        <v>47</v>
      </c>
      <c r="E257" s="2" t="s">
        <v>29</v>
      </c>
      <c r="F257" s="2" t="s">
        <v>1315</v>
      </c>
      <c r="G257" s="5" t="str">
        <f>VLOOKUP(F257,'Customer Info'!A:B,2,0)</f>
        <v>Lindsay</v>
      </c>
      <c r="H257" s="5" t="str">
        <f>VLOOKUP(F257,'Customer Info'!A:C,3,0)</f>
        <v>Castell</v>
      </c>
      <c r="I257" s="5" t="str">
        <f>VLOOKUP(F257,'Customer Info'!A:E,5,0)</f>
        <v>Depok</v>
      </c>
      <c r="J257" s="2" t="s">
        <v>699</v>
      </c>
      <c r="K257" s="6" t="str">
        <f>VLOOKUP(J257,'Product Details'!B:C,2,0)</f>
        <v>Technology</v>
      </c>
      <c r="L257" s="6" t="str">
        <f>VLOOKUP(J257,'Product Details'!B:D,3,0)</f>
        <v>Accessories</v>
      </c>
      <c r="M257" s="6" t="s">
        <v>6443</v>
      </c>
      <c r="N257" s="2">
        <v>61</v>
      </c>
      <c r="O257" s="2">
        <v>57</v>
      </c>
      <c r="P257" s="2">
        <v>3</v>
      </c>
      <c r="Q257" s="7">
        <f>O257*P257</f>
        <v>171</v>
      </c>
      <c r="R257" s="7">
        <f>N257*P257</f>
        <v>183</v>
      </c>
      <c r="S257" s="2">
        <v>10</v>
      </c>
      <c r="T257" s="8">
        <f>R257+S257</f>
        <v>193</v>
      </c>
      <c r="U257" s="8">
        <f>T257-Q257</f>
        <v>22</v>
      </c>
      <c r="V257" s="2" t="s">
        <v>33</v>
      </c>
      <c r="W257" s="31">
        <f>IF(T257&lt;5000,T257*2%,IF(T257&lt;25000,T257*5%,IF(T257&lt;50000,T257*7%,IF(T257&lt;100000,T257*9%,IF(T257&lt;250000,T257*12%,T257*15%)))))</f>
        <v>3.86</v>
      </c>
    </row>
    <row r="258" spans="1:23" x14ac:dyDescent="0.3">
      <c r="A258" s="2" t="s">
        <v>4986</v>
      </c>
      <c r="B258" s="4">
        <v>43115</v>
      </c>
      <c r="C258" s="4">
        <v>43115</v>
      </c>
      <c r="D258" s="2" t="s">
        <v>47</v>
      </c>
      <c r="E258" s="2" t="s">
        <v>68</v>
      </c>
      <c r="F258" s="2" t="s">
        <v>1066</v>
      </c>
      <c r="G258" s="5" t="str">
        <f>VLOOKUP(F258,'Customer Info'!A:B,2,0)</f>
        <v>John</v>
      </c>
      <c r="H258" s="5" t="str">
        <f>VLOOKUP(F258,'Customer Info'!A:C,3,0)</f>
        <v>Lucas</v>
      </c>
      <c r="I258" s="5" t="str">
        <f>VLOOKUP(F258,'Customer Info'!A:E,5,0)</f>
        <v>Beijing</v>
      </c>
      <c r="J258" s="2" t="s">
        <v>207</v>
      </c>
      <c r="K258" s="6" t="str">
        <f>VLOOKUP(J258,'Product Details'!B:C,2,0)</f>
        <v>Office_Supplies</v>
      </c>
      <c r="L258" s="6" t="str">
        <f>VLOOKUP(J258,'Product Details'!B:D,3,0)</f>
        <v>Labels</v>
      </c>
      <c r="M258" s="6" t="s">
        <v>6469</v>
      </c>
      <c r="N258" s="2">
        <v>61</v>
      </c>
      <c r="O258" s="2">
        <v>57</v>
      </c>
      <c r="P258" s="2">
        <v>3</v>
      </c>
      <c r="Q258" s="7">
        <f>O258*P258</f>
        <v>171</v>
      </c>
      <c r="R258" s="7">
        <f>N258*P258</f>
        <v>183</v>
      </c>
      <c r="S258" s="2">
        <v>10</v>
      </c>
      <c r="T258" s="8">
        <f>R258+S258</f>
        <v>193</v>
      </c>
      <c r="U258" s="8">
        <f>T258-Q258</f>
        <v>22</v>
      </c>
      <c r="V258" s="2" t="s">
        <v>30</v>
      </c>
      <c r="W258" s="31">
        <f>IF(T258&lt;5000,T258*2%,IF(T258&lt;25000,T258*5%,IF(T258&lt;50000,T258*7%,IF(T258&lt;100000,T258*9%,IF(T258&lt;250000,T258*12%,T258*15%)))))</f>
        <v>3.86</v>
      </c>
    </row>
    <row r="259" spans="1:23" x14ac:dyDescent="0.3">
      <c r="A259" s="2" t="s">
        <v>5330</v>
      </c>
      <c r="B259" s="4">
        <v>44170</v>
      </c>
      <c r="C259" s="4">
        <v>44171</v>
      </c>
      <c r="D259" s="2" t="s">
        <v>47</v>
      </c>
      <c r="E259" s="2" t="s">
        <v>36</v>
      </c>
      <c r="F259" s="2" t="s">
        <v>418</v>
      </c>
      <c r="G259" s="5" t="str">
        <f>VLOOKUP(F259,'Customer Info'!A:B,2,0)</f>
        <v>Cathy</v>
      </c>
      <c r="H259" s="5" t="str">
        <f>VLOOKUP(F259,'Customer Info'!A:C,3,0)</f>
        <v>Hwang</v>
      </c>
      <c r="I259" s="5" t="str">
        <f>VLOOKUP(F259,'Customer Info'!A:E,5,0)</f>
        <v>Ballarat</v>
      </c>
      <c r="J259" s="2" t="s">
        <v>520</v>
      </c>
      <c r="K259" s="6" t="str">
        <f>VLOOKUP(J259,'Product Details'!B:C,2,0)</f>
        <v>Office_Supplies</v>
      </c>
      <c r="L259" s="6" t="str">
        <f>VLOOKUP(J259,'Product Details'!B:D,3,0)</f>
        <v>Fasteners</v>
      </c>
      <c r="M259" s="6" t="s">
        <v>6557</v>
      </c>
      <c r="N259" s="2">
        <v>61</v>
      </c>
      <c r="O259" s="2">
        <v>57</v>
      </c>
      <c r="P259" s="2">
        <v>3</v>
      </c>
      <c r="Q259" s="7">
        <f>O259*P259</f>
        <v>171</v>
      </c>
      <c r="R259" s="7">
        <f>N259*P259</f>
        <v>183</v>
      </c>
      <c r="S259" s="2">
        <v>10</v>
      </c>
      <c r="T259" s="8">
        <f>R259+S259</f>
        <v>193</v>
      </c>
      <c r="U259" s="8">
        <f>T259-Q259</f>
        <v>22</v>
      </c>
      <c r="V259" s="2" t="s">
        <v>33</v>
      </c>
      <c r="W259" s="31">
        <f>IF(T259&lt;5000,T259*2%,IF(T259&lt;25000,T259*5%,IF(T259&lt;50000,T259*7%,IF(T259&lt;100000,T259*9%,IF(T259&lt;250000,T259*12%,T259*15%)))))</f>
        <v>3.86</v>
      </c>
    </row>
    <row r="260" spans="1:23" x14ac:dyDescent="0.3">
      <c r="A260" s="2" t="s">
        <v>5422</v>
      </c>
      <c r="B260" s="4">
        <v>43939</v>
      </c>
      <c r="C260" s="4">
        <v>43939</v>
      </c>
      <c r="D260" s="2" t="s">
        <v>47</v>
      </c>
      <c r="E260" s="2" t="s">
        <v>29</v>
      </c>
      <c r="F260" s="2" t="s">
        <v>411</v>
      </c>
      <c r="G260" s="5" t="str">
        <f>VLOOKUP(F260,'Customer Info'!A:B,2,0)</f>
        <v>Jennifer</v>
      </c>
      <c r="H260" s="5" t="str">
        <f>VLOOKUP(F260,'Customer Info'!A:C,3,0)</f>
        <v>Jackson</v>
      </c>
      <c r="I260" s="5" t="str">
        <f>VLOOKUP(F260,'Customer Info'!A:E,5,0)</f>
        <v>Queanbeyan</v>
      </c>
      <c r="J260" s="2" t="s">
        <v>961</v>
      </c>
      <c r="K260" s="6" t="str">
        <f>VLOOKUP(J260,'Product Details'!B:C,2,0)</f>
        <v>Furniture</v>
      </c>
      <c r="L260" s="6" t="str">
        <f>VLOOKUP(J260,'Product Details'!B:D,3,0)</f>
        <v>Bookcases</v>
      </c>
      <c r="M260" s="6" t="s">
        <v>6492</v>
      </c>
      <c r="N260" s="2">
        <v>61</v>
      </c>
      <c r="O260" s="2">
        <v>56</v>
      </c>
      <c r="P260" s="2">
        <v>3</v>
      </c>
      <c r="Q260" s="7">
        <f>O260*P260</f>
        <v>168</v>
      </c>
      <c r="R260" s="7">
        <f>N260*P260</f>
        <v>183</v>
      </c>
      <c r="S260" s="2">
        <v>10</v>
      </c>
      <c r="T260" s="8">
        <f>R260+S260</f>
        <v>193</v>
      </c>
      <c r="U260" s="8">
        <f>T260-Q260</f>
        <v>25</v>
      </c>
      <c r="V260" s="2" t="s">
        <v>63</v>
      </c>
      <c r="W260" s="31">
        <f>IF(T260&lt;5000,T260*2%,IF(T260&lt;25000,T260*5%,IF(T260&lt;50000,T260*7%,IF(T260&lt;100000,T260*9%,IF(T260&lt;250000,T260*12%,T260*15%)))))</f>
        <v>3.86</v>
      </c>
    </row>
    <row r="261" spans="1:23" x14ac:dyDescent="0.3">
      <c r="A261" s="2" t="s">
        <v>3543</v>
      </c>
      <c r="B261" s="4">
        <v>43486</v>
      </c>
      <c r="C261" s="4">
        <v>43487</v>
      </c>
      <c r="D261" s="2" t="s">
        <v>47</v>
      </c>
      <c r="E261" s="2" t="s">
        <v>43</v>
      </c>
      <c r="F261" s="2" t="s">
        <v>1709</v>
      </c>
      <c r="G261" s="5" t="str">
        <f>VLOOKUP(F261,'Customer Info'!A:B,2,0)</f>
        <v>Giulietta</v>
      </c>
      <c r="H261" s="5" t="str">
        <f>VLOOKUP(F261,'Customer Info'!A:C,3,0)</f>
        <v>Weimer</v>
      </c>
      <c r="I261" s="5" t="str">
        <f>VLOOKUP(F261,'Customer Info'!A:E,5,0)</f>
        <v>Suihua</v>
      </c>
      <c r="J261" s="2" t="s">
        <v>554</v>
      </c>
      <c r="K261" s="6" t="str">
        <f>VLOOKUP(J261,'Product Details'!B:C,2,0)</f>
        <v>Furniture</v>
      </c>
      <c r="L261" s="6" t="str">
        <f>VLOOKUP(J261,'Product Details'!B:D,3,0)</f>
        <v>Furnishings</v>
      </c>
      <c r="M261" s="6" t="s">
        <v>6561</v>
      </c>
      <c r="N261" s="2">
        <v>184</v>
      </c>
      <c r="O261" s="2">
        <v>176</v>
      </c>
      <c r="P261" s="2">
        <v>1</v>
      </c>
      <c r="Q261" s="7">
        <f>O261*P261</f>
        <v>176</v>
      </c>
      <c r="R261" s="7">
        <f>N261*P261</f>
        <v>184</v>
      </c>
      <c r="S261" s="2">
        <v>30</v>
      </c>
      <c r="T261" s="8">
        <f>R261+S261</f>
        <v>214</v>
      </c>
      <c r="U261" s="8">
        <f>T261-Q261</f>
        <v>38</v>
      </c>
      <c r="V261" s="2" t="s">
        <v>63</v>
      </c>
      <c r="W261" s="31">
        <f>IF(T261&lt;5000,T261*2%,IF(T261&lt;25000,T261*5%,IF(T261&lt;50000,T261*7%,IF(T261&lt;100000,T261*9%,IF(T261&lt;250000,T261*12%,T261*15%)))))</f>
        <v>4.28</v>
      </c>
    </row>
    <row r="262" spans="1:23" x14ac:dyDescent="0.3">
      <c r="A262" s="2" t="s">
        <v>3876</v>
      </c>
      <c r="B262" s="4">
        <v>43922</v>
      </c>
      <c r="C262" s="4">
        <v>43922</v>
      </c>
      <c r="D262" s="2" t="s">
        <v>47</v>
      </c>
      <c r="E262" s="2" t="s">
        <v>48</v>
      </c>
      <c r="F262" s="2" t="s">
        <v>400</v>
      </c>
      <c r="G262" s="5" t="str">
        <f>VLOOKUP(F262,'Customer Info'!A:B,2,0)</f>
        <v>Candace</v>
      </c>
      <c r="H262" s="5" t="str">
        <f>VLOOKUP(F262,'Customer Info'!A:C,3,0)</f>
        <v>McMahon</v>
      </c>
      <c r="I262" s="5" t="str">
        <f>VLOOKUP(F262,'Customer Info'!A:E,5,0)</f>
        <v>Canberra</v>
      </c>
      <c r="J262" s="2" t="s">
        <v>414</v>
      </c>
      <c r="K262" s="6" t="str">
        <f>VLOOKUP(J262,'Product Details'!B:C,2,0)</f>
        <v>Furniture</v>
      </c>
      <c r="L262" s="6" t="str">
        <f>VLOOKUP(J262,'Product Details'!B:D,3,0)</f>
        <v>Furnishings</v>
      </c>
      <c r="M262" s="6" t="s">
        <v>6534</v>
      </c>
      <c r="N262" s="2">
        <v>184</v>
      </c>
      <c r="O262" s="2">
        <v>176</v>
      </c>
      <c r="P262" s="2">
        <v>1</v>
      </c>
      <c r="Q262" s="7">
        <f>O262*P262</f>
        <v>176</v>
      </c>
      <c r="R262" s="7">
        <f>N262*P262</f>
        <v>184</v>
      </c>
      <c r="S262" s="2">
        <v>30</v>
      </c>
      <c r="T262" s="8">
        <f>R262+S262</f>
        <v>214</v>
      </c>
      <c r="U262" s="8">
        <f>T262-Q262</f>
        <v>38</v>
      </c>
      <c r="V262" s="2" t="s">
        <v>71</v>
      </c>
      <c r="W262" s="31">
        <f>IF(T262&lt;5000,T262*2%,IF(T262&lt;25000,T262*5%,IF(T262&lt;50000,T262*7%,IF(T262&lt;100000,T262*9%,IF(T262&lt;250000,T262*12%,T262*15%)))))</f>
        <v>4.28</v>
      </c>
    </row>
    <row r="263" spans="1:23" x14ac:dyDescent="0.3">
      <c r="A263" s="2" t="s">
        <v>151</v>
      </c>
      <c r="B263" s="4">
        <v>43397</v>
      </c>
      <c r="C263" s="4">
        <v>43399</v>
      </c>
      <c r="D263" s="2" t="s">
        <v>47</v>
      </c>
      <c r="E263" s="2" t="s">
        <v>48</v>
      </c>
      <c r="F263" s="2" t="s">
        <v>152</v>
      </c>
      <c r="G263" s="5" t="str">
        <f>VLOOKUP(F263,'Customer Info'!A:B,2,0)</f>
        <v>Adam</v>
      </c>
      <c r="H263" s="5" t="str">
        <f>VLOOKUP(F263,'Customer Info'!A:C,3,0)</f>
        <v>Bellavance</v>
      </c>
      <c r="I263" s="5" t="str">
        <f>VLOOKUP(F263,'Customer Info'!A:E,5,0)</f>
        <v>Kaiyuan</v>
      </c>
      <c r="J263" s="2" t="s">
        <v>50</v>
      </c>
      <c r="K263" s="6" t="str">
        <f>VLOOKUP(J263,'Product Details'!B:C,2,0)</f>
        <v>Technology</v>
      </c>
      <c r="L263" s="6" t="str">
        <f>VLOOKUP(J263,'Product Details'!B:D,3,0)</f>
        <v>Machines</v>
      </c>
      <c r="M263" s="6" t="s">
        <v>6562</v>
      </c>
      <c r="N263" s="2">
        <v>92</v>
      </c>
      <c r="O263" s="2">
        <v>82</v>
      </c>
      <c r="P263" s="2">
        <v>2</v>
      </c>
      <c r="Q263" s="7">
        <f>O263*P263</f>
        <v>164</v>
      </c>
      <c r="R263" s="7">
        <f>N263*P263</f>
        <v>184</v>
      </c>
      <c r="S263" s="2">
        <v>10</v>
      </c>
      <c r="T263" s="8">
        <f>R263+S263</f>
        <v>194</v>
      </c>
      <c r="U263" s="8">
        <f>T263-Q263</f>
        <v>30</v>
      </c>
      <c r="V263" s="2" t="s">
        <v>33</v>
      </c>
      <c r="W263" s="31">
        <f>IF(T263&lt;5000,T263*2%,IF(T263&lt;25000,T263*5%,IF(T263&lt;50000,T263*7%,IF(T263&lt;100000,T263*9%,IF(T263&lt;250000,T263*12%,T263*15%)))))</f>
        <v>3.88</v>
      </c>
    </row>
    <row r="264" spans="1:23" x14ac:dyDescent="0.3">
      <c r="A264" s="2" t="s">
        <v>1906</v>
      </c>
      <c r="B264" s="4">
        <v>43846</v>
      </c>
      <c r="C264" s="4">
        <v>43847</v>
      </c>
      <c r="D264" s="2" t="s">
        <v>47</v>
      </c>
      <c r="E264" s="2" t="s">
        <v>48</v>
      </c>
      <c r="F264" s="2" t="s">
        <v>1286</v>
      </c>
      <c r="G264" s="5" t="str">
        <f>VLOOKUP(F264,'Customer Info'!A:B,2,0)</f>
        <v>Mike</v>
      </c>
      <c r="H264" s="5" t="str">
        <f>VLOOKUP(F264,'Customer Info'!A:C,3,0)</f>
        <v>Vittorini</v>
      </c>
      <c r="I264" s="5" t="str">
        <f>VLOOKUP(F264,'Customer Info'!A:E,5,0)</f>
        <v>Naihati</v>
      </c>
      <c r="J264" s="2" t="s">
        <v>285</v>
      </c>
      <c r="K264" s="6" t="str">
        <f>VLOOKUP(J264,'Product Details'!B:C,2,0)</f>
        <v>Technology</v>
      </c>
      <c r="L264" s="6" t="str">
        <f>VLOOKUP(J264,'Product Details'!B:D,3,0)</f>
        <v>Phones</v>
      </c>
      <c r="M264" s="6" t="s">
        <v>6542</v>
      </c>
      <c r="N264" s="2">
        <v>92</v>
      </c>
      <c r="O264" s="2">
        <v>82</v>
      </c>
      <c r="P264" s="2">
        <v>2</v>
      </c>
      <c r="Q264" s="7">
        <f>O264*P264</f>
        <v>164</v>
      </c>
      <c r="R264" s="7">
        <f>N264*P264</f>
        <v>184</v>
      </c>
      <c r="S264" s="2">
        <v>10</v>
      </c>
      <c r="T264" s="8">
        <f>R264+S264</f>
        <v>194</v>
      </c>
      <c r="U264" s="8">
        <f>T264-Q264</f>
        <v>30</v>
      </c>
      <c r="V264" s="2" t="s">
        <v>63</v>
      </c>
      <c r="W264" s="31">
        <f>IF(T264&lt;5000,T264*2%,IF(T264&lt;25000,T264*5%,IF(T264&lt;50000,T264*7%,IF(T264&lt;100000,T264*9%,IF(T264&lt;250000,T264*12%,T264*15%)))))</f>
        <v>3.88</v>
      </c>
    </row>
    <row r="265" spans="1:23" x14ac:dyDescent="0.3">
      <c r="A265" s="2" t="s">
        <v>2237</v>
      </c>
      <c r="B265" s="4">
        <v>43262</v>
      </c>
      <c r="C265" s="4">
        <v>43264</v>
      </c>
      <c r="D265" s="2" t="s">
        <v>47</v>
      </c>
      <c r="E265" s="2" t="s">
        <v>43</v>
      </c>
      <c r="F265" s="2" t="s">
        <v>305</v>
      </c>
      <c r="G265" s="5" t="str">
        <f>VLOOKUP(F265,'Customer Info'!A:B,2,0)</f>
        <v>Nick</v>
      </c>
      <c r="H265" s="5" t="str">
        <f>VLOOKUP(F265,'Customer Info'!A:C,3,0)</f>
        <v>Radford</v>
      </c>
      <c r="I265" s="5" t="str">
        <f>VLOOKUP(F265,'Customer Info'!A:E,5,0)</f>
        <v>Lucknow</v>
      </c>
      <c r="J265" s="2" t="s">
        <v>255</v>
      </c>
      <c r="K265" s="6" t="str">
        <f>VLOOKUP(J265,'Product Details'!B:C,2,0)</f>
        <v>Office_Supplies</v>
      </c>
      <c r="L265" s="6" t="str">
        <f>VLOOKUP(J265,'Product Details'!B:D,3,0)</f>
        <v>Supplies</v>
      </c>
      <c r="M265" s="6" t="s">
        <v>6416</v>
      </c>
      <c r="N265" s="2">
        <v>92</v>
      </c>
      <c r="O265" s="2">
        <v>85</v>
      </c>
      <c r="P265" s="2">
        <v>2</v>
      </c>
      <c r="Q265" s="7">
        <f>O265*P265</f>
        <v>170</v>
      </c>
      <c r="R265" s="7">
        <f>N265*P265</f>
        <v>184</v>
      </c>
      <c r="S265" s="2">
        <v>10</v>
      </c>
      <c r="T265" s="8">
        <f>R265+S265</f>
        <v>194</v>
      </c>
      <c r="U265" s="8">
        <f>T265-Q265</f>
        <v>24</v>
      </c>
      <c r="V265" s="2" t="s">
        <v>63</v>
      </c>
      <c r="W265" s="31">
        <f>IF(T265&lt;5000,T265*2%,IF(T265&lt;25000,T265*5%,IF(T265&lt;50000,T265*7%,IF(T265&lt;100000,T265*9%,IF(T265&lt;250000,T265*12%,T265*15%)))))</f>
        <v>3.88</v>
      </c>
    </row>
    <row r="266" spans="1:23" x14ac:dyDescent="0.3">
      <c r="A266" s="2" t="s">
        <v>3591</v>
      </c>
      <c r="B266" s="4">
        <v>43828</v>
      </c>
      <c r="C266" s="4">
        <v>43829</v>
      </c>
      <c r="D266" s="2" t="s">
        <v>47</v>
      </c>
      <c r="E266" s="2" t="s">
        <v>91</v>
      </c>
      <c r="F266" s="2" t="s">
        <v>367</v>
      </c>
      <c r="G266" s="5" t="str">
        <f>VLOOKUP(F266,'Customer Info'!A:B,2,0)</f>
        <v>Randy</v>
      </c>
      <c r="H266" s="5" t="str">
        <f>VLOOKUP(F266,'Customer Info'!A:C,3,0)</f>
        <v>Ferguson</v>
      </c>
      <c r="I266" s="5" t="str">
        <f>VLOOKUP(F266,'Customer Info'!A:E,5,0)</f>
        <v>Adelaide</v>
      </c>
      <c r="J266" s="2" t="s">
        <v>183</v>
      </c>
      <c r="K266" s="6" t="str">
        <f>VLOOKUP(J266,'Product Details'!B:C,2,0)</f>
        <v>Furniture</v>
      </c>
      <c r="L266" s="6" t="str">
        <f>VLOOKUP(J266,'Product Details'!B:D,3,0)</f>
        <v>Tables</v>
      </c>
      <c r="M266" s="6" t="s">
        <v>6546</v>
      </c>
      <c r="N266" s="2">
        <v>92</v>
      </c>
      <c r="O266" s="2">
        <v>85</v>
      </c>
      <c r="P266" s="2">
        <v>2</v>
      </c>
      <c r="Q266" s="7">
        <f>O266*P266</f>
        <v>170</v>
      </c>
      <c r="R266" s="7">
        <f>N266*P266</f>
        <v>184</v>
      </c>
      <c r="S266" s="2">
        <v>10</v>
      </c>
      <c r="T266" s="8">
        <f>R266+S266</f>
        <v>194</v>
      </c>
      <c r="U266" s="8">
        <f>T266-Q266</f>
        <v>24</v>
      </c>
      <c r="V266" s="2" t="s">
        <v>30</v>
      </c>
      <c r="W266" s="31">
        <f>IF(T266&lt;5000,T266*2%,IF(T266&lt;25000,T266*5%,IF(T266&lt;50000,T266*7%,IF(T266&lt;100000,T266*9%,IF(T266&lt;250000,T266*12%,T266*15%)))))</f>
        <v>3.88</v>
      </c>
    </row>
    <row r="267" spans="1:23" x14ac:dyDescent="0.3">
      <c r="A267" s="2" t="s">
        <v>4046</v>
      </c>
      <c r="B267" s="4">
        <v>43421</v>
      </c>
      <c r="C267" s="4">
        <v>43423</v>
      </c>
      <c r="D267" s="2" t="s">
        <v>47</v>
      </c>
      <c r="E267" s="2" t="s">
        <v>29</v>
      </c>
      <c r="F267" s="2" t="s">
        <v>418</v>
      </c>
      <c r="G267" s="5" t="str">
        <f>VLOOKUP(F267,'Customer Info'!A:B,2,0)</f>
        <v>Cathy</v>
      </c>
      <c r="H267" s="5" t="str">
        <f>VLOOKUP(F267,'Customer Info'!A:C,3,0)</f>
        <v>Hwang</v>
      </c>
      <c r="I267" s="5" t="str">
        <f>VLOOKUP(F267,'Customer Info'!A:E,5,0)</f>
        <v>Ballarat</v>
      </c>
      <c r="J267" s="2" t="s">
        <v>499</v>
      </c>
      <c r="K267" s="6" t="str">
        <f>VLOOKUP(J267,'Product Details'!B:C,2,0)</f>
        <v>Furniture</v>
      </c>
      <c r="L267" s="6" t="str">
        <f>VLOOKUP(J267,'Product Details'!B:D,3,0)</f>
        <v>Tables</v>
      </c>
      <c r="M267" s="6" t="s">
        <v>6537</v>
      </c>
      <c r="N267" s="2">
        <v>92</v>
      </c>
      <c r="O267" s="2">
        <v>85</v>
      </c>
      <c r="P267" s="2">
        <v>2</v>
      </c>
      <c r="Q267" s="7">
        <f>O267*P267</f>
        <v>170</v>
      </c>
      <c r="R267" s="7">
        <f>N267*P267</f>
        <v>184</v>
      </c>
      <c r="S267" s="2">
        <v>10</v>
      </c>
      <c r="T267" s="8">
        <f>R267+S267</f>
        <v>194</v>
      </c>
      <c r="U267" s="8">
        <f>T267-Q267</f>
        <v>24</v>
      </c>
      <c r="V267" s="2" t="s">
        <v>33</v>
      </c>
      <c r="W267" s="31">
        <f>IF(T267&lt;5000,T267*2%,IF(T267&lt;25000,T267*5%,IF(T267&lt;50000,T267*7%,IF(T267&lt;100000,T267*9%,IF(T267&lt;250000,T267*12%,T267*15%)))))</f>
        <v>3.88</v>
      </c>
    </row>
    <row r="268" spans="1:23" x14ac:dyDescent="0.3">
      <c r="A268" s="2" t="s">
        <v>4269</v>
      </c>
      <c r="B268" s="4">
        <v>43385</v>
      </c>
      <c r="C268" s="4">
        <v>43387</v>
      </c>
      <c r="D268" s="2" t="s">
        <v>47</v>
      </c>
      <c r="E268" s="2" t="s">
        <v>48</v>
      </c>
      <c r="F268" s="2" t="s">
        <v>231</v>
      </c>
      <c r="G268" s="5" t="str">
        <f>VLOOKUP(F268,'Customer Info'!A:B,2,0)</f>
        <v>Thais</v>
      </c>
      <c r="H268" s="5" t="str">
        <f>VLOOKUP(F268,'Customer Info'!A:C,3,0)</f>
        <v>Sissman</v>
      </c>
      <c r="I268" s="5" t="str">
        <f>VLOOKUP(F268,'Customer Info'!A:E,5,0)</f>
        <v>Essen</v>
      </c>
      <c r="J268" s="2" t="s">
        <v>912</v>
      </c>
      <c r="K268" s="6" t="str">
        <f>VLOOKUP(J268,'Product Details'!B:C,2,0)</f>
        <v>Office_Supplies</v>
      </c>
      <c r="L268" s="6" t="str">
        <f>VLOOKUP(J268,'Product Details'!B:D,3,0)</f>
        <v>Appliances</v>
      </c>
      <c r="M268" s="6" t="s">
        <v>6455</v>
      </c>
      <c r="N268" s="2">
        <v>92</v>
      </c>
      <c r="O268" s="2">
        <v>85</v>
      </c>
      <c r="P268" s="2">
        <v>2</v>
      </c>
      <c r="Q268" s="7">
        <f>O268*P268</f>
        <v>170</v>
      </c>
      <c r="R268" s="7">
        <f>N268*P268</f>
        <v>184</v>
      </c>
      <c r="S268" s="2">
        <v>10</v>
      </c>
      <c r="T268" s="8">
        <f>R268+S268</f>
        <v>194</v>
      </c>
      <c r="U268" s="8">
        <f>T268-Q268</f>
        <v>24</v>
      </c>
      <c r="V268" s="2" t="s">
        <v>71</v>
      </c>
      <c r="W268" s="31">
        <f>IF(T268&lt;5000,T268*2%,IF(T268&lt;25000,T268*5%,IF(T268&lt;50000,T268*7%,IF(T268&lt;100000,T268*9%,IF(T268&lt;250000,T268*12%,T268*15%)))))</f>
        <v>3.88</v>
      </c>
    </row>
    <row r="269" spans="1:23" x14ac:dyDescent="0.3">
      <c r="A269" s="2" t="s">
        <v>4681</v>
      </c>
      <c r="B269" s="4">
        <v>43971</v>
      </c>
      <c r="C269" s="4">
        <v>43971</v>
      </c>
      <c r="D269" s="2" t="s">
        <v>47</v>
      </c>
      <c r="E269" s="2" t="s">
        <v>43</v>
      </c>
      <c r="F269" s="2" t="s">
        <v>176</v>
      </c>
      <c r="G269" s="5" t="str">
        <f>VLOOKUP(F269,'Customer Info'!A:B,2,0)</f>
        <v>Dean</v>
      </c>
      <c r="H269" s="5" t="str">
        <f>VLOOKUP(F269,'Customer Info'!A:C,3,0)</f>
        <v>Katz</v>
      </c>
      <c r="I269" s="5" t="str">
        <f>VLOOKUP(F269,'Customer Info'!A:E,5,0)</f>
        <v>Changzhou</v>
      </c>
      <c r="J269" s="2" t="s">
        <v>426</v>
      </c>
      <c r="K269" s="6" t="str">
        <f>VLOOKUP(J269,'Product Details'!B:C,2,0)</f>
        <v>Office_Supplies</v>
      </c>
      <c r="L269" s="6" t="str">
        <f>VLOOKUP(J269,'Product Details'!B:D,3,0)</f>
        <v>Storage</v>
      </c>
      <c r="M269" s="6" t="s">
        <v>6504</v>
      </c>
      <c r="N269" s="2">
        <v>92</v>
      </c>
      <c r="O269" s="2">
        <v>82</v>
      </c>
      <c r="P269" s="2">
        <v>2</v>
      </c>
      <c r="Q269" s="7">
        <f>O269*P269</f>
        <v>164</v>
      </c>
      <c r="R269" s="7">
        <f>N269*P269</f>
        <v>184</v>
      </c>
      <c r="S269" s="2">
        <v>10</v>
      </c>
      <c r="T269" s="8">
        <f>R269+S269</f>
        <v>194</v>
      </c>
      <c r="U269" s="8">
        <f>T269-Q269</f>
        <v>30</v>
      </c>
      <c r="V269" s="2" t="s">
        <v>30</v>
      </c>
      <c r="W269" s="31">
        <f>IF(T269&lt;5000,T269*2%,IF(T269&lt;25000,T269*5%,IF(T269&lt;50000,T269*7%,IF(T269&lt;100000,T269*9%,IF(T269&lt;250000,T269*12%,T269*15%)))))</f>
        <v>3.88</v>
      </c>
    </row>
    <row r="270" spans="1:23" x14ac:dyDescent="0.3">
      <c r="A270" s="2" t="s">
        <v>5082</v>
      </c>
      <c r="B270" s="4">
        <v>43812</v>
      </c>
      <c r="C270" s="4">
        <v>43813</v>
      </c>
      <c r="D270" s="2" t="s">
        <v>47</v>
      </c>
      <c r="E270" s="2" t="s">
        <v>68</v>
      </c>
      <c r="F270" s="2" t="s">
        <v>52</v>
      </c>
      <c r="G270" s="5" t="str">
        <f>VLOOKUP(F270,'Customer Info'!A:B,2,0)</f>
        <v>Jas</v>
      </c>
      <c r="H270" s="5" t="str">
        <f>VLOOKUP(F270,'Customer Info'!A:C,3,0)</f>
        <v>O'Carroll</v>
      </c>
      <c r="I270" s="5" t="str">
        <f>VLOOKUP(F270,'Customer Info'!A:E,5,0)</f>
        <v>Essen</v>
      </c>
      <c r="J270" s="2" t="s">
        <v>322</v>
      </c>
      <c r="K270" s="6" t="str">
        <f>VLOOKUP(J270,'Product Details'!B:C,2,0)</f>
        <v>Technology</v>
      </c>
      <c r="L270" s="6" t="str">
        <f>VLOOKUP(J270,'Product Details'!B:D,3,0)</f>
        <v>Accessories</v>
      </c>
      <c r="M270" s="6" t="s">
        <v>6475</v>
      </c>
      <c r="N270" s="2">
        <v>92</v>
      </c>
      <c r="O270" s="2">
        <v>82</v>
      </c>
      <c r="P270" s="2">
        <v>2</v>
      </c>
      <c r="Q270" s="7">
        <f>O270*P270</f>
        <v>164</v>
      </c>
      <c r="R270" s="7">
        <f>N270*P270</f>
        <v>184</v>
      </c>
      <c r="S270" s="2">
        <v>10</v>
      </c>
      <c r="T270" s="8">
        <f>R270+S270</f>
        <v>194</v>
      </c>
      <c r="U270" s="8">
        <f>T270-Q270</f>
        <v>30</v>
      </c>
      <c r="V270" s="2" t="s">
        <v>63</v>
      </c>
      <c r="W270" s="31">
        <f>IF(T270&lt;5000,T270*2%,IF(T270&lt;25000,T270*5%,IF(T270&lt;50000,T270*7%,IF(T270&lt;100000,T270*9%,IF(T270&lt;250000,T270*12%,T270*15%)))))</f>
        <v>3.88</v>
      </c>
    </row>
    <row r="271" spans="1:23" x14ac:dyDescent="0.3">
      <c r="A271" s="2" t="s">
        <v>4540</v>
      </c>
      <c r="B271" s="4">
        <v>43595</v>
      </c>
      <c r="C271" s="4">
        <v>43597</v>
      </c>
      <c r="D271" s="2" t="s">
        <v>47</v>
      </c>
      <c r="E271" s="2" t="s">
        <v>29</v>
      </c>
      <c r="F271" s="2" t="s">
        <v>1583</v>
      </c>
      <c r="G271" s="5" t="str">
        <f>VLOOKUP(F271,'Customer Info'!A:B,2,0)</f>
        <v>Stuart</v>
      </c>
      <c r="H271" s="5" t="str">
        <f>VLOOKUP(F271,'Customer Info'!A:C,3,0)</f>
        <v>Calhoun</v>
      </c>
      <c r="I271" s="5" t="str">
        <f>VLOOKUP(F271,'Customer Info'!A:E,5,0)</f>
        <v>Raipur</v>
      </c>
      <c r="J271" s="2" t="s">
        <v>93</v>
      </c>
      <c r="K271" s="6" t="str">
        <f>VLOOKUP(J271,'Product Details'!B:C,2,0)</f>
        <v>Furniture</v>
      </c>
      <c r="L271" s="6" t="str">
        <f>VLOOKUP(J271,'Product Details'!B:D,3,0)</f>
        <v>Bookcases</v>
      </c>
      <c r="M271" s="6" t="s">
        <v>6452</v>
      </c>
      <c r="N271" s="2">
        <v>185</v>
      </c>
      <c r="O271" s="2">
        <v>174</v>
      </c>
      <c r="P271" s="2">
        <v>1</v>
      </c>
      <c r="Q271" s="7">
        <f>O271*P271</f>
        <v>174</v>
      </c>
      <c r="R271" s="7">
        <f>N271*P271</f>
        <v>185</v>
      </c>
      <c r="S271" s="2">
        <v>30</v>
      </c>
      <c r="T271" s="8">
        <f>R271+S271</f>
        <v>215</v>
      </c>
      <c r="U271" s="8">
        <f>T271-Q271</f>
        <v>41</v>
      </c>
      <c r="V271" s="2" t="s">
        <v>33</v>
      </c>
      <c r="W271" s="31">
        <f>IF(T271&lt;5000,T271*2%,IF(T271&lt;25000,T271*5%,IF(T271&lt;50000,T271*7%,IF(T271&lt;100000,T271*9%,IF(T271&lt;250000,T271*12%,T271*15%)))))</f>
        <v>4.3</v>
      </c>
    </row>
    <row r="272" spans="1:23" x14ac:dyDescent="0.3">
      <c r="A272" s="2" t="s">
        <v>2644</v>
      </c>
      <c r="B272" s="4">
        <v>43870</v>
      </c>
      <c r="C272" s="4">
        <v>43870</v>
      </c>
      <c r="D272" s="2" t="s">
        <v>47</v>
      </c>
      <c r="E272" s="2" t="s">
        <v>29</v>
      </c>
      <c r="F272" s="2" t="s">
        <v>300</v>
      </c>
      <c r="G272" s="5" t="str">
        <f>VLOOKUP(F272,'Customer Info'!A:B,2,0)</f>
        <v>Toby</v>
      </c>
      <c r="H272" s="5" t="str">
        <f>VLOOKUP(F272,'Customer Info'!A:C,3,0)</f>
        <v>Braunhardt</v>
      </c>
      <c r="I272" s="5" t="str">
        <f>VLOOKUP(F272,'Customer Info'!A:E,5,0)</f>
        <v>Jiangyan</v>
      </c>
      <c r="J272" s="2" t="s">
        <v>594</v>
      </c>
      <c r="K272" s="6" t="str">
        <f>VLOOKUP(J272,'Product Details'!B:C,2,0)</f>
        <v>Office_Supplies</v>
      </c>
      <c r="L272" s="6" t="str">
        <f>VLOOKUP(J272,'Product Details'!B:D,3,0)</f>
        <v>Art</v>
      </c>
      <c r="M272" s="6" t="s">
        <v>6478</v>
      </c>
      <c r="N272" s="2">
        <v>93</v>
      </c>
      <c r="O272" s="2">
        <v>86</v>
      </c>
      <c r="P272" s="2">
        <v>2</v>
      </c>
      <c r="Q272" s="7">
        <f>O272*P272</f>
        <v>172</v>
      </c>
      <c r="R272" s="7">
        <f>N272*P272</f>
        <v>186</v>
      </c>
      <c r="S272" s="2">
        <v>10</v>
      </c>
      <c r="T272" s="8">
        <f>R272+S272</f>
        <v>196</v>
      </c>
      <c r="U272" s="8">
        <f>T272-Q272</f>
        <v>24</v>
      </c>
      <c r="V272" s="2" t="s">
        <v>63</v>
      </c>
      <c r="W272" s="31">
        <f>IF(T272&lt;5000,T272*2%,IF(T272&lt;25000,T272*5%,IF(T272&lt;50000,T272*7%,IF(T272&lt;100000,T272*9%,IF(T272&lt;250000,T272*12%,T272*15%)))))</f>
        <v>3.92</v>
      </c>
    </row>
    <row r="273" spans="1:23" x14ac:dyDescent="0.3">
      <c r="A273" s="2" t="s">
        <v>4237</v>
      </c>
      <c r="B273" s="4">
        <v>43324</v>
      </c>
      <c r="C273" s="4">
        <v>43324</v>
      </c>
      <c r="D273" s="2" t="s">
        <v>47</v>
      </c>
      <c r="E273" s="2" t="s">
        <v>68</v>
      </c>
      <c r="F273" s="2" t="s">
        <v>1746</v>
      </c>
      <c r="G273" s="5" t="str">
        <f>VLOOKUP(F273,'Customer Info'!A:B,2,0)</f>
        <v>Aaron</v>
      </c>
      <c r="H273" s="5" t="str">
        <f>VLOOKUP(F273,'Customer Info'!A:C,3,0)</f>
        <v>Smayling</v>
      </c>
      <c r="I273" s="5" t="str">
        <f>VLOOKUP(F273,'Customer Info'!A:E,5,0)</f>
        <v>Port Macquarie</v>
      </c>
      <c r="J273" s="2" t="s">
        <v>492</v>
      </c>
      <c r="K273" s="6" t="str">
        <f>VLOOKUP(J273,'Product Details'!B:C,2,0)</f>
        <v>Office_Supplies</v>
      </c>
      <c r="L273" s="6" t="str">
        <f>VLOOKUP(J273,'Product Details'!B:D,3,0)</f>
        <v>Binders</v>
      </c>
      <c r="M273" s="6" t="s">
        <v>6489</v>
      </c>
      <c r="N273" s="2">
        <v>62</v>
      </c>
      <c r="O273" s="2">
        <v>58</v>
      </c>
      <c r="P273" s="2">
        <v>3</v>
      </c>
      <c r="Q273" s="7">
        <f>O273*P273</f>
        <v>174</v>
      </c>
      <c r="R273" s="7">
        <f>N273*P273</f>
        <v>186</v>
      </c>
      <c r="S273" s="2">
        <v>10</v>
      </c>
      <c r="T273" s="8">
        <f>R273+S273</f>
        <v>196</v>
      </c>
      <c r="U273" s="8">
        <f>T273-Q273</f>
        <v>22</v>
      </c>
      <c r="V273" s="2" t="s">
        <v>30</v>
      </c>
      <c r="W273" s="31">
        <f>IF(T273&lt;5000,T273*2%,IF(T273&lt;25000,T273*5%,IF(T273&lt;50000,T273*7%,IF(T273&lt;100000,T273*9%,IF(T273&lt;250000,T273*12%,T273*15%)))))</f>
        <v>3.92</v>
      </c>
    </row>
    <row r="274" spans="1:23" x14ac:dyDescent="0.3">
      <c r="A274" s="2" t="s">
        <v>5385</v>
      </c>
      <c r="B274" s="4">
        <v>44150</v>
      </c>
      <c r="C274" s="4">
        <v>44151</v>
      </c>
      <c r="D274" s="2" t="s">
        <v>47</v>
      </c>
      <c r="E274" s="2" t="s">
        <v>48</v>
      </c>
      <c r="F274" s="2" t="s">
        <v>1458</v>
      </c>
      <c r="G274" s="5" t="str">
        <f>VLOOKUP(F274,'Customer Info'!A:B,2,0)</f>
        <v>Darren</v>
      </c>
      <c r="H274" s="5" t="str">
        <f>VLOOKUP(F274,'Customer Info'!A:C,3,0)</f>
        <v>Koutras</v>
      </c>
      <c r="I274" s="5" t="str">
        <f>VLOOKUP(F274,'Customer Info'!A:E,5,0)</f>
        <v>Pune</v>
      </c>
      <c r="J274" s="2" t="s">
        <v>522</v>
      </c>
      <c r="K274" s="6" t="str">
        <f>VLOOKUP(J274,'Product Details'!B:C,2,0)</f>
        <v>Office_Supplies</v>
      </c>
      <c r="L274" s="6" t="str">
        <f>VLOOKUP(J274,'Product Details'!B:D,3,0)</f>
        <v>Appliances</v>
      </c>
      <c r="M274" s="6" t="s">
        <v>6513</v>
      </c>
      <c r="N274" s="2">
        <v>187</v>
      </c>
      <c r="O274" s="2">
        <v>176</v>
      </c>
      <c r="P274" s="2">
        <v>1</v>
      </c>
      <c r="Q274" s="7">
        <f>O274*P274</f>
        <v>176</v>
      </c>
      <c r="R274" s="7">
        <f>N274*P274</f>
        <v>187</v>
      </c>
      <c r="S274" s="2">
        <v>30</v>
      </c>
      <c r="T274" s="8">
        <f>R274+S274</f>
        <v>217</v>
      </c>
      <c r="U274" s="8">
        <f>T274-Q274</f>
        <v>41</v>
      </c>
      <c r="V274" s="2" t="s">
        <v>71</v>
      </c>
      <c r="W274" s="31">
        <f>IF(T274&lt;5000,T274*2%,IF(T274&lt;25000,T274*5%,IF(T274&lt;50000,T274*7%,IF(T274&lt;100000,T274*9%,IF(T274&lt;250000,T274*12%,T274*15%)))))</f>
        <v>4.34</v>
      </c>
    </row>
    <row r="275" spans="1:23" x14ac:dyDescent="0.3">
      <c r="A275" s="2" t="s">
        <v>1777</v>
      </c>
      <c r="B275" s="4">
        <v>44087</v>
      </c>
      <c r="C275" s="4">
        <v>44089</v>
      </c>
      <c r="D275" s="2" t="s">
        <v>47</v>
      </c>
      <c r="E275" s="2" t="s">
        <v>68</v>
      </c>
      <c r="F275" s="2" t="s">
        <v>192</v>
      </c>
      <c r="G275" s="5" t="str">
        <f>VLOOKUP(F275,'Customer Info'!A:B,2,0)</f>
        <v>Annie</v>
      </c>
      <c r="H275" s="5" t="str">
        <f>VLOOKUP(F275,'Customer Info'!A:C,3,0)</f>
        <v>Thurman</v>
      </c>
      <c r="I275" s="5" t="str">
        <f>VLOOKUP(F275,'Customer Info'!A:E,5,0)</f>
        <v>Sydney</v>
      </c>
      <c r="J275" s="2" t="s">
        <v>701</v>
      </c>
      <c r="K275" s="6" t="str">
        <f>VLOOKUP(J275,'Product Details'!B:C,2,0)</f>
        <v>Furniture</v>
      </c>
      <c r="L275" s="6" t="str">
        <f>VLOOKUP(J275,'Product Details'!B:D,3,0)</f>
        <v>Tables</v>
      </c>
      <c r="M275" s="6" t="s">
        <v>6476</v>
      </c>
      <c r="N275" s="2">
        <v>188</v>
      </c>
      <c r="O275" s="2">
        <v>173</v>
      </c>
      <c r="P275" s="2">
        <v>1</v>
      </c>
      <c r="Q275" s="7">
        <f>O275*P275</f>
        <v>173</v>
      </c>
      <c r="R275" s="7">
        <f>N275*P275</f>
        <v>188</v>
      </c>
      <c r="S275" s="2">
        <v>30</v>
      </c>
      <c r="T275" s="8">
        <f>R275+S275</f>
        <v>218</v>
      </c>
      <c r="U275" s="8">
        <f>T275-Q275</f>
        <v>45</v>
      </c>
      <c r="V275" s="2" t="s">
        <v>63</v>
      </c>
      <c r="W275" s="31">
        <f>IF(T275&lt;5000,T275*2%,IF(T275&lt;25000,T275*5%,IF(T275&lt;50000,T275*7%,IF(T275&lt;100000,T275*9%,IF(T275&lt;250000,T275*12%,T275*15%)))))</f>
        <v>4.3600000000000003</v>
      </c>
    </row>
    <row r="276" spans="1:23" x14ac:dyDescent="0.3">
      <c r="A276" s="2" t="s">
        <v>1469</v>
      </c>
      <c r="B276" s="4">
        <v>43727</v>
      </c>
      <c r="C276" s="4">
        <v>43727</v>
      </c>
      <c r="D276" s="2" t="s">
        <v>47</v>
      </c>
      <c r="E276" s="2" t="s">
        <v>29</v>
      </c>
      <c r="F276" s="2" t="s">
        <v>880</v>
      </c>
      <c r="G276" s="5" t="str">
        <f>VLOOKUP(F276,'Customer Info'!A:B,2,0)</f>
        <v>David</v>
      </c>
      <c r="H276" s="5" t="str">
        <f>VLOOKUP(F276,'Customer Info'!A:C,3,0)</f>
        <v>Smith</v>
      </c>
      <c r="I276" s="5" t="str">
        <f>VLOOKUP(F276,'Customer Info'!A:E,5,0)</f>
        <v>Surat</v>
      </c>
      <c r="J276" s="2" t="s">
        <v>1167</v>
      </c>
      <c r="K276" s="6" t="str">
        <f>VLOOKUP(J276,'Product Details'!B:C,2,0)</f>
        <v>Office_Supplies</v>
      </c>
      <c r="L276" s="6" t="str">
        <f>VLOOKUP(J276,'Product Details'!B:D,3,0)</f>
        <v>Supplies</v>
      </c>
      <c r="M276" s="6" t="s">
        <v>6444</v>
      </c>
      <c r="N276" s="2">
        <v>63</v>
      </c>
      <c r="O276" s="2">
        <v>59</v>
      </c>
      <c r="P276" s="2">
        <v>3</v>
      </c>
      <c r="Q276" s="7">
        <f>O276*P276</f>
        <v>177</v>
      </c>
      <c r="R276" s="7">
        <f>N276*P276</f>
        <v>189</v>
      </c>
      <c r="S276" s="2">
        <v>10</v>
      </c>
      <c r="T276" s="8">
        <f>R276+S276</f>
        <v>199</v>
      </c>
      <c r="U276" s="8">
        <f>T276-Q276</f>
        <v>22</v>
      </c>
      <c r="V276" s="2" t="s">
        <v>33</v>
      </c>
      <c r="W276" s="31">
        <f>IF(T276&lt;5000,T276*2%,IF(T276&lt;25000,T276*5%,IF(T276&lt;50000,T276*7%,IF(T276&lt;100000,T276*9%,IF(T276&lt;250000,T276*12%,T276*15%)))))</f>
        <v>3.98</v>
      </c>
    </row>
    <row r="277" spans="1:23" x14ac:dyDescent="0.3">
      <c r="A277" s="2" t="s">
        <v>1772</v>
      </c>
      <c r="B277" s="4">
        <v>44089</v>
      </c>
      <c r="C277" s="4">
        <v>44091</v>
      </c>
      <c r="D277" s="2" t="s">
        <v>47</v>
      </c>
      <c r="E277" s="2" t="s">
        <v>43</v>
      </c>
      <c r="F277" s="2" t="s">
        <v>603</v>
      </c>
      <c r="G277" s="5" t="str">
        <f>VLOOKUP(F277,'Customer Info'!A:B,2,0)</f>
        <v>Michelle</v>
      </c>
      <c r="H277" s="5" t="str">
        <f>VLOOKUP(F277,'Customer Info'!A:C,3,0)</f>
        <v>Arnett</v>
      </c>
      <c r="I277" s="5" t="str">
        <f>VLOOKUP(F277,'Customer Info'!A:E,5,0)</f>
        <v>Palembang</v>
      </c>
      <c r="J277" s="2" t="s">
        <v>313</v>
      </c>
      <c r="K277" s="6" t="str">
        <f>VLOOKUP(J277,'Product Details'!B:C,2,0)</f>
        <v>Technology</v>
      </c>
      <c r="L277" s="6" t="str">
        <f>VLOOKUP(J277,'Product Details'!B:D,3,0)</f>
        <v>Copiers</v>
      </c>
      <c r="M277" s="6" t="s">
        <v>6435</v>
      </c>
      <c r="N277" s="2">
        <v>63</v>
      </c>
      <c r="O277" s="2">
        <v>59</v>
      </c>
      <c r="P277" s="2">
        <v>3</v>
      </c>
      <c r="Q277" s="7">
        <f>O277*P277</f>
        <v>177</v>
      </c>
      <c r="R277" s="7">
        <f>N277*P277</f>
        <v>189</v>
      </c>
      <c r="S277" s="2">
        <v>10</v>
      </c>
      <c r="T277" s="8">
        <f>R277+S277</f>
        <v>199</v>
      </c>
      <c r="U277" s="8">
        <f>T277-Q277</f>
        <v>22</v>
      </c>
      <c r="V277" s="2" t="s">
        <v>30</v>
      </c>
      <c r="W277" s="31">
        <f>IF(T277&lt;5000,T277*2%,IF(T277&lt;25000,T277*5%,IF(T277&lt;50000,T277*7%,IF(T277&lt;100000,T277*9%,IF(T277&lt;250000,T277*12%,T277*15%)))))</f>
        <v>3.98</v>
      </c>
    </row>
    <row r="278" spans="1:23" x14ac:dyDescent="0.3">
      <c r="A278" s="2" t="s">
        <v>2319</v>
      </c>
      <c r="B278" s="4">
        <v>43666</v>
      </c>
      <c r="C278" s="4">
        <v>43668</v>
      </c>
      <c r="D278" s="2" t="s">
        <v>47</v>
      </c>
      <c r="E278" s="2" t="s">
        <v>43</v>
      </c>
      <c r="F278" s="2" t="s">
        <v>1791</v>
      </c>
      <c r="G278" s="5" t="str">
        <f>VLOOKUP(F278,'Customer Info'!A:B,2,0)</f>
        <v>Claire</v>
      </c>
      <c r="H278" s="5" t="str">
        <f>VLOOKUP(F278,'Customer Info'!A:C,3,0)</f>
        <v>Gute</v>
      </c>
      <c r="I278" s="5" t="str">
        <f>VLOOKUP(F278,'Customer Info'!A:E,5,0)</f>
        <v>Shenzhen</v>
      </c>
      <c r="J278" s="2" t="s">
        <v>1184</v>
      </c>
      <c r="K278" s="6" t="str">
        <f>VLOOKUP(J278,'Product Details'!B:C,2,0)</f>
        <v>Office_Supplies</v>
      </c>
      <c r="L278" s="6" t="str">
        <f>VLOOKUP(J278,'Product Details'!B:D,3,0)</f>
        <v>Envelopes</v>
      </c>
      <c r="M278" s="6" t="s">
        <v>6464</v>
      </c>
      <c r="N278" s="2">
        <v>63</v>
      </c>
      <c r="O278" s="2">
        <v>59</v>
      </c>
      <c r="P278" s="2">
        <v>3</v>
      </c>
      <c r="Q278" s="7">
        <f>O278*P278</f>
        <v>177</v>
      </c>
      <c r="R278" s="7">
        <f>N278*P278</f>
        <v>189</v>
      </c>
      <c r="S278" s="2">
        <v>10</v>
      </c>
      <c r="T278" s="8">
        <f>R278+S278</f>
        <v>199</v>
      </c>
      <c r="U278" s="8">
        <f>T278-Q278</f>
        <v>22</v>
      </c>
      <c r="V278" s="2" t="s">
        <v>63</v>
      </c>
      <c r="W278" s="31">
        <f>IF(T278&lt;5000,T278*2%,IF(T278&lt;25000,T278*5%,IF(T278&lt;50000,T278*7%,IF(T278&lt;100000,T278*9%,IF(T278&lt;250000,T278*12%,T278*15%)))))</f>
        <v>3.98</v>
      </c>
    </row>
    <row r="279" spans="1:23" x14ac:dyDescent="0.3">
      <c r="A279" s="2" t="s">
        <v>2580</v>
      </c>
      <c r="B279" s="4">
        <v>43975</v>
      </c>
      <c r="C279" s="4">
        <v>43977</v>
      </c>
      <c r="D279" s="2" t="s">
        <v>47</v>
      </c>
      <c r="E279" s="2" t="s">
        <v>48</v>
      </c>
      <c r="F279" s="2" t="s">
        <v>76</v>
      </c>
      <c r="G279" s="5" t="str">
        <f>VLOOKUP(F279,'Customer Info'!A:B,2,0)</f>
        <v>Ryan</v>
      </c>
      <c r="H279" s="5" t="str">
        <f>VLOOKUP(F279,'Customer Info'!A:C,3,0)</f>
        <v>Crowe</v>
      </c>
      <c r="I279" s="5" t="str">
        <f>VLOOKUP(F279,'Customer Info'!A:E,5,0)</f>
        <v>Kanpur</v>
      </c>
      <c r="J279" s="2" t="s">
        <v>795</v>
      </c>
      <c r="K279" s="6" t="str">
        <f>VLOOKUP(J279,'Product Details'!B:C,2,0)</f>
        <v>Office_Supplies</v>
      </c>
      <c r="L279" s="6" t="str">
        <f>VLOOKUP(J279,'Product Details'!B:D,3,0)</f>
        <v>Binders</v>
      </c>
      <c r="M279" s="6" t="s">
        <v>6519</v>
      </c>
      <c r="N279" s="2">
        <v>63</v>
      </c>
      <c r="O279" s="2">
        <v>58</v>
      </c>
      <c r="P279" s="2">
        <v>3</v>
      </c>
      <c r="Q279" s="7">
        <f>O279*P279</f>
        <v>174</v>
      </c>
      <c r="R279" s="7">
        <f>N279*P279</f>
        <v>189</v>
      </c>
      <c r="S279" s="2">
        <v>10</v>
      </c>
      <c r="T279" s="8">
        <f>R279+S279</f>
        <v>199</v>
      </c>
      <c r="U279" s="8">
        <f>T279-Q279</f>
        <v>25</v>
      </c>
      <c r="V279" s="2" t="s">
        <v>63</v>
      </c>
      <c r="W279" s="31">
        <f>IF(T279&lt;5000,T279*2%,IF(T279&lt;25000,T279*5%,IF(T279&lt;50000,T279*7%,IF(T279&lt;100000,T279*9%,IF(T279&lt;250000,T279*12%,T279*15%)))))</f>
        <v>3.98</v>
      </c>
    </row>
    <row r="280" spans="1:23" x14ac:dyDescent="0.3">
      <c r="A280" s="2" t="s">
        <v>2818</v>
      </c>
      <c r="B280" s="4">
        <v>43940</v>
      </c>
      <c r="C280" s="4">
        <v>43940</v>
      </c>
      <c r="D280" s="2" t="s">
        <v>47</v>
      </c>
      <c r="E280" s="2" t="s">
        <v>36</v>
      </c>
      <c r="F280" s="2" t="s">
        <v>1153</v>
      </c>
      <c r="G280" s="5" t="str">
        <f>VLOOKUP(F280,'Customer Info'!A:B,2,0)</f>
        <v>Ralph</v>
      </c>
      <c r="H280" s="5" t="str">
        <f>VLOOKUP(F280,'Customer Info'!A:C,3,0)</f>
        <v>Kennedy</v>
      </c>
      <c r="I280" s="5" t="str">
        <f>VLOOKUP(F280,'Customer Info'!A:E,5,0)</f>
        <v>Perth</v>
      </c>
      <c r="J280" s="2" t="s">
        <v>426</v>
      </c>
      <c r="K280" s="6" t="str">
        <f>VLOOKUP(J280,'Product Details'!B:C,2,0)</f>
        <v>Office_Supplies</v>
      </c>
      <c r="L280" s="6" t="str">
        <f>VLOOKUP(J280,'Product Details'!B:D,3,0)</f>
        <v>Storage</v>
      </c>
      <c r="M280" s="6" t="s">
        <v>6504</v>
      </c>
      <c r="N280" s="2">
        <v>63</v>
      </c>
      <c r="O280" s="2">
        <v>58</v>
      </c>
      <c r="P280" s="2">
        <v>3</v>
      </c>
      <c r="Q280" s="7">
        <f>O280*P280</f>
        <v>174</v>
      </c>
      <c r="R280" s="7">
        <f>N280*P280</f>
        <v>189</v>
      </c>
      <c r="S280" s="2">
        <v>10</v>
      </c>
      <c r="T280" s="8">
        <f>R280+S280</f>
        <v>199</v>
      </c>
      <c r="U280" s="8">
        <f>T280-Q280</f>
        <v>25</v>
      </c>
      <c r="V280" s="2" t="s">
        <v>33</v>
      </c>
      <c r="W280" s="31">
        <f>IF(T280&lt;5000,T280*2%,IF(T280&lt;25000,T280*5%,IF(T280&lt;50000,T280*7%,IF(T280&lt;100000,T280*9%,IF(T280&lt;250000,T280*12%,T280*15%)))))</f>
        <v>3.98</v>
      </c>
    </row>
    <row r="281" spans="1:23" x14ac:dyDescent="0.3">
      <c r="A281" s="2" t="s">
        <v>2973</v>
      </c>
      <c r="B281" s="4">
        <v>43272</v>
      </c>
      <c r="C281" s="4">
        <v>43274</v>
      </c>
      <c r="D281" s="2" t="s">
        <v>47</v>
      </c>
      <c r="E281" s="2" t="s">
        <v>43</v>
      </c>
      <c r="F281" s="2" t="s">
        <v>356</v>
      </c>
      <c r="G281" s="5" t="str">
        <f>VLOOKUP(F281,'Customer Info'!A:B,2,0)</f>
        <v>Paul</v>
      </c>
      <c r="H281" s="5" t="str">
        <f>VLOOKUP(F281,'Customer Info'!A:C,3,0)</f>
        <v>Gonzalez</v>
      </c>
      <c r="I281" s="5" t="str">
        <f>VLOOKUP(F281,'Customer Info'!A:E,5,0)</f>
        <v>Durgapur</v>
      </c>
      <c r="J281" s="2" t="s">
        <v>416</v>
      </c>
      <c r="K281" s="6" t="str">
        <f>VLOOKUP(J281,'Product Details'!B:C,2,0)</f>
        <v>Technology</v>
      </c>
      <c r="L281" s="6" t="str">
        <f>VLOOKUP(J281,'Product Details'!B:D,3,0)</f>
        <v>Phones</v>
      </c>
      <c r="M281" s="6" t="s">
        <v>6448</v>
      </c>
      <c r="N281" s="2">
        <v>63</v>
      </c>
      <c r="O281" s="2">
        <v>58</v>
      </c>
      <c r="P281" s="2">
        <v>3</v>
      </c>
      <c r="Q281" s="7">
        <f>O281*P281</f>
        <v>174</v>
      </c>
      <c r="R281" s="7">
        <f>N281*P281</f>
        <v>189</v>
      </c>
      <c r="S281" s="2">
        <v>10</v>
      </c>
      <c r="T281" s="8">
        <f>R281+S281</f>
        <v>199</v>
      </c>
      <c r="U281" s="8">
        <f>T281-Q281</f>
        <v>25</v>
      </c>
      <c r="V281" s="2" t="s">
        <v>63</v>
      </c>
      <c r="W281" s="31">
        <f>IF(T281&lt;5000,T281*2%,IF(T281&lt;25000,T281*5%,IF(T281&lt;50000,T281*7%,IF(T281&lt;100000,T281*9%,IF(T281&lt;250000,T281*12%,T281*15%)))))</f>
        <v>3.98</v>
      </c>
    </row>
    <row r="282" spans="1:23" x14ac:dyDescent="0.3">
      <c r="A282" s="2" t="s">
        <v>3312</v>
      </c>
      <c r="B282" s="4">
        <v>43798</v>
      </c>
      <c r="C282" s="4">
        <v>43800</v>
      </c>
      <c r="D282" s="2" t="s">
        <v>47</v>
      </c>
      <c r="E282" s="2" t="s">
        <v>43</v>
      </c>
      <c r="F282" s="2" t="s">
        <v>1448</v>
      </c>
      <c r="G282" s="5" t="str">
        <f>VLOOKUP(F282,'Customer Info'!A:B,2,0)</f>
        <v>Toby</v>
      </c>
      <c r="H282" s="5" t="str">
        <f>VLOOKUP(F282,'Customer Info'!A:C,3,0)</f>
        <v>Gnade</v>
      </c>
      <c r="I282" s="5" t="str">
        <f>VLOOKUP(F282,'Customer Info'!A:E,5,0)</f>
        <v>Bhopal</v>
      </c>
      <c r="J282" s="2" t="s">
        <v>293</v>
      </c>
      <c r="K282" s="6" t="str">
        <f>VLOOKUP(J282,'Product Details'!B:C,2,0)</f>
        <v>Furniture</v>
      </c>
      <c r="L282" s="6" t="str">
        <f>VLOOKUP(J282,'Product Details'!B:D,3,0)</f>
        <v>Bookcases</v>
      </c>
      <c r="M282" s="6" t="s">
        <v>6509</v>
      </c>
      <c r="N282" s="2">
        <v>63</v>
      </c>
      <c r="O282" s="2">
        <v>58</v>
      </c>
      <c r="P282" s="2">
        <v>3</v>
      </c>
      <c r="Q282" s="7">
        <f>O282*P282</f>
        <v>174</v>
      </c>
      <c r="R282" s="7">
        <f>N282*P282</f>
        <v>189</v>
      </c>
      <c r="S282" s="2">
        <v>10</v>
      </c>
      <c r="T282" s="8">
        <f>R282+S282</f>
        <v>199</v>
      </c>
      <c r="U282" s="8">
        <f>T282-Q282</f>
        <v>25</v>
      </c>
      <c r="V282" s="2" t="s">
        <v>33</v>
      </c>
      <c r="W282" s="31">
        <f>IF(T282&lt;5000,T282*2%,IF(T282&lt;25000,T282*5%,IF(T282&lt;50000,T282*7%,IF(T282&lt;100000,T282*9%,IF(T282&lt;250000,T282*12%,T282*15%)))))</f>
        <v>3.98</v>
      </c>
    </row>
    <row r="283" spans="1:23" x14ac:dyDescent="0.3">
      <c r="A283" s="2" t="s">
        <v>4589</v>
      </c>
      <c r="B283" s="4">
        <v>44183</v>
      </c>
      <c r="C283" s="4">
        <v>44185</v>
      </c>
      <c r="D283" s="2" t="s">
        <v>47</v>
      </c>
      <c r="E283" s="2" t="s">
        <v>29</v>
      </c>
      <c r="F283" s="2" t="s">
        <v>914</v>
      </c>
      <c r="G283" s="5" t="str">
        <f>VLOOKUP(F283,'Customer Info'!A:B,2,0)</f>
        <v>Jennifer</v>
      </c>
      <c r="H283" s="5" t="str">
        <f>VLOOKUP(F283,'Customer Info'!A:C,3,0)</f>
        <v>Halladay</v>
      </c>
      <c r="I283" s="5" t="str">
        <f>VLOOKUP(F283,'Customer Info'!A:E,5,0)</f>
        <v>Bielefeld</v>
      </c>
      <c r="J283" s="2" t="s">
        <v>795</v>
      </c>
      <c r="K283" s="6" t="str">
        <f>VLOOKUP(J283,'Product Details'!B:C,2,0)</f>
        <v>Office_Supplies</v>
      </c>
      <c r="L283" s="6" t="str">
        <f>VLOOKUP(J283,'Product Details'!B:D,3,0)</f>
        <v>Binders</v>
      </c>
      <c r="M283" s="6" t="s">
        <v>6519</v>
      </c>
      <c r="N283" s="2">
        <v>63</v>
      </c>
      <c r="O283" s="2">
        <v>59</v>
      </c>
      <c r="P283" s="2">
        <v>3</v>
      </c>
      <c r="Q283" s="7">
        <f>O283*P283</f>
        <v>177</v>
      </c>
      <c r="R283" s="7">
        <f>N283*P283</f>
        <v>189</v>
      </c>
      <c r="S283" s="2">
        <v>10</v>
      </c>
      <c r="T283" s="8">
        <f>R283+S283</f>
        <v>199</v>
      </c>
      <c r="U283" s="8">
        <f>T283-Q283</f>
        <v>22</v>
      </c>
      <c r="V283" s="2" t="s">
        <v>33</v>
      </c>
      <c r="W283" s="31">
        <f>IF(T283&lt;5000,T283*2%,IF(T283&lt;25000,T283*5%,IF(T283&lt;50000,T283*7%,IF(T283&lt;100000,T283*9%,IF(T283&lt;250000,T283*12%,T283*15%)))))</f>
        <v>3.98</v>
      </c>
    </row>
    <row r="284" spans="1:23" x14ac:dyDescent="0.3">
      <c r="A284" s="2" t="s">
        <v>4939</v>
      </c>
      <c r="B284" s="4">
        <v>43340</v>
      </c>
      <c r="C284" s="4">
        <v>43340</v>
      </c>
      <c r="D284" s="2" t="s">
        <v>47</v>
      </c>
      <c r="E284" s="2" t="s">
        <v>91</v>
      </c>
      <c r="F284" s="2" t="s">
        <v>854</v>
      </c>
      <c r="G284" s="5" t="str">
        <f>VLOOKUP(F284,'Customer Info'!A:B,2,0)</f>
        <v>Michelle</v>
      </c>
      <c r="H284" s="5" t="str">
        <f>VLOOKUP(F284,'Customer Info'!A:C,3,0)</f>
        <v>Tran</v>
      </c>
      <c r="I284" s="5" t="str">
        <f>VLOOKUP(F284,'Customer Info'!A:E,5,0)</f>
        <v>Mount Gambier</v>
      </c>
      <c r="J284" s="2" t="s">
        <v>388</v>
      </c>
      <c r="K284" s="6" t="str">
        <f>VLOOKUP(J284,'Product Details'!B:C,2,0)</f>
        <v>Furniture</v>
      </c>
      <c r="L284" s="6" t="str">
        <f>VLOOKUP(J284,'Product Details'!B:D,3,0)</f>
        <v>Tables</v>
      </c>
      <c r="M284" s="6" t="s">
        <v>6474</v>
      </c>
      <c r="N284" s="2">
        <v>63</v>
      </c>
      <c r="O284" s="2">
        <v>59</v>
      </c>
      <c r="P284" s="2">
        <v>3</v>
      </c>
      <c r="Q284" s="7">
        <f>O284*P284</f>
        <v>177</v>
      </c>
      <c r="R284" s="7">
        <f>N284*P284</f>
        <v>189</v>
      </c>
      <c r="S284" s="2">
        <v>10</v>
      </c>
      <c r="T284" s="8">
        <f>R284+S284</f>
        <v>199</v>
      </c>
      <c r="U284" s="8">
        <f>T284-Q284</f>
        <v>22</v>
      </c>
      <c r="V284" s="2" t="s">
        <v>33</v>
      </c>
      <c r="W284" s="31">
        <f>IF(T284&lt;5000,T284*2%,IF(T284&lt;25000,T284*5%,IF(T284&lt;50000,T284*7%,IF(T284&lt;100000,T284*9%,IF(T284&lt;250000,T284*12%,T284*15%)))))</f>
        <v>3.98</v>
      </c>
    </row>
    <row r="285" spans="1:23" x14ac:dyDescent="0.3">
      <c r="A285" s="2" t="s">
        <v>1171</v>
      </c>
      <c r="B285" s="4">
        <v>43740</v>
      </c>
      <c r="C285" s="4">
        <v>43742</v>
      </c>
      <c r="D285" s="2" t="s">
        <v>47</v>
      </c>
      <c r="E285" s="2" t="s">
        <v>68</v>
      </c>
      <c r="F285" s="2" t="s">
        <v>165</v>
      </c>
      <c r="G285" s="5" t="str">
        <f>VLOOKUP(F285,'Customer Info'!A:B,2,0)</f>
        <v>Mark</v>
      </c>
      <c r="H285" s="5" t="str">
        <f>VLOOKUP(F285,'Customer Info'!A:C,3,0)</f>
        <v>Packer</v>
      </c>
      <c r="I285" s="5" t="str">
        <f>VLOOKUP(F285,'Customer Info'!A:E,5,0)</f>
        <v>Perth</v>
      </c>
      <c r="J285" s="2" t="s">
        <v>280</v>
      </c>
      <c r="K285" s="6" t="str">
        <f>VLOOKUP(J285,'Product Details'!B:C,2,0)</f>
        <v>Furniture</v>
      </c>
      <c r="L285" s="6" t="str">
        <f>VLOOKUP(J285,'Product Details'!B:D,3,0)</f>
        <v>Chairs</v>
      </c>
      <c r="M285" s="6" t="s">
        <v>6404</v>
      </c>
      <c r="N285" s="2">
        <v>191</v>
      </c>
      <c r="O285" s="2">
        <v>170</v>
      </c>
      <c r="P285" s="2">
        <v>1</v>
      </c>
      <c r="Q285" s="7">
        <f>O285*P285</f>
        <v>170</v>
      </c>
      <c r="R285" s="7">
        <f>N285*P285</f>
        <v>191</v>
      </c>
      <c r="S285" s="2">
        <v>30</v>
      </c>
      <c r="T285" s="8">
        <f>R285+S285</f>
        <v>221</v>
      </c>
      <c r="U285" s="8">
        <f>T285-Q285</f>
        <v>51</v>
      </c>
      <c r="V285" s="2" t="s">
        <v>33</v>
      </c>
      <c r="W285" s="31">
        <f>IF(T285&lt;5000,T285*2%,IF(T285&lt;25000,T285*5%,IF(T285&lt;50000,T285*7%,IF(T285&lt;100000,T285*9%,IF(T285&lt;250000,T285*12%,T285*15%)))))</f>
        <v>4.42</v>
      </c>
    </row>
    <row r="286" spans="1:23" x14ac:dyDescent="0.3">
      <c r="A286" s="2" t="s">
        <v>3011</v>
      </c>
      <c r="B286" s="4">
        <v>43244</v>
      </c>
      <c r="C286" s="4">
        <v>43246</v>
      </c>
      <c r="D286" s="2" t="s">
        <v>47</v>
      </c>
      <c r="E286" s="2" t="s">
        <v>48</v>
      </c>
      <c r="F286" s="2" t="s">
        <v>610</v>
      </c>
      <c r="G286" s="5" t="str">
        <f>VLOOKUP(F286,'Customer Info'!A:B,2,0)</f>
        <v>Nat</v>
      </c>
      <c r="H286" s="5" t="str">
        <f>VLOOKUP(F286,'Customer Info'!A:C,3,0)</f>
        <v>Carroll</v>
      </c>
      <c r="I286" s="5" t="str">
        <f>VLOOKUP(F286,'Customer Info'!A:E,5,0)</f>
        <v>Shanghai</v>
      </c>
      <c r="J286" s="2" t="s">
        <v>56</v>
      </c>
      <c r="K286" s="6" t="str">
        <f>VLOOKUP(J286,'Product Details'!B:C,2,0)</f>
        <v>Technology</v>
      </c>
      <c r="L286" s="6" t="str">
        <f>VLOOKUP(J286,'Product Details'!B:D,3,0)</f>
        <v>Accessories</v>
      </c>
      <c r="M286" s="6" t="s">
        <v>6410</v>
      </c>
      <c r="N286" s="2">
        <v>191</v>
      </c>
      <c r="O286" s="2">
        <v>170</v>
      </c>
      <c r="P286" s="2">
        <v>1</v>
      </c>
      <c r="Q286" s="7">
        <f>O286*P286</f>
        <v>170</v>
      </c>
      <c r="R286" s="7">
        <f>N286*P286</f>
        <v>191</v>
      </c>
      <c r="S286" s="2">
        <v>30</v>
      </c>
      <c r="T286" s="8">
        <f>R286+S286</f>
        <v>221</v>
      </c>
      <c r="U286" s="8">
        <f>T286-Q286</f>
        <v>51</v>
      </c>
      <c r="V286" s="2" t="s">
        <v>33</v>
      </c>
      <c r="W286" s="31">
        <f>IF(T286&lt;5000,T286*2%,IF(T286&lt;25000,T286*5%,IF(T286&lt;50000,T286*7%,IF(T286&lt;100000,T286*9%,IF(T286&lt;250000,T286*12%,T286*15%)))))</f>
        <v>4.42</v>
      </c>
    </row>
    <row r="287" spans="1:23" x14ac:dyDescent="0.3">
      <c r="A287" s="2" t="s">
        <v>3950</v>
      </c>
      <c r="B287" s="4">
        <v>43912</v>
      </c>
      <c r="C287" s="4">
        <v>43913</v>
      </c>
      <c r="D287" s="2" t="s">
        <v>47</v>
      </c>
      <c r="E287" s="2" t="s">
        <v>91</v>
      </c>
      <c r="F287" s="2" t="s">
        <v>159</v>
      </c>
      <c r="G287" s="5" t="str">
        <f>VLOOKUP(F287,'Customer Info'!A:B,2,0)</f>
        <v>Eileen</v>
      </c>
      <c r="H287" s="5" t="str">
        <f>VLOOKUP(F287,'Customer Info'!A:C,3,0)</f>
        <v>Kiefer</v>
      </c>
      <c r="I287" s="5" t="str">
        <f>VLOOKUP(F287,'Customer Info'!A:E,5,0)</f>
        <v>Hamm</v>
      </c>
      <c r="J287" s="2" t="s">
        <v>310</v>
      </c>
      <c r="K287" s="6" t="str">
        <f>VLOOKUP(J287,'Product Details'!B:C,2,0)</f>
        <v>Technology</v>
      </c>
      <c r="L287" s="6" t="str">
        <f>VLOOKUP(J287,'Product Details'!B:D,3,0)</f>
        <v>Copiers</v>
      </c>
      <c r="M287" s="6" t="s">
        <v>6481</v>
      </c>
      <c r="N287" s="2">
        <v>96</v>
      </c>
      <c r="O287" s="2">
        <v>87</v>
      </c>
      <c r="P287" s="2">
        <v>2</v>
      </c>
      <c r="Q287" s="7">
        <f>O287*P287</f>
        <v>174</v>
      </c>
      <c r="R287" s="7">
        <f>N287*P287</f>
        <v>192</v>
      </c>
      <c r="S287" s="2">
        <v>10</v>
      </c>
      <c r="T287" s="8">
        <f>R287+S287</f>
        <v>202</v>
      </c>
      <c r="U287" s="8">
        <f>T287-Q287</f>
        <v>28</v>
      </c>
      <c r="V287" s="2" t="s">
        <v>63</v>
      </c>
      <c r="W287" s="31">
        <f>IF(T287&lt;5000,T287*2%,IF(T287&lt;25000,T287*5%,IF(T287&lt;50000,T287*7%,IF(T287&lt;100000,T287*9%,IF(T287&lt;250000,T287*12%,T287*15%)))))</f>
        <v>4.04</v>
      </c>
    </row>
    <row r="288" spans="1:23" x14ac:dyDescent="0.3">
      <c r="A288" s="2" t="s">
        <v>4867</v>
      </c>
      <c r="B288" s="4">
        <v>43457</v>
      </c>
      <c r="C288" s="4">
        <v>43458</v>
      </c>
      <c r="D288" s="2" t="s">
        <v>47</v>
      </c>
      <c r="E288" s="2" t="s">
        <v>36</v>
      </c>
      <c r="F288" s="2" t="s">
        <v>870</v>
      </c>
      <c r="G288" s="5" t="str">
        <f>VLOOKUP(F288,'Customer Info'!A:B,2,0)</f>
        <v>Craig</v>
      </c>
      <c r="H288" s="5" t="str">
        <f>VLOOKUP(F288,'Customer Info'!A:C,3,0)</f>
        <v>Carreira</v>
      </c>
      <c r="I288" s="5" t="str">
        <f>VLOOKUP(F288,'Customer Info'!A:E,5,0)</f>
        <v>Worms</v>
      </c>
      <c r="J288" s="2" t="s">
        <v>764</v>
      </c>
      <c r="K288" s="6" t="str">
        <f>VLOOKUP(J288,'Product Details'!B:C,2,0)</f>
        <v>Furniture</v>
      </c>
      <c r="L288" s="6" t="str">
        <f>VLOOKUP(J288,'Product Details'!B:D,3,0)</f>
        <v>Tables</v>
      </c>
      <c r="M288" s="6" t="s">
        <v>6545</v>
      </c>
      <c r="N288" s="2">
        <v>96</v>
      </c>
      <c r="O288" s="2">
        <v>87</v>
      </c>
      <c r="P288" s="2">
        <v>2</v>
      </c>
      <c r="Q288" s="7">
        <f>O288*P288</f>
        <v>174</v>
      </c>
      <c r="R288" s="7">
        <f>N288*P288</f>
        <v>192</v>
      </c>
      <c r="S288" s="2">
        <v>10</v>
      </c>
      <c r="T288" s="8">
        <f>R288+S288</f>
        <v>202</v>
      </c>
      <c r="U288" s="8">
        <f>T288-Q288</f>
        <v>28</v>
      </c>
      <c r="V288" s="2" t="s">
        <v>33</v>
      </c>
      <c r="W288" s="31">
        <f>IF(T288&lt;5000,T288*2%,IF(T288&lt;25000,T288*5%,IF(T288&lt;50000,T288*7%,IF(T288&lt;100000,T288*9%,IF(T288&lt;250000,T288*12%,T288*15%)))))</f>
        <v>4.04</v>
      </c>
    </row>
    <row r="289" spans="1:23" x14ac:dyDescent="0.3">
      <c r="A289" s="2" t="s">
        <v>787</v>
      </c>
      <c r="B289" s="4">
        <v>43128</v>
      </c>
      <c r="C289" s="4">
        <v>43128</v>
      </c>
      <c r="D289" s="2" t="s">
        <v>47</v>
      </c>
      <c r="E289" s="2" t="s">
        <v>29</v>
      </c>
      <c r="F289" s="2" t="s">
        <v>82</v>
      </c>
      <c r="G289" s="5" t="str">
        <f>VLOOKUP(F289,'Customer Info'!A:B,2,0)</f>
        <v>Adam</v>
      </c>
      <c r="H289" s="5" t="str">
        <f>VLOOKUP(F289,'Customer Info'!A:C,3,0)</f>
        <v>Bellavance</v>
      </c>
      <c r="I289" s="5" t="str">
        <f>VLOOKUP(F289,'Customer Info'!A:E,5,0)</f>
        <v>Medan</v>
      </c>
      <c r="J289" s="2" t="s">
        <v>105</v>
      </c>
      <c r="K289" s="6" t="str">
        <f>VLOOKUP(J289,'Product Details'!B:C,2,0)</f>
        <v>Office_Supplies</v>
      </c>
      <c r="L289" s="6" t="str">
        <f>VLOOKUP(J289,'Product Details'!B:D,3,0)</f>
        <v>Appliances</v>
      </c>
      <c r="M289" s="6" t="s">
        <v>6522</v>
      </c>
      <c r="N289" s="2">
        <v>193</v>
      </c>
      <c r="O289" s="2">
        <v>173</v>
      </c>
      <c r="P289" s="2">
        <v>1</v>
      </c>
      <c r="Q289" s="7">
        <f>O289*P289</f>
        <v>173</v>
      </c>
      <c r="R289" s="7">
        <f>N289*P289</f>
        <v>193</v>
      </c>
      <c r="S289" s="2">
        <v>30</v>
      </c>
      <c r="T289" s="8">
        <f>R289+S289</f>
        <v>223</v>
      </c>
      <c r="U289" s="8">
        <f>T289-Q289</f>
        <v>50</v>
      </c>
      <c r="V289" s="2" t="s">
        <v>63</v>
      </c>
      <c r="W289" s="31">
        <f>IF(T289&lt;5000,T289*2%,IF(T289&lt;25000,T289*5%,IF(T289&lt;50000,T289*7%,IF(T289&lt;100000,T289*9%,IF(T289&lt;250000,T289*12%,T289*15%)))))</f>
        <v>4.46</v>
      </c>
    </row>
    <row r="290" spans="1:23" x14ac:dyDescent="0.3">
      <c r="A290" s="2" t="s">
        <v>5083</v>
      </c>
      <c r="B290" s="4">
        <v>43516</v>
      </c>
      <c r="C290" s="4">
        <v>43516</v>
      </c>
      <c r="D290" s="2" t="s">
        <v>47</v>
      </c>
      <c r="E290" s="2" t="s">
        <v>91</v>
      </c>
      <c r="F290" s="2" t="s">
        <v>803</v>
      </c>
      <c r="G290" s="5" t="str">
        <f>VLOOKUP(F290,'Customer Info'!A:B,2,0)</f>
        <v>Ken</v>
      </c>
      <c r="H290" s="5" t="str">
        <f>VLOOKUP(F290,'Customer Info'!A:C,3,0)</f>
        <v>Heidel</v>
      </c>
      <c r="I290" s="5" t="str">
        <f>VLOOKUP(F290,'Customer Info'!A:E,5,0)</f>
        <v>Tegal</v>
      </c>
      <c r="J290" s="2" t="s">
        <v>1173</v>
      </c>
      <c r="K290" s="6" t="str">
        <f>VLOOKUP(J290,'Product Details'!B:C,2,0)</f>
        <v>Office_Supplies</v>
      </c>
      <c r="L290" s="6" t="str">
        <f>VLOOKUP(J290,'Product Details'!B:D,3,0)</f>
        <v>Storage</v>
      </c>
      <c r="M290" s="6" t="s">
        <v>6532</v>
      </c>
      <c r="N290" s="2">
        <v>193</v>
      </c>
      <c r="O290" s="2">
        <v>173</v>
      </c>
      <c r="P290" s="2">
        <v>1</v>
      </c>
      <c r="Q290" s="7">
        <f>O290*P290</f>
        <v>173</v>
      </c>
      <c r="R290" s="7">
        <f>N290*P290</f>
        <v>193</v>
      </c>
      <c r="S290" s="2">
        <v>30</v>
      </c>
      <c r="T290" s="8">
        <f>R290+S290</f>
        <v>223</v>
      </c>
      <c r="U290" s="8">
        <f>T290-Q290</f>
        <v>50</v>
      </c>
      <c r="V290" s="2" t="s">
        <v>33</v>
      </c>
      <c r="W290" s="31">
        <f>IF(T290&lt;5000,T290*2%,IF(T290&lt;25000,T290*5%,IF(T290&lt;50000,T290*7%,IF(T290&lt;100000,T290*9%,IF(T290&lt;250000,T290*12%,T290*15%)))))</f>
        <v>4.46</v>
      </c>
    </row>
    <row r="291" spans="1:23" x14ac:dyDescent="0.3">
      <c r="A291" s="2" t="s">
        <v>1498</v>
      </c>
      <c r="B291" s="4">
        <v>43920</v>
      </c>
      <c r="C291" s="4">
        <v>43922</v>
      </c>
      <c r="D291" s="2" t="s">
        <v>47</v>
      </c>
      <c r="E291" s="2" t="s">
        <v>36</v>
      </c>
      <c r="F291" s="2" t="s">
        <v>1026</v>
      </c>
      <c r="G291" s="5" t="str">
        <f>VLOOKUP(F291,'Customer Info'!A:B,2,0)</f>
        <v>Christy</v>
      </c>
      <c r="H291" s="5" t="str">
        <f>VLOOKUP(F291,'Customer Info'!A:C,3,0)</f>
        <v>Brittain</v>
      </c>
      <c r="I291" s="5" t="str">
        <f>VLOOKUP(F291,'Customer Info'!A:E,5,0)</f>
        <v>Ajmer</v>
      </c>
      <c r="J291" s="2" t="s">
        <v>262</v>
      </c>
      <c r="K291" s="6" t="str">
        <f>VLOOKUP(J291,'Product Details'!B:C,2,0)</f>
        <v>Furniture</v>
      </c>
      <c r="L291" s="6" t="str">
        <f>VLOOKUP(J291,'Product Details'!B:D,3,0)</f>
        <v>Chairs</v>
      </c>
      <c r="M291" s="6" t="s">
        <v>6451</v>
      </c>
      <c r="N291" s="2">
        <v>97</v>
      </c>
      <c r="O291" s="2">
        <v>92</v>
      </c>
      <c r="P291" s="2">
        <v>2</v>
      </c>
      <c r="Q291" s="7">
        <f>O291*P291</f>
        <v>184</v>
      </c>
      <c r="R291" s="7">
        <f>N291*P291</f>
        <v>194</v>
      </c>
      <c r="S291" s="2">
        <v>10</v>
      </c>
      <c r="T291" s="8">
        <f>R291+S291</f>
        <v>204</v>
      </c>
      <c r="U291" s="8">
        <f>T291-Q291</f>
        <v>20</v>
      </c>
      <c r="V291" s="2" t="s">
        <v>33</v>
      </c>
      <c r="W291" s="31">
        <f>IF(T291&lt;5000,T291*2%,IF(T291&lt;25000,T291*5%,IF(T291&lt;50000,T291*7%,IF(T291&lt;100000,T291*9%,IF(T291&lt;250000,T291*12%,T291*15%)))))</f>
        <v>4.08</v>
      </c>
    </row>
    <row r="292" spans="1:23" x14ac:dyDescent="0.3">
      <c r="A292" s="2" t="s">
        <v>2809</v>
      </c>
      <c r="B292" s="4">
        <v>44047</v>
      </c>
      <c r="C292" s="4">
        <v>44048</v>
      </c>
      <c r="D292" s="2" t="s">
        <v>47</v>
      </c>
      <c r="E292" s="2" t="s">
        <v>48</v>
      </c>
      <c r="F292" s="2" t="s">
        <v>1153</v>
      </c>
      <c r="G292" s="5" t="str">
        <f>VLOOKUP(F292,'Customer Info'!A:B,2,0)</f>
        <v>Ralph</v>
      </c>
      <c r="H292" s="5" t="str">
        <f>VLOOKUP(F292,'Customer Info'!A:C,3,0)</f>
        <v>Kennedy</v>
      </c>
      <c r="I292" s="5" t="str">
        <f>VLOOKUP(F292,'Customer Info'!A:E,5,0)</f>
        <v>Perth</v>
      </c>
      <c r="J292" s="2" t="s">
        <v>563</v>
      </c>
      <c r="K292" s="6" t="str">
        <f>VLOOKUP(J292,'Product Details'!B:C,2,0)</f>
        <v>Technology</v>
      </c>
      <c r="L292" s="6" t="str">
        <f>VLOOKUP(J292,'Product Details'!B:D,3,0)</f>
        <v>Machines</v>
      </c>
      <c r="M292" s="6" t="s">
        <v>6422</v>
      </c>
      <c r="N292" s="2">
        <v>97</v>
      </c>
      <c r="O292" s="2">
        <v>92</v>
      </c>
      <c r="P292" s="2">
        <v>2</v>
      </c>
      <c r="Q292" s="7">
        <f>O292*P292</f>
        <v>184</v>
      </c>
      <c r="R292" s="7">
        <f>N292*P292</f>
        <v>194</v>
      </c>
      <c r="S292" s="2">
        <v>10</v>
      </c>
      <c r="T292" s="8">
        <f>R292+S292</f>
        <v>204</v>
      </c>
      <c r="U292" s="8">
        <f>T292-Q292</f>
        <v>20</v>
      </c>
      <c r="V292" s="2" t="s">
        <v>33</v>
      </c>
      <c r="W292" s="31">
        <f>IF(T292&lt;5000,T292*2%,IF(T292&lt;25000,T292*5%,IF(T292&lt;50000,T292*7%,IF(T292&lt;100000,T292*9%,IF(T292&lt;250000,T292*12%,T292*15%)))))</f>
        <v>4.08</v>
      </c>
    </row>
    <row r="293" spans="1:23" x14ac:dyDescent="0.3">
      <c r="A293" s="2" t="s">
        <v>2907</v>
      </c>
      <c r="B293" s="4">
        <v>43448</v>
      </c>
      <c r="C293" s="4">
        <v>43449</v>
      </c>
      <c r="D293" s="2" t="s">
        <v>47</v>
      </c>
      <c r="E293" s="2" t="s">
        <v>68</v>
      </c>
      <c r="F293" s="2" t="s">
        <v>929</v>
      </c>
      <c r="G293" s="5" t="str">
        <f>VLOOKUP(F293,'Customer Info'!A:B,2,0)</f>
        <v>Barry</v>
      </c>
      <c r="H293" s="5" t="str">
        <f>VLOOKUP(F293,'Customer Info'!A:C,3,0)</f>
        <v>Franzšsisch</v>
      </c>
      <c r="I293" s="5" t="str">
        <f>VLOOKUP(F293,'Customer Info'!A:E,5,0)</f>
        <v>Canberra</v>
      </c>
      <c r="J293" s="2" t="s">
        <v>816</v>
      </c>
      <c r="K293" s="6" t="str">
        <f>VLOOKUP(J293,'Product Details'!B:C,2,0)</f>
        <v>Office_Supplies</v>
      </c>
      <c r="L293" s="6" t="str">
        <f>VLOOKUP(J293,'Product Details'!B:D,3,0)</f>
        <v>Labels</v>
      </c>
      <c r="M293" s="6" t="s">
        <v>6468</v>
      </c>
      <c r="N293" s="2">
        <v>97</v>
      </c>
      <c r="O293" s="2">
        <v>92</v>
      </c>
      <c r="P293" s="2">
        <v>2</v>
      </c>
      <c r="Q293" s="7">
        <f>O293*P293</f>
        <v>184</v>
      </c>
      <c r="R293" s="7">
        <f>N293*P293</f>
        <v>194</v>
      </c>
      <c r="S293" s="2">
        <v>10</v>
      </c>
      <c r="T293" s="8">
        <f>R293+S293</f>
        <v>204</v>
      </c>
      <c r="U293" s="8">
        <f>T293-Q293</f>
        <v>20</v>
      </c>
      <c r="V293" s="2" t="s">
        <v>63</v>
      </c>
      <c r="W293" s="31">
        <f>IF(T293&lt;5000,T293*2%,IF(T293&lt;25000,T293*5%,IF(T293&lt;50000,T293*7%,IF(T293&lt;100000,T293*9%,IF(T293&lt;250000,T293*12%,T293*15%)))))</f>
        <v>4.08</v>
      </c>
    </row>
    <row r="294" spans="1:23" x14ac:dyDescent="0.3">
      <c r="A294" s="2" t="s">
        <v>5152</v>
      </c>
      <c r="B294" s="4">
        <v>43562</v>
      </c>
      <c r="C294" s="4">
        <v>43563</v>
      </c>
      <c r="D294" s="2" t="s">
        <v>47</v>
      </c>
      <c r="E294" s="2" t="s">
        <v>36</v>
      </c>
      <c r="F294" s="2" t="s">
        <v>1456</v>
      </c>
      <c r="G294" s="5" t="str">
        <f>VLOOKUP(F294,'Customer Info'!A:B,2,0)</f>
        <v>Ed</v>
      </c>
      <c r="H294" s="5" t="str">
        <f>VLOOKUP(F294,'Customer Info'!A:C,3,0)</f>
        <v>Braxton</v>
      </c>
      <c r="I294" s="5" t="str">
        <f>VLOOKUP(F294,'Customer Info'!A:E,5,0)</f>
        <v>Bhatpara</v>
      </c>
      <c r="J294" s="2" t="s">
        <v>211</v>
      </c>
      <c r="K294" s="6" t="str">
        <f>VLOOKUP(J294,'Product Details'!B:C,2,0)</f>
        <v>Furniture</v>
      </c>
      <c r="L294" s="6" t="str">
        <f>VLOOKUP(J294,'Product Details'!B:D,3,0)</f>
        <v>Bookcases</v>
      </c>
      <c r="M294" s="6" t="s">
        <v>6530</v>
      </c>
      <c r="N294" s="2">
        <v>97</v>
      </c>
      <c r="O294" s="2">
        <v>92</v>
      </c>
      <c r="P294" s="2">
        <v>2</v>
      </c>
      <c r="Q294" s="7">
        <f>O294*P294</f>
        <v>184</v>
      </c>
      <c r="R294" s="7">
        <f>N294*P294</f>
        <v>194</v>
      </c>
      <c r="S294" s="2">
        <v>10</v>
      </c>
      <c r="T294" s="8">
        <f>R294+S294</f>
        <v>204</v>
      </c>
      <c r="U294" s="8">
        <f>T294-Q294</f>
        <v>20</v>
      </c>
      <c r="V294" s="2" t="s">
        <v>33</v>
      </c>
      <c r="W294" s="31">
        <f>IF(T294&lt;5000,T294*2%,IF(T294&lt;25000,T294*5%,IF(T294&lt;50000,T294*7%,IF(T294&lt;100000,T294*9%,IF(T294&lt;250000,T294*12%,T294*15%)))))</f>
        <v>4.08</v>
      </c>
    </row>
    <row r="295" spans="1:23" x14ac:dyDescent="0.3">
      <c r="A295" s="2" t="s">
        <v>1293</v>
      </c>
      <c r="B295" s="4">
        <v>43733</v>
      </c>
      <c r="C295" s="4">
        <v>43735</v>
      </c>
      <c r="D295" s="2" t="s">
        <v>47</v>
      </c>
      <c r="E295" s="2" t="s">
        <v>48</v>
      </c>
      <c r="F295" s="2" t="s">
        <v>474</v>
      </c>
      <c r="G295" s="5" t="str">
        <f>VLOOKUP(F295,'Customer Info'!A:B,2,0)</f>
        <v>Debra</v>
      </c>
      <c r="H295" s="5" t="str">
        <f>VLOOKUP(F295,'Customer Info'!A:C,3,0)</f>
        <v>Catini</v>
      </c>
      <c r="I295" s="5" t="str">
        <f>VLOOKUP(F295,'Customer Info'!A:E,5,0)</f>
        <v>Zhengzhou</v>
      </c>
      <c r="J295" s="2" t="s">
        <v>795</v>
      </c>
      <c r="K295" s="6" t="str">
        <f>VLOOKUP(J295,'Product Details'!B:C,2,0)</f>
        <v>Office_Supplies</v>
      </c>
      <c r="L295" s="6" t="str">
        <f>VLOOKUP(J295,'Product Details'!B:D,3,0)</f>
        <v>Binders</v>
      </c>
      <c r="M295" s="6" t="s">
        <v>6519</v>
      </c>
      <c r="N295" s="2">
        <v>199</v>
      </c>
      <c r="O295" s="2">
        <v>176</v>
      </c>
      <c r="P295" s="2">
        <v>1</v>
      </c>
      <c r="Q295" s="7">
        <f>O295*P295</f>
        <v>176</v>
      </c>
      <c r="R295" s="7">
        <f>N295*P295</f>
        <v>199</v>
      </c>
      <c r="S295" s="2">
        <v>30</v>
      </c>
      <c r="T295" s="8">
        <f>R295+S295</f>
        <v>229</v>
      </c>
      <c r="U295" s="8">
        <f>T295-Q295</f>
        <v>53</v>
      </c>
      <c r="V295" s="2" t="s">
        <v>33</v>
      </c>
      <c r="W295" s="31">
        <f>IF(T295&lt;5000,T295*2%,IF(T295&lt;25000,T295*5%,IF(T295&lt;50000,T295*7%,IF(T295&lt;100000,T295*9%,IF(T295&lt;250000,T295*12%,T295*15%)))))</f>
        <v>4.58</v>
      </c>
    </row>
    <row r="296" spans="1:23" x14ac:dyDescent="0.3">
      <c r="A296" s="2" t="s">
        <v>1244</v>
      </c>
      <c r="B296" s="4">
        <v>43498</v>
      </c>
      <c r="C296" s="4">
        <v>43498</v>
      </c>
      <c r="D296" s="2" t="s">
        <v>47</v>
      </c>
      <c r="E296" s="2" t="s">
        <v>29</v>
      </c>
      <c r="F296" s="2" t="s">
        <v>775</v>
      </c>
      <c r="G296" s="5" t="str">
        <f>VLOOKUP(F296,'Customer Info'!A:B,2,0)</f>
        <v>Brooke</v>
      </c>
      <c r="H296" s="5" t="str">
        <f>VLOOKUP(F296,'Customer Info'!A:C,3,0)</f>
        <v>Gillingham</v>
      </c>
      <c r="I296" s="5" t="str">
        <f>VLOOKUP(F296,'Customer Info'!A:E,5,0)</f>
        <v>Weimar</v>
      </c>
      <c r="J296" s="2" t="s">
        <v>102</v>
      </c>
      <c r="K296" s="6" t="str">
        <f>VLOOKUP(J296,'Product Details'!B:C,2,0)</f>
        <v>Technology</v>
      </c>
      <c r="L296" s="6" t="str">
        <f>VLOOKUP(J296,'Product Details'!B:D,3,0)</f>
        <v>Phones</v>
      </c>
      <c r="M296" s="6" t="s">
        <v>6447</v>
      </c>
      <c r="N296" s="2">
        <v>100</v>
      </c>
      <c r="O296" s="2">
        <v>95</v>
      </c>
      <c r="P296" s="2">
        <v>2</v>
      </c>
      <c r="Q296" s="7">
        <f>O296*P296</f>
        <v>190</v>
      </c>
      <c r="R296" s="7">
        <f>N296*P296</f>
        <v>200</v>
      </c>
      <c r="S296" s="2">
        <v>10</v>
      </c>
      <c r="T296" s="8">
        <f>R296+S296</f>
        <v>210</v>
      </c>
      <c r="U296" s="8">
        <f>T296-Q296</f>
        <v>20</v>
      </c>
      <c r="V296" s="2" t="s">
        <v>63</v>
      </c>
      <c r="W296" s="31">
        <f>IF(T296&lt;5000,T296*2%,IF(T296&lt;25000,T296*5%,IF(T296&lt;50000,T296*7%,IF(T296&lt;100000,T296*9%,IF(T296&lt;250000,T296*12%,T296*15%)))))</f>
        <v>4.2</v>
      </c>
    </row>
    <row r="297" spans="1:23" x14ac:dyDescent="0.3">
      <c r="A297" s="2" t="s">
        <v>4308</v>
      </c>
      <c r="B297" s="4">
        <v>43729</v>
      </c>
      <c r="C297" s="4">
        <v>43730</v>
      </c>
      <c r="D297" s="2" t="s">
        <v>47</v>
      </c>
      <c r="E297" s="2" t="s">
        <v>43</v>
      </c>
      <c r="F297" s="2" t="s">
        <v>459</v>
      </c>
      <c r="G297" s="5" t="str">
        <f>VLOOKUP(F297,'Customer Info'!A:B,2,0)</f>
        <v>Alex</v>
      </c>
      <c r="H297" s="5" t="str">
        <f>VLOOKUP(F297,'Customer Info'!A:C,3,0)</f>
        <v>Avila</v>
      </c>
      <c r="I297" s="5" t="str">
        <f>VLOOKUP(F297,'Customer Info'!A:E,5,0)</f>
        <v>Agra</v>
      </c>
      <c r="J297" s="2" t="s">
        <v>835</v>
      </c>
      <c r="K297" s="6" t="str">
        <f>VLOOKUP(J297,'Product Details'!B:C,2,0)</f>
        <v>Technology</v>
      </c>
      <c r="L297" s="6" t="str">
        <f>VLOOKUP(J297,'Product Details'!B:D,3,0)</f>
        <v>Copiers</v>
      </c>
      <c r="M297" s="6" t="s">
        <v>6412</v>
      </c>
      <c r="N297" s="2">
        <v>100</v>
      </c>
      <c r="O297" s="2">
        <v>95</v>
      </c>
      <c r="P297" s="2">
        <v>2</v>
      </c>
      <c r="Q297" s="7">
        <f>O297*P297</f>
        <v>190</v>
      </c>
      <c r="R297" s="7">
        <f>N297*P297</f>
        <v>200</v>
      </c>
      <c r="S297" s="2">
        <v>10</v>
      </c>
      <c r="T297" s="8">
        <f>R297+S297</f>
        <v>210</v>
      </c>
      <c r="U297" s="8">
        <f>T297-Q297</f>
        <v>20</v>
      </c>
      <c r="V297" s="2" t="s">
        <v>63</v>
      </c>
      <c r="W297" s="31">
        <f>IF(T297&lt;5000,T297*2%,IF(T297&lt;25000,T297*5%,IF(T297&lt;50000,T297*7%,IF(T297&lt;100000,T297*9%,IF(T297&lt;250000,T297*12%,T297*15%)))))</f>
        <v>4.2</v>
      </c>
    </row>
    <row r="298" spans="1:23" x14ac:dyDescent="0.3">
      <c r="A298" s="2" t="s">
        <v>3219</v>
      </c>
      <c r="B298" s="4">
        <v>43368</v>
      </c>
      <c r="C298" s="4">
        <v>43370</v>
      </c>
      <c r="D298" s="2" t="s">
        <v>47</v>
      </c>
      <c r="E298" s="2" t="s">
        <v>43</v>
      </c>
      <c r="F298" s="2" t="s">
        <v>1527</v>
      </c>
      <c r="G298" s="5" t="str">
        <f>VLOOKUP(F298,'Customer Info'!A:B,2,0)</f>
        <v>Jennifer</v>
      </c>
      <c r="H298" s="5" t="str">
        <f>VLOOKUP(F298,'Customer Info'!A:C,3,0)</f>
        <v>Halladay</v>
      </c>
      <c r="I298" s="5" t="str">
        <f>VLOOKUP(F298,'Customer Info'!A:E,5,0)</f>
        <v>Krefeld</v>
      </c>
      <c r="J298" s="2" t="s">
        <v>143</v>
      </c>
      <c r="K298" s="6" t="str">
        <f>VLOOKUP(J298,'Product Details'!B:C,2,0)</f>
        <v>Office_Supplies</v>
      </c>
      <c r="L298" s="6" t="str">
        <f>VLOOKUP(J298,'Product Details'!B:D,3,0)</f>
        <v>Binders</v>
      </c>
      <c r="M298" s="6" t="s">
        <v>6487</v>
      </c>
      <c r="N298" s="2">
        <v>67</v>
      </c>
      <c r="O298" s="2">
        <v>62</v>
      </c>
      <c r="P298" s="2">
        <v>3</v>
      </c>
      <c r="Q298" s="7">
        <f>O298*P298</f>
        <v>186</v>
      </c>
      <c r="R298" s="7">
        <f>N298*P298</f>
        <v>201</v>
      </c>
      <c r="S298" s="2">
        <v>10</v>
      </c>
      <c r="T298" s="8">
        <f>R298+S298</f>
        <v>211</v>
      </c>
      <c r="U298" s="8">
        <f>T298-Q298</f>
        <v>25</v>
      </c>
      <c r="V298" s="2" t="s">
        <v>33</v>
      </c>
      <c r="W298" s="31">
        <f>IF(T298&lt;5000,T298*2%,IF(T298&lt;25000,T298*5%,IF(T298&lt;50000,T298*7%,IF(T298&lt;100000,T298*9%,IF(T298&lt;250000,T298*12%,T298*15%)))))</f>
        <v>4.22</v>
      </c>
    </row>
    <row r="299" spans="1:23" x14ac:dyDescent="0.3">
      <c r="A299" s="2" t="s">
        <v>3451</v>
      </c>
      <c r="B299" s="4">
        <v>43611</v>
      </c>
      <c r="C299" s="4">
        <v>43611</v>
      </c>
      <c r="D299" s="2" t="s">
        <v>47</v>
      </c>
      <c r="E299" s="2" t="s">
        <v>91</v>
      </c>
      <c r="F299" s="2" t="s">
        <v>865</v>
      </c>
      <c r="G299" s="5" t="str">
        <f>VLOOKUP(F299,'Customer Info'!A:B,2,0)</f>
        <v>Michael</v>
      </c>
      <c r="H299" s="5" t="str">
        <f>VLOOKUP(F299,'Customer Info'!A:C,3,0)</f>
        <v>Nguyen</v>
      </c>
      <c r="I299" s="5" t="str">
        <f>VLOOKUP(F299,'Customer Info'!A:E,5,0)</f>
        <v>Berlin</v>
      </c>
      <c r="J299" s="2" t="s">
        <v>211</v>
      </c>
      <c r="K299" s="6" t="str">
        <f>VLOOKUP(J299,'Product Details'!B:C,2,0)</f>
        <v>Furniture</v>
      </c>
      <c r="L299" s="6" t="str">
        <f>VLOOKUP(J299,'Product Details'!B:D,3,0)</f>
        <v>Bookcases</v>
      </c>
      <c r="M299" s="6" t="s">
        <v>6530</v>
      </c>
      <c r="N299" s="2">
        <v>202</v>
      </c>
      <c r="O299" s="2">
        <v>187</v>
      </c>
      <c r="P299" s="2">
        <v>1</v>
      </c>
      <c r="Q299" s="7">
        <f>O299*P299</f>
        <v>187</v>
      </c>
      <c r="R299" s="7">
        <f>N299*P299</f>
        <v>202</v>
      </c>
      <c r="S299" s="2">
        <v>30</v>
      </c>
      <c r="T299" s="8">
        <f>R299+S299</f>
        <v>232</v>
      </c>
      <c r="U299" s="8">
        <f>T299-Q299</f>
        <v>45</v>
      </c>
      <c r="V299" s="2" t="s">
        <v>33</v>
      </c>
      <c r="W299" s="31">
        <f>IF(T299&lt;5000,T299*2%,IF(T299&lt;25000,T299*5%,IF(T299&lt;50000,T299*7%,IF(T299&lt;100000,T299*9%,IF(T299&lt;250000,T299*12%,T299*15%)))))</f>
        <v>4.6399999999999997</v>
      </c>
    </row>
    <row r="300" spans="1:23" x14ac:dyDescent="0.3">
      <c r="A300" s="2" t="s">
        <v>4518</v>
      </c>
      <c r="B300" s="4">
        <v>43669</v>
      </c>
      <c r="C300" s="4">
        <v>43669</v>
      </c>
      <c r="D300" s="2" t="s">
        <v>47</v>
      </c>
      <c r="E300" s="2" t="s">
        <v>91</v>
      </c>
      <c r="F300" s="2" t="s">
        <v>275</v>
      </c>
      <c r="G300" s="5" t="str">
        <f>VLOOKUP(F300,'Customer Info'!A:B,2,0)</f>
        <v>Alex</v>
      </c>
      <c r="H300" s="5" t="str">
        <f>VLOOKUP(F300,'Customer Info'!A:C,3,0)</f>
        <v>Avila</v>
      </c>
      <c r="I300" s="5" t="str">
        <f>VLOOKUP(F300,'Customer Info'!A:E,5,0)</f>
        <v>Berlin</v>
      </c>
      <c r="J300" s="2" t="s">
        <v>262</v>
      </c>
      <c r="K300" s="6" t="str">
        <f>VLOOKUP(J300,'Product Details'!B:C,2,0)</f>
        <v>Furniture</v>
      </c>
      <c r="L300" s="6" t="str">
        <f>VLOOKUP(J300,'Product Details'!B:D,3,0)</f>
        <v>Chairs</v>
      </c>
      <c r="M300" s="6" t="s">
        <v>6451</v>
      </c>
      <c r="N300" s="2">
        <v>202</v>
      </c>
      <c r="O300" s="2">
        <v>187</v>
      </c>
      <c r="P300" s="2">
        <v>1</v>
      </c>
      <c r="Q300" s="7">
        <f>O300*P300</f>
        <v>187</v>
      </c>
      <c r="R300" s="7">
        <f>N300*P300</f>
        <v>202</v>
      </c>
      <c r="S300" s="2">
        <v>30</v>
      </c>
      <c r="T300" s="8">
        <f>R300+S300</f>
        <v>232</v>
      </c>
      <c r="U300" s="8">
        <f>T300-Q300</f>
        <v>45</v>
      </c>
      <c r="V300" s="2" t="s">
        <v>63</v>
      </c>
      <c r="W300" s="31">
        <f>IF(T300&lt;5000,T300*2%,IF(T300&lt;25000,T300*5%,IF(T300&lt;50000,T300*7%,IF(T300&lt;100000,T300*9%,IF(T300&lt;250000,T300*12%,T300*15%)))))</f>
        <v>4.6399999999999997</v>
      </c>
    </row>
    <row r="301" spans="1:23" x14ac:dyDescent="0.3">
      <c r="A301" s="2" t="s">
        <v>2538</v>
      </c>
      <c r="B301" s="4">
        <v>43768</v>
      </c>
      <c r="C301" s="4">
        <v>43769</v>
      </c>
      <c r="D301" s="2" t="s">
        <v>47</v>
      </c>
      <c r="E301" s="2" t="s">
        <v>43</v>
      </c>
      <c r="F301" s="2" t="s">
        <v>791</v>
      </c>
      <c r="G301" s="5" t="str">
        <f>VLOOKUP(F301,'Customer Info'!A:B,2,0)</f>
        <v>Laurel</v>
      </c>
      <c r="H301" s="5" t="str">
        <f>VLOOKUP(F301,'Customer Info'!A:C,3,0)</f>
        <v>Beltran</v>
      </c>
      <c r="I301" s="5" t="str">
        <f>VLOOKUP(F301,'Customer Info'!A:E,5,0)</f>
        <v>Melbourne</v>
      </c>
      <c r="J301" s="2" t="s">
        <v>45</v>
      </c>
      <c r="K301" s="6" t="str">
        <f>VLOOKUP(J301,'Product Details'!B:C,2,0)</f>
        <v>Technology</v>
      </c>
      <c r="L301" s="6" t="str">
        <f>VLOOKUP(J301,'Product Details'!B:D,3,0)</f>
        <v>Machines</v>
      </c>
      <c r="M301" s="6" t="s">
        <v>6428</v>
      </c>
      <c r="N301" s="2">
        <v>101</v>
      </c>
      <c r="O301" s="2">
        <v>98</v>
      </c>
      <c r="P301" s="2">
        <v>2</v>
      </c>
      <c r="Q301" s="7">
        <f>O301*P301</f>
        <v>196</v>
      </c>
      <c r="R301" s="7">
        <f>N301*P301</f>
        <v>202</v>
      </c>
      <c r="S301" s="2">
        <v>10</v>
      </c>
      <c r="T301" s="8">
        <f>R301+S301</f>
        <v>212</v>
      </c>
      <c r="U301" s="8">
        <f>T301-Q301</f>
        <v>16</v>
      </c>
      <c r="V301" s="2" t="s">
        <v>33</v>
      </c>
      <c r="W301" s="31">
        <f>IF(T301&lt;5000,T301*2%,IF(T301&lt;25000,T301*5%,IF(T301&lt;50000,T301*7%,IF(T301&lt;100000,T301*9%,IF(T301&lt;250000,T301*12%,T301*15%)))))</f>
        <v>4.24</v>
      </c>
    </row>
    <row r="302" spans="1:23" x14ac:dyDescent="0.3">
      <c r="A302" s="2" t="s">
        <v>3320</v>
      </c>
      <c r="B302" s="4">
        <v>43533</v>
      </c>
      <c r="C302" s="4">
        <v>43533</v>
      </c>
      <c r="D302" s="2" t="s">
        <v>47</v>
      </c>
      <c r="E302" s="2" t="s">
        <v>91</v>
      </c>
      <c r="F302" s="2" t="s">
        <v>1695</v>
      </c>
      <c r="G302" s="5" t="str">
        <f>VLOOKUP(F302,'Customer Info'!A:B,2,0)</f>
        <v>Tamara</v>
      </c>
      <c r="H302" s="5" t="str">
        <f>VLOOKUP(F302,'Customer Info'!A:C,3,0)</f>
        <v>Chand</v>
      </c>
      <c r="I302" s="5" t="str">
        <f>VLOOKUP(F302,'Customer Info'!A:E,5,0)</f>
        <v>Yogyakarta</v>
      </c>
      <c r="J302" s="2" t="s">
        <v>1405</v>
      </c>
      <c r="K302" s="6" t="str">
        <f>VLOOKUP(J302,'Product Details'!B:C,2,0)</f>
        <v>Office_Supplies</v>
      </c>
      <c r="L302" s="6" t="str">
        <f>VLOOKUP(J302,'Product Details'!B:D,3,0)</f>
        <v>Art</v>
      </c>
      <c r="M302" s="6" t="s">
        <v>6495</v>
      </c>
      <c r="N302" s="2">
        <v>101</v>
      </c>
      <c r="O302" s="2">
        <v>98</v>
      </c>
      <c r="P302" s="2">
        <v>2</v>
      </c>
      <c r="Q302" s="7">
        <f>O302*P302</f>
        <v>196</v>
      </c>
      <c r="R302" s="7">
        <f>N302*P302</f>
        <v>202</v>
      </c>
      <c r="S302" s="2">
        <v>10</v>
      </c>
      <c r="T302" s="8">
        <f>R302+S302</f>
        <v>212</v>
      </c>
      <c r="U302" s="8">
        <f>T302-Q302</f>
        <v>16</v>
      </c>
      <c r="V302" s="2" t="s">
        <v>63</v>
      </c>
      <c r="W302" s="31">
        <f>IF(T302&lt;5000,T302*2%,IF(T302&lt;25000,T302*5%,IF(T302&lt;50000,T302*7%,IF(T302&lt;100000,T302*9%,IF(T302&lt;250000,T302*12%,T302*15%)))))</f>
        <v>4.24</v>
      </c>
    </row>
    <row r="303" spans="1:23" x14ac:dyDescent="0.3">
      <c r="A303" s="2" t="s">
        <v>4391</v>
      </c>
      <c r="B303" s="4">
        <v>43609</v>
      </c>
      <c r="C303" s="4">
        <v>43611</v>
      </c>
      <c r="D303" s="2" t="s">
        <v>47</v>
      </c>
      <c r="E303" s="2" t="s">
        <v>43</v>
      </c>
      <c r="F303" s="2" t="s">
        <v>540</v>
      </c>
      <c r="G303" s="5" t="str">
        <f>VLOOKUP(F303,'Customer Info'!A:B,2,0)</f>
        <v>Joy</v>
      </c>
      <c r="H303" s="5" t="str">
        <f>VLOOKUP(F303,'Customer Info'!A:C,3,0)</f>
        <v>Bell</v>
      </c>
      <c r="I303" s="5" t="str">
        <f>VLOOKUP(F303,'Customer Info'!A:E,5,0)</f>
        <v>Tongchuan</v>
      </c>
      <c r="J303" s="2" t="s">
        <v>66</v>
      </c>
      <c r="K303" s="6" t="str">
        <f>VLOOKUP(J303,'Product Details'!B:C,2,0)</f>
        <v>Furniture</v>
      </c>
      <c r="L303" s="6" t="str">
        <f>VLOOKUP(J303,'Product Details'!B:D,3,0)</f>
        <v>Bookcases</v>
      </c>
      <c r="M303" s="6" t="s">
        <v>6498</v>
      </c>
      <c r="N303" s="2">
        <v>101</v>
      </c>
      <c r="O303" s="2">
        <v>98</v>
      </c>
      <c r="P303" s="2">
        <v>2</v>
      </c>
      <c r="Q303" s="7">
        <f>O303*P303</f>
        <v>196</v>
      </c>
      <c r="R303" s="7">
        <f>N303*P303</f>
        <v>202</v>
      </c>
      <c r="S303" s="2">
        <v>10</v>
      </c>
      <c r="T303" s="8">
        <f>R303+S303</f>
        <v>212</v>
      </c>
      <c r="U303" s="8">
        <f>T303-Q303</f>
        <v>16</v>
      </c>
      <c r="V303" s="2" t="s">
        <v>63</v>
      </c>
      <c r="W303" s="31">
        <f>IF(T303&lt;5000,T303*2%,IF(T303&lt;25000,T303*5%,IF(T303&lt;50000,T303*7%,IF(T303&lt;100000,T303*9%,IF(T303&lt;250000,T303*12%,T303*15%)))))</f>
        <v>4.24</v>
      </c>
    </row>
    <row r="304" spans="1:23" x14ac:dyDescent="0.3">
      <c r="A304" s="2" t="s">
        <v>4872</v>
      </c>
      <c r="B304" s="4">
        <v>43143</v>
      </c>
      <c r="C304" s="4">
        <v>43144</v>
      </c>
      <c r="D304" s="2" t="s">
        <v>47</v>
      </c>
      <c r="E304" s="2" t="s">
        <v>91</v>
      </c>
      <c r="F304" s="2" t="s">
        <v>1621</v>
      </c>
      <c r="G304" s="5" t="str">
        <f>VLOOKUP(F304,'Customer Info'!A:B,2,0)</f>
        <v>Tom</v>
      </c>
      <c r="H304" s="5" t="str">
        <f>VLOOKUP(F304,'Customer Info'!A:C,3,0)</f>
        <v>Stivers</v>
      </c>
      <c r="I304" s="5" t="str">
        <f>VLOOKUP(F304,'Customer Info'!A:E,5,0)</f>
        <v>Thane</v>
      </c>
      <c r="J304" s="2" t="s">
        <v>622</v>
      </c>
      <c r="K304" s="6" t="str">
        <f>VLOOKUP(J304,'Product Details'!B:C,2,0)</f>
        <v>Office_Supplies</v>
      </c>
      <c r="L304" s="6" t="str">
        <f>VLOOKUP(J304,'Product Details'!B:D,3,0)</f>
        <v>Storage</v>
      </c>
      <c r="M304" s="6" t="s">
        <v>6547</v>
      </c>
      <c r="N304" s="2">
        <v>101</v>
      </c>
      <c r="O304" s="2">
        <v>98</v>
      </c>
      <c r="P304" s="2">
        <v>2</v>
      </c>
      <c r="Q304" s="7">
        <f>O304*P304</f>
        <v>196</v>
      </c>
      <c r="R304" s="7">
        <f>N304*P304</f>
        <v>202</v>
      </c>
      <c r="S304" s="2">
        <v>10</v>
      </c>
      <c r="T304" s="8">
        <f>R304+S304</f>
        <v>212</v>
      </c>
      <c r="U304" s="8">
        <f>T304-Q304</f>
        <v>16</v>
      </c>
      <c r="V304" s="2" t="s">
        <v>33</v>
      </c>
      <c r="W304" s="31">
        <f>IF(T304&lt;5000,T304*2%,IF(T304&lt;25000,T304*5%,IF(T304&lt;50000,T304*7%,IF(T304&lt;100000,T304*9%,IF(T304&lt;250000,T304*12%,T304*15%)))))</f>
        <v>4.24</v>
      </c>
    </row>
    <row r="305" spans="1:23" x14ac:dyDescent="0.3">
      <c r="A305" s="2" t="s">
        <v>4910</v>
      </c>
      <c r="B305" s="4">
        <v>43446</v>
      </c>
      <c r="C305" s="4">
        <v>43446</v>
      </c>
      <c r="D305" s="2" t="s">
        <v>47</v>
      </c>
      <c r="E305" s="2" t="s">
        <v>48</v>
      </c>
      <c r="F305" s="2" t="s">
        <v>670</v>
      </c>
      <c r="G305" s="5" t="str">
        <f>VLOOKUP(F305,'Customer Info'!A:B,2,0)</f>
        <v>Gary</v>
      </c>
      <c r="H305" s="5" t="str">
        <f>VLOOKUP(F305,'Customer Info'!A:C,3,0)</f>
        <v>Zandusky</v>
      </c>
      <c r="I305" s="5" t="str">
        <f>VLOOKUP(F305,'Customer Info'!A:E,5,0)</f>
        <v>Aligarh</v>
      </c>
      <c r="J305" s="2" t="s">
        <v>563</v>
      </c>
      <c r="K305" s="6" t="str">
        <f>VLOOKUP(J305,'Product Details'!B:C,2,0)</f>
        <v>Technology</v>
      </c>
      <c r="L305" s="6" t="str">
        <f>VLOOKUP(J305,'Product Details'!B:D,3,0)</f>
        <v>Machines</v>
      </c>
      <c r="M305" s="6" t="s">
        <v>6422</v>
      </c>
      <c r="N305" s="2">
        <v>101</v>
      </c>
      <c r="O305" s="2">
        <v>98</v>
      </c>
      <c r="P305" s="2">
        <v>2</v>
      </c>
      <c r="Q305" s="7">
        <f>O305*P305</f>
        <v>196</v>
      </c>
      <c r="R305" s="7">
        <f>N305*P305</f>
        <v>202</v>
      </c>
      <c r="S305" s="2">
        <v>10</v>
      </c>
      <c r="T305" s="8">
        <f>R305+S305</f>
        <v>212</v>
      </c>
      <c r="U305" s="8">
        <f>T305-Q305</f>
        <v>16</v>
      </c>
      <c r="V305" s="2" t="s">
        <v>63</v>
      </c>
      <c r="W305" s="31">
        <f>IF(T305&lt;5000,T305*2%,IF(T305&lt;25000,T305*5%,IF(T305&lt;50000,T305*7%,IF(T305&lt;100000,T305*9%,IF(T305&lt;250000,T305*12%,T305*15%)))))</f>
        <v>4.24</v>
      </c>
    </row>
    <row r="306" spans="1:23" x14ac:dyDescent="0.3">
      <c r="A306" s="2" t="s">
        <v>412</v>
      </c>
      <c r="B306" s="4">
        <v>43162</v>
      </c>
      <c r="C306" s="4">
        <v>43164</v>
      </c>
      <c r="D306" s="2" t="s">
        <v>47</v>
      </c>
      <c r="E306" s="2" t="s">
        <v>68</v>
      </c>
      <c r="F306" s="2" t="s">
        <v>413</v>
      </c>
      <c r="G306" s="5" t="str">
        <f>VLOOKUP(F306,'Customer Info'!A:B,2,0)</f>
        <v>Bill</v>
      </c>
      <c r="H306" s="5" t="str">
        <f>VLOOKUP(F306,'Customer Info'!A:C,3,0)</f>
        <v>Shonely</v>
      </c>
      <c r="I306" s="5" t="str">
        <f>VLOOKUP(F306,'Customer Info'!A:E,5,0)</f>
        <v>Jinjiang</v>
      </c>
      <c r="J306" s="2" t="s">
        <v>414</v>
      </c>
      <c r="K306" s="6" t="str">
        <f>VLOOKUP(J306,'Product Details'!B:C,2,0)</f>
        <v>Furniture</v>
      </c>
      <c r="L306" s="6" t="str">
        <f>VLOOKUP(J306,'Product Details'!B:D,3,0)</f>
        <v>Furnishings</v>
      </c>
      <c r="M306" s="6" t="s">
        <v>6534</v>
      </c>
      <c r="N306" s="2">
        <v>68</v>
      </c>
      <c r="O306" s="2">
        <v>63</v>
      </c>
      <c r="P306" s="2">
        <v>3</v>
      </c>
      <c r="Q306" s="7">
        <f>O306*P306</f>
        <v>189</v>
      </c>
      <c r="R306" s="7">
        <f>N306*P306</f>
        <v>204</v>
      </c>
      <c r="S306" s="2">
        <v>10</v>
      </c>
      <c r="T306" s="8">
        <f>R306+S306</f>
        <v>214</v>
      </c>
      <c r="U306" s="8">
        <f>T306-Q306</f>
        <v>25</v>
      </c>
      <c r="V306" s="2" t="s">
        <v>33</v>
      </c>
      <c r="W306" s="31">
        <f>IF(T306&lt;5000,T306*2%,IF(T306&lt;25000,T306*5%,IF(T306&lt;50000,T306*7%,IF(T306&lt;100000,T306*9%,IF(T306&lt;250000,T306*12%,T306*15%)))))</f>
        <v>4.28</v>
      </c>
    </row>
    <row r="307" spans="1:23" x14ac:dyDescent="0.3">
      <c r="A307" s="2" t="s">
        <v>2290</v>
      </c>
      <c r="B307" s="4">
        <v>43575</v>
      </c>
      <c r="C307" s="4">
        <v>43575</v>
      </c>
      <c r="D307" s="2" t="s">
        <v>47</v>
      </c>
      <c r="E307" s="2" t="s">
        <v>43</v>
      </c>
      <c r="F307" s="2" t="s">
        <v>318</v>
      </c>
      <c r="G307" s="5" t="str">
        <f>VLOOKUP(F307,'Customer Info'!A:B,2,0)</f>
        <v>Darren</v>
      </c>
      <c r="H307" s="5" t="str">
        <f>VLOOKUP(F307,'Customer Info'!A:C,3,0)</f>
        <v>Powers</v>
      </c>
      <c r="I307" s="5" t="str">
        <f>VLOOKUP(F307,'Customer Info'!A:E,5,0)</f>
        <v>Depok</v>
      </c>
      <c r="J307" s="2" t="s">
        <v>835</v>
      </c>
      <c r="K307" s="6" t="str">
        <f>VLOOKUP(J307,'Product Details'!B:C,2,0)</f>
        <v>Technology</v>
      </c>
      <c r="L307" s="6" t="str">
        <f>VLOOKUP(J307,'Product Details'!B:D,3,0)</f>
        <v>Copiers</v>
      </c>
      <c r="M307" s="6" t="s">
        <v>6412</v>
      </c>
      <c r="N307" s="2">
        <v>68</v>
      </c>
      <c r="O307" s="2">
        <v>63</v>
      </c>
      <c r="P307" s="2">
        <v>3</v>
      </c>
      <c r="Q307" s="7">
        <f>O307*P307</f>
        <v>189</v>
      </c>
      <c r="R307" s="7">
        <f>N307*P307</f>
        <v>204</v>
      </c>
      <c r="S307" s="2">
        <v>10</v>
      </c>
      <c r="T307" s="8">
        <f>R307+S307</f>
        <v>214</v>
      </c>
      <c r="U307" s="8">
        <f>T307-Q307</f>
        <v>25</v>
      </c>
      <c r="V307" s="2" t="s">
        <v>63</v>
      </c>
      <c r="W307" s="31">
        <f>IF(T307&lt;5000,T307*2%,IF(T307&lt;25000,T307*5%,IF(T307&lt;50000,T307*7%,IF(T307&lt;100000,T307*9%,IF(T307&lt;250000,T307*12%,T307*15%)))))</f>
        <v>4.28</v>
      </c>
    </row>
    <row r="308" spans="1:23" x14ac:dyDescent="0.3">
      <c r="A308" s="2" t="s">
        <v>5305</v>
      </c>
      <c r="B308" s="4">
        <v>43986</v>
      </c>
      <c r="C308" s="4">
        <v>43987</v>
      </c>
      <c r="D308" s="2" t="s">
        <v>47</v>
      </c>
      <c r="E308" s="2" t="s">
        <v>29</v>
      </c>
      <c r="F308" s="2" t="s">
        <v>1830</v>
      </c>
      <c r="G308" s="5" t="str">
        <f>VLOOKUP(F308,'Customer Info'!A:B,2,0)</f>
        <v>Peter</v>
      </c>
      <c r="H308" s="5" t="str">
        <f>VLOOKUP(F308,'Customer Info'!A:C,3,0)</f>
        <v>BŸhler</v>
      </c>
      <c r="I308" s="5" t="str">
        <f>VLOOKUP(F308,'Customer Info'!A:E,5,0)</f>
        <v>Dresden</v>
      </c>
      <c r="J308" s="2" t="s">
        <v>764</v>
      </c>
      <c r="K308" s="6" t="str">
        <f>VLOOKUP(J308,'Product Details'!B:C,2,0)</f>
        <v>Furniture</v>
      </c>
      <c r="L308" s="6" t="str">
        <f>VLOOKUP(J308,'Product Details'!B:D,3,0)</f>
        <v>Tables</v>
      </c>
      <c r="M308" s="6" t="s">
        <v>6545</v>
      </c>
      <c r="N308" s="2">
        <v>68</v>
      </c>
      <c r="O308" s="2">
        <v>63</v>
      </c>
      <c r="P308" s="2">
        <v>3</v>
      </c>
      <c r="Q308" s="7">
        <f>O308*P308</f>
        <v>189</v>
      </c>
      <c r="R308" s="7">
        <f>N308*P308</f>
        <v>204</v>
      </c>
      <c r="S308" s="2">
        <v>10</v>
      </c>
      <c r="T308" s="8">
        <f>R308+S308</f>
        <v>214</v>
      </c>
      <c r="U308" s="8">
        <f>T308-Q308</f>
        <v>25</v>
      </c>
      <c r="V308" s="2" t="s">
        <v>63</v>
      </c>
      <c r="W308" s="31">
        <f>IF(T308&lt;5000,T308*2%,IF(T308&lt;25000,T308*5%,IF(T308&lt;50000,T308*7%,IF(T308&lt;100000,T308*9%,IF(T308&lt;250000,T308*12%,T308*15%)))))</f>
        <v>4.28</v>
      </c>
    </row>
    <row r="309" spans="1:23" x14ac:dyDescent="0.3">
      <c r="A309" s="2" t="s">
        <v>1022</v>
      </c>
      <c r="B309" s="4">
        <v>43809</v>
      </c>
      <c r="C309" s="4">
        <v>43809</v>
      </c>
      <c r="D309" s="2" t="s">
        <v>47</v>
      </c>
      <c r="E309" s="2" t="s">
        <v>43</v>
      </c>
      <c r="F309" s="2" t="s">
        <v>598</v>
      </c>
      <c r="G309" s="5" t="str">
        <f>VLOOKUP(F309,'Customer Info'!A:B,2,0)</f>
        <v>Shui</v>
      </c>
      <c r="H309" s="5" t="str">
        <f>VLOOKUP(F309,'Customer Info'!A:C,3,0)</f>
        <v>Tom</v>
      </c>
      <c r="I309" s="5" t="str">
        <f>VLOOKUP(F309,'Customer Info'!A:E,5,0)</f>
        <v>Melbourne</v>
      </c>
      <c r="J309" s="2" t="s">
        <v>1012</v>
      </c>
      <c r="K309" s="6" t="str">
        <f>VLOOKUP(J309,'Product Details'!B:C,2,0)</f>
        <v>Office_Supplies</v>
      </c>
      <c r="L309" s="6" t="str">
        <f>VLOOKUP(J309,'Product Details'!B:D,3,0)</f>
        <v>Envelopes</v>
      </c>
      <c r="M309" s="6" t="s">
        <v>6463</v>
      </c>
      <c r="N309" s="2">
        <v>206</v>
      </c>
      <c r="O309" s="2">
        <v>189</v>
      </c>
      <c r="P309" s="2">
        <v>1</v>
      </c>
      <c r="Q309" s="7">
        <f>O309*P309</f>
        <v>189</v>
      </c>
      <c r="R309" s="7">
        <f>N309*P309</f>
        <v>206</v>
      </c>
      <c r="S309" s="2">
        <v>30</v>
      </c>
      <c r="T309" s="8">
        <f>R309+S309</f>
        <v>236</v>
      </c>
      <c r="U309" s="8">
        <f>T309-Q309</f>
        <v>47</v>
      </c>
      <c r="V309" s="2" t="s">
        <v>63</v>
      </c>
      <c r="W309" s="31">
        <f>IF(T309&lt;5000,T309*2%,IF(T309&lt;25000,T309*5%,IF(T309&lt;50000,T309*7%,IF(T309&lt;100000,T309*9%,IF(T309&lt;250000,T309*12%,T309*15%)))))</f>
        <v>4.72</v>
      </c>
    </row>
    <row r="310" spans="1:23" x14ac:dyDescent="0.3">
      <c r="A310" s="2" t="s">
        <v>2551</v>
      </c>
      <c r="B310" s="4">
        <v>43517</v>
      </c>
      <c r="C310" s="4">
        <v>43519</v>
      </c>
      <c r="D310" s="2" t="s">
        <v>47</v>
      </c>
      <c r="E310" s="2" t="s">
        <v>91</v>
      </c>
      <c r="F310" s="2" t="s">
        <v>2096</v>
      </c>
      <c r="G310" s="5" t="str">
        <f>VLOOKUP(F310,'Customer Info'!A:B,2,0)</f>
        <v>Brooke</v>
      </c>
      <c r="H310" s="5" t="str">
        <f>VLOOKUP(F310,'Customer Info'!A:C,3,0)</f>
        <v>Gillingham</v>
      </c>
      <c r="I310" s="5" t="str">
        <f>VLOOKUP(F310,'Customer Info'!A:E,5,0)</f>
        <v>Sunbury</v>
      </c>
      <c r="J310" s="2" t="s">
        <v>229</v>
      </c>
      <c r="K310" s="6" t="str">
        <f>VLOOKUP(J310,'Product Details'!B:C,2,0)</f>
        <v>Office_Supplies</v>
      </c>
      <c r="L310" s="6" t="str">
        <f>VLOOKUP(J310,'Product Details'!B:D,3,0)</f>
        <v>Paper</v>
      </c>
      <c r="M310" s="6" t="s">
        <v>6569</v>
      </c>
      <c r="N310" s="2">
        <v>206</v>
      </c>
      <c r="O310" s="2">
        <v>189</v>
      </c>
      <c r="P310" s="2">
        <v>1</v>
      </c>
      <c r="Q310" s="7">
        <f>O310*P310</f>
        <v>189</v>
      </c>
      <c r="R310" s="7">
        <f>N310*P310</f>
        <v>206</v>
      </c>
      <c r="S310" s="2">
        <v>30</v>
      </c>
      <c r="T310" s="8">
        <f>R310+S310</f>
        <v>236</v>
      </c>
      <c r="U310" s="8">
        <f>T310-Q310</f>
        <v>47</v>
      </c>
      <c r="V310" s="2" t="s">
        <v>33</v>
      </c>
      <c r="W310" s="31">
        <f>IF(T310&lt;5000,T310*2%,IF(T310&lt;25000,T310*5%,IF(T310&lt;50000,T310*7%,IF(T310&lt;100000,T310*9%,IF(T310&lt;250000,T310*12%,T310*15%)))))</f>
        <v>4.72</v>
      </c>
    </row>
    <row r="311" spans="1:23" x14ac:dyDescent="0.3">
      <c r="A311" s="2" t="s">
        <v>1139</v>
      </c>
      <c r="B311" s="4">
        <v>43773</v>
      </c>
      <c r="C311" s="4">
        <v>43774</v>
      </c>
      <c r="D311" s="2" t="s">
        <v>47</v>
      </c>
      <c r="E311" s="2" t="s">
        <v>48</v>
      </c>
      <c r="F311" s="2" t="s">
        <v>1124</v>
      </c>
      <c r="G311" s="5" t="str">
        <f>VLOOKUP(F311,'Customer Info'!A:B,2,0)</f>
        <v>Kelly</v>
      </c>
      <c r="H311" s="5" t="str">
        <f>VLOOKUP(F311,'Customer Info'!A:C,3,0)</f>
        <v>Collister</v>
      </c>
      <c r="I311" s="5" t="str">
        <f>VLOOKUP(F311,'Customer Info'!A:E,5,0)</f>
        <v>Sydney</v>
      </c>
      <c r="J311" s="2" t="s">
        <v>454</v>
      </c>
      <c r="K311" s="6" t="str">
        <f>VLOOKUP(J311,'Product Details'!B:C,2,0)</f>
        <v>Office_Supplies</v>
      </c>
      <c r="L311" s="6" t="str">
        <f>VLOOKUP(J311,'Product Details'!B:D,3,0)</f>
        <v>Paper</v>
      </c>
      <c r="M311" s="6" t="s">
        <v>6566</v>
      </c>
      <c r="N311" s="2">
        <v>69</v>
      </c>
      <c r="O311" s="2">
        <v>63</v>
      </c>
      <c r="P311" s="2">
        <v>3</v>
      </c>
      <c r="Q311" s="7">
        <f>O311*P311</f>
        <v>189</v>
      </c>
      <c r="R311" s="7">
        <f>N311*P311</f>
        <v>207</v>
      </c>
      <c r="S311" s="2">
        <v>10</v>
      </c>
      <c r="T311" s="8">
        <f>R311+S311</f>
        <v>217</v>
      </c>
      <c r="U311" s="8">
        <f>T311-Q311</f>
        <v>28</v>
      </c>
      <c r="V311" s="2" t="s">
        <v>63</v>
      </c>
      <c r="W311" s="31">
        <f>IF(T311&lt;5000,T311*2%,IF(T311&lt;25000,T311*5%,IF(T311&lt;50000,T311*7%,IF(T311&lt;100000,T311*9%,IF(T311&lt;250000,T311*12%,T311*15%)))))</f>
        <v>4.34</v>
      </c>
    </row>
    <row r="312" spans="1:23" x14ac:dyDescent="0.3">
      <c r="A312" s="2" t="s">
        <v>2298</v>
      </c>
      <c r="B312" s="4">
        <v>43823</v>
      </c>
      <c r="C312" s="4">
        <v>43825</v>
      </c>
      <c r="D312" s="2" t="s">
        <v>47</v>
      </c>
      <c r="E312" s="2" t="s">
        <v>36</v>
      </c>
      <c r="F312" s="2" t="s">
        <v>999</v>
      </c>
      <c r="G312" s="5" t="str">
        <f>VLOOKUP(F312,'Customer Info'!A:B,2,0)</f>
        <v>Logan</v>
      </c>
      <c r="H312" s="5" t="str">
        <f>VLOOKUP(F312,'Customer Info'!A:C,3,0)</f>
        <v>Currie</v>
      </c>
      <c r="I312" s="5" t="str">
        <f>VLOOKUP(F312,'Customer Info'!A:E,5,0)</f>
        <v>Anshan</v>
      </c>
      <c r="J312" s="2" t="s">
        <v>401</v>
      </c>
      <c r="K312" s="6" t="str">
        <f>VLOOKUP(J312,'Product Details'!B:C,2,0)</f>
        <v>Furniture</v>
      </c>
      <c r="L312" s="6" t="str">
        <f>VLOOKUP(J312,'Product Details'!B:D,3,0)</f>
        <v>Bookcases</v>
      </c>
      <c r="M312" s="6" t="s">
        <v>6408</v>
      </c>
      <c r="N312" s="2">
        <v>69</v>
      </c>
      <c r="O312" s="2">
        <v>64</v>
      </c>
      <c r="P312" s="2">
        <v>3</v>
      </c>
      <c r="Q312" s="7">
        <f>O312*P312</f>
        <v>192</v>
      </c>
      <c r="R312" s="7">
        <f>N312*P312</f>
        <v>207</v>
      </c>
      <c r="S312" s="2">
        <v>10</v>
      </c>
      <c r="T312" s="8">
        <f>R312+S312</f>
        <v>217</v>
      </c>
      <c r="U312" s="8">
        <f>T312-Q312</f>
        <v>25</v>
      </c>
      <c r="V312" s="2" t="s">
        <v>33</v>
      </c>
      <c r="W312" s="31">
        <f>IF(T312&lt;5000,T312*2%,IF(T312&lt;25000,T312*5%,IF(T312&lt;50000,T312*7%,IF(T312&lt;100000,T312*9%,IF(T312&lt;250000,T312*12%,T312*15%)))))</f>
        <v>4.34</v>
      </c>
    </row>
    <row r="313" spans="1:23" x14ac:dyDescent="0.3">
      <c r="A313" s="2" t="s">
        <v>2902</v>
      </c>
      <c r="B313" s="4">
        <v>43417</v>
      </c>
      <c r="C313" s="4">
        <v>43417</v>
      </c>
      <c r="D313" s="2" t="s">
        <v>47</v>
      </c>
      <c r="E313" s="2" t="s">
        <v>36</v>
      </c>
      <c r="F313" s="2" t="s">
        <v>318</v>
      </c>
      <c r="G313" s="5" t="str">
        <f>VLOOKUP(F313,'Customer Info'!A:B,2,0)</f>
        <v>Darren</v>
      </c>
      <c r="H313" s="5" t="str">
        <f>VLOOKUP(F313,'Customer Info'!A:C,3,0)</f>
        <v>Powers</v>
      </c>
      <c r="I313" s="5" t="str">
        <f>VLOOKUP(F313,'Customer Info'!A:E,5,0)</f>
        <v>Depok</v>
      </c>
      <c r="J313" s="2" t="s">
        <v>344</v>
      </c>
      <c r="K313" s="6" t="str">
        <f>VLOOKUP(J313,'Product Details'!B:C,2,0)</f>
        <v>Furniture</v>
      </c>
      <c r="L313" s="6" t="str">
        <f>VLOOKUP(J313,'Product Details'!B:D,3,0)</f>
        <v>Chairs</v>
      </c>
      <c r="M313" s="6" t="s">
        <v>6450</v>
      </c>
      <c r="N313" s="2">
        <v>69</v>
      </c>
      <c r="O313" s="2">
        <v>64</v>
      </c>
      <c r="P313" s="2">
        <v>3</v>
      </c>
      <c r="Q313" s="7">
        <f>O313*P313</f>
        <v>192</v>
      </c>
      <c r="R313" s="7">
        <f>N313*P313</f>
        <v>207</v>
      </c>
      <c r="S313" s="2">
        <v>10</v>
      </c>
      <c r="T313" s="8">
        <f>R313+S313</f>
        <v>217</v>
      </c>
      <c r="U313" s="8">
        <f>T313-Q313</f>
        <v>25</v>
      </c>
      <c r="V313" s="2" t="s">
        <v>30</v>
      </c>
      <c r="W313" s="31">
        <f>IF(T313&lt;5000,T313*2%,IF(T313&lt;25000,T313*5%,IF(T313&lt;50000,T313*7%,IF(T313&lt;100000,T313*9%,IF(T313&lt;250000,T313*12%,T313*15%)))))</f>
        <v>4.34</v>
      </c>
    </row>
    <row r="314" spans="1:23" x14ac:dyDescent="0.3">
      <c r="A314" s="2" t="s">
        <v>3550</v>
      </c>
      <c r="B314" s="4">
        <v>43589</v>
      </c>
      <c r="C314" s="4">
        <v>43589</v>
      </c>
      <c r="D314" s="2" t="s">
        <v>47</v>
      </c>
      <c r="E314" s="2" t="s">
        <v>36</v>
      </c>
      <c r="F314" s="2" t="s">
        <v>450</v>
      </c>
      <c r="G314" s="5" t="str">
        <f>VLOOKUP(F314,'Customer Info'!A:B,2,0)</f>
        <v>Jim</v>
      </c>
      <c r="H314" s="5" t="str">
        <f>VLOOKUP(F314,'Customer Info'!A:C,3,0)</f>
        <v>Epp</v>
      </c>
      <c r="I314" s="5" t="str">
        <f>VLOOKUP(F314,'Customer Info'!A:E,5,0)</f>
        <v>Jingmen</v>
      </c>
      <c r="J314" s="2" t="s">
        <v>5</v>
      </c>
      <c r="K314" s="6" t="str">
        <f>VLOOKUP(J314,'Product Details'!B:C,2,0)</f>
        <v>Furniture</v>
      </c>
      <c r="L314" s="6" t="str">
        <f>VLOOKUP(J314,'Product Details'!B:D,3,0)</f>
        <v>Furnishings</v>
      </c>
      <c r="M314" s="6" t="s">
        <v>6549</v>
      </c>
      <c r="N314" s="2">
        <v>69</v>
      </c>
      <c r="O314" s="2">
        <v>63</v>
      </c>
      <c r="P314" s="2">
        <v>3</v>
      </c>
      <c r="Q314" s="7">
        <f>O314*P314</f>
        <v>189</v>
      </c>
      <c r="R314" s="7">
        <f>N314*P314</f>
        <v>207</v>
      </c>
      <c r="S314" s="2">
        <v>10</v>
      </c>
      <c r="T314" s="8">
        <f>R314+S314</f>
        <v>217</v>
      </c>
      <c r="U314" s="8">
        <f>T314-Q314</f>
        <v>28</v>
      </c>
      <c r="V314" s="2" t="s">
        <v>63</v>
      </c>
      <c r="W314" s="31">
        <f>IF(T314&lt;5000,T314*2%,IF(T314&lt;25000,T314*5%,IF(T314&lt;50000,T314*7%,IF(T314&lt;100000,T314*9%,IF(T314&lt;250000,T314*12%,T314*15%)))))</f>
        <v>4.34</v>
      </c>
    </row>
    <row r="315" spans="1:23" x14ac:dyDescent="0.3">
      <c r="A315" s="2" t="s">
        <v>4433</v>
      </c>
      <c r="B315" s="4">
        <v>43494</v>
      </c>
      <c r="C315" s="4">
        <v>43496</v>
      </c>
      <c r="D315" s="2" t="s">
        <v>47</v>
      </c>
      <c r="E315" s="2" t="s">
        <v>48</v>
      </c>
      <c r="F315" s="2" t="s">
        <v>1810</v>
      </c>
      <c r="G315" s="5" t="str">
        <f>VLOOKUP(F315,'Customer Info'!A:B,2,0)</f>
        <v>Joy</v>
      </c>
      <c r="H315" s="5" t="str">
        <f>VLOOKUP(F315,'Customer Info'!A:C,3,0)</f>
        <v>Bell</v>
      </c>
      <c r="I315" s="5" t="str">
        <f>VLOOKUP(F315,'Customer Info'!A:E,5,0)</f>
        <v>Vijayawada</v>
      </c>
      <c r="J315" s="2" t="s">
        <v>373</v>
      </c>
      <c r="K315" s="6" t="str">
        <f>VLOOKUP(J315,'Product Details'!B:C,2,0)</f>
        <v>Furniture</v>
      </c>
      <c r="L315" s="6" t="str">
        <f>VLOOKUP(J315,'Product Details'!B:D,3,0)</f>
        <v>Chairs</v>
      </c>
      <c r="M315" s="6" t="s">
        <v>6518</v>
      </c>
      <c r="N315" s="2">
        <v>69</v>
      </c>
      <c r="O315" s="2">
        <v>63</v>
      </c>
      <c r="P315" s="2">
        <v>3</v>
      </c>
      <c r="Q315" s="7">
        <f>O315*P315</f>
        <v>189</v>
      </c>
      <c r="R315" s="7">
        <f>N315*P315</f>
        <v>207</v>
      </c>
      <c r="S315" s="2">
        <v>10</v>
      </c>
      <c r="T315" s="8">
        <f>R315+S315</f>
        <v>217</v>
      </c>
      <c r="U315" s="8">
        <f>T315-Q315</f>
        <v>28</v>
      </c>
      <c r="V315" s="2" t="s">
        <v>63</v>
      </c>
      <c r="W315" s="31">
        <f>IF(T315&lt;5000,T315*2%,IF(T315&lt;25000,T315*5%,IF(T315&lt;50000,T315*7%,IF(T315&lt;100000,T315*9%,IF(T315&lt;250000,T315*12%,T315*15%)))))</f>
        <v>4.34</v>
      </c>
    </row>
    <row r="316" spans="1:23" x14ac:dyDescent="0.3">
      <c r="A316" s="2" t="s">
        <v>4618</v>
      </c>
      <c r="B316" s="4">
        <v>44046</v>
      </c>
      <c r="C316" s="4">
        <v>44047</v>
      </c>
      <c r="D316" s="2" t="s">
        <v>47</v>
      </c>
      <c r="E316" s="2" t="s">
        <v>48</v>
      </c>
      <c r="F316" s="2" t="s">
        <v>145</v>
      </c>
      <c r="G316" s="5" t="str">
        <f>VLOOKUP(F316,'Customer Info'!A:B,2,0)</f>
        <v>Hunter</v>
      </c>
      <c r="H316" s="5" t="str">
        <f>VLOOKUP(F316,'Customer Info'!A:C,3,0)</f>
        <v>Lopez</v>
      </c>
      <c r="I316" s="5" t="str">
        <f>VLOOKUP(F316,'Customer Info'!A:E,5,0)</f>
        <v>Wollongong</v>
      </c>
      <c r="J316" s="2" t="s">
        <v>41</v>
      </c>
      <c r="K316" s="6" t="str">
        <f>VLOOKUP(J316,'Product Details'!B:C,2,0)</f>
        <v>Office_Supplies</v>
      </c>
      <c r="L316" s="6" t="str">
        <f>VLOOKUP(J316,'Product Details'!B:D,3,0)</f>
        <v>Supplies</v>
      </c>
      <c r="M316" s="6" t="s">
        <v>6554</v>
      </c>
      <c r="N316" s="2">
        <v>69</v>
      </c>
      <c r="O316" s="2">
        <v>64</v>
      </c>
      <c r="P316" s="2">
        <v>3</v>
      </c>
      <c r="Q316" s="7">
        <f>O316*P316</f>
        <v>192</v>
      </c>
      <c r="R316" s="7">
        <f>N316*P316</f>
        <v>207</v>
      </c>
      <c r="S316" s="2">
        <v>10</v>
      </c>
      <c r="T316" s="8">
        <f>R316+S316</f>
        <v>217</v>
      </c>
      <c r="U316" s="8">
        <f>T316-Q316</f>
        <v>25</v>
      </c>
      <c r="V316" s="2" t="s">
        <v>63</v>
      </c>
      <c r="W316" s="31">
        <f>IF(T316&lt;5000,T316*2%,IF(T316&lt;25000,T316*5%,IF(T316&lt;50000,T316*7%,IF(T316&lt;100000,T316*9%,IF(T316&lt;250000,T316*12%,T316*15%)))))</f>
        <v>4.34</v>
      </c>
    </row>
    <row r="317" spans="1:23" x14ac:dyDescent="0.3">
      <c r="A317" s="2" t="s">
        <v>4914</v>
      </c>
      <c r="B317" s="4">
        <v>43343</v>
      </c>
      <c r="C317" s="4">
        <v>43345</v>
      </c>
      <c r="D317" s="2" t="s">
        <v>47</v>
      </c>
      <c r="E317" s="2" t="s">
        <v>48</v>
      </c>
      <c r="F317" s="2" t="s">
        <v>423</v>
      </c>
      <c r="G317" s="5" t="str">
        <f>VLOOKUP(F317,'Customer Info'!A:B,2,0)</f>
        <v>Bill</v>
      </c>
      <c r="H317" s="5" t="str">
        <f>VLOOKUP(F317,'Customer Info'!A:C,3,0)</f>
        <v>Eplett</v>
      </c>
      <c r="I317" s="5" t="str">
        <f>VLOOKUP(F317,'Customer Info'!A:E,5,0)</f>
        <v>Newcastle</v>
      </c>
      <c r="J317" s="2" t="s">
        <v>386</v>
      </c>
      <c r="K317" s="6" t="str">
        <f>VLOOKUP(J317,'Product Details'!B:C,2,0)</f>
        <v>Office_Supplies</v>
      </c>
      <c r="L317" s="6" t="str">
        <f>VLOOKUP(J317,'Product Details'!B:D,3,0)</f>
        <v>Fasteners</v>
      </c>
      <c r="M317" s="6" t="s">
        <v>6538</v>
      </c>
      <c r="N317" s="2">
        <v>69</v>
      </c>
      <c r="O317" s="2">
        <v>64</v>
      </c>
      <c r="P317" s="2">
        <v>3</v>
      </c>
      <c r="Q317" s="7">
        <f>O317*P317</f>
        <v>192</v>
      </c>
      <c r="R317" s="7">
        <f>N317*P317</f>
        <v>207</v>
      </c>
      <c r="S317" s="2">
        <v>10</v>
      </c>
      <c r="T317" s="8">
        <f>R317+S317</f>
        <v>217</v>
      </c>
      <c r="U317" s="8">
        <f>T317-Q317</f>
        <v>25</v>
      </c>
      <c r="V317" s="2" t="s">
        <v>33</v>
      </c>
      <c r="W317" s="31">
        <f>IF(T317&lt;5000,T317*2%,IF(T317&lt;25000,T317*5%,IF(T317&lt;50000,T317*7%,IF(T317&lt;100000,T317*9%,IF(T317&lt;250000,T317*12%,T317*15%)))))</f>
        <v>4.34</v>
      </c>
    </row>
    <row r="318" spans="1:23" x14ac:dyDescent="0.3">
      <c r="A318" s="2" t="s">
        <v>3411</v>
      </c>
      <c r="B318" s="4">
        <v>43740</v>
      </c>
      <c r="C318" s="4">
        <v>43741</v>
      </c>
      <c r="D318" s="2" t="s">
        <v>47</v>
      </c>
      <c r="E318" s="2" t="s">
        <v>43</v>
      </c>
      <c r="F318" s="2" t="s">
        <v>542</v>
      </c>
      <c r="G318" s="5" t="str">
        <f>VLOOKUP(F318,'Customer Info'!A:B,2,0)</f>
        <v>Rob</v>
      </c>
      <c r="H318" s="5" t="str">
        <f>VLOOKUP(F318,'Customer Info'!A:C,3,0)</f>
        <v>Williams</v>
      </c>
      <c r="I318" s="5" t="str">
        <f>VLOOKUP(F318,'Customer Info'!A:E,5,0)</f>
        <v>Wodonga</v>
      </c>
      <c r="J318" s="2" t="s">
        <v>204</v>
      </c>
      <c r="K318" s="6" t="str">
        <f>VLOOKUP(J318,'Product Details'!B:C,2,0)</f>
        <v>Office_Supplies</v>
      </c>
      <c r="L318" s="6" t="str">
        <f>VLOOKUP(J318,'Product Details'!B:D,3,0)</f>
        <v>Labels</v>
      </c>
      <c r="M318" s="6" t="s">
        <v>6516</v>
      </c>
      <c r="N318" s="2">
        <v>210</v>
      </c>
      <c r="O318" s="2">
        <v>191</v>
      </c>
      <c r="P318" s="2">
        <v>1</v>
      </c>
      <c r="Q318" s="7">
        <f>O318*P318</f>
        <v>191</v>
      </c>
      <c r="R318" s="7">
        <f>N318*P318</f>
        <v>210</v>
      </c>
      <c r="S318" s="2">
        <v>76</v>
      </c>
      <c r="T318" s="8">
        <f>R318+S318</f>
        <v>286</v>
      </c>
      <c r="U318" s="8">
        <f>T318-Q318</f>
        <v>95</v>
      </c>
      <c r="V318" s="2" t="s">
        <v>33</v>
      </c>
      <c r="W318" s="31">
        <f>IF(T318&lt;5000,T318*2%,IF(T318&lt;25000,T318*5%,IF(T318&lt;50000,T318*7%,IF(T318&lt;100000,T318*9%,IF(T318&lt;250000,T318*12%,T318*15%)))))</f>
        <v>5.72</v>
      </c>
    </row>
    <row r="319" spans="1:23" x14ac:dyDescent="0.3">
      <c r="A319" s="2" t="s">
        <v>4828</v>
      </c>
      <c r="B319" s="4">
        <v>43340</v>
      </c>
      <c r="C319" s="4">
        <v>43340</v>
      </c>
      <c r="D319" s="2" t="s">
        <v>47</v>
      </c>
      <c r="E319" s="2" t="s">
        <v>43</v>
      </c>
      <c r="F319" s="2" t="s">
        <v>233</v>
      </c>
      <c r="G319" s="5" t="str">
        <f>VLOOKUP(F319,'Customer Info'!A:B,2,0)</f>
        <v>Roy</v>
      </c>
      <c r="H319" s="5" t="str">
        <f>VLOOKUP(F319,'Customer Info'!A:C,3,0)</f>
        <v>Phan</v>
      </c>
      <c r="I319" s="5" t="str">
        <f>VLOOKUP(F319,'Customer Info'!A:E,5,0)</f>
        <v>Melbourne</v>
      </c>
      <c r="J319" s="2" t="s">
        <v>229</v>
      </c>
      <c r="K319" s="6" t="str">
        <f>VLOOKUP(J319,'Product Details'!B:C,2,0)</f>
        <v>Office_Supplies</v>
      </c>
      <c r="L319" s="6" t="str">
        <f>VLOOKUP(J319,'Product Details'!B:D,3,0)</f>
        <v>Paper</v>
      </c>
      <c r="M319" s="6" t="s">
        <v>6569</v>
      </c>
      <c r="N319" s="2">
        <v>210</v>
      </c>
      <c r="O319" s="2">
        <v>193</v>
      </c>
      <c r="P319" s="2">
        <v>1</v>
      </c>
      <c r="Q319" s="7">
        <f>O319*P319</f>
        <v>193</v>
      </c>
      <c r="R319" s="7">
        <f>N319*P319</f>
        <v>210</v>
      </c>
      <c r="S319" s="2">
        <v>32</v>
      </c>
      <c r="T319" s="8">
        <f>R319+S319</f>
        <v>242</v>
      </c>
      <c r="U319" s="8">
        <f>T319-Q319</f>
        <v>49</v>
      </c>
      <c r="V319" s="2" t="s">
        <v>33</v>
      </c>
      <c r="W319" s="31">
        <f>IF(T319&lt;5000,T319*2%,IF(T319&lt;25000,T319*5%,IF(T319&lt;50000,T319*7%,IF(T319&lt;100000,T319*9%,IF(T319&lt;250000,T319*12%,T319*15%)))))</f>
        <v>4.84</v>
      </c>
    </row>
    <row r="320" spans="1:23" x14ac:dyDescent="0.3">
      <c r="A320" s="2" t="s">
        <v>5298</v>
      </c>
      <c r="B320" s="4">
        <v>43922</v>
      </c>
      <c r="C320" s="4">
        <v>43924</v>
      </c>
      <c r="D320" s="2" t="s">
        <v>47</v>
      </c>
      <c r="E320" s="2" t="s">
        <v>29</v>
      </c>
      <c r="F320" s="2" t="s">
        <v>878</v>
      </c>
      <c r="G320" s="5" t="str">
        <f>VLOOKUP(F320,'Customer Info'!A:B,2,0)</f>
        <v>Dianna</v>
      </c>
      <c r="H320" s="5" t="str">
        <f>VLOOKUP(F320,'Customer Info'!A:C,3,0)</f>
        <v>Vittorini</v>
      </c>
      <c r="I320" s="5" t="str">
        <f>VLOOKUP(F320,'Customer Info'!A:E,5,0)</f>
        <v>Cottbus</v>
      </c>
      <c r="J320" s="2" t="s">
        <v>229</v>
      </c>
      <c r="K320" s="6" t="str">
        <f>VLOOKUP(J320,'Product Details'!B:C,2,0)</f>
        <v>Office_Supplies</v>
      </c>
      <c r="L320" s="6" t="str">
        <f>VLOOKUP(J320,'Product Details'!B:D,3,0)</f>
        <v>Paper</v>
      </c>
      <c r="M320" s="6" t="s">
        <v>6569</v>
      </c>
      <c r="N320" s="2">
        <v>210</v>
      </c>
      <c r="O320" s="2">
        <v>191</v>
      </c>
      <c r="P320" s="2">
        <v>1</v>
      </c>
      <c r="Q320" s="7">
        <f>O320*P320</f>
        <v>191</v>
      </c>
      <c r="R320" s="7">
        <f>N320*P320</f>
        <v>210</v>
      </c>
      <c r="S320" s="2">
        <v>30</v>
      </c>
      <c r="T320" s="8">
        <f>R320+S320</f>
        <v>240</v>
      </c>
      <c r="U320" s="8">
        <f>T320-Q320</f>
        <v>49</v>
      </c>
      <c r="V320" s="2" t="s">
        <v>63</v>
      </c>
      <c r="W320" s="31">
        <f>IF(T320&lt;5000,T320*2%,IF(T320&lt;25000,T320*5%,IF(T320&lt;50000,T320*7%,IF(T320&lt;100000,T320*9%,IF(T320&lt;250000,T320*12%,T320*15%)))))</f>
        <v>4.8</v>
      </c>
    </row>
    <row r="321" spans="1:23" x14ac:dyDescent="0.3">
      <c r="A321" s="2" t="s">
        <v>3840</v>
      </c>
      <c r="B321" s="4">
        <v>43880</v>
      </c>
      <c r="C321" s="4">
        <v>43882</v>
      </c>
      <c r="D321" s="2" t="s">
        <v>47</v>
      </c>
      <c r="E321" s="2" t="s">
        <v>91</v>
      </c>
      <c r="F321" s="2" t="s">
        <v>1423</v>
      </c>
      <c r="G321" s="5" t="str">
        <f>VLOOKUP(F321,'Customer Info'!A:B,2,0)</f>
        <v>Peter</v>
      </c>
      <c r="H321" s="5" t="str">
        <f>VLOOKUP(F321,'Customer Info'!A:C,3,0)</f>
        <v>BŸhler</v>
      </c>
      <c r="I321" s="5" t="str">
        <f>VLOOKUP(F321,'Customer Info'!A:E,5,0)</f>
        <v>Wolfsburg</v>
      </c>
      <c r="J321" s="2" t="s">
        <v>496</v>
      </c>
      <c r="K321" s="6" t="str">
        <f>VLOOKUP(J321,'Product Details'!B:C,2,0)</f>
        <v>Furniture</v>
      </c>
      <c r="L321" s="6" t="str">
        <f>VLOOKUP(J321,'Product Details'!B:D,3,0)</f>
        <v>Tables</v>
      </c>
      <c r="M321" s="6" t="s">
        <v>6497</v>
      </c>
      <c r="N321" s="2">
        <v>210</v>
      </c>
      <c r="O321" s="2">
        <v>193</v>
      </c>
      <c r="P321" s="2">
        <v>1</v>
      </c>
      <c r="Q321" s="7">
        <f>O321*P321</f>
        <v>193</v>
      </c>
      <c r="R321" s="7">
        <f>N321*P321</f>
        <v>210</v>
      </c>
      <c r="S321" s="2">
        <v>28</v>
      </c>
      <c r="T321" s="8">
        <f>R321+S321</f>
        <v>238</v>
      </c>
      <c r="U321" s="8">
        <f>T321-Q321</f>
        <v>45</v>
      </c>
      <c r="V321" s="2" t="s">
        <v>33</v>
      </c>
      <c r="W321" s="31">
        <f>IF(T321&lt;5000,T321*2%,IF(T321&lt;25000,T321*5%,IF(T321&lt;50000,T321*7%,IF(T321&lt;100000,T321*9%,IF(T321&lt;250000,T321*12%,T321*15%)))))</f>
        <v>4.76</v>
      </c>
    </row>
    <row r="322" spans="1:23" x14ac:dyDescent="0.3">
      <c r="A322" s="2" t="s">
        <v>2516</v>
      </c>
      <c r="B322" s="4">
        <v>43633</v>
      </c>
      <c r="C322" s="4">
        <v>43634</v>
      </c>
      <c r="D322" s="2" t="s">
        <v>47</v>
      </c>
      <c r="E322" s="2" t="s">
        <v>48</v>
      </c>
      <c r="F322" s="2" t="s">
        <v>423</v>
      </c>
      <c r="G322" s="5" t="str">
        <f>VLOOKUP(F322,'Customer Info'!A:B,2,0)</f>
        <v>Bill</v>
      </c>
      <c r="H322" s="5" t="str">
        <f>VLOOKUP(F322,'Customer Info'!A:C,3,0)</f>
        <v>Eplett</v>
      </c>
      <c r="I322" s="5" t="str">
        <f>VLOOKUP(F322,'Customer Info'!A:E,5,0)</f>
        <v>Newcastle</v>
      </c>
      <c r="J322" s="2" t="s">
        <v>751</v>
      </c>
      <c r="K322" s="6" t="str">
        <f>VLOOKUP(J322,'Product Details'!B:C,2,0)</f>
        <v>Office_Supplies</v>
      </c>
      <c r="L322" s="6" t="str">
        <f>VLOOKUP(J322,'Product Details'!B:D,3,0)</f>
        <v>Envelopes</v>
      </c>
      <c r="M322" s="6" t="s">
        <v>6525</v>
      </c>
      <c r="N322" s="2">
        <v>214</v>
      </c>
      <c r="O322" s="2">
        <v>200</v>
      </c>
      <c r="P322" s="2">
        <v>1</v>
      </c>
      <c r="Q322" s="7">
        <f>O322*P322</f>
        <v>200</v>
      </c>
      <c r="R322" s="7">
        <f>N322*P322</f>
        <v>214</v>
      </c>
      <c r="S322" s="2">
        <v>88</v>
      </c>
      <c r="T322" s="8">
        <f>R322+S322</f>
        <v>302</v>
      </c>
      <c r="U322" s="8">
        <f>T322-Q322</f>
        <v>102</v>
      </c>
      <c r="V322" s="2" t="s">
        <v>33</v>
      </c>
      <c r="W322" s="31">
        <f>IF(T322&lt;5000,T322*2%,IF(T322&lt;25000,T322*5%,IF(T322&lt;50000,T322*7%,IF(T322&lt;100000,T322*9%,IF(T322&lt;250000,T322*12%,T322*15%)))))</f>
        <v>6.04</v>
      </c>
    </row>
    <row r="323" spans="1:23" x14ac:dyDescent="0.3">
      <c r="A323" s="2" t="s">
        <v>1882</v>
      </c>
      <c r="B323" s="4">
        <v>44023</v>
      </c>
      <c r="C323" s="4">
        <v>44024</v>
      </c>
      <c r="D323" s="2" t="s">
        <v>47</v>
      </c>
      <c r="E323" s="2" t="s">
        <v>91</v>
      </c>
      <c r="F323" s="2" t="s">
        <v>228</v>
      </c>
      <c r="G323" s="5" t="str">
        <f>VLOOKUP(F323,'Customer Info'!A:B,2,0)</f>
        <v>Tamara</v>
      </c>
      <c r="H323" s="5" t="str">
        <f>VLOOKUP(F323,'Customer Info'!A:C,3,0)</f>
        <v>Willingham</v>
      </c>
      <c r="I323" s="5" t="str">
        <f>VLOOKUP(F323,'Customer Info'!A:E,5,0)</f>
        <v>Sindelfingen</v>
      </c>
      <c r="J323" s="2" t="s">
        <v>835</v>
      </c>
      <c r="K323" s="6" t="str">
        <f>VLOOKUP(J323,'Product Details'!B:C,2,0)</f>
        <v>Technology</v>
      </c>
      <c r="L323" s="6" t="str">
        <f>VLOOKUP(J323,'Product Details'!B:D,3,0)</f>
        <v>Copiers</v>
      </c>
      <c r="M323" s="6" t="s">
        <v>6412</v>
      </c>
      <c r="N323" s="2">
        <v>214</v>
      </c>
      <c r="O323" s="2">
        <v>200</v>
      </c>
      <c r="P323" s="2">
        <v>1</v>
      </c>
      <c r="Q323" s="7">
        <f>O323*P323</f>
        <v>200</v>
      </c>
      <c r="R323" s="7">
        <f>N323*P323</f>
        <v>214</v>
      </c>
      <c r="S323" s="2">
        <v>68</v>
      </c>
      <c r="T323" s="8">
        <f>R323+S323</f>
        <v>282</v>
      </c>
      <c r="U323" s="8">
        <f>T323-Q323</f>
        <v>82</v>
      </c>
      <c r="V323" s="2" t="s">
        <v>63</v>
      </c>
      <c r="W323" s="31">
        <f>IF(T323&lt;5000,T323*2%,IF(T323&lt;25000,T323*5%,IF(T323&lt;50000,T323*7%,IF(T323&lt;100000,T323*9%,IF(T323&lt;250000,T323*12%,T323*15%)))))</f>
        <v>5.64</v>
      </c>
    </row>
    <row r="324" spans="1:23" x14ac:dyDescent="0.3">
      <c r="A324" s="2" t="s">
        <v>4815</v>
      </c>
      <c r="B324" s="4">
        <v>43168</v>
      </c>
      <c r="C324" s="4">
        <v>43170</v>
      </c>
      <c r="D324" s="2" t="s">
        <v>47</v>
      </c>
      <c r="E324" s="2" t="s">
        <v>29</v>
      </c>
      <c r="F324" s="2" t="s">
        <v>2059</v>
      </c>
      <c r="G324" s="5" t="str">
        <f>VLOOKUP(F324,'Customer Info'!A:B,2,0)</f>
        <v>Kunst</v>
      </c>
      <c r="H324" s="5" t="str">
        <f>VLOOKUP(F324,'Customer Info'!A:C,3,0)</f>
        <v>Miller</v>
      </c>
      <c r="I324" s="5" t="str">
        <f>VLOOKUP(F324,'Customer Info'!A:E,5,0)</f>
        <v>Jakarta</v>
      </c>
      <c r="J324" s="2" t="s">
        <v>361</v>
      </c>
      <c r="K324" s="6" t="str">
        <f>VLOOKUP(J324,'Product Details'!B:C,2,0)</f>
        <v>Technology</v>
      </c>
      <c r="L324" s="6" t="str">
        <f>VLOOKUP(J324,'Product Details'!B:D,3,0)</f>
        <v>Machines</v>
      </c>
      <c r="M324" s="6" t="s">
        <v>6423</v>
      </c>
      <c r="N324" s="2">
        <v>214</v>
      </c>
      <c r="O324" s="2">
        <v>200</v>
      </c>
      <c r="P324" s="2">
        <v>1</v>
      </c>
      <c r="Q324" s="7">
        <f>O324*P324</f>
        <v>200</v>
      </c>
      <c r="R324" s="7">
        <f>N324*P324</f>
        <v>214</v>
      </c>
      <c r="S324" s="2">
        <v>47</v>
      </c>
      <c r="T324" s="8">
        <f>R324+S324</f>
        <v>261</v>
      </c>
      <c r="U324" s="8">
        <f>T324-Q324</f>
        <v>61</v>
      </c>
      <c r="V324" s="2" t="s">
        <v>33</v>
      </c>
      <c r="W324" s="31">
        <f>IF(T324&lt;5000,T324*2%,IF(T324&lt;25000,T324*5%,IF(T324&lt;50000,T324*7%,IF(T324&lt;100000,T324*9%,IF(T324&lt;250000,T324*12%,T324*15%)))))</f>
        <v>5.22</v>
      </c>
    </row>
    <row r="325" spans="1:23" x14ac:dyDescent="0.3">
      <c r="A325" s="2" t="s">
        <v>3475</v>
      </c>
      <c r="B325" s="4">
        <v>43519</v>
      </c>
      <c r="C325" s="4">
        <v>43520</v>
      </c>
      <c r="D325" s="2" t="s">
        <v>47</v>
      </c>
      <c r="E325" s="2" t="s">
        <v>36</v>
      </c>
      <c r="F325" s="2" t="s">
        <v>2213</v>
      </c>
      <c r="G325" s="5" t="str">
        <f>VLOOKUP(F325,'Customer Info'!A:B,2,0)</f>
        <v>Scott</v>
      </c>
      <c r="H325" s="5" t="str">
        <f>VLOOKUP(F325,'Customer Info'!A:C,3,0)</f>
        <v>Williamson</v>
      </c>
      <c r="I325" s="5" t="str">
        <f>VLOOKUP(F325,'Customer Info'!A:E,5,0)</f>
        <v>Launceston</v>
      </c>
      <c r="J325" s="2" t="s">
        <v>699</v>
      </c>
      <c r="K325" s="6" t="str">
        <f>VLOOKUP(J325,'Product Details'!B:C,2,0)</f>
        <v>Technology</v>
      </c>
      <c r="L325" s="6" t="str">
        <f>VLOOKUP(J325,'Product Details'!B:D,3,0)</f>
        <v>Accessories</v>
      </c>
      <c r="M325" s="6" t="s">
        <v>6443</v>
      </c>
      <c r="N325" s="2">
        <v>214</v>
      </c>
      <c r="O325" s="2">
        <v>200</v>
      </c>
      <c r="P325" s="2">
        <v>1</v>
      </c>
      <c r="Q325" s="7">
        <f>O325*P325</f>
        <v>200</v>
      </c>
      <c r="R325" s="7">
        <f>N325*P325</f>
        <v>214</v>
      </c>
      <c r="S325" s="2">
        <v>30</v>
      </c>
      <c r="T325" s="8">
        <f>R325+S325</f>
        <v>244</v>
      </c>
      <c r="U325" s="8">
        <f>T325-Q325</f>
        <v>44</v>
      </c>
      <c r="V325" s="2" t="s">
        <v>63</v>
      </c>
      <c r="W325" s="31">
        <f>IF(T325&lt;5000,T325*2%,IF(T325&lt;25000,T325*5%,IF(T325&lt;50000,T325*7%,IF(T325&lt;100000,T325*9%,IF(T325&lt;250000,T325*12%,T325*15%)))))</f>
        <v>4.88</v>
      </c>
    </row>
    <row r="326" spans="1:23" x14ac:dyDescent="0.3">
      <c r="A326" s="2" t="s">
        <v>1674</v>
      </c>
      <c r="B326" s="4">
        <v>44090</v>
      </c>
      <c r="C326" s="4">
        <v>44092</v>
      </c>
      <c r="D326" s="2" t="s">
        <v>47</v>
      </c>
      <c r="E326" s="2" t="s">
        <v>29</v>
      </c>
      <c r="F326" s="2" t="s">
        <v>1570</v>
      </c>
      <c r="G326" s="5" t="str">
        <f>VLOOKUP(F326,'Customer Info'!A:B,2,0)</f>
        <v>Jack</v>
      </c>
      <c r="H326" s="5" t="str">
        <f>VLOOKUP(F326,'Customer Info'!A:C,3,0)</f>
        <v>Garza</v>
      </c>
      <c r="I326" s="5" t="str">
        <f>VLOOKUP(F326,'Customer Info'!A:E,5,0)</f>
        <v>Taiyuan</v>
      </c>
      <c r="J326" s="2" t="s">
        <v>522</v>
      </c>
      <c r="K326" s="6" t="str">
        <f>VLOOKUP(J326,'Product Details'!B:C,2,0)</f>
        <v>Office_Supplies</v>
      </c>
      <c r="L326" s="6" t="str">
        <f>VLOOKUP(J326,'Product Details'!B:D,3,0)</f>
        <v>Appliances</v>
      </c>
      <c r="M326" s="6" t="s">
        <v>6513</v>
      </c>
      <c r="N326" s="2">
        <v>218</v>
      </c>
      <c r="O326" s="2">
        <v>200</v>
      </c>
      <c r="P326" s="2">
        <v>1</v>
      </c>
      <c r="Q326" s="7">
        <f>O326*P326</f>
        <v>200</v>
      </c>
      <c r="R326" s="7">
        <f>N326*P326</f>
        <v>218</v>
      </c>
      <c r="S326" s="2">
        <v>45</v>
      </c>
      <c r="T326" s="8">
        <f>R326+S326</f>
        <v>263</v>
      </c>
      <c r="U326" s="8">
        <f>T326-Q326</f>
        <v>63</v>
      </c>
      <c r="V326" s="2" t="s">
        <v>63</v>
      </c>
      <c r="W326" s="31">
        <f>IF(T326&lt;5000,T326*2%,IF(T326&lt;25000,T326*5%,IF(T326&lt;50000,T326*7%,IF(T326&lt;100000,T326*9%,IF(T326&lt;250000,T326*12%,T326*15%)))))</f>
        <v>5.26</v>
      </c>
    </row>
    <row r="327" spans="1:23" x14ac:dyDescent="0.3">
      <c r="A327" s="2" t="s">
        <v>1518</v>
      </c>
      <c r="B327" s="4">
        <v>44032</v>
      </c>
      <c r="C327" s="4">
        <v>44032</v>
      </c>
      <c r="D327" s="2" t="s">
        <v>47</v>
      </c>
      <c r="E327" s="2" t="s">
        <v>68</v>
      </c>
      <c r="F327" s="2" t="s">
        <v>878</v>
      </c>
      <c r="G327" s="5" t="str">
        <f>VLOOKUP(F327,'Customer Info'!A:B,2,0)</f>
        <v>Dianna</v>
      </c>
      <c r="H327" s="5" t="str">
        <f>VLOOKUP(F327,'Customer Info'!A:C,3,0)</f>
        <v>Vittorini</v>
      </c>
      <c r="I327" s="5" t="str">
        <f>VLOOKUP(F327,'Customer Info'!A:E,5,0)</f>
        <v>Cottbus</v>
      </c>
      <c r="J327" s="2" t="s">
        <v>96</v>
      </c>
      <c r="K327" s="6" t="str">
        <f>VLOOKUP(J327,'Product Details'!B:C,2,0)</f>
        <v>Technology</v>
      </c>
      <c r="L327" s="6" t="str">
        <f>VLOOKUP(J327,'Product Details'!B:D,3,0)</f>
        <v>Machines</v>
      </c>
      <c r="M327" s="6" t="s">
        <v>6401</v>
      </c>
      <c r="N327" s="2">
        <v>73</v>
      </c>
      <c r="O327" s="2">
        <v>65</v>
      </c>
      <c r="P327" s="2">
        <v>3</v>
      </c>
      <c r="Q327" s="7">
        <f>O327*P327</f>
        <v>195</v>
      </c>
      <c r="R327" s="7">
        <f>N327*P327</f>
        <v>219</v>
      </c>
      <c r="S327" s="2">
        <v>10</v>
      </c>
      <c r="T327" s="8">
        <f>R327+S327</f>
        <v>229</v>
      </c>
      <c r="U327" s="8">
        <f>T327-Q327</f>
        <v>34</v>
      </c>
      <c r="V327" s="2" t="s">
        <v>63</v>
      </c>
      <c r="W327" s="31">
        <f>IF(T327&lt;5000,T327*2%,IF(T327&lt;25000,T327*5%,IF(T327&lt;50000,T327*7%,IF(T327&lt;100000,T327*9%,IF(T327&lt;250000,T327*12%,T327*15%)))))</f>
        <v>4.58</v>
      </c>
    </row>
    <row r="328" spans="1:23" x14ac:dyDescent="0.3">
      <c r="A328" s="2" t="s">
        <v>3491</v>
      </c>
      <c r="B328" s="4">
        <v>43752</v>
      </c>
      <c r="C328" s="4">
        <v>43752</v>
      </c>
      <c r="D328" s="2" t="s">
        <v>47</v>
      </c>
      <c r="E328" s="2" t="s">
        <v>43</v>
      </c>
      <c r="F328" s="2" t="s">
        <v>1583</v>
      </c>
      <c r="G328" s="5" t="str">
        <f>VLOOKUP(F328,'Customer Info'!A:B,2,0)</f>
        <v>Stuart</v>
      </c>
      <c r="H328" s="5" t="str">
        <f>VLOOKUP(F328,'Customer Info'!A:C,3,0)</f>
        <v>Calhoun</v>
      </c>
      <c r="I328" s="5" t="str">
        <f>VLOOKUP(F328,'Customer Info'!A:E,5,0)</f>
        <v>Raipur</v>
      </c>
      <c r="J328" s="2" t="s">
        <v>401</v>
      </c>
      <c r="K328" s="6" t="str">
        <f>VLOOKUP(J328,'Product Details'!B:C,2,0)</f>
        <v>Furniture</v>
      </c>
      <c r="L328" s="6" t="str">
        <f>VLOOKUP(J328,'Product Details'!B:D,3,0)</f>
        <v>Bookcases</v>
      </c>
      <c r="M328" s="6" t="s">
        <v>6408</v>
      </c>
      <c r="N328" s="2">
        <v>220</v>
      </c>
      <c r="O328" s="2">
        <v>206</v>
      </c>
      <c r="P328" s="2">
        <v>1</v>
      </c>
      <c r="Q328" s="7">
        <f>O328*P328</f>
        <v>206</v>
      </c>
      <c r="R328" s="7">
        <f>N328*P328</f>
        <v>220</v>
      </c>
      <c r="S328" s="2">
        <v>49</v>
      </c>
      <c r="T328" s="8">
        <f>R328+S328</f>
        <v>269</v>
      </c>
      <c r="U328" s="8">
        <f>T328-Q328</f>
        <v>63</v>
      </c>
      <c r="V328" s="2" t="s">
        <v>63</v>
      </c>
      <c r="W328" s="31">
        <f>IF(T328&lt;5000,T328*2%,IF(T328&lt;25000,T328*5%,IF(T328&lt;50000,T328*7%,IF(T328&lt;100000,T328*9%,IF(T328&lt;250000,T328*12%,T328*15%)))))</f>
        <v>5.38</v>
      </c>
    </row>
    <row r="329" spans="1:23" x14ac:dyDescent="0.3">
      <c r="A329" s="2" t="s">
        <v>3970</v>
      </c>
      <c r="B329" s="4">
        <v>43995</v>
      </c>
      <c r="C329" s="4">
        <v>43995</v>
      </c>
      <c r="D329" s="2" t="s">
        <v>47</v>
      </c>
      <c r="E329" s="2" t="s">
        <v>91</v>
      </c>
      <c r="F329" s="2" t="s">
        <v>231</v>
      </c>
      <c r="G329" s="5" t="str">
        <f>VLOOKUP(F329,'Customer Info'!A:B,2,0)</f>
        <v>Thais</v>
      </c>
      <c r="H329" s="5" t="str">
        <f>VLOOKUP(F329,'Customer Info'!A:C,3,0)</f>
        <v>Sissman</v>
      </c>
      <c r="I329" s="5" t="str">
        <f>VLOOKUP(F329,'Customer Info'!A:E,5,0)</f>
        <v>Essen</v>
      </c>
      <c r="J329" s="2" t="s">
        <v>223</v>
      </c>
      <c r="K329" s="6" t="str">
        <f>VLOOKUP(J329,'Product Details'!B:C,2,0)</f>
        <v>Office_Supplies</v>
      </c>
      <c r="L329" s="6" t="str">
        <f>VLOOKUP(J329,'Product Details'!B:D,3,0)</f>
        <v>Supplies</v>
      </c>
      <c r="M329" s="6" t="s">
        <v>6445</v>
      </c>
      <c r="N329" s="2">
        <v>220</v>
      </c>
      <c r="O329" s="2">
        <v>206</v>
      </c>
      <c r="P329" s="2">
        <v>1</v>
      </c>
      <c r="Q329" s="7">
        <f>O329*P329</f>
        <v>206</v>
      </c>
      <c r="R329" s="7">
        <f>N329*P329</f>
        <v>220</v>
      </c>
      <c r="S329" s="2">
        <v>22</v>
      </c>
      <c r="T329" s="8">
        <f>R329+S329</f>
        <v>242</v>
      </c>
      <c r="U329" s="8">
        <f>T329-Q329</f>
        <v>36</v>
      </c>
      <c r="V329" s="2" t="s">
        <v>33</v>
      </c>
      <c r="W329" s="31">
        <f>IF(T329&lt;5000,T329*2%,IF(T329&lt;25000,T329*5%,IF(T329&lt;50000,T329*7%,IF(T329&lt;100000,T329*9%,IF(T329&lt;250000,T329*12%,T329*15%)))))</f>
        <v>4.84</v>
      </c>
    </row>
    <row r="330" spans="1:23" x14ac:dyDescent="0.3">
      <c r="A330" s="2" t="s">
        <v>3285</v>
      </c>
      <c r="B330" s="4">
        <v>43785</v>
      </c>
      <c r="C330" s="4">
        <v>43787</v>
      </c>
      <c r="D330" s="2" t="s">
        <v>47</v>
      </c>
      <c r="E330" s="2" t="s">
        <v>68</v>
      </c>
      <c r="F330" s="2" t="s">
        <v>403</v>
      </c>
      <c r="G330" s="5" t="str">
        <f>VLOOKUP(F330,'Customer Info'!A:B,2,0)</f>
        <v>Roger</v>
      </c>
      <c r="H330" s="5" t="str">
        <f>VLOOKUP(F330,'Customer Info'!A:C,3,0)</f>
        <v>Barcio</v>
      </c>
      <c r="I330" s="5" t="str">
        <f>VLOOKUP(F330,'Customer Info'!A:E,5,0)</f>
        <v>Celle</v>
      </c>
      <c r="J330" s="2" t="s">
        <v>211</v>
      </c>
      <c r="K330" s="6" t="str">
        <f>VLOOKUP(J330,'Product Details'!B:C,2,0)</f>
        <v>Furniture</v>
      </c>
      <c r="L330" s="6" t="str">
        <f>VLOOKUP(J330,'Product Details'!B:D,3,0)</f>
        <v>Bookcases</v>
      </c>
      <c r="M330" s="6" t="s">
        <v>6530</v>
      </c>
      <c r="N330" s="2">
        <v>220</v>
      </c>
      <c r="O330" s="2">
        <v>206</v>
      </c>
      <c r="P330" s="2">
        <v>1</v>
      </c>
      <c r="Q330" s="7">
        <f>O330*P330</f>
        <v>206</v>
      </c>
      <c r="R330" s="7">
        <f>N330*P330</f>
        <v>220</v>
      </c>
      <c r="S330" s="2">
        <v>21</v>
      </c>
      <c r="T330" s="8">
        <f>R330+S330</f>
        <v>241</v>
      </c>
      <c r="U330" s="8">
        <f>T330-Q330</f>
        <v>35</v>
      </c>
      <c r="V330" s="2" t="s">
        <v>33</v>
      </c>
      <c r="W330" s="31">
        <f>IF(T330&lt;5000,T330*2%,IF(T330&lt;25000,T330*5%,IF(T330&lt;50000,T330*7%,IF(T330&lt;100000,T330*9%,IF(T330&lt;250000,T330*12%,T330*15%)))))</f>
        <v>4.82</v>
      </c>
    </row>
    <row r="331" spans="1:23" x14ac:dyDescent="0.3">
      <c r="A331" s="2" t="s">
        <v>4929</v>
      </c>
      <c r="B331" s="4">
        <v>43379</v>
      </c>
      <c r="C331" s="4">
        <v>43379</v>
      </c>
      <c r="D331" s="2" t="s">
        <v>47</v>
      </c>
      <c r="E331" s="2" t="s">
        <v>43</v>
      </c>
      <c r="F331" s="2" t="s">
        <v>251</v>
      </c>
      <c r="G331" s="5" t="str">
        <f>VLOOKUP(F331,'Customer Info'!A:B,2,0)</f>
        <v>Sanjit</v>
      </c>
      <c r="H331" s="5" t="str">
        <f>VLOOKUP(F331,'Customer Info'!A:C,3,0)</f>
        <v>Chand</v>
      </c>
      <c r="I331" s="5" t="str">
        <f>VLOOKUP(F331,'Customer Info'!A:E,5,0)</f>
        <v>Thiruvananthapuram</v>
      </c>
      <c r="J331" s="2" t="s">
        <v>229</v>
      </c>
      <c r="K331" s="6" t="str">
        <f>VLOOKUP(J331,'Product Details'!B:C,2,0)</f>
        <v>Office_Supplies</v>
      </c>
      <c r="L331" s="6" t="str">
        <f>VLOOKUP(J331,'Product Details'!B:D,3,0)</f>
        <v>Paper</v>
      </c>
      <c r="M331" s="6" t="s">
        <v>6569</v>
      </c>
      <c r="N331" s="2">
        <v>222</v>
      </c>
      <c r="O331" s="2">
        <v>204</v>
      </c>
      <c r="P331" s="2">
        <v>1</v>
      </c>
      <c r="Q331" s="7">
        <f>O331*P331</f>
        <v>204</v>
      </c>
      <c r="R331" s="7">
        <f>N331*P331</f>
        <v>222</v>
      </c>
      <c r="S331" s="2">
        <v>82</v>
      </c>
      <c r="T331" s="8">
        <f>R331+S331</f>
        <v>304</v>
      </c>
      <c r="U331" s="8">
        <f>T331-Q331</f>
        <v>100</v>
      </c>
      <c r="V331" s="2" t="s">
        <v>33</v>
      </c>
      <c r="W331" s="31">
        <f>IF(T331&lt;5000,T331*2%,IF(T331&lt;25000,T331*5%,IF(T331&lt;50000,T331*7%,IF(T331&lt;100000,T331*9%,IF(T331&lt;250000,T331*12%,T331*15%)))))</f>
        <v>6.08</v>
      </c>
    </row>
    <row r="332" spans="1:23" x14ac:dyDescent="0.3">
      <c r="A332" s="2" t="s">
        <v>5008</v>
      </c>
      <c r="B332" s="4">
        <v>43442</v>
      </c>
      <c r="C332" s="4">
        <v>43443</v>
      </c>
      <c r="D332" s="2" t="s">
        <v>47</v>
      </c>
      <c r="E332" s="2" t="s">
        <v>91</v>
      </c>
      <c r="F332" s="2" t="s">
        <v>2529</v>
      </c>
      <c r="G332" s="5" t="str">
        <f>VLOOKUP(F332,'Customer Info'!A:B,2,0)</f>
        <v>Andy</v>
      </c>
      <c r="H332" s="5" t="str">
        <f>VLOOKUP(F332,'Customer Info'!A:C,3,0)</f>
        <v>Yotov</v>
      </c>
      <c r="I332" s="5" t="str">
        <f>VLOOKUP(F332,'Customer Info'!A:E,5,0)</f>
        <v>Samarinda</v>
      </c>
      <c r="J332" s="2" t="s">
        <v>550</v>
      </c>
      <c r="K332" s="6" t="str">
        <f>VLOOKUP(J332,'Product Details'!B:C,2,0)</f>
        <v>Office_Supplies</v>
      </c>
      <c r="L332" s="6" t="str">
        <f>VLOOKUP(J332,'Product Details'!B:D,3,0)</f>
        <v>Art</v>
      </c>
      <c r="M332" s="6" t="s">
        <v>6477</v>
      </c>
      <c r="N332" s="2">
        <v>222</v>
      </c>
      <c r="O332" s="2">
        <v>204</v>
      </c>
      <c r="P332" s="2">
        <v>1</v>
      </c>
      <c r="Q332" s="7">
        <f>O332*P332</f>
        <v>204</v>
      </c>
      <c r="R332" s="7">
        <f>N332*P332</f>
        <v>222</v>
      </c>
      <c r="S332" s="2">
        <v>55</v>
      </c>
      <c r="T332" s="8">
        <f>R332+S332</f>
        <v>277</v>
      </c>
      <c r="U332" s="8">
        <f>T332-Q332</f>
        <v>73</v>
      </c>
      <c r="V332" s="2" t="s">
        <v>33</v>
      </c>
      <c r="W332" s="31">
        <f>IF(T332&lt;5000,T332*2%,IF(T332&lt;25000,T332*5%,IF(T332&lt;50000,T332*7%,IF(T332&lt;100000,T332*9%,IF(T332&lt;250000,T332*12%,T332*15%)))))</f>
        <v>5.54</v>
      </c>
    </row>
    <row r="333" spans="1:23" x14ac:dyDescent="0.3">
      <c r="A333" s="2" t="s">
        <v>1782</v>
      </c>
      <c r="B333" s="4">
        <v>43976</v>
      </c>
      <c r="C333" s="4">
        <v>43977</v>
      </c>
      <c r="D333" s="2" t="s">
        <v>47</v>
      </c>
      <c r="E333" s="2" t="s">
        <v>91</v>
      </c>
      <c r="F333" s="2" t="s">
        <v>88</v>
      </c>
      <c r="G333" s="5" t="str">
        <f>VLOOKUP(F333,'Customer Info'!A:B,2,0)</f>
        <v>Dennis</v>
      </c>
      <c r="H333" s="5" t="str">
        <f>VLOOKUP(F333,'Customer Info'!A:C,3,0)</f>
        <v>Pardue</v>
      </c>
      <c r="I333" s="5" t="str">
        <f>VLOOKUP(F333,'Customer Info'!A:E,5,0)</f>
        <v>Wollongong</v>
      </c>
      <c r="J333" s="2" t="s">
        <v>96</v>
      </c>
      <c r="K333" s="6" t="str">
        <f>VLOOKUP(J333,'Product Details'!B:C,2,0)</f>
        <v>Technology</v>
      </c>
      <c r="L333" s="6" t="str">
        <f>VLOOKUP(J333,'Product Details'!B:D,3,0)</f>
        <v>Machines</v>
      </c>
      <c r="M333" s="6" t="s">
        <v>6401</v>
      </c>
      <c r="N333" s="2">
        <v>222</v>
      </c>
      <c r="O333" s="2">
        <v>204</v>
      </c>
      <c r="P333" s="2">
        <v>1</v>
      </c>
      <c r="Q333" s="7">
        <f>O333*P333</f>
        <v>204</v>
      </c>
      <c r="R333" s="7">
        <f>N333*P333</f>
        <v>222</v>
      </c>
      <c r="S333" s="2">
        <v>27</v>
      </c>
      <c r="T333" s="8">
        <f>R333+S333</f>
        <v>249</v>
      </c>
      <c r="U333" s="8">
        <f>T333-Q333</f>
        <v>45</v>
      </c>
      <c r="V333" s="2" t="s">
        <v>33</v>
      </c>
      <c r="W333" s="31">
        <f>IF(T333&lt;5000,T333*2%,IF(T333&lt;25000,T333*5%,IF(T333&lt;50000,T333*7%,IF(T333&lt;100000,T333*9%,IF(T333&lt;250000,T333*12%,T333*15%)))))</f>
        <v>4.9800000000000004</v>
      </c>
    </row>
    <row r="334" spans="1:23" x14ac:dyDescent="0.3">
      <c r="A334" s="2" t="s">
        <v>2835</v>
      </c>
      <c r="B334" s="4">
        <v>43901</v>
      </c>
      <c r="C334" s="4">
        <v>43903</v>
      </c>
      <c r="D334" s="2" t="s">
        <v>47</v>
      </c>
      <c r="E334" s="2" t="s">
        <v>48</v>
      </c>
      <c r="F334" s="2" t="s">
        <v>1219</v>
      </c>
      <c r="G334" s="5" t="str">
        <f>VLOOKUP(F334,'Customer Info'!A:B,2,0)</f>
        <v>Greg</v>
      </c>
      <c r="H334" s="5" t="str">
        <f>VLOOKUP(F334,'Customer Info'!A:C,3,0)</f>
        <v>Tran</v>
      </c>
      <c r="I334" s="5" t="str">
        <f>VLOOKUP(F334,'Customer Info'!A:E,5,0)</f>
        <v>Recklinghausen</v>
      </c>
      <c r="J334" s="2" t="s">
        <v>386</v>
      </c>
      <c r="K334" s="6" t="str">
        <f>VLOOKUP(J334,'Product Details'!B:C,2,0)</f>
        <v>Office_Supplies</v>
      </c>
      <c r="L334" s="6" t="str">
        <f>VLOOKUP(J334,'Product Details'!B:D,3,0)</f>
        <v>Fasteners</v>
      </c>
      <c r="M334" s="6" t="s">
        <v>6538</v>
      </c>
      <c r="N334" s="2">
        <v>222</v>
      </c>
      <c r="O334" s="2">
        <v>204</v>
      </c>
      <c r="P334" s="2">
        <v>1</v>
      </c>
      <c r="Q334" s="7">
        <f>O334*P334</f>
        <v>204</v>
      </c>
      <c r="R334" s="7">
        <f>N334*P334</f>
        <v>222</v>
      </c>
      <c r="S334" s="2">
        <v>25</v>
      </c>
      <c r="T334" s="8">
        <f>R334+S334</f>
        <v>247</v>
      </c>
      <c r="U334" s="8">
        <f>T334-Q334</f>
        <v>43</v>
      </c>
      <c r="V334" s="2" t="s">
        <v>33</v>
      </c>
      <c r="W334" s="31">
        <f>IF(T334&lt;5000,T334*2%,IF(T334&lt;25000,T334*5%,IF(T334&lt;50000,T334*7%,IF(T334&lt;100000,T334*9%,IF(T334&lt;250000,T334*12%,T334*15%)))))</f>
        <v>4.9400000000000004</v>
      </c>
    </row>
    <row r="335" spans="1:23" x14ac:dyDescent="0.3">
      <c r="A335" s="2" t="s">
        <v>1303</v>
      </c>
      <c r="B335" s="4">
        <v>43595</v>
      </c>
      <c r="C335" s="4">
        <v>43595</v>
      </c>
      <c r="D335" s="2" t="s">
        <v>47</v>
      </c>
      <c r="E335" s="2" t="s">
        <v>91</v>
      </c>
      <c r="F335" s="2" t="s">
        <v>975</v>
      </c>
      <c r="G335" s="5" t="str">
        <f>VLOOKUP(F335,'Customer Info'!A:B,2,0)</f>
        <v>Hunter</v>
      </c>
      <c r="H335" s="5" t="str">
        <f>VLOOKUP(F335,'Customer Info'!A:C,3,0)</f>
        <v>Glantz</v>
      </c>
      <c r="I335" s="5" t="str">
        <f>VLOOKUP(F335,'Customer Info'!A:E,5,0)</f>
        <v>Panihati</v>
      </c>
      <c r="J335" s="2" t="s">
        <v>105</v>
      </c>
      <c r="K335" s="6" t="str">
        <f>VLOOKUP(J335,'Product Details'!B:C,2,0)</f>
        <v>Office_Supplies</v>
      </c>
      <c r="L335" s="6" t="str">
        <f>VLOOKUP(J335,'Product Details'!B:D,3,0)</f>
        <v>Appliances</v>
      </c>
      <c r="M335" s="6" t="s">
        <v>6522</v>
      </c>
      <c r="N335" s="2">
        <v>224</v>
      </c>
      <c r="O335" s="2">
        <v>210</v>
      </c>
      <c r="P335" s="2">
        <v>1</v>
      </c>
      <c r="Q335" s="7">
        <f>O335*P335</f>
        <v>210</v>
      </c>
      <c r="R335" s="7">
        <f>N335*P335</f>
        <v>224</v>
      </c>
      <c r="S335" s="2">
        <v>97</v>
      </c>
      <c r="T335" s="8">
        <f>R335+S335</f>
        <v>321</v>
      </c>
      <c r="U335" s="8">
        <f>T335-Q335</f>
        <v>111</v>
      </c>
      <c r="V335" s="2" t="s">
        <v>63</v>
      </c>
      <c r="W335" s="31">
        <f>IF(T335&lt;5000,T335*2%,IF(T335&lt;25000,T335*5%,IF(T335&lt;50000,T335*7%,IF(T335&lt;100000,T335*9%,IF(T335&lt;250000,T335*12%,T335*15%)))))</f>
        <v>6.42</v>
      </c>
    </row>
    <row r="336" spans="1:23" x14ac:dyDescent="0.3">
      <c r="A336" s="2" t="s">
        <v>2179</v>
      </c>
      <c r="B336" s="4">
        <v>43138</v>
      </c>
      <c r="C336" s="4">
        <v>43138</v>
      </c>
      <c r="D336" s="2" t="s">
        <v>47</v>
      </c>
      <c r="E336" s="2" t="s">
        <v>36</v>
      </c>
      <c r="F336" s="2" t="s">
        <v>400</v>
      </c>
      <c r="G336" s="5" t="str">
        <f>VLOOKUP(F336,'Customer Info'!A:B,2,0)</f>
        <v>Candace</v>
      </c>
      <c r="H336" s="5" t="str">
        <f>VLOOKUP(F336,'Customer Info'!A:C,3,0)</f>
        <v>McMahon</v>
      </c>
      <c r="I336" s="5" t="str">
        <f>VLOOKUP(F336,'Customer Info'!A:E,5,0)</f>
        <v>Canberra</v>
      </c>
      <c r="J336" s="2" t="s">
        <v>280</v>
      </c>
      <c r="K336" s="6" t="str">
        <f>VLOOKUP(J336,'Product Details'!B:C,2,0)</f>
        <v>Furniture</v>
      </c>
      <c r="L336" s="6" t="str">
        <f>VLOOKUP(J336,'Product Details'!B:D,3,0)</f>
        <v>Chairs</v>
      </c>
      <c r="M336" s="6" t="s">
        <v>6404</v>
      </c>
      <c r="N336" s="2">
        <v>224</v>
      </c>
      <c r="O336" s="2">
        <v>210</v>
      </c>
      <c r="P336" s="2">
        <v>1</v>
      </c>
      <c r="Q336" s="7">
        <f>O336*P336</f>
        <v>210</v>
      </c>
      <c r="R336" s="7">
        <f>N336*P336</f>
        <v>224</v>
      </c>
      <c r="S336" s="2">
        <v>87</v>
      </c>
      <c r="T336" s="8">
        <f>R336+S336</f>
        <v>311</v>
      </c>
      <c r="U336" s="8">
        <f>T336-Q336</f>
        <v>101</v>
      </c>
      <c r="V336" s="2" t="s">
        <v>63</v>
      </c>
      <c r="W336" s="31">
        <f>IF(T336&lt;5000,T336*2%,IF(T336&lt;25000,T336*5%,IF(T336&lt;50000,T336*7%,IF(T336&lt;100000,T336*9%,IF(T336&lt;250000,T336*12%,T336*15%)))))</f>
        <v>6.22</v>
      </c>
    </row>
    <row r="337" spans="1:23" x14ac:dyDescent="0.3">
      <c r="A337" s="2" t="s">
        <v>3148</v>
      </c>
      <c r="B337" s="4">
        <v>43395</v>
      </c>
      <c r="C337" s="4">
        <v>43396</v>
      </c>
      <c r="D337" s="2" t="s">
        <v>47</v>
      </c>
      <c r="E337" s="2" t="s">
        <v>29</v>
      </c>
      <c r="F337" s="2" t="s">
        <v>1478</v>
      </c>
      <c r="G337" s="5" t="str">
        <f>VLOOKUP(F337,'Customer Info'!A:B,2,0)</f>
        <v>Kean</v>
      </c>
      <c r="H337" s="5" t="str">
        <f>VLOOKUP(F337,'Customer Info'!A:C,3,0)</f>
        <v>Thornton</v>
      </c>
      <c r="I337" s="5" t="str">
        <f>VLOOKUP(F337,'Customer Info'!A:E,5,0)</f>
        <v>Melbourne</v>
      </c>
      <c r="J337" s="2" t="s">
        <v>1167</v>
      </c>
      <c r="K337" s="6" t="str">
        <f>VLOOKUP(J337,'Product Details'!B:C,2,0)</f>
        <v>Office_Supplies</v>
      </c>
      <c r="L337" s="6" t="str">
        <f>VLOOKUP(J337,'Product Details'!B:D,3,0)</f>
        <v>Supplies</v>
      </c>
      <c r="M337" s="6" t="s">
        <v>6444</v>
      </c>
      <c r="N337" s="2">
        <v>224</v>
      </c>
      <c r="O337" s="2">
        <v>210</v>
      </c>
      <c r="P337" s="2">
        <v>1</v>
      </c>
      <c r="Q337" s="7">
        <f>O337*P337</f>
        <v>210</v>
      </c>
      <c r="R337" s="7">
        <f>N337*P337</f>
        <v>224</v>
      </c>
      <c r="S337" s="2">
        <v>86</v>
      </c>
      <c r="T337" s="8">
        <f>R337+S337</f>
        <v>310</v>
      </c>
      <c r="U337" s="8">
        <f>T337-Q337</f>
        <v>100</v>
      </c>
      <c r="V337" s="2" t="s">
        <v>33</v>
      </c>
      <c r="W337" s="31">
        <f>IF(T337&lt;5000,T337*2%,IF(T337&lt;25000,T337*5%,IF(T337&lt;50000,T337*7%,IF(T337&lt;100000,T337*9%,IF(T337&lt;250000,T337*12%,T337*15%)))))</f>
        <v>6.2</v>
      </c>
    </row>
    <row r="338" spans="1:23" x14ac:dyDescent="0.3">
      <c r="A338" s="2" t="s">
        <v>2799</v>
      </c>
      <c r="B338" s="4">
        <v>43987</v>
      </c>
      <c r="C338" s="4">
        <v>43988</v>
      </c>
      <c r="D338" s="2" t="s">
        <v>47</v>
      </c>
      <c r="E338" s="2" t="s">
        <v>68</v>
      </c>
      <c r="F338" s="2" t="s">
        <v>228</v>
      </c>
      <c r="G338" s="5" t="str">
        <f>VLOOKUP(F338,'Customer Info'!A:B,2,0)</f>
        <v>Tamara</v>
      </c>
      <c r="H338" s="5" t="str">
        <f>VLOOKUP(F338,'Customer Info'!A:C,3,0)</f>
        <v>Willingham</v>
      </c>
      <c r="I338" s="5" t="str">
        <f>VLOOKUP(F338,'Customer Info'!A:E,5,0)</f>
        <v>Sindelfingen</v>
      </c>
      <c r="J338" s="2" t="s">
        <v>492</v>
      </c>
      <c r="K338" s="6" t="str">
        <f>VLOOKUP(J338,'Product Details'!B:C,2,0)</f>
        <v>Office_Supplies</v>
      </c>
      <c r="L338" s="6" t="str">
        <f>VLOOKUP(J338,'Product Details'!B:D,3,0)</f>
        <v>Binders</v>
      </c>
      <c r="M338" s="6" t="s">
        <v>6489</v>
      </c>
      <c r="N338" s="2">
        <v>224</v>
      </c>
      <c r="O338" s="2">
        <v>210</v>
      </c>
      <c r="P338" s="2">
        <v>1</v>
      </c>
      <c r="Q338" s="7">
        <f>O338*P338</f>
        <v>210</v>
      </c>
      <c r="R338" s="7">
        <f>N338*P338</f>
        <v>224</v>
      </c>
      <c r="S338" s="2">
        <v>64</v>
      </c>
      <c r="T338" s="8">
        <f>R338+S338</f>
        <v>288</v>
      </c>
      <c r="U338" s="8">
        <f>T338-Q338</f>
        <v>78</v>
      </c>
      <c r="V338" s="2" t="s">
        <v>30</v>
      </c>
      <c r="W338" s="31">
        <f>IF(T338&lt;5000,T338*2%,IF(T338&lt;25000,T338*5%,IF(T338&lt;50000,T338*7%,IF(T338&lt;100000,T338*9%,IF(T338&lt;250000,T338*12%,T338*15%)))))</f>
        <v>5.76</v>
      </c>
    </row>
    <row r="339" spans="1:23" x14ac:dyDescent="0.3">
      <c r="A339" s="2" t="s">
        <v>2530</v>
      </c>
      <c r="B339" s="4">
        <v>43662</v>
      </c>
      <c r="C339" s="4">
        <v>43662</v>
      </c>
      <c r="D339" s="2" t="s">
        <v>47</v>
      </c>
      <c r="E339" s="2" t="s">
        <v>91</v>
      </c>
      <c r="F339" s="2" t="s">
        <v>185</v>
      </c>
      <c r="G339" s="5" t="str">
        <f>VLOOKUP(F339,'Customer Info'!A:B,2,0)</f>
        <v>Adam</v>
      </c>
      <c r="H339" s="5" t="str">
        <f>VLOOKUP(F339,'Customer Info'!A:C,3,0)</f>
        <v>Bellavance</v>
      </c>
      <c r="I339" s="5" t="str">
        <f>VLOOKUP(F339,'Customer Info'!A:E,5,0)</f>
        <v>Kwinana</v>
      </c>
      <c r="J339" s="2" t="s">
        <v>160</v>
      </c>
      <c r="K339" s="6" t="str">
        <f>VLOOKUP(J339,'Product Details'!B:C,2,0)</f>
        <v>Office_Supplies</v>
      </c>
      <c r="L339" s="6" t="str">
        <f>VLOOKUP(J339,'Product Details'!B:D,3,0)</f>
        <v>Storage</v>
      </c>
      <c r="M339" s="6" t="s">
        <v>6506</v>
      </c>
      <c r="N339" s="2">
        <v>224</v>
      </c>
      <c r="O339" s="2">
        <v>210</v>
      </c>
      <c r="P339" s="2">
        <v>1</v>
      </c>
      <c r="Q339" s="7">
        <f>O339*P339</f>
        <v>210</v>
      </c>
      <c r="R339" s="7">
        <f>N339*P339</f>
        <v>224</v>
      </c>
      <c r="S339" s="2">
        <v>27</v>
      </c>
      <c r="T339" s="8">
        <f>R339+S339</f>
        <v>251</v>
      </c>
      <c r="U339" s="8">
        <f>T339-Q339</f>
        <v>41</v>
      </c>
      <c r="V339" s="2" t="s">
        <v>33</v>
      </c>
      <c r="W339" s="31">
        <f>IF(T339&lt;5000,T339*2%,IF(T339&lt;25000,T339*5%,IF(T339&lt;50000,T339*7%,IF(T339&lt;100000,T339*9%,IF(T339&lt;250000,T339*12%,T339*15%)))))</f>
        <v>5.0200000000000005</v>
      </c>
    </row>
    <row r="340" spans="1:23" x14ac:dyDescent="0.3">
      <c r="A340" s="2" t="s">
        <v>4387</v>
      </c>
      <c r="B340" s="4">
        <v>43668</v>
      </c>
      <c r="C340" s="4">
        <v>43670</v>
      </c>
      <c r="D340" s="2" t="s">
        <v>47</v>
      </c>
      <c r="E340" s="2" t="s">
        <v>29</v>
      </c>
      <c r="F340" s="2" t="s">
        <v>1043</v>
      </c>
      <c r="G340" s="5" t="str">
        <f>VLOOKUP(F340,'Customer Info'!A:B,2,0)</f>
        <v>William</v>
      </c>
      <c r="H340" s="5" t="str">
        <f>VLOOKUP(F340,'Customer Info'!A:C,3,0)</f>
        <v>Brown</v>
      </c>
      <c r="I340" s="5" t="str">
        <f>VLOOKUP(F340,'Customer Info'!A:E,5,0)</f>
        <v>Denpasar</v>
      </c>
      <c r="J340" s="2" t="s">
        <v>563</v>
      </c>
      <c r="K340" s="6" t="str">
        <f>VLOOKUP(J340,'Product Details'!B:C,2,0)</f>
        <v>Technology</v>
      </c>
      <c r="L340" s="6" t="str">
        <f>VLOOKUP(J340,'Product Details'!B:D,3,0)</f>
        <v>Machines</v>
      </c>
      <c r="M340" s="6" t="s">
        <v>6422</v>
      </c>
      <c r="N340" s="2">
        <v>56</v>
      </c>
      <c r="O340" s="2">
        <v>54</v>
      </c>
      <c r="P340" s="2">
        <v>4</v>
      </c>
      <c r="Q340" s="7">
        <f>O340*P340</f>
        <v>216</v>
      </c>
      <c r="R340" s="7">
        <f>N340*P340</f>
        <v>224</v>
      </c>
      <c r="S340" s="2">
        <v>10</v>
      </c>
      <c r="T340" s="8">
        <f>R340+S340</f>
        <v>234</v>
      </c>
      <c r="U340" s="8">
        <f>T340-Q340</f>
        <v>18</v>
      </c>
      <c r="V340" s="2" t="s">
        <v>33</v>
      </c>
      <c r="W340" s="31">
        <f>IF(T340&lt;5000,T340*2%,IF(T340&lt;25000,T340*5%,IF(T340&lt;50000,T340*7%,IF(T340&lt;100000,T340*9%,IF(T340&lt;250000,T340*12%,T340*15%)))))</f>
        <v>4.68</v>
      </c>
    </row>
    <row r="341" spans="1:23" x14ac:dyDescent="0.3">
      <c r="A341" s="2" t="s">
        <v>5501</v>
      </c>
      <c r="B341" s="4">
        <v>44087</v>
      </c>
      <c r="C341" s="4">
        <v>44089</v>
      </c>
      <c r="D341" s="2" t="s">
        <v>47</v>
      </c>
      <c r="E341" s="2" t="s">
        <v>68</v>
      </c>
      <c r="F341" s="2" t="s">
        <v>167</v>
      </c>
      <c r="G341" s="5" t="str">
        <f>VLOOKUP(F341,'Customer Info'!A:B,2,0)</f>
        <v>Stuart</v>
      </c>
      <c r="H341" s="5" t="str">
        <f>VLOOKUP(F341,'Customer Info'!A:C,3,0)</f>
        <v>Calhoun</v>
      </c>
      <c r="I341" s="5" t="str">
        <f>VLOOKUP(F341,'Customer Info'!A:E,5,0)</f>
        <v>Nowra</v>
      </c>
      <c r="J341" s="2" t="s">
        <v>269</v>
      </c>
      <c r="K341" s="6" t="str">
        <f>VLOOKUP(J341,'Product Details'!B:C,2,0)</f>
        <v>Furniture</v>
      </c>
      <c r="L341" s="6" t="str">
        <f>VLOOKUP(J341,'Product Details'!B:D,3,0)</f>
        <v>Furnishings</v>
      </c>
      <c r="M341" s="6" t="s">
        <v>6523</v>
      </c>
      <c r="N341" s="2">
        <v>56</v>
      </c>
      <c r="O341" s="2">
        <v>54</v>
      </c>
      <c r="P341" s="2">
        <v>4</v>
      </c>
      <c r="Q341" s="7">
        <f>O341*P341</f>
        <v>216</v>
      </c>
      <c r="R341" s="7">
        <f>N341*P341</f>
        <v>224</v>
      </c>
      <c r="S341" s="2">
        <v>10</v>
      </c>
      <c r="T341" s="8">
        <f>R341+S341</f>
        <v>234</v>
      </c>
      <c r="U341" s="8">
        <f>T341-Q341</f>
        <v>18</v>
      </c>
      <c r="V341" s="2" t="s">
        <v>33</v>
      </c>
      <c r="W341" s="31">
        <f>IF(T341&lt;5000,T341*2%,IF(T341&lt;25000,T341*5%,IF(T341&lt;50000,T341*7%,IF(T341&lt;100000,T341*9%,IF(T341&lt;250000,T341*12%,T341*15%)))))</f>
        <v>4.68</v>
      </c>
    </row>
    <row r="342" spans="1:23" x14ac:dyDescent="0.3">
      <c r="A342" s="2" t="s">
        <v>3728</v>
      </c>
      <c r="B342" s="4">
        <v>44150</v>
      </c>
      <c r="C342" s="4">
        <v>44152</v>
      </c>
      <c r="D342" s="2" t="s">
        <v>47</v>
      </c>
      <c r="E342" s="2" t="s">
        <v>29</v>
      </c>
      <c r="F342" s="2" t="s">
        <v>1709</v>
      </c>
      <c r="G342" s="5" t="str">
        <f>VLOOKUP(F342,'Customer Info'!A:B,2,0)</f>
        <v>Giulietta</v>
      </c>
      <c r="H342" s="5" t="str">
        <f>VLOOKUP(F342,'Customer Info'!A:C,3,0)</f>
        <v>Weimer</v>
      </c>
      <c r="I342" s="5" t="str">
        <f>VLOOKUP(F342,'Customer Info'!A:E,5,0)</f>
        <v>Suihua</v>
      </c>
      <c r="J342" s="2" t="s">
        <v>105</v>
      </c>
      <c r="K342" s="6" t="str">
        <f>VLOOKUP(J342,'Product Details'!B:C,2,0)</f>
        <v>Office_Supplies</v>
      </c>
      <c r="L342" s="6" t="str">
        <f>VLOOKUP(J342,'Product Details'!B:D,3,0)</f>
        <v>Appliances</v>
      </c>
      <c r="M342" s="6" t="s">
        <v>6522</v>
      </c>
      <c r="N342" s="2">
        <v>78</v>
      </c>
      <c r="O342" s="2">
        <v>74</v>
      </c>
      <c r="P342" s="2">
        <v>3</v>
      </c>
      <c r="Q342" s="7">
        <f>O342*P342</f>
        <v>222</v>
      </c>
      <c r="R342" s="7">
        <f>N342*P342</f>
        <v>234</v>
      </c>
      <c r="S342" s="2">
        <v>10</v>
      </c>
      <c r="T342" s="8">
        <f>R342+S342</f>
        <v>244</v>
      </c>
      <c r="U342" s="8">
        <f>T342-Q342</f>
        <v>22</v>
      </c>
      <c r="V342" s="2" t="s">
        <v>33</v>
      </c>
      <c r="W342" s="31">
        <f>IF(T342&lt;5000,T342*2%,IF(T342&lt;25000,T342*5%,IF(T342&lt;50000,T342*7%,IF(T342&lt;100000,T342*9%,IF(T342&lt;250000,T342*12%,T342*15%)))))</f>
        <v>4.88</v>
      </c>
    </row>
    <row r="343" spans="1:23" x14ac:dyDescent="0.3">
      <c r="A343" s="2" t="s">
        <v>3748</v>
      </c>
      <c r="B343" s="4">
        <v>43951</v>
      </c>
      <c r="C343" s="4">
        <v>43953</v>
      </c>
      <c r="D343" s="2" t="s">
        <v>47</v>
      </c>
      <c r="E343" s="2" t="s">
        <v>29</v>
      </c>
      <c r="F343" s="2" t="s">
        <v>728</v>
      </c>
      <c r="G343" s="5" t="str">
        <f>VLOOKUP(F343,'Customer Info'!A:B,2,0)</f>
        <v>Sanjit</v>
      </c>
      <c r="H343" s="5" t="str">
        <f>VLOOKUP(F343,'Customer Info'!A:C,3,0)</f>
        <v>Jacobs</v>
      </c>
      <c r="I343" s="5" t="str">
        <f>VLOOKUP(F343,'Customer Info'!A:E,5,0)</f>
        <v>Munich</v>
      </c>
      <c r="J343" s="2" t="s">
        <v>53</v>
      </c>
      <c r="K343" s="6" t="str">
        <f>VLOOKUP(J343,'Product Details'!B:C,2,0)</f>
        <v>Furniture</v>
      </c>
      <c r="L343" s="6" t="str">
        <f>VLOOKUP(J343,'Product Details'!B:D,3,0)</f>
        <v>Tables</v>
      </c>
      <c r="M343" s="6" t="s">
        <v>6565</v>
      </c>
      <c r="N343" s="2">
        <v>78</v>
      </c>
      <c r="O343" s="2">
        <v>74</v>
      </c>
      <c r="P343" s="2">
        <v>3</v>
      </c>
      <c r="Q343" s="7">
        <f>O343*P343</f>
        <v>222</v>
      </c>
      <c r="R343" s="7">
        <f>N343*P343</f>
        <v>234</v>
      </c>
      <c r="S343" s="2">
        <v>10</v>
      </c>
      <c r="T343" s="8">
        <f>R343+S343</f>
        <v>244</v>
      </c>
      <c r="U343" s="8">
        <f>T343-Q343</f>
        <v>22</v>
      </c>
      <c r="V343" s="2" t="s">
        <v>33</v>
      </c>
      <c r="W343" s="31">
        <f>IF(T343&lt;5000,T343*2%,IF(T343&lt;25000,T343*5%,IF(T343&lt;50000,T343*7%,IF(T343&lt;100000,T343*9%,IF(T343&lt;250000,T343*12%,T343*15%)))))</f>
        <v>4.88</v>
      </c>
    </row>
    <row r="344" spans="1:23" x14ac:dyDescent="0.3">
      <c r="A344" s="2" t="s">
        <v>1551</v>
      </c>
      <c r="B344" s="4">
        <v>44170</v>
      </c>
      <c r="C344" s="4">
        <v>44172</v>
      </c>
      <c r="D344" s="2" t="s">
        <v>47</v>
      </c>
      <c r="E344" s="2" t="s">
        <v>91</v>
      </c>
      <c r="F344" s="2" t="s">
        <v>110</v>
      </c>
      <c r="G344" s="5" t="str">
        <f>VLOOKUP(F344,'Customer Info'!A:B,2,0)</f>
        <v>Erica</v>
      </c>
      <c r="H344" s="5" t="str">
        <f>VLOOKUP(F344,'Customer Info'!A:C,3,0)</f>
        <v>Smith</v>
      </c>
      <c r="I344" s="5" t="str">
        <f>VLOOKUP(F344,'Customer Info'!A:E,5,0)</f>
        <v>Halle</v>
      </c>
      <c r="J344" s="2" t="s">
        <v>341</v>
      </c>
      <c r="K344" s="6" t="str">
        <f>VLOOKUP(J344,'Product Details'!B:C,2,0)</f>
        <v>Technology</v>
      </c>
      <c r="L344" s="6" t="str">
        <f>VLOOKUP(J344,'Product Details'!B:D,3,0)</f>
        <v>Copiers</v>
      </c>
      <c r="M344" s="6" t="s">
        <v>6480</v>
      </c>
      <c r="N344" s="2">
        <v>59</v>
      </c>
      <c r="O344" s="2">
        <v>55</v>
      </c>
      <c r="P344" s="2">
        <v>4</v>
      </c>
      <c r="Q344" s="7">
        <f>O344*P344</f>
        <v>220</v>
      </c>
      <c r="R344" s="7">
        <f>N344*P344</f>
        <v>236</v>
      </c>
      <c r="S344" s="2">
        <v>10</v>
      </c>
      <c r="T344" s="8">
        <f>R344+S344</f>
        <v>246</v>
      </c>
      <c r="U344" s="8">
        <f>T344-Q344</f>
        <v>26</v>
      </c>
      <c r="V344" s="2" t="s">
        <v>63</v>
      </c>
      <c r="W344" s="31">
        <f>IF(T344&lt;5000,T344*2%,IF(T344&lt;25000,T344*5%,IF(T344&lt;50000,T344*7%,IF(T344&lt;100000,T344*9%,IF(T344&lt;250000,T344*12%,T344*15%)))))</f>
        <v>4.92</v>
      </c>
    </row>
    <row r="345" spans="1:23" x14ac:dyDescent="0.3">
      <c r="A345" s="2" t="s">
        <v>4707</v>
      </c>
      <c r="B345" s="4">
        <v>44065</v>
      </c>
      <c r="C345" s="4">
        <v>44065</v>
      </c>
      <c r="D345" s="2" t="s">
        <v>47</v>
      </c>
      <c r="E345" s="2" t="s">
        <v>29</v>
      </c>
      <c r="F345" s="2" t="s">
        <v>730</v>
      </c>
      <c r="G345" s="5" t="str">
        <f>VLOOKUP(F345,'Customer Info'!A:B,2,0)</f>
        <v>Victoria</v>
      </c>
      <c r="H345" s="5" t="str">
        <f>VLOOKUP(F345,'Customer Info'!A:C,3,0)</f>
        <v>Brennan</v>
      </c>
      <c r="I345" s="5" t="str">
        <f>VLOOKUP(F345,'Customer Info'!A:E,5,0)</f>
        <v>Adelaide</v>
      </c>
      <c r="J345" s="2" t="s">
        <v>379</v>
      </c>
      <c r="K345" s="6" t="str">
        <f>VLOOKUP(J345,'Product Details'!B:C,2,0)</f>
        <v>Office_Supplies</v>
      </c>
      <c r="L345" s="6" t="str">
        <f>VLOOKUP(J345,'Product Details'!B:D,3,0)</f>
        <v>Fasteners</v>
      </c>
      <c r="M345" s="6" t="s">
        <v>6558</v>
      </c>
      <c r="N345" s="2">
        <v>59</v>
      </c>
      <c r="O345" s="2">
        <v>55</v>
      </c>
      <c r="P345" s="2">
        <v>4</v>
      </c>
      <c r="Q345" s="7">
        <f>O345*P345</f>
        <v>220</v>
      </c>
      <c r="R345" s="7">
        <f>N345*P345</f>
        <v>236</v>
      </c>
      <c r="S345" s="2">
        <v>10</v>
      </c>
      <c r="T345" s="8">
        <f>R345+S345</f>
        <v>246</v>
      </c>
      <c r="U345" s="8">
        <f>T345-Q345</f>
        <v>26</v>
      </c>
      <c r="V345" s="2" t="s">
        <v>71</v>
      </c>
      <c r="W345" s="31">
        <f>IF(T345&lt;5000,T345*2%,IF(T345&lt;25000,T345*5%,IF(T345&lt;50000,T345*7%,IF(T345&lt;100000,T345*9%,IF(T345&lt;250000,T345*12%,T345*15%)))))</f>
        <v>4.92</v>
      </c>
    </row>
    <row r="346" spans="1:23" x14ac:dyDescent="0.3">
      <c r="A346" s="2" t="s">
        <v>2957</v>
      </c>
      <c r="B346" s="4">
        <v>43216</v>
      </c>
      <c r="C346" s="4">
        <v>43217</v>
      </c>
      <c r="D346" s="2" t="s">
        <v>47</v>
      </c>
      <c r="E346" s="2" t="s">
        <v>68</v>
      </c>
      <c r="F346" s="2" t="s">
        <v>2958</v>
      </c>
      <c r="G346" s="5" t="str">
        <f>VLOOKUP(F346,'Customer Info'!A:B,2,0)</f>
        <v>Craig</v>
      </c>
      <c r="H346" s="5" t="str">
        <f>VLOOKUP(F346,'Customer Info'!A:C,3,0)</f>
        <v>Yedwab</v>
      </c>
      <c r="I346" s="5" t="str">
        <f>VLOOKUP(F346,'Customer Info'!A:E,5,0)</f>
        <v>Aligarh</v>
      </c>
      <c r="J346" s="2" t="s">
        <v>328</v>
      </c>
      <c r="K346" s="6" t="str">
        <f>VLOOKUP(J346,'Product Details'!B:C,2,0)</f>
        <v>Office_Supplies</v>
      </c>
      <c r="L346" s="6" t="str">
        <f>VLOOKUP(J346,'Product Details'!B:D,3,0)</f>
        <v>Appliances</v>
      </c>
      <c r="M346" s="6" t="s">
        <v>6529</v>
      </c>
      <c r="N346" s="2">
        <v>79</v>
      </c>
      <c r="O346" s="2">
        <v>75</v>
      </c>
      <c r="P346" s="2">
        <v>3</v>
      </c>
      <c r="Q346" s="7">
        <f>O346*P346</f>
        <v>225</v>
      </c>
      <c r="R346" s="7">
        <f>N346*P346</f>
        <v>237</v>
      </c>
      <c r="S346" s="2">
        <v>10</v>
      </c>
      <c r="T346" s="8">
        <f>R346+S346</f>
        <v>247</v>
      </c>
      <c r="U346" s="8">
        <f>T346-Q346</f>
        <v>22</v>
      </c>
      <c r="V346" s="2" t="s">
        <v>33</v>
      </c>
      <c r="W346" s="31">
        <f>IF(T346&lt;5000,T346*2%,IF(T346&lt;25000,T346*5%,IF(T346&lt;50000,T346*7%,IF(T346&lt;100000,T346*9%,IF(T346&lt;250000,T346*12%,T346*15%)))))</f>
        <v>4.9400000000000004</v>
      </c>
    </row>
    <row r="347" spans="1:23" x14ac:dyDescent="0.3">
      <c r="A347" s="2" t="s">
        <v>3686</v>
      </c>
      <c r="B347" s="4">
        <v>44057</v>
      </c>
      <c r="C347" s="4">
        <v>44058</v>
      </c>
      <c r="D347" s="2" t="s">
        <v>47</v>
      </c>
      <c r="E347" s="2" t="s">
        <v>48</v>
      </c>
      <c r="F347" s="2" t="s">
        <v>654</v>
      </c>
      <c r="G347" s="5" t="str">
        <f>VLOOKUP(F347,'Customer Info'!A:B,2,0)</f>
        <v>Jonathan</v>
      </c>
      <c r="H347" s="5" t="str">
        <f>VLOOKUP(F347,'Customer Info'!A:C,3,0)</f>
        <v>Howell</v>
      </c>
      <c r="I347" s="5" t="str">
        <f>VLOOKUP(F347,'Customer Info'!A:E,5,0)</f>
        <v>Guangshui</v>
      </c>
      <c r="J347" s="2" t="s">
        <v>214</v>
      </c>
      <c r="K347" s="6" t="str">
        <f>VLOOKUP(J347,'Product Details'!B:C,2,0)</f>
        <v>Technology</v>
      </c>
      <c r="L347" s="6" t="str">
        <f>VLOOKUP(J347,'Product Details'!B:D,3,0)</f>
        <v>Machines</v>
      </c>
      <c r="M347" s="6" t="s">
        <v>6437</v>
      </c>
      <c r="N347" s="2">
        <v>79</v>
      </c>
      <c r="O347" s="2">
        <v>75</v>
      </c>
      <c r="P347" s="2">
        <v>3</v>
      </c>
      <c r="Q347" s="7">
        <f>O347*P347</f>
        <v>225</v>
      </c>
      <c r="R347" s="7">
        <f>N347*P347</f>
        <v>237</v>
      </c>
      <c r="S347" s="2">
        <v>10</v>
      </c>
      <c r="T347" s="8">
        <f>R347+S347</f>
        <v>247</v>
      </c>
      <c r="U347" s="8">
        <f>T347-Q347</f>
        <v>22</v>
      </c>
      <c r="V347" s="2" t="s">
        <v>33</v>
      </c>
      <c r="W347" s="31">
        <f>IF(T347&lt;5000,T347*2%,IF(T347&lt;25000,T347*5%,IF(T347&lt;50000,T347*7%,IF(T347&lt;100000,T347*9%,IF(T347&lt;250000,T347*12%,T347*15%)))))</f>
        <v>4.9400000000000004</v>
      </c>
    </row>
    <row r="348" spans="1:23" x14ac:dyDescent="0.3">
      <c r="A348" s="2" t="s">
        <v>548</v>
      </c>
      <c r="B348" s="4">
        <v>43115</v>
      </c>
      <c r="C348" s="4">
        <v>43115</v>
      </c>
      <c r="D348" s="2" t="s">
        <v>47</v>
      </c>
      <c r="E348" s="2" t="s">
        <v>91</v>
      </c>
      <c r="F348" s="2" t="s">
        <v>549</v>
      </c>
      <c r="G348" s="5" t="str">
        <f>VLOOKUP(F348,'Customer Info'!A:B,2,0)</f>
        <v>Pauline</v>
      </c>
      <c r="H348" s="5" t="str">
        <f>VLOOKUP(F348,'Customer Info'!A:C,3,0)</f>
        <v>Chand</v>
      </c>
      <c r="I348" s="5" t="str">
        <f>VLOOKUP(F348,'Customer Info'!A:E,5,0)</f>
        <v>Perth</v>
      </c>
      <c r="J348" s="2" t="s">
        <v>550</v>
      </c>
      <c r="K348" s="6" t="str">
        <f>VLOOKUP(J348,'Product Details'!B:C,2,0)</f>
        <v>Office_Supplies</v>
      </c>
      <c r="L348" s="6" t="str">
        <f>VLOOKUP(J348,'Product Details'!B:D,3,0)</f>
        <v>Art</v>
      </c>
      <c r="M348" s="6" t="s">
        <v>6477</v>
      </c>
      <c r="N348" s="2">
        <v>119</v>
      </c>
      <c r="O348" s="2">
        <v>112</v>
      </c>
      <c r="P348" s="2">
        <v>2</v>
      </c>
      <c r="Q348" s="7">
        <f>O348*P348</f>
        <v>224</v>
      </c>
      <c r="R348" s="7">
        <f>N348*P348</f>
        <v>238</v>
      </c>
      <c r="S348" s="2">
        <v>30</v>
      </c>
      <c r="T348" s="8">
        <f>R348+S348</f>
        <v>268</v>
      </c>
      <c r="U348" s="8">
        <f>T348-Q348</f>
        <v>44</v>
      </c>
      <c r="V348" s="2" t="s">
        <v>33</v>
      </c>
      <c r="W348" s="31">
        <f>IF(T348&lt;5000,T348*2%,IF(T348&lt;25000,T348*5%,IF(T348&lt;50000,T348*7%,IF(T348&lt;100000,T348*9%,IF(T348&lt;250000,T348*12%,T348*15%)))))</f>
        <v>5.36</v>
      </c>
    </row>
    <row r="349" spans="1:23" x14ac:dyDescent="0.3">
      <c r="A349" s="2" t="s">
        <v>624</v>
      </c>
      <c r="B349" s="4">
        <v>43457</v>
      </c>
      <c r="C349" s="4">
        <v>43458</v>
      </c>
      <c r="D349" s="2" t="s">
        <v>47</v>
      </c>
      <c r="E349" s="2" t="s">
        <v>91</v>
      </c>
      <c r="F349" s="2" t="s">
        <v>625</v>
      </c>
      <c r="G349" s="5" t="str">
        <f>VLOOKUP(F349,'Customer Info'!A:B,2,0)</f>
        <v>Ivan</v>
      </c>
      <c r="H349" s="5" t="str">
        <f>VLOOKUP(F349,'Customer Info'!A:C,3,0)</f>
        <v>Gibson</v>
      </c>
      <c r="I349" s="5" t="str">
        <f>VLOOKUP(F349,'Customer Info'!A:E,5,0)</f>
        <v>Perth</v>
      </c>
      <c r="J349" s="2" t="s">
        <v>414</v>
      </c>
      <c r="K349" s="6" t="str">
        <f>VLOOKUP(J349,'Product Details'!B:C,2,0)</f>
        <v>Furniture</v>
      </c>
      <c r="L349" s="6" t="str">
        <f>VLOOKUP(J349,'Product Details'!B:D,3,0)</f>
        <v>Furnishings</v>
      </c>
      <c r="M349" s="6" t="s">
        <v>6534</v>
      </c>
      <c r="N349" s="2">
        <v>119</v>
      </c>
      <c r="O349" s="2">
        <v>112</v>
      </c>
      <c r="P349" s="2">
        <v>2</v>
      </c>
      <c r="Q349" s="7">
        <f>O349*P349</f>
        <v>224</v>
      </c>
      <c r="R349" s="7">
        <f>N349*P349</f>
        <v>238</v>
      </c>
      <c r="S349" s="2">
        <v>30</v>
      </c>
      <c r="T349" s="8">
        <f>R349+S349</f>
        <v>268</v>
      </c>
      <c r="U349" s="8">
        <f>T349-Q349</f>
        <v>44</v>
      </c>
      <c r="V349" s="2" t="s">
        <v>33</v>
      </c>
      <c r="W349" s="31">
        <f>IF(T349&lt;5000,T349*2%,IF(T349&lt;25000,T349*5%,IF(T349&lt;50000,T349*7%,IF(T349&lt;100000,T349*9%,IF(T349&lt;250000,T349*12%,T349*15%)))))</f>
        <v>5.36</v>
      </c>
    </row>
    <row r="350" spans="1:23" x14ac:dyDescent="0.3">
      <c r="A350" s="2" t="s">
        <v>2480</v>
      </c>
      <c r="B350" s="4">
        <v>43632</v>
      </c>
      <c r="C350" s="4">
        <v>43632</v>
      </c>
      <c r="D350" s="2" t="s">
        <v>47</v>
      </c>
      <c r="E350" s="2" t="s">
        <v>91</v>
      </c>
      <c r="F350" s="2" t="s">
        <v>182</v>
      </c>
      <c r="G350" s="5" t="str">
        <f>VLOOKUP(F350,'Customer Info'!A:B,2,0)</f>
        <v>Gary</v>
      </c>
      <c r="H350" s="5" t="str">
        <f>VLOOKUP(F350,'Customer Info'!A:C,3,0)</f>
        <v>Hansen</v>
      </c>
      <c r="I350" s="5" t="str">
        <f>VLOOKUP(F350,'Customer Info'!A:E,5,0)</f>
        <v>Dewas</v>
      </c>
      <c r="J350" s="2" t="s">
        <v>296</v>
      </c>
      <c r="K350" s="6" t="str">
        <f>VLOOKUP(J350,'Product Details'!B:C,2,0)</f>
        <v>Office_Supplies</v>
      </c>
      <c r="L350" s="6" t="str">
        <f>VLOOKUP(J350,'Product Details'!B:D,3,0)</f>
        <v>Binders</v>
      </c>
      <c r="M350" s="6" t="s">
        <v>6486</v>
      </c>
      <c r="N350" s="2">
        <v>119</v>
      </c>
      <c r="O350" s="2">
        <v>112</v>
      </c>
      <c r="P350" s="2">
        <v>2</v>
      </c>
      <c r="Q350" s="7">
        <f>O350*P350</f>
        <v>224</v>
      </c>
      <c r="R350" s="7">
        <f>N350*P350</f>
        <v>238</v>
      </c>
      <c r="S350" s="2">
        <v>30</v>
      </c>
      <c r="T350" s="8">
        <f>R350+S350</f>
        <v>268</v>
      </c>
      <c r="U350" s="8">
        <f>T350-Q350</f>
        <v>44</v>
      </c>
      <c r="V350" s="2" t="s">
        <v>63</v>
      </c>
      <c r="W350" s="31">
        <f>IF(T350&lt;5000,T350*2%,IF(T350&lt;25000,T350*5%,IF(T350&lt;50000,T350*7%,IF(T350&lt;100000,T350*9%,IF(T350&lt;250000,T350*12%,T350*15%)))))</f>
        <v>5.36</v>
      </c>
    </row>
    <row r="351" spans="1:23" x14ac:dyDescent="0.3">
      <c r="A351" s="2" t="s">
        <v>3402</v>
      </c>
      <c r="B351" s="4">
        <v>43809</v>
      </c>
      <c r="C351" s="4">
        <v>43809</v>
      </c>
      <c r="D351" s="2" t="s">
        <v>47</v>
      </c>
      <c r="E351" s="2" t="s">
        <v>36</v>
      </c>
      <c r="F351" s="2" t="s">
        <v>461</v>
      </c>
      <c r="G351" s="5" t="str">
        <f>VLOOKUP(F351,'Customer Info'!A:B,2,0)</f>
        <v>Roger</v>
      </c>
      <c r="H351" s="5" t="str">
        <f>VLOOKUP(F351,'Customer Info'!A:C,3,0)</f>
        <v>Barcio</v>
      </c>
      <c r="I351" s="5" t="str">
        <f>VLOOKUP(F351,'Customer Info'!A:E,5,0)</f>
        <v>Bremen</v>
      </c>
      <c r="J351" s="2" t="s">
        <v>379</v>
      </c>
      <c r="K351" s="6" t="str">
        <f>VLOOKUP(J351,'Product Details'!B:C,2,0)</f>
        <v>Office_Supplies</v>
      </c>
      <c r="L351" s="6" t="str">
        <f>VLOOKUP(J351,'Product Details'!B:D,3,0)</f>
        <v>Fasteners</v>
      </c>
      <c r="M351" s="6" t="s">
        <v>6558</v>
      </c>
      <c r="N351" s="2">
        <v>119</v>
      </c>
      <c r="O351" s="2">
        <v>112</v>
      </c>
      <c r="P351" s="2">
        <v>2</v>
      </c>
      <c r="Q351" s="7">
        <f>O351*P351</f>
        <v>224</v>
      </c>
      <c r="R351" s="7">
        <f>N351*P351</f>
        <v>238</v>
      </c>
      <c r="S351" s="2">
        <v>30</v>
      </c>
      <c r="T351" s="8">
        <f>R351+S351</f>
        <v>268</v>
      </c>
      <c r="U351" s="8">
        <f>T351-Q351</f>
        <v>44</v>
      </c>
      <c r="V351" s="2" t="s">
        <v>33</v>
      </c>
      <c r="W351" s="31">
        <f>IF(T351&lt;5000,T351*2%,IF(T351&lt;25000,T351*5%,IF(T351&lt;50000,T351*7%,IF(T351&lt;100000,T351*9%,IF(T351&lt;250000,T351*12%,T351*15%)))))</f>
        <v>5.36</v>
      </c>
    </row>
    <row r="352" spans="1:23" x14ac:dyDescent="0.3">
      <c r="A352" s="2" t="s">
        <v>4357</v>
      </c>
      <c r="B352" s="4">
        <v>43693</v>
      </c>
      <c r="C352" s="4">
        <v>43694</v>
      </c>
      <c r="D352" s="2" t="s">
        <v>47</v>
      </c>
      <c r="E352" s="2" t="s">
        <v>29</v>
      </c>
      <c r="F352" s="2" t="s">
        <v>631</v>
      </c>
      <c r="G352" s="5" t="str">
        <f>VLOOKUP(F352,'Customer Info'!A:B,2,0)</f>
        <v>Bart</v>
      </c>
      <c r="H352" s="5" t="str">
        <f>VLOOKUP(F352,'Customer Info'!A:C,3,0)</f>
        <v>Folk</v>
      </c>
      <c r="I352" s="5" t="str">
        <f>VLOOKUP(F352,'Customer Info'!A:E,5,0)</f>
        <v>Melbourne</v>
      </c>
      <c r="J352" s="2" t="s">
        <v>407</v>
      </c>
      <c r="K352" s="6" t="str">
        <f>VLOOKUP(J352,'Product Details'!B:C,2,0)</f>
        <v>Furniture</v>
      </c>
      <c r="L352" s="6" t="str">
        <f>VLOOKUP(J352,'Product Details'!B:D,3,0)</f>
        <v>Furnishings</v>
      </c>
      <c r="M352" s="6" t="s">
        <v>6420</v>
      </c>
      <c r="N352" s="2">
        <v>119</v>
      </c>
      <c r="O352" s="2">
        <v>112</v>
      </c>
      <c r="P352" s="2">
        <v>2</v>
      </c>
      <c r="Q352" s="7">
        <f>O352*P352</f>
        <v>224</v>
      </c>
      <c r="R352" s="7">
        <f>N352*P352</f>
        <v>238</v>
      </c>
      <c r="S352" s="2">
        <v>30</v>
      </c>
      <c r="T352" s="8">
        <f>R352+S352</f>
        <v>268</v>
      </c>
      <c r="U352" s="8">
        <f>T352-Q352</f>
        <v>44</v>
      </c>
      <c r="V352" s="2" t="s">
        <v>33</v>
      </c>
      <c r="W352" s="31">
        <f>IF(T352&lt;5000,T352*2%,IF(T352&lt;25000,T352*5%,IF(T352&lt;50000,T352*7%,IF(T352&lt;100000,T352*9%,IF(T352&lt;250000,T352*12%,T352*15%)))))</f>
        <v>5.36</v>
      </c>
    </row>
    <row r="353" spans="1:23" x14ac:dyDescent="0.3">
      <c r="A353" s="2" t="s">
        <v>4611</v>
      </c>
      <c r="B353" s="4">
        <v>43975</v>
      </c>
      <c r="C353" s="4">
        <v>43975</v>
      </c>
      <c r="D353" s="2" t="s">
        <v>47</v>
      </c>
      <c r="E353" s="2" t="s">
        <v>91</v>
      </c>
      <c r="F353" s="2" t="s">
        <v>37</v>
      </c>
      <c r="G353" s="5" t="str">
        <f>VLOOKUP(F353,'Customer Info'!A:B,2,0)</f>
        <v>Muhammed</v>
      </c>
      <c r="H353" s="5" t="str">
        <f>VLOOKUP(F353,'Customer Info'!A:C,3,0)</f>
        <v>Lee</v>
      </c>
      <c r="I353" s="5" t="str">
        <f>VLOOKUP(F353,'Customer Info'!A:E,5,0)</f>
        <v>Nellore</v>
      </c>
      <c r="J353" s="2" t="s">
        <v>470</v>
      </c>
      <c r="K353" s="6" t="str">
        <f>VLOOKUP(J353,'Product Details'!B:C,2,0)</f>
        <v>Office_Supplies</v>
      </c>
      <c r="L353" s="6" t="str">
        <f>VLOOKUP(J353,'Product Details'!B:D,3,0)</f>
        <v>Art</v>
      </c>
      <c r="M353" s="6" t="s">
        <v>6552</v>
      </c>
      <c r="N353" s="2">
        <v>119</v>
      </c>
      <c r="O353" s="2">
        <v>112</v>
      </c>
      <c r="P353" s="2">
        <v>2</v>
      </c>
      <c r="Q353" s="7">
        <f>O353*P353</f>
        <v>224</v>
      </c>
      <c r="R353" s="7">
        <f>N353*P353</f>
        <v>238</v>
      </c>
      <c r="S353" s="2">
        <v>30</v>
      </c>
      <c r="T353" s="8">
        <f>R353+S353</f>
        <v>268</v>
      </c>
      <c r="U353" s="8">
        <f>T353-Q353</f>
        <v>44</v>
      </c>
      <c r="V353" s="2" t="s">
        <v>63</v>
      </c>
      <c r="W353" s="31">
        <f>IF(T353&lt;5000,T353*2%,IF(T353&lt;25000,T353*5%,IF(T353&lt;50000,T353*7%,IF(T353&lt;100000,T353*9%,IF(T353&lt;250000,T353*12%,T353*15%)))))</f>
        <v>5.36</v>
      </c>
    </row>
    <row r="354" spans="1:23" x14ac:dyDescent="0.3">
      <c r="A354" s="2" t="s">
        <v>1164</v>
      </c>
      <c r="B354" s="4">
        <v>43680</v>
      </c>
      <c r="C354" s="4">
        <v>43680</v>
      </c>
      <c r="D354" s="2" t="s">
        <v>47</v>
      </c>
      <c r="E354" s="2" t="s">
        <v>29</v>
      </c>
      <c r="F354" s="2" t="s">
        <v>1165</v>
      </c>
      <c r="G354" s="5" t="str">
        <f>VLOOKUP(F354,'Customer Info'!A:B,2,0)</f>
        <v>Don</v>
      </c>
      <c r="H354" s="5" t="str">
        <f>VLOOKUP(F354,'Customer Info'!A:C,3,0)</f>
        <v>Weiss</v>
      </c>
      <c r="I354" s="5" t="str">
        <f>VLOOKUP(F354,'Customer Info'!A:E,5,0)</f>
        <v>Sydney</v>
      </c>
      <c r="J354" s="2" t="s">
        <v>211</v>
      </c>
      <c r="K354" s="6" t="str">
        <f>VLOOKUP(J354,'Product Details'!B:C,2,0)</f>
        <v>Furniture</v>
      </c>
      <c r="L354" s="6" t="str">
        <f>VLOOKUP(J354,'Product Details'!B:D,3,0)</f>
        <v>Bookcases</v>
      </c>
      <c r="M354" s="6" t="s">
        <v>6530</v>
      </c>
      <c r="N354" s="2">
        <v>60</v>
      </c>
      <c r="O354" s="2">
        <v>58</v>
      </c>
      <c r="P354" s="2">
        <v>4</v>
      </c>
      <c r="Q354" s="7">
        <f>O354*P354</f>
        <v>232</v>
      </c>
      <c r="R354" s="7">
        <f>N354*P354</f>
        <v>240</v>
      </c>
      <c r="S354" s="2">
        <v>10</v>
      </c>
      <c r="T354" s="8">
        <f>R354+S354</f>
        <v>250</v>
      </c>
      <c r="U354" s="8">
        <f>T354-Q354</f>
        <v>18</v>
      </c>
      <c r="V354" s="2" t="s">
        <v>33</v>
      </c>
      <c r="W354" s="31">
        <f>IF(T354&lt;5000,T354*2%,IF(T354&lt;25000,T354*5%,IF(T354&lt;50000,T354*7%,IF(T354&lt;100000,T354*9%,IF(T354&lt;250000,T354*12%,T354*15%)))))</f>
        <v>5</v>
      </c>
    </row>
    <row r="355" spans="1:23" x14ac:dyDescent="0.3">
      <c r="A355" s="2" t="s">
        <v>1493</v>
      </c>
      <c r="B355" s="4">
        <v>44117</v>
      </c>
      <c r="C355" s="4">
        <v>44118</v>
      </c>
      <c r="D355" s="2" t="s">
        <v>47</v>
      </c>
      <c r="E355" s="2" t="s">
        <v>29</v>
      </c>
      <c r="F355" s="2" t="s">
        <v>999</v>
      </c>
      <c r="G355" s="5" t="str">
        <f>VLOOKUP(F355,'Customer Info'!A:B,2,0)</f>
        <v>Logan</v>
      </c>
      <c r="H355" s="5" t="str">
        <f>VLOOKUP(F355,'Customer Info'!A:C,3,0)</f>
        <v>Currie</v>
      </c>
      <c r="I355" s="5" t="str">
        <f>VLOOKUP(F355,'Customer Info'!A:E,5,0)</f>
        <v>Anshan</v>
      </c>
      <c r="J355" s="2" t="s">
        <v>220</v>
      </c>
      <c r="K355" s="6" t="str">
        <f>VLOOKUP(J355,'Product Details'!B:C,2,0)</f>
        <v>Office_Supplies</v>
      </c>
      <c r="L355" s="6" t="str">
        <f>VLOOKUP(J355,'Product Details'!B:D,3,0)</f>
        <v>Storage</v>
      </c>
      <c r="M355" s="6" t="s">
        <v>6541</v>
      </c>
      <c r="N355" s="2">
        <v>60</v>
      </c>
      <c r="O355" s="2">
        <v>55</v>
      </c>
      <c r="P355" s="2">
        <v>4</v>
      </c>
      <c r="Q355" s="7">
        <f>O355*P355</f>
        <v>220</v>
      </c>
      <c r="R355" s="7">
        <f>N355*P355</f>
        <v>240</v>
      </c>
      <c r="S355" s="2">
        <v>10</v>
      </c>
      <c r="T355" s="8">
        <f>R355+S355</f>
        <v>250</v>
      </c>
      <c r="U355" s="8">
        <f>T355-Q355</f>
        <v>30</v>
      </c>
      <c r="V355" s="2" t="s">
        <v>33</v>
      </c>
      <c r="W355" s="31">
        <f>IF(T355&lt;5000,T355*2%,IF(T355&lt;25000,T355*5%,IF(T355&lt;50000,T355*7%,IF(T355&lt;100000,T355*9%,IF(T355&lt;250000,T355*12%,T355*15%)))))</f>
        <v>5</v>
      </c>
    </row>
    <row r="356" spans="1:23" x14ac:dyDescent="0.3">
      <c r="A356" s="2" t="s">
        <v>2142</v>
      </c>
      <c r="B356" s="4">
        <v>43352</v>
      </c>
      <c r="C356" s="4">
        <v>43353</v>
      </c>
      <c r="D356" s="2" t="s">
        <v>47</v>
      </c>
      <c r="E356" s="2" t="s">
        <v>36</v>
      </c>
      <c r="F356" s="2" t="s">
        <v>661</v>
      </c>
      <c r="G356" s="5" t="str">
        <f>VLOOKUP(F356,'Customer Info'!A:B,2,0)</f>
        <v>Victoria</v>
      </c>
      <c r="H356" s="5" t="str">
        <f>VLOOKUP(F356,'Customer Info'!A:C,3,0)</f>
        <v>Brennan</v>
      </c>
      <c r="I356" s="5" t="str">
        <f>VLOOKUP(F356,'Customer Info'!A:E,5,0)</f>
        <v>Canberra</v>
      </c>
      <c r="J356" s="2" t="s">
        <v>170</v>
      </c>
      <c r="K356" s="6" t="str">
        <f>VLOOKUP(J356,'Product Details'!B:C,2,0)</f>
        <v>Office_Supplies</v>
      </c>
      <c r="L356" s="6" t="str">
        <f>VLOOKUP(J356,'Product Details'!B:D,3,0)</f>
        <v>Labels</v>
      </c>
      <c r="M356" s="6" t="s">
        <v>6467</v>
      </c>
      <c r="N356" s="2">
        <v>60</v>
      </c>
      <c r="O356" s="2">
        <v>56</v>
      </c>
      <c r="P356" s="2">
        <v>4</v>
      </c>
      <c r="Q356" s="7">
        <f>O356*P356</f>
        <v>224</v>
      </c>
      <c r="R356" s="7">
        <f>N356*P356</f>
        <v>240</v>
      </c>
      <c r="S356" s="2">
        <v>10</v>
      </c>
      <c r="T356" s="8">
        <f>R356+S356</f>
        <v>250</v>
      </c>
      <c r="U356" s="8">
        <f>T356-Q356</f>
        <v>26</v>
      </c>
      <c r="V356" s="2" t="s">
        <v>63</v>
      </c>
      <c r="W356" s="31">
        <f>IF(T356&lt;5000,T356*2%,IF(T356&lt;25000,T356*5%,IF(T356&lt;50000,T356*7%,IF(T356&lt;100000,T356*9%,IF(T356&lt;250000,T356*12%,T356*15%)))))</f>
        <v>5</v>
      </c>
    </row>
    <row r="357" spans="1:23" x14ac:dyDescent="0.3">
      <c r="A357" s="2" t="s">
        <v>2230</v>
      </c>
      <c r="B357" s="4">
        <v>43352</v>
      </c>
      <c r="C357" s="4">
        <v>43354</v>
      </c>
      <c r="D357" s="2" t="s">
        <v>47</v>
      </c>
      <c r="E357" s="2" t="s">
        <v>36</v>
      </c>
      <c r="F357" s="2" t="s">
        <v>1813</v>
      </c>
      <c r="G357" s="5" t="str">
        <f>VLOOKUP(F357,'Customer Info'!A:B,2,0)</f>
        <v>Charles</v>
      </c>
      <c r="H357" s="5" t="str">
        <f>VLOOKUP(F357,'Customer Info'!A:C,3,0)</f>
        <v>Sheldon</v>
      </c>
      <c r="I357" s="5" t="str">
        <f>VLOOKUP(F357,'Customer Info'!A:E,5,0)</f>
        <v>Brisbane</v>
      </c>
      <c r="J357" s="2" t="s">
        <v>193</v>
      </c>
      <c r="K357" s="6" t="str">
        <f>VLOOKUP(J357,'Product Details'!B:C,2,0)</f>
        <v>Office_Supplies</v>
      </c>
      <c r="L357" s="6" t="str">
        <f>VLOOKUP(J357,'Product Details'!B:D,3,0)</f>
        <v>Art</v>
      </c>
      <c r="M357" s="6" t="s">
        <v>6434</v>
      </c>
      <c r="N357" s="2">
        <v>60</v>
      </c>
      <c r="O357" s="2">
        <v>58</v>
      </c>
      <c r="P357" s="2">
        <v>4</v>
      </c>
      <c r="Q357" s="7">
        <f>O357*P357</f>
        <v>232</v>
      </c>
      <c r="R357" s="7">
        <f>N357*P357</f>
        <v>240</v>
      </c>
      <c r="S357" s="2">
        <v>10</v>
      </c>
      <c r="T357" s="8">
        <f>R357+S357</f>
        <v>250</v>
      </c>
      <c r="U357" s="8">
        <f>T357-Q357</f>
        <v>18</v>
      </c>
      <c r="V357" s="2" t="s">
        <v>63</v>
      </c>
      <c r="W357" s="31">
        <f>IF(T357&lt;5000,T357*2%,IF(T357&lt;25000,T357*5%,IF(T357&lt;50000,T357*7%,IF(T357&lt;100000,T357*9%,IF(T357&lt;250000,T357*12%,T357*15%)))))</f>
        <v>5</v>
      </c>
    </row>
    <row r="358" spans="1:23" x14ac:dyDescent="0.3">
      <c r="A358" s="2" t="s">
        <v>2896</v>
      </c>
      <c r="B358" s="4">
        <v>43388</v>
      </c>
      <c r="C358" s="4">
        <v>43388</v>
      </c>
      <c r="D358" s="2" t="s">
        <v>47</v>
      </c>
      <c r="E358" s="2" t="s">
        <v>29</v>
      </c>
      <c r="F358" s="2" t="s">
        <v>613</v>
      </c>
      <c r="G358" s="5" t="str">
        <f>VLOOKUP(F358,'Customer Info'!A:B,2,0)</f>
        <v>Scott</v>
      </c>
      <c r="H358" s="5" t="str">
        <f>VLOOKUP(F358,'Customer Info'!A:C,3,0)</f>
        <v>Cohen</v>
      </c>
      <c r="I358" s="5" t="str">
        <f>VLOOKUP(F358,'Customer Info'!A:E,5,0)</f>
        <v>Freiburg</v>
      </c>
      <c r="J358" s="2" t="s">
        <v>180</v>
      </c>
      <c r="K358" s="6" t="str">
        <f>VLOOKUP(J358,'Product Details'!B:C,2,0)</f>
        <v>Furniture</v>
      </c>
      <c r="L358" s="6" t="str">
        <f>VLOOKUP(J358,'Product Details'!B:D,3,0)</f>
        <v>Tables</v>
      </c>
      <c r="M358" s="6" t="s">
        <v>6497</v>
      </c>
      <c r="N358" s="2">
        <v>81</v>
      </c>
      <c r="O358" s="2">
        <v>77</v>
      </c>
      <c r="P358" s="2">
        <v>3</v>
      </c>
      <c r="Q358" s="7">
        <f>O358*P358</f>
        <v>231</v>
      </c>
      <c r="R358" s="7">
        <f>N358*P358</f>
        <v>243</v>
      </c>
      <c r="S358" s="2">
        <v>10</v>
      </c>
      <c r="T358" s="8">
        <f>R358+S358</f>
        <v>253</v>
      </c>
      <c r="U358" s="8">
        <f>T358-Q358</f>
        <v>22</v>
      </c>
      <c r="V358" s="2" t="s">
        <v>33</v>
      </c>
      <c r="W358" s="31">
        <f>IF(T358&lt;5000,T358*2%,IF(T358&lt;25000,T358*5%,IF(T358&lt;50000,T358*7%,IF(T358&lt;100000,T358*9%,IF(T358&lt;250000,T358*12%,T358*15%)))))</f>
        <v>5.0600000000000005</v>
      </c>
    </row>
    <row r="359" spans="1:23" x14ac:dyDescent="0.3">
      <c r="A359" s="2" t="s">
        <v>3295</v>
      </c>
      <c r="B359" s="4">
        <v>43624</v>
      </c>
      <c r="C359" s="4">
        <v>43625</v>
      </c>
      <c r="D359" s="2" t="s">
        <v>47</v>
      </c>
      <c r="E359" s="2" t="s">
        <v>29</v>
      </c>
      <c r="F359" s="2" t="s">
        <v>851</v>
      </c>
      <c r="G359" s="5" t="str">
        <f>VLOOKUP(F359,'Customer Info'!A:B,2,0)</f>
        <v>Brooke</v>
      </c>
      <c r="H359" s="5" t="str">
        <f>VLOOKUP(F359,'Customer Info'!A:C,3,0)</f>
        <v>Gillingham</v>
      </c>
      <c r="I359" s="5" t="str">
        <f>VLOOKUP(F359,'Customer Info'!A:E,5,0)</f>
        <v>Geraldton</v>
      </c>
      <c r="J359" s="2" t="s">
        <v>118</v>
      </c>
      <c r="K359" s="6" t="str">
        <f>VLOOKUP(J359,'Product Details'!B:C,2,0)</f>
        <v>Furniture</v>
      </c>
      <c r="L359" s="6" t="str">
        <f>VLOOKUP(J359,'Product Details'!B:D,3,0)</f>
        <v>Furnishings</v>
      </c>
      <c r="M359" s="6" t="s">
        <v>6461</v>
      </c>
      <c r="N359" s="2">
        <v>61</v>
      </c>
      <c r="O359" s="2">
        <v>57</v>
      </c>
      <c r="P359" s="2">
        <v>4</v>
      </c>
      <c r="Q359" s="7">
        <f>O359*P359</f>
        <v>228</v>
      </c>
      <c r="R359" s="7">
        <f>N359*P359</f>
        <v>244</v>
      </c>
      <c r="S359" s="2">
        <v>10</v>
      </c>
      <c r="T359" s="8">
        <f>R359+S359</f>
        <v>254</v>
      </c>
      <c r="U359" s="8">
        <f>T359-Q359</f>
        <v>26</v>
      </c>
      <c r="V359" s="2" t="s">
        <v>33</v>
      </c>
      <c r="W359" s="31">
        <f>IF(T359&lt;5000,T359*2%,IF(T359&lt;25000,T359*5%,IF(T359&lt;50000,T359*7%,IF(T359&lt;100000,T359*9%,IF(T359&lt;250000,T359*12%,T359*15%)))))</f>
        <v>5.08</v>
      </c>
    </row>
    <row r="360" spans="1:23" x14ac:dyDescent="0.3">
      <c r="A360" s="2" t="s">
        <v>4559</v>
      </c>
      <c r="B360" s="4">
        <v>44097</v>
      </c>
      <c r="C360" s="4">
        <v>44098</v>
      </c>
      <c r="D360" s="2" t="s">
        <v>47</v>
      </c>
      <c r="E360" s="2" t="s">
        <v>68</v>
      </c>
      <c r="F360" s="2" t="s">
        <v>570</v>
      </c>
      <c r="G360" s="5" t="str">
        <f>VLOOKUP(F360,'Customer Info'!A:B,2,0)</f>
        <v>Hallie</v>
      </c>
      <c r="H360" s="5" t="str">
        <f>VLOOKUP(F360,'Customer Info'!A:C,3,0)</f>
        <v>Redmond</v>
      </c>
      <c r="I360" s="5" t="str">
        <f>VLOOKUP(F360,'Customer Info'!A:E,5,0)</f>
        <v>Caloundra</v>
      </c>
      <c r="J360" s="2" t="s">
        <v>470</v>
      </c>
      <c r="K360" s="6" t="str">
        <f>VLOOKUP(J360,'Product Details'!B:C,2,0)</f>
        <v>Office_Supplies</v>
      </c>
      <c r="L360" s="6" t="str">
        <f>VLOOKUP(J360,'Product Details'!B:D,3,0)</f>
        <v>Art</v>
      </c>
      <c r="M360" s="6" t="s">
        <v>6552</v>
      </c>
      <c r="N360" s="2">
        <v>61</v>
      </c>
      <c r="O360" s="2">
        <v>56</v>
      </c>
      <c r="P360" s="2">
        <v>4</v>
      </c>
      <c r="Q360" s="7">
        <f>O360*P360</f>
        <v>224</v>
      </c>
      <c r="R360" s="7">
        <f>N360*P360</f>
        <v>244</v>
      </c>
      <c r="S360" s="2">
        <v>10</v>
      </c>
      <c r="T360" s="8">
        <f>R360+S360</f>
        <v>254</v>
      </c>
      <c r="U360" s="8">
        <f>T360-Q360</f>
        <v>30</v>
      </c>
      <c r="V360" s="2" t="s">
        <v>33</v>
      </c>
      <c r="W360" s="31">
        <f>IF(T360&lt;5000,T360*2%,IF(T360&lt;25000,T360*5%,IF(T360&lt;50000,T360*7%,IF(T360&lt;100000,T360*9%,IF(T360&lt;250000,T360*12%,T360*15%)))))</f>
        <v>5.08</v>
      </c>
    </row>
    <row r="361" spans="1:23" x14ac:dyDescent="0.3">
      <c r="A361" s="2" t="s">
        <v>4283</v>
      </c>
      <c r="B361" s="4">
        <v>43171</v>
      </c>
      <c r="C361" s="4">
        <v>43173</v>
      </c>
      <c r="D361" s="2" t="s">
        <v>47</v>
      </c>
      <c r="E361" s="2" t="s">
        <v>48</v>
      </c>
      <c r="F361" s="2" t="s">
        <v>2207</v>
      </c>
      <c r="G361" s="5" t="str">
        <f>VLOOKUP(F361,'Customer Info'!A:B,2,0)</f>
        <v>Lynn</v>
      </c>
      <c r="H361" s="5" t="str">
        <f>VLOOKUP(F361,'Customer Info'!A:C,3,0)</f>
        <v>Smith</v>
      </c>
      <c r="I361" s="5" t="str">
        <f>VLOOKUP(F361,'Customer Info'!A:E,5,0)</f>
        <v>Kanpur</v>
      </c>
      <c r="J361" s="2" t="s">
        <v>116</v>
      </c>
      <c r="K361" s="6" t="str">
        <f>VLOOKUP(J361,'Product Details'!B:C,2,0)</f>
        <v>Furniture</v>
      </c>
      <c r="L361" s="6" t="str">
        <f>VLOOKUP(J361,'Product Details'!B:D,3,0)</f>
        <v>Tables</v>
      </c>
      <c r="M361" s="6" t="s">
        <v>6473</v>
      </c>
      <c r="N361" s="2">
        <v>123</v>
      </c>
      <c r="O361" s="2">
        <v>115</v>
      </c>
      <c r="P361" s="2">
        <v>2</v>
      </c>
      <c r="Q361" s="7">
        <f>O361*P361</f>
        <v>230</v>
      </c>
      <c r="R361" s="7">
        <f>N361*P361</f>
        <v>246</v>
      </c>
      <c r="S361" s="2">
        <v>30</v>
      </c>
      <c r="T361" s="8">
        <f>R361+S361</f>
        <v>276</v>
      </c>
      <c r="U361" s="8">
        <f>T361-Q361</f>
        <v>46</v>
      </c>
      <c r="V361" s="2" t="s">
        <v>33</v>
      </c>
      <c r="W361" s="31">
        <f>IF(T361&lt;5000,T361*2%,IF(T361&lt;25000,T361*5%,IF(T361&lt;50000,T361*7%,IF(T361&lt;100000,T361*9%,IF(T361&lt;250000,T361*12%,T361*15%)))))</f>
        <v>5.5200000000000005</v>
      </c>
    </row>
    <row r="362" spans="1:23" x14ac:dyDescent="0.3">
      <c r="A362" s="2" t="s">
        <v>4568</v>
      </c>
      <c r="B362" s="4">
        <v>43954</v>
      </c>
      <c r="C362" s="4">
        <v>43956</v>
      </c>
      <c r="D362" s="2" t="s">
        <v>47</v>
      </c>
      <c r="E362" s="2" t="s">
        <v>91</v>
      </c>
      <c r="F362" s="2" t="s">
        <v>127</v>
      </c>
      <c r="G362" s="5" t="str">
        <f>VLOOKUP(F362,'Customer Info'!A:B,2,0)</f>
        <v>Trudy</v>
      </c>
      <c r="H362" s="5" t="str">
        <f>VLOOKUP(F362,'Customer Info'!A:C,3,0)</f>
        <v>Glocke</v>
      </c>
      <c r="I362" s="5" t="str">
        <f>VLOOKUP(F362,'Customer Info'!A:E,5,0)</f>
        <v>Huaiyin</v>
      </c>
      <c r="J362" s="2" t="s">
        <v>204</v>
      </c>
      <c r="K362" s="6" t="str">
        <f>VLOOKUP(J362,'Product Details'!B:C,2,0)</f>
        <v>Office_Supplies</v>
      </c>
      <c r="L362" s="6" t="str">
        <f>VLOOKUP(J362,'Product Details'!B:D,3,0)</f>
        <v>Labels</v>
      </c>
      <c r="M362" s="6" t="s">
        <v>6516</v>
      </c>
      <c r="N362" s="2">
        <v>123</v>
      </c>
      <c r="O362" s="2">
        <v>115</v>
      </c>
      <c r="P362" s="2">
        <v>2</v>
      </c>
      <c r="Q362" s="7">
        <f>O362*P362</f>
        <v>230</v>
      </c>
      <c r="R362" s="7">
        <f>N362*P362</f>
        <v>246</v>
      </c>
      <c r="S362" s="2">
        <v>30</v>
      </c>
      <c r="T362" s="8">
        <f>R362+S362</f>
        <v>276</v>
      </c>
      <c r="U362" s="8">
        <f>T362-Q362</f>
        <v>46</v>
      </c>
      <c r="V362" s="2" t="s">
        <v>33</v>
      </c>
      <c r="W362" s="31">
        <f>IF(T362&lt;5000,T362*2%,IF(T362&lt;25000,T362*5%,IF(T362&lt;50000,T362*7%,IF(T362&lt;100000,T362*9%,IF(T362&lt;250000,T362*12%,T362*15%)))))</f>
        <v>5.5200000000000005</v>
      </c>
    </row>
    <row r="363" spans="1:23" x14ac:dyDescent="0.3">
      <c r="A363" s="2" t="s">
        <v>4974</v>
      </c>
      <c r="B363" s="4">
        <v>43192</v>
      </c>
      <c r="C363" s="4">
        <v>43193</v>
      </c>
      <c r="D363" s="2" t="s">
        <v>47</v>
      </c>
      <c r="E363" s="2" t="s">
        <v>36</v>
      </c>
      <c r="F363" s="2" t="s">
        <v>863</v>
      </c>
      <c r="G363" s="5" t="str">
        <f>VLOOKUP(F363,'Customer Info'!A:B,2,0)</f>
        <v>Anemone</v>
      </c>
      <c r="H363" s="5" t="str">
        <f>VLOOKUP(F363,'Customer Info'!A:C,3,0)</f>
        <v>Ratner</v>
      </c>
      <c r="I363" s="5" t="str">
        <f>VLOOKUP(F363,'Customer Info'!A:E,5,0)</f>
        <v>Pune</v>
      </c>
      <c r="J363" s="2" t="s">
        <v>96</v>
      </c>
      <c r="K363" s="6" t="str">
        <f>VLOOKUP(J363,'Product Details'!B:C,2,0)</f>
        <v>Technology</v>
      </c>
      <c r="L363" s="6" t="str">
        <f>VLOOKUP(J363,'Product Details'!B:D,3,0)</f>
        <v>Machines</v>
      </c>
      <c r="M363" s="6" t="s">
        <v>6401</v>
      </c>
      <c r="N363" s="2">
        <v>123</v>
      </c>
      <c r="O363" s="2">
        <v>115</v>
      </c>
      <c r="P363" s="2">
        <v>2</v>
      </c>
      <c r="Q363" s="7">
        <f>O363*P363</f>
        <v>230</v>
      </c>
      <c r="R363" s="7">
        <f>N363*P363</f>
        <v>246</v>
      </c>
      <c r="S363" s="2">
        <v>30</v>
      </c>
      <c r="T363" s="8">
        <f>R363+S363</f>
        <v>276</v>
      </c>
      <c r="U363" s="8">
        <f>T363-Q363</f>
        <v>46</v>
      </c>
      <c r="V363" s="2" t="s">
        <v>33</v>
      </c>
      <c r="W363" s="31">
        <f>IF(T363&lt;5000,T363*2%,IF(T363&lt;25000,T363*5%,IF(T363&lt;50000,T363*7%,IF(T363&lt;100000,T363*9%,IF(T363&lt;250000,T363*12%,T363*15%)))))</f>
        <v>5.5200000000000005</v>
      </c>
    </row>
    <row r="364" spans="1:23" x14ac:dyDescent="0.3">
      <c r="A364" s="2" t="s">
        <v>1163</v>
      </c>
      <c r="B364" s="4">
        <v>43710</v>
      </c>
      <c r="C364" s="4">
        <v>43712</v>
      </c>
      <c r="D364" s="2" t="s">
        <v>47</v>
      </c>
      <c r="E364" s="2" t="s">
        <v>91</v>
      </c>
      <c r="F364" s="2" t="s">
        <v>393</v>
      </c>
      <c r="G364" s="5" t="str">
        <f>VLOOKUP(F364,'Customer Info'!A:B,2,0)</f>
        <v>Sally</v>
      </c>
      <c r="H364" s="5" t="str">
        <f>VLOOKUP(F364,'Customer Info'!A:C,3,0)</f>
        <v>Knutson</v>
      </c>
      <c r="I364" s="5" t="str">
        <f>VLOOKUP(F364,'Customer Info'!A:E,5,0)</f>
        <v>CastropRauxel</v>
      </c>
      <c r="J364" s="2" t="s">
        <v>478</v>
      </c>
      <c r="K364" s="6" t="str">
        <f>VLOOKUP(J364,'Product Details'!B:C,2,0)</f>
        <v>Furniture</v>
      </c>
      <c r="L364" s="6" t="str">
        <f>VLOOKUP(J364,'Product Details'!B:D,3,0)</f>
        <v>Chairs</v>
      </c>
      <c r="M364" s="6" t="s">
        <v>6521</v>
      </c>
      <c r="N364" s="2">
        <v>82</v>
      </c>
      <c r="O364" s="2">
        <v>79</v>
      </c>
      <c r="P364" s="2">
        <v>3</v>
      </c>
      <c r="Q364" s="7">
        <f>O364*P364</f>
        <v>237</v>
      </c>
      <c r="R364" s="7">
        <f>N364*P364</f>
        <v>246</v>
      </c>
      <c r="S364" s="2">
        <v>10</v>
      </c>
      <c r="T364" s="8">
        <f>R364+S364</f>
        <v>256</v>
      </c>
      <c r="U364" s="8">
        <f>T364-Q364</f>
        <v>19</v>
      </c>
      <c r="V364" s="2" t="s">
        <v>33</v>
      </c>
      <c r="W364" s="31">
        <f>IF(T364&lt;5000,T364*2%,IF(T364&lt;25000,T364*5%,IF(T364&lt;50000,T364*7%,IF(T364&lt;100000,T364*9%,IF(T364&lt;250000,T364*12%,T364*15%)))))</f>
        <v>5.12</v>
      </c>
    </row>
    <row r="365" spans="1:23" x14ac:dyDescent="0.3">
      <c r="A365" s="2" t="s">
        <v>2225</v>
      </c>
      <c r="B365" s="4">
        <v>43413</v>
      </c>
      <c r="C365" s="4">
        <v>43414</v>
      </c>
      <c r="D365" s="2" t="s">
        <v>47</v>
      </c>
      <c r="E365" s="2" t="s">
        <v>36</v>
      </c>
      <c r="F365" s="2" t="s">
        <v>261</v>
      </c>
      <c r="G365" s="5" t="str">
        <f>VLOOKUP(F365,'Customer Info'!A:B,2,0)</f>
        <v>Charlotte</v>
      </c>
      <c r="H365" s="5" t="str">
        <f>VLOOKUP(F365,'Customer Info'!A:C,3,0)</f>
        <v>Melton</v>
      </c>
      <c r="I365" s="5" t="str">
        <f>VLOOKUP(F365,'Customer Info'!A:E,5,0)</f>
        <v>Canberra</v>
      </c>
      <c r="J365" s="2" t="s">
        <v>859</v>
      </c>
      <c r="K365" s="6" t="str">
        <f>VLOOKUP(J365,'Product Details'!B:C,2,0)</f>
        <v>Furniture</v>
      </c>
      <c r="L365" s="6" t="str">
        <f>VLOOKUP(J365,'Product Details'!B:D,3,0)</f>
        <v>Bookcases</v>
      </c>
      <c r="M365" s="6" t="s">
        <v>6429</v>
      </c>
      <c r="N365" s="2">
        <v>62</v>
      </c>
      <c r="O365" s="2">
        <v>58</v>
      </c>
      <c r="P365" s="2">
        <v>4</v>
      </c>
      <c r="Q365" s="7">
        <f>O365*P365</f>
        <v>232</v>
      </c>
      <c r="R365" s="7">
        <f>N365*P365</f>
        <v>248</v>
      </c>
      <c r="S365" s="2">
        <v>10</v>
      </c>
      <c r="T365" s="8">
        <f>R365+S365</f>
        <v>258</v>
      </c>
      <c r="U365" s="8">
        <f>T365-Q365</f>
        <v>26</v>
      </c>
      <c r="V365" s="2" t="s">
        <v>33</v>
      </c>
      <c r="W365" s="31">
        <f>IF(T365&lt;5000,T365*2%,IF(T365&lt;25000,T365*5%,IF(T365&lt;50000,T365*7%,IF(T365&lt;100000,T365*9%,IF(T365&lt;250000,T365*12%,T365*15%)))))</f>
        <v>5.16</v>
      </c>
    </row>
    <row r="366" spans="1:23" x14ac:dyDescent="0.3">
      <c r="A366" s="2" t="s">
        <v>2363</v>
      </c>
      <c r="B366" s="4">
        <v>43788</v>
      </c>
      <c r="C366" s="4">
        <v>43788</v>
      </c>
      <c r="D366" s="2" t="s">
        <v>47</v>
      </c>
      <c r="E366" s="2" t="s">
        <v>36</v>
      </c>
      <c r="F366" s="2" t="s">
        <v>352</v>
      </c>
      <c r="G366" s="5" t="str">
        <f>VLOOKUP(F366,'Customer Info'!A:B,2,0)</f>
        <v>Nick</v>
      </c>
      <c r="H366" s="5" t="str">
        <f>VLOOKUP(F366,'Customer Info'!A:C,3,0)</f>
        <v>Zandusky</v>
      </c>
      <c r="I366" s="5" t="str">
        <f>VLOOKUP(F366,'Customer Info'!A:E,5,0)</f>
        <v>Surabaya</v>
      </c>
      <c r="J366" s="2" t="s">
        <v>93</v>
      </c>
      <c r="K366" s="6" t="str">
        <f>VLOOKUP(J366,'Product Details'!B:C,2,0)</f>
        <v>Furniture</v>
      </c>
      <c r="L366" s="6" t="str">
        <f>VLOOKUP(J366,'Product Details'!B:D,3,0)</f>
        <v>Bookcases</v>
      </c>
      <c r="M366" s="6" t="s">
        <v>6452</v>
      </c>
      <c r="N366" s="2">
        <v>62</v>
      </c>
      <c r="O366" s="2">
        <v>58</v>
      </c>
      <c r="P366" s="2">
        <v>4</v>
      </c>
      <c r="Q366" s="7">
        <f>O366*P366</f>
        <v>232</v>
      </c>
      <c r="R366" s="7">
        <f>N366*P366</f>
        <v>248</v>
      </c>
      <c r="S366" s="2">
        <v>10</v>
      </c>
      <c r="T366" s="8">
        <f>R366+S366</f>
        <v>258</v>
      </c>
      <c r="U366" s="8">
        <f>T366-Q366</f>
        <v>26</v>
      </c>
      <c r="V366" s="2" t="s">
        <v>63</v>
      </c>
      <c r="W366" s="31">
        <f>IF(T366&lt;5000,T366*2%,IF(T366&lt;25000,T366*5%,IF(T366&lt;50000,T366*7%,IF(T366&lt;100000,T366*9%,IF(T366&lt;250000,T366*12%,T366*15%)))))</f>
        <v>5.16</v>
      </c>
    </row>
    <row r="367" spans="1:23" x14ac:dyDescent="0.3">
      <c r="A367" s="2" t="s">
        <v>3333</v>
      </c>
      <c r="B367" s="4">
        <v>43627</v>
      </c>
      <c r="C367" s="4">
        <v>43627</v>
      </c>
      <c r="D367" s="2" t="s">
        <v>47</v>
      </c>
      <c r="E367" s="2" t="s">
        <v>91</v>
      </c>
      <c r="F367" s="2" t="s">
        <v>656</v>
      </c>
      <c r="G367" s="5" t="str">
        <f>VLOOKUP(F367,'Customer Info'!A:B,2,0)</f>
        <v>Rachel</v>
      </c>
      <c r="H367" s="5" t="str">
        <f>VLOOKUP(F367,'Customer Info'!A:C,3,0)</f>
        <v>Payne</v>
      </c>
      <c r="I367" s="5" t="str">
        <f>VLOOKUP(F367,'Customer Info'!A:E,5,0)</f>
        <v>Mianyang</v>
      </c>
      <c r="J367" s="2" t="s">
        <v>514</v>
      </c>
      <c r="K367" s="6" t="str">
        <f>VLOOKUP(J367,'Product Details'!B:C,2,0)</f>
        <v>Technology</v>
      </c>
      <c r="L367" s="6" t="str">
        <f>VLOOKUP(J367,'Product Details'!B:D,3,0)</f>
        <v>Accessories</v>
      </c>
      <c r="M367" s="6" t="s">
        <v>6431</v>
      </c>
      <c r="N367" s="2">
        <v>125</v>
      </c>
      <c r="O367" s="2">
        <v>113</v>
      </c>
      <c r="P367" s="2">
        <v>2</v>
      </c>
      <c r="Q367" s="7">
        <f>O367*P367</f>
        <v>226</v>
      </c>
      <c r="R367" s="7">
        <f>N367*P367</f>
        <v>250</v>
      </c>
      <c r="S367" s="2">
        <v>30</v>
      </c>
      <c r="T367" s="8">
        <f>R367+S367</f>
        <v>280</v>
      </c>
      <c r="U367" s="8">
        <f>T367-Q367</f>
        <v>54</v>
      </c>
      <c r="V367" s="2" t="s">
        <v>33</v>
      </c>
      <c r="W367" s="31">
        <f>IF(T367&lt;5000,T367*2%,IF(T367&lt;25000,T367*5%,IF(T367&lt;50000,T367*7%,IF(T367&lt;100000,T367*9%,IF(T367&lt;250000,T367*12%,T367*15%)))))</f>
        <v>5.6000000000000005</v>
      </c>
    </row>
    <row r="368" spans="1:23" x14ac:dyDescent="0.3">
      <c r="A368" s="2" t="s">
        <v>4100</v>
      </c>
      <c r="B368" s="4">
        <v>43334</v>
      </c>
      <c r="C368" s="4">
        <v>43335</v>
      </c>
      <c r="D368" s="2" t="s">
        <v>47</v>
      </c>
      <c r="E368" s="2" t="s">
        <v>43</v>
      </c>
      <c r="F368" s="2" t="s">
        <v>58</v>
      </c>
      <c r="G368" s="5" t="str">
        <f>VLOOKUP(F368,'Customer Info'!A:B,2,0)</f>
        <v>Jeremy</v>
      </c>
      <c r="H368" s="5" t="str">
        <f>VLOOKUP(F368,'Customer Info'!A:C,3,0)</f>
        <v>Ellison</v>
      </c>
      <c r="I368" s="5" t="str">
        <f>VLOOKUP(F368,'Customer Info'!A:E,5,0)</f>
        <v>Jammu</v>
      </c>
      <c r="J368" s="2" t="s">
        <v>893</v>
      </c>
      <c r="K368" s="6" t="str">
        <f>VLOOKUP(J368,'Product Details'!B:C,2,0)</f>
        <v>Technology</v>
      </c>
      <c r="L368" s="6" t="str">
        <f>VLOOKUP(J368,'Product Details'!B:D,3,0)</f>
        <v>Machines</v>
      </c>
      <c r="M368" s="6" t="s">
        <v>6485</v>
      </c>
      <c r="N368" s="2">
        <v>125</v>
      </c>
      <c r="O368" s="2">
        <v>113</v>
      </c>
      <c r="P368" s="2">
        <v>2</v>
      </c>
      <c r="Q368" s="7">
        <f>O368*P368</f>
        <v>226</v>
      </c>
      <c r="R368" s="7">
        <f>N368*P368</f>
        <v>250</v>
      </c>
      <c r="S368" s="2">
        <v>30</v>
      </c>
      <c r="T368" s="8">
        <f>R368+S368</f>
        <v>280</v>
      </c>
      <c r="U368" s="8">
        <f>T368-Q368</f>
        <v>54</v>
      </c>
      <c r="V368" s="2" t="s">
        <v>63</v>
      </c>
      <c r="W368" s="31">
        <f>IF(T368&lt;5000,T368*2%,IF(T368&lt;25000,T368*5%,IF(T368&lt;50000,T368*7%,IF(T368&lt;100000,T368*9%,IF(T368&lt;250000,T368*12%,T368*15%)))))</f>
        <v>5.6000000000000005</v>
      </c>
    </row>
    <row r="369" spans="1:23" x14ac:dyDescent="0.3">
      <c r="A369" s="2" t="s">
        <v>1373</v>
      </c>
      <c r="B369" s="4">
        <v>43622</v>
      </c>
      <c r="C369" s="4">
        <v>43623</v>
      </c>
      <c r="D369" s="2" t="s">
        <v>47</v>
      </c>
      <c r="E369" s="2" t="s">
        <v>48</v>
      </c>
      <c r="F369" s="2" t="s">
        <v>189</v>
      </c>
      <c r="G369" s="5" t="str">
        <f>VLOOKUP(F369,'Customer Info'!A:B,2,0)</f>
        <v>Greg</v>
      </c>
      <c r="H369" s="5" t="str">
        <f>VLOOKUP(F369,'Customer Info'!A:C,3,0)</f>
        <v>Hansen</v>
      </c>
      <c r="I369" s="5" t="str">
        <f>VLOOKUP(F369,'Customer Info'!A:E,5,0)</f>
        <v>Canberra</v>
      </c>
      <c r="J369" s="2" t="s">
        <v>193</v>
      </c>
      <c r="K369" s="6" t="str">
        <f>VLOOKUP(J369,'Product Details'!B:C,2,0)</f>
        <v>Office_Supplies</v>
      </c>
      <c r="L369" s="6" t="str">
        <f>VLOOKUP(J369,'Product Details'!B:D,3,0)</f>
        <v>Art</v>
      </c>
      <c r="M369" s="6" t="s">
        <v>6434</v>
      </c>
      <c r="N369" s="2">
        <v>63</v>
      </c>
      <c r="O369" s="2">
        <v>59</v>
      </c>
      <c r="P369" s="2">
        <v>4</v>
      </c>
      <c r="Q369" s="7">
        <f>O369*P369</f>
        <v>236</v>
      </c>
      <c r="R369" s="7">
        <f>N369*P369</f>
        <v>252</v>
      </c>
      <c r="S369" s="2">
        <v>10</v>
      </c>
      <c r="T369" s="8">
        <f>R369+S369</f>
        <v>262</v>
      </c>
      <c r="U369" s="8">
        <f>T369-Q369</f>
        <v>26</v>
      </c>
      <c r="V369" s="2" t="s">
        <v>63</v>
      </c>
      <c r="W369" s="31">
        <f>IF(T369&lt;5000,T369*2%,IF(T369&lt;25000,T369*5%,IF(T369&lt;50000,T369*7%,IF(T369&lt;100000,T369*9%,IF(T369&lt;250000,T369*12%,T369*15%)))))</f>
        <v>5.24</v>
      </c>
    </row>
    <row r="370" spans="1:23" x14ac:dyDescent="0.3">
      <c r="A370" s="2" t="s">
        <v>4754</v>
      </c>
      <c r="B370" s="4">
        <v>43863</v>
      </c>
      <c r="C370" s="4">
        <v>43865</v>
      </c>
      <c r="D370" s="2" t="s">
        <v>47</v>
      </c>
      <c r="E370" s="2" t="s">
        <v>48</v>
      </c>
      <c r="F370" s="2" t="s">
        <v>640</v>
      </c>
      <c r="G370" s="5" t="str">
        <f>VLOOKUP(F370,'Customer Info'!A:B,2,0)</f>
        <v>Steven</v>
      </c>
      <c r="H370" s="5" t="str">
        <f>VLOOKUP(F370,'Customer Info'!A:C,3,0)</f>
        <v>Cartwright</v>
      </c>
      <c r="I370" s="5" t="str">
        <f>VLOOKUP(F370,'Customer Info'!A:E,5,0)</f>
        <v>Newcastle</v>
      </c>
      <c r="J370" s="2" t="s">
        <v>961</v>
      </c>
      <c r="K370" s="6" t="str">
        <f>VLOOKUP(J370,'Product Details'!B:C,2,0)</f>
        <v>Furniture</v>
      </c>
      <c r="L370" s="6" t="str">
        <f>VLOOKUP(J370,'Product Details'!B:D,3,0)</f>
        <v>Bookcases</v>
      </c>
      <c r="M370" s="6" t="s">
        <v>6492</v>
      </c>
      <c r="N370" s="2">
        <v>63</v>
      </c>
      <c r="O370" s="2">
        <v>59</v>
      </c>
      <c r="P370" s="2">
        <v>4</v>
      </c>
      <c r="Q370" s="7">
        <f>O370*P370</f>
        <v>236</v>
      </c>
      <c r="R370" s="7">
        <f>N370*P370</f>
        <v>252</v>
      </c>
      <c r="S370" s="2">
        <v>10</v>
      </c>
      <c r="T370" s="8">
        <f>R370+S370</f>
        <v>262</v>
      </c>
      <c r="U370" s="8">
        <f>T370-Q370</f>
        <v>26</v>
      </c>
      <c r="V370" s="2" t="s">
        <v>63</v>
      </c>
      <c r="W370" s="31">
        <f>IF(T370&lt;5000,T370*2%,IF(T370&lt;25000,T370*5%,IF(T370&lt;50000,T370*7%,IF(T370&lt;100000,T370*9%,IF(T370&lt;250000,T370*12%,T370*15%)))))</f>
        <v>5.24</v>
      </c>
    </row>
    <row r="371" spans="1:23" x14ac:dyDescent="0.3">
      <c r="A371" s="2" t="s">
        <v>1434</v>
      </c>
      <c r="B371" s="4">
        <v>43722</v>
      </c>
      <c r="C371" s="4">
        <v>43722</v>
      </c>
      <c r="D371" s="2" t="s">
        <v>47</v>
      </c>
      <c r="E371" s="2" t="s">
        <v>91</v>
      </c>
      <c r="F371" s="2" t="s">
        <v>771</v>
      </c>
      <c r="G371" s="5" t="str">
        <f>VLOOKUP(F371,'Customer Info'!A:B,2,0)</f>
        <v>John</v>
      </c>
      <c r="H371" s="5" t="str">
        <f>VLOOKUP(F371,'Customer Info'!A:C,3,0)</f>
        <v>Castell</v>
      </c>
      <c r="I371" s="5" t="str">
        <f>VLOOKUP(F371,'Customer Info'!A:E,5,0)</f>
        <v>Jakarta</v>
      </c>
      <c r="J371" s="2" t="s">
        <v>961</v>
      </c>
      <c r="K371" s="6" t="str">
        <f>VLOOKUP(J371,'Product Details'!B:C,2,0)</f>
        <v>Furniture</v>
      </c>
      <c r="L371" s="6" t="str">
        <f>VLOOKUP(J371,'Product Details'!B:D,3,0)</f>
        <v>Bookcases</v>
      </c>
      <c r="M371" s="6" t="s">
        <v>6492</v>
      </c>
      <c r="N371" s="2">
        <v>127</v>
      </c>
      <c r="O371" s="2">
        <v>116</v>
      </c>
      <c r="P371" s="2">
        <v>2</v>
      </c>
      <c r="Q371" s="7">
        <f>O371*P371</f>
        <v>232</v>
      </c>
      <c r="R371" s="7">
        <f>N371*P371</f>
        <v>254</v>
      </c>
      <c r="S371" s="2">
        <v>30</v>
      </c>
      <c r="T371" s="8">
        <f>R371+S371</f>
        <v>284</v>
      </c>
      <c r="U371" s="8">
        <f>T371-Q371</f>
        <v>52</v>
      </c>
      <c r="V371" s="2" t="s">
        <v>71</v>
      </c>
      <c r="W371" s="31">
        <f>IF(T371&lt;5000,T371*2%,IF(T371&lt;25000,T371*5%,IF(T371&lt;50000,T371*7%,IF(T371&lt;100000,T371*9%,IF(T371&lt;250000,T371*12%,T371*15%)))))</f>
        <v>5.68</v>
      </c>
    </row>
    <row r="372" spans="1:23" x14ac:dyDescent="0.3">
      <c r="A372" s="2" t="s">
        <v>1487</v>
      </c>
      <c r="B372" s="4">
        <v>43867</v>
      </c>
      <c r="C372" s="4">
        <v>43868</v>
      </c>
      <c r="D372" s="2" t="s">
        <v>47</v>
      </c>
      <c r="E372" s="2" t="s">
        <v>29</v>
      </c>
      <c r="F372" s="2" t="s">
        <v>264</v>
      </c>
      <c r="G372" s="5" t="str">
        <f>VLOOKUP(F372,'Customer Info'!A:B,2,0)</f>
        <v>Nathan</v>
      </c>
      <c r="H372" s="5" t="str">
        <f>VLOOKUP(F372,'Customer Info'!A:C,3,0)</f>
        <v>Gelder</v>
      </c>
      <c r="I372" s="5" t="str">
        <f>VLOOKUP(F372,'Customer Info'!A:E,5,0)</f>
        <v>Depok</v>
      </c>
      <c r="J372" s="2" t="s">
        <v>118</v>
      </c>
      <c r="K372" s="6" t="str">
        <f>VLOOKUP(J372,'Product Details'!B:C,2,0)</f>
        <v>Furniture</v>
      </c>
      <c r="L372" s="6" t="str">
        <f>VLOOKUP(J372,'Product Details'!B:D,3,0)</f>
        <v>Furnishings</v>
      </c>
      <c r="M372" s="6" t="s">
        <v>6461</v>
      </c>
      <c r="N372" s="2">
        <v>127</v>
      </c>
      <c r="O372" s="2">
        <v>116</v>
      </c>
      <c r="P372" s="2">
        <v>2</v>
      </c>
      <c r="Q372" s="7">
        <f>O372*P372</f>
        <v>232</v>
      </c>
      <c r="R372" s="7">
        <f>N372*P372</f>
        <v>254</v>
      </c>
      <c r="S372" s="2">
        <v>30</v>
      </c>
      <c r="T372" s="8">
        <f>R372+S372</f>
        <v>284</v>
      </c>
      <c r="U372" s="8">
        <f>T372-Q372</f>
        <v>52</v>
      </c>
      <c r="V372" s="2" t="s">
        <v>33</v>
      </c>
      <c r="W372" s="31">
        <f>IF(T372&lt;5000,T372*2%,IF(T372&lt;25000,T372*5%,IF(T372&lt;50000,T372*7%,IF(T372&lt;100000,T372*9%,IF(T372&lt;250000,T372*12%,T372*15%)))))</f>
        <v>5.68</v>
      </c>
    </row>
    <row r="373" spans="1:23" x14ac:dyDescent="0.3">
      <c r="A373" s="2" t="s">
        <v>546</v>
      </c>
      <c r="B373" s="4">
        <v>43424</v>
      </c>
      <c r="C373" s="4">
        <v>43425</v>
      </c>
      <c r="D373" s="2" t="s">
        <v>47</v>
      </c>
      <c r="E373" s="2" t="s">
        <v>29</v>
      </c>
      <c r="F373" s="2" t="s">
        <v>107</v>
      </c>
      <c r="G373" s="5" t="str">
        <f>VLOOKUP(F373,'Customer Info'!A:B,2,0)</f>
        <v>Emily</v>
      </c>
      <c r="H373" s="5" t="str">
        <f>VLOOKUP(F373,'Customer Info'!A:C,3,0)</f>
        <v>Burns</v>
      </c>
      <c r="I373" s="5" t="str">
        <f>VLOOKUP(F373,'Customer Info'!A:E,5,0)</f>
        <v>Adelaide</v>
      </c>
      <c r="J373" s="2" t="s">
        <v>245</v>
      </c>
      <c r="K373" s="6" t="str">
        <f>VLOOKUP(J373,'Product Details'!B:C,2,0)</f>
        <v>Office_Supplies</v>
      </c>
      <c r="L373" s="6" t="str">
        <f>VLOOKUP(J373,'Product Details'!B:D,3,0)</f>
        <v>Envelopes</v>
      </c>
      <c r="M373" s="6" t="s">
        <v>6427</v>
      </c>
      <c r="N373" s="2">
        <v>128</v>
      </c>
      <c r="O373" s="2">
        <v>115</v>
      </c>
      <c r="P373" s="2">
        <v>2</v>
      </c>
      <c r="Q373" s="7">
        <f>O373*P373</f>
        <v>230</v>
      </c>
      <c r="R373" s="7">
        <f>N373*P373</f>
        <v>256</v>
      </c>
      <c r="S373" s="2">
        <v>30</v>
      </c>
      <c r="T373" s="8">
        <f>R373+S373</f>
        <v>286</v>
      </c>
      <c r="U373" s="8">
        <f>T373-Q373</f>
        <v>56</v>
      </c>
      <c r="V373" s="2" t="s">
        <v>33</v>
      </c>
      <c r="W373" s="31">
        <f>IF(T373&lt;5000,T373*2%,IF(T373&lt;25000,T373*5%,IF(T373&lt;50000,T373*7%,IF(T373&lt;100000,T373*9%,IF(T373&lt;250000,T373*12%,T373*15%)))))</f>
        <v>5.72</v>
      </c>
    </row>
    <row r="374" spans="1:23" x14ac:dyDescent="0.3">
      <c r="A374" s="2" t="s">
        <v>5448</v>
      </c>
      <c r="B374" s="4">
        <v>44151</v>
      </c>
      <c r="C374" s="4">
        <v>44152</v>
      </c>
      <c r="D374" s="2" t="s">
        <v>47</v>
      </c>
      <c r="E374" s="2" t="s">
        <v>36</v>
      </c>
      <c r="F374" s="2" t="s">
        <v>1271</v>
      </c>
      <c r="G374" s="5" t="str">
        <f>VLOOKUP(F374,'Customer Info'!A:B,2,0)</f>
        <v>Thomas</v>
      </c>
      <c r="H374" s="5" t="str">
        <f>VLOOKUP(F374,'Customer Info'!A:C,3,0)</f>
        <v>Boland</v>
      </c>
      <c r="I374" s="5" t="str">
        <f>VLOOKUP(F374,'Customer Info'!A:E,5,0)</f>
        <v>Surabaya</v>
      </c>
      <c r="J374" s="2" t="s">
        <v>80</v>
      </c>
      <c r="K374" s="6" t="str">
        <f>VLOOKUP(J374,'Product Details'!B:C,2,0)</f>
        <v>Technology</v>
      </c>
      <c r="L374" s="6" t="str">
        <f>VLOOKUP(J374,'Product Details'!B:D,3,0)</f>
        <v>Phones</v>
      </c>
      <c r="M374" s="6" t="s">
        <v>6433</v>
      </c>
      <c r="N374" s="2">
        <v>129</v>
      </c>
      <c r="O374" s="2">
        <v>118</v>
      </c>
      <c r="P374" s="2">
        <v>2</v>
      </c>
      <c r="Q374" s="7">
        <f>O374*P374</f>
        <v>236</v>
      </c>
      <c r="R374" s="7">
        <f>N374*P374</f>
        <v>258</v>
      </c>
      <c r="S374" s="2">
        <v>30</v>
      </c>
      <c r="T374" s="8">
        <f>R374+S374</f>
        <v>288</v>
      </c>
      <c r="U374" s="8">
        <f>T374-Q374</f>
        <v>52</v>
      </c>
      <c r="V374" s="2" t="s">
        <v>33</v>
      </c>
      <c r="W374" s="31">
        <f>IF(T374&lt;5000,T374*2%,IF(T374&lt;25000,T374*5%,IF(T374&lt;50000,T374*7%,IF(T374&lt;100000,T374*9%,IF(T374&lt;250000,T374*12%,T374*15%)))))</f>
        <v>5.76</v>
      </c>
    </row>
    <row r="375" spans="1:23" x14ac:dyDescent="0.3">
      <c r="A375" s="2" t="s">
        <v>1531</v>
      </c>
      <c r="B375" s="4">
        <v>43873</v>
      </c>
      <c r="C375" s="4">
        <v>43874</v>
      </c>
      <c r="D375" s="2" t="s">
        <v>47</v>
      </c>
      <c r="E375" s="2" t="s">
        <v>91</v>
      </c>
      <c r="F375" s="2" t="s">
        <v>1117</v>
      </c>
      <c r="G375" s="5" t="str">
        <f>VLOOKUP(F375,'Customer Info'!A:B,2,0)</f>
        <v>Christy</v>
      </c>
      <c r="H375" s="5" t="str">
        <f>VLOOKUP(F375,'Customer Info'!A:C,3,0)</f>
        <v>Brittain</v>
      </c>
      <c r="I375" s="5" t="str">
        <f>VLOOKUP(F375,'Customer Info'!A:E,5,0)</f>
        <v>Depok</v>
      </c>
      <c r="J375" s="2" t="s">
        <v>492</v>
      </c>
      <c r="K375" s="6" t="str">
        <f>VLOOKUP(J375,'Product Details'!B:C,2,0)</f>
        <v>Office_Supplies</v>
      </c>
      <c r="L375" s="6" t="str">
        <f>VLOOKUP(J375,'Product Details'!B:D,3,0)</f>
        <v>Binders</v>
      </c>
      <c r="M375" s="6" t="s">
        <v>6489</v>
      </c>
      <c r="N375" s="2">
        <v>130</v>
      </c>
      <c r="O375" s="2">
        <v>122</v>
      </c>
      <c r="P375" s="2">
        <v>2</v>
      </c>
      <c r="Q375" s="7">
        <f>O375*P375</f>
        <v>244</v>
      </c>
      <c r="R375" s="7">
        <f>N375*P375</f>
        <v>260</v>
      </c>
      <c r="S375" s="2">
        <v>30</v>
      </c>
      <c r="T375" s="8">
        <f>R375+S375</f>
        <v>290</v>
      </c>
      <c r="U375" s="8">
        <f>T375-Q375</f>
        <v>46</v>
      </c>
      <c r="V375" s="2" t="s">
        <v>63</v>
      </c>
      <c r="W375" s="31">
        <f>IF(T375&lt;5000,T375*2%,IF(T375&lt;25000,T375*5%,IF(T375&lt;50000,T375*7%,IF(T375&lt;100000,T375*9%,IF(T375&lt;250000,T375*12%,T375*15%)))))</f>
        <v>5.8</v>
      </c>
    </row>
    <row r="376" spans="1:23" x14ac:dyDescent="0.3">
      <c r="A376" s="2" t="s">
        <v>2133</v>
      </c>
      <c r="B376" s="4">
        <v>43462</v>
      </c>
      <c r="C376" s="4">
        <v>43463</v>
      </c>
      <c r="D376" s="2" t="s">
        <v>47</v>
      </c>
      <c r="E376" s="2" t="s">
        <v>36</v>
      </c>
      <c r="F376" s="2" t="s">
        <v>1521</v>
      </c>
      <c r="G376" s="5" t="str">
        <f>VLOOKUP(F376,'Customer Info'!A:B,2,0)</f>
        <v>Ralph</v>
      </c>
      <c r="H376" s="5" t="str">
        <f>VLOOKUP(F376,'Customer Info'!A:C,3,0)</f>
        <v>Arnett</v>
      </c>
      <c r="I376" s="5" t="str">
        <f>VLOOKUP(F376,'Customer Info'!A:E,5,0)</f>
        <v>Shenyang</v>
      </c>
      <c r="J376" s="2" t="s">
        <v>190</v>
      </c>
      <c r="K376" s="6" t="str">
        <f>VLOOKUP(J376,'Product Details'!B:C,2,0)</f>
        <v>Furniture</v>
      </c>
      <c r="L376" s="6" t="str">
        <f>VLOOKUP(J376,'Product Details'!B:D,3,0)</f>
        <v>Tables</v>
      </c>
      <c r="M376" s="6" t="s">
        <v>6471</v>
      </c>
      <c r="N376" s="2">
        <v>130</v>
      </c>
      <c r="O376" s="2">
        <v>122</v>
      </c>
      <c r="P376" s="2">
        <v>2</v>
      </c>
      <c r="Q376" s="7">
        <f>O376*P376</f>
        <v>244</v>
      </c>
      <c r="R376" s="7">
        <f>N376*P376</f>
        <v>260</v>
      </c>
      <c r="S376" s="2">
        <v>30</v>
      </c>
      <c r="T376" s="8">
        <f>R376+S376</f>
        <v>290</v>
      </c>
      <c r="U376" s="8">
        <f>T376-Q376</f>
        <v>46</v>
      </c>
      <c r="V376" s="2" t="s">
        <v>30</v>
      </c>
      <c r="W376" s="31">
        <f>IF(T376&lt;5000,T376*2%,IF(T376&lt;25000,T376*5%,IF(T376&lt;50000,T376*7%,IF(T376&lt;100000,T376*9%,IF(T376&lt;250000,T376*12%,T376*15%)))))</f>
        <v>5.8</v>
      </c>
    </row>
    <row r="377" spans="1:23" x14ac:dyDescent="0.3">
      <c r="A377" s="2" t="s">
        <v>2401</v>
      </c>
      <c r="B377" s="4">
        <v>43631</v>
      </c>
      <c r="C377" s="4">
        <v>43633</v>
      </c>
      <c r="D377" s="2" t="s">
        <v>47</v>
      </c>
      <c r="E377" s="2" t="s">
        <v>36</v>
      </c>
      <c r="F377" s="2" t="s">
        <v>2402</v>
      </c>
      <c r="G377" s="5" t="str">
        <f>VLOOKUP(F377,'Customer Info'!A:B,2,0)</f>
        <v>Darrin</v>
      </c>
      <c r="H377" s="5" t="str">
        <f>VLOOKUP(F377,'Customer Info'!A:C,3,0)</f>
        <v>Sayre</v>
      </c>
      <c r="I377" s="5" t="str">
        <f>VLOOKUP(F377,'Customer Info'!A:E,5,0)</f>
        <v>Duisburg</v>
      </c>
      <c r="J377" s="2" t="s">
        <v>121</v>
      </c>
      <c r="K377" s="6" t="str">
        <f>VLOOKUP(J377,'Product Details'!B:C,2,0)</f>
        <v>Furniture</v>
      </c>
      <c r="L377" s="6" t="str">
        <f>VLOOKUP(J377,'Product Details'!B:D,3,0)</f>
        <v>Furnishings</v>
      </c>
      <c r="M377" s="6" t="s">
        <v>6421</v>
      </c>
      <c r="N377" s="2">
        <v>130</v>
      </c>
      <c r="O377" s="2">
        <v>122</v>
      </c>
      <c r="P377" s="2">
        <v>2</v>
      </c>
      <c r="Q377" s="7">
        <f>O377*P377</f>
        <v>244</v>
      </c>
      <c r="R377" s="7">
        <f>N377*P377</f>
        <v>260</v>
      </c>
      <c r="S377" s="2">
        <v>30</v>
      </c>
      <c r="T377" s="8">
        <f>R377+S377</f>
        <v>290</v>
      </c>
      <c r="U377" s="8">
        <f>T377-Q377</f>
        <v>46</v>
      </c>
      <c r="V377" s="2" t="s">
        <v>33</v>
      </c>
      <c r="W377" s="31">
        <f>IF(T377&lt;5000,T377*2%,IF(T377&lt;25000,T377*5%,IF(T377&lt;50000,T377*7%,IF(T377&lt;100000,T377*9%,IF(T377&lt;250000,T377*12%,T377*15%)))))</f>
        <v>5.8</v>
      </c>
    </row>
    <row r="378" spans="1:23" x14ac:dyDescent="0.3">
      <c r="A378" s="2" t="s">
        <v>3838</v>
      </c>
      <c r="B378" s="4">
        <v>43928</v>
      </c>
      <c r="C378" s="4">
        <v>43929</v>
      </c>
      <c r="D378" s="2" t="s">
        <v>47</v>
      </c>
      <c r="E378" s="2" t="s">
        <v>91</v>
      </c>
      <c r="F378" s="2" t="s">
        <v>1904</v>
      </c>
      <c r="G378" s="5" t="str">
        <f>VLOOKUP(F378,'Customer Info'!A:B,2,0)</f>
        <v>Steven</v>
      </c>
      <c r="H378" s="5" t="str">
        <f>VLOOKUP(F378,'Customer Info'!A:C,3,0)</f>
        <v>Roelle</v>
      </c>
      <c r="I378" s="5" t="str">
        <f>VLOOKUP(F378,'Customer Info'!A:E,5,0)</f>
        <v>Bonn</v>
      </c>
      <c r="J378" s="2" t="s">
        <v>131</v>
      </c>
      <c r="K378" s="6" t="str">
        <f>VLOOKUP(J378,'Product Details'!B:C,2,0)</f>
        <v>Office_Supplies</v>
      </c>
      <c r="L378" s="6" t="str">
        <f>VLOOKUP(J378,'Product Details'!B:D,3,0)</f>
        <v>Labels</v>
      </c>
      <c r="M378" s="6" t="s">
        <v>6517</v>
      </c>
      <c r="N378" s="2">
        <v>130</v>
      </c>
      <c r="O378" s="2">
        <v>122</v>
      </c>
      <c r="P378" s="2">
        <v>2</v>
      </c>
      <c r="Q378" s="7">
        <f>O378*P378</f>
        <v>244</v>
      </c>
      <c r="R378" s="7">
        <f>N378*P378</f>
        <v>260</v>
      </c>
      <c r="S378" s="2">
        <v>30</v>
      </c>
      <c r="T378" s="8">
        <f>R378+S378</f>
        <v>290</v>
      </c>
      <c r="U378" s="8">
        <f>T378-Q378</f>
        <v>46</v>
      </c>
      <c r="V378" s="2" t="s">
        <v>33</v>
      </c>
      <c r="W378" s="31">
        <f>IF(T378&lt;5000,T378*2%,IF(T378&lt;25000,T378*5%,IF(T378&lt;50000,T378*7%,IF(T378&lt;100000,T378*9%,IF(T378&lt;250000,T378*12%,T378*15%)))))</f>
        <v>5.8</v>
      </c>
    </row>
    <row r="379" spans="1:23" x14ac:dyDescent="0.3">
      <c r="A379" s="2" t="s">
        <v>4979</v>
      </c>
      <c r="B379" s="4">
        <v>43293</v>
      </c>
      <c r="C379" s="4">
        <v>43293</v>
      </c>
      <c r="D379" s="2" t="s">
        <v>47</v>
      </c>
      <c r="E379" s="2" t="s">
        <v>29</v>
      </c>
      <c r="F379" s="2" t="s">
        <v>766</v>
      </c>
      <c r="G379" s="5" t="str">
        <f>VLOOKUP(F379,'Customer Info'!A:B,2,0)</f>
        <v>Brad</v>
      </c>
      <c r="H379" s="5" t="str">
        <f>VLOOKUP(F379,'Customer Info'!A:C,3,0)</f>
        <v>Thomas</v>
      </c>
      <c r="I379" s="5" t="str">
        <f>VLOOKUP(F379,'Customer Info'!A:E,5,0)</f>
        <v>Udaipur</v>
      </c>
      <c r="J379" s="2" t="s">
        <v>220</v>
      </c>
      <c r="K379" s="6" t="str">
        <f>VLOOKUP(J379,'Product Details'!B:C,2,0)</f>
        <v>Office_Supplies</v>
      </c>
      <c r="L379" s="6" t="str">
        <f>VLOOKUP(J379,'Product Details'!B:D,3,0)</f>
        <v>Storage</v>
      </c>
      <c r="M379" s="6" t="s">
        <v>6541</v>
      </c>
      <c r="N379" s="2">
        <v>130</v>
      </c>
      <c r="O379" s="2">
        <v>122</v>
      </c>
      <c r="P379" s="2">
        <v>2</v>
      </c>
      <c r="Q379" s="7">
        <f>O379*P379</f>
        <v>244</v>
      </c>
      <c r="R379" s="7">
        <f>N379*P379</f>
        <v>260</v>
      </c>
      <c r="S379" s="2">
        <v>30</v>
      </c>
      <c r="T379" s="8">
        <f>R379+S379</f>
        <v>290</v>
      </c>
      <c r="U379" s="8">
        <f>T379-Q379</f>
        <v>46</v>
      </c>
      <c r="V379" s="2" t="s">
        <v>63</v>
      </c>
      <c r="W379" s="31">
        <f>IF(T379&lt;5000,T379*2%,IF(T379&lt;25000,T379*5%,IF(T379&lt;50000,T379*7%,IF(T379&lt;100000,T379*9%,IF(T379&lt;250000,T379*12%,T379*15%)))))</f>
        <v>5.8</v>
      </c>
    </row>
    <row r="380" spans="1:23" x14ac:dyDescent="0.3">
      <c r="A380" s="2" t="s">
        <v>4296</v>
      </c>
      <c r="B380" s="4">
        <v>43221</v>
      </c>
      <c r="C380" s="4">
        <v>43221</v>
      </c>
      <c r="D380" s="2" t="s">
        <v>47</v>
      </c>
      <c r="E380" s="2" t="s">
        <v>43</v>
      </c>
      <c r="F380" s="2" t="s">
        <v>76</v>
      </c>
      <c r="G380" s="5" t="str">
        <f>VLOOKUP(F380,'Customer Info'!A:B,2,0)</f>
        <v>Ryan</v>
      </c>
      <c r="H380" s="5" t="str">
        <f>VLOOKUP(F380,'Customer Info'!A:C,3,0)</f>
        <v>Crowe</v>
      </c>
      <c r="I380" s="5" t="str">
        <f>VLOOKUP(F380,'Customer Info'!A:E,5,0)</f>
        <v>Kanpur</v>
      </c>
      <c r="J380" s="2" t="s">
        <v>416</v>
      </c>
      <c r="K380" s="6" t="str">
        <f>VLOOKUP(J380,'Product Details'!B:C,2,0)</f>
        <v>Technology</v>
      </c>
      <c r="L380" s="6" t="str">
        <f>VLOOKUP(J380,'Product Details'!B:D,3,0)</f>
        <v>Phones</v>
      </c>
      <c r="M380" s="6" t="s">
        <v>6448</v>
      </c>
      <c r="N380" s="2">
        <v>87</v>
      </c>
      <c r="O380" s="2">
        <v>80</v>
      </c>
      <c r="P380" s="2">
        <v>3</v>
      </c>
      <c r="Q380" s="7">
        <f>O380*P380</f>
        <v>240</v>
      </c>
      <c r="R380" s="7">
        <f>N380*P380</f>
        <v>261</v>
      </c>
      <c r="S380" s="2">
        <v>10</v>
      </c>
      <c r="T380" s="8">
        <f>R380+S380</f>
        <v>271</v>
      </c>
      <c r="U380" s="8">
        <f>T380-Q380</f>
        <v>31</v>
      </c>
      <c r="V380" s="2" t="s">
        <v>30</v>
      </c>
      <c r="W380" s="31">
        <f>IF(T380&lt;5000,T380*2%,IF(T380&lt;25000,T380*5%,IF(T380&lt;50000,T380*7%,IF(T380&lt;100000,T380*9%,IF(T380&lt;250000,T380*12%,T380*15%)))))</f>
        <v>5.42</v>
      </c>
    </row>
    <row r="381" spans="1:23" x14ac:dyDescent="0.3">
      <c r="A381" s="2" t="s">
        <v>785</v>
      </c>
      <c r="B381" s="4">
        <v>43242</v>
      </c>
      <c r="C381" s="4">
        <v>43244</v>
      </c>
      <c r="D381" s="2" t="s">
        <v>47</v>
      </c>
      <c r="E381" s="2" t="s">
        <v>91</v>
      </c>
      <c r="F381" s="2" t="s">
        <v>786</v>
      </c>
      <c r="G381" s="5" t="str">
        <f>VLOOKUP(F381,'Customer Info'!A:B,2,0)</f>
        <v>Stefanie</v>
      </c>
      <c r="H381" s="5" t="str">
        <f>VLOOKUP(F381,'Customer Info'!A:C,3,0)</f>
        <v>Holloman</v>
      </c>
      <c r="I381" s="5" t="str">
        <f>VLOOKUP(F381,'Customer Info'!A:E,5,0)</f>
        <v>Durgapur</v>
      </c>
      <c r="J381" s="2" t="s">
        <v>50</v>
      </c>
      <c r="K381" s="6" t="str">
        <f>VLOOKUP(J381,'Product Details'!B:C,2,0)</f>
        <v>Technology</v>
      </c>
      <c r="L381" s="6" t="str">
        <f>VLOOKUP(J381,'Product Details'!B:D,3,0)</f>
        <v>Machines</v>
      </c>
      <c r="M381" s="6" t="s">
        <v>6562</v>
      </c>
      <c r="N381" s="2">
        <v>131</v>
      </c>
      <c r="O381" s="2">
        <v>124</v>
      </c>
      <c r="P381" s="2">
        <v>2</v>
      </c>
      <c r="Q381" s="7">
        <f>O381*P381</f>
        <v>248</v>
      </c>
      <c r="R381" s="7">
        <f>N381*P381</f>
        <v>262</v>
      </c>
      <c r="S381" s="2">
        <v>30</v>
      </c>
      <c r="T381" s="8">
        <f>R381+S381</f>
        <v>292</v>
      </c>
      <c r="U381" s="8">
        <f>T381-Q381</f>
        <v>44</v>
      </c>
      <c r="V381" s="2" t="s">
        <v>63</v>
      </c>
      <c r="W381" s="31">
        <f>IF(T381&lt;5000,T381*2%,IF(T381&lt;25000,T381*5%,IF(T381&lt;50000,T381*7%,IF(T381&lt;100000,T381*9%,IF(T381&lt;250000,T381*12%,T381*15%)))))</f>
        <v>5.84</v>
      </c>
    </row>
    <row r="382" spans="1:23" x14ac:dyDescent="0.3">
      <c r="A382" s="2" t="s">
        <v>4743</v>
      </c>
      <c r="B382" s="4">
        <v>44138</v>
      </c>
      <c r="C382" s="4">
        <v>44139</v>
      </c>
      <c r="D382" s="2" t="s">
        <v>47</v>
      </c>
      <c r="E382" s="2" t="s">
        <v>43</v>
      </c>
      <c r="F382" s="2" t="s">
        <v>411</v>
      </c>
      <c r="G382" s="5" t="str">
        <f>VLOOKUP(F382,'Customer Info'!A:B,2,0)</f>
        <v>Jennifer</v>
      </c>
      <c r="H382" s="5" t="str">
        <f>VLOOKUP(F382,'Customer Info'!A:C,3,0)</f>
        <v>Jackson</v>
      </c>
      <c r="I382" s="5" t="str">
        <f>VLOOKUP(F382,'Customer Info'!A:E,5,0)</f>
        <v>Queanbeyan</v>
      </c>
      <c r="J382" s="2" t="s">
        <v>859</v>
      </c>
      <c r="K382" s="6" t="str">
        <f>VLOOKUP(J382,'Product Details'!B:C,2,0)</f>
        <v>Furniture</v>
      </c>
      <c r="L382" s="6" t="str">
        <f>VLOOKUP(J382,'Product Details'!B:D,3,0)</f>
        <v>Bookcases</v>
      </c>
      <c r="M382" s="6" t="s">
        <v>6429</v>
      </c>
      <c r="N382" s="2">
        <v>131</v>
      </c>
      <c r="O382" s="2">
        <v>124</v>
      </c>
      <c r="P382" s="2">
        <v>2</v>
      </c>
      <c r="Q382" s="7">
        <f>O382*P382</f>
        <v>248</v>
      </c>
      <c r="R382" s="7">
        <f>N382*P382</f>
        <v>262</v>
      </c>
      <c r="S382" s="2">
        <v>30</v>
      </c>
      <c r="T382" s="8">
        <f>R382+S382</f>
        <v>292</v>
      </c>
      <c r="U382" s="8">
        <f>T382-Q382</f>
        <v>44</v>
      </c>
      <c r="V382" s="2" t="s">
        <v>33</v>
      </c>
      <c r="W382" s="31">
        <f>IF(T382&lt;5000,T382*2%,IF(T382&lt;25000,T382*5%,IF(T382&lt;50000,T382*7%,IF(T382&lt;100000,T382*9%,IF(T382&lt;250000,T382*12%,T382*15%)))))</f>
        <v>5.84</v>
      </c>
    </row>
    <row r="383" spans="1:23" x14ac:dyDescent="0.3">
      <c r="A383" s="2" t="s">
        <v>1800</v>
      </c>
      <c r="B383" s="4">
        <v>44185</v>
      </c>
      <c r="C383" s="4">
        <v>44187</v>
      </c>
      <c r="D383" s="2" t="s">
        <v>47</v>
      </c>
      <c r="E383" s="2" t="s">
        <v>43</v>
      </c>
      <c r="F383" s="2" t="s">
        <v>1385</v>
      </c>
      <c r="G383" s="5" t="str">
        <f>VLOOKUP(F383,'Customer Info'!A:B,2,0)</f>
        <v>Brooke</v>
      </c>
      <c r="H383" s="5" t="str">
        <f>VLOOKUP(F383,'Customer Info'!A:C,3,0)</f>
        <v>Gillingham</v>
      </c>
      <c r="I383" s="5" t="str">
        <f>VLOOKUP(F383,'Customer Info'!A:E,5,0)</f>
        <v>Mysore</v>
      </c>
      <c r="J383" s="2" t="s">
        <v>226</v>
      </c>
      <c r="K383" s="6" t="str">
        <f>VLOOKUP(J383,'Product Details'!B:C,2,0)</f>
        <v>Furniture</v>
      </c>
      <c r="L383" s="6" t="str">
        <f>VLOOKUP(J383,'Product Details'!B:D,3,0)</f>
        <v>Bookcases</v>
      </c>
      <c r="M383" s="6" t="s">
        <v>6493</v>
      </c>
      <c r="N383" s="2">
        <v>67</v>
      </c>
      <c r="O383" s="2">
        <v>62</v>
      </c>
      <c r="P383" s="2">
        <v>4</v>
      </c>
      <c r="Q383" s="7">
        <f>O383*P383</f>
        <v>248</v>
      </c>
      <c r="R383" s="7">
        <f>N383*P383</f>
        <v>268</v>
      </c>
      <c r="S383" s="2">
        <v>10</v>
      </c>
      <c r="T383" s="8">
        <f>R383+S383</f>
        <v>278</v>
      </c>
      <c r="U383" s="8">
        <f>T383-Q383</f>
        <v>30</v>
      </c>
      <c r="V383" s="2" t="s">
        <v>33</v>
      </c>
      <c r="W383" s="31">
        <f>IF(T383&lt;5000,T383*2%,IF(T383&lt;25000,T383*5%,IF(T383&lt;50000,T383*7%,IF(T383&lt;100000,T383*9%,IF(T383&lt;250000,T383*12%,T383*15%)))))</f>
        <v>5.5600000000000005</v>
      </c>
    </row>
    <row r="384" spans="1:23" x14ac:dyDescent="0.3">
      <c r="A384" s="2" t="s">
        <v>662</v>
      </c>
      <c r="B384" s="4">
        <v>43225</v>
      </c>
      <c r="C384" s="4">
        <v>43227</v>
      </c>
      <c r="D384" s="2" t="s">
        <v>47</v>
      </c>
      <c r="E384" s="2" t="s">
        <v>36</v>
      </c>
      <c r="F384" s="2" t="s">
        <v>663</v>
      </c>
      <c r="G384" s="5" t="str">
        <f>VLOOKUP(F384,'Customer Info'!A:B,2,0)</f>
        <v>Aaron</v>
      </c>
      <c r="H384" s="5" t="str">
        <f>VLOOKUP(F384,'Customer Info'!A:C,3,0)</f>
        <v>Bergman</v>
      </c>
      <c r="I384" s="5" t="str">
        <f>VLOOKUP(F384,'Customer Info'!A:E,5,0)</f>
        <v>Halle</v>
      </c>
      <c r="J384" s="2" t="s">
        <v>301</v>
      </c>
      <c r="K384" s="6" t="str">
        <f>VLOOKUP(J384,'Product Details'!B:C,2,0)</f>
        <v>Technology</v>
      </c>
      <c r="L384" s="6" t="str">
        <f>VLOOKUP(J384,'Product Details'!B:D,3,0)</f>
        <v>Machines</v>
      </c>
      <c r="M384" s="6" t="s">
        <v>6520</v>
      </c>
      <c r="N384" s="2">
        <v>135</v>
      </c>
      <c r="O384" s="2">
        <v>129</v>
      </c>
      <c r="P384" s="2">
        <v>2</v>
      </c>
      <c r="Q384" s="7">
        <f>O384*P384</f>
        <v>258</v>
      </c>
      <c r="R384" s="7">
        <f>N384*P384</f>
        <v>270</v>
      </c>
      <c r="S384" s="2">
        <v>30</v>
      </c>
      <c r="T384" s="8">
        <f>R384+S384</f>
        <v>300</v>
      </c>
      <c r="U384" s="8">
        <f>T384-Q384</f>
        <v>42</v>
      </c>
      <c r="V384" s="2" t="s">
        <v>63</v>
      </c>
      <c r="W384" s="31">
        <f>IF(T384&lt;5000,T384*2%,IF(T384&lt;25000,T384*5%,IF(T384&lt;50000,T384*7%,IF(T384&lt;100000,T384*9%,IF(T384&lt;250000,T384*12%,T384*15%)))))</f>
        <v>6</v>
      </c>
    </row>
    <row r="385" spans="1:23" x14ac:dyDescent="0.3">
      <c r="A385" s="2" t="s">
        <v>1307</v>
      </c>
      <c r="B385" s="4">
        <v>43809</v>
      </c>
      <c r="C385" s="4">
        <v>43810</v>
      </c>
      <c r="D385" s="2" t="s">
        <v>47</v>
      </c>
      <c r="E385" s="2" t="s">
        <v>91</v>
      </c>
      <c r="F385" s="2" t="s">
        <v>713</v>
      </c>
      <c r="G385" s="5" t="str">
        <f>VLOOKUP(F385,'Customer Info'!A:B,2,0)</f>
        <v>Tom</v>
      </c>
      <c r="H385" s="5" t="str">
        <f>VLOOKUP(F385,'Customer Info'!A:C,3,0)</f>
        <v>Boeckenhauer</v>
      </c>
      <c r="I385" s="5" t="str">
        <f>VLOOKUP(F385,'Customer Info'!A:E,5,0)</f>
        <v>Neunkirchen</v>
      </c>
      <c r="J385" s="2" t="s">
        <v>204</v>
      </c>
      <c r="K385" s="6" t="str">
        <f>VLOOKUP(J385,'Product Details'!B:C,2,0)</f>
        <v>Office_Supplies</v>
      </c>
      <c r="L385" s="6" t="str">
        <f>VLOOKUP(J385,'Product Details'!B:D,3,0)</f>
        <v>Labels</v>
      </c>
      <c r="M385" s="6" t="s">
        <v>6516</v>
      </c>
      <c r="N385" s="2">
        <v>135</v>
      </c>
      <c r="O385" s="2">
        <v>129</v>
      </c>
      <c r="P385" s="2">
        <v>2</v>
      </c>
      <c r="Q385" s="7">
        <f>O385*P385</f>
        <v>258</v>
      </c>
      <c r="R385" s="7">
        <f>N385*P385</f>
        <v>270</v>
      </c>
      <c r="S385" s="2">
        <v>30</v>
      </c>
      <c r="T385" s="8">
        <f>R385+S385</f>
        <v>300</v>
      </c>
      <c r="U385" s="8">
        <f>T385-Q385</f>
        <v>42</v>
      </c>
      <c r="V385" s="2" t="s">
        <v>33</v>
      </c>
      <c r="W385" s="31">
        <f>IF(T385&lt;5000,T385*2%,IF(T385&lt;25000,T385*5%,IF(T385&lt;50000,T385*7%,IF(T385&lt;100000,T385*9%,IF(T385&lt;250000,T385*12%,T385*15%)))))</f>
        <v>6</v>
      </c>
    </row>
    <row r="386" spans="1:23" x14ac:dyDescent="0.3">
      <c r="A386" s="2" t="s">
        <v>1839</v>
      </c>
      <c r="B386" s="4">
        <v>44145</v>
      </c>
      <c r="C386" s="4">
        <v>44146</v>
      </c>
      <c r="D386" s="2" t="s">
        <v>47</v>
      </c>
      <c r="E386" s="2" t="s">
        <v>43</v>
      </c>
      <c r="F386" s="2" t="s">
        <v>393</v>
      </c>
      <c r="G386" s="5" t="str">
        <f>VLOOKUP(F386,'Customer Info'!A:B,2,0)</f>
        <v>Sally</v>
      </c>
      <c r="H386" s="5" t="str">
        <f>VLOOKUP(F386,'Customer Info'!A:C,3,0)</f>
        <v>Knutson</v>
      </c>
      <c r="I386" s="5" t="str">
        <f>VLOOKUP(F386,'Customer Info'!A:E,5,0)</f>
        <v>CastropRauxel</v>
      </c>
      <c r="J386" s="2" t="s">
        <v>220</v>
      </c>
      <c r="K386" s="6" t="str">
        <f>VLOOKUP(J386,'Product Details'!B:C,2,0)</f>
        <v>Office_Supplies</v>
      </c>
      <c r="L386" s="6" t="str">
        <f>VLOOKUP(J386,'Product Details'!B:D,3,0)</f>
        <v>Storage</v>
      </c>
      <c r="M386" s="6" t="s">
        <v>6541</v>
      </c>
      <c r="N386" s="2">
        <v>135</v>
      </c>
      <c r="O386" s="2">
        <v>126</v>
      </c>
      <c r="P386" s="2">
        <v>2</v>
      </c>
      <c r="Q386" s="7">
        <f>O386*P386</f>
        <v>252</v>
      </c>
      <c r="R386" s="7">
        <f>N386*P386</f>
        <v>270</v>
      </c>
      <c r="S386" s="2">
        <v>30</v>
      </c>
      <c r="T386" s="8">
        <f>R386+S386</f>
        <v>300</v>
      </c>
      <c r="U386" s="8">
        <f>T386-Q386</f>
        <v>48</v>
      </c>
      <c r="V386" s="2" t="s">
        <v>63</v>
      </c>
      <c r="W386" s="31">
        <f>IF(T386&lt;5000,T386*2%,IF(T386&lt;25000,T386*5%,IF(T386&lt;50000,T386*7%,IF(T386&lt;100000,T386*9%,IF(T386&lt;250000,T386*12%,T386*15%)))))</f>
        <v>6</v>
      </c>
    </row>
    <row r="387" spans="1:23" x14ac:dyDescent="0.3">
      <c r="A387" s="2" t="s">
        <v>2451</v>
      </c>
      <c r="B387" s="4">
        <v>43787</v>
      </c>
      <c r="C387" s="4">
        <v>43788</v>
      </c>
      <c r="D387" s="2" t="s">
        <v>47</v>
      </c>
      <c r="E387" s="2" t="s">
        <v>68</v>
      </c>
      <c r="F387" s="2" t="s">
        <v>200</v>
      </c>
      <c r="G387" s="5" t="str">
        <f>VLOOKUP(F387,'Customer Info'!A:B,2,0)</f>
        <v>James</v>
      </c>
      <c r="H387" s="5" t="str">
        <f>VLOOKUP(F387,'Customer Info'!A:C,3,0)</f>
        <v>Lanier</v>
      </c>
      <c r="I387" s="5" t="str">
        <f>VLOOKUP(F387,'Customer Info'!A:E,5,0)</f>
        <v>Dortmund</v>
      </c>
      <c r="J387" s="2" t="s">
        <v>128</v>
      </c>
      <c r="K387" s="6" t="str">
        <f>VLOOKUP(J387,'Product Details'!B:C,2,0)</f>
        <v>Furniture</v>
      </c>
      <c r="L387" s="6" t="str">
        <f>VLOOKUP(J387,'Product Details'!B:D,3,0)</f>
        <v>Tables</v>
      </c>
      <c r="M387" s="6" t="s">
        <v>6496</v>
      </c>
      <c r="N387" s="2">
        <v>135</v>
      </c>
      <c r="O387" s="2">
        <v>129</v>
      </c>
      <c r="P387" s="2">
        <v>2</v>
      </c>
      <c r="Q387" s="7">
        <f>O387*P387</f>
        <v>258</v>
      </c>
      <c r="R387" s="7">
        <f>N387*P387</f>
        <v>270</v>
      </c>
      <c r="S387" s="2">
        <v>30</v>
      </c>
      <c r="T387" s="8">
        <f>R387+S387</f>
        <v>300</v>
      </c>
      <c r="U387" s="8">
        <f>T387-Q387</f>
        <v>42</v>
      </c>
      <c r="V387" s="2" t="s">
        <v>33</v>
      </c>
      <c r="W387" s="31">
        <f>IF(T387&lt;5000,T387*2%,IF(T387&lt;25000,T387*5%,IF(T387&lt;50000,T387*7%,IF(T387&lt;100000,T387*9%,IF(T387&lt;250000,T387*12%,T387*15%)))))</f>
        <v>6</v>
      </c>
    </row>
    <row r="388" spans="1:23" x14ac:dyDescent="0.3">
      <c r="A388" s="2" t="s">
        <v>2578</v>
      </c>
      <c r="B388" s="4">
        <v>44123</v>
      </c>
      <c r="C388" s="4">
        <v>44125</v>
      </c>
      <c r="D388" s="2" t="s">
        <v>47</v>
      </c>
      <c r="E388" s="2" t="s">
        <v>36</v>
      </c>
      <c r="F388" s="2" t="s">
        <v>324</v>
      </c>
      <c r="G388" s="5" t="str">
        <f>VLOOKUP(F388,'Customer Info'!A:B,2,0)</f>
        <v>Mick</v>
      </c>
      <c r="H388" s="5" t="str">
        <f>VLOOKUP(F388,'Customer Info'!A:C,3,0)</f>
        <v>Crebagga</v>
      </c>
      <c r="I388" s="5" t="str">
        <f>VLOOKUP(F388,'Customer Info'!A:E,5,0)</f>
        <v>Banjarmasin</v>
      </c>
      <c r="J388" s="2" t="s">
        <v>572</v>
      </c>
      <c r="K388" s="6" t="str">
        <f>VLOOKUP(J388,'Product Details'!B:C,2,0)</f>
        <v>Technology</v>
      </c>
      <c r="L388" s="6" t="str">
        <f>VLOOKUP(J388,'Product Details'!B:D,3,0)</f>
        <v>Machines</v>
      </c>
      <c r="M388" s="6" t="s">
        <v>6553</v>
      </c>
      <c r="N388" s="2">
        <v>135</v>
      </c>
      <c r="O388" s="2">
        <v>129</v>
      </c>
      <c r="P388" s="2">
        <v>2</v>
      </c>
      <c r="Q388" s="7">
        <f>O388*P388</f>
        <v>258</v>
      </c>
      <c r="R388" s="7">
        <f>N388*P388</f>
        <v>270</v>
      </c>
      <c r="S388" s="2">
        <v>30</v>
      </c>
      <c r="T388" s="8">
        <f>R388+S388</f>
        <v>300</v>
      </c>
      <c r="U388" s="8">
        <f>T388-Q388</f>
        <v>42</v>
      </c>
      <c r="V388" s="2" t="s">
        <v>71</v>
      </c>
      <c r="W388" s="31">
        <f>IF(T388&lt;5000,T388*2%,IF(T388&lt;25000,T388*5%,IF(T388&lt;50000,T388*7%,IF(T388&lt;100000,T388*9%,IF(T388&lt;250000,T388*12%,T388*15%)))))</f>
        <v>6</v>
      </c>
    </row>
    <row r="389" spans="1:23" x14ac:dyDescent="0.3">
      <c r="A389" s="2" t="s">
        <v>3336</v>
      </c>
      <c r="B389" s="4">
        <v>43773</v>
      </c>
      <c r="C389" s="4">
        <v>43774</v>
      </c>
      <c r="D389" s="2" t="s">
        <v>47</v>
      </c>
      <c r="E389" s="2" t="s">
        <v>48</v>
      </c>
      <c r="F389" s="2" t="s">
        <v>1036</v>
      </c>
      <c r="G389" s="5" t="str">
        <f>VLOOKUP(F389,'Customer Info'!A:B,2,0)</f>
        <v>Ralph</v>
      </c>
      <c r="H389" s="5" t="str">
        <f>VLOOKUP(F389,'Customer Info'!A:C,3,0)</f>
        <v>Arnett</v>
      </c>
      <c r="I389" s="5" t="str">
        <f>VLOOKUP(F389,'Customer Info'!A:E,5,0)</f>
        <v>Jhansi</v>
      </c>
      <c r="J389" s="2" t="s">
        <v>140</v>
      </c>
      <c r="K389" s="6" t="str">
        <f>VLOOKUP(J389,'Product Details'!B:C,2,0)</f>
        <v>Furniture</v>
      </c>
      <c r="L389" s="6" t="str">
        <f>VLOOKUP(J389,'Product Details'!B:D,3,0)</f>
        <v>Chairs</v>
      </c>
      <c r="M389" s="6" t="s">
        <v>6512</v>
      </c>
      <c r="N389" s="2">
        <v>135</v>
      </c>
      <c r="O389" s="2">
        <v>126</v>
      </c>
      <c r="P389" s="2">
        <v>2</v>
      </c>
      <c r="Q389" s="7">
        <f>O389*P389</f>
        <v>252</v>
      </c>
      <c r="R389" s="7">
        <f>N389*P389</f>
        <v>270</v>
      </c>
      <c r="S389" s="2">
        <v>30</v>
      </c>
      <c r="T389" s="8">
        <f>R389+S389</f>
        <v>300</v>
      </c>
      <c r="U389" s="8">
        <f>T389-Q389</f>
        <v>48</v>
      </c>
      <c r="V389" s="2" t="s">
        <v>63</v>
      </c>
      <c r="W389" s="31">
        <f>IF(T389&lt;5000,T389*2%,IF(T389&lt;25000,T389*5%,IF(T389&lt;50000,T389*7%,IF(T389&lt;100000,T389*9%,IF(T389&lt;250000,T389*12%,T389*15%)))))</f>
        <v>6</v>
      </c>
    </row>
    <row r="390" spans="1:23" x14ac:dyDescent="0.3">
      <c r="A390" s="2" t="s">
        <v>4538</v>
      </c>
      <c r="B390" s="4">
        <v>43647</v>
      </c>
      <c r="C390" s="4">
        <v>43648</v>
      </c>
      <c r="D390" s="2" t="s">
        <v>47</v>
      </c>
      <c r="E390" s="2" t="s">
        <v>43</v>
      </c>
      <c r="F390" s="2" t="s">
        <v>738</v>
      </c>
      <c r="G390" s="5" t="str">
        <f>VLOOKUP(F390,'Customer Info'!A:B,2,0)</f>
        <v>Hilary</v>
      </c>
      <c r="H390" s="5" t="str">
        <f>VLOOKUP(F390,'Customer Info'!A:C,3,0)</f>
        <v>Holden</v>
      </c>
      <c r="I390" s="5" t="str">
        <f>VLOOKUP(F390,'Customer Info'!A:E,5,0)</f>
        <v>Mysore</v>
      </c>
      <c r="J390" s="2" t="s">
        <v>419</v>
      </c>
      <c r="K390" s="6" t="str">
        <f>VLOOKUP(J390,'Product Details'!B:C,2,0)</f>
        <v>Office_Supplies</v>
      </c>
      <c r="L390" s="6" t="str">
        <f>VLOOKUP(J390,'Product Details'!B:D,3,0)</f>
        <v>Labels</v>
      </c>
      <c r="M390" s="6" t="s">
        <v>6465</v>
      </c>
      <c r="N390" s="2">
        <v>135</v>
      </c>
      <c r="O390" s="2">
        <v>126</v>
      </c>
      <c r="P390" s="2">
        <v>2</v>
      </c>
      <c r="Q390" s="7">
        <f>O390*P390</f>
        <v>252</v>
      </c>
      <c r="R390" s="7">
        <f>N390*P390</f>
        <v>270</v>
      </c>
      <c r="S390" s="2">
        <v>30</v>
      </c>
      <c r="T390" s="8">
        <f>R390+S390</f>
        <v>300</v>
      </c>
      <c r="U390" s="8">
        <f>T390-Q390</f>
        <v>48</v>
      </c>
      <c r="V390" s="2" t="s">
        <v>33</v>
      </c>
      <c r="W390" s="31">
        <f>IF(T390&lt;5000,T390*2%,IF(T390&lt;25000,T390*5%,IF(T390&lt;50000,T390*7%,IF(T390&lt;100000,T390*9%,IF(T390&lt;250000,T390*12%,T390*15%)))))</f>
        <v>6</v>
      </c>
    </row>
    <row r="391" spans="1:23" x14ac:dyDescent="0.3">
      <c r="A391" s="2" t="s">
        <v>4763</v>
      </c>
      <c r="B391" s="4">
        <v>44096</v>
      </c>
      <c r="C391" s="4">
        <v>44097</v>
      </c>
      <c r="D391" s="2" t="s">
        <v>47</v>
      </c>
      <c r="E391" s="2" t="s">
        <v>29</v>
      </c>
      <c r="F391" s="2" t="s">
        <v>938</v>
      </c>
      <c r="G391" s="5" t="str">
        <f>VLOOKUP(F391,'Customer Info'!A:B,2,0)</f>
        <v>Erin</v>
      </c>
      <c r="H391" s="5" t="str">
        <f>VLOOKUP(F391,'Customer Info'!A:C,3,0)</f>
        <v>Smith</v>
      </c>
      <c r="I391" s="5" t="str">
        <f>VLOOKUP(F391,'Customer Info'!A:E,5,0)</f>
        <v>Bremen</v>
      </c>
      <c r="J391" s="2" t="s">
        <v>183</v>
      </c>
      <c r="K391" s="6" t="str">
        <f>VLOOKUP(J391,'Product Details'!B:C,2,0)</f>
        <v>Furniture</v>
      </c>
      <c r="L391" s="6" t="str">
        <f>VLOOKUP(J391,'Product Details'!B:D,3,0)</f>
        <v>Tables</v>
      </c>
      <c r="M391" s="6" t="s">
        <v>6546</v>
      </c>
      <c r="N391" s="2">
        <v>135</v>
      </c>
      <c r="O391" s="2">
        <v>126</v>
      </c>
      <c r="P391" s="2">
        <v>2</v>
      </c>
      <c r="Q391" s="7">
        <f>O391*P391</f>
        <v>252</v>
      </c>
      <c r="R391" s="7">
        <f>N391*P391</f>
        <v>270</v>
      </c>
      <c r="S391" s="2">
        <v>30</v>
      </c>
      <c r="T391" s="8">
        <f>R391+S391</f>
        <v>300</v>
      </c>
      <c r="U391" s="8">
        <f>T391-Q391</f>
        <v>48</v>
      </c>
      <c r="V391" s="2" t="s">
        <v>33</v>
      </c>
      <c r="W391" s="31">
        <f>IF(T391&lt;5000,T391*2%,IF(T391&lt;25000,T391*5%,IF(T391&lt;50000,T391*7%,IF(T391&lt;100000,T391*9%,IF(T391&lt;250000,T391*12%,T391*15%)))))</f>
        <v>6</v>
      </c>
    </row>
    <row r="392" spans="1:23" x14ac:dyDescent="0.3">
      <c r="A392" s="2" t="s">
        <v>3153</v>
      </c>
      <c r="B392" s="4">
        <v>43226</v>
      </c>
      <c r="C392" s="4">
        <v>43228</v>
      </c>
      <c r="D392" s="2" t="s">
        <v>47</v>
      </c>
      <c r="E392" s="2" t="s">
        <v>68</v>
      </c>
      <c r="F392" s="2" t="s">
        <v>244</v>
      </c>
      <c r="G392" s="5" t="str">
        <f>VLOOKUP(F392,'Customer Info'!A:B,2,0)</f>
        <v>Max</v>
      </c>
      <c r="H392" s="5" t="str">
        <f>VLOOKUP(F392,'Customer Info'!A:C,3,0)</f>
        <v>Ludwig</v>
      </c>
      <c r="I392" s="5" t="str">
        <f>VLOOKUP(F392,'Customer Info'!A:E,5,0)</f>
        <v>Newcastle</v>
      </c>
      <c r="J392" s="2" t="s">
        <v>361</v>
      </c>
      <c r="K392" s="6" t="str">
        <f>VLOOKUP(J392,'Product Details'!B:C,2,0)</f>
        <v>Technology</v>
      </c>
      <c r="L392" s="6" t="str">
        <f>VLOOKUP(J392,'Product Details'!B:D,3,0)</f>
        <v>Machines</v>
      </c>
      <c r="M392" s="6" t="s">
        <v>6423</v>
      </c>
      <c r="N392" s="2">
        <v>90</v>
      </c>
      <c r="O392" s="2">
        <v>81</v>
      </c>
      <c r="P392" s="2">
        <v>3</v>
      </c>
      <c r="Q392" s="7">
        <f>O392*P392</f>
        <v>243</v>
      </c>
      <c r="R392" s="7">
        <f>N392*P392</f>
        <v>270</v>
      </c>
      <c r="S392" s="2">
        <v>10</v>
      </c>
      <c r="T392" s="8">
        <f>R392+S392</f>
        <v>280</v>
      </c>
      <c r="U392" s="8">
        <f>T392-Q392</f>
        <v>37</v>
      </c>
      <c r="V392" s="2" t="s">
        <v>30</v>
      </c>
      <c r="W392" s="31">
        <f>IF(T392&lt;5000,T392*2%,IF(T392&lt;25000,T392*5%,IF(T392&lt;50000,T392*7%,IF(T392&lt;100000,T392*9%,IF(T392&lt;250000,T392*12%,T392*15%)))))</f>
        <v>5.6000000000000005</v>
      </c>
    </row>
    <row r="393" spans="1:23" x14ac:dyDescent="0.3">
      <c r="A393" s="2" t="s">
        <v>4801</v>
      </c>
      <c r="B393" s="4">
        <v>43239</v>
      </c>
      <c r="C393" s="4">
        <v>43241</v>
      </c>
      <c r="D393" s="2" t="s">
        <v>47</v>
      </c>
      <c r="E393" s="2" t="s">
        <v>68</v>
      </c>
      <c r="F393" s="2" t="s">
        <v>596</v>
      </c>
      <c r="G393" s="5" t="str">
        <f>VLOOKUP(F393,'Customer Info'!A:B,2,0)</f>
        <v>Anna</v>
      </c>
      <c r="H393" s="5" t="str">
        <f>VLOOKUP(F393,'Customer Info'!A:C,3,0)</f>
        <v>Gayman</v>
      </c>
      <c r="I393" s="5" t="str">
        <f>VLOOKUP(F393,'Customer Info'!A:E,5,0)</f>
        <v>Surat</v>
      </c>
      <c r="J393" s="2" t="s">
        <v>285</v>
      </c>
      <c r="K393" s="6" t="str">
        <f>VLOOKUP(J393,'Product Details'!B:C,2,0)</f>
        <v>Technology</v>
      </c>
      <c r="L393" s="6" t="str">
        <f>VLOOKUP(J393,'Product Details'!B:D,3,0)</f>
        <v>Phones</v>
      </c>
      <c r="M393" s="6" t="s">
        <v>6542</v>
      </c>
      <c r="N393" s="2">
        <v>90</v>
      </c>
      <c r="O393" s="2">
        <v>81</v>
      </c>
      <c r="P393" s="2">
        <v>3</v>
      </c>
      <c r="Q393" s="7">
        <f>O393*P393</f>
        <v>243</v>
      </c>
      <c r="R393" s="7">
        <f>N393*P393</f>
        <v>270</v>
      </c>
      <c r="S393" s="2">
        <v>10</v>
      </c>
      <c r="T393" s="8">
        <f>R393+S393</f>
        <v>280</v>
      </c>
      <c r="U393" s="8">
        <f>T393-Q393</f>
        <v>37</v>
      </c>
      <c r="V393" s="2" t="s">
        <v>30</v>
      </c>
      <c r="W393" s="31">
        <f>IF(T393&lt;5000,T393*2%,IF(T393&lt;25000,T393*5%,IF(T393&lt;50000,T393*7%,IF(T393&lt;100000,T393*9%,IF(T393&lt;250000,T393*12%,T393*15%)))))</f>
        <v>5.6000000000000005</v>
      </c>
    </row>
    <row r="394" spans="1:23" x14ac:dyDescent="0.3">
      <c r="A394" s="2" t="s">
        <v>4375</v>
      </c>
      <c r="B394" s="4">
        <v>43807</v>
      </c>
      <c r="C394" s="4">
        <v>43809</v>
      </c>
      <c r="D394" s="2" t="s">
        <v>47</v>
      </c>
      <c r="E394" s="2" t="s">
        <v>48</v>
      </c>
      <c r="F394" s="2" t="s">
        <v>654</v>
      </c>
      <c r="G394" s="5" t="str">
        <f>VLOOKUP(F394,'Customer Info'!A:B,2,0)</f>
        <v>Jonathan</v>
      </c>
      <c r="H394" s="5" t="str">
        <f>VLOOKUP(F394,'Customer Info'!A:C,3,0)</f>
        <v>Howell</v>
      </c>
      <c r="I394" s="5" t="str">
        <f>VLOOKUP(F394,'Customer Info'!A:E,5,0)</f>
        <v>Guangshui</v>
      </c>
      <c r="J394" s="2" t="s">
        <v>457</v>
      </c>
      <c r="K394" s="6" t="str">
        <f>VLOOKUP(J394,'Product Details'!B:C,2,0)</f>
        <v>Office_Supplies</v>
      </c>
      <c r="L394" s="6" t="str">
        <f>VLOOKUP(J394,'Product Details'!B:D,3,0)</f>
        <v>Fasteners</v>
      </c>
      <c r="M394" s="6" t="s">
        <v>6462</v>
      </c>
      <c r="N394" s="2">
        <v>136</v>
      </c>
      <c r="O394" s="2">
        <v>130</v>
      </c>
      <c r="P394" s="2">
        <v>2</v>
      </c>
      <c r="Q394" s="7">
        <f>O394*P394</f>
        <v>260</v>
      </c>
      <c r="R394" s="7">
        <f>N394*P394</f>
        <v>272</v>
      </c>
      <c r="S394" s="2">
        <v>30</v>
      </c>
      <c r="T394" s="8">
        <f>R394+S394</f>
        <v>302</v>
      </c>
      <c r="U394" s="8">
        <f>T394-Q394</f>
        <v>42</v>
      </c>
      <c r="V394" s="2" t="s">
        <v>33</v>
      </c>
      <c r="W394" s="31">
        <f>IF(T394&lt;5000,T394*2%,IF(T394&lt;25000,T394*5%,IF(T394&lt;50000,T394*7%,IF(T394&lt;100000,T394*9%,IF(T394&lt;250000,T394*12%,T394*15%)))))</f>
        <v>6.04</v>
      </c>
    </row>
    <row r="395" spans="1:23" x14ac:dyDescent="0.3">
      <c r="A395" s="2" t="s">
        <v>4773</v>
      </c>
      <c r="B395" s="4">
        <v>43295</v>
      </c>
      <c r="C395" s="4">
        <v>43297</v>
      </c>
      <c r="D395" s="2" t="s">
        <v>47</v>
      </c>
      <c r="E395" s="2" t="s">
        <v>36</v>
      </c>
      <c r="F395" s="2" t="s">
        <v>347</v>
      </c>
      <c r="G395" s="5" t="str">
        <f>VLOOKUP(F395,'Customer Info'!A:B,2,0)</f>
        <v>Shahid</v>
      </c>
      <c r="H395" s="5" t="str">
        <f>VLOOKUP(F395,'Customer Info'!A:C,3,0)</f>
        <v>Collister</v>
      </c>
      <c r="I395" s="5" t="str">
        <f>VLOOKUP(F395,'Customer Info'!A:E,5,0)</f>
        <v>Leipzig</v>
      </c>
      <c r="J395" s="2" t="s">
        <v>331</v>
      </c>
      <c r="K395" s="6" t="str">
        <f>VLOOKUP(J395,'Product Details'!B:C,2,0)</f>
        <v>Technology</v>
      </c>
      <c r="L395" s="6" t="str">
        <f>VLOOKUP(J395,'Product Details'!B:D,3,0)</f>
        <v>Phones</v>
      </c>
      <c r="M395" s="6" t="s">
        <v>6501</v>
      </c>
      <c r="N395" s="2">
        <v>136</v>
      </c>
      <c r="O395" s="2">
        <v>130</v>
      </c>
      <c r="P395" s="2">
        <v>2</v>
      </c>
      <c r="Q395" s="7">
        <f>O395*P395</f>
        <v>260</v>
      </c>
      <c r="R395" s="7">
        <f>N395*P395</f>
        <v>272</v>
      </c>
      <c r="S395" s="2">
        <v>30</v>
      </c>
      <c r="T395" s="8">
        <f>R395+S395</f>
        <v>302</v>
      </c>
      <c r="U395" s="8">
        <f>T395-Q395</f>
        <v>42</v>
      </c>
      <c r="V395" s="2" t="s">
        <v>33</v>
      </c>
      <c r="W395" s="31">
        <f>IF(T395&lt;5000,T395*2%,IF(T395&lt;25000,T395*5%,IF(T395&lt;50000,T395*7%,IF(T395&lt;100000,T395*9%,IF(T395&lt;250000,T395*12%,T395*15%)))))</f>
        <v>6.04</v>
      </c>
    </row>
    <row r="396" spans="1:23" x14ac:dyDescent="0.3">
      <c r="A396" s="2" t="s">
        <v>1201</v>
      </c>
      <c r="B396" s="4">
        <v>43820</v>
      </c>
      <c r="C396" s="4">
        <v>43822</v>
      </c>
      <c r="D396" s="2" t="s">
        <v>47</v>
      </c>
      <c r="E396" s="2" t="s">
        <v>43</v>
      </c>
      <c r="F396" s="2" t="s">
        <v>312</v>
      </c>
      <c r="G396" s="5" t="str">
        <f>VLOOKUP(F396,'Customer Info'!A:B,2,0)</f>
        <v>Cathy</v>
      </c>
      <c r="H396" s="5" t="str">
        <f>VLOOKUP(F396,'Customer Info'!A:C,3,0)</f>
        <v>Hwang</v>
      </c>
      <c r="I396" s="5" t="str">
        <f>VLOOKUP(F396,'Customer Info'!A:E,5,0)</f>
        <v>Trier</v>
      </c>
      <c r="J396" s="2" t="s">
        <v>62</v>
      </c>
      <c r="K396" s="6" t="str">
        <f>VLOOKUP(J396,'Product Details'!B:C,2,0)</f>
        <v>Office_Supplies</v>
      </c>
      <c r="L396" s="6" t="str">
        <f>VLOOKUP(J396,'Product Details'!B:D,3,0)</f>
        <v>Envelopes</v>
      </c>
      <c r="M396" s="6" t="s">
        <v>6482</v>
      </c>
      <c r="N396" s="2">
        <v>68</v>
      </c>
      <c r="O396" s="2">
        <v>63</v>
      </c>
      <c r="P396" s="2">
        <v>4</v>
      </c>
      <c r="Q396" s="7">
        <f>O396*P396</f>
        <v>252</v>
      </c>
      <c r="R396" s="7">
        <f>N396*P396</f>
        <v>272</v>
      </c>
      <c r="S396" s="2">
        <v>10</v>
      </c>
      <c r="T396" s="8">
        <f>R396+S396</f>
        <v>282</v>
      </c>
      <c r="U396" s="8">
        <f>T396-Q396</f>
        <v>30</v>
      </c>
      <c r="V396" s="2" t="s">
        <v>63</v>
      </c>
      <c r="W396" s="31">
        <f>IF(T396&lt;5000,T396*2%,IF(T396&lt;25000,T396*5%,IF(T396&lt;50000,T396*7%,IF(T396&lt;100000,T396*9%,IF(T396&lt;250000,T396*12%,T396*15%)))))</f>
        <v>5.64</v>
      </c>
    </row>
    <row r="397" spans="1:23" x14ac:dyDescent="0.3">
      <c r="A397" s="2" t="s">
        <v>1359</v>
      </c>
      <c r="B397" s="4">
        <v>43671</v>
      </c>
      <c r="C397" s="4">
        <v>43671</v>
      </c>
      <c r="D397" s="2" t="s">
        <v>47</v>
      </c>
      <c r="E397" s="2" t="s">
        <v>48</v>
      </c>
      <c r="F397" s="2" t="s">
        <v>1360</v>
      </c>
      <c r="G397" s="5" t="str">
        <f>VLOOKUP(F397,'Customer Info'!A:B,2,0)</f>
        <v>Eugene</v>
      </c>
      <c r="H397" s="5" t="str">
        <f>VLOOKUP(F397,'Customer Info'!A:C,3,0)</f>
        <v>Hildebrand</v>
      </c>
      <c r="I397" s="5" t="str">
        <f>VLOOKUP(F397,'Customer Info'!A:E,5,0)</f>
        <v>Sindelfingen</v>
      </c>
      <c r="J397" s="2" t="s">
        <v>226</v>
      </c>
      <c r="K397" s="6" t="str">
        <f>VLOOKUP(J397,'Product Details'!B:C,2,0)</f>
        <v>Furniture</v>
      </c>
      <c r="L397" s="6" t="str">
        <f>VLOOKUP(J397,'Product Details'!B:D,3,0)</f>
        <v>Bookcases</v>
      </c>
      <c r="M397" s="6" t="s">
        <v>6493</v>
      </c>
      <c r="N397" s="2">
        <v>68</v>
      </c>
      <c r="O397" s="2">
        <v>63</v>
      </c>
      <c r="P397" s="2">
        <v>4</v>
      </c>
      <c r="Q397" s="7">
        <f>O397*P397</f>
        <v>252</v>
      </c>
      <c r="R397" s="7">
        <f>N397*P397</f>
        <v>272</v>
      </c>
      <c r="S397" s="2">
        <v>10</v>
      </c>
      <c r="T397" s="8">
        <f>R397+S397</f>
        <v>282</v>
      </c>
      <c r="U397" s="8">
        <f>T397-Q397</f>
        <v>30</v>
      </c>
      <c r="V397" s="2" t="s">
        <v>33</v>
      </c>
      <c r="W397" s="31">
        <f>IF(T397&lt;5000,T397*2%,IF(T397&lt;25000,T397*5%,IF(T397&lt;50000,T397*7%,IF(T397&lt;100000,T397*9%,IF(T397&lt;250000,T397*12%,T397*15%)))))</f>
        <v>5.64</v>
      </c>
    </row>
    <row r="398" spans="1:23" x14ac:dyDescent="0.3">
      <c r="A398" s="2" t="s">
        <v>1860</v>
      </c>
      <c r="B398" s="4">
        <v>44102</v>
      </c>
      <c r="C398" s="4">
        <v>44104</v>
      </c>
      <c r="D398" s="2" t="s">
        <v>47</v>
      </c>
      <c r="E398" s="2" t="s">
        <v>36</v>
      </c>
      <c r="F398" s="2" t="s">
        <v>154</v>
      </c>
      <c r="G398" s="5" t="str">
        <f>VLOOKUP(F398,'Customer Info'!A:B,2,0)</f>
        <v>Larry</v>
      </c>
      <c r="H398" s="5" t="str">
        <f>VLOOKUP(F398,'Customer Info'!A:C,3,0)</f>
        <v>Blacks</v>
      </c>
      <c r="I398" s="5" t="str">
        <f>VLOOKUP(F398,'Customer Info'!A:E,5,0)</f>
        <v>Shangyu</v>
      </c>
      <c r="J398" s="2" t="s">
        <v>319</v>
      </c>
      <c r="K398" s="6" t="str">
        <f>VLOOKUP(J398,'Product Details'!B:C,2,0)</f>
        <v>Technology</v>
      </c>
      <c r="L398" s="6" t="str">
        <f>VLOOKUP(J398,'Product Details'!B:D,3,0)</f>
        <v>Accessories</v>
      </c>
      <c r="M398" s="6" t="s">
        <v>6503</v>
      </c>
      <c r="N398" s="2">
        <v>138</v>
      </c>
      <c r="O398" s="2">
        <v>128</v>
      </c>
      <c r="P398" s="2">
        <v>2</v>
      </c>
      <c r="Q398" s="7">
        <f>O398*P398</f>
        <v>256</v>
      </c>
      <c r="R398" s="7">
        <f>N398*P398</f>
        <v>276</v>
      </c>
      <c r="S398" s="2">
        <v>30</v>
      </c>
      <c r="T398" s="8">
        <f>R398+S398</f>
        <v>306</v>
      </c>
      <c r="U398" s="8">
        <f>T398-Q398</f>
        <v>50</v>
      </c>
      <c r="V398" s="2" t="s">
        <v>33</v>
      </c>
      <c r="W398" s="31">
        <f>IF(T398&lt;5000,T398*2%,IF(T398&lt;25000,T398*5%,IF(T398&lt;50000,T398*7%,IF(T398&lt;100000,T398*9%,IF(T398&lt;250000,T398*12%,T398*15%)))))</f>
        <v>6.12</v>
      </c>
    </row>
    <row r="399" spans="1:23" x14ac:dyDescent="0.3">
      <c r="A399" s="2" t="s">
        <v>2208</v>
      </c>
      <c r="B399" s="4">
        <v>43444</v>
      </c>
      <c r="C399" s="4">
        <v>43445</v>
      </c>
      <c r="D399" s="2" t="s">
        <v>47</v>
      </c>
      <c r="E399" s="2" t="s">
        <v>36</v>
      </c>
      <c r="F399" s="2" t="s">
        <v>174</v>
      </c>
      <c r="G399" s="5" t="str">
        <f>VLOOKUP(F399,'Customer Info'!A:B,2,0)</f>
        <v>Laurel</v>
      </c>
      <c r="H399" s="5" t="str">
        <f>VLOOKUP(F399,'Customer Info'!A:C,3,0)</f>
        <v>Workman</v>
      </c>
      <c r="I399" s="5" t="str">
        <f>VLOOKUP(F399,'Customer Info'!A:E,5,0)</f>
        <v>Dongguan</v>
      </c>
      <c r="J399" s="2" t="s">
        <v>70</v>
      </c>
      <c r="K399" s="6" t="str">
        <f>VLOOKUP(J399,'Product Details'!B:C,2,0)</f>
        <v>Furniture</v>
      </c>
      <c r="L399" s="6" t="str">
        <f>VLOOKUP(J399,'Product Details'!B:D,3,0)</f>
        <v>Furnishings</v>
      </c>
      <c r="M399" s="6" t="s">
        <v>6536</v>
      </c>
      <c r="N399" s="2">
        <v>138</v>
      </c>
      <c r="O399" s="2">
        <v>128</v>
      </c>
      <c r="P399" s="2">
        <v>2</v>
      </c>
      <c r="Q399" s="7">
        <f>O399*P399</f>
        <v>256</v>
      </c>
      <c r="R399" s="7">
        <f>N399*P399</f>
        <v>276</v>
      </c>
      <c r="S399" s="2">
        <v>30</v>
      </c>
      <c r="T399" s="8">
        <f>R399+S399</f>
        <v>306</v>
      </c>
      <c r="U399" s="8">
        <f>T399-Q399</f>
        <v>50</v>
      </c>
      <c r="V399" s="2" t="s">
        <v>33</v>
      </c>
      <c r="W399" s="31">
        <f>IF(T399&lt;5000,T399*2%,IF(T399&lt;25000,T399*5%,IF(T399&lt;50000,T399*7%,IF(T399&lt;100000,T399*9%,IF(T399&lt;250000,T399*12%,T399*15%)))))</f>
        <v>6.12</v>
      </c>
    </row>
    <row r="400" spans="1:23" x14ac:dyDescent="0.3">
      <c r="A400" s="2" t="s">
        <v>2365</v>
      </c>
      <c r="B400" s="4">
        <v>43704</v>
      </c>
      <c r="C400" s="4">
        <v>43706</v>
      </c>
      <c r="D400" s="2" t="s">
        <v>47</v>
      </c>
      <c r="E400" s="2" t="s">
        <v>68</v>
      </c>
      <c r="F400" s="2" t="s">
        <v>428</v>
      </c>
      <c r="G400" s="5" t="str">
        <f>VLOOKUP(F400,'Customer Info'!A:B,2,0)</f>
        <v>Sarah</v>
      </c>
      <c r="H400" s="5" t="str">
        <f>VLOOKUP(F400,'Customer Info'!A:C,3,0)</f>
        <v>Bern</v>
      </c>
      <c r="I400" s="5" t="str">
        <f>VLOOKUP(F400,'Customer Info'!A:E,5,0)</f>
        <v>Wollongong</v>
      </c>
      <c r="J400" s="2" t="s">
        <v>86</v>
      </c>
      <c r="K400" s="6" t="str">
        <f>VLOOKUP(J400,'Product Details'!B:C,2,0)</f>
        <v>Office_Supplies</v>
      </c>
      <c r="L400" s="6" t="str">
        <f>VLOOKUP(J400,'Product Details'!B:D,3,0)</f>
        <v>Storage</v>
      </c>
      <c r="M400" s="6" t="s">
        <v>6507</v>
      </c>
      <c r="N400" s="2">
        <v>138</v>
      </c>
      <c r="O400" s="2">
        <v>128</v>
      </c>
      <c r="P400" s="2">
        <v>2</v>
      </c>
      <c r="Q400" s="7">
        <f>O400*P400</f>
        <v>256</v>
      </c>
      <c r="R400" s="7">
        <f>N400*P400</f>
        <v>276</v>
      </c>
      <c r="S400" s="2">
        <v>30</v>
      </c>
      <c r="T400" s="8">
        <f>R400+S400</f>
        <v>306</v>
      </c>
      <c r="U400" s="8">
        <f>T400-Q400</f>
        <v>50</v>
      </c>
      <c r="V400" s="2" t="s">
        <v>33</v>
      </c>
      <c r="W400" s="31">
        <f>IF(T400&lt;5000,T400*2%,IF(T400&lt;25000,T400*5%,IF(T400&lt;50000,T400*7%,IF(T400&lt;100000,T400*9%,IF(T400&lt;250000,T400*12%,T400*15%)))))</f>
        <v>6.12</v>
      </c>
    </row>
    <row r="401" spans="1:23" x14ac:dyDescent="0.3">
      <c r="A401" s="2" t="s">
        <v>3179</v>
      </c>
      <c r="B401" s="4">
        <v>43329</v>
      </c>
      <c r="C401" s="4">
        <v>43329</v>
      </c>
      <c r="D401" s="2" t="s">
        <v>47</v>
      </c>
      <c r="E401" s="2" t="s">
        <v>36</v>
      </c>
      <c r="F401" s="2" t="s">
        <v>574</v>
      </c>
      <c r="G401" s="5" t="str">
        <f>VLOOKUP(F401,'Customer Info'!A:B,2,0)</f>
        <v>Jack</v>
      </c>
      <c r="H401" s="5" t="str">
        <f>VLOOKUP(F401,'Customer Info'!A:C,3,0)</f>
        <v>Garza</v>
      </c>
      <c r="I401" s="5" t="str">
        <f>VLOOKUP(F401,'Customer Info'!A:E,5,0)</f>
        <v>Oldenburg</v>
      </c>
      <c r="J401" s="2" t="s">
        <v>632</v>
      </c>
      <c r="K401" s="6" t="str">
        <f>VLOOKUP(J401,'Product Details'!B:C,2,0)</f>
        <v>Office_Supplies</v>
      </c>
      <c r="L401" s="6" t="str">
        <f>VLOOKUP(J401,'Product Details'!B:D,3,0)</f>
        <v>Appliances</v>
      </c>
      <c r="M401" s="6" t="s">
        <v>6499</v>
      </c>
      <c r="N401" s="2">
        <v>138</v>
      </c>
      <c r="O401" s="2">
        <v>128</v>
      </c>
      <c r="P401" s="2">
        <v>2</v>
      </c>
      <c r="Q401" s="7">
        <f>O401*P401</f>
        <v>256</v>
      </c>
      <c r="R401" s="7">
        <f>N401*P401</f>
        <v>276</v>
      </c>
      <c r="S401" s="2">
        <v>30</v>
      </c>
      <c r="T401" s="8">
        <f>R401+S401</f>
        <v>306</v>
      </c>
      <c r="U401" s="8">
        <f>T401-Q401</f>
        <v>50</v>
      </c>
      <c r="V401" s="2" t="s">
        <v>33</v>
      </c>
      <c r="W401" s="31">
        <f>IF(T401&lt;5000,T401*2%,IF(T401&lt;25000,T401*5%,IF(T401&lt;50000,T401*7%,IF(T401&lt;100000,T401*9%,IF(T401&lt;250000,T401*12%,T401*15%)))))</f>
        <v>6.12</v>
      </c>
    </row>
    <row r="402" spans="1:23" x14ac:dyDescent="0.3">
      <c r="A402" s="2" t="s">
        <v>1730</v>
      </c>
      <c r="B402" s="4">
        <v>43869</v>
      </c>
      <c r="C402" s="4">
        <v>43870</v>
      </c>
      <c r="D402" s="2" t="s">
        <v>47</v>
      </c>
      <c r="E402" s="2" t="s">
        <v>91</v>
      </c>
      <c r="F402" s="2" t="s">
        <v>574</v>
      </c>
      <c r="G402" s="5" t="str">
        <f>VLOOKUP(F402,'Customer Info'!A:B,2,0)</f>
        <v>Jack</v>
      </c>
      <c r="H402" s="5" t="str">
        <f>VLOOKUP(F402,'Customer Info'!A:C,3,0)</f>
        <v>Garza</v>
      </c>
      <c r="I402" s="5" t="str">
        <f>VLOOKUP(F402,'Customer Info'!A:E,5,0)</f>
        <v>Oldenburg</v>
      </c>
      <c r="J402" s="2" t="s">
        <v>283</v>
      </c>
      <c r="K402" s="6" t="str">
        <f>VLOOKUP(J402,'Product Details'!B:C,2,0)</f>
        <v>Furniture</v>
      </c>
      <c r="L402" s="6" t="str">
        <f>VLOOKUP(J402,'Product Details'!B:D,3,0)</f>
        <v>Chairs</v>
      </c>
      <c r="M402" s="6" t="s">
        <v>6490</v>
      </c>
      <c r="N402" s="2">
        <v>92</v>
      </c>
      <c r="O402" s="2">
        <v>82</v>
      </c>
      <c r="P402" s="2">
        <v>3</v>
      </c>
      <c r="Q402" s="7">
        <f>O402*P402</f>
        <v>246</v>
      </c>
      <c r="R402" s="7">
        <f>N402*P402</f>
        <v>276</v>
      </c>
      <c r="S402" s="2">
        <v>10</v>
      </c>
      <c r="T402" s="8">
        <f>R402+S402</f>
        <v>286</v>
      </c>
      <c r="U402" s="8">
        <f>T402-Q402</f>
        <v>40</v>
      </c>
      <c r="V402" s="2" t="s">
        <v>33</v>
      </c>
      <c r="W402" s="31">
        <f>IF(T402&lt;5000,T402*2%,IF(T402&lt;25000,T402*5%,IF(T402&lt;50000,T402*7%,IF(T402&lt;100000,T402*9%,IF(T402&lt;250000,T402*12%,T402*15%)))))</f>
        <v>5.72</v>
      </c>
    </row>
    <row r="403" spans="1:23" x14ac:dyDescent="0.3">
      <c r="A403" s="2" t="s">
        <v>2422</v>
      </c>
      <c r="B403" s="4">
        <v>43635</v>
      </c>
      <c r="C403" s="4">
        <v>43637</v>
      </c>
      <c r="D403" s="2" t="s">
        <v>47</v>
      </c>
      <c r="E403" s="2" t="s">
        <v>68</v>
      </c>
      <c r="F403" s="2" t="s">
        <v>1462</v>
      </c>
      <c r="G403" s="5" t="str">
        <f>VLOOKUP(F403,'Customer Info'!A:B,2,0)</f>
        <v>Gary</v>
      </c>
      <c r="H403" s="5" t="str">
        <f>VLOOKUP(F403,'Customer Info'!A:C,3,0)</f>
        <v>Mitchum</v>
      </c>
      <c r="I403" s="5" t="str">
        <f>VLOOKUP(F403,'Customer Info'!A:E,5,0)</f>
        <v>Mildura</v>
      </c>
      <c r="J403" s="2" t="s">
        <v>137</v>
      </c>
      <c r="K403" s="6" t="str">
        <f>VLOOKUP(J403,'Product Details'!B:C,2,0)</f>
        <v>Office_Supplies</v>
      </c>
      <c r="L403" s="6" t="str">
        <f>VLOOKUP(J403,'Product Details'!B:D,3,0)</f>
        <v>Supplies</v>
      </c>
      <c r="M403" s="6" t="s">
        <v>6555</v>
      </c>
      <c r="N403" s="2">
        <v>69</v>
      </c>
      <c r="O403" s="2">
        <v>64</v>
      </c>
      <c r="P403" s="2">
        <v>4</v>
      </c>
      <c r="Q403" s="7">
        <f>O403*P403</f>
        <v>256</v>
      </c>
      <c r="R403" s="7">
        <f>N403*P403</f>
        <v>276</v>
      </c>
      <c r="S403" s="2">
        <v>10</v>
      </c>
      <c r="T403" s="8">
        <f>R403+S403</f>
        <v>286</v>
      </c>
      <c r="U403" s="8">
        <f>T403-Q403</f>
        <v>30</v>
      </c>
      <c r="V403" s="2" t="s">
        <v>63</v>
      </c>
      <c r="W403" s="31">
        <f>IF(T403&lt;5000,T403*2%,IF(T403&lt;25000,T403*5%,IF(T403&lt;50000,T403*7%,IF(T403&lt;100000,T403*9%,IF(T403&lt;250000,T403*12%,T403*15%)))))</f>
        <v>5.72</v>
      </c>
    </row>
    <row r="404" spans="1:23" x14ac:dyDescent="0.3">
      <c r="A404" s="2" t="s">
        <v>2546</v>
      </c>
      <c r="B404" s="4">
        <v>43543</v>
      </c>
      <c r="C404" s="4">
        <v>43543</v>
      </c>
      <c r="D404" s="2" t="s">
        <v>47</v>
      </c>
      <c r="E404" s="2" t="s">
        <v>36</v>
      </c>
      <c r="F404" s="2" t="s">
        <v>1458</v>
      </c>
      <c r="G404" s="5" t="str">
        <f>VLOOKUP(F404,'Customer Info'!A:B,2,0)</f>
        <v>Darren</v>
      </c>
      <c r="H404" s="5" t="str">
        <f>VLOOKUP(F404,'Customer Info'!A:C,3,0)</f>
        <v>Koutras</v>
      </c>
      <c r="I404" s="5" t="str">
        <f>VLOOKUP(F404,'Customer Info'!A:E,5,0)</f>
        <v>Pune</v>
      </c>
      <c r="J404" s="2" t="s">
        <v>1405</v>
      </c>
      <c r="K404" s="6" t="str">
        <f>VLOOKUP(J404,'Product Details'!B:C,2,0)</f>
        <v>Office_Supplies</v>
      </c>
      <c r="L404" s="6" t="str">
        <f>VLOOKUP(J404,'Product Details'!B:D,3,0)</f>
        <v>Art</v>
      </c>
      <c r="M404" s="6" t="s">
        <v>6495</v>
      </c>
      <c r="N404" s="2">
        <v>92</v>
      </c>
      <c r="O404" s="2">
        <v>85</v>
      </c>
      <c r="P404" s="2">
        <v>3</v>
      </c>
      <c r="Q404" s="7">
        <f>O404*P404</f>
        <v>255</v>
      </c>
      <c r="R404" s="7">
        <f>N404*P404</f>
        <v>276</v>
      </c>
      <c r="S404" s="2">
        <v>10</v>
      </c>
      <c r="T404" s="8">
        <f>R404+S404</f>
        <v>286</v>
      </c>
      <c r="U404" s="8">
        <f>T404-Q404</f>
        <v>31</v>
      </c>
      <c r="V404" s="2" t="s">
        <v>33</v>
      </c>
      <c r="W404" s="31">
        <f>IF(T404&lt;5000,T404*2%,IF(T404&lt;25000,T404*5%,IF(T404&lt;50000,T404*7%,IF(T404&lt;100000,T404*9%,IF(T404&lt;250000,T404*12%,T404*15%)))))</f>
        <v>5.72</v>
      </c>
    </row>
    <row r="405" spans="1:23" x14ac:dyDescent="0.3">
      <c r="A405" s="2" t="s">
        <v>4337</v>
      </c>
      <c r="B405" s="4">
        <v>43741</v>
      </c>
      <c r="C405" s="4">
        <v>43741</v>
      </c>
      <c r="D405" s="2" t="s">
        <v>47</v>
      </c>
      <c r="E405" s="2" t="s">
        <v>29</v>
      </c>
      <c r="F405" s="2" t="s">
        <v>807</v>
      </c>
      <c r="G405" s="5" t="str">
        <f>VLOOKUP(F405,'Customer Info'!A:B,2,0)</f>
        <v>Darren</v>
      </c>
      <c r="H405" s="5" t="str">
        <f>VLOOKUP(F405,'Customer Info'!A:C,3,0)</f>
        <v>Budd</v>
      </c>
      <c r="I405" s="5" t="str">
        <f>VLOOKUP(F405,'Customer Info'!A:E,5,0)</f>
        <v>Perth</v>
      </c>
      <c r="J405" s="2" t="s">
        <v>325</v>
      </c>
      <c r="K405" s="6" t="str">
        <f>VLOOKUP(J405,'Product Details'!B:C,2,0)</f>
        <v>Technology</v>
      </c>
      <c r="L405" s="6" t="str">
        <f>VLOOKUP(J405,'Product Details'!B:D,3,0)</f>
        <v>Copiers</v>
      </c>
      <c r="M405" s="6" t="s">
        <v>6415</v>
      </c>
      <c r="N405" s="2">
        <v>92</v>
      </c>
      <c r="O405" s="2">
        <v>82</v>
      </c>
      <c r="P405" s="2">
        <v>3</v>
      </c>
      <c r="Q405" s="7">
        <f>O405*P405</f>
        <v>246</v>
      </c>
      <c r="R405" s="7">
        <f>N405*P405</f>
        <v>276</v>
      </c>
      <c r="S405" s="2">
        <v>10</v>
      </c>
      <c r="T405" s="8">
        <f>R405+S405</f>
        <v>286</v>
      </c>
      <c r="U405" s="8">
        <f>T405-Q405</f>
        <v>40</v>
      </c>
      <c r="V405" s="2" t="s">
        <v>33</v>
      </c>
      <c r="W405" s="31">
        <f>IF(T405&lt;5000,T405*2%,IF(T405&lt;25000,T405*5%,IF(T405&lt;50000,T405*7%,IF(T405&lt;100000,T405*9%,IF(T405&lt;250000,T405*12%,T405*15%)))))</f>
        <v>5.72</v>
      </c>
    </row>
    <row r="406" spans="1:23" x14ac:dyDescent="0.3">
      <c r="A406" s="2" t="s">
        <v>5047</v>
      </c>
      <c r="B406" s="4">
        <v>43828</v>
      </c>
      <c r="C406" s="4">
        <v>43829</v>
      </c>
      <c r="D406" s="2" t="s">
        <v>47</v>
      </c>
      <c r="E406" s="2" t="s">
        <v>68</v>
      </c>
      <c r="F406" s="2" t="s">
        <v>2096</v>
      </c>
      <c r="G406" s="5" t="str">
        <f>VLOOKUP(F406,'Customer Info'!A:B,2,0)</f>
        <v>Brooke</v>
      </c>
      <c r="H406" s="5" t="str">
        <f>VLOOKUP(F406,'Customer Info'!A:C,3,0)</f>
        <v>Gillingham</v>
      </c>
      <c r="I406" s="5" t="str">
        <f>VLOOKUP(F406,'Customer Info'!A:E,5,0)</f>
        <v>Sunbury</v>
      </c>
      <c r="J406" s="2" t="s">
        <v>478</v>
      </c>
      <c r="K406" s="6" t="str">
        <f>VLOOKUP(J406,'Product Details'!B:C,2,0)</f>
        <v>Furniture</v>
      </c>
      <c r="L406" s="6" t="str">
        <f>VLOOKUP(J406,'Product Details'!B:D,3,0)</f>
        <v>Chairs</v>
      </c>
      <c r="M406" s="6" t="s">
        <v>6521</v>
      </c>
      <c r="N406" s="2">
        <v>69</v>
      </c>
      <c r="O406" s="2">
        <v>63</v>
      </c>
      <c r="P406" s="2">
        <v>4</v>
      </c>
      <c r="Q406" s="7">
        <f>O406*P406</f>
        <v>252</v>
      </c>
      <c r="R406" s="7">
        <f>N406*P406</f>
        <v>276</v>
      </c>
      <c r="S406" s="2">
        <v>10</v>
      </c>
      <c r="T406" s="8">
        <f>R406+S406</f>
        <v>286</v>
      </c>
      <c r="U406" s="8">
        <f>T406-Q406</f>
        <v>34</v>
      </c>
      <c r="V406" s="2" t="s">
        <v>33</v>
      </c>
      <c r="W406" s="31">
        <f>IF(T406&lt;5000,T406*2%,IF(T406&lt;25000,T406*5%,IF(T406&lt;50000,T406*7%,IF(T406&lt;100000,T406*9%,IF(T406&lt;250000,T406*12%,T406*15%)))))</f>
        <v>5.72</v>
      </c>
    </row>
    <row r="407" spans="1:23" x14ac:dyDescent="0.3">
      <c r="A407" s="2" t="s">
        <v>306</v>
      </c>
      <c r="B407" s="4">
        <v>43132</v>
      </c>
      <c r="C407" s="4">
        <v>43133</v>
      </c>
      <c r="D407" s="2" t="s">
        <v>47</v>
      </c>
      <c r="E407" s="2" t="s">
        <v>91</v>
      </c>
      <c r="F407" s="2" t="s">
        <v>307</v>
      </c>
      <c r="G407" s="5" t="str">
        <f>VLOOKUP(F407,'Customer Info'!A:B,2,0)</f>
        <v>Anthony</v>
      </c>
      <c r="H407" s="5" t="str">
        <f>VLOOKUP(F407,'Customer Info'!A:C,3,0)</f>
        <v>Rawles</v>
      </c>
      <c r="I407" s="5" t="str">
        <f>VLOOKUP(F407,'Customer Info'!A:E,5,0)</f>
        <v>Samarinda</v>
      </c>
      <c r="J407" s="2" t="s">
        <v>214</v>
      </c>
      <c r="K407" s="6" t="str">
        <f>VLOOKUP(J407,'Product Details'!B:C,2,0)</f>
        <v>Technology</v>
      </c>
      <c r="L407" s="6" t="str">
        <f>VLOOKUP(J407,'Product Details'!B:D,3,0)</f>
        <v>Machines</v>
      </c>
      <c r="M407" s="6" t="s">
        <v>6437</v>
      </c>
      <c r="N407" s="2">
        <v>139</v>
      </c>
      <c r="O407" s="2">
        <v>130</v>
      </c>
      <c r="P407" s="2">
        <v>2</v>
      </c>
      <c r="Q407" s="7">
        <f>O407*P407</f>
        <v>260</v>
      </c>
      <c r="R407" s="7">
        <f>N407*P407</f>
        <v>278</v>
      </c>
      <c r="S407" s="2">
        <v>30</v>
      </c>
      <c r="T407" s="8">
        <f>R407+S407</f>
        <v>308</v>
      </c>
      <c r="U407" s="8">
        <f>T407-Q407</f>
        <v>48</v>
      </c>
      <c r="V407" s="2" t="s">
        <v>33</v>
      </c>
      <c r="W407" s="31">
        <f>IF(T407&lt;5000,T407*2%,IF(T407&lt;25000,T407*5%,IF(T407&lt;50000,T407*7%,IF(T407&lt;100000,T407*9%,IF(T407&lt;250000,T407*12%,T407*15%)))))</f>
        <v>6.16</v>
      </c>
    </row>
    <row r="408" spans="1:23" x14ac:dyDescent="0.3">
      <c r="A408" s="2" t="s">
        <v>673</v>
      </c>
      <c r="B408" s="4">
        <v>43265</v>
      </c>
      <c r="C408" s="4">
        <v>43265</v>
      </c>
      <c r="D408" s="2" t="s">
        <v>47</v>
      </c>
      <c r="E408" s="2" t="s">
        <v>91</v>
      </c>
      <c r="F408" s="2" t="s">
        <v>330</v>
      </c>
      <c r="G408" s="5" t="str">
        <f>VLOOKUP(F408,'Customer Info'!A:B,2,0)</f>
        <v>Thea</v>
      </c>
      <c r="H408" s="5" t="str">
        <f>VLOOKUP(F408,'Customer Info'!A:C,3,0)</f>
        <v>Hudgings</v>
      </c>
      <c r="I408" s="5" t="str">
        <f>VLOOKUP(F408,'Customer Info'!A:E,5,0)</f>
        <v>Anshan</v>
      </c>
      <c r="J408" s="2" t="s">
        <v>319</v>
      </c>
      <c r="K408" s="6" t="str">
        <f>VLOOKUP(J408,'Product Details'!B:C,2,0)</f>
        <v>Technology</v>
      </c>
      <c r="L408" s="6" t="str">
        <f>VLOOKUP(J408,'Product Details'!B:D,3,0)</f>
        <v>Accessories</v>
      </c>
      <c r="M408" s="6" t="s">
        <v>6503</v>
      </c>
      <c r="N408" s="2">
        <v>139</v>
      </c>
      <c r="O408" s="2">
        <v>130</v>
      </c>
      <c r="P408" s="2">
        <v>2</v>
      </c>
      <c r="Q408" s="7">
        <f>O408*P408</f>
        <v>260</v>
      </c>
      <c r="R408" s="7">
        <f>N408*P408</f>
        <v>278</v>
      </c>
      <c r="S408" s="2">
        <v>30</v>
      </c>
      <c r="T408" s="8">
        <f>R408+S408</f>
        <v>308</v>
      </c>
      <c r="U408" s="8">
        <f>T408-Q408</f>
        <v>48</v>
      </c>
      <c r="V408" s="2" t="s">
        <v>33</v>
      </c>
      <c r="W408" s="31">
        <f>IF(T408&lt;5000,T408*2%,IF(T408&lt;25000,T408*5%,IF(T408&lt;50000,T408*7%,IF(T408&lt;100000,T408*9%,IF(T408&lt;250000,T408*12%,T408*15%)))))</f>
        <v>6.16</v>
      </c>
    </row>
    <row r="409" spans="1:23" x14ac:dyDescent="0.3">
      <c r="A409" s="2" t="s">
        <v>3330</v>
      </c>
      <c r="B409" s="4">
        <v>43546</v>
      </c>
      <c r="C409" s="4">
        <v>43548</v>
      </c>
      <c r="D409" s="2" t="s">
        <v>47</v>
      </c>
      <c r="E409" s="2" t="s">
        <v>68</v>
      </c>
      <c r="F409" s="2" t="s">
        <v>1219</v>
      </c>
      <c r="G409" s="5" t="str">
        <f>VLOOKUP(F409,'Customer Info'!A:B,2,0)</f>
        <v>Greg</v>
      </c>
      <c r="H409" s="5" t="str">
        <f>VLOOKUP(F409,'Customer Info'!A:C,3,0)</f>
        <v>Tran</v>
      </c>
      <c r="I409" s="5" t="str">
        <f>VLOOKUP(F409,'Customer Info'!A:E,5,0)</f>
        <v>Recklinghausen</v>
      </c>
      <c r="J409" s="2" t="s">
        <v>180</v>
      </c>
      <c r="K409" s="6" t="str">
        <f>VLOOKUP(J409,'Product Details'!B:C,2,0)</f>
        <v>Furniture</v>
      </c>
      <c r="L409" s="6" t="str">
        <f>VLOOKUP(J409,'Product Details'!B:D,3,0)</f>
        <v>Tables</v>
      </c>
      <c r="M409" s="6" t="s">
        <v>6497</v>
      </c>
      <c r="N409" s="2">
        <v>139</v>
      </c>
      <c r="O409" s="2">
        <v>130</v>
      </c>
      <c r="P409" s="2">
        <v>2</v>
      </c>
      <c r="Q409" s="7">
        <f>O409*P409</f>
        <v>260</v>
      </c>
      <c r="R409" s="7">
        <f>N409*P409</f>
        <v>278</v>
      </c>
      <c r="S409" s="2">
        <v>30</v>
      </c>
      <c r="T409" s="8">
        <f>R409+S409</f>
        <v>308</v>
      </c>
      <c r="U409" s="8">
        <f>T409-Q409</f>
        <v>48</v>
      </c>
      <c r="V409" s="2" t="s">
        <v>33</v>
      </c>
      <c r="W409" s="31">
        <f>IF(T409&lt;5000,T409*2%,IF(T409&lt;25000,T409*5%,IF(T409&lt;50000,T409*7%,IF(T409&lt;100000,T409*9%,IF(T409&lt;250000,T409*12%,T409*15%)))))</f>
        <v>6.16</v>
      </c>
    </row>
    <row r="410" spans="1:23" x14ac:dyDescent="0.3">
      <c r="A410" s="2" t="s">
        <v>3352</v>
      </c>
      <c r="B410" s="4">
        <v>43663</v>
      </c>
      <c r="C410" s="4">
        <v>43665</v>
      </c>
      <c r="D410" s="2" t="s">
        <v>47</v>
      </c>
      <c r="E410" s="2" t="s">
        <v>68</v>
      </c>
      <c r="F410" s="2" t="s">
        <v>367</v>
      </c>
      <c r="G410" s="5" t="str">
        <f>VLOOKUP(F410,'Customer Info'!A:B,2,0)</f>
        <v>Randy</v>
      </c>
      <c r="H410" s="5" t="str">
        <f>VLOOKUP(F410,'Customer Info'!A:C,3,0)</f>
        <v>Ferguson</v>
      </c>
      <c r="I410" s="5" t="str">
        <f>VLOOKUP(F410,'Customer Info'!A:E,5,0)</f>
        <v>Adelaide</v>
      </c>
      <c r="J410" s="2" t="s">
        <v>532</v>
      </c>
      <c r="K410" s="6" t="str">
        <f>VLOOKUP(J410,'Product Details'!B:C,2,0)</f>
        <v>Office_Supplies</v>
      </c>
      <c r="L410" s="6" t="str">
        <f>VLOOKUP(J410,'Product Details'!B:D,3,0)</f>
        <v>Supplies</v>
      </c>
      <c r="M410" s="6" t="s">
        <v>6424</v>
      </c>
      <c r="N410" s="2">
        <v>139</v>
      </c>
      <c r="O410" s="2">
        <v>130</v>
      </c>
      <c r="P410" s="2">
        <v>2</v>
      </c>
      <c r="Q410" s="7">
        <f>O410*P410</f>
        <v>260</v>
      </c>
      <c r="R410" s="7">
        <f>N410*P410</f>
        <v>278</v>
      </c>
      <c r="S410" s="2">
        <v>30</v>
      </c>
      <c r="T410" s="8">
        <f>R410+S410</f>
        <v>308</v>
      </c>
      <c r="U410" s="8">
        <f>T410-Q410</f>
        <v>48</v>
      </c>
      <c r="V410" s="2" t="s">
        <v>33</v>
      </c>
      <c r="W410" s="31">
        <f>IF(T410&lt;5000,T410*2%,IF(T410&lt;25000,T410*5%,IF(T410&lt;50000,T410*7%,IF(T410&lt;100000,T410*9%,IF(T410&lt;250000,T410*12%,T410*15%)))))</f>
        <v>6.16</v>
      </c>
    </row>
    <row r="411" spans="1:23" x14ac:dyDescent="0.3">
      <c r="A411" s="2" t="s">
        <v>4515</v>
      </c>
      <c r="B411" s="4">
        <v>43502</v>
      </c>
      <c r="C411" s="4">
        <v>43503</v>
      </c>
      <c r="D411" s="2" t="s">
        <v>47</v>
      </c>
      <c r="E411" s="2" t="s">
        <v>91</v>
      </c>
      <c r="F411" s="2" t="s">
        <v>1134</v>
      </c>
      <c r="G411" s="5" t="str">
        <f>VLOOKUP(F411,'Customer Info'!A:B,2,0)</f>
        <v>Shirley</v>
      </c>
      <c r="H411" s="5" t="str">
        <f>VLOOKUP(F411,'Customer Info'!A:C,3,0)</f>
        <v>Schmidt</v>
      </c>
      <c r="I411" s="5" t="str">
        <f>VLOOKUP(F411,'Customer Info'!A:E,5,0)</f>
        <v>Bijapur</v>
      </c>
      <c r="J411" s="2" t="s">
        <v>496</v>
      </c>
      <c r="K411" s="6" t="str">
        <f>VLOOKUP(J411,'Product Details'!B:C,2,0)</f>
        <v>Furniture</v>
      </c>
      <c r="L411" s="6" t="str">
        <f>VLOOKUP(J411,'Product Details'!B:D,3,0)</f>
        <v>Tables</v>
      </c>
      <c r="M411" s="6" t="s">
        <v>6497</v>
      </c>
      <c r="N411" s="2">
        <v>139</v>
      </c>
      <c r="O411" s="2">
        <v>133</v>
      </c>
      <c r="P411" s="2">
        <v>2</v>
      </c>
      <c r="Q411" s="7">
        <f>O411*P411</f>
        <v>266</v>
      </c>
      <c r="R411" s="7">
        <f>N411*P411</f>
        <v>278</v>
      </c>
      <c r="S411" s="2">
        <v>30</v>
      </c>
      <c r="T411" s="8">
        <f>R411+S411</f>
        <v>308</v>
      </c>
      <c r="U411" s="8">
        <f>T411-Q411</f>
        <v>42</v>
      </c>
      <c r="V411" s="2" t="s">
        <v>71</v>
      </c>
      <c r="W411" s="31">
        <f>IF(T411&lt;5000,T411*2%,IF(T411&lt;25000,T411*5%,IF(T411&lt;50000,T411*7%,IF(T411&lt;100000,T411*9%,IF(T411&lt;250000,T411*12%,T411*15%)))))</f>
        <v>6.16</v>
      </c>
    </row>
    <row r="412" spans="1:23" x14ac:dyDescent="0.3">
      <c r="A412" s="2" t="s">
        <v>4542</v>
      </c>
      <c r="B412" s="4">
        <v>43540</v>
      </c>
      <c r="C412" s="4">
        <v>43540</v>
      </c>
      <c r="D412" s="2" t="s">
        <v>47</v>
      </c>
      <c r="E412" s="2" t="s">
        <v>43</v>
      </c>
      <c r="F412" s="2" t="s">
        <v>145</v>
      </c>
      <c r="G412" s="5" t="str">
        <f>VLOOKUP(F412,'Customer Info'!A:B,2,0)</f>
        <v>Hunter</v>
      </c>
      <c r="H412" s="5" t="str">
        <f>VLOOKUP(F412,'Customer Info'!A:C,3,0)</f>
        <v>Lopez</v>
      </c>
      <c r="I412" s="5" t="str">
        <f>VLOOKUP(F412,'Customer Info'!A:E,5,0)</f>
        <v>Wollongong</v>
      </c>
      <c r="J412" s="2" t="s">
        <v>466</v>
      </c>
      <c r="K412" s="6" t="str">
        <f>VLOOKUP(J412,'Product Details'!B:C,2,0)</f>
        <v>Technology</v>
      </c>
      <c r="L412" s="6" t="str">
        <f>VLOOKUP(J412,'Product Details'!B:D,3,0)</f>
        <v>Phones</v>
      </c>
      <c r="M412" s="6" t="s">
        <v>6419</v>
      </c>
      <c r="N412" s="2">
        <v>279</v>
      </c>
      <c r="O412" s="2">
        <v>254</v>
      </c>
      <c r="P412" s="2">
        <v>1</v>
      </c>
      <c r="Q412" s="7">
        <f>O412*P412</f>
        <v>254</v>
      </c>
      <c r="R412" s="7">
        <f>N412*P412</f>
        <v>279</v>
      </c>
      <c r="S412" s="2">
        <v>88</v>
      </c>
      <c r="T412" s="8">
        <f>R412+S412</f>
        <v>367</v>
      </c>
      <c r="U412" s="8">
        <f>T412-Q412</f>
        <v>113</v>
      </c>
      <c r="V412" s="2" t="s">
        <v>63</v>
      </c>
      <c r="W412" s="31">
        <f>IF(T412&lt;5000,T412*2%,IF(T412&lt;25000,T412*5%,IF(T412&lt;50000,T412*7%,IF(T412&lt;100000,T412*9%,IF(T412&lt;250000,T412*12%,T412*15%)))))</f>
        <v>7.34</v>
      </c>
    </row>
    <row r="413" spans="1:23" x14ac:dyDescent="0.3">
      <c r="A413" s="2" t="s">
        <v>4007</v>
      </c>
      <c r="B413" s="4">
        <v>43913</v>
      </c>
      <c r="C413" s="4">
        <v>43913</v>
      </c>
      <c r="D413" s="2" t="s">
        <v>47</v>
      </c>
      <c r="E413" s="2" t="s">
        <v>68</v>
      </c>
      <c r="F413" s="2" t="s">
        <v>247</v>
      </c>
      <c r="G413" s="5" t="str">
        <f>VLOOKUP(F413,'Customer Info'!A:B,2,0)</f>
        <v>Laurel</v>
      </c>
      <c r="H413" s="5" t="str">
        <f>VLOOKUP(F413,'Customer Info'!A:C,3,0)</f>
        <v>Elliston</v>
      </c>
      <c r="I413" s="5" t="str">
        <f>VLOOKUP(F413,'Customer Info'!A:E,5,0)</f>
        <v>Herten</v>
      </c>
      <c r="J413" s="2" t="s">
        <v>134</v>
      </c>
      <c r="K413" s="6" t="e">
        <f>VLOOKUP(J413,'Product Details'!B:C,2,0)</f>
        <v>#N/A</v>
      </c>
      <c r="L413" s="6" t="e">
        <f>VLOOKUP(J413,'Product Details'!B:D,3,0)</f>
        <v>#N/A</v>
      </c>
      <c r="M413" s="6" t="e">
        <v>#N/A</v>
      </c>
      <c r="N413" s="2">
        <v>279</v>
      </c>
      <c r="O413" s="2">
        <v>254</v>
      </c>
      <c r="P413" s="2">
        <v>1</v>
      </c>
      <c r="Q413" s="7">
        <f>O413*P413</f>
        <v>254</v>
      </c>
      <c r="R413" s="7">
        <f>N413*P413</f>
        <v>279</v>
      </c>
      <c r="S413" s="2">
        <v>72</v>
      </c>
      <c r="T413" s="8">
        <f>R413+S413</f>
        <v>351</v>
      </c>
      <c r="U413" s="8">
        <f>T413-Q413</f>
        <v>97</v>
      </c>
      <c r="V413" s="2" t="s">
        <v>63</v>
      </c>
      <c r="W413" s="31">
        <f>IF(T413&lt;5000,T413*2%,IF(T413&lt;25000,T413*5%,IF(T413&lt;50000,T413*7%,IF(T413&lt;100000,T413*9%,IF(T413&lt;250000,T413*12%,T413*15%)))))</f>
        <v>7.0200000000000005</v>
      </c>
    </row>
    <row r="414" spans="1:23" x14ac:dyDescent="0.3">
      <c r="A414" s="2" t="s">
        <v>5405</v>
      </c>
      <c r="B414" s="4">
        <v>44133</v>
      </c>
      <c r="C414" s="4">
        <v>44134</v>
      </c>
      <c r="D414" s="2" t="s">
        <v>47</v>
      </c>
      <c r="E414" s="2" t="s">
        <v>68</v>
      </c>
      <c r="F414" s="2" t="s">
        <v>872</v>
      </c>
      <c r="G414" s="5" t="str">
        <f>VLOOKUP(F414,'Customer Info'!A:B,2,0)</f>
        <v>Ben</v>
      </c>
      <c r="H414" s="5" t="str">
        <f>VLOOKUP(F414,'Customer Info'!A:C,3,0)</f>
        <v>Peterman</v>
      </c>
      <c r="I414" s="5" t="str">
        <f>VLOOKUP(F414,'Customer Info'!A:E,5,0)</f>
        <v>Bielefeld</v>
      </c>
      <c r="J414" s="2" t="s">
        <v>80</v>
      </c>
      <c r="K414" s="6" t="str">
        <f>VLOOKUP(J414,'Product Details'!B:C,2,0)</f>
        <v>Technology</v>
      </c>
      <c r="L414" s="6" t="str">
        <f>VLOOKUP(J414,'Product Details'!B:D,3,0)</f>
        <v>Phones</v>
      </c>
      <c r="M414" s="6" t="s">
        <v>6433</v>
      </c>
      <c r="N414" s="2">
        <v>279</v>
      </c>
      <c r="O414" s="2">
        <v>254</v>
      </c>
      <c r="P414" s="2">
        <v>1</v>
      </c>
      <c r="Q414" s="7">
        <f>O414*P414</f>
        <v>254</v>
      </c>
      <c r="R414" s="7">
        <f>N414*P414</f>
        <v>279</v>
      </c>
      <c r="S414" s="2">
        <v>69</v>
      </c>
      <c r="T414" s="8">
        <f>R414+S414</f>
        <v>348</v>
      </c>
      <c r="U414" s="8">
        <f>T414-Q414</f>
        <v>94</v>
      </c>
      <c r="V414" s="2" t="s">
        <v>33</v>
      </c>
      <c r="W414" s="31">
        <f>IF(T414&lt;5000,T414*2%,IF(T414&lt;25000,T414*5%,IF(T414&lt;50000,T414*7%,IF(T414&lt;100000,T414*9%,IF(T414&lt;250000,T414*12%,T414*15%)))))</f>
        <v>6.96</v>
      </c>
    </row>
    <row r="415" spans="1:23" x14ac:dyDescent="0.3">
      <c r="A415" s="2" t="s">
        <v>5413</v>
      </c>
      <c r="B415" s="4">
        <v>44085</v>
      </c>
      <c r="C415" s="4">
        <v>44087</v>
      </c>
      <c r="D415" s="2" t="s">
        <v>47</v>
      </c>
      <c r="E415" s="2" t="s">
        <v>91</v>
      </c>
      <c r="F415" s="2" t="s">
        <v>2297</v>
      </c>
      <c r="G415" s="5" t="str">
        <f>VLOOKUP(F415,'Customer Info'!A:B,2,0)</f>
        <v>Filia</v>
      </c>
      <c r="H415" s="5" t="str">
        <f>VLOOKUP(F415,'Customer Info'!A:C,3,0)</f>
        <v>McAdams</v>
      </c>
      <c r="I415" s="5" t="str">
        <f>VLOOKUP(F415,'Customer Info'!A:E,5,0)</f>
        <v>Lucknow</v>
      </c>
      <c r="J415" s="2" t="s">
        <v>59</v>
      </c>
      <c r="K415" s="6" t="str">
        <f>VLOOKUP(J415,'Product Details'!B:C,2,0)</f>
        <v>Technology</v>
      </c>
      <c r="L415" s="6" t="str">
        <f>VLOOKUP(J415,'Product Details'!B:D,3,0)</f>
        <v>Accessories</v>
      </c>
      <c r="M415" s="6" t="s">
        <v>6442</v>
      </c>
      <c r="N415" s="2">
        <v>279</v>
      </c>
      <c r="O415" s="2">
        <v>254</v>
      </c>
      <c r="P415" s="2">
        <v>1</v>
      </c>
      <c r="Q415" s="7">
        <f>O415*P415</f>
        <v>254</v>
      </c>
      <c r="R415" s="7">
        <f>N415*P415</f>
        <v>279</v>
      </c>
      <c r="S415" s="2">
        <v>65</v>
      </c>
      <c r="T415" s="8">
        <f>R415+S415</f>
        <v>344</v>
      </c>
      <c r="U415" s="8">
        <f>T415-Q415</f>
        <v>90</v>
      </c>
      <c r="V415" s="2" t="s">
        <v>30</v>
      </c>
      <c r="W415" s="31">
        <f>IF(T415&lt;5000,T415*2%,IF(T415&lt;25000,T415*5%,IF(T415&lt;50000,T415*7%,IF(T415&lt;100000,T415*9%,IF(T415&lt;250000,T415*12%,T415*15%)))))</f>
        <v>6.88</v>
      </c>
    </row>
    <row r="416" spans="1:23" x14ac:dyDescent="0.3">
      <c r="A416" s="2" t="s">
        <v>4369</v>
      </c>
      <c r="B416" s="4">
        <v>43593</v>
      </c>
      <c r="C416" s="4">
        <v>43594</v>
      </c>
      <c r="D416" s="2" t="s">
        <v>47</v>
      </c>
      <c r="E416" s="2" t="s">
        <v>68</v>
      </c>
      <c r="F416" s="2" t="s">
        <v>1026</v>
      </c>
      <c r="G416" s="5" t="str">
        <f>VLOOKUP(F416,'Customer Info'!A:B,2,0)</f>
        <v>Christy</v>
      </c>
      <c r="H416" s="5" t="str">
        <f>VLOOKUP(F416,'Customer Info'!A:C,3,0)</f>
        <v>Brittain</v>
      </c>
      <c r="I416" s="5" t="str">
        <f>VLOOKUP(F416,'Customer Info'!A:E,5,0)</f>
        <v>Ajmer</v>
      </c>
      <c r="J416" s="2" t="s">
        <v>522</v>
      </c>
      <c r="K416" s="6" t="str">
        <f>VLOOKUP(J416,'Product Details'!B:C,2,0)</f>
        <v>Office_Supplies</v>
      </c>
      <c r="L416" s="6" t="str">
        <f>VLOOKUP(J416,'Product Details'!B:D,3,0)</f>
        <v>Appliances</v>
      </c>
      <c r="M416" s="6" t="s">
        <v>6513</v>
      </c>
      <c r="N416" s="2">
        <v>279</v>
      </c>
      <c r="O416" s="2">
        <v>254</v>
      </c>
      <c r="P416" s="2">
        <v>1</v>
      </c>
      <c r="Q416" s="7">
        <f>O416*P416</f>
        <v>254</v>
      </c>
      <c r="R416" s="7">
        <f>N416*P416</f>
        <v>279</v>
      </c>
      <c r="S416" s="2">
        <v>64</v>
      </c>
      <c r="T416" s="8">
        <f>R416+S416</f>
        <v>343</v>
      </c>
      <c r="U416" s="8">
        <f>T416-Q416</f>
        <v>89</v>
      </c>
      <c r="V416" s="2" t="s">
        <v>63</v>
      </c>
      <c r="W416" s="31">
        <f>IF(T416&lt;5000,T416*2%,IF(T416&lt;25000,T416*5%,IF(T416&lt;50000,T416*7%,IF(T416&lt;100000,T416*9%,IF(T416&lt;250000,T416*12%,T416*15%)))))</f>
        <v>6.86</v>
      </c>
    </row>
    <row r="417" spans="1:23" x14ac:dyDescent="0.3">
      <c r="A417" s="2" t="s">
        <v>3053</v>
      </c>
      <c r="B417" s="4">
        <v>43338</v>
      </c>
      <c r="C417" s="4">
        <v>43340</v>
      </c>
      <c r="D417" s="2" t="s">
        <v>47</v>
      </c>
      <c r="E417" s="2" t="s">
        <v>36</v>
      </c>
      <c r="F417" s="2" t="s">
        <v>73</v>
      </c>
      <c r="G417" s="5" t="str">
        <f>VLOOKUP(F417,'Customer Info'!A:B,2,0)</f>
        <v>Paul</v>
      </c>
      <c r="H417" s="5" t="str">
        <f>VLOOKUP(F417,'Customer Info'!A:C,3,0)</f>
        <v>Knutson</v>
      </c>
      <c r="I417" s="5" t="str">
        <f>VLOOKUP(F417,'Customer Info'!A:E,5,0)</f>
        <v>Gold Coast</v>
      </c>
      <c r="J417" s="2" t="s">
        <v>62</v>
      </c>
      <c r="K417" s="6" t="str">
        <f>VLOOKUP(J417,'Product Details'!B:C,2,0)</f>
        <v>Office_Supplies</v>
      </c>
      <c r="L417" s="6" t="str">
        <f>VLOOKUP(J417,'Product Details'!B:D,3,0)</f>
        <v>Envelopes</v>
      </c>
      <c r="M417" s="6" t="s">
        <v>6482</v>
      </c>
      <c r="N417" s="2">
        <v>93</v>
      </c>
      <c r="O417" s="2">
        <v>86</v>
      </c>
      <c r="P417" s="2">
        <v>3</v>
      </c>
      <c r="Q417" s="7">
        <f>O417*P417</f>
        <v>258</v>
      </c>
      <c r="R417" s="7">
        <f>N417*P417</f>
        <v>279</v>
      </c>
      <c r="S417" s="2">
        <v>10</v>
      </c>
      <c r="T417" s="8">
        <f>R417+S417</f>
        <v>289</v>
      </c>
      <c r="U417" s="8">
        <f>T417-Q417</f>
        <v>31</v>
      </c>
      <c r="V417" s="2" t="s">
        <v>33</v>
      </c>
      <c r="W417" s="31">
        <f>IF(T417&lt;5000,T417*2%,IF(T417&lt;25000,T417*5%,IF(T417&lt;50000,T417*7%,IF(T417&lt;100000,T417*9%,IF(T417&lt;250000,T417*12%,T417*15%)))))</f>
        <v>5.78</v>
      </c>
    </row>
    <row r="418" spans="1:23" x14ac:dyDescent="0.3">
      <c r="A418" s="2" t="s">
        <v>4740</v>
      </c>
      <c r="B418" s="4">
        <v>44100</v>
      </c>
      <c r="C418" s="4">
        <v>44102</v>
      </c>
      <c r="D418" s="2" t="s">
        <v>47</v>
      </c>
      <c r="E418" s="2" t="s">
        <v>91</v>
      </c>
      <c r="F418" s="2" t="s">
        <v>152</v>
      </c>
      <c r="G418" s="5" t="str">
        <f>VLOOKUP(F418,'Customer Info'!A:B,2,0)</f>
        <v>Adam</v>
      </c>
      <c r="H418" s="5" t="str">
        <f>VLOOKUP(F418,'Customer Info'!A:C,3,0)</f>
        <v>Bellavance</v>
      </c>
      <c r="I418" s="5" t="str">
        <f>VLOOKUP(F418,'Customer Info'!A:E,5,0)</f>
        <v>Kaiyuan</v>
      </c>
      <c r="J418" s="2" t="s">
        <v>840</v>
      </c>
      <c r="K418" s="6" t="str">
        <f>VLOOKUP(J418,'Product Details'!B:C,2,0)</f>
        <v>Office_Supplies</v>
      </c>
      <c r="L418" s="6" t="str">
        <f>VLOOKUP(J418,'Product Details'!B:D,3,0)</f>
        <v>Envelopes</v>
      </c>
      <c r="M418" s="6" t="s">
        <v>6483</v>
      </c>
      <c r="N418" s="2">
        <v>93</v>
      </c>
      <c r="O418" s="2">
        <v>86</v>
      </c>
      <c r="P418" s="2">
        <v>3</v>
      </c>
      <c r="Q418" s="7">
        <f>O418*P418</f>
        <v>258</v>
      </c>
      <c r="R418" s="7">
        <f>N418*P418</f>
        <v>279</v>
      </c>
      <c r="S418" s="2">
        <v>10</v>
      </c>
      <c r="T418" s="8">
        <f>R418+S418</f>
        <v>289</v>
      </c>
      <c r="U418" s="8">
        <f>T418-Q418</f>
        <v>31</v>
      </c>
      <c r="V418" s="2" t="s">
        <v>63</v>
      </c>
      <c r="W418" s="31">
        <f>IF(T418&lt;5000,T418*2%,IF(T418&lt;25000,T418*5%,IF(T418&lt;50000,T418*7%,IF(T418&lt;100000,T418*9%,IF(T418&lt;250000,T418*12%,T418*15%)))))</f>
        <v>5.78</v>
      </c>
    </row>
    <row r="419" spans="1:23" x14ac:dyDescent="0.3">
      <c r="A419" s="2" t="s">
        <v>3097</v>
      </c>
      <c r="B419" s="4">
        <v>43299</v>
      </c>
      <c r="C419" s="4">
        <v>43301</v>
      </c>
      <c r="D419" s="2" t="s">
        <v>47</v>
      </c>
      <c r="E419" s="2" t="s">
        <v>68</v>
      </c>
      <c r="F419" s="2" t="s">
        <v>945</v>
      </c>
      <c r="G419" s="5" t="str">
        <f>VLOOKUP(F419,'Customer Info'!A:B,2,0)</f>
        <v>Lindsay</v>
      </c>
      <c r="H419" s="5" t="str">
        <f>VLOOKUP(F419,'Customer Info'!A:C,3,0)</f>
        <v>Shagiari</v>
      </c>
      <c r="I419" s="5" t="str">
        <f>VLOOKUP(F419,'Customer Info'!A:E,5,0)</f>
        <v>Canberra</v>
      </c>
      <c r="J419" s="2" t="s">
        <v>454</v>
      </c>
      <c r="K419" s="6" t="str">
        <f>VLOOKUP(J419,'Product Details'!B:C,2,0)</f>
        <v>Office_Supplies</v>
      </c>
      <c r="L419" s="6" t="str">
        <f>VLOOKUP(J419,'Product Details'!B:D,3,0)</f>
        <v>Paper</v>
      </c>
      <c r="M419" s="6" t="s">
        <v>6566</v>
      </c>
      <c r="N419" s="2">
        <v>140</v>
      </c>
      <c r="O419" s="2">
        <v>137</v>
      </c>
      <c r="P419" s="2">
        <v>2</v>
      </c>
      <c r="Q419" s="7">
        <f>O419*P419</f>
        <v>274</v>
      </c>
      <c r="R419" s="7">
        <f>N419*P419</f>
        <v>280</v>
      </c>
      <c r="S419" s="2">
        <v>30</v>
      </c>
      <c r="T419" s="8">
        <f>R419+S419</f>
        <v>310</v>
      </c>
      <c r="U419" s="8">
        <f>T419-Q419</f>
        <v>36</v>
      </c>
      <c r="V419" s="2" t="s">
        <v>33</v>
      </c>
      <c r="W419" s="31">
        <f>IF(T419&lt;5000,T419*2%,IF(T419&lt;25000,T419*5%,IF(T419&lt;50000,T419*7%,IF(T419&lt;100000,T419*9%,IF(T419&lt;250000,T419*12%,T419*15%)))))</f>
        <v>6.2</v>
      </c>
    </row>
    <row r="420" spans="1:23" x14ac:dyDescent="0.3">
      <c r="A420" s="2" t="s">
        <v>3877</v>
      </c>
      <c r="B420" s="4">
        <v>43907</v>
      </c>
      <c r="C420" s="4">
        <v>43908</v>
      </c>
      <c r="D420" s="2" t="s">
        <v>47</v>
      </c>
      <c r="E420" s="2" t="s">
        <v>43</v>
      </c>
      <c r="F420" s="2" t="s">
        <v>634</v>
      </c>
      <c r="G420" s="5" t="str">
        <f>VLOOKUP(F420,'Customer Info'!A:B,2,0)</f>
        <v>Rob</v>
      </c>
      <c r="H420" s="5" t="str">
        <f>VLOOKUP(F420,'Customer Info'!A:C,3,0)</f>
        <v>Haberlin</v>
      </c>
      <c r="I420" s="5" t="str">
        <f>VLOOKUP(F420,'Customer Info'!A:E,5,0)</f>
        <v>Harbin</v>
      </c>
      <c r="J420" s="2" t="s">
        <v>111</v>
      </c>
      <c r="K420" s="6" t="str">
        <f>VLOOKUP(J420,'Product Details'!B:C,2,0)</f>
        <v>Office_Supplies</v>
      </c>
      <c r="L420" s="6" t="str">
        <f>VLOOKUP(J420,'Product Details'!B:D,3,0)</f>
        <v>Storage</v>
      </c>
      <c r="M420" s="6" t="s">
        <v>6543</v>
      </c>
      <c r="N420" s="2">
        <v>140</v>
      </c>
      <c r="O420" s="2">
        <v>137</v>
      </c>
      <c r="P420" s="2">
        <v>2</v>
      </c>
      <c r="Q420" s="7">
        <f>O420*P420</f>
        <v>274</v>
      </c>
      <c r="R420" s="7">
        <f>N420*P420</f>
        <v>280</v>
      </c>
      <c r="S420" s="2">
        <v>30</v>
      </c>
      <c r="T420" s="8">
        <f>R420+S420</f>
        <v>310</v>
      </c>
      <c r="U420" s="8">
        <f>T420-Q420</f>
        <v>36</v>
      </c>
      <c r="V420" s="2" t="s">
        <v>33</v>
      </c>
      <c r="W420" s="31">
        <f>IF(T420&lt;5000,T420*2%,IF(T420&lt;25000,T420*5%,IF(T420&lt;50000,T420*7%,IF(T420&lt;100000,T420*9%,IF(T420&lt;250000,T420*12%,T420*15%)))))</f>
        <v>6.2</v>
      </c>
    </row>
    <row r="421" spans="1:23" x14ac:dyDescent="0.3">
      <c r="A421" s="2" t="s">
        <v>5418</v>
      </c>
      <c r="B421" s="4">
        <v>44002</v>
      </c>
      <c r="C421" s="4">
        <v>44004</v>
      </c>
      <c r="D421" s="2" t="s">
        <v>47</v>
      </c>
      <c r="E421" s="2" t="s">
        <v>68</v>
      </c>
      <c r="F421" s="2" t="s">
        <v>591</v>
      </c>
      <c r="G421" s="5" t="str">
        <f>VLOOKUP(F421,'Customer Info'!A:B,2,0)</f>
        <v>Gary</v>
      </c>
      <c r="H421" s="5" t="str">
        <f>VLOOKUP(F421,'Customer Info'!A:C,3,0)</f>
        <v>Zandusky</v>
      </c>
      <c r="I421" s="5" t="str">
        <f>VLOOKUP(F421,'Customer Info'!A:E,5,0)</f>
        <v>Gold Coast</v>
      </c>
      <c r="J421" s="2" t="s">
        <v>532</v>
      </c>
      <c r="K421" s="6" t="str">
        <f>VLOOKUP(J421,'Product Details'!B:C,2,0)</f>
        <v>Office_Supplies</v>
      </c>
      <c r="L421" s="6" t="str">
        <f>VLOOKUP(J421,'Product Details'!B:D,3,0)</f>
        <v>Supplies</v>
      </c>
      <c r="M421" s="6" t="s">
        <v>6424</v>
      </c>
      <c r="N421" s="2">
        <v>140</v>
      </c>
      <c r="O421" s="2">
        <v>137</v>
      </c>
      <c r="P421" s="2">
        <v>2</v>
      </c>
      <c r="Q421" s="7">
        <f>O421*P421</f>
        <v>274</v>
      </c>
      <c r="R421" s="7">
        <f>N421*P421</f>
        <v>280</v>
      </c>
      <c r="S421" s="2">
        <v>30</v>
      </c>
      <c r="T421" s="8">
        <f>R421+S421</f>
        <v>310</v>
      </c>
      <c r="U421" s="8">
        <f>T421-Q421</f>
        <v>36</v>
      </c>
      <c r="V421" s="2" t="s">
        <v>63</v>
      </c>
      <c r="W421" s="31">
        <f>IF(T421&lt;5000,T421*2%,IF(T421&lt;25000,T421*5%,IF(T421&lt;50000,T421*7%,IF(T421&lt;100000,T421*9%,IF(T421&lt;250000,T421*12%,T421*15%)))))</f>
        <v>6.2</v>
      </c>
    </row>
    <row r="422" spans="1:23" x14ac:dyDescent="0.3">
      <c r="A422" s="2" t="s">
        <v>5430</v>
      </c>
      <c r="B422" s="4">
        <v>44081</v>
      </c>
      <c r="C422" s="4">
        <v>44083</v>
      </c>
      <c r="D422" s="2" t="s">
        <v>47</v>
      </c>
      <c r="E422" s="2" t="s">
        <v>43</v>
      </c>
      <c r="F422" s="2" t="s">
        <v>1399</v>
      </c>
      <c r="G422" s="5" t="str">
        <f>VLOOKUP(F422,'Customer Info'!A:B,2,0)</f>
        <v>Paul</v>
      </c>
      <c r="H422" s="5" t="str">
        <f>VLOOKUP(F422,'Customer Info'!A:C,3,0)</f>
        <v>Stevenson</v>
      </c>
      <c r="I422" s="5" t="str">
        <f>VLOOKUP(F422,'Customer Info'!A:E,5,0)</f>
        <v>Kwinana</v>
      </c>
      <c r="J422" s="2" t="s">
        <v>134</v>
      </c>
      <c r="K422" s="6" t="e">
        <f>VLOOKUP(J422,'Product Details'!B:C,2,0)</f>
        <v>#N/A</v>
      </c>
      <c r="L422" s="6" t="e">
        <f>VLOOKUP(J422,'Product Details'!B:D,3,0)</f>
        <v>#N/A</v>
      </c>
      <c r="M422" s="6" t="e">
        <v>#N/A</v>
      </c>
      <c r="N422" s="2">
        <v>140</v>
      </c>
      <c r="O422" s="2">
        <v>137</v>
      </c>
      <c r="P422" s="2">
        <v>2</v>
      </c>
      <c r="Q422" s="7">
        <f>O422*P422</f>
        <v>274</v>
      </c>
      <c r="R422" s="7">
        <f>N422*P422</f>
        <v>280</v>
      </c>
      <c r="S422" s="2">
        <v>30</v>
      </c>
      <c r="T422" s="8">
        <f>R422+S422</f>
        <v>310</v>
      </c>
      <c r="U422" s="8">
        <f>T422-Q422</f>
        <v>36</v>
      </c>
      <c r="V422" s="2" t="s">
        <v>63</v>
      </c>
      <c r="W422" s="31">
        <f>IF(T422&lt;5000,T422*2%,IF(T422&lt;25000,T422*5%,IF(T422&lt;50000,T422*7%,IF(T422&lt;100000,T422*9%,IF(T422&lt;250000,T422*12%,T422*15%)))))</f>
        <v>6.2</v>
      </c>
    </row>
    <row r="423" spans="1:23" x14ac:dyDescent="0.3">
      <c r="A423" s="2" t="s">
        <v>2526</v>
      </c>
      <c r="B423" s="4">
        <v>43521</v>
      </c>
      <c r="C423" s="4">
        <v>43522</v>
      </c>
      <c r="D423" s="2" t="s">
        <v>47</v>
      </c>
      <c r="E423" s="2" t="s">
        <v>36</v>
      </c>
      <c r="F423" s="2" t="s">
        <v>591</v>
      </c>
      <c r="G423" s="5" t="str">
        <f>VLOOKUP(F423,'Customer Info'!A:B,2,0)</f>
        <v>Gary</v>
      </c>
      <c r="H423" s="5" t="str">
        <f>VLOOKUP(F423,'Customer Info'!A:C,3,0)</f>
        <v>Zandusky</v>
      </c>
      <c r="I423" s="5" t="str">
        <f>VLOOKUP(F423,'Customer Info'!A:E,5,0)</f>
        <v>Gold Coast</v>
      </c>
      <c r="J423" s="2" t="s">
        <v>859</v>
      </c>
      <c r="K423" s="6" t="str">
        <f>VLOOKUP(J423,'Product Details'!B:C,2,0)</f>
        <v>Furniture</v>
      </c>
      <c r="L423" s="6" t="str">
        <f>VLOOKUP(J423,'Product Details'!B:D,3,0)</f>
        <v>Bookcases</v>
      </c>
      <c r="M423" s="6" t="s">
        <v>6429</v>
      </c>
      <c r="N423" s="2">
        <v>141</v>
      </c>
      <c r="O423" s="2">
        <v>131</v>
      </c>
      <c r="P423" s="2">
        <v>2</v>
      </c>
      <c r="Q423" s="7">
        <f>O423*P423</f>
        <v>262</v>
      </c>
      <c r="R423" s="7">
        <f>N423*P423</f>
        <v>282</v>
      </c>
      <c r="S423" s="2">
        <v>30</v>
      </c>
      <c r="T423" s="8">
        <f>R423+S423</f>
        <v>312</v>
      </c>
      <c r="U423" s="8">
        <f>T423-Q423</f>
        <v>50</v>
      </c>
      <c r="V423" s="2" t="s">
        <v>30</v>
      </c>
      <c r="W423" s="31">
        <f>IF(T423&lt;5000,T423*2%,IF(T423&lt;25000,T423*5%,IF(T423&lt;50000,T423*7%,IF(T423&lt;100000,T423*9%,IF(T423&lt;250000,T423*12%,T423*15%)))))</f>
        <v>6.24</v>
      </c>
    </row>
    <row r="424" spans="1:23" x14ac:dyDescent="0.3">
      <c r="A424" s="2" t="s">
        <v>4109</v>
      </c>
      <c r="B424" s="4">
        <v>43328</v>
      </c>
      <c r="C424" s="4">
        <v>43328</v>
      </c>
      <c r="D424" s="2" t="s">
        <v>47</v>
      </c>
      <c r="E424" s="2" t="s">
        <v>68</v>
      </c>
      <c r="F424" s="2" t="s">
        <v>1408</v>
      </c>
      <c r="G424" s="5" t="str">
        <f>VLOOKUP(F424,'Customer Info'!A:B,2,0)</f>
        <v>Sung</v>
      </c>
      <c r="H424" s="5" t="str">
        <f>VLOOKUP(F424,'Customer Info'!A:C,3,0)</f>
        <v>Pak</v>
      </c>
      <c r="I424" s="5" t="str">
        <f>VLOOKUP(F424,'Customer Info'!A:E,5,0)</f>
        <v>Chaozhou</v>
      </c>
      <c r="J424" s="2" t="s">
        <v>234</v>
      </c>
      <c r="K424" s="6" t="str">
        <f>VLOOKUP(J424,'Product Details'!B:C,2,0)</f>
        <v>Furniture</v>
      </c>
      <c r="L424" s="6" t="str">
        <f>VLOOKUP(J424,'Product Details'!B:D,3,0)</f>
        <v>Chairs</v>
      </c>
      <c r="M424" s="6" t="s">
        <v>6411</v>
      </c>
      <c r="N424" s="2">
        <v>141</v>
      </c>
      <c r="O424" s="2">
        <v>131</v>
      </c>
      <c r="P424" s="2">
        <v>2</v>
      </c>
      <c r="Q424" s="7">
        <f>O424*P424</f>
        <v>262</v>
      </c>
      <c r="R424" s="7">
        <f>N424*P424</f>
        <v>282</v>
      </c>
      <c r="S424" s="2">
        <v>30</v>
      </c>
      <c r="T424" s="8">
        <f>R424+S424</f>
        <v>312</v>
      </c>
      <c r="U424" s="8">
        <f>T424-Q424</f>
        <v>50</v>
      </c>
      <c r="V424" s="2" t="s">
        <v>33</v>
      </c>
      <c r="W424" s="31">
        <f>IF(T424&lt;5000,T424*2%,IF(T424&lt;25000,T424*5%,IF(T424&lt;50000,T424*7%,IF(T424&lt;100000,T424*9%,IF(T424&lt;250000,T424*12%,T424*15%)))))</f>
        <v>6.24</v>
      </c>
    </row>
    <row r="425" spans="1:23" x14ac:dyDescent="0.3">
      <c r="A425" s="2" t="s">
        <v>5401</v>
      </c>
      <c r="B425" s="4">
        <v>44028</v>
      </c>
      <c r="C425" s="4">
        <v>44028</v>
      </c>
      <c r="D425" s="2" t="s">
        <v>47</v>
      </c>
      <c r="E425" s="2" t="s">
        <v>48</v>
      </c>
      <c r="F425" s="2" t="s">
        <v>1298</v>
      </c>
      <c r="G425" s="5" t="str">
        <f>VLOOKUP(F425,'Customer Info'!A:B,2,0)</f>
        <v>Ralph</v>
      </c>
      <c r="H425" s="5" t="str">
        <f>VLOOKUP(F425,'Customer Info'!A:C,3,0)</f>
        <v>Kennedy</v>
      </c>
      <c r="I425" s="5" t="str">
        <f>VLOOKUP(F425,'Customer Info'!A:E,5,0)</f>
        <v>Bundaberg</v>
      </c>
      <c r="J425" s="2" t="s">
        <v>699</v>
      </c>
      <c r="K425" s="6" t="str">
        <f>VLOOKUP(J425,'Product Details'!B:C,2,0)</f>
        <v>Technology</v>
      </c>
      <c r="L425" s="6" t="str">
        <f>VLOOKUP(J425,'Product Details'!B:D,3,0)</f>
        <v>Accessories</v>
      </c>
      <c r="M425" s="6" t="s">
        <v>6443</v>
      </c>
      <c r="N425" s="2">
        <v>141</v>
      </c>
      <c r="O425" s="2">
        <v>131</v>
      </c>
      <c r="P425" s="2">
        <v>2</v>
      </c>
      <c r="Q425" s="7">
        <f>O425*P425</f>
        <v>262</v>
      </c>
      <c r="R425" s="7">
        <f>N425*P425</f>
        <v>282</v>
      </c>
      <c r="S425" s="2">
        <v>30</v>
      </c>
      <c r="T425" s="8">
        <f>R425+S425</f>
        <v>312</v>
      </c>
      <c r="U425" s="8">
        <f>T425-Q425</f>
        <v>50</v>
      </c>
      <c r="V425" s="2" t="s">
        <v>33</v>
      </c>
      <c r="W425" s="31">
        <f>IF(T425&lt;5000,T425*2%,IF(T425&lt;25000,T425*5%,IF(T425&lt;50000,T425*7%,IF(T425&lt;100000,T425*9%,IF(T425&lt;250000,T425*12%,T425*15%)))))</f>
        <v>6.24</v>
      </c>
    </row>
    <row r="426" spans="1:23" x14ac:dyDescent="0.3">
      <c r="A426" s="2" t="s">
        <v>146</v>
      </c>
      <c r="B426" s="4">
        <v>43300</v>
      </c>
      <c r="C426" s="4">
        <v>43302</v>
      </c>
      <c r="D426" s="2" t="s">
        <v>47</v>
      </c>
      <c r="E426" s="2" t="s">
        <v>29</v>
      </c>
      <c r="F426" s="2" t="s">
        <v>147</v>
      </c>
      <c r="G426" s="5" t="str">
        <f>VLOOKUP(F426,'Customer Info'!A:B,2,0)</f>
        <v>Lisa</v>
      </c>
      <c r="H426" s="5" t="str">
        <f>VLOOKUP(F426,'Customer Info'!A:C,3,0)</f>
        <v>Ryan</v>
      </c>
      <c r="I426" s="5" t="str">
        <f>VLOOKUP(F426,'Customer Info'!A:E,5,0)</f>
        <v>Berlin</v>
      </c>
      <c r="J426" s="2" t="s">
        <v>128</v>
      </c>
      <c r="K426" s="6" t="str">
        <f>VLOOKUP(J426,'Product Details'!B:C,2,0)</f>
        <v>Furniture</v>
      </c>
      <c r="L426" s="6" t="str">
        <f>VLOOKUP(J426,'Product Details'!B:D,3,0)</f>
        <v>Tables</v>
      </c>
      <c r="M426" s="6" t="s">
        <v>6496</v>
      </c>
      <c r="N426" s="2">
        <v>142</v>
      </c>
      <c r="O426" s="2">
        <v>134</v>
      </c>
      <c r="P426" s="2">
        <v>2</v>
      </c>
      <c r="Q426" s="7">
        <f>O426*P426</f>
        <v>268</v>
      </c>
      <c r="R426" s="7">
        <f>N426*P426</f>
        <v>284</v>
      </c>
      <c r="S426" s="2">
        <v>30</v>
      </c>
      <c r="T426" s="8">
        <f>R426+S426</f>
        <v>314</v>
      </c>
      <c r="U426" s="8">
        <f>T426-Q426</f>
        <v>46</v>
      </c>
      <c r="V426" s="2" t="s">
        <v>63</v>
      </c>
      <c r="W426" s="31">
        <f>IF(T426&lt;5000,T426*2%,IF(T426&lt;25000,T426*5%,IF(T426&lt;50000,T426*7%,IF(T426&lt;100000,T426*9%,IF(T426&lt;250000,T426*12%,T426*15%)))))</f>
        <v>6.28</v>
      </c>
    </row>
    <row r="427" spans="1:23" x14ac:dyDescent="0.3">
      <c r="A427" s="2" t="s">
        <v>562</v>
      </c>
      <c r="B427" s="4">
        <v>43166</v>
      </c>
      <c r="C427" s="4">
        <v>43166</v>
      </c>
      <c r="D427" s="2" t="s">
        <v>47</v>
      </c>
      <c r="E427" s="2" t="s">
        <v>43</v>
      </c>
      <c r="F427" s="2" t="s">
        <v>439</v>
      </c>
      <c r="G427" s="5" t="str">
        <f>VLOOKUP(F427,'Customer Info'!A:B,2,0)</f>
        <v>Benjamin</v>
      </c>
      <c r="H427" s="5" t="str">
        <f>VLOOKUP(F427,'Customer Info'!A:C,3,0)</f>
        <v>Patterson</v>
      </c>
      <c r="I427" s="5" t="str">
        <f>VLOOKUP(F427,'Customer Info'!A:E,5,0)</f>
        <v>Tamworth</v>
      </c>
      <c r="J427" s="2" t="s">
        <v>563</v>
      </c>
      <c r="K427" s="6" t="str">
        <f>VLOOKUP(J427,'Product Details'!B:C,2,0)</f>
        <v>Technology</v>
      </c>
      <c r="L427" s="6" t="str">
        <f>VLOOKUP(J427,'Product Details'!B:D,3,0)</f>
        <v>Machines</v>
      </c>
      <c r="M427" s="6" t="s">
        <v>6422</v>
      </c>
      <c r="N427" s="2">
        <v>142</v>
      </c>
      <c r="O427" s="2">
        <v>134</v>
      </c>
      <c r="P427" s="2">
        <v>2</v>
      </c>
      <c r="Q427" s="7">
        <f>O427*P427</f>
        <v>268</v>
      </c>
      <c r="R427" s="7">
        <f>N427*P427</f>
        <v>284</v>
      </c>
      <c r="S427" s="2">
        <v>30</v>
      </c>
      <c r="T427" s="8">
        <f>R427+S427</f>
        <v>314</v>
      </c>
      <c r="U427" s="8">
        <f>T427-Q427</f>
        <v>46</v>
      </c>
      <c r="V427" s="2" t="s">
        <v>33</v>
      </c>
      <c r="W427" s="31">
        <f>IF(T427&lt;5000,T427*2%,IF(T427&lt;25000,T427*5%,IF(T427&lt;50000,T427*7%,IF(T427&lt;100000,T427*9%,IF(T427&lt;250000,T427*12%,T427*15%)))))</f>
        <v>6.28</v>
      </c>
    </row>
    <row r="428" spans="1:23" x14ac:dyDescent="0.3">
      <c r="A428" s="2" t="s">
        <v>590</v>
      </c>
      <c r="B428" s="4">
        <v>43102</v>
      </c>
      <c r="C428" s="4">
        <v>43104</v>
      </c>
      <c r="D428" s="2" t="s">
        <v>47</v>
      </c>
      <c r="E428" s="2" t="s">
        <v>29</v>
      </c>
      <c r="F428" s="2" t="s">
        <v>591</v>
      </c>
      <c r="G428" s="5" t="str">
        <f>VLOOKUP(F428,'Customer Info'!A:B,2,0)</f>
        <v>Gary</v>
      </c>
      <c r="H428" s="5" t="str">
        <f>VLOOKUP(F428,'Customer Info'!A:C,3,0)</f>
        <v>Zandusky</v>
      </c>
      <c r="I428" s="5" t="str">
        <f>VLOOKUP(F428,'Customer Info'!A:E,5,0)</f>
        <v>Gold Coast</v>
      </c>
      <c r="J428" s="2" t="s">
        <v>470</v>
      </c>
      <c r="K428" s="6" t="str">
        <f>VLOOKUP(J428,'Product Details'!B:C,2,0)</f>
        <v>Office_Supplies</v>
      </c>
      <c r="L428" s="6" t="str">
        <f>VLOOKUP(J428,'Product Details'!B:D,3,0)</f>
        <v>Art</v>
      </c>
      <c r="M428" s="6" t="s">
        <v>6552</v>
      </c>
      <c r="N428" s="2">
        <v>142</v>
      </c>
      <c r="O428" s="2">
        <v>134</v>
      </c>
      <c r="P428" s="2">
        <v>2</v>
      </c>
      <c r="Q428" s="7">
        <f>O428*P428</f>
        <v>268</v>
      </c>
      <c r="R428" s="7">
        <f>N428*P428</f>
        <v>284</v>
      </c>
      <c r="S428" s="2">
        <v>30</v>
      </c>
      <c r="T428" s="8">
        <f>R428+S428</f>
        <v>314</v>
      </c>
      <c r="U428" s="8">
        <f>T428-Q428</f>
        <v>46</v>
      </c>
      <c r="V428" s="2" t="s">
        <v>63</v>
      </c>
      <c r="W428" s="31">
        <f>IF(T428&lt;5000,T428*2%,IF(T428&lt;25000,T428*5%,IF(T428&lt;50000,T428*7%,IF(T428&lt;100000,T428*9%,IF(T428&lt;250000,T428*12%,T428*15%)))))</f>
        <v>6.28</v>
      </c>
    </row>
    <row r="429" spans="1:23" x14ac:dyDescent="0.3">
      <c r="A429" s="2" t="s">
        <v>1101</v>
      </c>
      <c r="B429" s="4">
        <v>43521</v>
      </c>
      <c r="C429" s="4">
        <v>43523</v>
      </c>
      <c r="D429" s="2" t="s">
        <v>47</v>
      </c>
      <c r="E429" s="2" t="s">
        <v>43</v>
      </c>
      <c r="F429" s="2" t="s">
        <v>570</v>
      </c>
      <c r="G429" s="5" t="str">
        <f>VLOOKUP(F429,'Customer Info'!A:B,2,0)</f>
        <v>Hallie</v>
      </c>
      <c r="H429" s="5" t="str">
        <f>VLOOKUP(F429,'Customer Info'!A:C,3,0)</f>
        <v>Redmond</v>
      </c>
      <c r="I429" s="5" t="str">
        <f>VLOOKUP(F429,'Customer Info'!A:E,5,0)</f>
        <v>Caloundra</v>
      </c>
      <c r="J429" s="2" t="s">
        <v>53</v>
      </c>
      <c r="K429" s="6" t="str">
        <f>VLOOKUP(J429,'Product Details'!B:C,2,0)</f>
        <v>Furniture</v>
      </c>
      <c r="L429" s="6" t="str">
        <f>VLOOKUP(J429,'Product Details'!B:D,3,0)</f>
        <v>Tables</v>
      </c>
      <c r="M429" s="6" t="s">
        <v>6565</v>
      </c>
      <c r="N429" s="2">
        <v>142</v>
      </c>
      <c r="O429" s="2">
        <v>129</v>
      </c>
      <c r="P429" s="2">
        <v>2</v>
      </c>
      <c r="Q429" s="7">
        <f>O429*P429</f>
        <v>258</v>
      </c>
      <c r="R429" s="7">
        <f>N429*P429</f>
        <v>284</v>
      </c>
      <c r="S429" s="2">
        <v>30</v>
      </c>
      <c r="T429" s="8">
        <f>R429+S429</f>
        <v>314</v>
      </c>
      <c r="U429" s="8">
        <f>T429-Q429</f>
        <v>56</v>
      </c>
      <c r="V429" s="2" t="s">
        <v>33</v>
      </c>
      <c r="W429" s="31">
        <f>IF(T429&lt;5000,T429*2%,IF(T429&lt;25000,T429*5%,IF(T429&lt;50000,T429*7%,IF(T429&lt;100000,T429*9%,IF(T429&lt;250000,T429*12%,T429*15%)))))</f>
        <v>6.28</v>
      </c>
    </row>
    <row r="430" spans="1:23" x14ac:dyDescent="0.3">
      <c r="A430" s="2" t="s">
        <v>1108</v>
      </c>
      <c r="B430" s="4">
        <v>43707</v>
      </c>
      <c r="C430" s="4">
        <v>43707</v>
      </c>
      <c r="D430" s="2" t="s">
        <v>47</v>
      </c>
      <c r="E430" s="2" t="s">
        <v>29</v>
      </c>
      <c r="F430" s="2" t="s">
        <v>640</v>
      </c>
      <c r="G430" s="5" t="str">
        <f>VLOOKUP(F430,'Customer Info'!A:B,2,0)</f>
        <v>Steven</v>
      </c>
      <c r="H430" s="5" t="str">
        <f>VLOOKUP(F430,'Customer Info'!A:C,3,0)</f>
        <v>Cartwright</v>
      </c>
      <c r="I430" s="5" t="str">
        <f>VLOOKUP(F430,'Customer Info'!A:E,5,0)</f>
        <v>Newcastle</v>
      </c>
      <c r="J430" s="2" t="s">
        <v>443</v>
      </c>
      <c r="K430" s="6" t="str">
        <f>VLOOKUP(J430,'Product Details'!B:C,2,0)</f>
        <v>Office_Supplies</v>
      </c>
      <c r="L430" s="6" t="str">
        <f>VLOOKUP(J430,'Product Details'!B:D,3,0)</f>
        <v>Envelopes</v>
      </c>
      <c r="M430" s="6" t="s">
        <v>6399</v>
      </c>
      <c r="N430" s="2">
        <v>142</v>
      </c>
      <c r="O430" s="2">
        <v>134</v>
      </c>
      <c r="P430" s="2">
        <v>2</v>
      </c>
      <c r="Q430" s="7">
        <f>O430*P430</f>
        <v>268</v>
      </c>
      <c r="R430" s="7">
        <f>N430*P430</f>
        <v>284</v>
      </c>
      <c r="S430" s="2">
        <v>30</v>
      </c>
      <c r="T430" s="8">
        <f>R430+S430</f>
        <v>314</v>
      </c>
      <c r="U430" s="8">
        <f>T430-Q430</f>
        <v>46</v>
      </c>
      <c r="V430" s="2" t="s">
        <v>33</v>
      </c>
      <c r="W430" s="31">
        <f>IF(T430&lt;5000,T430*2%,IF(T430&lt;25000,T430*5%,IF(T430&lt;50000,T430*7%,IF(T430&lt;100000,T430*9%,IF(T430&lt;250000,T430*12%,T430*15%)))))</f>
        <v>6.28</v>
      </c>
    </row>
    <row r="431" spans="1:23" x14ac:dyDescent="0.3">
      <c r="A431" s="2" t="s">
        <v>1945</v>
      </c>
      <c r="B431" s="4">
        <v>43932</v>
      </c>
      <c r="C431" s="4">
        <v>43933</v>
      </c>
      <c r="D431" s="2" t="s">
        <v>47</v>
      </c>
      <c r="E431" s="2" t="s">
        <v>91</v>
      </c>
      <c r="F431" s="2" t="s">
        <v>991</v>
      </c>
      <c r="G431" s="5" t="str">
        <f>VLOOKUP(F431,'Customer Info'!A:B,2,0)</f>
        <v>Shui</v>
      </c>
      <c r="H431" s="5" t="str">
        <f>VLOOKUP(F431,'Customer Info'!A:C,3,0)</f>
        <v>Tom</v>
      </c>
      <c r="I431" s="5" t="str">
        <f>VLOOKUP(F431,'Customer Info'!A:E,5,0)</f>
        <v>Jakarta</v>
      </c>
      <c r="J431" s="2" t="s">
        <v>1142</v>
      </c>
      <c r="K431" s="6" t="str">
        <f>VLOOKUP(J431,'Product Details'!B:C,2,0)</f>
        <v>Furniture</v>
      </c>
      <c r="L431" s="6" t="str">
        <f>VLOOKUP(J431,'Product Details'!B:D,3,0)</f>
        <v>Bookcases</v>
      </c>
      <c r="M431" s="6" t="s">
        <v>6531</v>
      </c>
      <c r="N431" s="2">
        <v>142</v>
      </c>
      <c r="O431" s="2">
        <v>134</v>
      </c>
      <c r="P431" s="2">
        <v>2</v>
      </c>
      <c r="Q431" s="7">
        <f>O431*P431</f>
        <v>268</v>
      </c>
      <c r="R431" s="7">
        <f>N431*P431</f>
        <v>284</v>
      </c>
      <c r="S431" s="2">
        <v>30</v>
      </c>
      <c r="T431" s="8">
        <f>R431+S431</f>
        <v>314</v>
      </c>
      <c r="U431" s="8">
        <f>T431-Q431</f>
        <v>46</v>
      </c>
      <c r="V431" s="2" t="s">
        <v>71</v>
      </c>
      <c r="W431" s="31">
        <f>IF(T431&lt;5000,T431*2%,IF(T431&lt;25000,T431*5%,IF(T431&lt;50000,T431*7%,IF(T431&lt;100000,T431*9%,IF(T431&lt;250000,T431*12%,T431*15%)))))</f>
        <v>6.28</v>
      </c>
    </row>
    <row r="432" spans="1:23" x14ac:dyDescent="0.3">
      <c r="A432" s="2" t="s">
        <v>3315</v>
      </c>
      <c r="B432" s="4">
        <v>43565</v>
      </c>
      <c r="C432" s="4">
        <v>43566</v>
      </c>
      <c r="D432" s="2" t="s">
        <v>47</v>
      </c>
      <c r="E432" s="2" t="s">
        <v>48</v>
      </c>
      <c r="F432" s="2" t="s">
        <v>2606</v>
      </c>
      <c r="G432" s="5" t="str">
        <f>VLOOKUP(F432,'Customer Info'!A:B,2,0)</f>
        <v>Thea</v>
      </c>
      <c r="H432" s="5" t="str">
        <f>VLOOKUP(F432,'Customer Info'!A:C,3,0)</f>
        <v>Hendricks</v>
      </c>
      <c r="I432" s="5" t="str">
        <f>VLOOKUP(F432,'Customer Info'!A:E,5,0)</f>
        <v>Moers</v>
      </c>
      <c r="J432" s="2" t="s">
        <v>93</v>
      </c>
      <c r="K432" s="6" t="str">
        <f>VLOOKUP(J432,'Product Details'!B:C,2,0)</f>
        <v>Furniture</v>
      </c>
      <c r="L432" s="6" t="str">
        <f>VLOOKUP(J432,'Product Details'!B:D,3,0)</f>
        <v>Bookcases</v>
      </c>
      <c r="M432" s="6" t="s">
        <v>6452</v>
      </c>
      <c r="N432" s="2">
        <v>142</v>
      </c>
      <c r="O432" s="2">
        <v>129</v>
      </c>
      <c r="P432" s="2">
        <v>2</v>
      </c>
      <c r="Q432" s="7">
        <f>O432*P432</f>
        <v>258</v>
      </c>
      <c r="R432" s="7">
        <f>N432*P432</f>
        <v>284</v>
      </c>
      <c r="S432" s="2">
        <v>30</v>
      </c>
      <c r="T432" s="8">
        <f>R432+S432</f>
        <v>314</v>
      </c>
      <c r="U432" s="8">
        <f>T432-Q432</f>
        <v>56</v>
      </c>
      <c r="V432" s="2" t="s">
        <v>33</v>
      </c>
      <c r="W432" s="31">
        <f>IF(T432&lt;5000,T432*2%,IF(T432&lt;25000,T432*5%,IF(T432&lt;50000,T432*7%,IF(T432&lt;100000,T432*9%,IF(T432&lt;250000,T432*12%,T432*15%)))))</f>
        <v>6.28</v>
      </c>
    </row>
    <row r="433" spans="1:23" x14ac:dyDescent="0.3">
      <c r="A433" s="2" t="s">
        <v>3949</v>
      </c>
      <c r="B433" s="4">
        <v>44076</v>
      </c>
      <c r="C433" s="4">
        <v>44078</v>
      </c>
      <c r="D433" s="2" t="s">
        <v>47</v>
      </c>
      <c r="E433" s="2" t="s">
        <v>36</v>
      </c>
      <c r="F433" s="2" t="s">
        <v>198</v>
      </c>
      <c r="G433" s="5" t="str">
        <f>VLOOKUP(F433,'Customer Info'!A:B,2,0)</f>
        <v>Catherine</v>
      </c>
      <c r="H433" s="5" t="str">
        <f>VLOOKUP(F433,'Customer Info'!A:C,3,0)</f>
        <v>Glotzbach</v>
      </c>
      <c r="I433" s="5" t="str">
        <f>VLOOKUP(F433,'Customer Info'!A:E,5,0)</f>
        <v>Bochum</v>
      </c>
      <c r="J433" s="2" t="s">
        <v>416</v>
      </c>
      <c r="K433" s="6" t="str">
        <f>VLOOKUP(J433,'Product Details'!B:C,2,0)</f>
        <v>Technology</v>
      </c>
      <c r="L433" s="6" t="str">
        <f>VLOOKUP(J433,'Product Details'!B:D,3,0)</f>
        <v>Phones</v>
      </c>
      <c r="M433" s="6" t="s">
        <v>6448</v>
      </c>
      <c r="N433" s="2">
        <v>142</v>
      </c>
      <c r="O433" s="2">
        <v>134</v>
      </c>
      <c r="P433" s="2">
        <v>2</v>
      </c>
      <c r="Q433" s="7">
        <f>O433*P433</f>
        <v>268</v>
      </c>
      <c r="R433" s="7">
        <f>N433*P433</f>
        <v>284</v>
      </c>
      <c r="S433" s="2">
        <v>30</v>
      </c>
      <c r="T433" s="8">
        <f>R433+S433</f>
        <v>314</v>
      </c>
      <c r="U433" s="8">
        <f>T433-Q433</f>
        <v>46</v>
      </c>
      <c r="V433" s="2" t="s">
        <v>63</v>
      </c>
      <c r="W433" s="31">
        <f>IF(T433&lt;5000,T433*2%,IF(T433&lt;25000,T433*5%,IF(T433&lt;50000,T433*7%,IF(T433&lt;100000,T433*9%,IF(T433&lt;250000,T433*12%,T433*15%)))))</f>
        <v>6.28</v>
      </c>
    </row>
    <row r="434" spans="1:23" x14ac:dyDescent="0.3">
      <c r="A434" s="2" t="s">
        <v>4263</v>
      </c>
      <c r="B434" s="4">
        <v>43217</v>
      </c>
      <c r="C434" s="4">
        <v>43219</v>
      </c>
      <c r="D434" s="2" t="s">
        <v>47</v>
      </c>
      <c r="E434" s="2" t="s">
        <v>68</v>
      </c>
      <c r="F434" s="2" t="s">
        <v>113</v>
      </c>
      <c r="G434" s="5" t="str">
        <f>VLOOKUP(F434,'Customer Info'!A:B,2,0)</f>
        <v>Thomas</v>
      </c>
      <c r="H434" s="5" t="str">
        <f>VLOOKUP(F434,'Customer Info'!A:C,3,0)</f>
        <v>Brumley</v>
      </c>
      <c r="I434" s="5" t="str">
        <f>VLOOKUP(F434,'Customer Info'!A:E,5,0)</f>
        <v>Jinan</v>
      </c>
      <c r="J434" s="2" t="s">
        <v>280</v>
      </c>
      <c r="K434" s="6" t="str">
        <f>VLOOKUP(J434,'Product Details'!B:C,2,0)</f>
        <v>Furniture</v>
      </c>
      <c r="L434" s="6" t="str">
        <f>VLOOKUP(J434,'Product Details'!B:D,3,0)</f>
        <v>Chairs</v>
      </c>
      <c r="M434" s="6" t="s">
        <v>6404</v>
      </c>
      <c r="N434" s="2">
        <v>142</v>
      </c>
      <c r="O434" s="2">
        <v>129</v>
      </c>
      <c r="P434" s="2">
        <v>2</v>
      </c>
      <c r="Q434" s="7">
        <f>O434*P434</f>
        <v>258</v>
      </c>
      <c r="R434" s="7">
        <f>N434*P434</f>
        <v>284</v>
      </c>
      <c r="S434" s="2">
        <v>30</v>
      </c>
      <c r="T434" s="8">
        <f>R434+S434</f>
        <v>314</v>
      </c>
      <c r="U434" s="8">
        <f>T434-Q434</f>
        <v>56</v>
      </c>
      <c r="V434" s="2" t="s">
        <v>63</v>
      </c>
      <c r="W434" s="31">
        <f>IF(T434&lt;5000,T434*2%,IF(T434&lt;25000,T434*5%,IF(T434&lt;50000,T434*7%,IF(T434&lt;100000,T434*9%,IF(T434&lt;250000,T434*12%,T434*15%)))))</f>
        <v>6.28</v>
      </c>
    </row>
    <row r="435" spans="1:23" x14ac:dyDescent="0.3">
      <c r="A435" s="2" t="s">
        <v>5185</v>
      </c>
      <c r="B435" s="4">
        <v>43760</v>
      </c>
      <c r="C435" s="4">
        <v>43760</v>
      </c>
      <c r="D435" s="2" t="s">
        <v>47</v>
      </c>
      <c r="E435" s="2" t="s">
        <v>29</v>
      </c>
      <c r="F435" s="2" t="s">
        <v>225</v>
      </c>
      <c r="G435" s="5" t="str">
        <f>VLOOKUP(F435,'Customer Info'!A:B,2,0)</f>
        <v>Sam</v>
      </c>
      <c r="H435" s="5" t="str">
        <f>VLOOKUP(F435,'Customer Info'!A:C,3,0)</f>
        <v>Zeldin</v>
      </c>
      <c r="I435" s="5" t="str">
        <f>VLOOKUP(F435,'Customer Info'!A:E,5,0)</f>
        <v>Yanji</v>
      </c>
      <c r="J435" s="2" t="s">
        <v>134</v>
      </c>
      <c r="K435" s="6" t="e">
        <f>VLOOKUP(J435,'Product Details'!B:C,2,0)</f>
        <v>#N/A</v>
      </c>
      <c r="L435" s="6" t="e">
        <f>VLOOKUP(J435,'Product Details'!B:D,3,0)</f>
        <v>#N/A</v>
      </c>
      <c r="M435" s="6" t="e">
        <v>#N/A</v>
      </c>
      <c r="N435" s="2">
        <v>142</v>
      </c>
      <c r="O435" s="2">
        <v>134</v>
      </c>
      <c r="P435" s="2">
        <v>2</v>
      </c>
      <c r="Q435" s="7">
        <f>O435*P435</f>
        <v>268</v>
      </c>
      <c r="R435" s="7">
        <f>N435*P435</f>
        <v>284</v>
      </c>
      <c r="S435" s="2">
        <v>30</v>
      </c>
      <c r="T435" s="8">
        <f>R435+S435</f>
        <v>314</v>
      </c>
      <c r="U435" s="8">
        <f>T435-Q435</f>
        <v>46</v>
      </c>
      <c r="V435" s="2" t="s">
        <v>33</v>
      </c>
      <c r="W435" s="31">
        <f>IF(T435&lt;5000,T435*2%,IF(T435&lt;25000,T435*5%,IF(T435&lt;50000,T435*7%,IF(T435&lt;100000,T435*9%,IF(T435&lt;250000,T435*12%,T435*15%)))))</f>
        <v>6.28</v>
      </c>
    </row>
    <row r="436" spans="1:23" x14ac:dyDescent="0.3">
      <c r="A436" s="2" t="s">
        <v>972</v>
      </c>
      <c r="B436" s="4">
        <v>43780</v>
      </c>
      <c r="C436" s="4">
        <v>43780</v>
      </c>
      <c r="D436" s="2" t="s">
        <v>47</v>
      </c>
      <c r="E436" s="2" t="s">
        <v>29</v>
      </c>
      <c r="F436" s="2" t="s">
        <v>973</v>
      </c>
      <c r="G436" s="5" t="str">
        <f>VLOOKUP(F436,'Customer Info'!A:B,2,0)</f>
        <v>Kean</v>
      </c>
      <c r="H436" s="5" t="str">
        <f>VLOOKUP(F436,'Customer Info'!A:C,3,0)</f>
        <v>Thornton</v>
      </c>
      <c r="I436" s="5" t="str">
        <f>VLOOKUP(F436,'Customer Info'!A:E,5,0)</f>
        <v>Brisbane</v>
      </c>
      <c r="J436" s="2" t="s">
        <v>322</v>
      </c>
      <c r="K436" s="6" t="str">
        <f>VLOOKUP(J436,'Product Details'!B:C,2,0)</f>
        <v>Technology</v>
      </c>
      <c r="L436" s="6" t="str">
        <f>VLOOKUP(J436,'Product Details'!B:D,3,0)</f>
        <v>Accessories</v>
      </c>
      <c r="M436" s="6" t="s">
        <v>6475</v>
      </c>
      <c r="N436" s="2">
        <v>71</v>
      </c>
      <c r="O436" s="2">
        <v>64</v>
      </c>
      <c r="P436" s="2">
        <v>4</v>
      </c>
      <c r="Q436" s="7">
        <f>O436*P436</f>
        <v>256</v>
      </c>
      <c r="R436" s="7">
        <f>N436*P436</f>
        <v>284</v>
      </c>
      <c r="S436" s="2">
        <v>10</v>
      </c>
      <c r="T436" s="8">
        <f>R436+S436</f>
        <v>294</v>
      </c>
      <c r="U436" s="8">
        <f>T436-Q436</f>
        <v>38</v>
      </c>
      <c r="V436" s="2" t="s">
        <v>30</v>
      </c>
      <c r="W436" s="31">
        <f>IF(T436&lt;5000,T436*2%,IF(T436&lt;25000,T436*5%,IF(T436&lt;50000,T436*7%,IF(T436&lt;100000,T436*9%,IF(T436&lt;250000,T436*12%,T436*15%)))))</f>
        <v>5.88</v>
      </c>
    </row>
    <row r="437" spans="1:23" x14ac:dyDescent="0.3">
      <c r="A437" s="2" t="s">
        <v>3513</v>
      </c>
      <c r="B437" s="4">
        <v>43814</v>
      </c>
      <c r="C437" s="4">
        <v>43814</v>
      </c>
      <c r="D437" s="2" t="s">
        <v>47</v>
      </c>
      <c r="E437" s="2" t="s">
        <v>29</v>
      </c>
      <c r="F437" s="2" t="s">
        <v>501</v>
      </c>
      <c r="G437" s="5" t="str">
        <f>VLOOKUP(F437,'Customer Info'!A:B,2,0)</f>
        <v>Ryan</v>
      </c>
      <c r="H437" s="5" t="str">
        <f>VLOOKUP(F437,'Customer Info'!A:C,3,0)</f>
        <v>Akin</v>
      </c>
      <c r="I437" s="5" t="str">
        <f>VLOOKUP(F437,'Customer Info'!A:E,5,0)</f>
        <v>Bayreuth</v>
      </c>
      <c r="J437" s="2" t="s">
        <v>334</v>
      </c>
      <c r="K437" s="6" t="str">
        <f>VLOOKUP(J437,'Product Details'!B:C,2,0)</f>
        <v>Office_Supplies</v>
      </c>
      <c r="L437" s="6" t="str">
        <f>VLOOKUP(J437,'Product Details'!B:D,3,0)</f>
        <v>Paper</v>
      </c>
      <c r="M437" s="6" t="s">
        <v>6570</v>
      </c>
      <c r="N437" s="2">
        <v>285</v>
      </c>
      <c r="O437" s="2">
        <v>259</v>
      </c>
      <c r="P437" s="2">
        <v>1</v>
      </c>
      <c r="Q437" s="7">
        <f>O437*P437</f>
        <v>259</v>
      </c>
      <c r="R437" s="7">
        <f>N437*P437</f>
        <v>285</v>
      </c>
      <c r="S437" s="2">
        <v>80</v>
      </c>
      <c r="T437" s="8">
        <f>R437+S437</f>
        <v>365</v>
      </c>
      <c r="U437" s="8">
        <f>T437-Q437</f>
        <v>106</v>
      </c>
      <c r="V437" s="2" t="s">
        <v>63</v>
      </c>
      <c r="W437" s="31">
        <f>IF(T437&lt;5000,T437*2%,IF(T437&lt;25000,T437*5%,IF(T437&lt;50000,T437*7%,IF(T437&lt;100000,T437*9%,IF(T437&lt;250000,T437*12%,T437*15%)))))</f>
        <v>7.3</v>
      </c>
    </row>
    <row r="438" spans="1:23" x14ac:dyDescent="0.3">
      <c r="A438" s="2" t="s">
        <v>2962</v>
      </c>
      <c r="B438" s="4">
        <v>43176</v>
      </c>
      <c r="C438" s="4">
        <v>43177</v>
      </c>
      <c r="D438" s="2" t="s">
        <v>47</v>
      </c>
      <c r="E438" s="2" t="s">
        <v>48</v>
      </c>
      <c r="F438" s="2" t="s">
        <v>182</v>
      </c>
      <c r="G438" s="5" t="str">
        <f>VLOOKUP(F438,'Customer Info'!A:B,2,0)</f>
        <v>Gary</v>
      </c>
      <c r="H438" s="5" t="str">
        <f>VLOOKUP(F438,'Customer Info'!A:C,3,0)</f>
        <v>Hansen</v>
      </c>
      <c r="I438" s="5" t="str">
        <f>VLOOKUP(F438,'Customer Info'!A:E,5,0)</f>
        <v>Dewas</v>
      </c>
      <c r="J438" s="2" t="s">
        <v>255</v>
      </c>
      <c r="K438" s="6" t="str">
        <f>VLOOKUP(J438,'Product Details'!B:C,2,0)</f>
        <v>Office_Supplies</v>
      </c>
      <c r="L438" s="6" t="str">
        <f>VLOOKUP(J438,'Product Details'!B:D,3,0)</f>
        <v>Supplies</v>
      </c>
      <c r="M438" s="6" t="s">
        <v>6416</v>
      </c>
      <c r="N438" s="2">
        <v>143</v>
      </c>
      <c r="O438" s="2">
        <v>137</v>
      </c>
      <c r="P438" s="2">
        <v>2</v>
      </c>
      <c r="Q438" s="7">
        <f>O438*P438</f>
        <v>274</v>
      </c>
      <c r="R438" s="7">
        <f>N438*P438</f>
        <v>286</v>
      </c>
      <c r="S438" s="2">
        <v>30</v>
      </c>
      <c r="T438" s="8">
        <f>R438+S438</f>
        <v>316</v>
      </c>
      <c r="U438" s="8">
        <f>T438-Q438</f>
        <v>42</v>
      </c>
      <c r="V438" s="2" t="s">
        <v>30</v>
      </c>
      <c r="W438" s="31">
        <f>IF(T438&lt;5000,T438*2%,IF(T438&lt;25000,T438*5%,IF(T438&lt;50000,T438*7%,IF(T438&lt;100000,T438*9%,IF(T438&lt;250000,T438*12%,T438*15%)))))</f>
        <v>6.32</v>
      </c>
    </row>
    <row r="439" spans="1:23" x14ac:dyDescent="0.3">
      <c r="A439" s="2" t="s">
        <v>2985</v>
      </c>
      <c r="B439" s="4">
        <v>43387</v>
      </c>
      <c r="C439" s="4">
        <v>43387</v>
      </c>
      <c r="D439" s="2" t="s">
        <v>47</v>
      </c>
      <c r="E439" s="2" t="s">
        <v>36</v>
      </c>
      <c r="F439" s="2" t="s">
        <v>950</v>
      </c>
      <c r="G439" s="5" t="str">
        <f>VLOOKUP(F439,'Customer Info'!A:B,2,0)</f>
        <v>Kristen</v>
      </c>
      <c r="H439" s="5" t="str">
        <f>VLOOKUP(F439,'Customer Info'!A:C,3,0)</f>
        <v>Hastings</v>
      </c>
      <c r="I439" s="5" t="str">
        <f>VLOOKUP(F439,'Customer Info'!A:E,5,0)</f>
        <v>Shihezi</v>
      </c>
      <c r="J439" s="2" t="s">
        <v>961</v>
      </c>
      <c r="K439" s="6" t="str">
        <f>VLOOKUP(J439,'Product Details'!B:C,2,0)</f>
        <v>Furniture</v>
      </c>
      <c r="L439" s="6" t="str">
        <f>VLOOKUP(J439,'Product Details'!B:D,3,0)</f>
        <v>Bookcases</v>
      </c>
      <c r="M439" s="6" t="s">
        <v>6492</v>
      </c>
      <c r="N439" s="2">
        <v>143</v>
      </c>
      <c r="O439" s="2">
        <v>137</v>
      </c>
      <c r="P439" s="2">
        <v>2</v>
      </c>
      <c r="Q439" s="7">
        <f>O439*P439</f>
        <v>274</v>
      </c>
      <c r="R439" s="7">
        <f>N439*P439</f>
        <v>286</v>
      </c>
      <c r="S439" s="2">
        <v>30</v>
      </c>
      <c r="T439" s="8">
        <f>R439+S439</f>
        <v>316</v>
      </c>
      <c r="U439" s="8">
        <f>T439-Q439</f>
        <v>42</v>
      </c>
      <c r="V439" s="2" t="s">
        <v>33</v>
      </c>
      <c r="W439" s="31">
        <f>IF(T439&lt;5000,T439*2%,IF(T439&lt;25000,T439*5%,IF(T439&lt;50000,T439*7%,IF(T439&lt;100000,T439*9%,IF(T439&lt;250000,T439*12%,T439*15%)))))</f>
        <v>6.32</v>
      </c>
    </row>
    <row r="440" spans="1:23" x14ac:dyDescent="0.3">
      <c r="A440" s="2" t="s">
        <v>5084</v>
      </c>
      <c r="B440" s="4">
        <v>43470</v>
      </c>
      <c r="C440" s="4">
        <v>43470</v>
      </c>
      <c r="D440" s="2" t="s">
        <v>47</v>
      </c>
      <c r="E440" s="2" t="s">
        <v>48</v>
      </c>
      <c r="F440" s="2" t="s">
        <v>1199</v>
      </c>
      <c r="G440" s="5" t="str">
        <f>VLOOKUP(F440,'Customer Info'!A:B,2,0)</f>
        <v>Bryan</v>
      </c>
      <c r="H440" s="5" t="str">
        <f>VLOOKUP(F440,'Customer Info'!A:C,3,0)</f>
        <v>Spruell</v>
      </c>
      <c r="I440" s="5" t="str">
        <f>VLOOKUP(F440,'Customer Info'!A:E,5,0)</f>
        <v>Bekasi</v>
      </c>
      <c r="J440" s="2" t="s">
        <v>59</v>
      </c>
      <c r="K440" s="6" t="str">
        <f>VLOOKUP(J440,'Product Details'!B:C,2,0)</f>
        <v>Technology</v>
      </c>
      <c r="L440" s="6" t="str">
        <f>VLOOKUP(J440,'Product Details'!B:D,3,0)</f>
        <v>Accessories</v>
      </c>
      <c r="M440" s="6" t="s">
        <v>6442</v>
      </c>
      <c r="N440" s="2">
        <v>143</v>
      </c>
      <c r="O440" s="2">
        <v>137</v>
      </c>
      <c r="P440" s="2">
        <v>2</v>
      </c>
      <c r="Q440" s="7">
        <f>O440*P440</f>
        <v>274</v>
      </c>
      <c r="R440" s="7">
        <f>N440*P440</f>
        <v>286</v>
      </c>
      <c r="S440" s="2">
        <v>30</v>
      </c>
      <c r="T440" s="8">
        <f>R440+S440</f>
        <v>316</v>
      </c>
      <c r="U440" s="8">
        <f>T440-Q440</f>
        <v>42</v>
      </c>
      <c r="V440" s="2" t="s">
        <v>63</v>
      </c>
      <c r="W440" s="31">
        <f>IF(T440&lt;5000,T440*2%,IF(T440&lt;25000,T440*5%,IF(T440&lt;50000,T440*7%,IF(T440&lt;100000,T440*9%,IF(T440&lt;250000,T440*12%,T440*15%)))))</f>
        <v>6.32</v>
      </c>
    </row>
    <row r="441" spans="1:23" x14ac:dyDescent="0.3">
      <c r="A441" s="2" t="s">
        <v>4266</v>
      </c>
      <c r="B441" s="4">
        <v>43201</v>
      </c>
      <c r="C441" s="4">
        <v>43201</v>
      </c>
      <c r="D441" s="2" t="s">
        <v>47</v>
      </c>
      <c r="E441" s="2" t="s">
        <v>91</v>
      </c>
      <c r="F441" s="2" t="s">
        <v>239</v>
      </c>
      <c r="G441" s="5" t="str">
        <f>VLOOKUP(F441,'Customer Info'!A:B,2,0)</f>
        <v>Kristina</v>
      </c>
      <c r="H441" s="5" t="str">
        <f>VLOOKUP(F441,'Customer Info'!A:C,3,0)</f>
        <v>Nunn</v>
      </c>
      <c r="I441" s="5" t="str">
        <f>VLOOKUP(F441,'Customer Info'!A:E,5,0)</f>
        <v>Jakarta</v>
      </c>
      <c r="J441" s="2" t="s">
        <v>893</v>
      </c>
      <c r="K441" s="6" t="str">
        <f>VLOOKUP(J441,'Product Details'!B:C,2,0)</f>
        <v>Technology</v>
      </c>
      <c r="L441" s="6" t="str">
        <f>VLOOKUP(J441,'Product Details'!B:D,3,0)</f>
        <v>Machines</v>
      </c>
      <c r="M441" s="6" t="s">
        <v>6485</v>
      </c>
      <c r="N441" s="2">
        <v>288</v>
      </c>
      <c r="O441" s="2">
        <v>264</v>
      </c>
      <c r="P441" s="2">
        <v>1</v>
      </c>
      <c r="Q441" s="7">
        <f>O441*P441</f>
        <v>264</v>
      </c>
      <c r="R441" s="7">
        <f>N441*P441</f>
        <v>288</v>
      </c>
      <c r="S441" s="2">
        <v>54</v>
      </c>
      <c r="T441" s="8">
        <f>R441+S441</f>
        <v>342</v>
      </c>
      <c r="U441" s="8">
        <f>T441-Q441</f>
        <v>78</v>
      </c>
      <c r="V441" s="2" t="s">
        <v>33</v>
      </c>
      <c r="W441" s="31">
        <f>IF(T441&lt;5000,T441*2%,IF(T441&lt;25000,T441*5%,IF(T441&lt;50000,T441*7%,IF(T441&lt;100000,T441*9%,IF(T441&lt;250000,T441*12%,T441*15%)))))</f>
        <v>6.84</v>
      </c>
    </row>
    <row r="442" spans="1:23" x14ac:dyDescent="0.3">
      <c r="A442" s="2" t="s">
        <v>828</v>
      </c>
      <c r="B442" s="4">
        <v>43200</v>
      </c>
      <c r="C442" s="4">
        <v>43201</v>
      </c>
      <c r="D442" s="2" t="s">
        <v>47</v>
      </c>
      <c r="E442" s="2" t="s">
        <v>91</v>
      </c>
      <c r="F442" s="2" t="s">
        <v>169</v>
      </c>
      <c r="G442" s="5" t="str">
        <f>VLOOKUP(F442,'Customer Info'!A:B,2,0)</f>
        <v>Jack</v>
      </c>
      <c r="H442" s="5" t="str">
        <f>VLOOKUP(F442,'Customer Info'!A:C,3,0)</f>
        <v>Lebron</v>
      </c>
      <c r="I442" s="5" t="str">
        <f>VLOOKUP(F442,'Customer Info'!A:E,5,0)</f>
        <v>Erftstadt</v>
      </c>
      <c r="J442" s="2" t="s">
        <v>632</v>
      </c>
      <c r="K442" s="6" t="str">
        <f>VLOOKUP(J442,'Product Details'!B:C,2,0)</f>
        <v>Office_Supplies</v>
      </c>
      <c r="L442" s="6" t="str">
        <f>VLOOKUP(J442,'Product Details'!B:D,3,0)</f>
        <v>Appliances</v>
      </c>
      <c r="M442" s="6" t="s">
        <v>6499</v>
      </c>
      <c r="N442" s="2">
        <v>144</v>
      </c>
      <c r="O442" s="2">
        <v>132</v>
      </c>
      <c r="P442" s="2">
        <v>2</v>
      </c>
      <c r="Q442" s="7">
        <f>O442*P442</f>
        <v>264</v>
      </c>
      <c r="R442" s="7">
        <f>N442*P442</f>
        <v>288</v>
      </c>
      <c r="S442" s="2">
        <v>30</v>
      </c>
      <c r="T442" s="8">
        <f>R442+S442</f>
        <v>318</v>
      </c>
      <c r="U442" s="8">
        <f>T442-Q442</f>
        <v>54</v>
      </c>
      <c r="V442" s="2" t="s">
        <v>30</v>
      </c>
      <c r="W442" s="31">
        <f>IF(T442&lt;5000,T442*2%,IF(T442&lt;25000,T442*5%,IF(T442&lt;50000,T442*7%,IF(T442&lt;100000,T442*9%,IF(T442&lt;250000,T442*12%,T442*15%)))))</f>
        <v>6.36</v>
      </c>
    </row>
    <row r="443" spans="1:23" x14ac:dyDescent="0.3">
      <c r="A443" s="2" t="s">
        <v>976</v>
      </c>
      <c r="B443" s="4">
        <v>43761</v>
      </c>
      <c r="C443" s="4">
        <v>43763</v>
      </c>
      <c r="D443" s="2" t="s">
        <v>47</v>
      </c>
      <c r="E443" s="2" t="s">
        <v>48</v>
      </c>
      <c r="F443" s="2" t="s">
        <v>977</v>
      </c>
      <c r="G443" s="5" t="str">
        <f>VLOOKUP(F443,'Customer Info'!A:B,2,0)</f>
        <v>Victoria</v>
      </c>
      <c r="H443" s="5" t="str">
        <f>VLOOKUP(F443,'Customer Info'!A:C,3,0)</f>
        <v>Brennan</v>
      </c>
      <c r="I443" s="5" t="str">
        <f>VLOOKUP(F443,'Customer Info'!A:E,5,0)</f>
        <v>Mangalore</v>
      </c>
      <c r="J443" s="2" t="s">
        <v>313</v>
      </c>
      <c r="K443" s="6" t="str">
        <f>VLOOKUP(J443,'Product Details'!B:C,2,0)</f>
        <v>Technology</v>
      </c>
      <c r="L443" s="6" t="str">
        <f>VLOOKUP(J443,'Product Details'!B:D,3,0)</f>
        <v>Copiers</v>
      </c>
      <c r="M443" s="6" t="s">
        <v>6435</v>
      </c>
      <c r="N443" s="2">
        <v>144</v>
      </c>
      <c r="O443" s="2">
        <v>132</v>
      </c>
      <c r="P443" s="2">
        <v>2</v>
      </c>
      <c r="Q443" s="7">
        <f>O443*P443</f>
        <v>264</v>
      </c>
      <c r="R443" s="7">
        <f>N443*P443</f>
        <v>288</v>
      </c>
      <c r="S443" s="2">
        <v>30</v>
      </c>
      <c r="T443" s="8">
        <f>R443+S443</f>
        <v>318</v>
      </c>
      <c r="U443" s="8">
        <f>T443-Q443</f>
        <v>54</v>
      </c>
      <c r="V443" s="2" t="s">
        <v>33</v>
      </c>
      <c r="W443" s="31">
        <f>IF(T443&lt;5000,T443*2%,IF(T443&lt;25000,T443*5%,IF(T443&lt;50000,T443*7%,IF(T443&lt;100000,T443*9%,IF(T443&lt;250000,T443*12%,T443*15%)))))</f>
        <v>6.36</v>
      </c>
    </row>
    <row r="444" spans="1:23" x14ac:dyDescent="0.3">
      <c r="A444" s="2" t="s">
        <v>3925</v>
      </c>
      <c r="B444" s="4">
        <v>44152</v>
      </c>
      <c r="C444" s="4">
        <v>44152</v>
      </c>
      <c r="D444" s="2" t="s">
        <v>47</v>
      </c>
      <c r="E444" s="2" t="s">
        <v>29</v>
      </c>
      <c r="F444" s="2" t="s">
        <v>340</v>
      </c>
      <c r="G444" s="5" t="str">
        <f>VLOOKUP(F444,'Customer Info'!A:B,2,0)</f>
        <v>Ann</v>
      </c>
      <c r="H444" s="5" t="str">
        <f>VLOOKUP(F444,'Customer Info'!A:C,3,0)</f>
        <v>Chong</v>
      </c>
      <c r="I444" s="5" t="str">
        <f>VLOOKUP(F444,'Customer Info'!A:E,5,0)</f>
        <v>Sydney</v>
      </c>
      <c r="J444" s="2" t="s">
        <v>382</v>
      </c>
      <c r="K444" s="6" t="str">
        <f>VLOOKUP(J444,'Product Details'!B:C,2,0)</f>
        <v>Office_Supplies</v>
      </c>
      <c r="L444" s="6" t="str">
        <f>VLOOKUP(J444,'Product Details'!B:D,3,0)</f>
        <v>Storage</v>
      </c>
      <c r="M444" s="6" t="s">
        <v>6548</v>
      </c>
      <c r="N444" s="2">
        <v>144</v>
      </c>
      <c r="O444" s="2">
        <v>132</v>
      </c>
      <c r="P444" s="2">
        <v>2</v>
      </c>
      <c r="Q444" s="7">
        <f>O444*P444</f>
        <v>264</v>
      </c>
      <c r="R444" s="7">
        <f>N444*P444</f>
        <v>288</v>
      </c>
      <c r="S444" s="2">
        <v>30</v>
      </c>
      <c r="T444" s="8">
        <f>R444+S444</f>
        <v>318</v>
      </c>
      <c r="U444" s="8">
        <f>T444-Q444</f>
        <v>54</v>
      </c>
      <c r="V444" s="2" t="s">
        <v>63</v>
      </c>
      <c r="W444" s="31">
        <f>IF(T444&lt;5000,T444*2%,IF(T444&lt;25000,T444*5%,IF(T444&lt;50000,T444*7%,IF(T444&lt;100000,T444*9%,IF(T444&lt;250000,T444*12%,T444*15%)))))</f>
        <v>6.36</v>
      </c>
    </row>
    <row r="445" spans="1:23" x14ac:dyDescent="0.3">
      <c r="A445" s="2" t="s">
        <v>4601</v>
      </c>
      <c r="B445" s="4">
        <v>43999</v>
      </c>
      <c r="C445" s="4">
        <v>44000</v>
      </c>
      <c r="D445" s="2" t="s">
        <v>47</v>
      </c>
      <c r="E445" s="2" t="s">
        <v>68</v>
      </c>
      <c r="F445" s="2" t="s">
        <v>1746</v>
      </c>
      <c r="G445" s="5" t="str">
        <f>VLOOKUP(F445,'Customer Info'!A:B,2,0)</f>
        <v>Aaron</v>
      </c>
      <c r="H445" s="5" t="str">
        <f>VLOOKUP(F445,'Customer Info'!A:C,3,0)</f>
        <v>Smayling</v>
      </c>
      <c r="I445" s="5" t="str">
        <f>VLOOKUP(F445,'Customer Info'!A:E,5,0)</f>
        <v>Port Macquarie</v>
      </c>
      <c r="J445" s="2" t="s">
        <v>545</v>
      </c>
      <c r="K445" s="6" t="str">
        <f>VLOOKUP(J445,'Product Details'!B:C,2,0)</f>
        <v>Technology</v>
      </c>
      <c r="L445" s="6" t="str">
        <f>VLOOKUP(J445,'Product Details'!B:D,3,0)</f>
        <v>Copiers</v>
      </c>
      <c r="M445" s="6" t="s">
        <v>6414</v>
      </c>
      <c r="N445" s="2">
        <v>96</v>
      </c>
      <c r="O445" s="2">
        <v>87</v>
      </c>
      <c r="P445" s="2">
        <v>3</v>
      </c>
      <c r="Q445" s="7">
        <f>O445*P445</f>
        <v>261</v>
      </c>
      <c r="R445" s="7">
        <f>N445*P445</f>
        <v>288</v>
      </c>
      <c r="S445" s="2">
        <v>10</v>
      </c>
      <c r="T445" s="8">
        <f>R445+S445</f>
        <v>298</v>
      </c>
      <c r="U445" s="8">
        <f>T445-Q445</f>
        <v>37</v>
      </c>
      <c r="V445" s="2" t="s">
        <v>33</v>
      </c>
      <c r="W445" s="31">
        <f>IF(T445&lt;5000,T445*2%,IF(T445&lt;25000,T445*5%,IF(T445&lt;50000,T445*7%,IF(T445&lt;100000,T445*9%,IF(T445&lt;250000,T445*12%,T445*15%)))))</f>
        <v>5.96</v>
      </c>
    </row>
    <row r="446" spans="1:23" x14ac:dyDescent="0.3">
      <c r="A446" s="2" t="s">
        <v>1120</v>
      </c>
      <c r="B446" s="4">
        <v>43657</v>
      </c>
      <c r="C446" s="4">
        <v>43657</v>
      </c>
      <c r="D446" s="2" t="s">
        <v>47</v>
      </c>
      <c r="E446" s="2" t="s">
        <v>43</v>
      </c>
      <c r="F446" s="2" t="s">
        <v>773</v>
      </c>
      <c r="G446" s="5" t="str">
        <f>VLOOKUP(F446,'Customer Info'!A:B,2,0)</f>
        <v>Tony</v>
      </c>
      <c r="H446" s="5" t="str">
        <f>VLOOKUP(F446,'Customer Info'!A:C,3,0)</f>
        <v>Sayre</v>
      </c>
      <c r="I446" s="5" t="str">
        <f>VLOOKUP(F446,'Customer Info'!A:E,5,0)</f>
        <v>Wafangdian</v>
      </c>
      <c r="J446" s="2" t="s">
        <v>190</v>
      </c>
      <c r="K446" s="6" t="str">
        <f>VLOOKUP(J446,'Product Details'!B:C,2,0)</f>
        <v>Furniture</v>
      </c>
      <c r="L446" s="6" t="str">
        <f>VLOOKUP(J446,'Product Details'!B:D,3,0)</f>
        <v>Tables</v>
      </c>
      <c r="M446" s="6" t="s">
        <v>6471</v>
      </c>
      <c r="N446" s="2">
        <v>145</v>
      </c>
      <c r="O446" s="2">
        <v>130</v>
      </c>
      <c r="P446" s="2">
        <v>2</v>
      </c>
      <c r="Q446" s="7">
        <f>O446*P446</f>
        <v>260</v>
      </c>
      <c r="R446" s="7">
        <f>N446*P446</f>
        <v>290</v>
      </c>
      <c r="S446" s="2">
        <v>30</v>
      </c>
      <c r="T446" s="8">
        <f>R446+S446</f>
        <v>320</v>
      </c>
      <c r="U446" s="8">
        <f>T446-Q446</f>
        <v>60</v>
      </c>
      <c r="V446" s="2" t="s">
        <v>63</v>
      </c>
      <c r="W446" s="31">
        <f>IF(T446&lt;5000,T446*2%,IF(T446&lt;25000,T446*5%,IF(T446&lt;50000,T446*7%,IF(T446&lt;100000,T446*9%,IF(T446&lt;250000,T446*12%,T446*15%)))))</f>
        <v>6.4</v>
      </c>
    </row>
    <row r="447" spans="1:23" x14ac:dyDescent="0.3">
      <c r="A447" s="2" t="s">
        <v>1440</v>
      </c>
      <c r="B447" s="4">
        <v>43537</v>
      </c>
      <c r="C447" s="4">
        <v>43539</v>
      </c>
      <c r="D447" s="2" t="s">
        <v>47</v>
      </c>
      <c r="E447" s="2" t="s">
        <v>36</v>
      </c>
      <c r="F447" s="2" t="s">
        <v>1047</v>
      </c>
      <c r="G447" s="5" t="str">
        <f>VLOOKUP(F447,'Customer Info'!A:B,2,0)</f>
        <v>Logan</v>
      </c>
      <c r="H447" s="5" t="str">
        <f>VLOOKUP(F447,'Customer Info'!A:C,3,0)</f>
        <v>Currie</v>
      </c>
      <c r="I447" s="5" t="str">
        <f>VLOOKUP(F447,'Customer Info'!A:E,5,0)</f>
        <v>Gold Coast</v>
      </c>
      <c r="J447" s="2" t="s">
        <v>379</v>
      </c>
      <c r="K447" s="6" t="str">
        <f>VLOOKUP(J447,'Product Details'!B:C,2,0)</f>
        <v>Office_Supplies</v>
      </c>
      <c r="L447" s="6" t="str">
        <f>VLOOKUP(J447,'Product Details'!B:D,3,0)</f>
        <v>Fasteners</v>
      </c>
      <c r="M447" s="6" t="s">
        <v>6558</v>
      </c>
      <c r="N447" s="2">
        <v>145</v>
      </c>
      <c r="O447" s="2">
        <v>130</v>
      </c>
      <c r="P447" s="2">
        <v>2</v>
      </c>
      <c r="Q447" s="7">
        <f>O447*P447</f>
        <v>260</v>
      </c>
      <c r="R447" s="7">
        <f>N447*P447</f>
        <v>290</v>
      </c>
      <c r="S447" s="2">
        <v>30</v>
      </c>
      <c r="T447" s="8">
        <f>R447+S447</f>
        <v>320</v>
      </c>
      <c r="U447" s="8">
        <f>T447-Q447</f>
        <v>60</v>
      </c>
      <c r="V447" s="2" t="s">
        <v>33</v>
      </c>
      <c r="W447" s="31">
        <f>IF(T447&lt;5000,T447*2%,IF(T447&lt;25000,T447*5%,IF(T447&lt;50000,T447*7%,IF(T447&lt;100000,T447*9%,IF(T447&lt;250000,T447*12%,T447*15%)))))</f>
        <v>6.4</v>
      </c>
    </row>
    <row r="448" spans="1:23" x14ac:dyDescent="0.3">
      <c r="A448" s="2" t="s">
        <v>4441</v>
      </c>
      <c r="B448" s="4">
        <v>43704</v>
      </c>
      <c r="C448" s="4">
        <v>43706</v>
      </c>
      <c r="D448" s="2" t="s">
        <v>47</v>
      </c>
      <c r="E448" s="2" t="s">
        <v>68</v>
      </c>
      <c r="F448" s="2" t="s">
        <v>300</v>
      </c>
      <c r="G448" s="5" t="str">
        <f>VLOOKUP(F448,'Customer Info'!A:B,2,0)</f>
        <v>Toby</v>
      </c>
      <c r="H448" s="5" t="str">
        <f>VLOOKUP(F448,'Customer Info'!A:C,3,0)</f>
        <v>Braunhardt</v>
      </c>
      <c r="I448" s="5" t="str">
        <f>VLOOKUP(F448,'Customer Info'!A:E,5,0)</f>
        <v>Jiangyan</v>
      </c>
      <c r="J448" s="2" t="s">
        <v>795</v>
      </c>
      <c r="K448" s="6" t="str">
        <f>VLOOKUP(J448,'Product Details'!B:C,2,0)</f>
        <v>Office_Supplies</v>
      </c>
      <c r="L448" s="6" t="str">
        <f>VLOOKUP(J448,'Product Details'!B:D,3,0)</f>
        <v>Binders</v>
      </c>
      <c r="M448" s="6" t="s">
        <v>6519</v>
      </c>
      <c r="N448" s="2">
        <v>145</v>
      </c>
      <c r="O448" s="2">
        <v>130</v>
      </c>
      <c r="P448" s="2">
        <v>2</v>
      </c>
      <c r="Q448" s="7">
        <f>O448*P448</f>
        <v>260</v>
      </c>
      <c r="R448" s="7">
        <f>N448*P448</f>
        <v>290</v>
      </c>
      <c r="S448" s="2">
        <v>30</v>
      </c>
      <c r="T448" s="8">
        <f>R448+S448</f>
        <v>320</v>
      </c>
      <c r="U448" s="8">
        <f>T448-Q448</f>
        <v>60</v>
      </c>
      <c r="V448" s="2" t="s">
        <v>33</v>
      </c>
      <c r="W448" s="31">
        <f>IF(T448&lt;5000,T448*2%,IF(T448&lt;25000,T448*5%,IF(T448&lt;50000,T448*7%,IF(T448&lt;100000,T448*9%,IF(T448&lt;250000,T448*12%,T448*15%)))))</f>
        <v>6.4</v>
      </c>
    </row>
    <row r="449" spans="1:23" x14ac:dyDescent="0.3">
      <c r="A449" s="2" t="s">
        <v>5320</v>
      </c>
      <c r="B449" s="4">
        <v>44157</v>
      </c>
      <c r="C449" s="4">
        <v>44157</v>
      </c>
      <c r="D449" s="2" t="s">
        <v>47</v>
      </c>
      <c r="E449" s="2" t="s">
        <v>43</v>
      </c>
      <c r="F449" s="2" t="s">
        <v>708</v>
      </c>
      <c r="G449" s="5" t="str">
        <f>VLOOKUP(F449,'Customer Info'!A:B,2,0)</f>
        <v>Adrian</v>
      </c>
      <c r="H449" s="5" t="str">
        <f>VLOOKUP(F449,'Customer Info'!A:C,3,0)</f>
        <v>Barton</v>
      </c>
      <c r="I449" s="5" t="str">
        <f>VLOOKUP(F449,'Customer Info'!A:E,5,0)</f>
        <v>Wetzlar</v>
      </c>
      <c r="J449" s="2" t="s">
        <v>150</v>
      </c>
      <c r="K449" s="6" t="str">
        <f>VLOOKUP(J449,'Product Details'!B:C,2,0)</f>
        <v>Office_Supplies</v>
      </c>
      <c r="L449" s="6" t="str">
        <f>VLOOKUP(J449,'Product Details'!B:D,3,0)</f>
        <v>Appliances</v>
      </c>
      <c r="M449" s="6" t="s">
        <v>6528</v>
      </c>
      <c r="N449" s="2">
        <v>145</v>
      </c>
      <c r="O449" s="2">
        <v>130</v>
      </c>
      <c r="P449" s="2">
        <v>2</v>
      </c>
      <c r="Q449" s="7">
        <f>O449*P449</f>
        <v>260</v>
      </c>
      <c r="R449" s="7">
        <f>N449*P449</f>
        <v>290</v>
      </c>
      <c r="S449" s="2">
        <v>30</v>
      </c>
      <c r="T449" s="8">
        <f>R449+S449</f>
        <v>320</v>
      </c>
      <c r="U449" s="8">
        <f>T449-Q449</f>
        <v>60</v>
      </c>
      <c r="V449" s="2" t="s">
        <v>63</v>
      </c>
      <c r="W449" s="31">
        <f>IF(T449&lt;5000,T449*2%,IF(T449&lt;25000,T449*5%,IF(T449&lt;50000,T449*7%,IF(T449&lt;100000,T449*9%,IF(T449&lt;250000,T449*12%,T449*15%)))))</f>
        <v>6.4</v>
      </c>
    </row>
    <row r="450" spans="1:23" x14ac:dyDescent="0.3">
      <c r="A450" s="2" t="s">
        <v>5296</v>
      </c>
      <c r="B450" s="4">
        <v>43948</v>
      </c>
      <c r="C450" s="4">
        <v>43950</v>
      </c>
      <c r="D450" s="2" t="s">
        <v>47</v>
      </c>
      <c r="E450" s="2" t="s">
        <v>29</v>
      </c>
      <c r="F450" s="2" t="s">
        <v>603</v>
      </c>
      <c r="G450" s="5" t="str">
        <f>VLOOKUP(F450,'Customer Info'!A:B,2,0)</f>
        <v>Michelle</v>
      </c>
      <c r="H450" s="5" t="str">
        <f>VLOOKUP(F450,'Customer Info'!A:C,3,0)</f>
        <v>Arnett</v>
      </c>
      <c r="I450" s="5" t="str">
        <f>VLOOKUP(F450,'Customer Info'!A:E,5,0)</f>
        <v>Palembang</v>
      </c>
      <c r="J450" s="2" t="s">
        <v>56</v>
      </c>
      <c r="K450" s="6" t="str">
        <f>VLOOKUP(J450,'Product Details'!B:C,2,0)</f>
        <v>Technology</v>
      </c>
      <c r="L450" s="6" t="str">
        <f>VLOOKUP(J450,'Product Details'!B:D,3,0)</f>
        <v>Accessories</v>
      </c>
      <c r="M450" s="6" t="s">
        <v>6410</v>
      </c>
      <c r="N450" s="2">
        <v>58</v>
      </c>
      <c r="O450" s="2">
        <v>56</v>
      </c>
      <c r="P450" s="2">
        <v>5</v>
      </c>
      <c r="Q450" s="7">
        <f>O450*P450</f>
        <v>280</v>
      </c>
      <c r="R450" s="7">
        <f>N450*P450</f>
        <v>290</v>
      </c>
      <c r="S450" s="2">
        <v>10</v>
      </c>
      <c r="T450" s="8">
        <f>R450+S450</f>
        <v>300</v>
      </c>
      <c r="U450" s="8">
        <f>T450-Q450</f>
        <v>20</v>
      </c>
      <c r="V450" s="2" t="s">
        <v>63</v>
      </c>
      <c r="W450" s="31">
        <f>IF(T450&lt;5000,T450*2%,IF(T450&lt;25000,T450*5%,IF(T450&lt;50000,T450*7%,IF(T450&lt;100000,T450*9%,IF(T450&lt;250000,T450*12%,T450*15%)))))</f>
        <v>6</v>
      </c>
    </row>
    <row r="451" spans="1:23" x14ac:dyDescent="0.3">
      <c r="A451" s="2" t="s">
        <v>1461</v>
      </c>
      <c r="B451" s="4">
        <v>43687</v>
      </c>
      <c r="C451" s="4">
        <v>43687</v>
      </c>
      <c r="D451" s="2" t="s">
        <v>47</v>
      </c>
      <c r="E451" s="2" t="s">
        <v>91</v>
      </c>
      <c r="F451" s="2" t="s">
        <v>1462</v>
      </c>
      <c r="G451" s="5" t="str">
        <f>VLOOKUP(F451,'Customer Info'!A:B,2,0)</f>
        <v>Gary</v>
      </c>
      <c r="H451" s="5" t="str">
        <f>VLOOKUP(F451,'Customer Info'!A:C,3,0)</f>
        <v>Mitchum</v>
      </c>
      <c r="I451" s="5" t="str">
        <f>VLOOKUP(F451,'Customer Info'!A:E,5,0)</f>
        <v>Mildura</v>
      </c>
      <c r="J451" s="2" t="s">
        <v>163</v>
      </c>
      <c r="K451" s="6" t="str">
        <f>VLOOKUP(J451,'Product Details'!B:C,2,0)</f>
        <v>Office_Supplies</v>
      </c>
      <c r="L451" s="6" t="str">
        <f>VLOOKUP(J451,'Product Details'!B:D,3,0)</f>
        <v>Appliances</v>
      </c>
      <c r="M451" s="6" t="s">
        <v>6514</v>
      </c>
      <c r="N451" s="2">
        <v>147</v>
      </c>
      <c r="O451" s="2">
        <v>138</v>
      </c>
      <c r="P451" s="2">
        <v>2</v>
      </c>
      <c r="Q451" s="7">
        <f>O451*P451</f>
        <v>276</v>
      </c>
      <c r="R451" s="7">
        <f>N451*P451</f>
        <v>294</v>
      </c>
      <c r="S451" s="2">
        <v>30</v>
      </c>
      <c r="T451" s="8">
        <f>R451+S451</f>
        <v>324</v>
      </c>
      <c r="U451" s="8">
        <f>T451-Q451</f>
        <v>48</v>
      </c>
      <c r="V451" s="2" t="s">
        <v>33</v>
      </c>
      <c r="W451" s="31">
        <f>IF(T451&lt;5000,T451*2%,IF(T451&lt;25000,T451*5%,IF(T451&lt;50000,T451*7%,IF(T451&lt;100000,T451*9%,IF(T451&lt;250000,T451*12%,T451*15%)))))</f>
        <v>6.48</v>
      </c>
    </row>
    <row r="452" spans="1:23" x14ac:dyDescent="0.3">
      <c r="A452" s="2" t="s">
        <v>2169</v>
      </c>
      <c r="B452" s="4">
        <v>43114</v>
      </c>
      <c r="C452" s="4">
        <v>43115</v>
      </c>
      <c r="D452" s="2" t="s">
        <v>47</v>
      </c>
      <c r="E452" s="2" t="s">
        <v>36</v>
      </c>
      <c r="F452" s="2" t="s">
        <v>259</v>
      </c>
      <c r="G452" s="5" t="str">
        <f>VLOOKUP(F452,'Customer Info'!A:B,2,0)</f>
        <v>Eugene</v>
      </c>
      <c r="H452" s="5" t="str">
        <f>VLOOKUP(F452,'Customer Info'!A:C,3,0)</f>
        <v>Hildebrand</v>
      </c>
      <c r="I452" s="5" t="str">
        <f>VLOOKUP(F452,'Customer Info'!A:E,5,0)</f>
        <v>Liaocheng</v>
      </c>
      <c r="J452" s="2" t="s">
        <v>538</v>
      </c>
      <c r="K452" s="6" t="str">
        <f>VLOOKUP(J452,'Product Details'!B:C,2,0)</f>
        <v>Technology</v>
      </c>
      <c r="L452" s="6" t="str">
        <f>VLOOKUP(J452,'Product Details'!B:D,3,0)</f>
        <v>Copiers</v>
      </c>
      <c r="M452" s="6" t="s">
        <v>6436</v>
      </c>
      <c r="N452" s="2">
        <v>147</v>
      </c>
      <c r="O452" s="2">
        <v>138</v>
      </c>
      <c r="P452" s="2">
        <v>2</v>
      </c>
      <c r="Q452" s="7">
        <f>O452*P452</f>
        <v>276</v>
      </c>
      <c r="R452" s="7">
        <f>N452*P452</f>
        <v>294</v>
      </c>
      <c r="S452" s="2">
        <v>30</v>
      </c>
      <c r="T452" s="8">
        <f>R452+S452</f>
        <v>324</v>
      </c>
      <c r="U452" s="8">
        <f>T452-Q452</f>
        <v>48</v>
      </c>
      <c r="V452" s="2" t="s">
        <v>63</v>
      </c>
      <c r="W452" s="31">
        <f>IF(T452&lt;5000,T452*2%,IF(T452&lt;25000,T452*5%,IF(T452&lt;50000,T452*7%,IF(T452&lt;100000,T452*9%,IF(T452&lt;250000,T452*12%,T452*15%)))))</f>
        <v>6.48</v>
      </c>
    </row>
    <row r="453" spans="1:23" x14ac:dyDescent="0.3">
      <c r="A453" s="2" t="s">
        <v>3796</v>
      </c>
      <c r="B453" s="4">
        <v>44021</v>
      </c>
      <c r="C453" s="4">
        <v>44021</v>
      </c>
      <c r="D453" s="2" t="s">
        <v>47</v>
      </c>
      <c r="E453" s="2" t="s">
        <v>43</v>
      </c>
      <c r="F453" s="2" t="s">
        <v>445</v>
      </c>
      <c r="G453" s="5" t="str">
        <f>VLOOKUP(F453,'Customer Info'!A:B,2,0)</f>
        <v>Cari</v>
      </c>
      <c r="H453" s="5" t="str">
        <f>VLOOKUP(F453,'Customer Info'!A:C,3,0)</f>
        <v>MacIntyre</v>
      </c>
      <c r="I453" s="5" t="str">
        <f>VLOOKUP(F453,'Customer Info'!A:E,5,0)</f>
        <v>Suzhou</v>
      </c>
      <c r="J453" s="2" t="s">
        <v>622</v>
      </c>
      <c r="K453" s="6" t="str">
        <f>VLOOKUP(J453,'Product Details'!B:C,2,0)</f>
        <v>Office_Supplies</v>
      </c>
      <c r="L453" s="6" t="str">
        <f>VLOOKUP(J453,'Product Details'!B:D,3,0)</f>
        <v>Storage</v>
      </c>
      <c r="M453" s="6" t="s">
        <v>6547</v>
      </c>
      <c r="N453" s="2">
        <v>147</v>
      </c>
      <c r="O453" s="2">
        <v>138</v>
      </c>
      <c r="P453" s="2">
        <v>2</v>
      </c>
      <c r="Q453" s="7">
        <f>O453*P453</f>
        <v>276</v>
      </c>
      <c r="R453" s="7">
        <f>N453*P453</f>
        <v>294</v>
      </c>
      <c r="S453" s="2">
        <v>30</v>
      </c>
      <c r="T453" s="8">
        <f>R453+S453</f>
        <v>324</v>
      </c>
      <c r="U453" s="8">
        <f>T453-Q453</f>
        <v>48</v>
      </c>
      <c r="V453" s="2" t="s">
        <v>63</v>
      </c>
      <c r="W453" s="31">
        <f>IF(T453&lt;5000,T453*2%,IF(T453&lt;25000,T453*5%,IF(T453&lt;50000,T453*7%,IF(T453&lt;100000,T453*9%,IF(T453&lt;250000,T453*12%,T453*15%)))))</f>
        <v>6.48</v>
      </c>
    </row>
    <row r="454" spans="1:23" x14ac:dyDescent="0.3">
      <c r="A454" s="2" t="s">
        <v>3992</v>
      </c>
      <c r="B454" s="4">
        <v>44037</v>
      </c>
      <c r="C454" s="4">
        <v>44039</v>
      </c>
      <c r="D454" s="2" t="s">
        <v>47</v>
      </c>
      <c r="E454" s="2" t="s">
        <v>36</v>
      </c>
      <c r="F454" s="2" t="s">
        <v>1165</v>
      </c>
      <c r="G454" s="5" t="str">
        <f>VLOOKUP(F454,'Customer Info'!A:B,2,0)</f>
        <v>Don</v>
      </c>
      <c r="H454" s="5" t="str">
        <f>VLOOKUP(F454,'Customer Info'!A:C,3,0)</f>
        <v>Weiss</v>
      </c>
      <c r="I454" s="5" t="str">
        <f>VLOOKUP(F454,'Customer Info'!A:E,5,0)</f>
        <v>Sydney</v>
      </c>
      <c r="J454" s="2" t="s">
        <v>1184</v>
      </c>
      <c r="K454" s="6" t="str">
        <f>VLOOKUP(J454,'Product Details'!B:C,2,0)</f>
        <v>Office_Supplies</v>
      </c>
      <c r="L454" s="6" t="str">
        <f>VLOOKUP(J454,'Product Details'!B:D,3,0)</f>
        <v>Envelopes</v>
      </c>
      <c r="M454" s="6" t="s">
        <v>6464</v>
      </c>
      <c r="N454" s="2">
        <v>147</v>
      </c>
      <c r="O454" s="2">
        <v>138</v>
      </c>
      <c r="P454" s="2">
        <v>2</v>
      </c>
      <c r="Q454" s="7">
        <f>O454*P454</f>
        <v>276</v>
      </c>
      <c r="R454" s="7">
        <f>N454*P454</f>
        <v>294</v>
      </c>
      <c r="S454" s="2">
        <v>30</v>
      </c>
      <c r="T454" s="8">
        <f>R454+S454</f>
        <v>324</v>
      </c>
      <c r="U454" s="8">
        <f>T454-Q454</f>
        <v>48</v>
      </c>
      <c r="V454" s="2" t="s">
        <v>33</v>
      </c>
      <c r="W454" s="31">
        <f>IF(T454&lt;5000,T454*2%,IF(T454&lt;25000,T454*5%,IF(T454&lt;50000,T454*7%,IF(T454&lt;100000,T454*9%,IF(T454&lt;250000,T454*12%,T454*15%)))))</f>
        <v>6.48</v>
      </c>
    </row>
    <row r="455" spans="1:23" x14ac:dyDescent="0.3">
      <c r="A455" s="2" t="s">
        <v>4047</v>
      </c>
      <c r="B455" s="4">
        <v>43140</v>
      </c>
      <c r="C455" s="4">
        <v>43142</v>
      </c>
      <c r="D455" s="2" t="s">
        <v>47</v>
      </c>
      <c r="E455" s="2" t="s">
        <v>48</v>
      </c>
      <c r="F455" s="2" t="s">
        <v>2207</v>
      </c>
      <c r="G455" s="5" t="str">
        <f>VLOOKUP(F455,'Customer Info'!A:B,2,0)</f>
        <v>Lynn</v>
      </c>
      <c r="H455" s="5" t="str">
        <f>VLOOKUP(F455,'Customer Info'!A:C,3,0)</f>
        <v>Smith</v>
      </c>
      <c r="I455" s="5" t="str">
        <f>VLOOKUP(F455,'Customer Info'!A:E,5,0)</f>
        <v>Kanpur</v>
      </c>
      <c r="J455" s="2" t="s">
        <v>53</v>
      </c>
      <c r="K455" s="6" t="str">
        <f>VLOOKUP(J455,'Product Details'!B:C,2,0)</f>
        <v>Furniture</v>
      </c>
      <c r="L455" s="6" t="str">
        <f>VLOOKUP(J455,'Product Details'!B:D,3,0)</f>
        <v>Tables</v>
      </c>
      <c r="M455" s="6" t="s">
        <v>6565</v>
      </c>
      <c r="N455" s="2">
        <v>147</v>
      </c>
      <c r="O455" s="2">
        <v>138</v>
      </c>
      <c r="P455" s="2">
        <v>2</v>
      </c>
      <c r="Q455" s="7">
        <f>O455*P455</f>
        <v>276</v>
      </c>
      <c r="R455" s="7">
        <f>N455*P455</f>
        <v>294</v>
      </c>
      <c r="S455" s="2">
        <v>30</v>
      </c>
      <c r="T455" s="8">
        <f>R455+S455</f>
        <v>324</v>
      </c>
      <c r="U455" s="8">
        <f>T455-Q455</f>
        <v>48</v>
      </c>
      <c r="V455" s="2" t="s">
        <v>33</v>
      </c>
      <c r="W455" s="31">
        <f>IF(T455&lt;5000,T455*2%,IF(T455&lt;25000,T455*5%,IF(T455&lt;50000,T455*7%,IF(T455&lt;100000,T455*9%,IF(T455&lt;250000,T455*12%,T455*15%)))))</f>
        <v>6.48</v>
      </c>
    </row>
    <row r="456" spans="1:23" x14ac:dyDescent="0.3">
      <c r="A456" s="2" t="s">
        <v>2520</v>
      </c>
      <c r="B456" s="4">
        <v>43696</v>
      </c>
      <c r="C456" s="4">
        <v>43698</v>
      </c>
      <c r="D456" s="2" t="s">
        <v>47</v>
      </c>
      <c r="E456" s="2" t="s">
        <v>36</v>
      </c>
      <c r="F456" s="2" t="s">
        <v>1621</v>
      </c>
      <c r="G456" s="5" t="str">
        <f>VLOOKUP(F456,'Customer Info'!A:B,2,0)</f>
        <v>Tom</v>
      </c>
      <c r="H456" s="5" t="str">
        <f>VLOOKUP(F456,'Customer Info'!A:C,3,0)</f>
        <v>Stivers</v>
      </c>
      <c r="I456" s="5" t="str">
        <f>VLOOKUP(F456,'Customer Info'!A:E,5,0)</f>
        <v>Thane</v>
      </c>
      <c r="J456" s="2" t="s">
        <v>344</v>
      </c>
      <c r="K456" s="6" t="str">
        <f>VLOOKUP(J456,'Product Details'!B:C,2,0)</f>
        <v>Furniture</v>
      </c>
      <c r="L456" s="6" t="str">
        <f>VLOOKUP(J456,'Product Details'!B:D,3,0)</f>
        <v>Chairs</v>
      </c>
      <c r="M456" s="6" t="s">
        <v>6450</v>
      </c>
      <c r="N456" s="2">
        <v>59</v>
      </c>
      <c r="O456" s="2">
        <v>55</v>
      </c>
      <c r="P456" s="2">
        <v>5</v>
      </c>
      <c r="Q456" s="7">
        <f>O456*P456</f>
        <v>275</v>
      </c>
      <c r="R456" s="7">
        <f>N456*P456</f>
        <v>295</v>
      </c>
      <c r="S456" s="2">
        <v>10</v>
      </c>
      <c r="T456" s="8">
        <f>R456+S456</f>
        <v>305</v>
      </c>
      <c r="U456" s="8">
        <f>T456-Q456</f>
        <v>30</v>
      </c>
      <c r="V456" s="2" t="s">
        <v>33</v>
      </c>
      <c r="W456" s="31">
        <f>IF(T456&lt;5000,T456*2%,IF(T456&lt;25000,T456*5%,IF(T456&lt;50000,T456*7%,IF(T456&lt;100000,T456*9%,IF(T456&lt;250000,T456*12%,T456*15%)))))</f>
        <v>6.1000000000000005</v>
      </c>
    </row>
    <row r="457" spans="1:23" x14ac:dyDescent="0.3">
      <c r="A457" s="2" t="s">
        <v>3302</v>
      </c>
      <c r="B457" s="4">
        <v>43559</v>
      </c>
      <c r="C457" s="4">
        <v>43561</v>
      </c>
      <c r="D457" s="2" t="s">
        <v>47</v>
      </c>
      <c r="E457" s="2" t="s">
        <v>29</v>
      </c>
      <c r="F457" s="2" t="s">
        <v>261</v>
      </c>
      <c r="G457" s="5" t="str">
        <f>VLOOKUP(F457,'Customer Info'!A:B,2,0)</f>
        <v>Charlotte</v>
      </c>
      <c r="H457" s="5" t="str">
        <f>VLOOKUP(F457,'Customer Info'!A:C,3,0)</f>
        <v>Melton</v>
      </c>
      <c r="I457" s="5" t="str">
        <f>VLOOKUP(F457,'Customer Info'!A:E,5,0)</f>
        <v>Canberra</v>
      </c>
      <c r="J457" s="2" t="s">
        <v>358</v>
      </c>
      <c r="K457" s="6" t="str">
        <f>VLOOKUP(J457,'Product Details'!B:C,2,0)</f>
        <v>Office_Supplies</v>
      </c>
      <c r="L457" s="6" t="str">
        <f>VLOOKUP(J457,'Product Details'!B:D,3,0)</f>
        <v>Binders</v>
      </c>
      <c r="M457" s="6" t="s">
        <v>6470</v>
      </c>
      <c r="N457" s="2">
        <v>148</v>
      </c>
      <c r="O457" s="2">
        <v>136</v>
      </c>
      <c r="P457" s="2">
        <v>2</v>
      </c>
      <c r="Q457" s="7">
        <f>O457*P457</f>
        <v>272</v>
      </c>
      <c r="R457" s="7">
        <f>N457*P457</f>
        <v>296</v>
      </c>
      <c r="S457" s="2">
        <v>30</v>
      </c>
      <c r="T457" s="8">
        <f>R457+S457</f>
        <v>326</v>
      </c>
      <c r="U457" s="8">
        <f>T457-Q457</f>
        <v>54</v>
      </c>
      <c r="V457" s="2" t="s">
        <v>33</v>
      </c>
      <c r="W457" s="31">
        <f>IF(T457&lt;5000,T457*2%,IF(T457&lt;25000,T457*5%,IF(T457&lt;50000,T457*7%,IF(T457&lt;100000,T457*9%,IF(T457&lt;250000,T457*12%,T457*15%)))))</f>
        <v>6.5200000000000005</v>
      </c>
    </row>
    <row r="458" spans="1:23" x14ac:dyDescent="0.3">
      <c r="A458" s="2" t="s">
        <v>4034</v>
      </c>
      <c r="B458" s="4">
        <v>43882</v>
      </c>
      <c r="C458" s="4">
        <v>43884</v>
      </c>
      <c r="D458" s="2" t="s">
        <v>47</v>
      </c>
      <c r="E458" s="2" t="s">
        <v>48</v>
      </c>
      <c r="F458" s="2" t="s">
        <v>1247</v>
      </c>
      <c r="G458" s="5" t="str">
        <f>VLOOKUP(F458,'Customer Info'!A:B,2,0)</f>
        <v>Erica</v>
      </c>
      <c r="H458" s="5" t="str">
        <f>VLOOKUP(F458,'Customer Info'!A:C,3,0)</f>
        <v>Hackney</v>
      </c>
      <c r="I458" s="5" t="str">
        <f>VLOOKUP(F458,'Customer Info'!A:E,5,0)</f>
        <v>Perth</v>
      </c>
      <c r="J458" s="2" t="s">
        <v>331</v>
      </c>
      <c r="K458" s="6" t="str">
        <f>VLOOKUP(J458,'Product Details'!B:C,2,0)</f>
        <v>Technology</v>
      </c>
      <c r="L458" s="6" t="str">
        <f>VLOOKUP(J458,'Product Details'!B:D,3,0)</f>
        <v>Phones</v>
      </c>
      <c r="M458" s="6" t="s">
        <v>6501</v>
      </c>
      <c r="N458" s="2">
        <v>148</v>
      </c>
      <c r="O458" s="2">
        <v>136</v>
      </c>
      <c r="P458" s="2">
        <v>2</v>
      </c>
      <c r="Q458" s="7">
        <f>O458*P458</f>
        <v>272</v>
      </c>
      <c r="R458" s="7">
        <f>N458*P458</f>
        <v>296</v>
      </c>
      <c r="S458" s="2">
        <v>30</v>
      </c>
      <c r="T458" s="8">
        <f>R458+S458</f>
        <v>326</v>
      </c>
      <c r="U458" s="8">
        <f>T458-Q458</f>
        <v>54</v>
      </c>
      <c r="V458" s="2" t="s">
        <v>33</v>
      </c>
      <c r="W458" s="31">
        <f>IF(T458&lt;5000,T458*2%,IF(T458&lt;25000,T458*5%,IF(T458&lt;50000,T458*7%,IF(T458&lt;100000,T458*9%,IF(T458&lt;250000,T458*12%,T458*15%)))))</f>
        <v>6.5200000000000005</v>
      </c>
    </row>
    <row r="459" spans="1:23" x14ac:dyDescent="0.3">
      <c r="A459" s="2" t="s">
        <v>1696</v>
      </c>
      <c r="B459" s="4">
        <v>43868</v>
      </c>
      <c r="C459" s="4">
        <v>43869</v>
      </c>
      <c r="D459" s="2" t="s">
        <v>47</v>
      </c>
      <c r="E459" s="2" t="s">
        <v>43</v>
      </c>
      <c r="F459" s="2" t="s">
        <v>239</v>
      </c>
      <c r="G459" s="5" t="str">
        <f>VLOOKUP(F459,'Customer Info'!A:B,2,0)</f>
        <v>Kristina</v>
      </c>
      <c r="H459" s="5" t="str">
        <f>VLOOKUP(F459,'Customer Info'!A:C,3,0)</f>
        <v>Nunn</v>
      </c>
      <c r="I459" s="5" t="str">
        <f>VLOOKUP(F459,'Customer Info'!A:E,5,0)</f>
        <v>Jakarta</v>
      </c>
      <c r="J459" s="2" t="s">
        <v>285</v>
      </c>
      <c r="K459" s="6" t="str">
        <f>VLOOKUP(J459,'Product Details'!B:C,2,0)</f>
        <v>Technology</v>
      </c>
      <c r="L459" s="6" t="str">
        <f>VLOOKUP(J459,'Product Details'!B:D,3,0)</f>
        <v>Phones</v>
      </c>
      <c r="M459" s="6" t="s">
        <v>6542</v>
      </c>
      <c r="N459" s="2">
        <v>149</v>
      </c>
      <c r="O459" s="2">
        <v>131</v>
      </c>
      <c r="P459" s="2">
        <v>2</v>
      </c>
      <c r="Q459" s="7">
        <f>O459*P459</f>
        <v>262</v>
      </c>
      <c r="R459" s="7">
        <f>N459*P459</f>
        <v>298</v>
      </c>
      <c r="S459" s="2">
        <v>30</v>
      </c>
      <c r="T459" s="8">
        <f>R459+S459</f>
        <v>328</v>
      </c>
      <c r="U459" s="8">
        <f>T459-Q459</f>
        <v>66</v>
      </c>
      <c r="V459" s="2" t="s">
        <v>33</v>
      </c>
      <c r="W459" s="31">
        <f>IF(T459&lt;5000,T459*2%,IF(T459&lt;25000,T459*5%,IF(T459&lt;50000,T459*7%,IF(T459&lt;100000,T459*9%,IF(T459&lt;250000,T459*12%,T459*15%)))))</f>
        <v>6.5600000000000005</v>
      </c>
    </row>
    <row r="460" spans="1:23" x14ac:dyDescent="0.3">
      <c r="A460" s="2" t="s">
        <v>2930</v>
      </c>
      <c r="B460" s="4">
        <v>43246</v>
      </c>
      <c r="C460" s="4">
        <v>43248</v>
      </c>
      <c r="D460" s="2" t="s">
        <v>47</v>
      </c>
      <c r="E460" s="2" t="s">
        <v>68</v>
      </c>
      <c r="F460" s="2" t="s">
        <v>1527</v>
      </c>
      <c r="G460" s="5" t="str">
        <f>VLOOKUP(F460,'Customer Info'!A:B,2,0)</f>
        <v>Jennifer</v>
      </c>
      <c r="H460" s="5" t="str">
        <f>VLOOKUP(F460,'Customer Info'!A:C,3,0)</f>
        <v>Halladay</v>
      </c>
      <c r="I460" s="5" t="str">
        <f>VLOOKUP(F460,'Customer Info'!A:E,5,0)</f>
        <v>Krefeld</v>
      </c>
      <c r="J460" s="2" t="s">
        <v>398</v>
      </c>
      <c r="K460" s="6" t="str">
        <f>VLOOKUP(J460,'Product Details'!B:C,2,0)</f>
        <v>Office_Supplies</v>
      </c>
      <c r="L460" s="6" t="str">
        <f>VLOOKUP(J460,'Product Details'!B:D,3,0)</f>
        <v>Art</v>
      </c>
      <c r="M460" s="6" t="s">
        <v>6425</v>
      </c>
      <c r="N460" s="2">
        <v>149</v>
      </c>
      <c r="O460" s="2">
        <v>131</v>
      </c>
      <c r="P460" s="2">
        <v>2</v>
      </c>
      <c r="Q460" s="7">
        <f>O460*P460</f>
        <v>262</v>
      </c>
      <c r="R460" s="7">
        <f>N460*P460</f>
        <v>298</v>
      </c>
      <c r="S460" s="2">
        <v>30</v>
      </c>
      <c r="T460" s="8">
        <f>R460+S460</f>
        <v>328</v>
      </c>
      <c r="U460" s="8">
        <f>T460-Q460</f>
        <v>66</v>
      </c>
      <c r="V460" s="2" t="s">
        <v>63</v>
      </c>
      <c r="W460" s="31">
        <f>IF(T460&lt;5000,T460*2%,IF(T460&lt;25000,T460*5%,IF(T460&lt;50000,T460*7%,IF(T460&lt;100000,T460*9%,IF(T460&lt;250000,T460*12%,T460*15%)))))</f>
        <v>6.5600000000000005</v>
      </c>
    </row>
    <row r="461" spans="1:23" x14ac:dyDescent="0.3">
      <c r="A461" s="2" t="s">
        <v>2863</v>
      </c>
      <c r="B461" s="4">
        <v>43179</v>
      </c>
      <c r="C461" s="4">
        <v>43179</v>
      </c>
      <c r="D461" s="2" t="s">
        <v>47</v>
      </c>
      <c r="E461" s="2" t="s">
        <v>68</v>
      </c>
      <c r="F461" s="2" t="s">
        <v>1208</v>
      </c>
      <c r="G461" s="5" t="str">
        <f>VLOOKUP(F461,'Customer Info'!A:B,2,0)</f>
        <v>Robert</v>
      </c>
      <c r="H461" s="5" t="str">
        <f>VLOOKUP(F461,'Customer Info'!A:C,3,0)</f>
        <v>Dilbeck</v>
      </c>
      <c r="I461" s="5" t="str">
        <f>VLOOKUP(F461,'Customer Info'!A:E,5,0)</f>
        <v>Bihar Sharif</v>
      </c>
      <c r="J461" s="2" t="s">
        <v>594</v>
      </c>
      <c r="K461" s="6" t="str">
        <f>VLOOKUP(J461,'Product Details'!B:C,2,0)</f>
        <v>Office_Supplies</v>
      </c>
      <c r="L461" s="6" t="str">
        <f>VLOOKUP(J461,'Product Details'!B:D,3,0)</f>
        <v>Art</v>
      </c>
      <c r="M461" s="6" t="s">
        <v>6478</v>
      </c>
      <c r="N461" s="2">
        <v>60</v>
      </c>
      <c r="O461" s="2">
        <v>56</v>
      </c>
      <c r="P461" s="2">
        <v>5</v>
      </c>
      <c r="Q461" s="7">
        <f>O461*P461</f>
        <v>280</v>
      </c>
      <c r="R461" s="7">
        <f>N461*P461</f>
        <v>300</v>
      </c>
      <c r="S461" s="2">
        <v>10</v>
      </c>
      <c r="T461" s="8">
        <f>R461+S461</f>
        <v>310</v>
      </c>
      <c r="U461" s="8">
        <f>T461-Q461</f>
        <v>30</v>
      </c>
      <c r="V461" s="2" t="s">
        <v>33</v>
      </c>
      <c r="W461" s="31">
        <f>IF(T461&lt;5000,T461*2%,IF(T461&lt;25000,T461*5%,IF(T461&lt;50000,T461*7%,IF(T461&lt;100000,T461*9%,IF(T461&lt;250000,T461*12%,T461*15%)))))</f>
        <v>6.2</v>
      </c>
    </row>
    <row r="462" spans="1:23" x14ac:dyDescent="0.3">
      <c r="A462" s="2" t="s">
        <v>3415</v>
      </c>
      <c r="B462" s="4">
        <v>43648</v>
      </c>
      <c r="C462" s="4">
        <v>43649</v>
      </c>
      <c r="D462" s="2" t="s">
        <v>47</v>
      </c>
      <c r="E462" s="2" t="s">
        <v>91</v>
      </c>
      <c r="F462" s="2" t="s">
        <v>973</v>
      </c>
      <c r="G462" s="5" t="str">
        <f>VLOOKUP(F462,'Customer Info'!A:B,2,0)</f>
        <v>Kean</v>
      </c>
      <c r="H462" s="5" t="str">
        <f>VLOOKUP(F462,'Customer Info'!A:C,3,0)</f>
        <v>Thornton</v>
      </c>
      <c r="I462" s="5" t="str">
        <f>VLOOKUP(F462,'Customer Info'!A:E,5,0)</f>
        <v>Brisbane</v>
      </c>
      <c r="J462" s="2" t="s">
        <v>134</v>
      </c>
      <c r="K462" s="6" t="e">
        <f>VLOOKUP(J462,'Product Details'!B:C,2,0)</f>
        <v>#N/A</v>
      </c>
      <c r="L462" s="6" t="e">
        <f>VLOOKUP(J462,'Product Details'!B:D,3,0)</f>
        <v>#N/A</v>
      </c>
      <c r="M462" s="6" t="e">
        <v>#N/A</v>
      </c>
      <c r="N462" s="2">
        <v>100</v>
      </c>
      <c r="O462" s="2">
        <v>95</v>
      </c>
      <c r="P462" s="2">
        <v>3</v>
      </c>
      <c r="Q462" s="7">
        <f>O462*P462</f>
        <v>285</v>
      </c>
      <c r="R462" s="7">
        <f>N462*P462</f>
        <v>300</v>
      </c>
      <c r="S462" s="2">
        <v>10</v>
      </c>
      <c r="T462" s="8">
        <f>R462+S462</f>
        <v>310</v>
      </c>
      <c r="U462" s="8">
        <f>T462-Q462</f>
        <v>25</v>
      </c>
      <c r="V462" s="2" t="s">
        <v>33</v>
      </c>
      <c r="W462" s="31">
        <f>IF(T462&lt;5000,T462*2%,IF(T462&lt;25000,T462*5%,IF(T462&lt;50000,T462*7%,IF(T462&lt;100000,T462*9%,IF(T462&lt;250000,T462*12%,T462*15%)))))</f>
        <v>6.2</v>
      </c>
    </row>
    <row r="463" spans="1:23" x14ac:dyDescent="0.3">
      <c r="A463" s="2" t="s">
        <v>4205</v>
      </c>
      <c r="B463" s="4">
        <v>43126</v>
      </c>
      <c r="C463" s="4">
        <v>43126</v>
      </c>
      <c r="D463" s="2" t="s">
        <v>47</v>
      </c>
      <c r="E463" s="2" t="s">
        <v>43</v>
      </c>
      <c r="F463" s="2" t="s">
        <v>703</v>
      </c>
      <c r="G463" s="5" t="str">
        <f>VLOOKUP(F463,'Customer Info'!A:B,2,0)</f>
        <v>Eric</v>
      </c>
      <c r="H463" s="5" t="str">
        <f>VLOOKUP(F463,'Customer Info'!A:C,3,0)</f>
        <v>Barreto</v>
      </c>
      <c r="I463" s="5" t="str">
        <f>VLOOKUP(F463,'Customer Info'!A:E,5,0)</f>
        <v>Liaoyang</v>
      </c>
      <c r="J463" s="2" t="s">
        <v>334</v>
      </c>
      <c r="K463" s="6" t="str">
        <f>VLOOKUP(J463,'Product Details'!B:C,2,0)</f>
        <v>Office_Supplies</v>
      </c>
      <c r="L463" s="6" t="str">
        <f>VLOOKUP(J463,'Product Details'!B:D,3,0)</f>
        <v>Paper</v>
      </c>
      <c r="M463" s="6" t="s">
        <v>6570</v>
      </c>
      <c r="N463" s="2">
        <v>60</v>
      </c>
      <c r="O463" s="2">
        <v>55</v>
      </c>
      <c r="P463" s="2">
        <v>5</v>
      </c>
      <c r="Q463" s="7">
        <f>O463*P463</f>
        <v>275</v>
      </c>
      <c r="R463" s="7">
        <f>N463*P463</f>
        <v>300</v>
      </c>
      <c r="S463" s="2">
        <v>10</v>
      </c>
      <c r="T463" s="8">
        <f>R463+S463</f>
        <v>310</v>
      </c>
      <c r="U463" s="8">
        <f>T463-Q463</f>
        <v>35</v>
      </c>
      <c r="V463" s="2" t="s">
        <v>33</v>
      </c>
      <c r="W463" s="31">
        <f>IF(T463&lt;5000,T463*2%,IF(T463&lt;25000,T463*5%,IF(T463&lt;50000,T463*7%,IF(T463&lt;100000,T463*9%,IF(T463&lt;250000,T463*12%,T463*15%)))))</f>
        <v>6.2</v>
      </c>
    </row>
    <row r="464" spans="1:23" x14ac:dyDescent="0.3">
      <c r="A464" s="2" t="s">
        <v>4462</v>
      </c>
      <c r="B464" s="4">
        <v>43632</v>
      </c>
      <c r="C464" s="4">
        <v>43633</v>
      </c>
      <c r="D464" s="2" t="s">
        <v>47</v>
      </c>
      <c r="E464" s="2" t="s">
        <v>68</v>
      </c>
      <c r="F464" s="2" t="s">
        <v>1360</v>
      </c>
      <c r="G464" s="5" t="str">
        <f>VLOOKUP(F464,'Customer Info'!A:B,2,0)</f>
        <v>Eugene</v>
      </c>
      <c r="H464" s="5" t="str">
        <f>VLOOKUP(F464,'Customer Info'!A:C,3,0)</f>
        <v>Hildebrand</v>
      </c>
      <c r="I464" s="5" t="str">
        <f>VLOOKUP(F464,'Customer Info'!A:E,5,0)</f>
        <v>Sindelfingen</v>
      </c>
      <c r="J464" s="2" t="s">
        <v>706</v>
      </c>
      <c r="K464" s="6" t="str">
        <f>VLOOKUP(J464,'Product Details'!B:C,2,0)</f>
        <v>Office_Supplies</v>
      </c>
      <c r="L464" s="6" t="str">
        <f>VLOOKUP(J464,'Product Details'!B:D,3,0)</f>
        <v>Supplies</v>
      </c>
      <c r="M464" s="6" t="s">
        <v>6556</v>
      </c>
      <c r="N464" s="2">
        <v>60</v>
      </c>
      <c r="O464" s="2">
        <v>56</v>
      </c>
      <c r="P464" s="2">
        <v>5</v>
      </c>
      <c r="Q464" s="7">
        <f>O464*P464</f>
        <v>280</v>
      </c>
      <c r="R464" s="7">
        <f>N464*P464</f>
        <v>300</v>
      </c>
      <c r="S464" s="2">
        <v>10</v>
      </c>
      <c r="T464" s="8">
        <f>R464+S464</f>
        <v>310</v>
      </c>
      <c r="U464" s="8">
        <f>T464-Q464</f>
        <v>30</v>
      </c>
      <c r="V464" s="2" t="s">
        <v>63</v>
      </c>
      <c r="W464" s="31">
        <f>IF(T464&lt;5000,T464*2%,IF(T464&lt;25000,T464*5%,IF(T464&lt;50000,T464*7%,IF(T464&lt;100000,T464*9%,IF(T464&lt;250000,T464*12%,T464*15%)))))</f>
        <v>6.2</v>
      </c>
    </row>
    <row r="465" spans="1:23" x14ac:dyDescent="0.3">
      <c r="A465" s="2" t="s">
        <v>3688</v>
      </c>
      <c r="B465" s="4">
        <v>43845</v>
      </c>
      <c r="C465" s="4">
        <v>43846</v>
      </c>
      <c r="D465" s="2" t="s">
        <v>47</v>
      </c>
      <c r="E465" s="2" t="s">
        <v>68</v>
      </c>
      <c r="F465" s="2" t="s">
        <v>1791</v>
      </c>
      <c r="G465" s="5" t="str">
        <f>VLOOKUP(F465,'Customer Info'!A:B,2,0)</f>
        <v>Claire</v>
      </c>
      <c r="H465" s="5" t="str">
        <f>VLOOKUP(F465,'Customer Info'!A:C,3,0)</f>
        <v>Gute</v>
      </c>
      <c r="I465" s="5" t="str">
        <f>VLOOKUP(F465,'Customer Info'!A:E,5,0)</f>
        <v>Shenzhen</v>
      </c>
      <c r="J465" s="2" t="s">
        <v>170</v>
      </c>
      <c r="K465" s="6" t="str">
        <f>VLOOKUP(J465,'Product Details'!B:C,2,0)</f>
        <v>Office_Supplies</v>
      </c>
      <c r="L465" s="6" t="str">
        <f>VLOOKUP(J465,'Product Details'!B:D,3,0)</f>
        <v>Labels</v>
      </c>
      <c r="M465" s="6" t="s">
        <v>6467</v>
      </c>
      <c r="N465" s="2">
        <v>151</v>
      </c>
      <c r="O465" s="2">
        <v>139</v>
      </c>
      <c r="P465" s="2">
        <v>2</v>
      </c>
      <c r="Q465" s="7">
        <f>O465*P465</f>
        <v>278</v>
      </c>
      <c r="R465" s="7">
        <f>N465*P465</f>
        <v>302</v>
      </c>
      <c r="S465" s="2">
        <v>30</v>
      </c>
      <c r="T465" s="8">
        <f>R465+S465</f>
        <v>332</v>
      </c>
      <c r="U465" s="8">
        <f>T465-Q465</f>
        <v>54</v>
      </c>
      <c r="V465" s="2" t="s">
        <v>63</v>
      </c>
      <c r="W465" s="31">
        <f>IF(T465&lt;5000,T465*2%,IF(T465&lt;25000,T465*5%,IF(T465&lt;50000,T465*7%,IF(T465&lt;100000,T465*9%,IF(T465&lt;250000,T465*12%,T465*15%)))))</f>
        <v>6.6400000000000006</v>
      </c>
    </row>
    <row r="466" spans="1:23" x14ac:dyDescent="0.3">
      <c r="A466" s="2" t="s">
        <v>4887</v>
      </c>
      <c r="B466" s="4">
        <v>43242</v>
      </c>
      <c r="C466" s="4">
        <v>43242</v>
      </c>
      <c r="D466" s="2" t="s">
        <v>47</v>
      </c>
      <c r="E466" s="2" t="s">
        <v>43</v>
      </c>
      <c r="F466" s="2" t="s">
        <v>456</v>
      </c>
      <c r="G466" s="5" t="str">
        <f>VLOOKUP(F466,'Customer Info'!A:B,2,0)</f>
        <v>Eugene</v>
      </c>
      <c r="H466" s="5" t="str">
        <f>VLOOKUP(F466,'Customer Info'!A:C,3,0)</f>
        <v>Moren</v>
      </c>
      <c r="I466" s="5" t="str">
        <f>VLOOKUP(F466,'Customer Info'!A:E,5,0)</f>
        <v>Patiala</v>
      </c>
      <c r="J466" s="2" t="s">
        <v>718</v>
      </c>
      <c r="K466" s="6" t="str">
        <f>VLOOKUP(J466,'Product Details'!B:C,2,0)</f>
        <v>Office_Supplies</v>
      </c>
      <c r="L466" s="6" t="str">
        <f>VLOOKUP(J466,'Product Details'!B:D,3,0)</f>
        <v>Labels</v>
      </c>
      <c r="M466" s="6" t="s">
        <v>6508</v>
      </c>
      <c r="N466" s="2">
        <v>101</v>
      </c>
      <c r="O466" s="2">
        <v>98</v>
      </c>
      <c r="P466" s="2">
        <v>3</v>
      </c>
      <c r="Q466" s="7">
        <f>O466*P466</f>
        <v>294</v>
      </c>
      <c r="R466" s="7">
        <f>N466*P466</f>
        <v>303</v>
      </c>
      <c r="S466" s="2">
        <v>10</v>
      </c>
      <c r="T466" s="8">
        <f>R466+S466</f>
        <v>313</v>
      </c>
      <c r="U466" s="8">
        <f>T466-Q466</f>
        <v>19</v>
      </c>
      <c r="V466" s="2" t="s">
        <v>63</v>
      </c>
      <c r="W466" s="31">
        <f>IF(T466&lt;5000,T466*2%,IF(T466&lt;25000,T466*5%,IF(T466&lt;50000,T466*7%,IF(T466&lt;100000,T466*9%,IF(T466&lt;250000,T466*12%,T466*15%)))))</f>
        <v>6.26</v>
      </c>
    </row>
    <row r="467" spans="1:23" x14ac:dyDescent="0.3">
      <c r="A467" s="2" t="s">
        <v>2163</v>
      </c>
      <c r="B467" s="4">
        <v>43246</v>
      </c>
      <c r="C467" s="4">
        <v>43246</v>
      </c>
      <c r="D467" s="2" t="s">
        <v>47</v>
      </c>
      <c r="E467" s="2" t="s">
        <v>29</v>
      </c>
      <c r="F467" s="2" t="s">
        <v>923</v>
      </c>
      <c r="G467" s="5" t="str">
        <f>VLOOKUP(F467,'Customer Info'!A:B,2,0)</f>
        <v>John</v>
      </c>
      <c r="H467" s="5" t="str">
        <f>VLOOKUP(F467,'Customer Info'!A:C,3,0)</f>
        <v>Huston</v>
      </c>
      <c r="I467" s="5" t="str">
        <f>VLOOKUP(F467,'Customer Info'!A:E,5,0)</f>
        <v>Jena</v>
      </c>
      <c r="J467" s="2" t="s">
        <v>70</v>
      </c>
      <c r="K467" s="6" t="str">
        <f>VLOOKUP(J467,'Product Details'!B:C,2,0)</f>
        <v>Furniture</v>
      </c>
      <c r="L467" s="6" t="str">
        <f>VLOOKUP(J467,'Product Details'!B:D,3,0)</f>
        <v>Furnishings</v>
      </c>
      <c r="M467" s="6" t="s">
        <v>6536</v>
      </c>
      <c r="N467" s="2">
        <v>61</v>
      </c>
      <c r="O467" s="2">
        <v>56</v>
      </c>
      <c r="P467" s="2">
        <v>5</v>
      </c>
      <c r="Q467" s="7">
        <f>O467*P467</f>
        <v>280</v>
      </c>
      <c r="R467" s="7">
        <f>N467*P467</f>
        <v>305</v>
      </c>
      <c r="S467" s="2">
        <v>10</v>
      </c>
      <c r="T467" s="8">
        <f>R467+S467</f>
        <v>315</v>
      </c>
      <c r="U467" s="8">
        <f>T467-Q467</f>
        <v>35</v>
      </c>
      <c r="V467" s="2" t="s">
        <v>33</v>
      </c>
      <c r="W467" s="31">
        <f>IF(T467&lt;5000,T467*2%,IF(T467&lt;25000,T467*5%,IF(T467&lt;50000,T467*7%,IF(T467&lt;100000,T467*9%,IF(T467&lt;250000,T467*12%,T467*15%)))))</f>
        <v>6.3</v>
      </c>
    </row>
    <row r="468" spans="1:23" x14ac:dyDescent="0.3">
      <c r="A468" s="2" t="s">
        <v>2849</v>
      </c>
      <c r="B468" s="4">
        <v>44175</v>
      </c>
      <c r="C468" s="4">
        <v>44177</v>
      </c>
      <c r="D468" s="2" t="s">
        <v>47</v>
      </c>
      <c r="E468" s="2" t="s">
        <v>29</v>
      </c>
      <c r="F468" s="2" t="s">
        <v>766</v>
      </c>
      <c r="G468" s="5" t="str">
        <f>VLOOKUP(F468,'Customer Info'!A:B,2,0)</f>
        <v>Brad</v>
      </c>
      <c r="H468" s="5" t="str">
        <f>VLOOKUP(F468,'Customer Info'!A:C,3,0)</f>
        <v>Thomas</v>
      </c>
      <c r="I468" s="5" t="str">
        <f>VLOOKUP(F468,'Customer Info'!A:E,5,0)</f>
        <v>Udaipur</v>
      </c>
      <c r="J468" s="2" t="s">
        <v>328</v>
      </c>
      <c r="K468" s="6" t="str">
        <f>VLOOKUP(J468,'Product Details'!B:C,2,0)</f>
        <v>Office_Supplies</v>
      </c>
      <c r="L468" s="6" t="str">
        <f>VLOOKUP(J468,'Product Details'!B:D,3,0)</f>
        <v>Appliances</v>
      </c>
      <c r="M468" s="6" t="s">
        <v>6529</v>
      </c>
      <c r="N468" s="2">
        <v>61</v>
      </c>
      <c r="O468" s="2">
        <v>57</v>
      </c>
      <c r="P468" s="2">
        <v>5</v>
      </c>
      <c r="Q468" s="7">
        <f>O468*P468</f>
        <v>285</v>
      </c>
      <c r="R468" s="7">
        <f>N468*P468</f>
        <v>305</v>
      </c>
      <c r="S468" s="2">
        <v>10</v>
      </c>
      <c r="T468" s="8">
        <f>R468+S468</f>
        <v>315</v>
      </c>
      <c r="U468" s="8">
        <f>T468-Q468</f>
        <v>30</v>
      </c>
      <c r="V468" s="2" t="s">
        <v>33</v>
      </c>
      <c r="W468" s="31">
        <f>IF(T468&lt;5000,T468*2%,IF(T468&lt;25000,T468*5%,IF(T468&lt;50000,T468*7%,IF(T468&lt;100000,T468*9%,IF(T468&lt;250000,T468*12%,T468*15%)))))</f>
        <v>6.3</v>
      </c>
    </row>
    <row r="469" spans="1:23" x14ac:dyDescent="0.3">
      <c r="A469" s="2" t="s">
        <v>3093</v>
      </c>
      <c r="B469" s="4">
        <v>43340</v>
      </c>
      <c r="C469" s="4">
        <v>43341</v>
      </c>
      <c r="D469" s="2" t="s">
        <v>47</v>
      </c>
      <c r="E469" s="2" t="s">
        <v>68</v>
      </c>
      <c r="F469" s="2" t="s">
        <v>1704</v>
      </c>
      <c r="G469" s="5" t="str">
        <f>VLOOKUP(F469,'Customer Info'!A:B,2,0)</f>
        <v>Patrick</v>
      </c>
      <c r="H469" s="5" t="str">
        <f>VLOOKUP(F469,'Customer Info'!A:C,3,0)</f>
        <v>O'Donnell</v>
      </c>
      <c r="I469" s="5" t="str">
        <f>VLOOKUP(F469,'Customer Info'!A:E,5,0)</f>
        <v>Sydney</v>
      </c>
      <c r="J469" s="2" t="s">
        <v>348</v>
      </c>
      <c r="K469" s="6" t="str">
        <f>VLOOKUP(J469,'Product Details'!B:C,2,0)</f>
        <v>Furniture</v>
      </c>
      <c r="L469" s="6" t="str">
        <f>VLOOKUP(J469,'Product Details'!B:D,3,0)</f>
        <v>Furnishings</v>
      </c>
      <c r="M469" s="6" t="s">
        <v>6559</v>
      </c>
      <c r="N469" s="2">
        <v>61</v>
      </c>
      <c r="O469" s="2">
        <v>56</v>
      </c>
      <c r="P469" s="2">
        <v>5</v>
      </c>
      <c r="Q469" s="7">
        <f>O469*P469</f>
        <v>280</v>
      </c>
      <c r="R469" s="7">
        <f>N469*P469</f>
        <v>305</v>
      </c>
      <c r="S469" s="2">
        <v>10</v>
      </c>
      <c r="T469" s="8">
        <f>R469+S469</f>
        <v>315</v>
      </c>
      <c r="U469" s="8">
        <f>T469-Q469</f>
        <v>35</v>
      </c>
      <c r="V469" s="2" t="s">
        <v>33</v>
      </c>
      <c r="W469" s="31">
        <f>IF(T469&lt;5000,T469*2%,IF(T469&lt;25000,T469*5%,IF(T469&lt;50000,T469*7%,IF(T469&lt;100000,T469*9%,IF(T469&lt;250000,T469*12%,T469*15%)))))</f>
        <v>6.3</v>
      </c>
    </row>
    <row r="470" spans="1:23" x14ac:dyDescent="0.3">
      <c r="A470" s="2" t="s">
        <v>3643</v>
      </c>
      <c r="B470" s="4">
        <v>43694</v>
      </c>
      <c r="C470" s="4">
        <v>43695</v>
      </c>
      <c r="D470" s="2" t="s">
        <v>47</v>
      </c>
      <c r="E470" s="2" t="s">
        <v>29</v>
      </c>
      <c r="F470" s="2" t="s">
        <v>61</v>
      </c>
      <c r="G470" s="5" t="str">
        <f>VLOOKUP(F470,'Customer Info'!A:B,2,0)</f>
        <v>Corinna</v>
      </c>
      <c r="H470" s="5" t="str">
        <f>VLOOKUP(F470,'Customer Info'!A:C,3,0)</f>
        <v>Mitchell</v>
      </c>
      <c r="I470" s="5" t="str">
        <f>VLOOKUP(F470,'Customer Info'!A:E,5,0)</f>
        <v>Augsburg</v>
      </c>
      <c r="J470" s="2" t="s">
        <v>492</v>
      </c>
      <c r="K470" s="6" t="str">
        <f>VLOOKUP(J470,'Product Details'!B:C,2,0)</f>
        <v>Office_Supplies</v>
      </c>
      <c r="L470" s="6" t="str">
        <f>VLOOKUP(J470,'Product Details'!B:D,3,0)</f>
        <v>Binders</v>
      </c>
      <c r="M470" s="6" t="s">
        <v>6489</v>
      </c>
      <c r="N470" s="2">
        <v>61</v>
      </c>
      <c r="O470" s="2">
        <v>57</v>
      </c>
      <c r="P470" s="2">
        <v>5</v>
      </c>
      <c r="Q470" s="7">
        <f>O470*P470</f>
        <v>285</v>
      </c>
      <c r="R470" s="7">
        <f>N470*P470</f>
        <v>305</v>
      </c>
      <c r="S470" s="2">
        <v>10</v>
      </c>
      <c r="T470" s="8">
        <f>R470+S470</f>
        <v>315</v>
      </c>
      <c r="U470" s="8">
        <f>T470-Q470</f>
        <v>30</v>
      </c>
      <c r="V470" s="2" t="s">
        <v>63</v>
      </c>
      <c r="W470" s="31">
        <f>IF(T470&lt;5000,T470*2%,IF(T470&lt;25000,T470*5%,IF(T470&lt;50000,T470*7%,IF(T470&lt;100000,T470*9%,IF(T470&lt;250000,T470*12%,T470*15%)))))</f>
        <v>6.3</v>
      </c>
    </row>
    <row r="471" spans="1:23" x14ac:dyDescent="0.3">
      <c r="A471" s="2" t="s">
        <v>4769</v>
      </c>
      <c r="B471" s="4">
        <v>43842</v>
      </c>
      <c r="C471" s="4">
        <v>43843</v>
      </c>
      <c r="D471" s="2" t="s">
        <v>47</v>
      </c>
      <c r="E471" s="2" t="s">
        <v>68</v>
      </c>
      <c r="F471" s="2" t="s">
        <v>1572</v>
      </c>
      <c r="G471" s="5" t="str">
        <f>VLOOKUP(F471,'Customer Info'!A:B,2,0)</f>
        <v>Brian</v>
      </c>
      <c r="H471" s="5" t="str">
        <f>VLOOKUP(F471,'Customer Info'!A:C,3,0)</f>
        <v>Dahlen</v>
      </c>
      <c r="I471" s="5" t="str">
        <f>VLOOKUP(F471,'Customer Info'!A:E,5,0)</f>
        <v>Shantou</v>
      </c>
      <c r="J471" s="2" t="s">
        <v>66</v>
      </c>
      <c r="K471" s="6" t="str">
        <f>VLOOKUP(J471,'Product Details'!B:C,2,0)</f>
        <v>Furniture</v>
      </c>
      <c r="L471" s="6" t="str">
        <f>VLOOKUP(J471,'Product Details'!B:D,3,0)</f>
        <v>Bookcases</v>
      </c>
      <c r="M471" s="6" t="s">
        <v>6498</v>
      </c>
      <c r="N471" s="2">
        <v>61</v>
      </c>
      <c r="O471" s="2">
        <v>57</v>
      </c>
      <c r="P471" s="2">
        <v>5</v>
      </c>
      <c r="Q471" s="7">
        <f>O471*P471</f>
        <v>285</v>
      </c>
      <c r="R471" s="7">
        <f>N471*P471</f>
        <v>305</v>
      </c>
      <c r="S471" s="2">
        <v>10</v>
      </c>
      <c r="T471" s="8">
        <f>R471+S471</f>
        <v>315</v>
      </c>
      <c r="U471" s="8">
        <f>T471-Q471</f>
        <v>30</v>
      </c>
      <c r="V471" s="2" t="s">
        <v>63</v>
      </c>
      <c r="W471" s="31">
        <f>IF(T471&lt;5000,T471*2%,IF(T471&lt;25000,T471*5%,IF(T471&lt;50000,T471*7%,IF(T471&lt;100000,T471*9%,IF(T471&lt;250000,T471*12%,T471*15%)))))</f>
        <v>6.3</v>
      </c>
    </row>
    <row r="472" spans="1:23" x14ac:dyDescent="0.3">
      <c r="A472" s="2" t="s">
        <v>422</v>
      </c>
      <c r="B472" s="4">
        <v>43120</v>
      </c>
      <c r="C472" s="4">
        <v>43120</v>
      </c>
      <c r="D472" s="2" t="s">
        <v>47</v>
      </c>
      <c r="E472" s="2" t="s">
        <v>68</v>
      </c>
      <c r="F472" s="2" t="s">
        <v>423</v>
      </c>
      <c r="G472" s="5" t="str">
        <f>VLOOKUP(F472,'Customer Info'!A:B,2,0)</f>
        <v>Bill</v>
      </c>
      <c r="H472" s="5" t="str">
        <f>VLOOKUP(F472,'Customer Info'!A:C,3,0)</f>
        <v>Eplett</v>
      </c>
      <c r="I472" s="5" t="str">
        <f>VLOOKUP(F472,'Customer Info'!A:E,5,0)</f>
        <v>Newcastle</v>
      </c>
      <c r="J472" s="2" t="s">
        <v>424</v>
      </c>
      <c r="K472" s="6" t="str">
        <f>VLOOKUP(J472,'Product Details'!B:C,2,0)</f>
        <v>Office_Supplies</v>
      </c>
      <c r="L472" s="6" t="str">
        <f>VLOOKUP(J472,'Product Details'!B:D,3,0)</f>
        <v>Supplies</v>
      </c>
      <c r="M472" s="6" t="s">
        <v>6398</v>
      </c>
      <c r="N472" s="2">
        <v>77</v>
      </c>
      <c r="O472" s="2">
        <v>73</v>
      </c>
      <c r="P472" s="2">
        <v>4</v>
      </c>
      <c r="Q472" s="7">
        <f>O472*P472</f>
        <v>292</v>
      </c>
      <c r="R472" s="7">
        <f>N472*P472</f>
        <v>308</v>
      </c>
      <c r="S472" s="2">
        <v>10</v>
      </c>
      <c r="T472" s="8">
        <f>R472+S472</f>
        <v>318</v>
      </c>
      <c r="U472" s="8">
        <f>T472-Q472</f>
        <v>26</v>
      </c>
      <c r="V472" s="2" t="s">
        <v>33</v>
      </c>
      <c r="W472" s="31">
        <f>IF(T472&lt;5000,T472*2%,IF(T472&lt;25000,T472*5%,IF(T472&lt;50000,T472*7%,IF(T472&lt;100000,T472*9%,IF(T472&lt;250000,T472*12%,T472*15%)))))</f>
        <v>6.36</v>
      </c>
    </row>
    <row r="473" spans="1:23" x14ac:dyDescent="0.3">
      <c r="A473" s="2" t="s">
        <v>3030</v>
      </c>
      <c r="B473" s="4">
        <v>43389</v>
      </c>
      <c r="C473" s="4">
        <v>43390</v>
      </c>
      <c r="D473" s="2" t="s">
        <v>47</v>
      </c>
      <c r="E473" s="2" t="s">
        <v>91</v>
      </c>
      <c r="F473" s="2" t="s">
        <v>1521</v>
      </c>
      <c r="G473" s="5" t="str">
        <f>VLOOKUP(F473,'Customer Info'!A:B,2,0)</f>
        <v>Ralph</v>
      </c>
      <c r="H473" s="5" t="str">
        <f>VLOOKUP(F473,'Customer Info'!A:C,3,0)</f>
        <v>Arnett</v>
      </c>
      <c r="I473" s="5" t="str">
        <f>VLOOKUP(F473,'Customer Info'!A:E,5,0)</f>
        <v>Shenyang</v>
      </c>
      <c r="J473" s="2" t="s">
        <v>912</v>
      </c>
      <c r="K473" s="6" t="str">
        <f>VLOOKUP(J473,'Product Details'!B:C,2,0)</f>
        <v>Office_Supplies</v>
      </c>
      <c r="L473" s="6" t="str">
        <f>VLOOKUP(J473,'Product Details'!B:D,3,0)</f>
        <v>Appliances</v>
      </c>
      <c r="M473" s="6" t="s">
        <v>6455</v>
      </c>
      <c r="N473" s="2">
        <v>77</v>
      </c>
      <c r="O473" s="2">
        <v>73</v>
      </c>
      <c r="P473" s="2">
        <v>4</v>
      </c>
      <c r="Q473" s="7">
        <f>O473*P473</f>
        <v>292</v>
      </c>
      <c r="R473" s="7">
        <f>N473*P473</f>
        <v>308</v>
      </c>
      <c r="S473" s="2">
        <v>10</v>
      </c>
      <c r="T473" s="8">
        <f>R473+S473</f>
        <v>318</v>
      </c>
      <c r="U473" s="8">
        <f>T473-Q473</f>
        <v>26</v>
      </c>
      <c r="V473" s="2" t="s">
        <v>33</v>
      </c>
      <c r="W473" s="31">
        <f>IF(T473&lt;5000,T473*2%,IF(T473&lt;25000,T473*5%,IF(T473&lt;50000,T473*7%,IF(T473&lt;100000,T473*9%,IF(T473&lt;250000,T473*12%,T473*15%)))))</f>
        <v>6.36</v>
      </c>
    </row>
    <row r="474" spans="1:23" x14ac:dyDescent="0.3">
      <c r="A474" s="2" t="s">
        <v>571</v>
      </c>
      <c r="B474" s="4">
        <v>43297</v>
      </c>
      <c r="C474" s="4">
        <v>43297</v>
      </c>
      <c r="D474" s="2" t="s">
        <v>47</v>
      </c>
      <c r="E474" s="2" t="s">
        <v>36</v>
      </c>
      <c r="F474" s="2" t="s">
        <v>508</v>
      </c>
      <c r="G474" s="5" t="str">
        <f>VLOOKUP(F474,'Customer Info'!A:B,2,0)</f>
        <v>Julie</v>
      </c>
      <c r="H474" s="5" t="str">
        <f>VLOOKUP(F474,'Customer Info'!A:C,3,0)</f>
        <v>Creighton</v>
      </c>
      <c r="I474" s="5" t="str">
        <f>VLOOKUP(F474,'Customer Info'!A:E,5,0)</f>
        <v>Ballarat</v>
      </c>
      <c r="J474" s="2" t="s">
        <v>572</v>
      </c>
      <c r="K474" s="6" t="str">
        <f>VLOOKUP(J474,'Product Details'!B:C,2,0)</f>
        <v>Technology</v>
      </c>
      <c r="L474" s="6" t="str">
        <f>VLOOKUP(J474,'Product Details'!B:D,3,0)</f>
        <v>Machines</v>
      </c>
      <c r="M474" s="6" t="s">
        <v>6553</v>
      </c>
      <c r="N474" s="2">
        <v>62</v>
      </c>
      <c r="O474" s="2">
        <v>58</v>
      </c>
      <c r="P474" s="2">
        <v>5</v>
      </c>
      <c r="Q474" s="7">
        <f>O474*P474</f>
        <v>290</v>
      </c>
      <c r="R474" s="7">
        <f>N474*P474</f>
        <v>310</v>
      </c>
      <c r="S474" s="2">
        <v>10</v>
      </c>
      <c r="T474" s="8">
        <f>R474+S474</f>
        <v>320</v>
      </c>
      <c r="U474" s="8">
        <f>T474-Q474</f>
        <v>30</v>
      </c>
      <c r="V474" s="2" t="s">
        <v>63</v>
      </c>
      <c r="W474" s="31">
        <f>IF(T474&lt;5000,T474*2%,IF(T474&lt;25000,T474*5%,IF(T474&lt;50000,T474*7%,IF(T474&lt;100000,T474*9%,IF(T474&lt;250000,T474*12%,T474*15%)))))</f>
        <v>6.4</v>
      </c>
    </row>
    <row r="475" spans="1:23" x14ac:dyDescent="0.3">
      <c r="A475" s="2" t="s">
        <v>1644</v>
      </c>
      <c r="B475" s="4">
        <v>44161</v>
      </c>
      <c r="C475" s="4">
        <v>44163</v>
      </c>
      <c r="D475" s="2" t="s">
        <v>47</v>
      </c>
      <c r="E475" s="2" t="s">
        <v>36</v>
      </c>
      <c r="F475" s="2" t="s">
        <v>1645</v>
      </c>
      <c r="G475" s="5" t="str">
        <f>VLOOKUP(F475,'Customer Info'!A:B,2,0)</f>
        <v>Katherine</v>
      </c>
      <c r="H475" s="5" t="str">
        <f>VLOOKUP(F475,'Customer Info'!A:C,3,0)</f>
        <v>Murray</v>
      </c>
      <c r="I475" s="5" t="str">
        <f>VLOOKUP(F475,'Customer Info'!A:E,5,0)</f>
        <v>Sydney</v>
      </c>
      <c r="J475" s="2" t="s">
        <v>961</v>
      </c>
      <c r="K475" s="6" t="str">
        <f>VLOOKUP(J475,'Product Details'!B:C,2,0)</f>
        <v>Furniture</v>
      </c>
      <c r="L475" s="6" t="str">
        <f>VLOOKUP(J475,'Product Details'!B:D,3,0)</f>
        <v>Bookcases</v>
      </c>
      <c r="M475" s="6" t="s">
        <v>6492</v>
      </c>
      <c r="N475" s="2">
        <v>62</v>
      </c>
      <c r="O475" s="2">
        <v>58</v>
      </c>
      <c r="P475" s="2">
        <v>5</v>
      </c>
      <c r="Q475" s="7">
        <f>O475*P475</f>
        <v>290</v>
      </c>
      <c r="R475" s="7">
        <f>N475*P475</f>
        <v>310</v>
      </c>
      <c r="S475" s="2">
        <v>10</v>
      </c>
      <c r="T475" s="8">
        <f>R475+S475</f>
        <v>320</v>
      </c>
      <c r="U475" s="8">
        <f>T475-Q475</f>
        <v>30</v>
      </c>
      <c r="V475" s="2" t="s">
        <v>63</v>
      </c>
      <c r="W475" s="31">
        <f>IF(T475&lt;5000,T475*2%,IF(T475&lt;25000,T475*5%,IF(T475&lt;50000,T475*7%,IF(T475&lt;100000,T475*9%,IF(T475&lt;250000,T475*12%,T475*15%)))))</f>
        <v>6.4</v>
      </c>
    </row>
    <row r="476" spans="1:23" x14ac:dyDescent="0.3">
      <c r="A476" s="2" t="s">
        <v>3133</v>
      </c>
      <c r="B476" s="4">
        <v>43446</v>
      </c>
      <c r="C476" s="4">
        <v>43448</v>
      </c>
      <c r="D476" s="2" t="s">
        <v>47</v>
      </c>
      <c r="E476" s="2" t="s">
        <v>29</v>
      </c>
      <c r="F476" s="2" t="s">
        <v>228</v>
      </c>
      <c r="G476" s="5" t="str">
        <f>VLOOKUP(F476,'Customer Info'!A:B,2,0)</f>
        <v>Tamara</v>
      </c>
      <c r="H476" s="5" t="str">
        <f>VLOOKUP(F476,'Customer Info'!A:C,3,0)</f>
        <v>Willingham</v>
      </c>
      <c r="I476" s="5" t="str">
        <f>VLOOKUP(F476,'Customer Info'!A:E,5,0)</f>
        <v>Sindelfingen</v>
      </c>
      <c r="J476" s="2" t="s">
        <v>747</v>
      </c>
      <c r="K476" s="6" t="str">
        <f>VLOOKUP(J476,'Product Details'!B:C,2,0)</f>
        <v>Office_Supplies</v>
      </c>
      <c r="L476" s="6" t="str">
        <f>VLOOKUP(J476,'Product Details'!B:D,3,0)</f>
        <v>Storage</v>
      </c>
      <c r="M476" s="6" t="s">
        <v>6551</v>
      </c>
      <c r="N476" s="2">
        <v>78</v>
      </c>
      <c r="O476" s="2">
        <v>74</v>
      </c>
      <c r="P476" s="2">
        <v>4</v>
      </c>
      <c r="Q476" s="7">
        <f>O476*P476</f>
        <v>296</v>
      </c>
      <c r="R476" s="7">
        <f>N476*P476</f>
        <v>312</v>
      </c>
      <c r="S476" s="2">
        <v>10</v>
      </c>
      <c r="T476" s="8">
        <f>R476+S476</f>
        <v>322</v>
      </c>
      <c r="U476" s="8">
        <f>T476-Q476</f>
        <v>26</v>
      </c>
      <c r="V476" s="2" t="s">
        <v>63</v>
      </c>
      <c r="W476" s="31">
        <f>IF(T476&lt;5000,T476*2%,IF(T476&lt;25000,T476*5%,IF(T476&lt;50000,T476*7%,IF(T476&lt;100000,T476*9%,IF(T476&lt;250000,T476*12%,T476*15%)))))</f>
        <v>6.44</v>
      </c>
    </row>
    <row r="477" spans="1:23" x14ac:dyDescent="0.3">
      <c r="A477" s="2" t="s">
        <v>1985</v>
      </c>
      <c r="B477" s="4">
        <v>43460</v>
      </c>
      <c r="C477" s="4">
        <v>43462</v>
      </c>
      <c r="D477" s="2" t="s">
        <v>47</v>
      </c>
      <c r="E477" s="2" t="s">
        <v>29</v>
      </c>
      <c r="F477" s="2" t="s">
        <v>154</v>
      </c>
      <c r="G477" s="5" t="str">
        <f>VLOOKUP(F477,'Customer Info'!A:B,2,0)</f>
        <v>Larry</v>
      </c>
      <c r="H477" s="5" t="str">
        <f>VLOOKUP(F477,'Customer Info'!A:C,3,0)</f>
        <v>Blacks</v>
      </c>
      <c r="I477" s="5" t="str">
        <f>VLOOKUP(F477,'Customer Info'!A:E,5,0)</f>
        <v>Shangyu</v>
      </c>
      <c r="J477" s="2" t="s">
        <v>86</v>
      </c>
      <c r="K477" s="6" t="str">
        <f>VLOOKUP(J477,'Product Details'!B:C,2,0)</f>
        <v>Office_Supplies</v>
      </c>
      <c r="L477" s="6" t="str">
        <f>VLOOKUP(J477,'Product Details'!B:D,3,0)</f>
        <v>Storage</v>
      </c>
      <c r="M477" s="6" t="s">
        <v>6507</v>
      </c>
      <c r="N477" s="2">
        <v>63</v>
      </c>
      <c r="O477" s="2">
        <v>58</v>
      </c>
      <c r="P477" s="2">
        <v>5</v>
      </c>
      <c r="Q477" s="7">
        <f>O477*P477</f>
        <v>290</v>
      </c>
      <c r="R477" s="7">
        <f>N477*P477</f>
        <v>315</v>
      </c>
      <c r="S477" s="2">
        <v>10</v>
      </c>
      <c r="T477" s="8">
        <f>R477+S477</f>
        <v>325</v>
      </c>
      <c r="U477" s="8">
        <f>T477-Q477</f>
        <v>35</v>
      </c>
      <c r="V477" s="2" t="s">
        <v>33</v>
      </c>
      <c r="W477" s="31">
        <f>IF(T477&lt;5000,T477*2%,IF(T477&lt;25000,T477*5%,IF(T477&lt;50000,T477*7%,IF(T477&lt;100000,T477*9%,IF(T477&lt;250000,T477*12%,T477*15%)))))</f>
        <v>6.5</v>
      </c>
    </row>
    <row r="478" spans="1:23" x14ac:dyDescent="0.3">
      <c r="A478" s="2" t="s">
        <v>3556</v>
      </c>
      <c r="B478" s="4">
        <v>43687</v>
      </c>
      <c r="C478" s="4">
        <v>43687</v>
      </c>
      <c r="D478" s="2" t="s">
        <v>47</v>
      </c>
      <c r="E478" s="2" t="s">
        <v>36</v>
      </c>
      <c r="F478" s="2" t="s">
        <v>1436</v>
      </c>
      <c r="G478" s="5" t="str">
        <f>VLOOKUP(F478,'Customer Info'!A:B,2,0)</f>
        <v>Alan</v>
      </c>
      <c r="H478" s="5" t="str">
        <f>VLOOKUP(F478,'Customer Info'!A:C,3,0)</f>
        <v>Shonely</v>
      </c>
      <c r="I478" s="5" t="str">
        <f>VLOOKUP(F478,'Customer Info'!A:E,5,0)</f>
        <v>Canberra</v>
      </c>
      <c r="J478" s="2" t="s">
        <v>322</v>
      </c>
      <c r="K478" s="6" t="str">
        <f>VLOOKUP(J478,'Product Details'!B:C,2,0)</f>
        <v>Technology</v>
      </c>
      <c r="L478" s="6" t="str">
        <f>VLOOKUP(J478,'Product Details'!B:D,3,0)</f>
        <v>Accessories</v>
      </c>
      <c r="M478" s="6" t="s">
        <v>6475</v>
      </c>
      <c r="N478" s="2">
        <v>63</v>
      </c>
      <c r="O478" s="2">
        <v>59</v>
      </c>
      <c r="P478" s="2">
        <v>5</v>
      </c>
      <c r="Q478" s="7">
        <f>O478*P478</f>
        <v>295</v>
      </c>
      <c r="R478" s="7">
        <f>N478*P478</f>
        <v>315</v>
      </c>
      <c r="S478" s="2">
        <v>10</v>
      </c>
      <c r="T478" s="8">
        <f>R478+S478</f>
        <v>325</v>
      </c>
      <c r="U478" s="8">
        <f>T478-Q478</f>
        <v>30</v>
      </c>
      <c r="V478" s="2" t="s">
        <v>63</v>
      </c>
      <c r="W478" s="31">
        <f>IF(T478&lt;5000,T478*2%,IF(T478&lt;25000,T478*5%,IF(T478&lt;50000,T478*7%,IF(T478&lt;100000,T478*9%,IF(T478&lt;250000,T478*12%,T478*15%)))))</f>
        <v>6.5</v>
      </c>
    </row>
    <row r="479" spans="1:23" x14ac:dyDescent="0.3">
      <c r="A479" s="2" t="s">
        <v>4089</v>
      </c>
      <c r="B479" s="4">
        <v>43230</v>
      </c>
      <c r="C479" s="4">
        <v>43232</v>
      </c>
      <c r="D479" s="2" t="s">
        <v>47</v>
      </c>
      <c r="E479" s="2" t="s">
        <v>91</v>
      </c>
      <c r="F479" s="2" t="s">
        <v>209</v>
      </c>
      <c r="G479" s="5" t="str">
        <f>VLOOKUP(F479,'Customer Info'!A:B,2,0)</f>
        <v>Sheri</v>
      </c>
      <c r="H479" s="5" t="str">
        <f>VLOOKUP(F479,'Customer Info'!A:C,3,0)</f>
        <v>Gordon</v>
      </c>
      <c r="I479" s="5" t="str">
        <f>VLOOKUP(F479,'Customer Info'!A:E,5,0)</f>
        <v>Bogor</v>
      </c>
      <c r="J479" s="2" t="s">
        <v>370</v>
      </c>
      <c r="K479" s="6" t="str">
        <f>VLOOKUP(J479,'Product Details'!B:C,2,0)</f>
        <v>Furniture</v>
      </c>
      <c r="L479" s="6" t="str">
        <f>VLOOKUP(J479,'Product Details'!B:D,3,0)</f>
        <v>Bookcases</v>
      </c>
      <c r="M479" s="6" t="s">
        <v>6453</v>
      </c>
      <c r="N479" s="2">
        <v>63</v>
      </c>
      <c r="O479" s="2">
        <v>58</v>
      </c>
      <c r="P479" s="2">
        <v>5</v>
      </c>
      <c r="Q479" s="7">
        <f>O479*P479</f>
        <v>290</v>
      </c>
      <c r="R479" s="7">
        <f>N479*P479</f>
        <v>315</v>
      </c>
      <c r="S479" s="2">
        <v>10</v>
      </c>
      <c r="T479" s="8">
        <f>R479+S479</f>
        <v>325</v>
      </c>
      <c r="U479" s="8">
        <f>T479-Q479</f>
        <v>35</v>
      </c>
      <c r="V479" s="2" t="s">
        <v>63</v>
      </c>
      <c r="W479" s="31">
        <f>IF(T479&lt;5000,T479*2%,IF(T479&lt;25000,T479*5%,IF(T479&lt;50000,T479*7%,IF(T479&lt;100000,T479*9%,IF(T479&lt;250000,T479*12%,T479*15%)))))</f>
        <v>6.5</v>
      </c>
    </row>
    <row r="480" spans="1:23" x14ac:dyDescent="0.3">
      <c r="A480" s="2" t="s">
        <v>4912</v>
      </c>
      <c r="B480" s="4">
        <v>43335</v>
      </c>
      <c r="C480" s="4">
        <v>43336</v>
      </c>
      <c r="D480" s="2" t="s">
        <v>47</v>
      </c>
      <c r="E480" s="2" t="s">
        <v>48</v>
      </c>
      <c r="F480" s="2" t="s">
        <v>1574</v>
      </c>
      <c r="G480" s="5" t="str">
        <f>VLOOKUP(F480,'Customer Info'!A:B,2,0)</f>
        <v>Max</v>
      </c>
      <c r="H480" s="5" t="str">
        <f>VLOOKUP(F480,'Customer Info'!A:C,3,0)</f>
        <v>Ludwig</v>
      </c>
      <c r="I480" s="5" t="str">
        <f>VLOOKUP(F480,'Customer Info'!A:E,5,0)</f>
        <v>Cirebon</v>
      </c>
      <c r="J480" s="2" t="s">
        <v>341</v>
      </c>
      <c r="K480" s="6" t="str">
        <f>VLOOKUP(J480,'Product Details'!B:C,2,0)</f>
        <v>Technology</v>
      </c>
      <c r="L480" s="6" t="str">
        <f>VLOOKUP(J480,'Product Details'!B:D,3,0)</f>
        <v>Copiers</v>
      </c>
      <c r="M480" s="6" t="s">
        <v>6480</v>
      </c>
      <c r="N480" s="2">
        <v>63</v>
      </c>
      <c r="O480" s="2">
        <v>59</v>
      </c>
      <c r="P480" s="2">
        <v>5</v>
      </c>
      <c r="Q480" s="7">
        <f>O480*P480</f>
        <v>295</v>
      </c>
      <c r="R480" s="7">
        <f>N480*P480</f>
        <v>315</v>
      </c>
      <c r="S480" s="2">
        <v>10</v>
      </c>
      <c r="T480" s="8">
        <f>R480+S480</f>
        <v>325</v>
      </c>
      <c r="U480" s="8">
        <f>T480-Q480</f>
        <v>30</v>
      </c>
      <c r="V480" s="2" t="s">
        <v>33</v>
      </c>
      <c r="W480" s="31">
        <f>IF(T480&lt;5000,T480*2%,IF(T480&lt;25000,T480*5%,IF(T480&lt;50000,T480*7%,IF(T480&lt;100000,T480*9%,IF(T480&lt;250000,T480*12%,T480*15%)))))</f>
        <v>6.5</v>
      </c>
    </row>
    <row r="481" spans="1:23" x14ac:dyDescent="0.3">
      <c r="A481" s="2" t="s">
        <v>5257</v>
      </c>
      <c r="B481" s="4">
        <v>43669</v>
      </c>
      <c r="C481" s="4">
        <v>43669</v>
      </c>
      <c r="D481" s="2" t="s">
        <v>47</v>
      </c>
      <c r="E481" s="2" t="s">
        <v>91</v>
      </c>
      <c r="F481" s="2" t="s">
        <v>956</v>
      </c>
      <c r="G481" s="5" t="str">
        <f>VLOOKUP(F481,'Customer Info'!A:B,2,0)</f>
        <v>Quincy</v>
      </c>
      <c r="H481" s="5" t="str">
        <f>VLOOKUP(F481,'Customer Info'!A:C,3,0)</f>
        <v>Jones</v>
      </c>
      <c r="I481" s="5" t="str">
        <f>VLOOKUP(F481,'Customer Info'!A:E,5,0)</f>
        <v>Gold Coast</v>
      </c>
      <c r="J481" s="2" t="s">
        <v>150</v>
      </c>
      <c r="K481" s="6" t="str">
        <f>VLOOKUP(J481,'Product Details'!B:C,2,0)</f>
        <v>Office_Supplies</v>
      </c>
      <c r="L481" s="6" t="str">
        <f>VLOOKUP(J481,'Product Details'!B:D,3,0)</f>
        <v>Appliances</v>
      </c>
      <c r="M481" s="6" t="s">
        <v>6528</v>
      </c>
      <c r="N481" s="2">
        <v>63</v>
      </c>
      <c r="O481" s="2">
        <v>58</v>
      </c>
      <c r="P481" s="2">
        <v>5</v>
      </c>
      <c r="Q481" s="7">
        <f>O481*P481</f>
        <v>290</v>
      </c>
      <c r="R481" s="7">
        <f>N481*P481</f>
        <v>315</v>
      </c>
      <c r="S481" s="2">
        <v>10</v>
      </c>
      <c r="T481" s="8">
        <f>R481+S481</f>
        <v>325</v>
      </c>
      <c r="U481" s="8">
        <f>T481-Q481</f>
        <v>35</v>
      </c>
      <c r="V481" s="2" t="s">
        <v>33</v>
      </c>
      <c r="W481" s="31">
        <f>IF(T481&lt;5000,T481*2%,IF(T481&lt;25000,T481*5%,IF(T481&lt;50000,T481*7%,IF(T481&lt;100000,T481*9%,IF(T481&lt;250000,T481*12%,T481*15%)))))</f>
        <v>6.5</v>
      </c>
    </row>
    <row r="482" spans="1:23" x14ac:dyDescent="0.3">
      <c r="A482" s="2" t="s">
        <v>5452</v>
      </c>
      <c r="B482" s="4">
        <v>43876</v>
      </c>
      <c r="C482" s="4">
        <v>43876</v>
      </c>
      <c r="D482" s="2" t="s">
        <v>47</v>
      </c>
      <c r="E482" s="2" t="s">
        <v>29</v>
      </c>
      <c r="F482" s="2" t="s">
        <v>846</v>
      </c>
      <c r="G482" s="5" t="str">
        <f>VLOOKUP(F482,'Customer Info'!A:B,2,0)</f>
        <v>Brendan</v>
      </c>
      <c r="H482" s="5" t="str">
        <f>VLOOKUP(F482,'Customer Info'!A:C,3,0)</f>
        <v>Murry</v>
      </c>
      <c r="I482" s="5" t="str">
        <f>VLOOKUP(F482,'Customer Info'!A:E,5,0)</f>
        <v>Schwerin</v>
      </c>
      <c r="J482" s="2" t="s">
        <v>404</v>
      </c>
      <c r="K482" s="6" t="str">
        <f>VLOOKUP(J482,'Product Details'!B:C,2,0)</f>
        <v>Furniture</v>
      </c>
      <c r="L482" s="6" t="str">
        <f>VLOOKUP(J482,'Product Details'!B:D,3,0)</f>
        <v>Furnishings</v>
      </c>
      <c r="M482" s="6" t="s">
        <v>6535</v>
      </c>
      <c r="N482" s="2">
        <v>63</v>
      </c>
      <c r="O482" s="2">
        <v>59</v>
      </c>
      <c r="P482" s="2">
        <v>5</v>
      </c>
      <c r="Q482" s="7">
        <f>O482*P482</f>
        <v>295</v>
      </c>
      <c r="R482" s="7">
        <f>N482*P482</f>
        <v>315</v>
      </c>
      <c r="S482" s="2">
        <v>10</v>
      </c>
      <c r="T482" s="8">
        <f>R482+S482</f>
        <v>325</v>
      </c>
      <c r="U482" s="8">
        <f>T482-Q482</f>
        <v>30</v>
      </c>
      <c r="V482" s="2" t="s">
        <v>33</v>
      </c>
      <c r="W482" s="31">
        <f>IF(T482&lt;5000,T482*2%,IF(T482&lt;25000,T482*5%,IF(T482&lt;50000,T482*7%,IF(T482&lt;100000,T482*9%,IF(T482&lt;250000,T482*12%,T482*15%)))))</f>
        <v>6.5</v>
      </c>
    </row>
    <row r="483" spans="1:23" x14ac:dyDescent="0.3">
      <c r="A483" s="2" t="s">
        <v>1876</v>
      </c>
      <c r="B483" s="4">
        <v>44077</v>
      </c>
      <c r="C483" s="4">
        <v>44079</v>
      </c>
      <c r="D483" s="2" t="s">
        <v>47</v>
      </c>
      <c r="E483" s="2" t="s">
        <v>36</v>
      </c>
      <c r="F483" s="2" t="s">
        <v>445</v>
      </c>
      <c r="G483" s="5" t="str">
        <f>VLOOKUP(F483,'Customer Info'!A:B,2,0)</f>
        <v>Cari</v>
      </c>
      <c r="H483" s="5" t="str">
        <f>VLOOKUP(F483,'Customer Info'!A:C,3,0)</f>
        <v>MacIntyre</v>
      </c>
      <c r="I483" s="5" t="str">
        <f>VLOOKUP(F483,'Customer Info'!A:E,5,0)</f>
        <v>Suzhou</v>
      </c>
      <c r="J483" s="2" t="s">
        <v>1390</v>
      </c>
      <c r="K483" s="6" t="str">
        <f>VLOOKUP(J483,'Product Details'!B:C,2,0)</f>
        <v>Furniture</v>
      </c>
      <c r="L483" s="6" t="str">
        <f>VLOOKUP(J483,'Product Details'!B:D,3,0)</f>
        <v>Furnishings</v>
      </c>
      <c r="M483" s="6" t="s">
        <v>6390</v>
      </c>
      <c r="N483" s="2">
        <v>79</v>
      </c>
      <c r="O483" s="2">
        <v>75</v>
      </c>
      <c r="P483" s="2">
        <v>4</v>
      </c>
      <c r="Q483" s="7">
        <f>O483*P483</f>
        <v>300</v>
      </c>
      <c r="R483" s="7">
        <f>N483*P483</f>
        <v>316</v>
      </c>
      <c r="S483" s="2">
        <v>10</v>
      </c>
      <c r="T483" s="8">
        <f>R483+S483</f>
        <v>326</v>
      </c>
      <c r="U483" s="8">
        <f>T483-Q483</f>
        <v>26</v>
      </c>
      <c r="V483" s="2" t="s">
        <v>63</v>
      </c>
      <c r="W483" s="31">
        <f>IF(T483&lt;5000,T483*2%,IF(T483&lt;25000,T483*5%,IF(T483&lt;50000,T483*7%,IF(T483&lt;100000,T483*9%,IF(T483&lt;250000,T483*12%,T483*15%)))))</f>
        <v>6.5200000000000005</v>
      </c>
    </row>
    <row r="484" spans="1:23" x14ac:dyDescent="0.3">
      <c r="A484" s="2" t="s">
        <v>5386</v>
      </c>
      <c r="B484" s="4">
        <v>43913</v>
      </c>
      <c r="C484" s="4">
        <v>43915</v>
      </c>
      <c r="D484" s="2" t="s">
        <v>47</v>
      </c>
      <c r="E484" s="2" t="s">
        <v>91</v>
      </c>
      <c r="F484" s="2" t="s">
        <v>742</v>
      </c>
      <c r="G484" s="5" t="str">
        <f>VLOOKUP(F484,'Customer Info'!A:B,2,0)</f>
        <v>Rick</v>
      </c>
      <c r="H484" s="5" t="str">
        <f>VLOOKUP(F484,'Customer Info'!A:C,3,0)</f>
        <v>Reed</v>
      </c>
      <c r="I484" s="5" t="str">
        <f>VLOOKUP(F484,'Customer Info'!A:E,5,0)</f>
        <v>Lucknow</v>
      </c>
      <c r="J484" s="2" t="s">
        <v>128</v>
      </c>
      <c r="K484" s="6" t="str">
        <f>VLOOKUP(J484,'Product Details'!B:C,2,0)</f>
        <v>Furniture</v>
      </c>
      <c r="L484" s="6" t="str">
        <f>VLOOKUP(J484,'Product Details'!B:D,3,0)</f>
        <v>Tables</v>
      </c>
      <c r="M484" s="6" t="s">
        <v>6496</v>
      </c>
      <c r="N484" s="2">
        <v>79</v>
      </c>
      <c r="O484" s="2">
        <v>75</v>
      </c>
      <c r="P484" s="2">
        <v>4</v>
      </c>
      <c r="Q484" s="7">
        <f>O484*P484</f>
        <v>300</v>
      </c>
      <c r="R484" s="7">
        <f>N484*P484</f>
        <v>316</v>
      </c>
      <c r="S484" s="2">
        <v>10</v>
      </c>
      <c r="T484" s="8">
        <f>R484+S484</f>
        <v>326</v>
      </c>
      <c r="U484" s="8">
        <f>T484-Q484</f>
        <v>26</v>
      </c>
      <c r="V484" s="2" t="s">
        <v>63</v>
      </c>
      <c r="W484" s="31">
        <f>IF(T484&lt;5000,T484*2%,IF(T484&lt;25000,T484*5%,IF(T484&lt;50000,T484*7%,IF(T484&lt;100000,T484*9%,IF(T484&lt;250000,T484*12%,T484*15%)))))</f>
        <v>6.5200000000000005</v>
      </c>
    </row>
    <row r="485" spans="1:23" x14ac:dyDescent="0.3">
      <c r="A485" s="2" t="s">
        <v>4695</v>
      </c>
      <c r="B485" s="4">
        <v>44068</v>
      </c>
      <c r="C485" s="4">
        <v>44070</v>
      </c>
      <c r="D485" s="2" t="s">
        <v>47</v>
      </c>
      <c r="E485" s="2" t="s">
        <v>43</v>
      </c>
      <c r="F485" s="2" t="s">
        <v>453</v>
      </c>
      <c r="G485" s="5" t="str">
        <f>VLOOKUP(F485,'Customer Info'!A:B,2,0)</f>
        <v>Denny</v>
      </c>
      <c r="H485" s="5" t="str">
        <f>VLOOKUP(F485,'Customer Info'!A:C,3,0)</f>
        <v>Ordway</v>
      </c>
      <c r="I485" s="5" t="str">
        <f>VLOOKUP(F485,'Customer Info'!A:E,5,0)</f>
        <v>Berlin</v>
      </c>
      <c r="J485" s="2" t="s">
        <v>532</v>
      </c>
      <c r="K485" s="6" t="str">
        <f>VLOOKUP(J485,'Product Details'!B:C,2,0)</f>
        <v>Office_Supplies</v>
      </c>
      <c r="L485" s="6" t="str">
        <f>VLOOKUP(J485,'Product Details'!B:D,3,0)</f>
        <v>Supplies</v>
      </c>
      <c r="M485" s="6" t="s">
        <v>6424</v>
      </c>
      <c r="N485" s="2">
        <v>80</v>
      </c>
      <c r="O485" s="2">
        <v>75</v>
      </c>
      <c r="P485" s="2">
        <v>4</v>
      </c>
      <c r="Q485" s="7">
        <f>O485*P485</f>
        <v>300</v>
      </c>
      <c r="R485" s="7">
        <f>N485*P485</f>
        <v>320</v>
      </c>
      <c r="S485" s="2">
        <v>10</v>
      </c>
      <c r="T485" s="8">
        <f>R485+S485</f>
        <v>330</v>
      </c>
      <c r="U485" s="8">
        <f>T485-Q485</f>
        <v>30</v>
      </c>
      <c r="V485" s="2" t="s">
        <v>33</v>
      </c>
      <c r="W485" s="31">
        <f>IF(T485&lt;5000,T485*2%,IF(T485&lt;25000,T485*5%,IF(T485&lt;50000,T485*7%,IF(T485&lt;100000,T485*9%,IF(T485&lt;250000,T485*12%,T485*15%)))))</f>
        <v>6.6000000000000005</v>
      </c>
    </row>
    <row r="486" spans="1:23" x14ac:dyDescent="0.3">
      <c r="A486" s="2" t="s">
        <v>5177</v>
      </c>
      <c r="B486" s="4">
        <v>43560</v>
      </c>
      <c r="C486" s="4">
        <v>43562</v>
      </c>
      <c r="D486" s="2" t="s">
        <v>47</v>
      </c>
      <c r="E486" s="2" t="s">
        <v>29</v>
      </c>
      <c r="F486" s="2" t="s">
        <v>209</v>
      </c>
      <c r="G486" s="5" t="str">
        <f>VLOOKUP(F486,'Customer Info'!A:B,2,0)</f>
        <v>Sheri</v>
      </c>
      <c r="H486" s="5" t="str">
        <f>VLOOKUP(F486,'Customer Info'!A:C,3,0)</f>
        <v>Gordon</v>
      </c>
      <c r="I486" s="5" t="str">
        <f>VLOOKUP(F486,'Customer Info'!A:E,5,0)</f>
        <v>Bogor</v>
      </c>
      <c r="J486" s="2" t="s">
        <v>835</v>
      </c>
      <c r="K486" s="6" t="str">
        <f>VLOOKUP(J486,'Product Details'!B:C,2,0)</f>
        <v>Technology</v>
      </c>
      <c r="L486" s="6" t="str">
        <f>VLOOKUP(J486,'Product Details'!B:D,3,0)</f>
        <v>Copiers</v>
      </c>
      <c r="M486" s="6" t="s">
        <v>6412</v>
      </c>
      <c r="N486" s="2">
        <v>80</v>
      </c>
      <c r="O486" s="2">
        <v>75</v>
      </c>
      <c r="P486" s="2">
        <v>4</v>
      </c>
      <c r="Q486" s="7">
        <f>O486*P486</f>
        <v>300</v>
      </c>
      <c r="R486" s="7">
        <f>N486*P486</f>
        <v>320</v>
      </c>
      <c r="S486" s="2">
        <v>10</v>
      </c>
      <c r="T486" s="8">
        <f>R486+S486</f>
        <v>330</v>
      </c>
      <c r="U486" s="8">
        <f>T486-Q486</f>
        <v>30</v>
      </c>
      <c r="V486" s="2" t="s">
        <v>63</v>
      </c>
      <c r="W486" s="31">
        <f>IF(T486&lt;5000,T486*2%,IF(T486&lt;25000,T486*5%,IF(T486&lt;50000,T486*7%,IF(T486&lt;100000,T486*9%,IF(T486&lt;250000,T486*12%,T486*15%)))))</f>
        <v>6.6000000000000005</v>
      </c>
    </row>
    <row r="487" spans="1:23" x14ac:dyDescent="0.3">
      <c r="A487" s="2" t="s">
        <v>5400</v>
      </c>
      <c r="B487" s="4">
        <v>43927</v>
      </c>
      <c r="C487" s="4">
        <v>43929</v>
      </c>
      <c r="D487" s="2" t="s">
        <v>47</v>
      </c>
      <c r="E487" s="2" t="s">
        <v>43</v>
      </c>
      <c r="F487" s="2" t="s">
        <v>977</v>
      </c>
      <c r="G487" s="5" t="str">
        <f>VLOOKUP(F487,'Customer Info'!A:B,2,0)</f>
        <v>Victoria</v>
      </c>
      <c r="H487" s="5" t="str">
        <f>VLOOKUP(F487,'Customer Info'!A:C,3,0)</f>
        <v>Brennan</v>
      </c>
      <c r="I487" s="5" t="str">
        <f>VLOOKUP(F487,'Customer Info'!A:E,5,0)</f>
        <v>Mangalore</v>
      </c>
      <c r="J487" s="2" t="s">
        <v>1405</v>
      </c>
      <c r="K487" s="6" t="str">
        <f>VLOOKUP(J487,'Product Details'!B:C,2,0)</f>
        <v>Office_Supplies</v>
      </c>
      <c r="L487" s="6" t="str">
        <f>VLOOKUP(J487,'Product Details'!B:D,3,0)</f>
        <v>Art</v>
      </c>
      <c r="M487" s="6" t="s">
        <v>6495</v>
      </c>
      <c r="N487" s="2">
        <v>80</v>
      </c>
      <c r="O487" s="2">
        <v>75</v>
      </c>
      <c r="P487" s="2">
        <v>4</v>
      </c>
      <c r="Q487" s="7">
        <f>O487*P487</f>
        <v>300</v>
      </c>
      <c r="R487" s="7">
        <f>N487*P487</f>
        <v>320</v>
      </c>
      <c r="S487" s="2">
        <v>10</v>
      </c>
      <c r="T487" s="8">
        <f>R487+S487</f>
        <v>330</v>
      </c>
      <c r="U487" s="8">
        <f>T487-Q487</f>
        <v>30</v>
      </c>
      <c r="V487" s="2" t="s">
        <v>63</v>
      </c>
      <c r="W487" s="31">
        <f>IF(T487&lt;5000,T487*2%,IF(T487&lt;25000,T487*5%,IF(T487&lt;50000,T487*7%,IF(T487&lt;100000,T487*9%,IF(T487&lt;250000,T487*12%,T487*15%)))))</f>
        <v>6.6000000000000005</v>
      </c>
    </row>
    <row r="488" spans="1:23" x14ac:dyDescent="0.3">
      <c r="A488" s="2" t="s">
        <v>1177</v>
      </c>
      <c r="B488" s="4">
        <v>43692</v>
      </c>
      <c r="C488" s="4">
        <v>43693</v>
      </c>
      <c r="D488" s="2" t="s">
        <v>47</v>
      </c>
      <c r="E488" s="2" t="s">
        <v>29</v>
      </c>
      <c r="F488" s="2" t="s">
        <v>305</v>
      </c>
      <c r="G488" s="5" t="str">
        <f>VLOOKUP(F488,'Customer Info'!A:B,2,0)</f>
        <v>Nick</v>
      </c>
      <c r="H488" s="5" t="str">
        <f>VLOOKUP(F488,'Customer Info'!A:C,3,0)</f>
        <v>Radford</v>
      </c>
      <c r="I488" s="5" t="str">
        <f>VLOOKUP(F488,'Customer Info'!A:E,5,0)</f>
        <v>Lucknow</v>
      </c>
      <c r="J488" s="2" t="s">
        <v>242</v>
      </c>
      <c r="K488" s="6" t="str">
        <f>VLOOKUP(J488,'Product Details'!B:C,2,0)</f>
        <v>Office_Supplies</v>
      </c>
      <c r="L488" s="6" t="str">
        <f>VLOOKUP(J488,'Product Details'!B:D,3,0)</f>
        <v>Storage</v>
      </c>
      <c r="M488" s="6" t="s">
        <v>6560</v>
      </c>
      <c r="N488" s="2">
        <v>162</v>
      </c>
      <c r="O488" s="2">
        <v>148</v>
      </c>
      <c r="P488" s="2">
        <v>2</v>
      </c>
      <c r="Q488" s="7">
        <f>O488*P488</f>
        <v>296</v>
      </c>
      <c r="R488" s="7">
        <f>N488*P488</f>
        <v>324</v>
      </c>
      <c r="S488" s="2">
        <v>30</v>
      </c>
      <c r="T488" s="8">
        <f>R488+S488</f>
        <v>354</v>
      </c>
      <c r="U488" s="8">
        <f>T488-Q488</f>
        <v>58</v>
      </c>
      <c r="V488" s="2" t="s">
        <v>33</v>
      </c>
      <c r="W488" s="31">
        <f>IF(T488&lt;5000,T488*2%,IF(T488&lt;25000,T488*5%,IF(T488&lt;50000,T488*7%,IF(T488&lt;100000,T488*9%,IF(T488&lt;250000,T488*12%,T488*15%)))))</f>
        <v>7.08</v>
      </c>
    </row>
    <row r="489" spans="1:23" x14ac:dyDescent="0.3">
      <c r="A489" s="2" t="s">
        <v>1619</v>
      </c>
      <c r="B489" s="4">
        <v>43893</v>
      </c>
      <c r="C489" s="4">
        <v>43893</v>
      </c>
      <c r="D489" s="2" t="s">
        <v>47</v>
      </c>
      <c r="E489" s="2" t="s">
        <v>91</v>
      </c>
      <c r="F489" s="2" t="s">
        <v>878</v>
      </c>
      <c r="G489" s="5" t="str">
        <f>VLOOKUP(F489,'Customer Info'!A:B,2,0)</f>
        <v>Dianna</v>
      </c>
      <c r="H489" s="5" t="str">
        <f>VLOOKUP(F489,'Customer Info'!A:C,3,0)</f>
        <v>Vittorini</v>
      </c>
      <c r="I489" s="5" t="str">
        <f>VLOOKUP(F489,'Customer Info'!A:E,5,0)</f>
        <v>Cottbus</v>
      </c>
      <c r="J489" s="2" t="s">
        <v>376</v>
      </c>
      <c r="K489" s="6" t="str">
        <f>VLOOKUP(J489,'Product Details'!B:C,2,0)</f>
        <v>Furniture</v>
      </c>
      <c r="L489" s="6" t="str">
        <f>VLOOKUP(J489,'Product Details'!B:D,3,0)</f>
        <v>Tables</v>
      </c>
      <c r="M489" s="6" t="s">
        <v>6479</v>
      </c>
      <c r="N489" s="2">
        <v>162</v>
      </c>
      <c r="O489" s="2">
        <v>148</v>
      </c>
      <c r="P489" s="2">
        <v>2</v>
      </c>
      <c r="Q489" s="7">
        <f>O489*P489</f>
        <v>296</v>
      </c>
      <c r="R489" s="7">
        <f>N489*P489</f>
        <v>324</v>
      </c>
      <c r="S489" s="2">
        <v>30</v>
      </c>
      <c r="T489" s="8">
        <f>R489+S489</f>
        <v>354</v>
      </c>
      <c r="U489" s="8">
        <f>T489-Q489</f>
        <v>58</v>
      </c>
      <c r="V489" s="2" t="s">
        <v>33</v>
      </c>
      <c r="W489" s="31">
        <f>IF(T489&lt;5000,T489*2%,IF(T489&lt;25000,T489*5%,IF(T489&lt;50000,T489*7%,IF(T489&lt;100000,T489*9%,IF(T489&lt;250000,T489*12%,T489*15%)))))</f>
        <v>7.08</v>
      </c>
    </row>
    <row r="490" spans="1:23" x14ac:dyDescent="0.3">
      <c r="A490" s="2" t="s">
        <v>2946</v>
      </c>
      <c r="B490" s="4">
        <v>43305</v>
      </c>
      <c r="C490" s="4">
        <v>43306</v>
      </c>
      <c r="D490" s="2" t="s">
        <v>47</v>
      </c>
      <c r="E490" s="2" t="s">
        <v>36</v>
      </c>
      <c r="F490" s="2" t="s">
        <v>2289</v>
      </c>
      <c r="G490" s="5" t="str">
        <f>VLOOKUP(F490,'Customer Info'!A:B,2,0)</f>
        <v>Rachel</v>
      </c>
      <c r="H490" s="5" t="str">
        <f>VLOOKUP(F490,'Customer Info'!A:C,3,0)</f>
        <v>Payne</v>
      </c>
      <c r="I490" s="5" t="str">
        <f>VLOOKUP(F490,'Customer Info'!A:E,5,0)</f>
        <v>Fuzhou</v>
      </c>
      <c r="J490" s="2" t="s">
        <v>520</v>
      </c>
      <c r="K490" s="6" t="str">
        <f>VLOOKUP(J490,'Product Details'!B:C,2,0)</f>
        <v>Office_Supplies</v>
      </c>
      <c r="L490" s="6" t="str">
        <f>VLOOKUP(J490,'Product Details'!B:D,3,0)</f>
        <v>Fasteners</v>
      </c>
      <c r="M490" s="6" t="s">
        <v>6557</v>
      </c>
      <c r="N490" s="2">
        <v>162</v>
      </c>
      <c r="O490" s="2">
        <v>148</v>
      </c>
      <c r="P490" s="2">
        <v>2</v>
      </c>
      <c r="Q490" s="7">
        <f>O490*P490</f>
        <v>296</v>
      </c>
      <c r="R490" s="7">
        <f>N490*P490</f>
        <v>324</v>
      </c>
      <c r="S490" s="2">
        <v>30</v>
      </c>
      <c r="T490" s="8">
        <f>R490+S490</f>
        <v>354</v>
      </c>
      <c r="U490" s="8">
        <f>T490-Q490</f>
        <v>58</v>
      </c>
      <c r="V490" s="2" t="s">
        <v>33</v>
      </c>
      <c r="W490" s="31">
        <f>IF(T490&lt;5000,T490*2%,IF(T490&lt;25000,T490*5%,IF(T490&lt;50000,T490*7%,IF(T490&lt;100000,T490*9%,IF(T490&lt;250000,T490*12%,T490*15%)))))</f>
        <v>7.08</v>
      </c>
    </row>
    <row r="491" spans="1:23" x14ac:dyDescent="0.3">
      <c r="A491" s="2" t="s">
        <v>5210</v>
      </c>
      <c r="B491" s="4">
        <v>43597</v>
      </c>
      <c r="C491" s="4">
        <v>43599</v>
      </c>
      <c r="D491" s="2" t="s">
        <v>47</v>
      </c>
      <c r="E491" s="2" t="s">
        <v>36</v>
      </c>
      <c r="F491" s="2" t="s">
        <v>777</v>
      </c>
      <c r="G491" s="5" t="str">
        <f>VLOOKUP(F491,'Customer Info'!A:B,2,0)</f>
        <v>Dorothy</v>
      </c>
      <c r="H491" s="5" t="str">
        <f>VLOOKUP(F491,'Customer Info'!A:C,3,0)</f>
        <v>Badders</v>
      </c>
      <c r="I491" s="5" t="str">
        <f>VLOOKUP(F491,'Customer Info'!A:E,5,0)</f>
        <v>Nanning</v>
      </c>
      <c r="J491" s="2" t="s">
        <v>226</v>
      </c>
      <c r="K491" s="6" t="str">
        <f>VLOOKUP(J491,'Product Details'!B:C,2,0)</f>
        <v>Furniture</v>
      </c>
      <c r="L491" s="6" t="str">
        <f>VLOOKUP(J491,'Product Details'!B:D,3,0)</f>
        <v>Bookcases</v>
      </c>
      <c r="M491" s="6" t="s">
        <v>6493</v>
      </c>
      <c r="N491" s="2">
        <v>81</v>
      </c>
      <c r="O491" s="2">
        <v>77</v>
      </c>
      <c r="P491" s="2">
        <v>4</v>
      </c>
      <c r="Q491" s="7">
        <f>O491*P491</f>
        <v>308</v>
      </c>
      <c r="R491" s="7">
        <f>N491*P491</f>
        <v>324</v>
      </c>
      <c r="S491" s="2">
        <v>10</v>
      </c>
      <c r="T491" s="8">
        <f>R491+S491</f>
        <v>334</v>
      </c>
      <c r="U491" s="8">
        <f>T491-Q491</f>
        <v>26</v>
      </c>
      <c r="V491" s="2" t="s">
        <v>33</v>
      </c>
      <c r="W491" s="31">
        <f>IF(T491&lt;5000,T491*2%,IF(T491&lt;25000,T491*5%,IF(T491&lt;50000,T491*7%,IF(T491&lt;100000,T491*9%,IF(T491&lt;250000,T491*12%,T491*15%)))))</f>
        <v>6.68</v>
      </c>
    </row>
    <row r="492" spans="1:23" x14ac:dyDescent="0.3">
      <c r="A492" s="2" t="s">
        <v>3717</v>
      </c>
      <c r="B492" s="4">
        <v>43941</v>
      </c>
      <c r="C492" s="4">
        <v>43942</v>
      </c>
      <c r="D492" s="2" t="s">
        <v>47</v>
      </c>
      <c r="E492" s="2" t="s">
        <v>91</v>
      </c>
      <c r="F492" s="2" t="s">
        <v>397</v>
      </c>
      <c r="G492" s="5" t="str">
        <f>VLOOKUP(F492,'Customer Info'!A:B,2,0)</f>
        <v>Lynn</v>
      </c>
      <c r="H492" s="5" t="str">
        <f>VLOOKUP(F492,'Customer Info'!A:C,3,0)</f>
        <v>Smith</v>
      </c>
      <c r="I492" s="5" t="str">
        <f>VLOOKUP(F492,'Customer Info'!A:E,5,0)</f>
        <v>Guiping</v>
      </c>
      <c r="J492" s="2" t="s">
        <v>816</v>
      </c>
      <c r="K492" s="6" t="str">
        <f>VLOOKUP(J492,'Product Details'!B:C,2,0)</f>
        <v>Office_Supplies</v>
      </c>
      <c r="L492" s="6" t="str">
        <f>VLOOKUP(J492,'Product Details'!B:D,3,0)</f>
        <v>Labels</v>
      </c>
      <c r="M492" s="6" t="s">
        <v>6468</v>
      </c>
      <c r="N492" s="2">
        <v>164</v>
      </c>
      <c r="O492" s="2">
        <v>152</v>
      </c>
      <c r="P492" s="2">
        <v>2</v>
      </c>
      <c r="Q492" s="7">
        <f>O492*P492</f>
        <v>304</v>
      </c>
      <c r="R492" s="7">
        <f>N492*P492</f>
        <v>328</v>
      </c>
      <c r="S492" s="2">
        <v>30</v>
      </c>
      <c r="T492" s="8">
        <f>R492+S492</f>
        <v>358</v>
      </c>
      <c r="U492" s="8">
        <f>T492-Q492</f>
        <v>54</v>
      </c>
      <c r="V492" s="2" t="s">
        <v>33</v>
      </c>
      <c r="W492" s="31">
        <f>IF(T492&lt;5000,T492*2%,IF(T492&lt;25000,T492*5%,IF(T492&lt;50000,T492*7%,IF(T492&lt;100000,T492*9%,IF(T492&lt;250000,T492*12%,T492*15%)))))</f>
        <v>7.16</v>
      </c>
    </row>
    <row r="493" spans="1:23" x14ac:dyDescent="0.3">
      <c r="A493" s="2" t="s">
        <v>4671</v>
      </c>
      <c r="B493" s="4">
        <v>43917</v>
      </c>
      <c r="C493" s="4">
        <v>43919</v>
      </c>
      <c r="D493" s="2" t="s">
        <v>47</v>
      </c>
      <c r="E493" s="2" t="s">
        <v>91</v>
      </c>
      <c r="F493" s="2" t="s">
        <v>300</v>
      </c>
      <c r="G493" s="5" t="str">
        <f>VLOOKUP(F493,'Customer Info'!A:B,2,0)</f>
        <v>Toby</v>
      </c>
      <c r="H493" s="5" t="str">
        <f>VLOOKUP(F493,'Customer Info'!A:C,3,0)</f>
        <v>Braunhardt</v>
      </c>
      <c r="I493" s="5" t="str">
        <f>VLOOKUP(F493,'Customer Info'!A:E,5,0)</f>
        <v>Jiangyan</v>
      </c>
      <c r="J493" s="2" t="s">
        <v>163</v>
      </c>
      <c r="K493" s="6" t="str">
        <f>VLOOKUP(J493,'Product Details'!B:C,2,0)</f>
        <v>Office_Supplies</v>
      </c>
      <c r="L493" s="6" t="str">
        <f>VLOOKUP(J493,'Product Details'!B:D,3,0)</f>
        <v>Appliances</v>
      </c>
      <c r="M493" s="6" t="s">
        <v>6514</v>
      </c>
      <c r="N493" s="2">
        <v>164</v>
      </c>
      <c r="O493" s="2">
        <v>152</v>
      </c>
      <c r="P493" s="2">
        <v>2</v>
      </c>
      <c r="Q493" s="7">
        <f>O493*P493</f>
        <v>304</v>
      </c>
      <c r="R493" s="7">
        <f>N493*P493</f>
        <v>328</v>
      </c>
      <c r="S493" s="2">
        <v>30</v>
      </c>
      <c r="T493" s="8">
        <f>R493+S493</f>
        <v>358</v>
      </c>
      <c r="U493" s="8">
        <f>T493-Q493</f>
        <v>54</v>
      </c>
      <c r="V493" s="2" t="s">
        <v>30</v>
      </c>
      <c r="W493" s="31">
        <f>IF(T493&lt;5000,T493*2%,IF(T493&lt;25000,T493*5%,IF(T493&lt;50000,T493*7%,IF(T493&lt;100000,T493*9%,IF(T493&lt;250000,T493*12%,T493*15%)))))</f>
        <v>7.16</v>
      </c>
    </row>
    <row r="494" spans="1:23" x14ac:dyDescent="0.3">
      <c r="A494" s="2" t="s">
        <v>3323</v>
      </c>
      <c r="B494" s="4">
        <v>43469</v>
      </c>
      <c r="C494" s="4">
        <v>43470</v>
      </c>
      <c r="D494" s="2" t="s">
        <v>47</v>
      </c>
      <c r="E494" s="2" t="s">
        <v>48</v>
      </c>
      <c r="F494" s="2" t="s">
        <v>1315</v>
      </c>
      <c r="G494" s="5" t="str">
        <f>VLOOKUP(F494,'Customer Info'!A:B,2,0)</f>
        <v>Lindsay</v>
      </c>
      <c r="H494" s="5" t="str">
        <f>VLOOKUP(F494,'Customer Info'!A:C,3,0)</f>
        <v>Castell</v>
      </c>
      <c r="I494" s="5" t="str">
        <f>VLOOKUP(F494,'Customer Info'!A:E,5,0)</f>
        <v>Depok</v>
      </c>
      <c r="J494" s="2" t="s">
        <v>344</v>
      </c>
      <c r="K494" s="6" t="str">
        <f>VLOOKUP(J494,'Product Details'!B:C,2,0)</f>
        <v>Furniture</v>
      </c>
      <c r="L494" s="6" t="str">
        <f>VLOOKUP(J494,'Product Details'!B:D,3,0)</f>
        <v>Chairs</v>
      </c>
      <c r="M494" s="6" t="s">
        <v>6450</v>
      </c>
      <c r="N494" s="2">
        <v>82</v>
      </c>
      <c r="O494" s="2">
        <v>79</v>
      </c>
      <c r="P494" s="2">
        <v>4</v>
      </c>
      <c r="Q494" s="7">
        <f>O494*P494</f>
        <v>316</v>
      </c>
      <c r="R494" s="7">
        <f>N494*P494</f>
        <v>328</v>
      </c>
      <c r="S494" s="2">
        <v>10</v>
      </c>
      <c r="T494" s="8">
        <f>R494+S494</f>
        <v>338</v>
      </c>
      <c r="U494" s="8">
        <f>T494-Q494</f>
        <v>22</v>
      </c>
      <c r="V494" s="2" t="s">
        <v>63</v>
      </c>
      <c r="W494" s="31">
        <f>IF(T494&lt;5000,T494*2%,IF(T494&lt;25000,T494*5%,IF(T494&lt;50000,T494*7%,IF(T494&lt;100000,T494*9%,IF(T494&lt;250000,T494*12%,T494*15%)))))</f>
        <v>6.76</v>
      </c>
    </row>
    <row r="495" spans="1:23" x14ac:dyDescent="0.3">
      <c r="A495" s="2" t="s">
        <v>2428</v>
      </c>
      <c r="B495" s="4">
        <v>43565</v>
      </c>
      <c r="C495" s="4">
        <v>43567</v>
      </c>
      <c r="D495" s="2" t="s">
        <v>47</v>
      </c>
      <c r="E495" s="2" t="s">
        <v>48</v>
      </c>
      <c r="F495" s="2" t="s">
        <v>870</v>
      </c>
      <c r="G495" s="5" t="str">
        <f>VLOOKUP(F495,'Customer Info'!A:B,2,0)</f>
        <v>Craig</v>
      </c>
      <c r="H495" s="5" t="str">
        <f>VLOOKUP(F495,'Customer Info'!A:C,3,0)</f>
        <v>Carreira</v>
      </c>
      <c r="I495" s="5" t="str">
        <f>VLOOKUP(F495,'Customer Info'!A:E,5,0)</f>
        <v>Worms</v>
      </c>
      <c r="J495" s="2" t="s">
        <v>108</v>
      </c>
      <c r="K495" s="6" t="str">
        <f>VLOOKUP(J495,'Product Details'!B:C,2,0)</f>
        <v>Furniture</v>
      </c>
      <c r="L495" s="6" t="str">
        <f>VLOOKUP(J495,'Product Details'!B:D,3,0)</f>
        <v>Bookcases</v>
      </c>
      <c r="M495" s="6" t="s">
        <v>6454</v>
      </c>
      <c r="N495" s="2">
        <v>165</v>
      </c>
      <c r="O495" s="2">
        <v>149</v>
      </c>
      <c r="P495" s="2">
        <v>2</v>
      </c>
      <c r="Q495" s="7">
        <f>O495*P495</f>
        <v>298</v>
      </c>
      <c r="R495" s="7">
        <f>N495*P495</f>
        <v>330</v>
      </c>
      <c r="S495" s="2">
        <v>30</v>
      </c>
      <c r="T495" s="8">
        <f>R495+S495</f>
        <v>360</v>
      </c>
      <c r="U495" s="8">
        <f>T495-Q495</f>
        <v>62</v>
      </c>
      <c r="V495" s="2" t="s">
        <v>63</v>
      </c>
      <c r="W495" s="31">
        <f>IF(T495&lt;5000,T495*2%,IF(T495&lt;25000,T495*5%,IF(T495&lt;50000,T495*7%,IF(T495&lt;100000,T495*9%,IF(T495&lt;250000,T495*12%,T495*15%)))))</f>
        <v>7.2</v>
      </c>
    </row>
    <row r="496" spans="1:23" x14ac:dyDescent="0.3">
      <c r="A496" s="2" t="s">
        <v>1522</v>
      </c>
      <c r="B496" s="4">
        <v>44144</v>
      </c>
      <c r="C496" s="4">
        <v>44145</v>
      </c>
      <c r="D496" s="2" t="s">
        <v>47</v>
      </c>
      <c r="E496" s="2" t="s">
        <v>68</v>
      </c>
      <c r="F496" s="2" t="s">
        <v>1254</v>
      </c>
      <c r="G496" s="5" t="str">
        <f>VLOOKUP(F496,'Customer Info'!A:B,2,0)</f>
        <v>Lisa</v>
      </c>
      <c r="H496" s="5" t="str">
        <f>VLOOKUP(F496,'Customer Info'!A:C,3,0)</f>
        <v>Ryan</v>
      </c>
      <c r="I496" s="5" t="str">
        <f>VLOOKUP(F496,'Customer Info'!A:E,5,0)</f>
        <v>Townsville</v>
      </c>
      <c r="J496" s="2" t="s">
        <v>764</v>
      </c>
      <c r="K496" s="6" t="str">
        <f>VLOOKUP(J496,'Product Details'!B:C,2,0)</f>
        <v>Furniture</v>
      </c>
      <c r="L496" s="6" t="str">
        <f>VLOOKUP(J496,'Product Details'!B:D,3,0)</f>
        <v>Tables</v>
      </c>
      <c r="M496" s="6" t="s">
        <v>6545</v>
      </c>
      <c r="N496" s="2">
        <v>166</v>
      </c>
      <c r="O496" s="2">
        <v>149</v>
      </c>
      <c r="P496" s="2">
        <v>2</v>
      </c>
      <c r="Q496" s="7">
        <f>O496*P496</f>
        <v>298</v>
      </c>
      <c r="R496" s="7">
        <f>N496*P496</f>
        <v>332</v>
      </c>
      <c r="S496" s="2">
        <v>30</v>
      </c>
      <c r="T496" s="8">
        <f>R496+S496</f>
        <v>362</v>
      </c>
      <c r="U496" s="8">
        <f>T496-Q496</f>
        <v>64</v>
      </c>
      <c r="V496" s="2" t="s">
        <v>63</v>
      </c>
      <c r="W496" s="31">
        <f>IF(T496&lt;5000,T496*2%,IF(T496&lt;25000,T496*5%,IF(T496&lt;50000,T496*7%,IF(T496&lt;100000,T496*9%,IF(T496&lt;250000,T496*12%,T496*15%)))))</f>
        <v>7.24</v>
      </c>
    </row>
    <row r="497" spans="1:23" x14ac:dyDescent="0.3">
      <c r="A497" s="2" t="s">
        <v>3192</v>
      </c>
      <c r="B497" s="4">
        <v>43230</v>
      </c>
      <c r="C497" s="4">
        <v>43231</v>
      </c>
      <c r="D497" s="2" t="s">
        <v>47</v>
      </c>
      <c r="E497" s="2" t="s">
        <v>29</v>
      </c>
      <c r="F497" s="2" t="s">
        <v>152</v>
      </c>
      <c r="G497" s="5" t="str">
        <f>VLOOKUP(F497,'Customer Info'!A:B,2,0)</f>
        <v>Adam</v>
      </c>
      <c r="H497" s="5" t="str">
        <f>VLOOKUP(F497,'Customer Info'!A:C,3,0)</f>
        <v>Bellavance</v>
      </c>
      <c r="I497" s="5" t="str">
        <f>VLOOKUP(F497,'Customer Info'!A:E,5,0)</f>
        <v>Kaiyuan</v>
      </c>
      <c r="J497" s="2" t="s">
        <v>373</v>
      </c>
      <c r="K497" s="6" t="str">
        <f>VLOOKUP(J497,'Product Details'!B:C,2,0)</f>
        <v>Furniture</v>
      </c>
      <c r="L497" s="6" t="str">
        <f>VLOOKUP(J497,'Product Details'!B:D,3,0)</f>
        <v>Chairs</v>
      </c>
      <c r="M497" s="6" t="s">
        <v>6518</v>
      </c>
      <c r="N497" s="2">
        <v>166</v>
      </c>
      <c r="O497" s="2">
        <v>157</v>
      </c>
      <c r="P497" s="2">
        <v>2</v>
      </c>
      <c r="Q497" s="7">
        <f>O497*P497</f>
        <v>314</v>
      </c>
      <c r="R497" s="7">
        <f>N497*P497</f>
        <v>332</v>
      </c>
      <c r="S497" s="2">
        <v>30</v>
      </c>
      <c r="T497" s="8">
        <f>R497+S497</f>
        <v>362</v>
      </c>
      <c r="U497" s="8">
        <f>T497-Q497</f>
        <v>48</v>
      </c>
      <c r="V497" s="2" t="s">
        <v>33</v>
      </c>
      <c r="W497" s="31">
        <f>IF(T497&lt;5000,T497*2%,IF(T497&lt;25000,T497*5%,IF(T497&lt;50000,T497*7%,IF(T497&lt;100000,T497*9%,IF(T497&lt;250000,T497*12%,T497*15%)))))</f>
        <v>7.24</v>
      </c>
    </row>
    <row r="498" spans="1:23" x14ac:dyDescent="0.3">
      <c r="A498" s="2" t="s">
        <v>3248</v>
      </c>
      <c r="B498" s="4">
        <v>43637</v>
      </c>
      <c r="C498" s="4">
        <v>43638</v>
      </c>
      <c r="D498" s="2" t="s">
        <v>47</v>
      </c>
      <c r="E498" s="2" t="s">
        <v>43</v>
      </c>
      <c r="F498" s="2" t="s">
        <v>687</v>
      </c>
      <c r="G498" s="5" t="str">
        <f>VLOOKUP(F498,'Customer Info'!A:B,2,0)</f>
        <v>Aaron</v>
      </c>
      <c r="H498" s="5" t="str">
        <f>VLOOKUP(F498,'Customer Info'!A:C,3,0)</f>
        <v>Hawkins</v>
      </c>
      <c r="I498" s="5" t="str">
        <f>VLOOKUP(F498,'Customer Info'!A:E,5,0)</f>
        <v>Minden</v>
      </c>
      <c r="J498" s="2" t="s">
        <v>170</v>
      </c>
      <c r="K498" s="6" t="str">
        <f>VLOOKUP(J498,'Product Details'!B:C,2,0)</f>
        <v>Office_Supplies</v>
      </c>
      <c r="L498" s="6" t="str">
        <f>VLOOKUP(J498,'Product Details'!B:D,3,0)</f>
        <v>Labels</v>
      </c>
      <c r="M498" s="6" t="s">
        <v>6467</v>
      </c>
      <c r="N498" s="2">
        <v>166</v>
      </c>
      <c r="O498" s="2">
        <v>149</v>
      </c>
      <c r="P498" s="2">
        <v>2</v>
      </c>
      <c r="Q498" s="7">
        <f>O498*P498</f>
        <v>298</v>
      </c>
      <c r="R498" s="7">
        <f>N498*P498</f>
        <v>332</v>
      </c>
      <c r="S498" s="2">
        <v>30</v>
      </c>
      <c r="T498" s="8">
        <f>R498+S498</f>
        <v>362</v>
      </c>
      <c r="U498" s="8">
        <f>T498-Q498</f>
        <v>64</v>
      </c>
      <c r="V498" s="2" t="s">
        <v>30</v>
      </c>
      <c r="W498" s="31">
        <f>IF(T498&lt;5000,T498*2%,IF(T498&lt;25000,T498*5%,IF(T498&lt;50000,T498*7%,IF(T498&lt;100000,T498*9%,IF(T498&lt;250000,T498*12%,T498*15%)))))</f>
        <v>7.24</v>
      </c>
    </row>
    <row r="499" spans="1:23" x14ac:dyDescent="0.3">
      <c r="A499" s="2" t="s">
        <v>3850</v>
      </c>
      <c r="B499" s="4">
        <v>44014</v>
      </c>
      <c r="C499" s="4">
        <v>44014</v>
      </c>
      <c r="D499" s="2" t="s">
        <v>47</v>
      </c>
      <c r="E499" s="2" t="s">
        <v>29</v>
      </c>
      <c r="F499" s="2" t="s">
        <v>1360</v>
      </c>
      <c r="G499" s="5" t="str">
        <f>VLOOKUP(F499,'Customer Info'!A:B,2,0)</f>
        <v>Eugene</v>
      </c>
      <c r="H499" s="5" t="str">
        <f>VLOOKUP(F499,'Customer Info'!A:C,3,0)</f>
        <v>Hildebrand</v>
      </c>
      <c r="I499" s="5" t="str">
        <f>VLOOKUP(F499,'Customer Info'!A:E,5,0)</f>
        <v>Sindelfingen</v>
      </c>
      <c r="J499" s="2" t="s">
        <v>350</v>
      </c>
      <c r="K499" s="6" t="str">
        <f>VLOOKUP(J499,'Product Details'!B:C,2,0)</f>
        <v>Furniture</v>
      </c>
      <c r="L499" s="6" t="str">
        <f>VLOOKUP(J499,'Product Details'!B:D,3,0)</f>
        <v>Tables</v>
      </c>
      <c r="M499" s="6" t="s">
        <v>6491</v>
      </c>
      <c r="N499" s="2">
        <v>166</v>
      </c>
      <c r="O499" s="2">
        <v>149</v>
      </c>
      <c r="P499" s="2">
        <v>2</v>
      </c>
      <c r="Q499" s="7">
        <f>O499*P499</f>
        <v>298</v>
      </c>
      <c r="R499" s="7">
        <f>N499*P499</f>
        <v>332</v>
      </c>
      <c r="S499" s="2">
        <v>30</v>
      </c>
      <c r="T499" s="8">
        <f>R499+S499</f>
        <v>362</v>
      </c>
      <c r="U499" s="8">
        <f>T499-Q499</f>
        <v>64</v>
      </c>
      <c r="V499" s="2" t="s">
        <v>30</v>
      </c>
      <c r="W499" s="31">
        <f>IF(T499&lt;5000,T499*2%,IF(T499&lt;25000,T499*5%,IF(T499&lt;50000,T499*7%,IF(T499&lt;100000,T499*9%,IF(T499&lt;250000,T499*12%,T499*15%)))))</f>
        <v>7.24</v>
      </c>
    </row>
    <row r="500" spans="1:23" x14ac:dyDescent="0.3">
      <c r="A500" s="2" t="s">
        <v>2664</v>
      </c>
      <c r="B500" s="4">
        <v>43972</v>
      </c>
      <c r="C500" s="4">
        <v>43974</v>
      </c>
      <c r="D500" s="2" t="s">
        <v>47</v>
      </c>
      <c r="E500" s="2" t="s">
        <v>48</v>
      </c>
      <c r="F500" s="2" t="s">
        <v>506</v>
      </c>
      <c r="G500" s="5" t="str">
        <f>VLOOKUP(F500,'Customer Info'!A:B,2,0)</f>
        <v>Cari</v>
      </c>
      <c r="H500" s="5" t="str">
        <f>VLOOKUP(F500,'Customer Info'!A:C,3,0)</f>
        <v>MacIntyre</v>
      </c>
      <c r="I500" s="5" t="str">
        <f>VLOOKUP(F500,'Customer Info'!A:E,5,0)</f>
        <v>Freiburg</v>
      </c>
      <c r="J500" s="2" t="s">
        <v>550</v>
      </c>
      <c r="K500" s="6" t="str">
        <f>VLOOKUP(J500,'Product Details'!B:C,2,0)</f>
        <v>Office_Supplies</v>
      </c>
      <c r="L500" s="6" t="str">
        <f>VLOOKUP(J500,'Product Details'!B:D,3,0)</f>
        <v>Art</v>
      </c>
      <c r="M500" s="6" t="s">
        <v>6477</v>
      </c>
      <c r="N500" s="2">
        <v>167</v>
      </c>
      <c r="O500" s="2">
        <v>155</v>
      </c>
      <c r="P500" s="2">
        <v>2</v>
      </c>
      <c r="Q500" s="7">
        <f>O500*P500</f>
        <v>310</v>
      </c>
      <c r="R500" s="7">
        <f>N500*P500</f>
        <v>334</v>
      </c>
      <c r="S500" s="2">
        <v>30</v>
      </c>
      <c r="T500" s="8">
        <f>R500+S500</f>
        <v>364</v>
      </c>
      <c r="U500" s="8">
        <f>T500-Q500</f>
        <v>54</v>
      </c>
      <c r="V500" s="2" t="s">
        <v>33</v>
      </c>
      <c r="W500" s="31">
        <f>IF(T500&lt;5000,T500*2%,IF(T500&lt;25000,T500*5%,IF(T500&lt;50000,T500*7%,IF(T500&lt;100000,T500*9%,IF(T500&lt;250000,T500*12%,T500*15%)))))</f>
        <v>7.28</v>
      </c>
    </row>
    <row r="501" spans="1:23" x14ac:dyDescent="0.3">
      <c r="A501" s="2" t="s">
        <v>2926</v>
      </c>
      <c r="B501" s="4">
        <v>43128</v>
      </c>
      <c r="C501" s="4">
        <v>43130</v>
      </c>
      <c r="D501" s="2" t="s">
        <v>47</v>
      </c>
      <c r="E501" s="2" t="s">
        <v>68</v>
      </c>
      <c r="F501" s="2" t="s">
        <v>1830</v>
      </c>
      <c r="G501" s="5" t="str">
        <f>VLOOKUP(F501,'Customer Info'!A:B,2,0)</f>
        <v>Peter</v>
      </c>
      <c r="H501" s="5" t="str">
        <f>VLOOKUP(F501,'Customer Info'!A:C,3,0)</f>
        <v>BŸhler</v>
      </c>
      <c r="I501" s="5" t="str">
        <f>VLOOKUP(F501,'Customer Info'!A:E,5,0)</f>
        <v>Dresden</v>
      </c>
      <c r="J501" s="2" t="s">
        <v>514</v>
      </c>
      <c r="K501" s="6" t="str">
        <f>VLOOKUP(J501,'Product Details'!B:C,2,0)</f>
        <v>Technology</v>
      </c>
      <c r="L501" s="6" t="str">
        <f>VLOOKUP(J501,'Product Details'!B:D,3,0)</f>
        <v>Accessories</v>
      </c>
      <c r="M501" s="6" t="s">
        <v>6431</v>
      </c>
      <c r="N501" s="2">
        <v>167</v>
      </c>
      <c r="O501" s="2">
        <v>155</v>
      </c>
      <c r="P501" s="2">
        <v>2</v>
      </c>
      <c r="Q501" s="7">
        <f>O501*P501</f>
        <v>310</v>
      </c>
      <c r="R501" s="7">
        <f>N501*P501</f>
        <v>334</v>
      </c>
      <c r="S501" s="2">
        <v>30</v>
      </c>
      <c r="T501" s="8">
        <f>R501+S501</f>
        <v>364</v>
      </c>
      <c r="U501" s="8">
        <f>T501-Q501</f>
        <v>54</v>
      </c>
      <c r="V501" s="2" t="s">
        <v>63</v>
      </c>
      <c r="W501" s="31">
        <f>IF(T501&lt;5000,T501*2%,IF(T501&lt;25000,T501*5%,IF(T501&lt;50000,T501*7%,IF(T501&lt;100000,T501*9%,IF(T501&lt;250000,T501*12%,T501*15%)))))</f>
        <v>7.28</v>
      </c>
    </row>
    <row r="502" spans="1:23" x14ac:dyDescent="0.3">
      <c r="A502" s="2" t="s">
        <v>3922</v>
      </c>
      <c r="B502" s="4">
        <v>44102</v>
      </c>
      <c r="C502" s="4">
        <v>44103</v>
      </c>
      <c r="D502" s="2" t="s">
        <v>47</v>
      </c>
      <c r="E502" s="2" t="s">
        <v>91</v>
      </c>
      <c r="F502" s="2" t="s">
        <v>1105</v>
      </c>
      <c r="G502" s="5" t="str">
        <f>VLOOKUP(F502,'Customer Info'!A:B,2,0)</f>
        <v>Anthony</v>
      </c>
      <c r="H502" s="5" t="str">
        <f>VLOOKUP(F502,'Customer Info'!A:C,3,0)</f>
        <v>O'Donnell</v>
      </c>
      <c r="I502" s="5" t="str">
        <f>VLOOKUP(F502,'Customer Info'!A:E,5,0)</f>
        <v>Perth</v>
      </c>
      <c r="J502" s="2" t="s">
        <v>74</v>
      </c>
      <c r="K502" s="6" t="str">
        <f>VLOOKUP(J502,'Product Details'!B:C,2,0)</f>
        <v>Office_Supplies</v>
      </c>
      <c r="L502" s="6" t="str">
        <f>VLOOKUP(J502,'Product Details'!B:D,3,0)</f>
        <v>Fasteners</v>
      </c>
      <c r="M502" s="6" t="s">
        <v>6459</v>
      </c>
      <c r="N502" s="2">
        <v>167</v>
      </c>
      <c r="O502" s="2">
        <v>155</v>
      </c>
      <c r="P502" s="2">
        <v>2</v>
      </c>
      <c r="Q502" s="7">
        <f>O502*P502</f>
        <v>310</v>
      </c>
      <c r="R502" s="7">
        <f>N502*P502</f>
        <v>334</v>
      </c>
      <c r="S502" s="2">
        <v>30</v>
      </c>
      <c r="T502" s="8">
        <f>R502+S502</f>
        <v>364</v>
      </c>
      <c r="U502" s="8">
        <f>T502-Q502</f>
        <v>54</v>
      </c>
      <c r="V502" s="2" t="s">
        <v>63</v>
      </c>
      <c r="W502" s="31">
        <f>IF(T502&lt;5000,T502*2%,IF(T502&lt;25000,T502*5%,IF(T502&lt;50000,T502*7%,IF(T502&lt;100000,T502*9%,IF(T502&lt;250000,T502*12%,T502*15%)))))</f>
        <v>7.28</v>
      </c>
    </row>
    <row r="503" spans="1:23" x14ac:dyDescent="0.3">
      <c r="A503" s="2" t="s">
        <v>4307</v>
      </c>
      <c r="B503" s="4">
        <v>43654</v>
      </c>
      <c r="C503" s="4">
        <v>43656</v>
      </c>
      <c r="D503" s="2" t="s">
        <v>47</v>
      </c>
      <c r="E503" s="2" t="s">
        <v>91</v>
      </c>
      <c r="F503" s="2" t="s">
        <v>618</v>
      </c>
      <c r="G503" s="5" t="str">
        <f>VLOOKUP(F503,'Customer Info'!A:B,2,0)</f>
        <v>Kristina</v>
      </c>
      <c r="H503" s="5" t="str">
        <f>VLOOKUP(F503,'Customer Info'!A:C,3,0)</f>
        <v>Nunn</v>
      </c>
      <c r="I503" s="5" t="str">
        <f>VLOOKUP(F503,'Customer Info'!A:E,5,0)</f>
        <v>Sydney</v>
      </c>
      <c r="J503" s="2" t="s">
        <v>577</v>
      </c>
      <c r="K503" s="6" t="str">
        <f>VLOOKUP(J503,'Product Details'!B:C,2,0)</f>
        <v>Office_Supplies</v>
      </c>
      <c r="L503" s="6" t="str">
        <f>VLOOKUP(J503,'Product Details'!B:D,3,0)</f>
        <v>Envelopes</v>
      </c>
      <c r="M503" s="6" t="s">
        <v>6526</v>
      </c>
      <c r="N503" s="2">
        <v>167</v>
      </c>
      <c r="O503" s="2">
        <v>155</v>
      </c>
      <c r="P503" s="2">
        <v>2</v>
      </c>
      <c r="Q503" s="7">
        <f>O503*P503</f>
        <v>310</v>
      </c>
      <c r="R503" s="7">
        <f>N503*P503</f>
        <v>334</v>
      </c>
      <c r="S503" s="2">
        <v>30</v>
      </c>
      <c r="T503" s="8">
        <f>R503+S503</f>
        <v>364</v>
      </c>
      <c r="U503" s="8">
        <f>T503-Q503</f>
        <v>54</v>
      </c>
      <c r="V503" s="2" t="s">
        <v>63</v>
      </c>
      <c r="W503" s="31">
        <f>IF(T503&lt;5000,T503*2%,IF(T503&lt;25000,T503*5%,IF(T503&lt;50000,T503*7%,IF(T503&lt;100000,T503*9%,IF(T503&lt;250000,T503*12%,T503*15%)))))</f>
        <v>7.28</v>
      </c>
    </row>
    <row r="504" spans="1:23" x14ac:dyDescent="0.3">
      <c r="A504" s="2" t="s">
        <v>4652</v>
      </c>
      <c r="B504" s="4">
        <v>44111</v>
      </c>
      <c r="C504" s="4">
        <v>44113</v>
      </c>
      <c r="D504" s="2" t="s">
        <v>47</v>
      </c>
      <c r="E504" s="2" t="s">
        <v>43</v>
      </c>
      <c r="F504" s="2" t="s">
        <v>1349</v>
      </c>
      <c r="G504" s="5" t="str">
        <f>VLOOKUP(F504,'Customer Info'!A:B,2,0)</f>
        <v>Kelly</v>
      </c>
      <c r="H504" s="5" t="str">
        <f>VLOOKUP(F504,'Customer Info'!A:C,3,0)</f>
        <v>Williams</v>
      </c>
      <c r="I504" s="5" t="str">
        <f>VLOOKUP(F504,'Customer Info'!A:E,5,0)</f>
        <v>Sydney</v>
      </c>
      <c r="J504" s="2" t="s">
        <v>401</v>
      </c>
      <c r="K504" s="6" t="str">
        <f>VLOOKUP(J504,'Product Details'!B:C,2,0)</f>
        <v>Furniture</v>
      </c>
      <c r="L504" s="6" t="str">
        <f>VLOOKUP(J504,'Product Details'!B:D,3,0)</f>
        <v>Bookcases</v>
      </c>
      <c r="M504" s="6" t="s">
        <v>6408</v>
      </c>
      <c r="N504" s="2">
        <v>167</v>
      </c>
      <c r="O504" s="2">
        <v>155</v>
      </c>
      <c r="P504" s="2">
        <v>2</v>
      </c>
      <c r="Q504" s="7">
        <f>O504*P504</f>
        <v>310</v>
      </c>
      <c r="R504" s="7">
        <f>N504*P504</f>
        <v>334</v>
      </c>
      <c r="S504" s="2">
        <v>30</v>
      </c>
      <c r="T504" s="8">
        <f>R504+S504</f>
        <v>364</v>
      </c>
      <c r="U504" s="8">
        <f>T504-Q504</f>
        <v>54</v>
      </c>
      <c r="V504" s="2" t="s">
        <v>33</v>
      </c>
      <c r="W504" s="31">
        <f>IF(T504&lt;5000,T504*2%,IF(T504&lt;25000,T504*5%,IF(T504&lt;50000,T504*7%,IF(T504&lt;100000,T504*9%,IF(T504&lt;250000,T504*12%,T504*15%)))))</f>
        <v>7.28</v>
      </c>
    </row>
    <row r="505" spans="1:23" x14ac:dyDescent="0.3">
      <c r="A505" s="2" t="s">
        <v>67</v>
      </c>
      <c r="B505" s="4">
        <v>43173</v>
      </c>
      <c r="C505" s="4">
        <v>43175</v>
      </c>
      <c r="D505" s="2" t="s">
        <v>47</v>
      </c>
      <c r="E505" s="2" t="s">
        <v>68</v>
      </c>
      <c r="F505" s="2" t="s">
        <v>69</v>
      </c>
      <c r="G505" s="5" t="str">
        <f>VLOOKUP(F505,'Customer Info'!A:B,2,0)</f>
        <v>Jenna</v>
      </c>
      <c r="H505" s="5" t="str">
        <f>VLOOKUP(F505,'Customer Info'!A:C,3,0)</f>
        <v>Caffey</v>
      </c>
      <c r="I505" s="5" t="str">
        <f>VLOOKUP(F505,'Customer Info'!A:E,5,0)</f>
        <v>Kanpur</v>
      </c>
      <c r="J505" s="2" t="s">
        <v>70</v>
      </c>
      <c r="K505" s="6" t="str">
        <f>VLOOKUP(J505,'Product Details'!B:C,2,0)</f>
        <v>Furniture</v>
      </c>
      <c r="L505" s="6" t="str">
        <f>VLOOKUP(J505,'Product Details'!B:D,3,0)</f>
        <v>Furnishings</v>
      </c>
      <c r="M505" s="6" t="s">
        <v>6536</v>
      </c>
      <c r="N505" s="2">
        <v>169</v>
      </c>
      <c r="O505" s="2">
        <v>160</v>
      </c>
      <c r="P505" s="2">
        <v>2</v>
      </c>
      <c r="Q505" s="7">
        <f>O505*P505</f>
        <v>320</v>
      </c>
      <c r="R505" s="7">
        <f>N505*P505</f>
        <v>338</v>
      </c>
      <c r="S505" s="2">
        <v>30</v>
      </c>
      <c r="T505" s="8">
        <f>R505+S505</f>
        <v>368</v>
      </c>
      <c r="U505" s="8">
        <f>T505-Q505</f>
        <v>48</v>
      </c>
      <c r="V505" s="2" t="s">
        <v>71</v>
      </c>
      <c r="W505" s="31">
        <f>IF(T505&lt;5000,T505*2%,IF(T505&lt;25000,T505*5%,IF(T505&lt;50000,T505*7%,IF(T505&lt;100000,T505*9%,IF(T505&lt;250000,T505*12%,T505*15%)))))</f>
        <v>7.36</v>
      </c>
    </row>
    <row r="506" spans="1:23" x14ac:dyDescent="0.3">
      <c r="A506" s="2" t="s">
        <v>2764</v>
      </c>
      <c r="B506" s="4">
        <v>44130</v>
      </c>
      <c r="C506" s="4">
        <v>44132</v>
      </c>
      <c r="D506" s="2" t="s">
        <v>47</v>
      </c>
      <c r="E506" s="2" t="s">
        <v>29</v>
      </c>
      <c r="F506" s="2" t="s">
        <v>127</v>
      </c>
      <c r="G506" s="5" t="str">
        <f>VLOOKUP(F506,'Customer Info'!A:B,2,0)</f>
        <v>Trudy</v>
      </c>
      <c r="H506" s="5" t="str">
        <f>VLOOKUP(F506,'Customer Info'!A:C,3,0)</f>
        <v>Glocke</v>
      </c>
      <c r="I506" s="5" t="str">
        <f>VLOOKUP(F506,'Customer Info'!A:E,5,0)</f>
        <v>Huaiyin</v>
      </c>
      <c r="J506" s="2" t="s">
        <v>697</v>
      </c>
      <c r="K506" s="6" t="str">
        <f>VLOOKUP(J506,'Product Details'!B:C,2,0)</f>
        <v>Furniture</v>
      </c>
      <c r="L506" s="6" t="str">
        <f>VLOOKUP(J506,'Product Details'!B:D,3,0)</f>
        <v>Chairs</v>
      </c>
      <c r="M506" s="6" t="s">
        <v>6511</v>
      </c>
      <c r="N506" s="2">
        <v>169</v>
      </c>
      <c r="O506" s="2">
        <v>160</v>
      </c>
      <c r="P506" s="2">
        <v>2</v>
      </c>
      <c r="Q506" s="7">
        <f>O506*P506</f>
        <v>320</v>
      </c>
      <c r="R506" s="7">
        <f>N506*P506</f>
        <v>338</v>
      </c>
      <c r="S506" s="2">
        <v>30</v>
      </c>
      <c r="T506" s="8">
        <f>R506+S506</f>
        <v>368</v>
      </c>
      <c r="U506" s="8">
        <f>T506-Q506</f>
        <v>48</v>
      </c>
      <c r="V506" s="2" t="s">
        <v>71</v>
      </c>
      <c r="W506" s="31">
        <f>IF(T506&lt;5000,T506*2%,IF(T506&lt;25000,T506*5%,IF(T506&lt;50000,T506*7%,IF(T506&lt;100000,T506*9%,IF(T506&lt;250000,T506*12%,T506*15%)))))</f>
        <v>7.36</v>
      </c>
    </row>
    <row r="507" spans="1:23" x14ac:dyDescent="0.3">
      <c r="A507" s="2" t="s">
        <v>4050</v>
      </c>
      <c r="B507" s="4">
        <v>43280</v>
      </c>
      <c r="C507" s="4">
        <v>43280</v>
      </c>
      <c r="D507" s="2" t="s">
        <v>47</v>
      </c>
      <c r="E507" s="2" t="s">
        <v>91</v>
      </c>
      <c r="F507" s="2" t="s">
        <v>888</v>
      </c>
      <c r="G507" s="5" t="str">
        <f>VLOOKUP(F507,'Customer Info'!A:B,2,0)</f>
        <v>Valerie</v>
      </c>
      <c r="H507" s="5" t="str">
        <f>VLOOKUP(F507,'Customer Info'!A:C,3,0)</f>
        <v>Takahito</v>
      </c>
      <c r="I507" s="5" t="str">
        <f>VLOOKUP(F507,'Customer Info'!A:E,5,0)</f>
        <v>Surat</v>
      </c>
      <c r="J507" s="2" t="s">
        <v>83</v>
      </c>
      <c r="K507" s="6" t="str">
        <f>VLOOKUP(J507,'Product Details'!B:C,2,0)</f>
        <v>Furniture</v>
      </c>
      <c r="L507" s="6" t="str">
        <f>VLOOKUP(J507,'Product Details'!B:D,3,0)</f>
        <v>Chairs</v>
      </c>
      <c r="M507" s="6" t="s">
        <v>6406</v>
      </c>
      <c r="N507" s="2">
        <v>169</v>
      </c>
      <c r="O507" s="2">
        <v>154</v>
      </c>
      <c r="P507" s="2">
        <v>2</v>
      </c>
      <c r="Q507" s="7">
        <f>O507*P507</f>
        <v>308</v>
      </c>
      <c r="R507" s="7">
        <f>N507*P507</f>
        <v>338</v>
      </c>
      <c r="S507" s="2">
        <v>30</v>
      </c>
      <c r="T507" s="8">
        <f>R507+S507</f>
        <v>368</v>
      </c>
      <c r="U507" s="8">
        <f>T507-Q507</f>
        <v>60</v>
      </c>
      <c r="V507" s="2" t="s">
        <v>33</v>
      </c>
      <c r="W507" s="31">
        <f>IF(T507&lt;5000,T507*2%,IF(T507&lt;25000,T507*5%,IF(T507&lt;50000,T507*7%,IF(T507&lt;100000,T507*9%,IF(T507&lt;250000,T507*12%,T507*15%)))))</f>
        <v>7.36</v>
      </c>
    </row>
    <row r="508" spans="1:23" x14ac:dyDescent="0.3">
      <c r="A508" s="2" t="s">
        <v>4133</v>
      </c>
      <c r="B508" s="4">
        <v>43159</v>
      </c>
      <c r="C508" s="4">
        <v>43161</v>
      </c>
      <c r="D508" s="2" t="s">
        <v>47</v>
      </c>
      <c r="E508" s="2" t="s">
        <v>91</v>
      </c>
      <c r="F508" s="2" t="s">
        <v>127</v>
      </c>
      <c r="G508" s="5" t="str">
        <f>VLOOKUP(F508,'Customer Info'!A:B,2,0)</f>
        <v>Trudy</v>
      </c>
      <c r="H508" s="5" t="str">
        <f>VLOOKUP(F508,'Customer Info'!A:C,3,0)</f>
        <v>Glocke</v>
      </c>
      <c r="I508" s="5" t="str">
        <f>VLOOKUP(F508,'Customer Info'!A:E,5,0)</f>
        <v>Huaiyin</v>
      </c>
      <c r="J508" s="2" t="s">
        <v>496</v>
      </c>
      <c r="K508" s="6" t="str">
        <f>VLOOKUP(J508,'Product Details'!B:C,2,0)</f>
        <v>Furniture</v>
      </c>
      <c r="L508" s="6" t="str">
        <f>VLOOKUP(J508,'Product Details'!B:D,3,0)</f>
        <v>Tables</v>
      </c>
      <c r="M508" s="6" t="s">
        <v>6497</v>
      </c>
      <c r="N508" s="2">
        <v>169</v>
      </c>
      <c r="O508" s="2">
        <v>154</v>
      </c>
      <c r="P508" s="2">
        <v>2</v>
      </c>
      <c r="Q508" s="7">
        <f>O508*P508</f>
        <v>308</v>
      </c>
      <c r="R508" s="7">
        <f>N508*P508</f>
        <v>338</v>
      </c>
      <c r="S508" s="2">
        <v>30</v>
      </c>
      <c r="T508" s="8">
        <f>R508+S508</f>
        <v>368</v>
      </c>
      <c r="U508" s="8">
        <f>T508-Q508</f>
        <v>60</v>
      </c>
      <c r="V508" s="2" t="s">
        <v>33</v>
      </c>
      <c r="W508" s="31">
        <f>IF(T508&lt;5000,T508*2%,IF(T508&lt;25000,T508*5%,IF(T508&lt;50000,T508*7%,IF(T508&lt;100000,T508*9%,IF(T508&lt;250000,T508*12%,T508*15%)))))</f>
        <v>7.36</v>
      </c>
    </row>
    <row r="509" spans="1:23" x14ac:dyDescent="0.3">
      <c r="A509" s="2" t="s">
        <v>4479</v>
      </c>
      <c r="B509" s="4">
        <v>43827</v>
      </c>
      <c r="C509" s="4">
        <v>43828</v>
      </c>
      <c r="D509" s="2" t="s">
        <v>47</v>
      </c>
      <c r="E509" s="2" t="s">
        <v>68</v>
      </c>
      <c r="F509" s="2" t="s">
        <v>897</v>
      </c>
      <c r="G509" s="5" t="str">
        <f>VLOOKUP(F509,'Customer Info'!A:B,2,0)</f>
        <v>Resi</v>
      </c>
      <c r="H509" s="5" t="str">
        <f>VLOOKUP(F509,'Customer Info'!A:C,3,0)</f>
        <v>Pšlking</v>
      </c>
      <c r="I509" s="5" t="str">
        <f>VLOOKUP(F509,'Customer Info'!A:E,5,0)</f>
        <v>Gelsenkirchen</v>
      </c>
      <c r="J509" s="2" t="s">
        <v>301</v>
      </c>
      <c r="K509" s="6" t="str">
        <f>VLOOKUP(J509,'Product Details'!B:C,2,0)</f>
        <v>Technology</v>
      </c>
      <c r="L509" s="6" t="str">
        <f>VLOOKUP(J509,'Product Details'!B:D,3,0)</f>
        <v>Machines</v>
      </c>
      <c r="M509" s="6" t="s">
        <v>6520</v>
      </c>
      <c r="N509" s="2">
        <v>169</v>
      </c>
      <c r="O509" s="2">
        <v>154</v>
      </c>
      <c r="P509" s="2">
        <v>2</v>
      </c>
      <c r="Q509" s="7">
        <f>O509*P509</f>
        <v>308</v>
      </c>
      <c r="R509" s="7">
        <f>N509*P509</f>
        <v>338</v>
      </c>
      <c r="S509" s="2">
        <v>30</v>
      </c>
      <c r="T509" s="8">
        <f>R509+S509</f>
        <v>368</v>
      </c>
      <c r="U509" s="8">
        <f>T509-Q509</f>
        <v>60</v>
      </c>
      <c r="V509" s="2" t="s">
        <v>33</v>
      </c>
      <c r="W509" s="31">
        <f>IF(T509&lt;5000,T509*2%,IF(T509&lt;25000,T509*5%,IF(T509&lt;50000,T509*7%,IF(T509&lt;100000,T509*9%,IF(T509&lt;250000,T509*12%,T509*15%)))))</f>
        <v>7.36</v>
      </c>
    </row>
    <row r="510" spans="1:23" x14ac:dyDescent="0.3">
      <c r="A510" s="2" t="s">
        <v>4499</v>
      </c>
      <c r="B510" s="4">
        <v>43803</v>
      </c>
      <c r="C510" s="4">
        <v>43803</v>
      </c>
      <c r="D510" s="2" t="s">
        <v>47</v>
      </c>
      <c r="E510" s="2" t="s">
        <v>36</v>
      </c>
      <c r="F510" s="2" t="s">
        <v>566</v>
      </c>
      <c r="G510" s="5" t="str">
        <f>VLOOKUP(F510,'Customer Info'!A:B,2,0)</f>
        <v>Mike</v>
      </c>
      <c r="H510" s="5" t="str">
        <f>VLOOKUP(F510,'Customer Info'!A:C,3,0)</f>
        <v>Pelletier</v>
      </c>
      <c r="I510" s="5" t="str">
        <f>VLOOKUP(F510,'Customer Info'!A:E,5,0)</f>
        <v>Gorakhpur</v>
      </c>
      <c r="J510" s="2" t="s">
        <v>313</v>
      </c>
      <c r="K510" s="6" t="str">
        <f>VLOOKUP(J510,'Product Details'!B:C,2,0)</f>
        <v>Technology</v>
      </c>
      <c r="L510" s="6" t="str">
        <f>VLOOKUP(J510,'Product Details'!B:D,3,0)</f>
        <v>Copiers</v>
      </c>
      <c r="M510" s="6" t="s">
        <v>6435</v>
      </c>
      <c r="N510" s="2">
        <v>169</v>
      </c>
      <c r="O510" s="2">
        <v>160</v>
      </c>
      <c r="P510" s="2">
        <v>2</v>
      </c>
      <c r="Q510" s="7">
        <f>O510*P510</f>
        <v>320</v>
      </c>
      <c r="R510" s="7">
        <f>N510*P510</f>
        <v>338</v>
      </c>
      <c r="S510" s="2">
        <v>30</v>
      </c>
      <c r="T510" s="8">
        <f>R510+S510</f>
        <v>368</v>
      </c>
      <c r="U510" s="8">
        <f>T510-Q510</f>
        <v>48</v>
      </c>
      <c r="V510" s="2" t="s">
        <v>33</v>
      </c>
      <c r="W510" s="31">
        <f>IF(T510&lt;5000,T510*2%,IF(T510&lt;25000,T510*5%,IF(T510&lt;50000,T510*7%,IF(T510&lt;100000,T510*9%,IF(T510&lt;250000,T510*12%,T510*15%)))))</f>
        <v>7.36</v>
      </c>
    </row>
    <row r="511" spans="1:23" x14ac:dyDescent="0.3">
      <c r="A511" s="2" t="s">
        <v>4121</v>
      </c>
      <c r="B511" s="4">
        <v>43119</v>
      </c>
      <c r="C511" s="4">
        <v>43119</v>
      </c>
      <c r="D511" s="2" t="s">
        <v>47</v>
      </c>
      <c r="E511" s="2" t="s">
        <v>68</v>
      </c>
      <c r="F511" s="2" t="s">
        <v>675</v>
      </c>
      <c r="G511" s="5" t="str">
        <f>VLOOKUP(F511,'Customer Info'!A:B,2,0)</f>
        <v>Vivek</v>
      </c>
      <c r="H511" s="5" t="str">
        <f>VLOOKUP(F511,'Customer Info'!A:C,3,0)</f>
        <v>Sundaresam</v>
      </c>
      <c r="I511" s="5" t="str">
        <f>VLOOKUP(F511,'Customer Info'!A:E,5,0)</f>
        <v>Hamburg</v>
      </c>
      <c r="J511" s="2" t="s">
        <v>577</v>
      </c>
      <c r="K511" s="6" t="str">
        <f>VLOOKUP(J511,'Product Details'!B:C,2,0)</f>
        <v>Office_Supplies</v>
      </c>
      <c r="L511" s="6" t="str">
        <f>VLOOKUP(J511,'Product Details'!B:D,3,0)</f>
        <v>Envelopes</v>
      </c>
      <c r="M511" s="6" t="s">
        <v>6526</v>
      </c>
      <c r="N511" s="2">
        <v>170</v>
      </c>
      <c r="O511" s="2">
        <v>153</v>
      </c>
      <c r="P511" s="2">
        <v>2</v>
      </c>
      <c r="Q511" s="7">
        <f>O511*P511</f>
        <v>306</v>
      </c>
      <c r="R511" s="7">
        <f>N511*P511</f>
        <v>340</v>
      </c>
      <c r="S511" s="2">
        <v>30</v>
      </c>
      <c r="T511" s="8">
        <f>R511+S511</f>
        <v>370</v>
      </c>
      <c r="U511" s="8">
        <f>T511-Q511</f>
        <v>64</v>
      </c>
      <c r="V511" s="2" t="s">
        <v>33</v>
      </c>
      <c r="W511" s="31">
        <f>IF(T511&lt;5000,T511*2%,IF(T511&lt;25000,T511*5%,IF(T511&lt;50000,T511*7%,IF(T511&lt;100000,T511*9%,IF(T511&lt;250000,T511*12%,T511*15%)))))</f>
        <v>7.4</v>
      </c>
    </row>
    <row r="512" spans="1:23" x14ac:dyDescent="0.3">
      <c r="A512" s="2" t="s">
        <v>4849</v>
      </c>
      <c r="B512" s="4">
        <v>43244</v>
      </c>
      <c r="C512" s="4">
        <v>43244</v>
      </c>
      <c r="D512" s="2" t="s">
        <v>47</v>
      </c>
      <c r="E512" s="2" t="s">
        <v>29</v>
      </c>
      <c r="F512" s="2" t="s">
        <v>1241</v>
      </c>
      <c r="G512" s="5" t="str">
        <f>VLOOKUP(F512,'Customer Info'!A:B,2,0)</f>
        <v>Deanra</v>
      </c>
      <c r="H512" s="5" t="str">
        <f>VLOOKUP(F512,'Customer Info'!A:C,3,0)</f>
        <v>Eno</v>
      </c>
      <c r="I512" s="5" t="str">
        <f>VLOOKUP(F512,'Customer Info'!A:E,5,0)</f>
        <v>Langen</v>
      </c>
      <c r="J512" s="2" t="s">
        <v>328</v>
      </c>
      <c r="K512" s="6" t="str">
        <f>VLOOKUP(J512,'Product Details'!B:C,2,0)</f>
        <v>Office_Supplies</v>
      </c>
      <c r="L512" s="6" t="str">
        <f>VLOOKUP(J512,'Product Details'!B:D,3,0)</f>
        <v>Appliances</v>
      </c>
      <c r="M512" s="6" t="s">
        <v>6529</v>
      </c>
      <c r="N512" s="2">
        <v>170</v>
      </c>
      <c r="O512" s="2">
        <v>153</v>
      </c>
      <c r="P512" s="2">
        <v>2</v>
      </c>
      <c r="Q512" s="7">
        <f>O512*P512</f>
        <v>306</v>
      </c>
      <c r="R512" s="7">
        <f>N512*P512</f>
        <v>340</v>
      </c>
      <c r="S512" s="2">
        <v>30</v>
      </c>
      <c r="T512" s="8">
        <f>R512+S512</f>
        <v>370</v>
      </c>
      <c r="U512" s="8">
        <f>T512-Q512</f>
        <v>64</v>
      </c>
      <c r="V512" s="2" t="s">
        <v>33</v>
      </c>
      <c r="W512" s="31">
        <f>IF(T512&lt;5000,T512*2%,IF(T512&lt;25000,T512*5%,IF(T512&lt;50000,T512*7%,IF(T512&lt;100000,T512*9%,IF(T512&lt;250000,T512*12%,T512*15%)))))</f>
        <v>7.4</v>
      </c>
    </row>
    <row r="513" spans="1:23" x14ac:dyDescent="0.3">
      <c r="A513" s="2" t="s">
        <v>5294</v>
      </c>
      <c r="B513" s="4">
        <v>43917</v>
      </c>
      <c r="C513" s="4">
        <v>43917</v>
      </c>
      <c r="D513" s="2" t="s">
        <v>47</v>
      </c>
      <c r="E513" s="2" t="s">
        <v>48</v>
      </c>
      <c r="F513" s="2" t="s">
        <v>213</v>
      </c>
      <c r="G513" s="5" t="str">
        <f>VLOOKUP(F513,'Customer Info'!A:B,2,0)</f>
        <v>Meg</v>
      </c>
      <c r="H513" s="5" t="str">
        <f>VLOOKUP(F513,'Customer Info'!A:C,3,0)</f>
        <v>Tillman</v>
      </c>
      <c r="I513" s="5" t="str">
        <f>VLOOKUP(F513,'Customer Info'!A:E,5,0)</f>
        <v>Bangalore</v>
      </c>
      <c r="J513" s="2" t="s">
        <v>217</v>
      </c>
      <c r="K513" s="6" t="str">
        <f>VLOOKUP(J513,'Product Details'!B:C,2,0)</f>
        <v>Office_Supplies</v>
      </c>
      <c r="L513" s="6" t="str">
        <f>VLOOKUP(J513,'Product Details'!B:D,3,0)</f>
        <v>Labels</v>
      </c>
      <c r="M513" s="6" t="s">
        <v>6441</v>
      </c>
      <c r="N513" s="2">
        <v>170</v>
      </c>
      <c r="O513" s="2">
        <v>160</v>
      </c>
      <c r="P513" s="2">
        <v>2</v>
      </c>
      <c r="Q513" s="7">
        <f>O513*P513</f>
        <v>320</v>
      </c>
      <c r="R513" s="7">
        <f>N513*P513</f>
        <v>340</v>
      </c>
      <c r="S513" s="2">
        <v>30</v>
      </c>
      <c r="T513" s="8">
        <f>R513+S513</f>
        <v>370</v>
      </c>
      <c r="U513" s="8">
        <f>T513-Q513</f>
        <v>50</v>
      </c>
      <c r="V513" s="2" t="s">
        <v>63</v>
      </c>
      <c r="W513" s="31">
        <f>IF(T513&lt;5000,T513*2%,IF(T513&lt;25000,T513*5%,IF(T513&lt;50000,T513*7%,IF(T513&lt;100000,T513*9%,IF(T513&lt;250000,T513*12%,T513*15%)))))</f>
        <v>7.4</v>
      </c>
    </row>
    <row r="514" spans="1:23" x14ac:dyDescent="0.3">
      <c r="A514" s="2" t="s">
        <v>3618</v>
      </c>
      <c r="B514" s="4">
        <v>43560</v>
      </c>
      <c r="C514" s="4">
        <v>43560</v>
      </c>
      <c r="D514" s="2" t="s">
        <v>47</v>
      </c>
      <c r="E514" s="2" t="s">
        <v>29</v>
      </c>
      <c r="F514" s="2" t="s">
        <v>228</v>
      </c>
      <c r="G514" s="5" t="str">
        <f>VLOOKUP(F514,'Customer Info'!A:B,2,0)</f>
        <v>Tamara</v>
      </c>
      <c r="H514" s="5" t="str">
        <f>VLOOKUP(F514,'Customer Info'!A:C,3,0)</f>
        <v>Willingham</v>
      </c>
      <c r="I514" s="5" t="str">
        <f>VLOOKUP(F514,'Customer Info'!A:E,5,0)</f>
        <v>Sindelfingen</v>
      </c>
      <c r="J514" s="2" t="s">
        <v>223</v>
      </c>
      <c r="K514" s="6" t="str">
        <f>VLOOKUP(J514,'Product Details'!B:C,2,0)</f>
        <v>Office_Supplies</v>
      </c>
      <c r="L514" s="6" t="str">
        <f>VLOOKUP(J514,'Product Details'!B:D,3,0)</f>
        <v>Supplies</v>
      </c>
      <c r="M514" s="6" t="s">
        <v>6445</v>
      </c>
      <c r="N514" s="2">
        <v>171</v>
      </c>
      <c r="O514" s="2">
        <v>153</v>
      </c>
      <c r="P514" s="2">
        <v>2</v>
      </c>
      <c r="Q514" s="7">
        <f>O514*P514</f>
        <v>306</v>
      </c>
      <c r="R514" s="7">
        <f>N514*P514</f>
        <v>342</v>
      </c>
      <c r="S514" s="2">
        <v>30</v>
      </c>
      <c r="T514" s="8">
        <f>R514+S514</f>
        <v>372</v>
      </c>
      <c r="U514" s="8">
        <f>T514-Q514</f>
        <v>66</v>
      </c>
      <c r="V514" s="2" t="s">
        <v>63</v>
      </c>
      <c r="W514" s="31">
        <f>IF(T514&lt;5000,T514*2%,IF(T514&lt;25000,T514*5%,IF(T514&lt;50000,T514*7%,IF(T514&lt;100000,T514*9%,IF(T514&lt;250000,T514*12%,T514*15%)))))</f>
        <v>7.44</v>
      </c>
    </row>
    <row r="515" spans="1:23" x14ac:dyDescent="0.3">
      <c r="A515" s="2" t="s">
        <v>5341</v>
      </c>
      <c r="B515" s="4">
        <v>43926</v>
      </c>
      <c r="C515" s="4">
        <v>43926</v>
      </c>
      <c r="D515" s="2" t="s">
        <v>47</v>
      </c>
      <c r="E515" s="2" t="s">
        <v>43</v>
      </c>
      <c r="F515" s="2" t="s">
        <v>338</v>
      </c>
      <c r="G515" s="5" t="str">
        <f>VLOOKUP(F515,'Customer Info'!A:B,2,0)</f>
        <v>Beth</v>
      </c>
      <c r="H515" s="5" t="str">
        <f>VLOOKUP(F515,'Customer Info'!A:C,3,0)</f>
        <v>Thompson</v>
      </c>
      <c r="I515" s="5" t="str">
        <f>VLOOKUP(F515,'Customer Info'!A:E,5,0)</f>
        <v>Lohne</v>
      </c>
      <c r="J515" s="2" t="s">
        <v>532</v>
      </c>
      <c r="K515" s="6" t="str">
        <f>VLOOKUP(J515,'Product Details'!B:C,2,0)</f>
        <v>Office_Supplies</v>
      </c>
      <c r="L515" s="6" t="str">
        <f>VLOOKUP(J515,'Product Details'!B:D,3,0)</f>
        <v>Supplies</v>
      </c>
      <c r="M515" s="6" t="s">
        <v>6424</v>
      </c>
      <c r="N515" s="2">
        <v>171</v>
      </c>
      <c r="O515" s="2">
        <v>153</v>
      </c>
      <c r="P515" s="2">
        <v>2</v>
      </c>
      <c r="Q515" s="7">
        <f>O515*P515</f>
        <v>306</v>
      </c>
      <c r="R515" s="7">
        <f>N515*P515</f>
        <v>342</v>
      </c>
      <c r="S515" s="2">
        <v>30</v>
      </c>
      <c r="T515" s="8">
        <f>R515+S515</f>
        <v>372</v>
      </c>
      <c r="U515" s="8">
        <f>T515-Q515</f>
        <v>66</v>
      </c>
      <c r="V515" s="2" t="s">
        <v>63</v>
      </c>
      <c r="W515" s="31">
        <f>IF(T515&lt;5000,T515*2%,IF(T515&lt;25000,T515*5%,IF(T515&lt;50000,T515*7%,IF(T515&lt;100000,T515*9%,IF(T515&lt;250000,T515*12%,T515*15%)))))</f>
        <v>7.44</v>
      </c>
    </row>
    <row r="516" spans="1:23" x14ac:dyDescent="0.3">
      <c r="A516" s="2" t="s">
        <v>4552</v>
      </c>
      <c r="B516" s="4">
        <v>44000</v>
      </c>
      <c r="C516" s="4">
        <v>44001</v>
      </c>
      <c r="D516" s="2" t="s">
        <v>47</v>
      </c>
      <c r="E516" s="2" t="s">
        <v>91</v>
      </c>
      <c r="F516" s="2" t="s">
        <v>307</v>
      </c>
      <c r="G516" s="5" t="str">
        <f>VLOOKUP(F516,'Customer Info'!A:B,2,0)</f>
        <v>Anthony</v>
      </c>
      <c r="H516" s="5" t="str">
        <f>VLOOKUP(F516,'Customer Info'!A:C,3,0)</f>
        <v>Rawles</v>
      </c>
      <c r="I516" s="5" t="str">
        <f>VLOOKUP(F516,'Customer Info'!A:E,5,0)</f>
        <v>Samarinda</v>
      </c>
      <c r="J516" s="2" t="s">
        <v>632</v>
      </c>
      <c r="K516" s="6" t="str">
        <f>VLOOKUP(J516,'Product Details'!B:C,2,0)</f>
        <v>Office_Supplies</v>
      </c>
      <c r="L516" s="6" t="str">
        <f>VLOOKUP(J516,'Product Details'!B:D,3,0)</f>
        <v>Appliances</v>
      </c>
      <c r="M516" s="6" t="s">
        <v>6499</v>
      </c>
      <c r="N516" s="2">
        <v>69</v>
      </c>
      <c r="O516" s="2">
        <v>64</v>
      </c>
      <c r="P516" s="2">
        <v>5</v>
      </c>
      <c r="Q516" s="7">
        <f>O516*P516</f>
        <v>320</v>
      </c>
      <c r="R516" s="7">
        <f>N516*P516</f>
        <v>345</v>
      </c>
      <c r="S516" s="2">
        <v>10</v>
      </c>
      <c r="T516" s="8">
        <f>R516+S516</f>
        <v>355</v>
      </c>
      <c r="U516" s="8">
        <f>T516-Q516</f>
        <v>35</v>
      </c>
      <c r="V516" s="2" t="s">
        <v>30</v>
      </c>
      <c r="W516" s="31">
        <f>IF(T516&lt;5000,T516*2%,IF(T516&lt;25000,T516*5%,IF(T516&lt;50000,T516*7%,IF(T516&lt;100000,T516*9%,IF(T516&lt;250000,T516*12%,T516*15%)))))</f>
        <v>7.1000000000000005</v>
      </c>
    </row>
    <row r="517" spans="1:23" x14ac:dyDescent="0.3">
      <c r="A517" s="2" t="s">
        <v>4162</v>
      </c>
      <c r="B517" s="4">
        <v>43401</v>
      </c>
      <c r="C517" s="4">
        <v>43403</v>
      </c>
      <c r="D517" s="2" t="s">
        <v>47</v>
      </c>
      <c r="E517" s="2" t="s">
        <v>68</v>
      </c>
      <c r="F517" s="2" t="s">
        <v>1269</v>
      </c>
      <c r="G517" s="5" t="str">
        <f>VLOOKUP(F517,'Customer Info'!A:B,2,0)</f>
        <v>Harry</v>
      </c>
      <c r="H517" s="5" t="str">
        <f>VLOOKUP(F517,'Customer Info'!A:C,3,0)</f>
        <v>Marie</v>
      </c>
      <c r="I517" s="5" t="str">
        <f>VLOOKUP(F517,'Customer Info'!A:E,5,0)</f>
        <v>Mataram</v>
      </c>
      <c r="J517" s="2" t="s">
        <v>211</v>
      </c>
      <c r="K517" s="6" t="str">
        <f>VLOOKUP(J517,'Product Details'!B:C,2,0)</f>
        <v>Furniture</v>
      </c>
      <c r="L517" s="6" t="str">
        <f>VLOOKUP(J517,'Product Details'!B:D,3,0)</f>
        <v>Bookcases</v>
      </c>
      <c r="M517" s="6" t="s">
        <v>6530</v>
      </c>
      <c r="N517" s="2">
        <v>173</v>
      </c>
      <c r="O517" s="2">
        <v>155</v>
      </c>
      <c r="P517" s="2">
        <v>2</v>
      </c>
      <c r="Q517" s="7">
        <f>O517*P517</f>
        <v>310</v>
      </c>
      <c r="R517" s="7">
        <f>N517*P517</f>
        <v>346</v>
      </c>
      <c r="S517" s="2">
        <v>30</v>
      </c>
      <c r="T517" s="8">
        <f>R517+S517</f>
        <v>376</v>
      </c>
      <c r="U517" s="8">
        <f>T517-Q517</f>
        <v>66</v>
      </c>
      <c r="V517" s="2" t="s">
        <v>33</v>
      </c>
      <c r="W517" s="31">
        <f>IF(T517&lt;5000,T517*2%,IF(T517&lt;25000,T517*5%,IF(T517&lt;50000,T517*7%,IF(T517&lt;100000,T517*9%,IF(T517&lt;250000,T517*12%,T517*15%)))))</f>
        <v>7.5200000000000005</v>
      </c>
    </row>
    <row r="518" spans="1:23" x14ac:dyDescent="0.3">
      <c r="A518" s="2" t="s">
        <v>5018</v>
      </c>
      <c r="B518" s="4">
        <v>43431</v>
      </c>
      <c r="C518" s="4">
        <v>43431</v>
      </c>
      <c r="D518" s="2" t="s">
        <v>47</v>
      </c>
      <c r="E518" s="2" t="s">
        <v>43</v>
      </c>
      <c r="F518" s="2" t="s">
        <v>766</v>
      </c>
      <c r="G518" s="5" t="str">
        <f>VLOOKUP(F518,'Customer Info'!A:B,2,0)</f>
        <v>Brad</v>
      </c>
      <c r="H518" s="5" t="str">
        <f>VLOOKUP(F518,'Customer Info'!A:C,3,0)</f>
        <v>Thomas</v>
      </c>
      <c r="I518" s="5" t="str">
        <f>VLOOKUP(F518,'Customer Info'!A:E,5,0)</f>
        <v>Udaipur</v>
      </c>
      <c r="J518" s="2" t="s">
        <v>105</v>
      </c>
      <c r="K518" s="6" t="str">
        <f>VLOOKUP(J518,'Product Details'!B:C,2,0)</f>
        <v>Office_Supplies</v>
      </c>
      <c r="L518" s="6" t="str">
        <f>VLOOKUP(J518,'Product Details'!B:D,3,0)</f>
        <v>Appliances</v>
      </c>
      <c r="M518" s="6" t="s">
        <v>6522</v>
      </c>
      <c r="N518" s="2">
        <v>173</v>
      </c>
      <c r="O518" s="2">
        <v>155</v>
      </c>
      <c r="P518" s="2">
        <v>2</v>
      </c>
      <c r="Q518" s="7">
        <f>O518*P518</f>
        <v>310</v>
      </c>
      <c r="R518" s="7">
        <f>N518*P518</f>
        <v>346</v>
      </c>
      <c r="S518" s="2">
        <v>30</v>
      </c>
      <c r="T518" s="8">
        <f>R518+S518</f>
        <v>376</v>
      </c>
      <c r="U518" s="8">
        <f>T518-Q518</f>
        <v>66</v>
      </c>
      <c r="V518" s="2" t="s">
        <v>71</v>
      </c>
      <c r="W518" s="31">
        <f>IF(T518&lt;5000,T518*2%,IF(T518&lt;25000,T518*5%,IF(T518&lt;50000,T518*7%,IF(T518&lt;100000,T518*9%,IF(T518&lt;250000,T518*12%,T518*15%)))))</f>
        <v>7.5200000000000005</v>
      </c>
    </row>
    <row r="519" spans="1:23" x14ac:dyDescent="0.3">
      <c r="A519" s="2" t="s">
        <v>830</v>
      </c>
      <c r="B519" s="4">
        <v>43432</v>
      </c>
      <c r="C519" s="4">
        <v>43433</v>
      </c>
      <c r="D519" s="2" t="s">
        <v>47</v>
      </c>
      <c r="E519" s="2" t="s">
        <v>48</v>
      </c>
      <c r="F519" s="2" t="s">
        <v>535</v>
      </c>
      <c r="G519" s="5" t="str">
        <f>VLOOKUP(F519,'Customer Info'!A:B,2,0)</f>
        <v>Valerie</v>
      </c>
      <c r="H519" s="5" t="str">
        <f>VLOOKUP(F519,'Customer Info'!A:C,3,0)</f>
        <v>Mitchum</v>
      </c>
      <c r="I519" s="5" t="str">
        <f>VLOOKUP(F519,'Customer Info'!A:E,5,0)</f>
        <v>Chengdu</v>
      </c>
      <c r="J519" s="2" t="s">
        <v>457</v>
      </c>
      <c r="K519" s="6" t="str">
        <f>VLOOKUP(J519,'Product Details'!B:C,2,0)</f>
        <v>Office_Supplies</v>
      </c>
      <c r="L519" s="6" t="str">
        <f>VLOOKUP(J519,'Product Details'!B:D,3,0)</f>
        <v>Fasteners</v>
      </c>
      <c r="M519" s="6" t="s">
        <v>6462</v>
      </c>
      <c r="N519" s="2">
        <v>87</v>
      </c>
      <c r="O519" s="2">
        <v>80</v>
      </c>
      <c r="P519" s="2">
        <v>4</v>
      </c>
      <c r="Q519" s="7">
        <f>O519*P519</f>
        <v>320</v>
      </c>
      <c r="R519" s="7">
        <f>N519*P519</f>
        <v>348</v>
      </c>
      <c r="S519" s="2">
        <v>10</v>
      </c>
      <c r="T519" s="8">
        <f>R519+S519</f>
        <v>358</v>
      </c>
      <c r="U519" s="8">
        <f>T519-Q519</f>
        <v>38</v>
      </c>
      <c r="V519" s="2" t="s">
        <v>63</v>
      </c>
      <c r="W519" s="31">
        <f>IF(T519&lt;5000,T519*2%,IF(T519&lt;25000,T519*5%,IF(T519&lt;50000,T519*7%,IF(T519&lt;100000,T519*9%,IF(T519&lt;250000,T519*12%,T519*15%)))))</f>
        <v>7.16</v>
      </c>
    </row>
    <row r="520" spans="1:23" x14ac:dyDescent="0.3">
      <c r="A520" s="2" t="s">
        <v>2151</v>
      </c>
      <c r="B520" s="4">
        <v>43179</v>
      </c>
      <c r="C520" s="4">
        <v>43181</v>
      </c>
      <c r="D520" s="2" t="s">
        <v>47</v>
      </c>
      <c r="E520" s="2" t="s">
        <v>48</v>
      </c>
      <c r="F520" s="2" t="s">
        <v>192</v>
      </c>
      <c r="G520" s="5" t="str">
        <f>VLOOKUP(F520,'Customer Info'!A:B,2,0)</f>
        <v>Annie</v>
      </c>
      <c r="H520" s="5" t="str">
        <f>VLOOKUP(F520,'Customer Info'!A:C,3,0)</f>
        <v>Thurman</v>
      </c>
      <c r="I520" s="5" t="str">
        <f>VLOOKUP(F520,'Customer Info'!A:E,5,0)</f>
        <v>Sydney</v>
      </c>
      <c r="J520" s="2" t="s">
        <v>1390</v>
      </c>
      <c r="K520" s="6" t="str">
        <f>VLOOKUP(J520,'Product Details'!B:C,2,0)</f>
        <v>Furniture</v>
      </c>
      <c r="L520" s="6" t="str">
        <f>VLOOKUP(J520,'Product Details'!B:D,3,0)</f>
        <v>Furnishings</v>
      </c>
      <c r="M520" s="6" t="s">
        <v>6390</v>
      </c>
      <c r="N520" s="2">
        <v>175</v>
      </c>
      <c r="O520" s="2">
        <v>158</v>
      </c>
      <c r="P520" s="2">
        <v>2</v>
      </c>
      <c r="Q520" s="7">
        <f>O520*P520</f>
        <v>316</v>
      </c>
      <c r="R520" s="7">
        <f>N520*P520</f>
        <v>350</v>
      </c>
      <c r="S520" s="2">
        <v>30</v>
      </c>
      <c r="T520" s="8">
        <f>R520+S520</f>
        <v>380</v>
      </c>
      <c r="U520" s="8">
        <f>T520-Q520</f>
        <v>64</v>
      </c>
      <c r="V520" s="2" t="s">
        <v>63</v>
      </c>
      <c r="W520" s="31">
        <f>IF(T520&lt;5000,T520*2%,IF(T520&lt;25000,T520*5%,IF(T520&lt;50000,T520*7%,IF(T520&lt;100000,T520*9%,IF(T520&lt;250000,T520*12%,T520*15%)))))</f>
        <v>7.6000000000000005</v>
      </c>
    </row>
    <row r="521" spans="1:23" x14ac:dyDescent="0.3">
      <c r="A521" s="2" t="s">
        <v>2501</v>
      </c>
      <c r="B521" s="4">
        <v>43513</v>
      </c>
      <c r="C521" s="4">
        <v>43514</v>
      </c>
      <c r="D521" s="2" t="s">
        <v>47</v>
      </c>
      <c r="E521" s="2" t="s">
        <v>91</v>
      </c>
      <c r="F521" s="2" t="s">
        <v>439</v>
      </c>
      <c r="G521" s="5" t="str">
        <f>VLOOKUP(F521,'Customer Info'!A:B,2,0)</f>
        <v>Benjamin</v>
      </c>
      <c r="H521" s="5" t="str">
        <f>VLOOKUP(F521,'Customer Info'!A:C,3,0)</f>
        <v>Patterson</v>
      </c>
      <c r="I521" s="5" t="str">
        <f>VLOOKUP(F521,'Customer Info'!A:E,5,0)</f>
        <v>Tamworth</v>
      </c>
      <c r="J521" s="2" t="s">
        <v>331</v>
      </c>
      <c r="K521" s="6" t="str">
        <f>VLOOKUP(J521,'Product Details'!B:C,2,0)</f>
        <v>Technology</v>
      </c>
      <c r="L521" s="6" t="str">
        <f>VLOOKUP(J521,'Product Details'!B:D,3,0)</f>
        <v>Phones</v>
      </c>
      <c r="M521" s="6" t="s">
        <v>6501</v>
      </c>
      <c r="N521" s="2">
        <v>175</v>
      </c>
      <c r="O521" s="2">
        <v>158</v>
      </c>
      <c r="P521" s="2">
        <v>2</v>
      </c>
      <c r="Q521" s="7">
        <f>O521*P521</f>
        <v>316</v>
      </c>
      <c r="R521" s="7">
        <f>N521*P521</f>
        <v>350</v>
      </c>
      <c r="S521" s="2">
        <v>30</v>
      </c>
      <c r="T521" s="8">
        <f>R521+S521</f>
        <v>380</v>
      </c>
      <c r="U521" s="8">
        <f>T521-Q521</f>
        <v>64</v>
      </c>
      <c r="V521" s="2" t="s">
        <v>33</v>
      </c>
      <c r="W521" s="31">
        <f>IF(T521&lt;5000,T521*2%,IF(T521&lt;25000,T521*5%,IF(T521&lt;50000,T521*7%,IF(T521&lt;100000,T521*9%,IF(T521&lt;250000,T521*12%,T521*15%)))))</f>
        <v>7.6000000000000005</v>
      </c>
    </row>
    <row r="522" spans="1:23" x14ac:dyDescent="0.3">
      <c r="A522" s="2" t="s">
        <v>3449</v>
      </c>
      <c r="B522" s="4">
        <v>43601</v>
      </c>
      <c r="C522" s="4">
        <v>43601</v>
      </c>
      <c r="D522" s="2" t="s">
        <v>47</v>
      </c>
      <c r="E522" s="2" t="s">
        <v>43</v>
      </c>
      <c r="F522" s="2" t="s">
        <v>1026</v>
      </c>
      <c r="G522" s="5" t="str">
        <f>VLOOKUP(F522,'Customer Info'!A:B,2,0)</f>
        <v>Christy</v>
      </c>
      <c r="H522" s="5" t="str">
        <f>VLOOKUP(F522,'Customer Info'!A:C,3,0)</f>
        <v>Brittain</v>
      </c>
      <c r="I522" s="5" t="str">
        <f>VLOOKUP(F522,'Customer Info'!A:E,5,0)</f>
        <v>Ajmer</v>
      </c>
      <c r="J522" s="2" t="s">
        <v>350</v>
      </c>
      <c r="K522" s="6" t="str">
        <f>VLOOKUP(J522,'Product Details'!B:C,2,0)</f>
        <v>Furniture</v>
      </c>
      <c r="L522" s="6" t="str">
        <f>VLOOKUP(J522,'Product Details'!B:D,3,0)</f>
        <v>Tables</v>
      </c>
      <c r="M522" s="6" t="s">
        <v>6491</v>
      </c>
      <c r="N522" s="2">
        <v>175</v>
      </c>
      <c r="O522" s="2">
        <v>158</v>
      </c>
      <c r="P522" s="2">
        <v>2</v>
      </c>
      <c r="Q522" s="7">
        <f>O522*P522</f>
        <v>316</v>
      </c>
      <c r="R522" s="7">
        <f>N522*P522</f>
        <v>350</v>
      </c>
      <c r="S522" s="2">
        <v>30</v>
      </c>
      <c r="T522" s="8">
        <f>R522+S522</f>
        <v>380</v>
      </c>
      <c r="U522" s="8">
        <f>T522-Q522</f>
        <v>64</v>
      </c>
      <c r="V522" s="2" t="s">
        <v>63</v>
      </c>
      <c r="W522" s="31">
        <f>IF(T522&lt;5000,T522*2%,IF(T522&lt;25000,T522*5%,IF(T522&lt;50000,T522*7%,IF(T522&lt;100000,T522*9%,IF(T522&lt;250000,T522*12%,T522*15%)))))</f>
        <v>7.6000000000000005</v>
      </c>
    </row>
    <row r="523" spans="1:23" x14ac:dyDescent="0.3">
      <c r="A523" s="2" t="s">
        <v>4320</v>
      </c>
      <c r="B523" s="4">
        <v>43660</v>
      </c>
      <c r="C523" s="4">
        <v>43662</v>
      </c>
      <c r="D523" s="2" t="s">
        <v>47</v>
      </c>
      <c r="E523" s="2" t="s">
        <v>68</v>
      </c>
      <c r="F523" s="2" t="s">
        <v>259</v>
      </c>
      <c r="G523" s="5" t="str">
        <f>VLOOKUP(F523,'Customer Info'!A:B,2,0)</f>
        <v>Eugene</v>
      </c>
      <c r="H523" s="5" t="str">
        <f>VLOOKUP(F523,'Customer Info'!A:C,3,0)</f>
        <v>Hildebrand</v>
      </c>
      <c r="I523" s="5" t="str">
        <f>VLOOKUP(F523,'Customer Info'!A:E,5,0)</f>
        <v>Liaocheng</v>
      </c>
      <c r="J523" s="2" t="s">
        <v>1224</v>
      </c>
      <c r="K523" s="6" t="str">
        <f>VLOOKUP(J523,'Product Details'!B:C,2,0)</f>
        <v>Office_Supplies</v>
      </c>
      <c r="L523" s="6" t="str">
        <f>VLOOKUP(J523,'Product Details'!B:D,3,0)</f>
        <v>Labels</v>
      </c>
      <c r="M523" s="6" t="s">
        <v>6466</v>
      </c>
      <c r="N523" s="2">
        <v>175</v>
      </c>
      <c r="O523" s="2">
        <v>158</v>
      </c>
      <c r="P523" s="2">
        <v>2</v>
      </c>
      <c r="Q523" s="7">
        <f>O523*P523</f>
        <v>316</v>
      </c>
      <c r="R523" s="7">
        <f>N523*P523</f>
        <v>350</v>
      </c>
      <c r="S523" s="2">
        <v>30</v>
      </c>
      <c r="T523" s="8">
        <f>R523+S523</f>
        <v>380</v>
      </c>
      <c r="U523" s="8">
        <f>T523-Q523</f>
        <v>64</v>
      </c>
      <c r="V523" s="2" t="s">
        <v>63</v>
      </c>
      <c r="W523" s="31">
        <f>IF(T523&lt;5000,T523*2%,IF(T523&lt;25000,T523*5%,IF(T523&lt;50000,T523*7%,IF(T523&lt;100000,T523*9%,IF(T523&lt;250000,T523*12%,T523*15%)))))</f>
        <v>7.6000000000000005</v>
      </c>
    </row>
    <row r="524" spans="1:23" x14ac:dyDescent="0.3">
      <c r="A524" s="2" t="s">
        <v>4985</v>
      </c>
      <c r="B524" s="4">
        <v>43215</v>
      </c>
      <c r="C524" s="4">
        <v>43216</v>
      </c>
      <c r="D524" s="2" t="s">
        <v>47</v>
      </c>
      <c r="E524" s="2" t="s">
        <v>91</v>
      </c>
      <c r="F524" s="2" t="s">
        <v>298</v>
      </c>
      <c r="G524" s="5" t="str">
        <f>VLOOKUP(F524,'Customer Info'!A:B,2,0)</f>
        <v>Michelle</v>
      </c>
      <c r="H524" s="5" t="str">
        <f>VLOOKUP(F524,'Customer Info'!A:C,3,0)</f>
        <v>Arnett</v>
      </c>
      <c r="I524" s="5" t="str">
        <f>VLOOKUP(F524,'Customer Info'!A:E,5,0)</f>
        <v>Yancheng</v>
      </c>
      <c r="J524" s="2" t="s">
        <v>382</v>
      </c>
      <c r="K524" s="6" t="str">
        <f>VLOOKUP(J524,'Product Details'!B:C,2,0)</f>
        <v>Office_Supplies</v>
      </c>
      <c r="L524" s="6" t="str">
        <f>VLOOKUP(J524,'Product Details'!B:D,3,0)</f>
        <v>Storage</v>
      </c>
      <c r="M524" s="6" t="s">
        <v>6548</v>
      </c>
      <c r="N524" s="2">
        <v>175</v>
      </c>
      <c r="O524" s="2">
        <v>162</v>
      </c>
      <c r="P524" s="2">
        <v>2</v>
      </c>
      <c r="Q524" s="7">
        <f>O524*P524</f>
        <v>324</v>
      </c>
      <c r="R524" s="7">
        <f>N524*P524</f>
        <v>350</v>
      </c>
      <c r="S524" s="2">
        <v>30</v>
      </c>
      <c r="T524" s="8">
        <f>R524+S524</f>
        <v>380</v>
      </c>
      <c r="U524" s="8">
        <f>T524-Q524</f>
        <v>56</v>
      </c>
      <c r="V524" s="2" t="s">
        <v>30</v>
      </c>
      <c r="W524" s="31">
        <f>IF(T524&lt;5000,T524*2%,IF(T524&lt;25000,T524*5%,IF(T524&lt;50000,T524*7%,IF(T524&lt;100000,T524*9%,IF(T524&lt;250000,T524*12%,T524*15%)))))</f>
        <v>7.6000000000000005</v>
      </c>
    </row>
    <row r="525" spans="1:23" x14ac:dyDescent="0.3">
      <c r="A525" s="2" t="s">
        <v>5457</v>
      </c>
      <c r="B525" s="4">
        <v>43913</v>
      </c>
      <c r="C525" s="4">
        <v>43915</v>
      </c>
      <c r="D525" s="2" t="s">
        <v>47</v>
      </c>
      <c r="E525" s="2" t="s">
        <v>48</v>
      </c>
      <c r="F525" s="2" t="s">
        <v>1444</v>
      </c>
      <c r="G525" s="5" t="str">
        <f>VLOOKUP(F525,'Customer Info'!A:B,2,0)</f>
        <v>Brad</v>
      </c>
      <c r="H525" s="5" t="str">
        <f>VLOOKUP(F525,'Customer Info'!A:C,3,0)</f>
        <v>Eason</v>
      </c>
      <c r="I525" s="5" t="str">
        <f>VLOOKUP(F525,'Customer Info'!A:E,5,0)</f>
        <v>Oberhausen</v>
      </c>
      <c r="J525" s="2" t="s">
        <v>764</v>
      </c>
      <c r="K525" s="6" t="str">
        <f>VLOOKUP(J525,'Product Details'!B:C,2,0)</f>
        <v>Furniture</v>
      </c>
      <c r="L525" s="6" t="str">
        <f>VLOOKUP(J525,'Product Details'!B:D,3,0)</f>
        <v>Tables</v>
      </c>
      <c r="M525" s="6" t="s">
        <v>6545</v>
      </c>
      <c r="N525" s="2">
        <v>175</v>
      </c>
      <c r="O525" s="2">
        <v>158</v>
      </c>
      <c r="P525" s="2">
        <v>2</v>
      </c>
      <c r="Q525" s="7">
        <f>O525*P525</f>
        <v>316</v>
      </c>
      <c r="R525" s="7">
        <f>N525*P525</f>
        <v>350</v>
      </c>
      <c r="S525" s="2">
        <v>30</v>
      </c>
      <c r="T525" s="8">
        <f>R525+S525</f>
        <v>380</v>
      </c>
      <c r="U525" s="8">
        <f>T525-Q525</f>
        <v>64</v>
      </c>
      <c r="V525" s="2" t="s">
        <v>63</v>
      </c>
      <c r="W525" s="31">
        <f>IF(T525&lt;5000,T525*2%,IF(T525&lt;25000,T525*5%,IF(T525&lt;50000,T525*7%,IF(T525&lt;100000,T525*9%,IF(T525&lt;250000,T525*12%,T525*15%)))))</f>
        <v>7.6000000000000005</v>
      </c>
    </row>
    <row r="526" spans="1:23" x14ac:dyDescent="0.3">
      <c r="A526" s="2" t="s">
        <v>2049</v>
      </c>
      <c r="B526" s="4">
        <v>43413</v>
      </c>
      <c r="C526" s="4">
        <v>43413</v>
      </c>
      <c r="D526" s="2" t="s">
        <v>47</v>
      </c>
      <c r="E526" s="2" t="s">
        <v>68</v>
      </c>
      <c r="F526" s="2" t="s">
        <v>658</v>
      </c>
      <c r="G526" s="5" t="str">
        <f>VLOOKUP(F526,'Customer Info'!A:B,2,0)</f>
        <v>Magdelene</v>
      </c>
      <c r="H526" s="5" t="str">
        <f>VLOOKUP(F526,'Customer Info'!A:C,3,0)</f>
        <v>Morse</v>
      </c>
      <c r="I526" s="5" t="str">
        <f>VLOOKUP(F526,'Customer Info'!A:E,5,0)</f>
        <v>Berlin</v>
      </c>
      <c r="J526" s="2" t="s">
        <v>53</v>
      </c>
      <c r="K526" s="6" t="str">
        <f>VLOOKUP(J526,'Product Details'!B:C,2,0)</f>
        <v>Furniture</v>
      </c>
      <c r="L526" s="6" t="str">
        <f>VLOOKUP(J526,'Product Details'!B:D,3,0)</f>
        <v>Tables</v>
      </c>
      <c r="M526" s="6" t="s">
        <v>6565</v>
      </c>
      <c r="N526" s="2">
        <v>177</v>
      </c>
      <c r="O526" s="2">
        <v>169</v>
      </c>
      <c r="P526" s="2">
        <v>2</v>
      </c>
      <c r="Q526" s="7">
        <f>O526*P526</f>
        <v>338</v>
      </c>
      <c r="R526" s="7">
        <f>N526*P526</f>
        <v>354</v>
      </c>
      <c r="S526" s="2">
        <v>30</v>
      </c>
      <c r="T526" s="8">
        <f>R526+S526</f>
        <v>384</v>
      </c>
      <c r="U526" s="8">
        <f>T526-Q526</f>
        <v>46</v>
      </c>
      <c r="V526" s="2" t="s">
        <v>33</v>
      </c>
      <c r="W526" s="31">
        <f>IF(T526&lt;5000,T526*2%,IF(T526&lt;25000,T526*5%,IF(T526&lt;50000,T526*7%,IF(T526&lt;100000,T526*9%,IF(T526&lt;250000,T526*12%,T526*15%)))))</f>
        <v>7.68</v>
      </c>
    </row>
    <row r="527" spans="1:23" x14ac:dyDescent="0.3">
      <c r="A527" s="2" t="s">
        <v>2340</v>
      </c>
      <c r="B527" s="4">
        <v>43478</v>
      </c>
      <c r="C527" s="4">
        <v>43480</v>
      </c>
      <c r="D527" s="2" t="s">
        <v>47</v>
      </c>
      <c r="E527" s="2" t="s">
        <v>36</v>
      </c>
      <c r="F527" s="2" t="s">
        <v>254</v>
      </c>
      <c r="G527" s="5" t="str">
        <f>VLOOKUP(F527,'Customer Info'!A:B,2,0)</f>
        <v>Patricia</v>
      </c>
      <c r="H527" s="5" t="str">
        <f>VLOOKUP(F527,'Customer Info'!A:C,3,0)</f>
        <v>Hirasaki</v>
      </c>
      <c r="I527" s="5" t="str">
        <f>VLOOKUP(F527,'Customer Info'!A:E,5,0)</f>
        <v>Pimpri</v>
      </c>
      <c r="J527" s="2" t="s">
        <v>316</v>
      </c>
      <c r="K527" s="6" t="str">
        <f>VLOOKUP(J527,'Product Details'!B:C,2,0)</f>
        <v>Technology</v>
      </c>
      <c r="L527" s="6" t="str">
        <f>VLOOKUP(J527,'Product Details'!B:D,3,0)</f>
        <v>Accessories</v>
      </c>
      <c r="M527" s="6" t="s">
        <v>6430</v>
      </c>
      <c r="N527" s="2">
        <v>177</v>
      </c>
      <c r="O527" s="2">
        <v>169</v>
      </c>
      <c r="P527" s="2">
        <v>2</v>
      </c>
      <c r="Q527" s="7">
        <f>O527*P527</f>
        <v>338</v>
      </c>
      <c r="R527" s="7">
        <f>N527*P527</f>
        <v>354</v>
      </c>
      <c r="S527" s="2">
        <v>30</v>
      </c>
      <c r="T527" s="8">
        <f>R527+S527</f>
        <v>384</v>
      </c>
      <c r="U527" s="8">
        <f>T527-Q527</f>
        <v>46</v>
      </c>
      <c r="V527" s="2" t="s">
        <v>33</v>
      </c>
      <c r="W527" s="31">
        <f>IF(T527&lt;5000,T527*2%,IF(T527&lt;25000,T527*5%,IF(T527&lt;50000,T527*7%,IF(T527&lt;100000,T527*9%,IF(T527&lt;250000,T527*12%,T527*15%)))))</f>
        <v>7.68</v>
      </c>
    </row>
    <row r="528" spans="1:23" x14ac:dyDescent="0.3">
      <c r="A528" s="2" t="s">
        <v>2783</v>
      </c>
      <c r="B528" s="4">
        <v>44166</v>
      </c>
      <c r="C528" s="4">
        <v>44166</v>
      </c>
      <c r="D528" s="2" t="s">
        <v>47</v>
      </c>
      <c r="E528" s="2" t="s">
        <v>91</v>
      </c>
      <c r="F528" s="2" t="s">
        <v>1509</v>
      </c>
      <c r="G528" s="5" t="str">
        <f>VLOOKUP(F528,'Customer Info'!A:B,2,0)</f>
        <v>Laurel</v>
      </c>
      <c r="H528" s="5" t="str">
        <f>VLOOKUP(F528,'Customer Info'!A:C,3,0)</f>
        <v>Beltran</v>
      </c>
      <c r="I528" s="5" t="str">
        <f>VLOOKUP(F528,'Customer Info'!A:E,5,0)</f>
        <v>Wuppertal</v>
      </c>
      <c r="J528" s="2" t="s">
        <v>262</v>
      </c>
      <c r="K528" s="6" t="str">
        <f>VLOOKUP(J528,'Product Details'!B:C,2,0)</f>
        <v>Furniture</v>
      </c>
      <c r="L528" s="6" t="str">
        <f>VLOOKUP(J528,'Product Details'!B:D,3,0)</f>
        <v>Chairs</v>
      </c>
      <c r="M528" s="6" t="s">
        <v>6451</v>
      </c>
      <c r="N528" s="2">
        <v>177</v>
      </c>
      <c r="O528" s="2">
        <v>169</v>
      </c>
      <c r="P528" s="2">
        <v>2</v>
      </c>
      <c r="Q528" s="7">
        <f>O528*P528</f>
        <v>338</v>
      </c>
      <c r="R528" s="7">
        <f>N528*P528</f>
        <v>354</v>
      </c>
      <c r="S528" s="2">
        <v>30</v>
      </c>
      <c r="T528" s="8">
        <f>R528+S528</f>
        <v>384</v>
      </c>
      <c r="U528" s="8">
        <f>T528-Q528</f>
        <v>46</v>
      </c>
      <c r="V528" s="2" t="s">
        <v>33</v>
      </c>
      <c r="W528" s="31">
        <f>IF(T528&lt;5000,T528*2%,IF(T528&lt;25000,T528*5%,IF(T528&lt;50000,T528*7%,IF(T528&lt;100000,T528*9%,IF(T528&lt;250000,T528*12%,T528*15%)))))</f>
        <v>7.68</v>
      </c>
    </row>
    <row r="529" spans="1:23" x14ac:dyDescent="0.3">
      <c r="A529" s="2" t="s">
        <v>3430</v>
      </c>
      <c r="B529" s="4">
        <v>43634</v>
      </c>
      <c r="C529" s="4">
        <v>43635</v>
      </c>
      <c r="D529" s="2" t="s">
        <v>47</v>
      </c>
      <c r="E529" s="2" t="s">
        <v>91</v>
      </c>
      <c r="F529" s="2" t="s">
        <v>65</v>
      </c>
      <c r="G529" s="5" t="str">
        <f>VLOOKUP(F529,'Customer Info'!A:B,2,0)</f>
        <v>Victor</v>
      </c>
      <c r="H529" s="5" t="str">
        <f>VLOOKUP(F529,'Customer Info'!A:C,3,0)</f>
        <v>Preis</v>
      </c>
      <c r="I529" s="5" t="str">
        <f>VLOOKUP(F529,'Customer Info'!A:E,5,0)</f>
        <v>Melbourne</v>
      </c>
      <c r="J529" s="2" t="s">
        <v>111</v>
      </c>
      <c r="K529" s="6" t="str">
        <f>VLOOKUP(J529,'Product Details'!B:C,2,0)</f>
        <v>Office_Supplies</v>
      </c>
      <c r="L529" s="6" t="str">
        <f>VLOOKUP(J529,'Product Details'!B:D,3,0)</f>
        <v>Storage</v>
      </c>
      <c r="M529" s="6" t="s">
        <v>6543</v>
      </c>
      <c r="N529" s="2">
        <v>177</v>
      </c>
      <c r="O529" s="2">
        <v>169</v>
      </c>
      <c r="P529" s="2">
        <v>2</v>
      </c>
      <c r="Q529" s="7">
        <f>O529*P529</f>
        <v>338</v>
      </c>
      <c r="R529" s="7">
        <f>N529*P529</f>
        <v>354</v>
      </c>
      <c r="S529" s="2">
        <v>30</v>
      </c>
      <c r="T529" s="8">
        <f>R529+S529</f>
        <v>384</v>
      </c>
      <c r="U529" s="8">
        <f>T529-Q529</f>
        <v>46</v>
      </c>
      <c r="V529" s="2" t="s">
        <v>71</v>
      </c>
      <c r="W529" s="31">
        <f>IF(T529&lt;5000,T529*2%,IF(T529&lt;25000,T529*5%,IF(T529&lt;50000,T529*7%,IF(T529&lt;100000,T529*9%,IF(T529&lt;250000,T529*12%,T529*15%)))))</f>
        <v>7.68</v>
      </c>
    </row>
    <row r="530" spans="1:23" x14ac:dyDescent="0.3">
      <c r="A530" s="2" t="s">
        <v>601</v>
      </c>
      <c r="B530" s="4">
        <v>43340</v>
      </c>
      <c r="C530" s="4">
        <v>43342</v>
      </c>
      <c r="D530" s="2" t="s">
        <v>47</v>
      </c>
      <c r="E530" s="2" t="s">
        <v>48</v>
      </c>
      <c r="F530" s="2" t="s">
        <v>581</v>
      </c>
      <c r="G530" s="5" t="str">
        <f>VLOOKUP(F530,'Customer Info'!A:B,2,0)</f>
        <v>Benjamin</v>
      </c>
      <c r="H530" s="5" t="str">
        <f>VLOOKUP(F530,'Customer Info'!A:C,3,0)</f>
        <v>Patterson</v>
      </c>
      <c r="I530" s="5" t="str">
        <f>VLOOKUP(F530,'Customer Info'!A:E,5,0)</f>
        <v>Wollongong</v>
      </c>
      <c r="J530" s="2" t="s">
        <v>143</v>
      </c>
      <c r="K530" s="6" t="str">
        <f>VLOOKUP(J530,'Product Details'!B:C,2,0)</f>
        <v>Office_Supplies</v>
      </c>
      <c r="L530" s="6" t="str">
        <f>VLOOKUP(J530,'Product Details'!B:D,3,0)</f>
        <v>Binders</v>
      </c>
      <c r="M530" s="6" t="s">
        <v>6487</v>
      </c>
      <c r="N530" s="2">
        <v>71</v>
      </c>
      <c r="O530" s="2">
        <v>64</v>
      </c>
      <c r="P530" s="2">
        <v>5</v>
      </c>
      <c r="Q530" s="7">
        <f>O530*P530</f>
        <v>320</v>
      </c>
      <c r="R530" s="7">
        <f>N530*P530</f>
        <v>355</v>
      </c>
      <c r="S530" s="2">
        <v>10</v>
      </c>
      <c r="T530" s="8">
        <f>R530+S530</f>
        <v>365</v>
      </c>
      <c r="U530" s="8">
        <f>T530-Q530</f>
        <v>45</v>
      </c>
      <c r="V530" s="2" t="s">
        <v>33</v>
      </c>
      <c r="W530" s="31">
        <f>IF(T530&lt;5000,T530*2%,IF(T530&lt;25000,T530*5%,IF(T530&lt;50000,T530*7%,IF(T530&lt;100000,T530*9%,IF(T530&lt;250000,T530*12%,T530*15%)))))</f>
        <v>7.3</v>
      </c>
    </row>
    <row r="531" spans="1:23" x14ac:dyDescent="0.3">
      <c r="A531" s="2" t="s">
        <v>4958</v>
      </c>
      <c r="B531" s="4">
        <v>43266</v>
      </c>
      <c r="C531" s="4">
        <v>43268</v>
      </c>
      <c r="D531" s="2" t="s">
        <v>47</v>
      </c>
      <c r="E531" s="2" t="s">
        <v>43</v>
      </c>
      <c r="F531" s="2" t="s">
        <v>95</v>
      </c>
      <c r="G531" s="5" t="str">
        <f>VLOOKUP(F531,'Customer Info'!A:B,2,0)</f>
        <v>Bill</v>
      </c>
      <c r="H531" s="5" t="str">
        <f>VLOOKUP(F531,'Customer Info'!A:C,3,0)</f>
        <v>Stewart</v>
      </c>
      <c r="I531" s="5" t="str">
        <f>VLOOKUP(F531,'Customer Info'!A:E,5,0)</f>
        <v>Wenling</v>
      </c>
      <c r="J531" s="2" t="s">
        <v>616</v>
      </c>
      <c r="K531" s="6" t="str">
        <f>VLOOKUP(J531,'Product Details'!B:C,2,0)</f>
        <v>Office_Supplies</v>
      </c>
      <c r="L531" s="6" t="str">
        <f>VLOOKUP(J531,'Product Details'!B:D,3,0)</f>
        <v>Binders</v>
      </c>
      <c r="M531" s="6" t="s">
        <v>6527</v>
      </c>
      <c r="N531" s="2">
        <v>71</v>
      </c>
      <c r="O531" s="2">
        <v>64</v>
      </c>
      <c r="P531" s="2">
        <v>5</v>
      </c>
      <c r="Q531" s="7">
        <f>O531*P531</f>
        <v>320</v>
      </c>
      <c r="R531" s="7">
        <f>N531*P531</f>
        <v>355</v>
      </c>
      <c r="S531" s="2">
        <v>10</v>
      </c>
      <c r="T531" s="8">
        <f>R531+S531</f>
        <v>365</v>
      </c>
      <c r="U531" s="8">
        <f>T531-Q531</f>
        <v>45</v>
      </c>
      <c r="V531" s="2" t="s">
        <v>33</v>
      </c>
      <c r="W531" s="31">
        <f>IF(T531&lt;5000,T531*2%,IF(T531&lt;25000,T531*5%,IF(T531&lt;50000,T531*7%,IF(T531&lt;100000,T531*9%,IF(T531&lt;250000,T531*12%,T531*15%)))))</f>
        <v>7.3</v>
      </c>
    </row>
    <row r="532" spans="1:23" x14ac:dyDescent="0.3">
      <c r="A532" s="2" t="s">
        <v>2636</v>
      </c>
      <c r="B532" s="4">
        <v>44015</v>
      </c>
      <c r="C532" s="4">
        <v>44015</v>
      </c>
      <c r="D532" s="2" t="s">
        <v>47</v>
      </c>
      <c r="E532" s="2" t="s">
        <v>68</v>
      </c>
      <c r="F532" s="2" t="s">
        <v>919</v>
      </c>
      <c r="G532" s="5" t="str">
        <f>VLOOKUP(F532,'Customer Info'!A:B,2,0)</f>
        <v>Fred</v>
      </c>
      <c r="H532" s="5" t="str">
        <f>VLOOKUP(F532,'Customer Info'!A:C,3,0)</f>
        <v>Hopkins</v>
      </c>
      <c r="I532" s="5" t="str">
        <f>VLOOKUP(F532,'Customer Info'!A:E,5,0)</f>
        <v>Sydney</v>
      </c>
      <c r="J532" s="2" t="s">
        <v>111</v>
      </c>
      <c r="K532" s="6" t="str">
        <f>VLOOKUP(J532,'Product Details'!B:C,2,0)</f>
        <v>Office_Supplies</v>
      </c>
      <c r="L532" s="6" t="str">
        <f>VLOOKUP(J532,'Product Details'!B:D,3,0)</f>
        <v>Storage</v>
      </c>
      <c r="M532" s="6" t="s">
        <v>6543</v>
      </c>
      <c r="N532" s="2">
        <v>179</v>
      </c>
      <c r="O532" s="2">
        <v>166</v>
      </c>
      <c r="P532" s="2">
        <v>2</v>
      </c>
      <c r="Q532" s="7">
        <f>O532*P532</f>
        <v>332</v>
      </c>
      <c r="R532" s="7">
        <f>N532*P532</f>
        <v>358</v>
      </c>
      <c r="S532" s="2">
        <v>30</v>
      </c>
      <c r="T532" s="8">
        <f>R532+S532</f>
        <v>388</v>
      </c>
      <c r="U532" s="8">
        <f>T532-Q532</f>
        <v>56</v>
      </c>
      <c r="V532" s="2" t="s">
        <v>63</v>
      </c>
      <c r="W532" s="31">
        <f>IF(T532&lt;5000,T532*2%,IF(T532&lt;25000,T532*5%,IF(T532&lt;50000,T532*7%,IF(T532&lt;100000,T532*9%,IF(T532&lt;250000,T532*12%,T532*15%)))))</f>
        <v>7.76</v>
      </c>
    </row>
    <row r="533" spans="1:23" x14ac:dyDescent="0.3">
      <c r="A533" s="2" t="s">
        <v>844</v>
      </c>
      <c r="B533" s="4">
        <v>43395</v>
      </c>
      <c r="C533" s="4">
        <v>43397</v>
      </c>
      <c r="D533" s="2" t="s">
        <v>47</v>
      </c>
      <c r="E533" s="2" t="s">
        <v>91</v>
      </c>
      <c r="F533" s="2" t="s">
        <v>610</v>
      </c>
      <c r="G533" s="5" t="str">
        <f>VLOOKUP(F533,'Customer Info'!A:B,2,0)</f>
        <v>Nat</v>
      </c>
      <c r="H533" s="5" t="str">
        <f>VLOOKUP(F533,'Customer Info'!A:C,3,0)</f>
        <v>Carroll</v>
      </c>
      <c r="I533" s="5" t="str">
        <f>VLOOKUP(F533,'Customer Info'!A:E,5,0)</f>
        <v>Shanghai</v>
      </c>
      <c r="J533" s="2" t="s">
        <v>116</v>
      </c>
      <c r="K533" s="6" t="str">
        <f>VLOOKUP(J533,'Product Details'!B:C,2,0)</f>
        <v>Furniture</v>
      </c>
      <c r="L533" s="6" t="str">
        <f>VLOOKUP(J533,'Product Details'!B:D,3,0)</f>
        <v>Tables</v>
      </c>
      <c r="M533" s="6" t="s">
        <v>6473</v>
      </c>
      <c r="N533" s="2">
        <v>60</v>
      </c>
      <c r="O533" s="2">
        <v>55</v>
      </c>
      <c r="P533" s="2">
        <v>6</v>
      </c>
      <c r="Q533" s="7">
        <f>O533*P533</f>
        <v>330</v>
      </c>
      <c r="R533" s="7">
        <f>N533*P533</f>
        <v>360</v>
      </c>
      <c r="S533" s="2">
        <v>10</v>
      </c>
      <c r="T533" s="8">
        <f>R533+S533</f>
        <v>370</v>
      </c>
      <c r="U533" s="8">
        <f>T533-Q533</f>
        <v>40</v>
      </c>
      <c r="V533" s="2" t="s">
        <v>33</v>
      </c>
      <c r="W533" s="31">
        <f>IF(T533&lt;5000,T533*2%,IF(T533&lt;25000,T533*5%,IF(T533&lt;50000,T533*7%,IF(T533&lt;100000,T533*9%,IF(T533&lt;250000,T533*12%,T533*15%)))))</f>
        <v>7.4</v>
      </c>
    </row>
    <row r="534" spans="1:23" x14ac:dyDescent="0.3">
      <c r="A534" s="2" t="s">
        <v>1884</v>
      </c>
      <c r="B534" s="4">
        <v>43933</v>
      </c>
      <c r="C534" s="4">
        <v>43933</v>
      </c>
      <c r="D534" s="2" t="s">
        <v>47</v>
      </c>
      <c r="E534" s="2" t="s">
        <v>68</v>
      </c>
      <c r="F534" s="2" t="s">
        <v>1504</v>
      </c>
      <c r="G534" s="5" t="str">
        <f>VLOOKUP(F534,'Customer Info'!A:B,2,0)</f>
        <v>Shaun</v>
      </c>
      <c r="H534" s="5" t="str">
        <f>VLOOKUP(F534,'Customer Info'!A:C,3,0)</f>
        <v>Weien</v>
      </c>
      <c r="I534" s="5" t="str">
        <f>VLOOKUP(F534,'Customer Info'!A:E,5,0)</f>
        <v>Medan</v>
      </c>
      <c r="J534" s="2" t="s">
        <v>632</v>
      </c>
      <c r="K534" s="6" t="str">
        <f>VLOOKUP(J534,'Product Details'!B:C,2,0)</f>
        <v>Office_Supplies</v>
      </c>
      <c r="L534" s="6" t="str">
        <f>VLOOKUP(J534,'Product Details'!B:D,3,0)</f>
        <v>Appliances</v>
      </c>
      <c r="M534" s="6" t="s">
        <v>6499</v>
      </c>
      <c r="N534" s="2">
        <v>90</v>
      </c>
      <c r="O534" s="2">
        <v>81</v>
      </c>
      <c r="P534" s="2">
        <v>4</v>
      </c>
      <c r="Q534" s="7">
        <f>O534*P534</f>
        <v>324</v>
      </c>
      <c r="R534" s="7">
        <f>N534*P534</f>
        <v>360</v>
      </c>
      <c r="S534" s="2">
        <v>10</v>
      </c>
      <c r="T534" s="8">
        <f>R534+S534</f>
        <v>370</v>
      </c>
      <c r="U534" s="8">
        <f>T534-Q534</f>
        <v>46</v>
      </c>
      <c r="V534" s="2" t="s">
        <v>63</v>
      </c>
      <c r="W534" s="31">
        <f>IF(T534&lt;5000,T534*2%,IF(T534&lt;25000,T534*5%,IF(T534&lt;50000,T534*7%,IF(T534&lt;100000,T534*9%,IF(T534&lt;250000,T534*12%,T534*15%)))))</f>
        <v>7.4</v>
      </c>
    </row>
    <row r="535" spans="1:23" x14ac:dyDescent="0.3">
      <c r="A535" s="2" t="s">
        <v>2740</v>
      </c>
      <c r="B535" s="4">
        <v>44083</v>
      </c>
      <c r="C535" s="4">
        <v>44083</v>
      </c>
      <c r="D535" s="2" t="s">
        <v>47</v>
      </c>
      <c r="E535" s="2" t="s">
        <v>36</v>
      </c>
      <c r="F535" s="2" t="s">
        <v>154</v>
      </c>
      <c r="G535" s="5" t="str">
        <f>VLOOKUP(F535,'Customer Info'!A:B,2,0)</f>
        <v>Larry</v>
      </c>
      <c r="H535" s="5" t="str">
        <f>VLOOKUP(F535,'Customer Info'!A:C,3,0)</f>
        <v>Blacks</v>
      </c>
      <c r="I535" s="5" t="str">
        <f>VLOOKUP(F535,'Customer Info'!A:E,5,0)</f>
        <v>Shangyu</v>
      </c>
      <c r="J535" s="2" t="s">
        <v>478</v>
      </c>
      <c r="K535" s="6" t="str">
        <f>VLOOKUP(J535,'Product Details'!B:C,2,0)</f>
        <v>Furniture</v>
      </c>
      <c r="L535" s="6" t="str">
        <f>VLOOKUP(J535,'Product Details'!B:D,3,0)</f>
        <v>Chairs</v>
      </c>
      <c r="M535" s="6" t="s">
        <v>6521</v>
      </c>
      <c r="N535" s="2">
        <v>90</v>
      </c>
      <c r="O535" s="2">
        <v>81</v>
      </c>
      <c r="P535" s="2">
        <v>4</v>
      </c>
      <c r="Q535" s="7">
        <f>O535*P535</f>
        <v>324</v>
      </c>
      <c r="R535" s="7">
        <f>N535*P535</f>
        <v>360</v>
      </c>
      <c r="S535" s="2">
        <v>10</v>
      </c>
      <c r="T535" s="8">
        <f>R535+S535</f>
        <v>370</v>
      </c>
      <c r="U535" s="8">
        <f>T535-Q535</f>
        <v>46</v>
      </c>
      <c r="V535" s="2" t="s">
        <v>33</v>
      </c>
      <c r="W535" s="31">
        <f>IF(T535&lt;5000,T535*2%,IF(T535&lt;25000,T535*5%,IF(T535&lt;50000,T535*7%,IF(T535&lt;100000,T535*9%,IF(T535&lt;250000,T535*12%,T535*15%)))))</f>
        <v>7.4</v>
      </c>
    </row>
    <row r="536" spans="1:23" x14ac:dyDescent="0.3">
      <c r="A536" s="2" t="s">
        <v>4051</v>
      </c>
      <c r="B536" s="4">
        <v>43350</v>
      </c>
      <c r="C536" s="4">
        <v>43350</v>
      </c>
      <c r="D536" s="2" t="s">
        <v>47</v>
      </c>
      <c r="E536" s="2" t="s">
        <v>91</v>
      </c>
      <c r="F536" s="2" t="s">
        <v>854</v>
      </c>
      <c r="G536" s="5" t="str">
        <f>VLOOKUP(F536,'Customer Info'!A:B,2,0)</f>
        <v>Michelle</v>
      </c>
      <c r="H536" s="5" t="str">
        <f>VLOOKUP(F536,'Customer Info'!A:C,3,0)</f>
        <v>Tran</v>
      </c>
      <c r="I536" s="5" t="str">
        <f>VLOOKUP(F536,'Customer Info'!A:E,5,0)</f>
        <v>Mount Gambier</v>
      </c>
      <c r="J536" s="2" t="s">
        <v>424</v>
      </c>
      <c r="K536" s="6" t="str">
        <f>VLOOKUP(J536,'Product Details'!B:C,2,0)</f>
        <v>Office_Supplies</v>
      </c>
      <c r="L536" s="6" t="str">
        <f>VLOOKUP(J536,'Product Details'!B:D,3,0)</f>
        <v>Supplies</v>
      </c>
      <c r="M536" s="6" t="s">
        <v>6398</v>
      </c>
      <c r="N536" s="2">
        <v>90</v>
      </c>
      <c r="O536" s="2">
        <v>81</v>
      </c>
      <c r="P536" s="2">
        <v>4</v>
      </c>
      <c r="Q536" s="7">
        <f>O536*P536</f>
        <v>324</v>
      </c>
      <c r="R536" s="7">
        <f>N536*P536</f>
        <v>360</v>
      </c>
      <c r="S536" s="2">
        <v>10</v>
      </c>
      <c r="T536" s="8">
        <f>R536+S536</f>
        <v>370</v>
      </c>
      <c r="U536" s="8">
        <f>T536-Q536</f>
        <v>46</v>
      </c>
      <c r="V536" s="2" t="s">
        <v>63</v>
      </c>
      <c r="W536" s="31">
        <f>IF(T536&lt;5000,T536*2%,IF(T536&lt;25000,T536*5%,IF(T536&lt;50000,T536*7%,IF(T536&lt;100000,T536*9%,IF(T536&lt;250000,T536*12%,T536*15%)))))</f>
        <v>7.4</v>
      </c>
    </row>
    <row r="537" spans="1:23" x14ac:dyDescent="0.3">
      <c r="A537" s="2" t="s">
        <v>4378</v>
      </c>
      <c r="B537" s="4">
        <v>43797</v>
      </c>
      <c r="C537" s="4">
        <v>43798</v>
      </c>
      <c r="D537" s="2" t="s">
        <v>47</v>
      </c>
      <c r="E537" s="2" t="s">
        <v>48</v>
      </c>
      <c r="F537" s="2" t="s">
        <v>581</v>
      </c>
      <c r="G537" s="5" t="str">
        <f>VLOOKUP(F537,'Customer Info'!A:B,2,0)</f>
        <v>Benjamin</v>
      </c>
      <c r="H537" s="5" t="str">
        <f>VLOOKUP(F537,'Customer Info'!A:C,3,0)</f>
        <v>Patterson</v>
      </c>
      <c r="I537" s="5" t="str">
        <f>VLOOKUP(F537,'Customer Info'!A:E,5,0)</f>
        <v>Wollongong</v>
      </c>
      <c r="J537" s="2" t="s">
        <v>1405</v>
      </c>
      <c r="K537" s="6" t="str">
        <f>VLOOKUP(J537,'Product Details'!B:C,2,0)</f>
        <v>Office_Supplies</v>
      </c>
      <c r="L537" s="6" t="str">
        <f>VLOOKUP(J537,'Product Details'!B:D,3,0)</f>
        <v>Art</v>
      </c>
      <c r="M537" s="6" t="s">
        <v>6495</v>
      </c>
      <c r="N537" s="2">
        <v>60</v>
      </c>
      <c r="O537" s="2">
        <v>55</v>
      </c>
      <c r="P537" s="2">
        <v>6</v>
      </c>
      <c r="Q537" s="7">
        <f>O537*P537</f>
        <v>330</v>
      </c>
      <c r="R537" s="7">
        <f>N537*P537</f>
        <v>360</v>
      </c>
      <c r="S537" s="2">
        <v>10</v>
      </c>
      <c r="T537" s="8">
        <f>R537+S537</f>
        <v>370</v>
      </c>
      <c r="U537" s="8">
        <f>T537-Q537</f>
        <v>40</v>
      </c>
      <c r="V537" s="2" t="s">
        <v>33</v>
      </c>
      <c r="W537" s="31">
        <f>IF(T537&lt;5000,T537*2%,IF(T537&lt;25000,T537*5%,IF(T537&lt;50000,T537*7%,IF(T537&lt;100000,T537*9%,IF(T537&lt;250000,T537*12%,T537*15%)))))</f>
        <v>7.4</v>
      </c>
    </row>
    <row r="538" spans="1:23" x14ac:dyDescent="0.3">
      <c r="A538" s="2" t="s">
        <v>3074</v>
      </c>
      <c r="B538" s="4">
        <v>43217</v>
      </c>
      <c r="C538" s="4">
        <v>43219</v>
      </c>
      <c r="D538" s="2" t="s">
        <v>47</v>
      </c>
      <c r="E538" s="2" t="s">
        <v>36</v>
      </c>
      <c r="F538" s="2" t="s">
        <v>222</v>
      </c>
      <c r="G538" s="5" t="str">
        <f>VLOOKUP(F538,'Customer Info'!A:B,2,0)</f>
        <v>Victoria</v>
      </c>
      <c r="H538" s="5" t="str">
        <f>VLOOKUP(F538,'Customer Info'!A:C,3,0)</f>
        <v>Wilson</v>
      </c>
      <c r="I538" s="5" t="str">
        <f>VLOOKUP(F538,'Customer Info'!A:E,5,0)</f>
        <v>Berlin</v>
      </c>
      <c r="J538" s="2" t="s">
        <v>128</v>
      </c>
      <c r="K538" s="6" t="str">
        <f>VLOOKUP(J538,'Product Details'!B:C,2,0)</f>
        <v>Furniture</v>
      </c>
      <c r="L538" s="6" t="str">
        <f>VLOOKUP(J538,'Product Details'!B:D,3,0)</f>
        <v>Tables</v>
      </c>
      <c r="M538" s="6" t="s">
        <v>6496</v>
      </c>
      <c r="N538" s="2">
        <v>73</v>
      </c>
      <c r="O538" s="2">
        <v>65</v>
      </c>
      <c r="P538" s="2">
        <v>5</v>
      </c>
      <c r="Q538" s="7">
        <f>O538*P538</f>
        <v>325</v>
      </c>
      <c r="R538" s="7">
        <f>N538*P538</f>
        <v>365</v>
      </c>
      <c r="S538" s="2">
        <v>10</v>
      </c>
      <c r="T538" s="8">
        <f>R538+S538</f>
        <v>375</v>
      </c>
      <c r="U538" s="8">
        <f>T538-Q538</f>
        <v>50</v>
      </c>
      <c r="V538" s="2" t="s">
        <v>33</v>
      </c>
      <c r="W538" s="31">
        <f>IF(T538&lt;5000,T538*2%,IF(T538&lt;25000,T538*5%,IF(T538&lt;50000,T538*7%,IF(T538&lt;100000,T538*9%,IF(T538&lt;250000,T538*12%,T538*15%)))))</f>
        <v>7.5</v>
      </c>
    </row>
    <row r="539" spans="1:23" x14ac:dyDescent="0.3">
      <c r="A539" s="2" t="s">
        <v>1426</v>
      </c>
      <c r="B539" s="4">
        <v>43790</v>
      </c>
      <c r="C539" s="4">
        <v>43792</v>
      </c>
      <c r="D539" s="2" t="s">
        <v>47</v>
      </c>
      <c r="E539" s="2" t="s">
        <v>43</v>
      </c>
      <c r="F539" s="2" t="s">
        <v>969</v>
      </c>
      <c r="G539" s="5" t="str">
        <f>VLOOKUP(F539,'Customer Info'!A:B,2,0)</f>
        <v>Mitch</v>
      </c>
      <c r="H539" s="5" t="str">
        <f>VLOOKUP(F539,'Customer Info'!A:C,3,0)</f>
        <v>Willingham</v>
      </c>
      <c r="I539" s="5" t="str">
        <f>VLOOKUP(F539,'Customer Info'!A:E,5,0)</f>
        <v>Berlin</v>
      </c>
      <c r="J539" s="2" t="s">
        <v>503</v>
      </c>
      <c r="K539" s="6" t="str">
        <f>VLOOKUP(J539,'Product Details'!B:C,2,0)</f>
        <v>Technology</v>
      </c>
      <c r="L539" s="6" t="str">
        <f>VLOOKUP(J539,'Product Details'!B:D,3,0)</f>
        <v>Machines</v>
      </c>
      <c r="M539" s="6" t="s">
        <v>6540</v>
      </c>
      <c r="N539" s="2">
        <v>183</v>
      </c>
      <c r="O539" s="2">
        <v>172</v>
      </c>
      <c r="P539" s="2">
        <v>2</v>
      </c>
      <c r="Q539" s="7">
        <f>O539*P539</f>
        <v>344</v>
      </c>
      <c r="R539" s="7">
        <f>N539*P539</f>
        <v>366</v>
      </c>
      <c r="S539" s="2">
        <v>30</v>
      </c>
      <c r="T539" s="8">
        <f>R539+S539</f>
        <v>396</v>
      </c>
      <c r="U539" s="8">
        <f>T539-Q539</f>
        <v>52</v>
      </c>
      <c r="V539" s="2" t="s">
        <v>63</v>
      </c>
      <c r="W539" s="31">
        <f>IF(T539&lt;5000,T539*2%,IF(T539&lt;25000,T539*5%,IF(T539&lt;50000,T539*7%,IF(T539&lt;100000,T539*9%,IF(T539&lt;250000,T539*12%,T539*15%)))))</f>
        <v>7.92</v>
      </c>
    </row>
    <row r="540" spans="1:23" x14ac:dyDescent="0.3">
      <c r="A540" s="2" t="s">
        <v>2417</v>
      </c>
      <c r="B540" s="4">
        <v>43699</v>
      </c>
      <c r="C540" s="4">
        <v>43701</v>
      </c>
      <c r="D540" s="2" t="s">
        <v>47</v>
      </c>
      <c r="E540" s="2" t="s">
        <v>68</v>
      </c>
      <c r="F540" s="2" t="s">
        <v>733</v>
      </c>
      <c r="G540" s="5" t="str">
        <f>VLOOKUP(F540,'Customer Info'!A:B,2,0)</f>
        <v>Thomas</v>
      </c>
      <c r="H540" s="5" t="str">
        <f>VLOOKUP(F540,'Customer Info'!A:C,3,0)</f>
        <v>Seio</v>
      </c>
      <c r="I540" s="5" t="str">
        <f>VLOOKUP(F540,'Customer Info'!A:E,5,0)</f>
        <v>Melbourne</v>
      </c>
      <c r="J540" s="2" t="s">
        <v>1142</v>
      </c>
      <c r="K540" s="6" t="str">
        <f>VLOOKUP(J540,'Product Details'!B:C,2,0)</f>
        <v>Furniture</v>
      </c>
      <c r="L540" s="6" t="str">
        <f>VLOOKUP(J540,'Product Details'!B:D,3,0)</f>
        <v>Bookcases</v>
      </c>
      <c r="M540" s="6" t="s">
        <v>6531</v>
      </c>
      <c r="N540" s="2">
        <v>183</v>
      </c>
      <c r="O540" s="2">
        <v>168</v>
      </c>
      <c r="P540" s="2">
        <v>2</v>
      </c>
      <c r="Q540" s="7">
        <f>O540*P540</f>
        <v>336</v>
      </c>
      <c r="R540" s="7">
        <f>N540*P540</f>
        <v>366</v>
      </c>
      <c r="S540" s="2">
        <v>30</v>
      </c>
      <c r="T540" s="8">
        <f>R540+S540</f>
        <v>396</v>
      </c>
      <c r="U540" s="8">
        <f>T540-Q540</f>
        <v>60</v>
      </c>
      <c r="V540" s="2" t="s">
        <v>63</v>
      </c>
      <c r="W540" s="31">
        <f>IF(T540&lt;5000,T540*2%,IF(T540&lt;25000,T540*5%,IF(T540&lt;50000,T540*7%,IF(T540&lt;100000,T540*9%,IF(T540&lt;250000,T540*12%,T540*15%)))))</f>
        <v>7.92</v>
      </c>
    </row>
    <row r="541" spans="1:23" x14ac:dyDescent="0.3">
      <c r="A541" s="2" t="s">
        <v>2766</v>
      </c>
      <c r="B541" s="4">
        <v>43952</v>
      </c>
      <c r="C541" s="4">
        <v>43954</v>
      </c>
      <c r="D541" s="2" t="s">
        <v>47</v>
      </c>
      <c r="E541" s="2" t="s">
        <v>29</v>
      </c>
      <c r="F541" s="2" t="s">
        <v>1496</v>
      </c>
      <c r="G541" s="5" t="str">
        <f>VLOOKUP(F541,'Customer Info'!A:B,2,0)</f>
        <v>Philisse</v>
      </c>
      <c r="H541" s="5" t="str">
        <f>VLOOKUP(F541,'Customer Info'!A:C,3,0)</f>
        <v>Overcash</v>
      </c>
      <c r="I541" s="5" t="str">
        <f>VLOOKUP(F541,'Customer Info'!A:E,5,0)</f>
        <v>Potsdam</v>
      </c>
      <c r="J541" s="2" t="s">
        <v>441</v>
      </c>
      <c r="K541" s="6" t="str">
        <f>VLOOKUP(J541,'Product Details'!B:C,2,0)</f>
        <v>Technology</v>
      </c>
      <c r="L541" s="6" t="str">
        <f>VLOOKUP(J541,'Product Details'!B:D,3,0)</f>
        <v>Phones</v>
      </c>
      <c r="M541" s="6" t="s">
        <v>6417</v>
      </c>
      <c r="N541" s="2">
        <v>183</v>
      </c>
      <c r="O541" s="2">
        <v>168</v>
      </c>
      <c r="P541" s="2">
        <v>2</v>
      </c>
      <c r="Q541" s="7">
        <f>O541*P541</f>
        <v>336</v>
      </c>
      <c r="R541" s="7">
        <f>N541*P541</f>
        <v>366</v>
      </c>
      <c r="S541" s="2">
        <v>30</v>
      </c>
      <c r="T541" s="8">
        <f>R541+S541</f>
        <v>396</v>
      </c>
      <c r="U541" s="8">
        <f>T541-Q541</f>
        <v>60</v>
      </c>
      <c r="V541" s="2" t="s">
        <v>33</v>
      </c>
      <c r="W541" s="31">
        <f>IF(T541&lt;5000,T541*2%,IF(T541&lt;25000,T541*5%,IF(T541&lt;50000,T541*7%,IF(T541&lt;100000,T541*9%,IF(T541&lt;250000,T541*12%,T541*15%)))))</f>
        <v>7.92</v>
      </c>
    </row>
    <row r="542" spans="1:23" x14ac:dyDescent="0.3">
      <c r="A542" s="2" t="s">
        <v>5196</v>
      </c>
      <c r="B542" s="4">
        <v>43699</v>
      </c>
      <c r="C542" s="4">
        <v>43701</v>
      </c>
      <c r="D542" s="2" t="s">
        <v>47</v>
      </c>
      <c r="E542" s="2" t="s">
        <v>48</v>
      </c>
      <c r="F542" s="2" t="s">
        <v>603</v>
      </c>
      <c r="G542" s="5" t="str">
        <f>VLOOKUP(F542,'Customer Info'!A:B,2,0)</f>
        <v>Michelle</v>
      </c>
      <c r="H542" s="5" t="str">
        <f>VLOOKUP(F542,'Customer Info'!A:C,3,0)</f>
        <v>Arnett</v>
      </c>
      <c r="I542" s="5" t="str">
        <f>VLOOKUP(F542,'Customer Info'!A:E,5,0)</f>
        <v>Palembang</v>
      </c>
      <c r="J542" s="2" t="s">
        <v>134</v>
      </c>
      <c r="K542" s="6" t="e">
        <f>VLOOKUP(J542,'Product Details'!B:C,2,0)</f>
        <v>#N/A</v>
      </c>
      <c r="L542" s="6" t="e">
        <f>VLOOKUP(J542,'Product Details'!B:D,3,0)</f>
        <v>#N/A</v>
      </c>
      <c r="M542" s="6" t="e">
        <v>#N/A</v>
      </c>
      <c r="N542" s="2">
        <v>183</v>
      </c>
      <c r="O542" s="2">
        <v>168</v>
      </c>
      <c r="P542" s="2">
        <v>2</v>
      </c>
      <c r="Q542" s="7">
        <f>O542*P542</f>
        <v>336</v>
      </c>
      <c r="R542" s="7">
        <f>N542*P542</f>
        <v>366</v>
      </c>
      <c r="S542" s="2">
        <v>30</v>
      </c>
      <c r="T542" s="8">
        <f>R542+S542</f>
        <v>396</v>
      </c>
      <c r="U542" s="8">
        <f>T542-Q542</f>
        <v>60</v>
      </c>
      <c r="V542" s="2" t="s">
        <v>33</v>
      </c>
      <c r="W542" s="31">
        <f>IF(T542&lt;5000,T542*2%,IF(T542&lt;25000,T542*5%,IF(T542&lt;50000,T542*7%,IF(T542&lt;100000,T542*9%,IF(T542&lt;250000,T542*12%,T542*15%)))))</f>
        <v>7.92</v>
      </c>
    </row>
    <row r="543" spans="1:23" x14ac:dyDescent="0.3">
      <c r="A543" s="2" t="s">
        <v>1819</v>
      </c>
      <c r="B543" s="4">
        <v>43977</v>
      </c>
      <c r="C543" s="4">
        <v>43979</v>
      </c>
      <c r="D543" s="2" t="s">
        <v>47</v>
      </c>
      <c r="E543" s="2" t="s">
        <v>91</v>
      </c>
      <c r="F543" s="2" t="s">
        <v>1117</v>
      </c>
      <c r="G543" s="5" t="str">
        <f>VLOOKUP(F543,'Customer Info'!A:B,2,0)</f>
        <v>Christy</v>
      </c>
      <c r="H543" s="5" t="str">
        <f>VLOOKUP(F543,'Customer Info'!A:C,3,0)</f>
        <v>Brittain</v>
      </c>
      <c r="I543" s="5" t="str">
        <f>VLOOKUP(F543,'Customer Info'!A:E,5,0)</f>
        <v>Depok</v>
      </c>
      <c r="J543" s="2" t="s">
        <v>350</v>
      </c>
      <c r="K543" s="6" t="str">
        <f>VLOOKUP(J543,'Product Details'!B:C,2,0)</f>
        <v>Furniture</v>
      </c>
      <c r="L543" s="6" t="str">
        <f>VLOOKUP(J543,'Product Details'!B:D,3,0)</f>
        <v>Tables</v>
      </c>
      <c r="M543" s="6" t="s">
        <v>6491</v>
      </c>
      <c r="N543" s="2">
        <v>184</v>
      </c>
      <c r="O543" s="2">
        <v>176</v>
      </c>
      <c r="P543" s="2">
        <v>2</v>
      </c>
      <c r="Q543" s="7">
        <f>O543*P543</f>
        <v>352</v>
      </c>
      <c r="R543" s="7">
        <f>N543*P543</f>
        <v>368</v>
      </c>
      <c r="S543" s="2">
        <v>30</v>
      </c>
      <c r="T543" s="8">
        <f>R543+S543</f>
        <v>398</v>
      </c>
      <c r="U543" s="8">
        <f>T543-Q543</f>
        <v>46</v>
      </c>
      <c r="V543" s="2" t="s">
        <v>33</v>
      </c>
      <c r="W543" s="31">
        <f>IF(T543&lt;5000,T543*2%,IF(T543&lt;25000,T543*5%,IF(T543&lt;50000,T543*7%,IF(T543&lt;100000,T543*9%,IF(T543&lt;250000,T543*12%,T543*15%)))))</f>
        <v>7.96</v>
      </c>
    </row>
    <row r="544" spans="1:23" x14ac:dyDescent="0.3">
      <c r="A544" s="2" t="s">
        <v>2248</v>
      </c>
      <c r="B544" s="4">
        <v>43395</v>
      </c>
      <c r="C544" s="4">
        <v>43397</v>
      </c>
      <c r="D544" s="2" t="s">
        <v>47</v>
      </c>
      <c r="E544" s="2" t="s">
        <v>43</v>
      </c>
      <c r="F544" s="2" t="s">
        <v>305</v>
      </c>
      <c r="G544" s="5" t="str">
        <f>VLOOKUP(F544,'Customer Info'!A:B,2,0)</f>
        <v>Nick</v>
      </c>
      <c r="H544" s="5" t="str">
        <f>VLOOKUP(F544,'Customer Info'!A:C,3,0)</f>
        <v>Radford</v>
      </c>
      <c r="I544" s="5" t="str">
        <f>VLOOKUP(F544,'Customer Info'!A:E,5,0)</f>
        <v>Lucknow</v>
      </c>
      <c r="J544" s="2" t="s">
        <v>1390</v>
      </c>
      <c r="K544" s="6" t="str">
        <f>VLOOKUP(J544,'Product Details'!B:C,2,0)</f>
        <v>Furniture</v>
      </c>
      <c r="L544" s="6" t="str">
        <f>VLOOKUP(J544,'Product Details'!B:D,3,0)</f>
        <v>Furnishings</v>
      </c>
      <c r="M544" s="6" t="s">
        <v>6390</v>
      </c>
      <c r="N544" s="2">
        <v>184</v>
      </c>
      <c r="O544" s="2">
        <v>176</v>
      </c>
      <c r="P544" s="2">
        <v>2</v>
      </c>
      <c r="Q544" s="7">
        <f>O544*P544</f>
        <v>352</v>
      </c>
      <c r="R544" s="7">
        <f>N544*P544</f>
        <v>368</v>
      </c>
      <c r="S544" s="2">
        <v>30</v>
      </c>
      <c r="T544" s="8">
        <f>R544+S544</f>
        <v>398</v>
      </c>
      <c r="U544" s="8">
        <f>T544-Q544</f>
        <v>46</v>
      </c>
      <c r="V544" s="2" t="s">
        <v>33</v>
      </c>
      <c r="W544" s="31">
        <f>IF(T544&lt;5000,T544*2%,IF(T544&lt;25000,T544*5%,IF(T544&lt;50000,T544*7%,IF(T544&lt;100000,T544*9%,IF(T544&lt;250000,T544*12%,T544*15%)))))</f>
        <v>7.96</v>
      </c>
    </row>
    <row r="545" spans="1:23" x14ac:dyDescent="0.3">
      <c r="A545" s="2" t="s">
        <v>2956</v>
      </c>
      <c r="B545" s="4">
        <v>43399</v>
      </c>
      <c r="C545" s="4">
        <v>43399</v>
      </c>
      <c r="D545" s="2" t="s">
        <v>47</v>
      </c>
      <c r="E545" s="2" t="s">
        <v>48</v>
      </c>
      <c r="F545" s="2" t="s">
        <v>225</v>
      </c>
      <c r="G545" s="5" t="str">
        <f>VLOOKUP(F545,'Customer Info'!A:B,2,0)</f>
        <v>Sam</v>
      </c>
      <c r="H545" s="5" t="str">
        <f>VLOOKUP(F545,'Customer Info'!A:C,3,0)</f>
        <v>Zeldin</v>
      </c>
      <c r="I545" s="5" t="str">
        <f>VLOOKUP(F545,'Customer Info'!A:E,5,0)</f>
        <v>Yanji</v>
      </c>
      <c r="J545" s="2" t="s">
        <v>492</v>
      </c>
      <c r="K545" s="6" t="str">
        <f>VLOOKUP(J545,'Product Details'!B:C,2,0)</f>
        <v>Office_Supplies</v>
      </c>
      <c r="L545" s="6" t="str">
        <f>VLOOKUP(J545,'Product Details'!B:D,3,0)</f>
        <v>Binders</v>
      </c>
      <c r="M545" s="6" t="s">
        <v>6489</v>
      </c>
      <c r="N545" s="2">
        <v>184</v>
      </c>
      <c r="O545" s="2">
        <v>176</v>
      </c>
      <c r="P545" s="2">
        <v>2</v>
      </c>
      <c r="Q545" s="7">
        <f>O545*P545</f>
        <v>352</v>
      </c>
      <c r="R545" s="7">
        <f>N545*P545</f>
        <v>368</v>
      </c>
      <c r="S545" s="2">
        <v>30</v>
      </c>
      <c r="T545" s="8">
        <f>R545+S545</f>
        <v>398</v>
      </c>
      <c r="U545" s="8">
        <f>T545-Q545</f>
        <v>46</v>
      </c>
      <c r="V545" s="2" t="s">
        <v>63</v>
      </c>
      <c r="W545" s="31">
        <f>IF(T545&lt;5000,T545*2%,IF(T545&lt;25000,T545*5%,IF(T545&lt;50000,T545*7%,IF(T545&lt;100000,T545*9%,IF(T545&lt;250000,T545*12%,T545*15%)))))</f>
        <v>7.96</v>
      </c>
    </row>
    <row r="546" spans="1:23" x14ac:dyDescent="0.3">
      <c r="A546" s="2" t="s">
        <v>2178</v>
      </c>
      <c r="B546" s="4">
        <v>43371</v>
      </c>
      <c r="C546" s="4">
        <v>43373</v>
      </c>
      <c r="D546" s="2" t="s">
        <v>47</v>
      </c>
      <c r="E546" s="2" t="s">
        <v>48</v>
      </c>
      <c r="F546" s="2" t="s">
        <v>656</v>
      </c>
      <c r="G546" s="5" t="str">
        <f>VLOOKUP(F546,'Customer Info'!A:B,2,0)</f>
        <v>Rachel</v>
      </c>
      <c r="H546" s="5" t="str">
        <f>VLOOKUP(F546,'Customer Info'!A:C,3,0)</f>
        <v>Payne</v>
      </c>
      <c r="I546" s="5" t="str">
        <f>VLOOKUP(F546,'Customer Info'!A:E,5,0)</f>
        <v>Mianyang</v>
      </c>
      <c r="J546" s="2" t="s">
        <v>419</v>
      </c>
      <c r="K546" s="6" t="str">
        <f>VLOOKUP(J546,'Product Details'!B:C,2,0)</f>
        <v>Office_Supplies</v>
      </c>
      <c r="L546" s="6" t="str">
        <f>VLOOKUP(J546,'Product Details'!B:D,3,0)</f>
        <v>Labels</v>
      </c>
      <c r="M546" s="6" t="s">
        <v>6465</v>
      </c>
      <c r="N546" s="2">
        <v>92</v>
      </c>
      <c r="O546" s="2">
        <v>82</v>
      </c>
      <c r="P546" s="2">
        <v>4</v>
      </c>
      <c r="Q546" s="7">
        <f>O546*P546</f>
        <v>328</v>
      </c>
      <c r="R546" s="7">
        <f>N546*P546</f>
        <v>368</v>
      </c>
      <c r="S546" s="2">
        <v>10</v>
      </c>
      <c r="T546" s="8">
        <f>R546+S546</f>
        <v>378</v>
      </c>
      <c r="U546" s="8">
        <f>T546-Q546</f>
        <v>50</v>
      </c>
      <c r="V546" s="2" t="s">
        <v>33</v>
      </c>
      <c r="W546" s="31">
        <f>IF(T546&lt;5000,T546*2%,IF(T546&lt;25000,T546*5%,IF(T546&lt;50000,T546*7%,IF(T546&lt;100000,T546*9%,IF(T546&lt;250000,T546*12%,T546*15%)))))</f>
        <v>7.5600000000000005</v>
      </c>
    </row>
    <row r="547" spans="1:23" x14ac:dyDescent="0.3">
      <c r="A547" s="2" t="s">
        <v>3210</v>
      </c>
      <c r="B547" s="4">
        <v>43204</v>
      </c>
      <c r="C547" s="4">
        <v>43204</v>
      </c>
      <c r="D547" s="2" t="s">
        <v>47</v>
      </c>
      <c r="E547" s="2" t="s">
        <v>91</v>
      </c>
      <c r="F547" s="2" t="s">
        <v>365</v>
      </c>
      <c r="G547" s="5" t="str">
        <f>VLOOKUP(F547,'Customer Info'!A:B,2,0)</f>
        <v>Brendan</v>
      </c>
      <c r="H547" s="5" t="str">
        <f>VLOOKUP(F547,'Customer Info'!A:C,3,0)</f>
        <v>Dodson</v>
      </c>
      <c r="I547" s="5" t="str">
        <f>VLOOKUP(F547,'Customer Info'!A:E,5,0)</f>
        <v>Adelaide</v>
      </c>
      <c r="J547" s="2" t="s">
        <v>424</v>
      </c>
      <c r="K547" s="6" t="str">
        <f>VLOOKUP(J547,'Product Details'!B:C,2,0)</f>
        <v>Office_Supplies</v>
      </c>
      <c r="L547" s="6" t="str">
        <f>VLOOKUP(J547,'Product Details'!B:D,3,0)</f>
        <v>Supplies</v>
      </c>
      <c r="M547" s="6" t="s">
        <v>6398</v>
      </c>
      <c r="N547" s="2">
        <v>185</v>
      </c>
      <c r="O547" s="2">
        <v>174</v>
      </c>
      <c r="P547" s="2">
        <v>2</v>
      </c>
      <c r="Q547" s="7">
        <f>O547*P547</f>
        <v>348</v>
      </c>
      <c r="R547" s="7">
        <f>N547*P547</f>
        <v>370</v>
      </c>
      <c r="S547" s="2">
        <v>30</v>
      </c>
      <c r="T547" s="8">
        <f>R547+S547</f>
        <v>400</v>
      </c>
      <c r="U547" s="8">
        <f>T547-Q547</f>
        <v>52</v>
      </c>
      <c r="V547" s="2" t="s">
        <v>33</v>
      </c>
      <c r="W547" s="31">
        <f>IF(T547&lt;5000,T547*2%,IF(T547&lt;25000,T547*5%,IF(T547&lt;50000,T547*7%,IF(T547&lt;100000,T547*9%,IF(T547&lt;250000,T547*12%,T547*15%)))))</f>
        <v>8</v>
      </c>
    </row>
    <row r="548" spans="1:23" x14ac:dyDescent="0.3">
      <c r="A548" s="2" t="s">
        <v>3231</v>
      </c>
      <c r="B548" s="4">
        <v>43227</v>
      </c>
      <c r="C548" s="4">
        <v>43228</v>
      </c>
      <c r="D548" s="2" t="s">
        <v>47</v>
      </c>
      <c r="E548" s="2" t="s">
        <v>68</v>
      </c>
      <c r="F548" s="2" t="s">
        <v>1692</v>
      </c>
      <c r="G548" s="5" t="str">
        <f>VLOOKUP(F548,'Customer Info'!A:B,2,0)</f>
        <v>Marina</v>
      </c>
      <c r="H548" s="5" t="str">
        <f>VLOOKUP(F548,'Customer Info'!A:C,3,0)</f>
        <v>Lichtenstein</v>
      </c>
      <c r="I548" s="5" t="str">
        <f>VLOOKUP(F548,'Customer Info'!A:E,5,0)</f>
        <v>Denpasar</v>
      </c>
      <c r="J548" s="2" t="s">
        <v>111</v>
      </c>
      <c r="K548" s="6" t="str">
        <f>VLOOKUP(J548,'Product Details'!B:C,2,0)</f>
        <v>Office_Supplies</v>
      </c>
      <c r="L548" s="6" t="str">
        <f>VLOOKUP(J548,'Product Details'!B:D,3,0)</f>
        <v>Storage</v>
      </c>
      <c r="M548" s="6" t="s">
        <v>6543</v>
      </c>
      <c r="N548" s="2">
        <v>185</v>
      </c>
      <c r="O548" s="2">
        <v>174</v>
      </c>
      <c r="P548" s="2">
        <v>2</v>
      </c>
      <c r="Q548" s="7">
        <f>O548*P548</f>
        <v>348</v>
      </c>
      <c r="R548" s="7">
        <f>N548*P548</f>
        <v>370</v>
      </c>
      <c r="S548" s="2">
        <v>30</v>
      </c>
      <c r="T548" s="8">
        <f>R548+S548</f>
        <v>400</v>
      </c>
      <c r="U548" s="8">
        <f>T548-Q548</f>
        <v>52</v>
      </c>
      <c r="V548" s="2" t="s">
        <v>33</v>
      </c>
      <c r="W548" s="31">
        <f>IF(T548&lt;5000,T548*2%,IF(T548&lt;25000,T548*5%,IF(T548&lt;50000,T548*7%,IF(T548&lt;100000,T548*9%,IF(T548&lt;250000,T548*12%,T548*15%)))))</f>
        <v>8</v>
      </c>
    </row>
    <row r="549" spans="1:23" x14ac:dyDescent="0.3">
      <c r="A549" s="2" t="s">
        <v>3559</v>
      </c>
      <c r="B549" s="4">
        <v>43727</v>
      </c>
      <c r="C549" s="4">
        <v>43728</v>
      </c>
      <c r="D549" s="2" t="s">
        <v>47</v>
      </c>
      <c r="E549" s="2" t="s">
        <v>48</v>
      </c>
      <c r="F549" s="2" t="s">
        <v>381</v>
      </c>
      <c r="G549" s="5" t="str">
        <f>VLOOKUP(F549,'Customer Info'!A:B,2,0)</f>
        <v>Andrew</v>
      </c>
      <c r="H549" s="5" t="str">
        <f>VLOOKUP(F549,'Customer Info'!A:C,3,0)</f>
        <v>Gjertsen</v>
      </c>
      <c r="I549" s="5" t="str">
        <f>VLOOKUP(F549,'Customer Info'!A:E,5,0)</f>
        <v>Hamburg</v>
      </c>
      <c r="J549" s="2" t="s">
        <v>93</v>
      </c>
      <c r="K549" s="6" t="str">
        <f>VLOOKUP(J549,'Product Details'!B:C,2,0)</f>
        <v>Furniture</v>
      </c>
      <c r="L549" s="6" t="str">
        <f>VLOOKUP(J549,'Product Details'!B:D,3,0)</f>
        <v>Bookcases</v>
      </c>
      <c r="M549" s="6" t="s">
        <v>6452</v>
      </c>
      <c r="N549" s="2">
        <v>185</v>
      </c>
      <c r="O549" s="2">
        <v>171</v>
      </c>
      <c r="P549" s="2">
        <v>2</v>
      </c>
      <c r="Q549" s="7">
        <f>O549*P549</f>
        <v>342</v>
      </c>
      <c r="R549" s="7">
        <f>N549*P549</f>
        <v>370</v>
      </c>
      <c r="S549" s="2">
        <v>30</v>
      </c>
      <c r="T549" s="8">
        <f>R549+S549</f>
        <v>400</v>
      </c>
      <c r="U549" s="8">
        <f>T549-Q549</f>
        <v>58</v>
      </c>
      <c r="V549" s="2" t="s">
        <v>33</v>
      </c>
      <c r="W549" s="31">
        <f>IF(T549&lt;5000,T549*2%,IF(T549&lt;25000,T549*5%,IF(T549&lt;50000,T549*7%,IF(T549&lt;100000,T549*9%,IF(T549&lt;250000,T549*12%,T549*15%)))))</f>
        <v>8</v>
      </c>
    </row>
    <row r="550" spans="1:23" x14ac:dyDescent="0.3">
      <c r="A550" s="2" t="s">
        <v>3745</v>
      </c>
      <c r="B550" s="4">
        <v>44030</v>
      </c>
      <c r="C550" s="4">
        <v>44031</v>
      </c>
      <c r="D550" s="2" t="s">
        <v>47</v>
      </c>
      <c r="E550" s="2" t="s">
        <v>36</v>
      </c>
      <c r="F550" s="2" t="s">
        <v>1036</v>
      </c>
      <c r="G550" s="5" t="str">
        <f>VLOOKUP(F550,'Customer Info'!A:B,2,0)</f>
        <v>Ralph</v>
      </c>
      <c r="H550" s="5" t="str">
        <f>VLOOKUP(F550,'Customer Info'!A:C,3,0)</f>
        <v>Arnett</v>
      </c>
      <c r="I550" s="5" t="str">
        <f>VLOOKUP(F550,'Customer Info'!A:E,5,0)</f>
        <v>Jhansi</v>
      </c>
      <c r="J550" s="2" t="s">
        <v>433</v>
      </c>
      <c r="K550" s="6" t="str">
        <f>VLOOKUP(J550,'Product Details'!B:C,2,0)</f>
        <v>Office_Supplies</v>
      </c>
      <c r="L550" s="6" t="str">
        <f>VLOOKUP(J550,'Product Details'!B:D,3,0)</f>
        <v>Binders</v>
      </c>
      <c r="M550" s="6" t="s">
        <v>6563</v>
      </c>
      <c r="N550" s="2">
        <v>185</v>
      </c>
      <c r="O550" s="2">
        <v>171</v>
      </c>
      <c r="P550" s="2">
        <v>2</v>
      </c>
      <c r="Q550" s="7">
        <f>O550*P550</f>
        <v>342</v>
      </c>
      <c r="R550" s="7">
        <f>N550*P550</f>
        <v>370</v>
      </c>
      <c r="S550" s="2">
        <v>30</v>
      </c>
      <c r="T550" s="8">
        <f>R550+S550</f>
        <v>400</v>
      </c>
      <c r="U550" s="8">
        <f>T550-Q550</f>
        <v>58</v>
      </c>
      <c r="V550" s="2" t="s">
        <v>33</v>
      </c>
      <c r="W550" s="31">
        <f>IF(T550&lt;5000,T550*2%,IF(T550&lt;25000,T550*5%,IF(T550&lt;50000,T550*7%,IF(T550&lt;100000,T550*9%,IF(T550&lt;250000,T550*12%,T550*15%)))))</f>
        <v>8</v>
      </c>
    </row>
    <row r="551" spans="1:23" x14ac:dyDescent="0.3">
      <c r="A551" s="2" t="s">
        <v>3768</v>
      </c>
      <c r="B551" s="4">
        <v>43929</v>
      </c>
      <c r="C551" s="4">
        <v>43931</v>
      </c>
      <c r="D551" s="2" t="s">
        <v>47</v>
      </c>
      <c r="E551" s="2" t="s">
        <v>68</v>
      </c>
      <c r="F551" s="2" t="s">
        <v>975</v>
      </c>
      <c r="G551" s="5" t="str">
        <f>VLOOKUP(F551,'Customer Info'!A:B,2,0)</f>
        <v>Hunter</v>
      </c>
      <c r="H551" s="5" t="str">
        <f>VLOOKUP(F551,'Customer Info'!A:C,3,0)</f>
        <v>Glantz</v>
      </c>
      <c r="I551" s="5" t="str">
        <f>VLOOKUP(F551,'Customer Info'!A:E,5,0)</f>
        <v>Panihati</v>
      </c>
      <c r="J551" s="2" t="s">
        <v>220</v>
      </c>
      <c r="K551" s="6" t="str">
        <f>VLOOKUP(J551,'Product Details'!B:C,2,0)</f>
        <v>Office_Supplies</v>
      </c>
      <c r="L551" s="6" t="str">
        <f>VLOOKUP(J551,'Product Details'!B:D,3,0)</f>
        <v>Storage</v>
      </c>
      <c r="M551" s="6" t="s">
        <v>6541</v>
      </c>
      <c r="N551" s="2">
        <v>185</v>
      </c>
      <c r="O551" s="2">
        <v>174</v>
      </c>
      <c r="P551" s="2">
        <v>2</v>
      </c>
      <c r="Q551" s="7">
        <f>O551*P551</f>
        <v>348</v>
      </c>
      <c r="R551" s="7">
        <f>N551*P551</f>
        <v>370</v>
      </c>
      <c r="S551" s="2">
        <v>30</v>
      </c>
      <c r="T551" s="8">
        <f>R551+S551</f>
        <v>400</v>
      </c>
      <c r="U551" s="8">
        <f>T551-Q551</f>
        <v>52</v>
      </c>
      <c r="V551" s="2" t="s">
        <v>30</v>
      </c>
      <c r="W551" s="31">
        <f>IF(T551&lt;5000,T551*2%,IF(T551&lt;25000,T551*5%,IF(T551&lt;50000,T551*7%,IF(T551&lt;100000,T551*9%,IF(T551&lt;250000,T551*12%,T551*15%)))))</f>
        <v>8</v>
      </c>
    </row>
    <row r="552" spans="1:23" x14ac:dyDescent="0.3">
      <c r="A552" s="2" t="s">
        <v>4116</v>
      </c>
      <c r="B552" s="4">
        <v>43351</v>
      </c>
      <c r="C552" s="4">
        <v>43353</v>
      </c>
      <c r="D552" s="2" t="s">
        <v>47</v>
      </c>
      <c r="E552" s="2" t="s">
        <v>68</v>
      </c>
      <c r="F552" s="2" t="s">
        <v>1580</v>
      </c>
      <c r="G552" s="5" t="str">
        <f>VLOOKUP(F552,'Customer Info'!A:B,2,0)</f>
        <v>Robert</v>
      </c>
      <c r="H552" s="5" t="str">
        <f>VLOOKUP(F552,'Customer Info'!A:C,3,0)</f>
        <v>Dilbeck</v>
      </c>
      <c r="I552" s="5" t="str">
        <f>VLOOKUP(F552,'Customer Info'!A:E,5,0)</f>
        <v>Melton</v>
      </c>
      <c r="J552" s="2" t="s">
        <v>128</v>
      </c>
      <c r="K552" s="6" t="str">
        <f>VLOOKUP(J552,'Product Details'!B:C,2,0)</f>
        <v>Furniture</v>
      </c>
      <c r="L552" s="6" t="str">
        <f>VLOOKUP(J552,'Product Details'!B:D,3,0)</f>
        <v>Tables</v>
      </c>
      <c r="M552" s="6" t="s">
        <v>6496</v>
      </c>
      <c r="N552" s="2">
        <v>185</v>
      </c>
      <c r="O552" s="2">
        <v>171</v>
      </c>
      <c r="P552" s="2">
        <v>2</v>
      </c>
      <c r="Q552" s="7">
        <f>O552*P552</f>
        <v>342</v>
      </c>
      <c r="R552" s="7">
        <f>N552*P552</f>
        <v>370</v>
      </c>
      <c r="S552" s="2">
        <v>30</v>
      </c>
      <c r="T552" s="8">
        <f>R552+S552</f>
        <v>400</v>
      </c>
      <c r="U552" s="8">
        <f>T552-Q552</f>
        <v>58</v>
      </c>
      <c r="V552" s="2" t="s">
        <v>63</v>
      </c>
      <c r="W552" s="31">
        <f>IF(T552&lt;5000,T552*2%,IF(T552&lt;25000,T552*5%,IF(T552&lt;50000,T552*7%,IF(T552&lt;100000,T552*9%,IF(T552&lt;250000,T552*12%,T552*15%)))))</f>
        <v>8</v>
      </c>
    </row>
    <row r="553" spans="1:23" x14ac:dyDescent="0.3">
      <c r="A553" s="2" t="s">
        <v>4417</v>
      </c>
      <c r="B553" s="4">
        <v>43473</v>
      </c>
      <c r="C553" s="4">
        <v>43473</v>
      </c>
      <c r="D553" s="2" t="s">
        <v>47</v>
      </c>
      <c r="E553" s="2" t="s">
        <v>68</v>
      </c>
      <c r="F553" s="2" t="s">
        <v>421</v>
      </c>
      <c r="G553" s="5" t="str">
        <f>VLOOKUP(F553,'Customer Info'!A:B,2,0)</f>
        <v>Carl</v>
      </c>
      <c r="H553" s="5" t="str">
        <f>VLOOKUP(F553,'Customer Info'!A:C,3,0)</f>
        <v>Weiss</v>
      </c>
      <c r="I553" s="5" t="str">
        <f>VLOOKUP(F553,'Customer Info'!A:E,5,0)</f>
        <v>Delhi</v>
      </c>
      <c r="J553" s="2" t="s">
        <v>245</v>
      </c>
      <c r="K553" s="6" t="str">
        <f>VLOOKUP(J553,'Product Details'!B:C,2,0)</f>
        <v>Office_Supplies</v>
      </c>
      <c r="L553" s="6" t="str">
        <f>VLOOKUP(J553,'Product Details'!B:D,3,0)</f>
        <v>Envelopes</v>
      </c>
      <c r="M553" s="6" t="s">
        <v>6427</v>
      </c>
      <c r="N553" s="2">
        <v>185</v>
      </c>
      <c r="O553" s="2">
        <v>171</v>
      </c>
      <c r="P553" s="2">
        <v>2</v>
      </c>
      <c r="Q553" s="7">
        <f>O553*P553</f>
        <v>342</v>
      </c>
      <c r="R553" s="7">
        <f>N553*P553</f>
        <v>370</v>
      </c>
      <c r="S553" s="2">
        <v>30</v>
      </c>
      <c r="T553" s="8">
        <f>R553+S553</f>
        <v>400</v>
      </c>
      <c r="U553" s="8">
        <f>T553-Q553</f>
        <v>58</v>
      </c>
      <c r="V553" s="2" t="s">
        <v>63</v>
      </c>
      <c r="W553" s="31">
        <f>IF(T553&lt;5000,T553*2%,IF(T553&lt;25000,T553*5%,IF(T553&lt;50000,T553*7%,IF(T553&lt;100000,T553*9%,IF(T553&lt;250000,T553*12%,T553*15%)))))</f>
        <v>8</v>
      </c>
    </row>
    <row r="554" spans="1:23" x14ac:dyDescent="0.3">
      <c r="A554" s="2" t="s">
        <v>4493</v>
      </c>
      <c r="B554" s="4">
        <v>43646</v>
      </c>
      <c r="C554" s="4">
        <v>43647</v>
      </c>
      <c r="D554" s="2" t="s">
        <v>47</v>
      </c>
      <c r="E554" s="2" t="s">
        <v>36</v>
      </c>
      <c r="F554" s="2" t="s">
        <v>409</v>
      </c>
      <c r="G554" s="5" t="str">
        <f>VLOOKUP(F554,'Customer Info'!A:B,2,0)</f>
        <v>Logan</v>
      </c>
      <c r="H554" s="5" t="str">
        <f>VLOOKUP(F554,'Customer Info'!A:C,3,0)</f>
        <v>Currie</v>
      </c>
      <c r="I554" s="5" t="str">
        <f>VLOOKUP(F554,'Customer Info'!A:E,5,0)</f>
        <v>Amravati</v>
      </c>
      <c r="J554" s="2" t="s">
        <v>237</v>
      </c>
      <c r="K554" s="6" t="str">
        <f>VLOOKUP(J554,'Product Details'!B:C,2,0)</f>
        <v>Furniture</v>
      </c>
      <c r="L554" s="6" t="str">
        <f>VLOOKUP(J554,'Product Details'!B:D,3,0)</f>
        <v>Furnishings</v>
      </c>
      <c r="M554" s="6" t="s">
        <v>6500</v>
      </c>
      <c r="N554" s="2">
        <v>185</v>
      </c>
      <c r="O554" s="2">
        <v>171</v>
      </c>
      <c r="P554" s="2">
        <v>2</v>
      </c>
      <c r="Q554" s="7">
        <f>O554*P554</f>
        <v>342</v>
      </c>
      <c r="R554" s="7">
        <f>N554*P554</f>
        <v>370</v>
      </c>
      <c r="S554" s="2">
        <v>30</v>
      </c>
      <c r="T554" s="8">
        <f>R554+S554</f>
        <v>400</v>
      </c>
      <c r="U554" s="8">
        <f>T554-Q554</f>
        <v>58</v>
      </c>
      <c r="V554" s="2" t="s">
        <v>63</v>
      </c>
      <c r="W554" s="31">
        <f>IF(T554&lt;5000,T554*2%,IF(T554&lt;25000,T554*5%,IF(T554&lt;50000,T554*7%,IF(T554&lt;100000,T554*9%,IF(T554&lt;250000,T554*12%,T554*15%)))))</f>
        <v>8</v>
      </c>
    </row>
    <row r="555" spans="1:23" x14ac:dyDescent="0.3">
      <c r="A555" s="2" t="s">
        <v>4717</v>
      </c>
      <c r="B555" s="4">
        <v>44160</v>
      </c>
      <c r="C555" s="4">
        <v>44161</v>
      </c>
      <c r="D555" s="2" t="s">
        <v>47</v>
      </c>
      <c r="E555" s="2" t="s">
        <v>48</v>
      </c>
      <c r="F555" s="2" t="s">
        <v>209</v>
      </c>
      <c r="G555" s="5" t="str">
        <f>VLOOKUP(F555,'Customer Info'!A:B,2,0)</f>
        <v>Sheri</v>
      </c>
      <c r="H555" s="5" t="str">
        <f>VLOOKUP(F555,'Customer Info'!A:C,3,0)</f>
        <v>Gordon</v>
      </c>
      <c r="I555" s="5" t="str">
        <f>VLOOKUP(F555,'Customer Info'!A:E,5,0)</f>
        <v>Bogor</v>
      </c>
      <c r="J555" s="2" t="s">
        <v>912</v>
      </c>
      <c r="K555" s="6" t="str">
        <f>VLOOKUP(J555,'Product Details'!B:C,2,0)</f>
        <v>Office_Supplies</v>
      </c>
      <c r="L555" s="6" t="str">
        <f>VLOOKUP(J555,'Product Details'!B:D,3,0)</f>
        <v>Appliances</v>
      </c>
      <c r="M555" s="6" t="s">
        <v>6455</v>
      </c>
      <c r="N555" s="2">
        <v>185</v>
      </c>
      <c r="O555" s="2">
        <v>171</v>
      </c>
      <c r="P555" s="2">
        <v>2</v>
      </c>
      <c r="Q555" s="7">
        <f>O555*P555</f>
        <v>342</v>
      </c>
      <c r="R555" s="7">
        <f>N555*P555</f>
        <v>370</v>
      </c>
      <c r="S555" s="2">
        <v>30</v>
      </c>
      <c r="T555" s="8">
        <f>R555+S555</f>
        <v>400</v>
      </c>
      <c r="U555" s="8">
        <f>T555-Q555</f>
        <v>58</v>
      </c>
      <c r="V555" s="2" t="s">
        <v>63</v>
      </c>
      <c r="W555" s="31">
        <f>IF(T555&lt;5000,T555*2%,IF(T555&lt;25000,T555*5%,IF(T555&lt;50000,T555*7%,IF(T555&lt;100000,T555*9%,IF(T555&lt;250000,T555*12%,T555*15%)))))</f>
        <v>8</v>
      </c>
    </row>
    <row r="556" spans="1:23" x14ac:dyDescent="0.3">
      <c r="A556" s="2" t="s">
        <v>5028</v>
      </c>
      <c r="B556" s="4">
        <v>43490</v>
      </c>
      <c r="C556" s="4">
        <v>43490</v>
      </c>
      <c r="D556" s="2" t="s">
        <v>47</v>
      </c>
      <c r="E556" s="2" t="s">
        <v>43</v>
      </c>
      <c r="F556" s="2" t="s">
        <v>880</v>
      </c>
      <c r="G556" s="5" t="str">
        <f>VLOOKUP(F556,'Customer Info'!A:B,2,0)</f>
        <v>David</v>
      </c>
      <c r="H556" s="5" t="str">
        <f>VLOOKUP(F556,'Customer Info'!A:C,3,0)</f>
        <v>Smith</v>
      </c>
      <c r="I556" s="5" t="str">
        <f>VLOOKUP(F556,'Customer Info'!A:E,5,0)</f>
        <v>Surat</v>
      </c>
      <c r="J556" s="2" t="s">
        <v>961</v>
      </c>
      <c r="K556" s="6" t="str">
        <f>VLOOKUP(J556,'Product Details'!B:C,2,0)</f>
        <v>Furniture</v>
      </c>
      <c r="L556" s="6" t="str">
        <f>VLOOKUP(J556,'Product Details'!B:D,3,0)</f>
        <v>Bookcases</v>
      </c>
      <c r="M556" s="6" t="s">
        <v>6492</v>
      </c>
      <c r="N556" s="2">
        <v>185</v>
      </c>
      <c r="O556" s="2">
        <v>171</v>
      </c>
      <c r="P556" s="2">
        <v>2</v>
      </c>
      <c r="Q556" s="7">
        <f>O556*P556</f>
        <v>342</v>
      </c>
      <c r="R556" s="7">
        <f>N556*P556</f>
        <v>370</v>
      </c>
      <c r="S556" s="2">
        <v>30</v>
      </c>
      <c r="T556" s="8">
        <f>R556+S556</f>
        <v>400</v>
      </c>
      <c r="U556" s="8">
        <f>T556-Q556</f>
        <v>58</v>
      </c>
      <c r="V556" s="2" t="s">
        <v>33</v>
      </c>
      <c r="W556" s="31">
        <f>IF(T556&lt;5000,T556*2%,IF(T556&lt;25000,T556*5%,IF(T556&lt;50000,T556*7%,IF(T556&lt;100000,T556*9%,IF(T556&lt;250000,T556*12%,T556*15%)))))</f>
        <v>8</v>
      </c>
    </row>
    <row r="557" spans="1:23" x14ac:dyDescent="0.3">
      <c r="A557" s="2" t="s">
        <v>1010</v>
      </c>
      <c r="B557" s="4">
        <v>43684</v>
      </c>
      <c r="C557" s="4">
        <v>43684</v>
      </c>
      <c r="D557" s="2" t="s">
        <v>47</v>
      </c>
      <c r="E557" s="2" t="s">
        <v>43</v>
      </c>
      <c r="F557" s="2" t="s">
        <v>868</v>
      </c>
      <c r="G557" s="5" t="str">
        <f>VLOOKUP(F557,'Customer Info'!A:B,2,0)</f>
        <v>Brian</v>
      </c>
      <c r="H557" s="5" t="str">
        <f>VLOOKUP(F557,'Customer Info'!A:C,3,0)</f>
        <v>Stugart</v>
      </c>
      <c r="I557" s="5" t="str">
        <f>VLOOKUP(F557,'Customer Info'!A:E,5,0)</f>
        <v>Jakarta</v>
      </c>
      <c r="J557" s="2" t="s">
        <v>961</v>
      </c>
      <c r="K557" s="6" t="str">
        <f>VLOOKUP(J557,'Product Details'!B:C,2,0)</f>
        <v>Furniture</v>
      </c>
      <c r="L557" s="6" t="str">
        <f>VLOOKUP(J557,'Product Details'!B:D,3,0)</f>
        <v>Bookcases</v>
      </c>
      <c r="M557" s="6" t="s">
        <v>6492</v>
      </c>
      <c r="N557" s="2">
        <v>93</v>
      </c>
      <c r="O557" s="2">
        <v>86</v>
      </c>
      <c r="P557" s="2">
        <v>4</v>
      </c>
      <c r="Q557" s="7">
        <f>O557*P557</f>
        <v>344</v>
      </c>
      <c r="R557" s="7">
        <f>N557*P557</f>
        <v>372</v>
      </c>
      <c r="S557" s="2">
        <v>10</v>
      </c>
      <c r="T557" s="8">
        <f>R557+S557</f>
        <v>382</v>
      </c>
      <c r="U557" s="8">
        <f>T557-Q557</f>
        <v>38</v>
      </c>
      <c r="V557" s="2" t="s">
        <v>33</v>
      </c>
      <c r="W557" s="31">
        <f>IF(T557&lt;5000,T557*2%,IF(T557&lt;25000,T557*5%,IF(T557&lt;50000,T557*7%,IF(T557&lt;100000,T557*9%,IF(T557&lt;250000,T557*12%,T557*15%)))))</f>
        <v>7.6400000000000006</v>
      </c>
    </row>
    <row r="558" spans="1:23" x14ac:dyDescent="0.3">
      <c r="A558" s="2" t="s">
        <v>3281</v>
      </c>
      <c r="B558" s="4">
        <v>43729</v>
      </c>
      <c r="C558" s="4">
        <v>43729</v>
      </c>
      <c r="D558" s="2" t="s">
        <v>47</v>
      </c>
      <c r="E558" s="2" t="s">
        <v>48</v>
      </c>
      <c r="F558" s="2" t="s">
        <v>2529</v>
      </c>
      <c r="G558" s="5" t="str">
        <f>VLOOKUP(F558,'Customer Info'!A:B,2,0)</f>
        <v>Andy</v>
      </c>
      <c r="H558" s="5" t="str">
        <f>VLOOKUP(F558,'Customer Info'!A:C,3,0)</f>
        <v>Yotov</v>
      </c>
      <c r="I558" s="5" t="str">
        <f>VLOOKUP(F558,'Customer Info'!A:E,5,0)</f>
        <v>Samarinda</v>
      </c>
      <c r="J558" s="2" t="s">
        <v>370</v>
      </c>
      <c r="K558" s="6" t="str">
        <f>VLOOKUP(J558,'Product Details'!B:C,2,0)</f>
        <v>Furniture</v>
      </c>
      <c r="L558" s="6" t="str">
        <f>VLOOKUP(J558,'Product Details'!B:D,3,0)</f>
        <v>Bookcases</v>
      </c>
      <c r="M558" s="6" t="s">
        <v>6453</v>
      </c>
      <c r="N558" s="2">
        <v>93</v>
      </c>
      <c r="O558" s="2">
        <v>86</v>
      </c>
      <c r="P558" s="2">
        <v>4</v>
      </c>
      <c r="Q558" s="7">
        <f>O558*P558</f>
        <v>344</v>
      </c>
      <c r="R558" s="7">
        <f>N558*P558</f>
        <v>372</v>
      </c>
      <c r="S558" s="2">
        <v>10</v>
      </c>
      <c r="T558" s="8">
        <f>R558+S558</f>
        <v>382</v>
      </c>
      <c r="U558" s="8">
        <f>T558-Q558</f>
        <v>38</v>
      </c>
      <c r="V558" s="2" t="s">
        <v>63</v>
      </c>
      <c r="W558" s="31">
        <f>IF(T558&lt;5000,T558*2%,IF(T558&lt;25000,T558*5%,IF(T558&lt;50000,T558*7%,IF(T558&lt;100000,T558*9%,IF(T558&lt;250000,T558*12%,T558*15%)))))</f>
        <v>7.6400000000000006</v>
      </c>
    </row>
    <row r="559" spans="1:23" x14ac:dyDescent="0.3">
      <c r="A559" s="2" t="s">
        <v>3816</v>
      </c>
      <c r="B559" s="4">
        <v>43853</v>
      </c>
      <c r="C559" s="4">
        <v>43853</v>
      </c>
      <c r="D559" s="2" t="s">
        <v>47</v>
      </c>
      <c r="E559" s="2" t="s">
        <v>68</v>
      </c>
      <c r="F559" s="2" t="s">
        <v>766</v>
      </c>
      <c r="G559" s="5" t="str">
        <f>VLOOKUP(F559,'Customer Info'!A:B,2,0)</f>
        <v>Brad</v>
      </c>
      <c r="H559" s="5" t="str">
        <f>VLOOKUP(F559,'Customer Info'!A:C,3,0)</f>
        <v>Thomas</v>
      </c>
      <c r="I559" s="5" t="str">
        <f>VLOOKUP(F559,'Customer Info'!A:E,5,0)</f>
        <v>Udaipur</v>
      </c>
      <c r="J559" s="2" t="s">
        <v>622</v>
      </c>
      <c r="K559" s="6" t="str">
        <f>VLOOKUP(J559,'Product Details'!B:C,2,0)</f>
        <v>Office_Supplies</v>
      </c>
      <c r="L559" s="6" t="str">
        <f>VLOOKUP(J559,'Product Details'!B:D,3,0)</f>
        <v>Storage</v>
      </c>
      <c r="M559" s="6" t="s">
        <v>6547</v>
      </c>
      <c r="N559" s="2">
        <v>62</v>
      </c>
      <c r="O559" s="2">
        <v>58</v>
      </c>
      <c r="P559" s="2">
        <v>6</v>
      </c>
      <c r="Q559" s="7">
        <f>O559*P559</f>
        <v>348</v>
      </c>
      <c r="R559" s="7">
        <f>N559*P559</f>
        <v>372</v>
      </c>
      <c r="S559" s="2">
        <v>10</v>
      </c>
      <c r="T559" s="8">
        <f>R559+S559</f>
        <v>382</v>
      </c>
      <c r="U559" s="8">
        <f>T559-Q559</f>
        <v>34</v>
      </c>
      <c r="V559" s="2" t="s">
        <v>63</v>
      </c>
      <c r="W559" s="31">
        <f>IF(T559&lt;5000,T559*2%,IF(T559&lt;25000,T559*5%,IF(T559&lt;50000,T559*7%,IF(T559&lt;100000,T559*9%,IF(T559&lt;250000,T559*12%,T559*15%)))))</f>
        <v>7.6400000000000006</v>
      </c>
    </row>
    <row r="560" spans="1:23" x14ac:dyDescent="0.3">
      <c r="A560" s="2" t="s">
        <v>2360</v>
      </c>
      <c r="B560" s="4">
        <v>43825</v>
      </c>
      <c r="C560" s="4">
        <v>43826</v>
      </c>
      <c r="D560" s="2" t="s">
        <v>47</v>
      </c>
      <c r="E560" s="2" t="s">
        <v>43</v>
      </c>
      <c r="F560" s="2" t="s">
        <v>863</v>
      </c>
      <c r="G560" s="5" t="str">
        <f>VLOOKUP(F560,'Customer Info'!A:B,2,0)</f>
        <v>Anemone</v>
      </c>
      <c r="H560" s="5" t="str">
        <f>VLOOKUP(F560,'Customer Info'!A:C,3,0)</f>
        <v>Ratner</v>
      </c>
      <c r="I560" s="5" t="str">
        <f>VLOOKUP(F560,'Customer Info'!A:E,5,0)</f>
        <v>Pune</v>
      </c>
      <c r="J560" s="2" t="s">
        <v>893</v>
      </c>
      <c r="K560" s="6" t="str">
        <f>VLOOKUP(J560,'Product Details'!B:C,2,0)</f>
        <v>Technology</v>
      </c>
      <c r="L560" s="6" t="str">
        <f>VLOOKUP(J560,'Product Details'!B:D,3,0)</f>
        <v>Machines</v>
      </c>
      <c r="M560" s="6" t="s">
        <v>6485</v>
      </c>
      <c r="N560" s="2">
        <v>187</v>
      </c>
      <c r="O560" s="2">
        <v>176</v>
      </c>
      <c r="P560" s="2">
        <v>2</v>
      </c>
      <c r="Q560" s="7">
        <f>O560*P560</f>
        <v>352</v>
      </c>
      <c r="R560" s="7">
        <f>N560*P560</f>
        <v>374</v>
      </c>
      <c r="S560" s="2">
        <v>30</v>
      </c>
      <c r="T560" s="8">
        <f>R560+S560</f>
        <v>404</v>
      </c>
      <c r="U560" s="8">
        <f>T560-Q560</f>
        <v>52</v>
      </c>
      <c r="V560" s="2" t="s">
        <v>33</v>
      </c>
      <c r="W560" s="31">
        <f>IF(T560&lt;5000,T560*2%,IF(T560&lt;25000,T560*5%,IF(T560&lt;50000,T560*7%,IF(T560&lt;100000,T560*9%,IF(T560&lt;250000,T560*12%,T560*15%)))))</f>
        <v>8.08</v>
      </c>
    </row>
    <row r="561" spans="1:23" x14ac:dyDescent="0.3">
      <c r="A561" s="2" t="s">
        <v>5108</v>
      </c>
      <c r="B561" s="4">
        <v>43732</v>
      </c>
      <c r="C561" s="4">
        <v>43733</v>
      </c>
      <c r="D561" s="2" t="s">
        <v>47</v>
      </c>
      <c r="E561" s="2" t="s">
        <v>29</v>
      </c>
      <c r="F561" s="2" t="s">
        <v>964</v>
      </c>
      <c r="G561" s="5" t="str">
        <f>VLOOKUP(F561,'Customer Info'!A:B,2,0)</f>
        <v>Hunter</v>
      </c>
      <c r="H561" s="5" t="str">
        <f>VLOOKUP(F561,'Customer Info'!A:C,3,0)</f>
        <v>Lopez</v>
      </c>
      <c r="I561" s="5" t="str">
        <f>VLOOKUP(F561,'Customer Info'!A:E,5,0)</f>
        <v>Pekanbaru</v>
      </c>
      <c r="J561" s="2" t="s">
        <v>1390</v>
      </c>
      <c r="K561" s="6" t="str">
        <f>VLOOKUP(J561,'Product Details'!B:C,2,0)</f>
        <v>Furniture</v>
      </c>
      <c r="L561" s="6" t="str">
        <f>VLOOKUP(J561,'Product Details'!B:D,3,0)</f>
        <v>Furnishings</v>
      </c>
      <c r="M561" s="6" t="s">
        <v>6390</v>
      </c>
      <c r="N561" s="2">
        <v>187</v>
      </c>
      <c r="O561" s="2">
        <v>176</v>
      </c>
      <c r="P561" s="2">
        <v>2</v>
      </c>
      <c r="Q561" s="7">
        <f>O561*P561</f>
        <v>352</v>
      </c>
      <c r="R561" s="7">
        <f>N561*P561</f>
        <v>374</v>
      </c>
      <c r="S561" s="2">
        <v>30</v>
      </c>
      <c r="T561" s="8">
        <f>R561+S561</f>
        <v>404</v>
      </c>
      <c r="U561" s="8">
        <f>T561-Q561</f>
        <v>52</v>
      </c>
      <c r="V561" s="2" t="s">
        <v>33</v>
      </c>
      <c r="W561" s="31">
        <f>IF(T561&lt;5000,T561*2%,IF(T561&lt;25000,T561*5%,IF(T561&lt;50000,T561*7%,IF(T561&lt;100000,T561*9%,IF(T561&lt;250000,T561*12%,T561*15%)))))</f>
        <v>8.08</v>
      </c>
    </row>
    <row r="562" spans="1:23" x14ac:dyDescent="0.3">
      <c r="A562" s="2" t="s">
        <v>1725</v>
      </c>
      <c r="B562" s="4">
        <v>43886</v>
      </c>
      <c r="C562" s="4">
        <v>43888</v>
      </c>
      <c r="D562" s="2" t="s">
        <v>47</v>
      </c>
      <c r="E562" s="2" t="s">
        <v>36</v>
      </c>
      <c r="F562" s="2" t="s">
        <v>200</v>
      </c>
      <c r="G562" s="5" t="str">
        <f>VLOOKUP(F562,'Customer Info'!A:B,2,0)</f>
        <v>James</v>
      </c>
      <c r="H562" s="5" t="str">
        <f>VLOOKUP(F562,'Customer Info'!A:C,3,0)</f>
        <v>Lanier</v>
      </c>
      <c r="I562" s="5" t="str">
        <f>VLOOKUP(F562,'Customer Info'!A:E,5,0)</f>
        <v>Dortmund</v>
      </c>
      <c r="J562" s="2" t="s">
        <v>80</v>
      </c>
      <c r="K562" s="6" t="str">
        <f>VLOOKUP(J562,'Product Details'!B:C,2,0)</f>
        <v>Technology</v>
      </c>
      <c r="L562" s="6" t="str">
        <f>VLOOKUP(J562,'Product Details'!B:D,3,0)</f>
        <v>Phones</v>
      </c>
      <c r="M562" s="6" t="s">
        <v>6433</v>
      </c>
      <c r="N562" s="2">
        <v>125</v>
      </c>
      <c r="O562" s="2">
        <v>113</v>
      </c>
      <c r="P562" s="2">
        <v>3</v>
      </c>
      <c r="Q562" s="7">
        <f>O562*P562</f>
        <v>339</v>
      </c>
      <c r="R562" s="7">
        <f>N562*P562</f>
        <v>375</v>
      </c>
      <c r="S562" s="2">
        <v>30</v>
      </c>
      <c r="T562" s="8">
        <f>R562+S562</f>
        <v>405</v>
      </c>
      <c r="U562" s="8">
        <f>T562-Q562</f>
        <v>66</v>
      </c>
      <c r="V562" s="2" t="s">
        <v>71</v>
      </c>
      <c r="W562" s="31">
        <f>IF(T562&lt;5000,T562*2%,IF(T562&lt;25000,T562*5%,IF(T562&lt;50000,T562*7%,IF(T562&lt;100000,T562*9%,IF(T562&lt;250000,T562*12%,T562*15%)))))</f>
        <v>8.1</v>
      </c>
    </row>
    <row r="563" spans="1:23" x14ac:dyDescent="0.3">
      <c r="A563" s="2" t="s">
        <v>1826</v>
      </c>
      <c r="B563" s="4">
        <v>44164</v>
      </c>
      <c r="C563" s="4">
        <v>44166</v>
      </c>
      <c r="D563" s="2" t="s">
        <v>47</v>
      </c>
      <c r="E563" s="2" t="s">
        <v>48</v>
      </c>
      <c r="F563" s="2" t="s">
        <v>1399</v>
      </c>
      <c r="G563" s="5" t="str">
        <f>VLOOKUP(F563,'Customer Info'!A:B,2,0)</f>
        <v>Paul</v>
      </c>
      <c r="H563" s="5" t="str">
        <f>VLOOKUP(F563,'Customer Info'!A:C,3,0)</f>
        <v>Stevenson</v>
      </c>
      <c r="I563" s="5" t="str">
        <f>VLOOKUP(F563,'Customer Info'!A:E,5,0)</f>
        <v>Kwinana</v>
      </c>
      <c r="J563" s="2" t="s">
        <v>226</v>
      </c>
      <c r="K563" s="6" t="str">
        <f>VLOOKUP(J563,'Product Details'!B:C,2,0)</f>
        <v>Furniture</v>
      </c>
      <c r="L563" s="6" t="str">
        <f>VLOOKUP(J563,'Product Details'!B:D,3,0)</f>
        <v>Bookcases</v>
      </c>
      <c r="M563" s="6" t="s">
        <v>6493</v>
      </c>
      <c r="N563" s="2">
        <v>125</v>
      </c>
      <c r="O563" s="2">
        <v>113</v>
      </c>
      <c r="P563" s="2">
        <v>3</v>
      </c>
      <c r="Q563" s="7">
        <f>O563*P563</f>
        <v>339</v>
      </c>
      <c r="R563" s="7">
        <f>N563*P563</f>
        <v>375</v>
      </c>
      <c r="S563" s="2">
        <v>30</v>
      </c>
      <c r="T563" s="8">
        <f>R563+S563</f>
        <v>405</v>
      </c>
      <c r="U563" s="8">
        <f>T563-Q563</f>
        <v>66</v>
      </c>
      <c r="V563" s="2" t="s">
        <v>63</v>
      </c>
      <c r="W563" s="31">
        <f>IF(T563&lt;5000,T563*2%,IF(T563&lt;25000,T563*5%,IF(T563&lt;50000,T563*7%,IF(T563&lt;100000,T563*9%,IF(T563&lt;250000,T563*12%,T563*15%)))))</f>
        <v>8.1</v>
      </c>
    </row>
    <row r="564" spans="1:23" x14ac:dyDescent="0.3">
      <c r="A564" s="2" t="s">
        <v>4670</v>
      </c>
      <c r="B564" s="4">
        <v>43893</v>
      </c>
      <c r="C564" s="4">
        <v>43895</v>
      </c>
      <c r="D564" s="2" t="s">
        <v>47</v>
      </c>
      <c r="E564" s="2" t="s">
        <v>36</v>
      </c>
      <c r="F564" s="2" t="s">
        <v>261</v>
      </c>
      <c r="G564" s="5" t="str">
        <f>VLOOKUP(F564,'Customer Info'!A:B,2,0)</f>
        <v>Charlotte</v>
      </c>
      <c r="H564" s="5" t="str">
        <f>VLOOKUP(F564,'Customer Info'!A:C,3,0)</f>
        <v>Melton</v>
      </c>
      <c r="I564" s="5" t="str">
        <f>VLOOKUP(F564,'Customer Info'!A:E,5,0)</f>
        <v>Canberra</v>
      </c>
      <c r="J564" s="2" t="s">
        <v>443</v>
      </c>
      <c r="K564" s="6" t="str">
        <f>VLOOKUP(J564,'Product Details'!B:C,2,0)</f>
        <v>Office_Supplies</v>
      </c>
      <c r="L564" s="6" t="str">
        <f>VLOOKUP(J564,'Product Details'!B:D,3,0)</f>
        <v>Envelopes</v>
      </c>
      <c r="M564" s="6" t="s">
        <v>6399</v>
      </c>
      <c r="N564" s="2">
        <v>125</v>
      </c>
      <c r="O564" s="2">
        <v>113</v>
      </c>
      <c r="P564" s="2">
        <v>3</v>
      </c>
      <c r="Q564" s="7">
        <f>O564*P564</f>
        <v>339</v>
      </c>
      <c r="R564" s="7">
        <f>N564*P564</f>
        <v>375</v>
      </c>
      <c r="S564" s="2">
        <v>30</v>
      </c>
      <c r="T564" s="8">
        <f>R564+S564</f>
        <v>405</v>
      </c>
      <c r="U564" s="8">
        <f>T564-Q564</f>
        <v>66</v>
      </c>
      <c r="V564" s="2" t="s">
        <v>33</v>
      </c>
      <c r="W564" s="31">
        <f>IF(T564&lt;5000,T564*2%,IF(T564&lt;25000,T564*5%,IF(T564&lt;50000,T564*7%,IF(T564&lt;100000,T564*9%,IF(T564&lt;250000,T564*12%,T564*15%)))))</f>
        <v>8.1</v>
      </c>
    </row>
    <row r="565" spans="1:23" x14ac:dyDescent="0.3">
      <c r="A565" s="2" t="s">
        <v>3673</v>
      </c>
      <c r="B565" s="4">
        <v>44018</v>
      </c>
      <c r="C565" s="4">
        <v>44019</v>
      </c>
      <c r="D565" s="2" t="s">
        <v>47</v>
      </c>
      <c r="E565" s="2" t="s">
        <v>91</v>
      </c>
      <c r="F565" s="2" t="s">
        <v>779</v>
      </c>
      <c r="G565" s="5" t="str">
        <f>VLOOKUP(F565,'Customer Info'!A:B,2,0)</f>
        <v>Evan</v>
      </c>
      <c r="H565" s="5" t="str">
        <f>VLOOKUP(F565,'Customer Info'!A:C,3,0)</f>
        <v>Bailliet</v>
      </c>
      <c r="I565" s="5" t="str">
        <f>VLOOKUP(F565,'Customer Info'!A:E,5,0)</f>
        <v>Sydney</v>
      </c>
      <c r="J565" s="2" t="s">
        <v>388</v>
      </c>
      <c r="K565" s="6" t="str">
        <f>VLOOKUP(J565,'Product Details'!B:C,2,0)</f>
        <v>Furniture</v>
      </c>
      <c r="L565" s="6" t="str">
        <f>VLOOKUP(J565,'Product Details'!B:D,3,0)</f>
        <v>Tables</v>
      </c>
      <c r="M565" s="6" t="s">
        <v>6474</v>
      </c>
      <c r="N565" s="2">
        <v>188</v>
      </c>
      <c r="O565" s="2">
        <v>173</v>
      </c>
      <c r="P565" s="2">
        <v>2</v>
      </c>
      <c r="Q565" s="7">
        <f>O565*P565</f>
        <v>346</v>
      </c>
      <c r="R565" s="7">
        <f>N565*P565</f>
        <v>376</v>
      </c>
      <c r="S565" s="2">
        <v>30</v>
      </c>
      <c r="T565" s="8">
        <f>R565+S565</f>
        <v>406</v>
      </c>
      <c r="U565" s="8">
        <f>T565-Q565</f>
        <v>60</v>
      </c>
      <c r="V565" s="2" t="s">
        <v>71</v>
      </c>
      <c r="W565" s="31">
        <f>IF(T565&lt;5000,T565*2%,IF(T565&lt;25000,T565*5%,IF(T565&lt;50000,T565*7%,IF(T565&lt;100000,T565*9%,IF(T565&lt;250000,T565*12%,T565*15%)))))</f>
        <v>8.120000000000001</v>
      </c>
    </row>
    <row r="566" spans="1:23" x14ac:dyDescent="0.3">
      <c r="A566" s="2" t="s">
        <v>494</v>
      </c>
      <c r="B566" s="4">
        <v>43204</v>
      </c>
      <c r="C566" s="4">
        <v>43205</v>
      </c>
      <c r="D566" s="2" t="s">
        <v>47</v>
      </c>
      <c r="E566" s="2" t="s">
        <v>36</v>
      </c>
      <c r="F566" s="2" t="s">
        <v>495</v>
      </c>
      <c r="G566" s="5" t="str">
        <f>VLOOKUP(F566,'Customer Info'!A:B,2,0)</f>
        <v>Julie</v>
      </c>
      <c r="H566" s="5" t="str">
        <f>VLOOKUP(F566,'Customer Info'!A:C,3,0)</f>
        <v>Creighton</v>
      </c>
      <c r="I566" s="5" t="str">
        <f>VLOOKUP(F566,'Customer Info'!A:E,5,0)</f>
        <v>Bandung</v>
      </c>
      <c r="J566" s="2" t="s">
        <v>496</v>
      </c>
      <c r="K566" s="6" t="str">
        <f>VLOOKUP(J566,'Product Details'!B:C,2,0)</f>
        <v>Furniture</v>
      </c>
      <c r="L566" s="6" t="str">
        <f>VLOOKUP(J566,'Product Details'!B:D,3,0)</f>
        <v>Tables</v>
      </c>
      <c r="M566" s="6" t="s">
        <v>6497</v>
      </c>
      <c r="N566" s="2">
        <v>63</v>
      </c>
      <c r="O566" s="2">
        <v>58</v>
      </c>
      <c r="P566" s="2">
        <v>6</v>
      </c>
      <c r="Q566" s="7">
        <f>O566*P566</f>
        <v>348</v>
      </c>
      <c r="R566" s="7">
        <f>N566*P566</f>
        <v>378</v>
      </c>
      <c r="S566" s="2">
        <v>10</v>
      </c>
      <c r="T566" s="8">
        <f>R566+S566</f>
        <v>388</v>
      </c>
      <c r="U566" s="8">
        <f>T566-Q566</f>
        <v>40</v>
      </c>
      <c r="V566" s="2" t="s">
        <v>30</v>
      </c>
      <c r="W566" s="31">
        <f>IF(T566&lt;5000,T566*2%,IF(T566&lt;25000,T566*5%,IF(T566&lt;50000,T566*7%,IF(T566&lt;100000,T566*9%,IF(T566&lt;250000,T566*12%,T566*15%)))))</f>
        <v>7.76</v>
      </c>
    </row>
    <row r="567" spans="1:23" x14ac:dyDescent="0.3">
      <c r="A567" s="2" t="s">
        <v>2466</v>
      </c>
      <c r="B567" s="4">
        <v>43531</v>
      </c>
      <c r="C567" s="4">
        <v>43533</v>
      </c>
      <c r="D567" s="2" t="s">
        <v>47</v>
      </c>
      <c r="E567" s="2" t="s">
        <v>68</v>
      </c>
      <c r="F567" s="2" t="s">
        <v>945</v>
      </c>
      <c r="G567" s="5" t="str">
        <f>VLOOKUP(F567,'Customer Info'!A:B,2,0)</f>
        <v>Lindsay</v>
      </c>
      <c r="H567" s="5" t="str">
        <f>VLOOKUP(F567,'Customer Info'!A:C,3,0)</f>
        <v>Shagiari</v>
      </c>
      <c r="I567" s="5" t="str">
        <f>VLOOKUP(F567,'Customer Info'!A:E,5,0)</f>
        <v>Canberra</v>
      </c>
      <c r="J567" s="2" t="s">
        <v>538</v>
      </c>
      <c r="K567" s="6" t="str">
        <f>VLOOKUP(J567,'Product Details'!B:C,2,0)</f>
        <v>Technology</v>
      </c>
      <c r="L567" s="6" t="str">
        <f>VLOOKUP(J567,'Product Details'!B:D,3,0)</f>
        <v>Copiers</v>
      </c>
      <c r="M567" s="6" t="s">
        <v>6436</v>
      </c>
      <c r="N567" s="2">
        <v>63</v>
      </c>
      <c r="O567" s="2">
        <v>59</v>
      </c>
      <c r="P567" s="2">
        <v>6</v>
      </c>
      <c r="Q567" s="7">
        <f>O567*P567</f>
        <v>354</v>
      </c>
      <c r="R567" s="7">
        <f>N567*P567</f>
        <v>378</v>
      </c>
      <c r="S567" s="2">
        <v>10</v>
      </c>
      <c r="T567" s="8">
        <f>R567+S567</f>
        <v>388</v>
      </c>
      <c r="U567" s="8">
        <f>T567-Q567</f>
        <v>34</v>
      </c>
      <c r="V567" s="2" t="s">
        <v>63</v>
      </c>
      <c r="W567" s="31">
        <f>IF(T567&lt;5000,T567*2%,IF(T567&lt;25000,T567*5%,IF(T567&lt;50000,T567*7%,IF(T567&lt;100000,T567*9%,IF(T567&lt;250000,T567*12%,T567*15%)))))</f>
        <v>7.76</v>
      </c>
    </row>
    <row r="568" spans="1:23" x14ac:dyDescent="0.3">
      <c r="A568" s="2" t="s">
        <v>5205</v>
      </c>
      <c r="B568" s="4">
        <v>43619</v>
      </c>
      <c r="C568" s="4">
        <v>43619</v>
      </c>
      <c r="D568" s="2" t="s">
        <v>47</v>
      </c>
      <c r="E568" s="2" t="s">
        <v>43</v>
      </c>
      <c r="F568" s="2" t="s">
        <v>95</v>
      </c>
      <c r="G568" s="5" t="str">
        <f>VLOOKUP(F568,'Customer Info'!A:B,2,0)</f>
        <v>Bill</v>
      </c>
      <c r="H568" s="5" t="str">
        <f>VLOOKUP(F568,'Customer Info'!A:C,3,0)</f>
        <v>Stewart</v>
      </c>
      <c r="I568" s="5" t="str">
        <f>VLOOKUP(F568,'Customer Info'!A:E,5,0)</f>
        <v>Wenling</v>
      </c>
      <c r="J568" s="2" t="s">
        <v>538</v>
      </c>
      <c r="K568" s="6" t="str">
        <f>VLOOKUP(J568,'Product Details'!B:C,2,0)</f>
        <v>Technology</v>
      </c>
      <c r="L568" s="6" t="str">
        <f>VLOOKUP(J568,'Product Details'!B:D,3,0)</f>
        <v>Copiers</v>
      </c>
      <c r="M568" s="6" t="s">
        <v>6436</v>
      </c>
      <c r="N568" s="2">
        <v>63</v>
      </c>
      <c r="O568" s="2">
        <v>58</v>
      </c>
      <c r="P568" s="2">
        <v>6</v>
      </c>
      <c r="Q568" s="7">
        <f>O568*P568</f>
        <v>348</v>
      </c>
      <c r="R568" s="7">
        <f>N568*P568</f>
        <v>378</v>
      </c>
      <c r="S568" s="2">
        <v>10</v>
      </c>
      <c r="T568" s="8">
        <f>R568+S568</f>
        <v>388</v>
      </c>
      <c r="U568" s="8">
        <f>T568-Q568</f>
        <v>40</v>
      </c>
      <c r="V568" s="2" t="s">
        <v>33</v>
      </c>
      <c r="W568" s="31">
        <f>IF(T568&lt;5000,T568*2%,IF(T568&lt;25000,T568*5%,IF(T568&lt;50000,T568*7%,IF(T568&lt;100000,T568*9%,IF(T568&lt;250000,T568*12%,T568*15%)))))</f>
        <v>7.76</v>
      </c>
    </row>
    <row r="569" spans="1:23" x14ac:dyDescent="0.3">
      <c r="A569" s="2" t="s">
        <v>1747</v>
      </c>
      <c r="B569" s="4">
        <v>43895</v>
      </c>
      <c r="C569" s="4">
        <v>43895</v>
      </c>
      <c r="D569" s="2" t="s">
        <v>47</v>
      </c>
      <c r="E569" s="2" t="s">
        <v>91</v>
      </c>
      <c r="F569" s="2" t="s">
        <v>861</v>
      </c>
      <c r="G569" s="5" t="str">
        <f>VLOOKUP(F569,'Customer Info'!A:B,2,0)</f>
        <v>Harold</v>
      </c>
      <c r="H569" s="5" t="str">
        <f>VLOOKUP(F569,'Customer Info'!A:C,3,0)</f>
        <v>Dahlen</v>
      </c>
      <c r="I569" s="5" t="str">
        <f>VLOOKUP(F569,'Customer Info'!A:E,5,0)</f>
        <v>Jakarta</v>
      </c>
      <c r="J569" s="2" t="s">
        <v>433</v>
      </c>
      <c r="K569" s="6" t="str">
        <f>VLOOKUP(J569,'Product Details'!B:C,2,0)</f>
        <v>Office_Supplies</v>
      </c>
      <c r="L569" s="6" t="str">
        <f>VLOOKUP(J569,'Product Details'!B:D,3,0)</f>
        <v>Binders</v>
      </c>
      <c r="M569" s="6" t="s">
        <v>6563</v>
      </c>
      <c r="N569" s="2">
        <v>127</v>
      </c>
      <c r="O569" s="2">
        <v>116</v>
      </c>
      <c r="P569" s="2">
        <v>3</v>
      </c>
      <c r="Q569" s="7">
        <f>O569*P569</f>
        <v>348</v>
      </c>
      <c r="R569" s="7">
        <f>N569*P569</f>
        <v>381</v>
      </c>
      <c r="S569" s="2">
        <v>30</v>
      </c>
      <c r="T569" s="8">
        <f>R569+S569</f>
        <v>411</v>
      </c>
      <c r="U569" s="8">
        <f>T569-Q569</f>
        <v>63</v>
      </c>
      <c r="V569" s="2" t="s">
        <v>33</v>
      </c>
      <c r="W569" s="31">
        <f>IF(T569&lt;5000,T569*2%,IF(T569&lt;25000,T569*5%,IF(T569&lt;50000,T569*7%,IF(T569&lt;100000,T569*9%,IF(T569&lt;250000,T569*12%,T569*15%)))))</f>
        <v>8.2200000000000006</v>
      </c>
    </row>
    <row r="570" spans="1:23" x14ac:dyDescent="0.3">
      <c r="A570" s="2" t="s">
        <v>3750</v>
      </c>
      <c r="B570" s="4">
        <v>44090</v>
      </c>
      <c r="C570" s="4">
        <v>44092</v>
      </c>
      <c r="D570" s="2" t="s">
        <v>47</v>
      </c>
      <c r="E570" s="2" t="s">
        <v>48</v>
      </c>
      <c r="F570" s="2" t="s">
        <v>654</v>
      </c>
      <c r="G570" s="5" t="str">
        <f>VLOOKUP(F570,'Customer Info'!A:B,2,0)</f>
        <v>Jonathan</v>
      </c>
      <c r="H570" s="5" t="str">
        <f>VLOOKUP(F570,'Customer Info'!A:C,3,0)</f>
        <v>Howell</v>
      </c>
      <c r="I570" s="5" t="str">
        <f>VLOOKUP(F570,'Customer Info'!A:E,5,0)</f>
        <v>Guangshui</v>
      </c>
      <c r="J570" s="2" t="s">
        <v>622</v>
      </c>
      <c r="K570" s="6" t="str">
        <f>VLOOKUP(J570,'Product Details'!B:C,2,0)</f>
        <v>Office_Supplies</v>
      </c>
      <c r="L570" s="6" t="str">
        <f>VLOOKUP(J570,'Product Details'!B:D,3,0)</f>
        <v>Storage</v>
      </c>
      <c r="M570" s="6" t="s">
        <v>6547</v>
      </c>
      <c r="N570" s="2">
        <v>127</v>
      </c>
      <c r="O570" s="2">
        <v>116</v>
      </c>
      <c r="P570" s="2">
        <v>3</v>
      </c>
      <c r="Q570" s="7">
        <f>O570*P570</f>
        <v>348</v>
      </c>
      <c r="R570" s="7">
        <f>N570*P570</f>
        <v>381</v>
      </c>
      <c r="S570" s="2">
        <v>30</v>
      </c>
      <c r="T570" s="8">
        <f>R570+S570</f>
        <v>411</v>
      </c>
      <c r="U570" s="8">
        <f>T570-Q570</f>
        <v>63</v>
      </c>
      <c r="V570" s="2" t="s">
        <v>63</v>
      </c>
      <c r="W570" s="31">
        <f>IF(T570&lt;5000,T570*2%,IF(T570&lt;25000,T570*5%,IF(T570&lt;50000,T570*7%,IF(T570&lt;100000,T570*9%,IF(T570&lt;250000,T570*12%,T570*15%)))))</f>
        <v>8.2200000000000006</v>
      </c>
    </row>
    <row r="571" spans="1:23" x14ac:dyDescent="0.3">
      <c r="A571" s="2" t="s">
        <v>4480</v>
      </c>
      <c r="B571" s="4">
        <v>43585</v>
      </c>
      <c r="C571" s="4">
        <v>43585</v>
      </c>
      <c r="D571" s="2" t="s">
        <v>47</v>
      </c>
      <c r="E571" s="2" t="s">
        <v>43</v>
      </c>
      <c r="F571" s="2" t="s">
        <v>2126</v>
      </c>
      <c r="G571" s="5" t="str">
        <f>VLOOKUP(F571,'Customer Info'!A:B,2,0)</f>
        <v>Emily</v>
      </c>
      <c r="H571" s="5" t="str">
        <f>VLOOKUP(F571,'Customer Info'!A:C,3,0)</f>
        <v>Grady</v>
      </c>
      <c r="I571" s="5" t="str">
        <f>VLOOKUP(F571,'Customer Info'!A:E,5,0)</f>
        <v>Pimpri</v>
      </c>
      <c r="J571" s="2" t="s">
        <v>229</v>
      </c>
      <c r="K571" s="6" t="str">
        <f>VLOOKUP(J571,'Product Details'!B:C,2,0)</f>
        <v>Office_Supplies</v>
      </c>
      <c r="L571" s="6" t="str">
        <f>VLOOKUP(J571,'Product Details'!B:D,3,0)</f>
        <v>Paper</v>
      </c>
      <c r="M571" s="6" t="s">
        <v>6569</v>
      </c>
      <c r="N571" s="2">
        <v>127</v>
      </c>
      <c r="O571" s="2">
        <v>116</v>
      </c>
      <c r="P571" s="2">
        <v>3</v>
      </c>
      <c r="Q571" s="7">
        <f>O571*P571</f>
        <v>348</v>
      </c>
      <c r="R571" s="7">
        <f>N571*P571</f>
        <v>381</v>
      </c>
      <c r="S571" s="2">
        <v>30</v>
      </c>
      <c r="T571" s="8">
        <f>R571+S571</f>
        <v>411</v>
      </c>
      <c r="U571" s="8">
        <f>T571-Q571</f>
        <v>63</v>
      </c>
      <c r="V571" s="2" t="s">
        <v>33</v>
      </c>
      <c r="W571" s="31">
        <f>IF(T571&lt;5000,T571*2%,IF(T571&lt;25000,T571*5%,IF(T571&lt;50000,T571*7%,IF(T571&lt;100000,T571*9%,IF(T571&lt;250000,T571*12%,T571*15%)))))</f>
        <v>8.2200000000000006</v>
      </c>
    </row>
    <row r="572" spans="1:23" x14ac:dyDescent="0.3">
      <c r="A572" s="2" t="s">
        <v>2687</v>
      </c>
      <c r="B572" s="4">
        <v>43995</v>
      </c>
      <c r="C572" s="4">
        <v>43996</v>
      </c>
      <c r="D572" s="2" t="s">
        <v>47</v>
      </c>
      <c r="E572" s="2" t="s">
        <v>43</v>
      </c>
      <c r="F572" s="2" t="s">
        <v>1122</v>
      </c>
      <c r="G572" s="5" t="str">
        <f>VLOOKUP(F572,'Customer Info'!A:B,2,0)</f>
        <v>Carol</v>
      </c>
      <c r="H572" s="5" t="str">
        <f>VLOOKUP(F572,'Customer Info'!A:C,3,0)</f>
        <v>Triggs</v>
      </c>
      <c r="I572" s="5" t="str">
        <f>VLOOKUP(F572,'Customer Info'!A:E,5,0)</f>
        <v>Durgapur</v>
      </c>
      <c r="J572" s="2" t="s">
        <v>255</v>
      </c>
      <c r="K572" s="6" t="str">
        <f>VLOOKUP(J572,'Product Details'!B:C,2,0)</f>
        <v>Office_Supplies</v>
      </c>
      <c r="L572" s="6" t="str">
        <f>VLOOKUP(J572,'Product Details'!B:D,3,0)</f>
        <v>Supplies</v>
      </c>
      <c r="M572" s="6" t="s">
        <v>6416</v>
      </c>
      <c r="N572" s="2">
        <v>191</v>
      </c>
      <c r="O572" s="2">
        <v>170</v>
      </c>
      <c r="P572" s="2">
        <v>2</v>
      </c>
      <c r="Q572" s="7">
        <f>O572*P572</f>
        <v>340</v>
      </c>
      <c r="R572" s="7">
        <f>N572*P572</f>
        <v>382</v>
      </c>
      <c r="S572" s="2">
        <v>30</v>
      </c>
      <c r="T572" s="8">
        <f>R572+S572</f>
        <v>412</v>
      </c>
      <c r="U572" s="8">
        <f>T572-Q572</f>
        <v>72</v>
      </c>
      <c r="V572" s="2" t="s">
        <v>33</v>
      </c>
      <c r="W572" s="31">
        <f>IF(T572&lt;5000,T572*2%,IF(T572&lt;25000,T572*5%,IF(T572&lt;50000,T572*7%,IF(T572&lt;100000,T572*9%,IF(T572&lt;250000,T572*12%,T572*15%)))))</f>
        <v>8.24</v>
      </c>
    </row>
    <row r="573" spans="1:23" x14ac:dyDescent="0.3">
      <c r="A573" s="2" t="s">
        <v>3755</v>
      </c>
      <c r="B573" s="4">
        <v>44073</v>
      </c>
      <c r="C573" s="4">
        <v>44075</v>
      </c>
      <c r="D573" s="2" t="s">
        <v>47</v>
      </c>
      <c r="E573" s="2" t="s">
        <v>68</v>
      </c>
      <c r="F573" s="2" t="s">
        <v>585</v>
      </c>
      <c r="G573" s="5" t="str">
        <f>VLOOKUP(F573,'Customer Info'!A:B,2,0)</f>
        <v>Laurel</v>
      </c>
      <c r="H573" s="5" t="str">
        <f>VLOOKUP(F573,'Customer Info'!A:C,3,0)</f>
        <v>Elliston</v>
      </c>
      <c r="I573" s="5" t="str">
        <f>VLOOKUP(F573,'Customer Info'!A:E,5,0)</f>
        <v>Tasikmalaya</v>
      </c>
      <c r="J573" s="2" t="s">
        <v>89</v>
      </c>
      <c r="K573" s="6" t="str">
        <f>VLOOKUP(J573,'Product Details'!B:C,2,0)</f>
        <v>Office_Supplies</v>
      </c>
      <c r="L573" s="6" t="str">
        <f>VLOOKUP(J573,'Product Details'!B:D,3,0)</f>
        <v>Paper</v>
      </c>
      <c r="M573" s="6" t="s">
        <v>6568</v>
      </c>
      <c r="N573" s="2">
        <v>191</v>
      </c>
      <c r="O573" s="2">
        <v>170</v>
      </c>
      <c r="P573" s="2">
        <v>2</v>
      </c>
      <c r="Q573" s="7">
        <f>O573*P573</f>
        <v>340</v>
      </c>
      <c r="R573" s="7">
        <f>N573*P573</f>
        <v>382</v>
      </c>
      <c r="S573" s="2">
        <v>30</v>
      </c>
      <c r="T573" s="8">
        <f>R573+S573</f>
        <v>412</v>
      </c>
      <c r="U573" s="8">
        <f>T573-Q573</f>
        <v>72</v>
      </c>
      <c r="V573" s="2" t="s">
        <v>33</v>
      </c>
      <c r="W573" s="31">
        <f>IF(T573&lt;5000,T573*2%,IF(T573&lt;25000,T573*5%,IF(T573&lt;50000,T573*7%,IF(T573&lt;100000,T573*9%,IF(T573&lt;250000,T573*12%,T573*15%)))))</f>
        <v>8.24</v>
      </c>
    </row>
    <row r="574" spans="1:23" x14ac:dyDescent="0.3">
      <c r="A574" s="2" t="s">
        <v>4401</v>
      </c>
      <c r="B574" s="4">
        <v>43487</v>
      </c>
      <c r="C574" s="4">
        <v>43489</v>
      </c>
      <c r="D574" s="2" t="s">
        <v>47</v>
      </c>
      <c r="E574" s="2" t="s">
        <v>29</v>
      </c>
      <c r="F574" s="2" t="s">
        <v>327</v>
      </c>
      <c r="G574" s="5" t="str">
        <f>VLOOKUP(F574,'Customer Info'!A:B,2,0)</f>
        <v>Jill</v>
      </c>
      <c r="H574" s="5" t="str">
        <f>VLOOKUP(F574,'Customer Info'!A:C,3,0)</f>
        <v>Stevenson</v>
      </c>
      <c r="I574" s="5" t="str">
        <f>VLOOKUP(F574,'Customer Info'!A:E,5,0)</f>
        <v>Bengbu</v>
      </c>
      <c r="J574" s="2" t="s">
        <v>331</v>
      </c>
      <c r="K574" s="6" t="str">
        <f>VLOOKUP(J574,'Product Details'!B:C,2,0)</f>
        <v>Technology</v>
      </c>
      <c r="L574" s="6" t="str">
        <f>VLOOKUP(J574,'Product Details'!B:D,3,0)</f>
        <v>Phones</v>
      </c>
      <c r="M574" s="6" t="s">
        <v>6501</v>
      </c>
      <c r="N574" s="2">
        <v>191</v>
      </c>
      <c r="O574" s="2">
        <v>170</v>
      </c>
      <c r="P574" s="2">
        <v>2</v>
      </c>
      <c r="Q574" s="7">
        <f>O574*P574</f>
        <v>340</v>
      </c>
      <c r="R574" s="7">
        <f>N574*P574</f>
        <v>382</v>
      </c>
      <c r="S574" s="2">
        <v>30</v>
      </c>
      <c r="T574" s="8">
        <f>R574+S574</f>
        <v>412</v>
      </c>
      <c r="U574" s="8">
        <f>T574-Q574</f>
        <v>72</v>
      </c>
      <c r="V574" s="2" t="s">
        <v>63</v>
      </c>
      <c r="W574" s="31">
        <f>IF(T574&lt;5000,T574*2%,IF(T574&lt;25000,T574*5%,IF(T574&lt;50000,T574*7%,IF(T574&lt;100000,T574*9%,IF(T574&lt;250000,T574*12%,T574*15%)))))</f>
        <v>8.24</v>
      </c>
    </row>
    <row r="575" spans="1:23" x14ac:dyDescent="0.3">
      <c r="A575" s="2" t="s">
        <v>5347</v>
      </c>
      <c r="B575" s="4">
        <v>43920</v>
      </c>
      <c r="C575" s="4">
        <v>43921</v>
      </c>
      <c r="D575" s="2" t="s">
        <v>47</v>
      </c>
      <c r="E575" s="2" t="s">
        <v>36</v>
      </c>
      <c r="F575" s="2" t="s">
        <v>587</v>
      </c>
      <c r="G575" s="5" t="str">
        <f>VLOOKUP(F575,'Customer Info'!A:B,2,0)</f>
        <v>Allen</v>
      </c>
      <c r="H575" s="5" t="str">
        <f>VLOOKUP(F575,'Customer Info'!A:C,3,0)</f>
        <v>Rosenblatt</v>
      </c>
      <c r="I575" s="5" t="str">
        <f>VLOOKUP(F575,'Customer Info'!A:E,5,0)</f>
        <v>Chaozhou</v>
      </c>
      <c r="J575" s="2" t="s">
        <v>118</v>
      </c>
      <c r="K575" s="6" t="str">
        <f>VLOOKUP(J575,'Product Details'!B:C,2,0)</f>
        <v>Furniture</v>
      </c>
      <c r="L575" s="6" t="str">
        <f>VLOOKUP(J575,'Product Details'!B:D,3,0)</f>
        <v>Furnishings</v>
      </c>
      <c r="M575" s="6" t="s">
        <v>6461</v>
      </c>
      <c r="N575" s="2">
        <v>191</v>
      </c>
      <c r="O575" s="2">
        <v>170</v>
      </c>
      <c r="P575" s="2">
        <v>2</v>
      </c>
      <c r="Q575" s="7">
        <f>O575*P575</f>
        <v>340</v>
      </c>
      <c r="R575" s="7">
        <f>N575*P575</f>
        <v>382</v>
      </c>
      <c r="S575" s="2">
        <v>30</v>
      </c>
      <c r="T575" s="8">
        <f>R575+S575</f>
        <v>412</v>
      </c>
      <c r="U575" s="8">
        <f>T575-Q575</f>
        <v>72</v>
      </c>
      <c r="V575" s="2" t="s">
        <v>33</v>
      </c>
      <c r="W575" s="31">
        <f>IF(T575&lt;5000,T575*2%,IF(T575&lt;25000,T575*5%,IF(T575&lt;50000,T575*7%,IF(T575&lt;100000,T575*9%,IF(T575&lt;250000,T575*12%,T575*15%)))))</f>
        <v>8.24</v>
      </c>
    </row>
    <row r="576" spans="1:23" x14ac:dyDescent="0.3">
      <c r="A576" s="2" t="s">
        <v>1259</v>
      </c>
      <c r="B576" s="4">
        <v>43580</v>
      </c>
      <c r="C576" s="4">
        <v>43580</v>
      </c>
      <c r="D576" s="2" t="s">
        <v>47</v>
      </c>
      <c r="E576" s="2" t="s">
        <v>91</v>
      </c>
      <c r="F576" s="2" t="s">
        <v>104</v>
      </c>
      <c r="G576" s="5" t="str">
        <f>VLOOKUP(F576,'Customer Info'!A:B,2,0)</f>
        <v>Craig</v>
      </c>
      <c r="H576" s="5" t="str">
        <f>VLOOKUP(F576,'Customer Info'!A:C,3,0)</f>
        <v>Carroll</v>
      </c>
      <c r="I576" s="5" t="str">
        <f>VLOOKUP(F576,'Customer Info'!A:E,5,0)</f>
        <v>Augsburg</v>
      </c>
      <c r="J576" s="2" t="s">
        <v>373</v>
      </c>
      <c r="K576" s="6" t="str">
        <f>VLOOKUP(J576,'Product Details'!B:C,2,0)</f>
        <v>Furniture</v>
      </c>
      <c r="L576" s="6" t="str">
        <f>VLOOKUP(J576,'Product Details'!B:D,3,0)</f>
        <v>Chairs</v>
      </c>
      <c r="M576" s="6" t="s">
        <v>6518</v>
      </c>
      <c r="N576" s="2">
        <v>128</v>
      </c>
      <c r="O576" s="2">
        <v>115</v>
      </c>
      <c r="P576" s="2">
        <v>3</v>
      </c>
      <c r="Q576" s="7">
        <f>O576*P576</f>
        <v>345</v>
      </c>
      <c r="R576" s="7">
        <f>N576*P576</f>
        <v>384</v>
      </c>
      <c r="S576" s="2">
        <v>30</v>
      </c>
      <c r="T576" s="8">
        <f>R576+S576</f>
        <v>414</v>
      </c>
      <c r="U576" s="8">
        <f>T576-Q576</f>
        <v>69</v>
      </c>
      <c r="V576" s="2" t="s">
        <v>33</v>
      </c>
      <c r="W576" s="31">
        <f>IF(T576&lt;5000,T576*2%,IF(T576&lt;25000,T576*5%,IF(T576&lt;50000,T576*7%,IF(T576&lt;100000,T576*9%,IF(T576&lt;250000,T576*12%,T576*15%)))))</f>
        <v>8.2799999999999994</v>
      </c>
    </row>
    <row r="577" spans="1:23" x14ac:dyDescent="0.3">
      <c r="A577" s="2" t="s">
        <v>2575</v>
      </c>
      <c r="B577" s="4">
        <v>43938</v>
      </c>
      <c r="C577" s="4">
        <v>43938</v>
      </c>
      <c r="D577" s="2" t="s">
        <v>47</v>
      </c>
      <c r="E577" s="2" t="s">
        <v>68</v>
      </c>
      <c r="F577" s="2" t="s">
        <v>2351</v>
      </c>
      <c r="G577" s="5" t="str">
        <f>VLOOKUP(F577,'Customer Info'!A:B,2,0)</f>
        <v>Julia</v>
      </c>
      <c r="H577" s="5" t="str">
        <f>VLOOKUP(F577,'Customer Info'!A:C,3,0)</f>
        <v>Dunbar</v>
      </c>
      <c r="I577" s="5" t="str">
        <f>VLOOKUP(F577,'Customer Info'!A:E,5,0)</f>
        <v>Cologne</v>
      </c>
      <c r="J577" s="2" t="s">
        <v>694</v>
      </c>
      <c r="K577" s="6" t="str">
        <f>VLOOKUP(J577,'Product Details'!B:C,2,0)</f>
        <v>Office_Supplies</v>
      </c>
      <c r="L577" s="6" t="str">
        <f>VLOOKUP(J577,'Product Details'!B:D,3,0)</f>
        <v>Binders</v>
      </c>
      <c r="M577" s="6" t="s">
        <v>6524</v>
      </c>
      <c r="N577" s="2">
        <v>128</v>
      </c>
      <c r="O577" s="2">
        <v>115</v>
      </c>
      <c r="P577" s="2">
        <v>3</v>
      </c>
      <c r="Q577" s="7">
        <f>O577*P577</f>
        <v>345</v>
      </c>
      <c r="R577" s="7">
        <f>N577*P577</f>
        <v>384</v>
      </c>
      <c r="S577" s="2">
        <v>30</v>
      </c>
      <c r="T577" s="8">
        <f>R577+S577</f>
        <v>414</v>
      </c>
      <c r="U577" s="8">
        <f>T577-Q577</f>
        <v>69</v>
      </c>
      <c r="V577" s="2" t="s">
        <v>33</v>
      </c>
      <c r="W577" s="31">
        <f>IF(T577&lt;5000,T577*2%,IF(T577&lt;25000,T577*5%,IF(T577&lt;50000,T577*7%,IF(T577&lt;100000,T577*9%,IF(T577&lt;250000,T577*12%,T577*15%)))))</f>
        <v>8.2799999999999994</v>
      </c>
    </row>
    <row r="578" spans="1:23" x14ac:dyDescent="0.3">
      <c r="A578" s="2" t="s">
        <v>5477</v>
      </c>
      <c r="B578" s="4">
        <v>44054</v>
      </c>
      <c r="C578" s="4">
        <v>44055</v>
      </c>
      <c r="D578" s="2" t="s">
        <v>47</v>
      </c>
      <c r="E578" s="2" t="s">
        <v>48</v>
      </c>
      <c r="F578" s="2" t="s">
        <v>219</v>
      </c>
      <c r="G578" s="5" t="str">
        <f>VLOOKUP(F578,'Customer Info'!A:B,2,0)</f>
        <v>Toby</v>
      </c>
      <c r="H578" s="5" t="str">
        <f>VLOOKUP(F578,'Customer Info'!A:C,3,0)</f>
        <v>Braunhardt</v>
      </c>
      <c r="I578" s="5" t="str">
        <f>VLOOKUP(F578,'Customer Info'!A:E,5,0)</f>
        <v>Perth</v>
      </c>
      <c r="J578" s="2" t="s">
        <v>5</v>
      </c>
      <c r="K578" s="6" t="str">
        <f>VLOOKUP(J578,'Product Details'!B:C,2,0)</f>
        <v>Furniture</v>
      </c>
      <c r="L578" s="6" t="str">
        <f>VLOOKUP(J578,'Product Details'!B:D,3,0)</f>
        <v>Furnishings</v>
      </c>
      <c r="M578" s="6" t="s">
        <v>6549</v>
      </c>
      <c r="N578" s="2">
        <v>128</v>
      </c>
      <c r="O578" s="2">
        <v>115</v>
      </c>
      <c r="P578" s="2">
        <v>3</v>
      </c>
      <c r="Q578" s="7">
        <f>O578*P578</f>
        <v>345</v>
      </c>
      <c r="R578" s="7">
        <f>N578*P578</f>
        <v>384</v>
      </c>
      <c r="S578" s="2">
        <v>30</v>
      </c>
      <c r="T578" s="8">
        <f>R578+S578</f>
        <v>414</v>
      </c>
      <c r="U578" s="8">
        <f>T578-Q578</f>
        <v>69</v>
      </c>
      <c r="V578" s="2" t="s">
        <v>30</v>
      </c>
      <c r="W578" s="31">
        <f>IF(T578&lt;5000,T578*2%,IF(T578&lt;25000,T578*5%,IF(T578&lt;50000,T578*7%,IF(T578&lt;100000,T578*9%,IF(T578&lt;250000,T578*12%,T578*15%)))))</f>
        <v>8.2799999999999994</v>
      </c>
    </row>
    <row r="579" spans="1:23" x14ac:dyDescent="0.3">
      <c r="A579" s="2" t="s">
        <v>1346</v>
      </c>
      <c r="B579" s="4">
        <v>43609</v>
      </c>
      <c r="C579" s="4">
        <v>43611</v>
      </c>
      <c r="D579" s="2" t="s">
        <v>47</v>
      </c>
      <c r="E579" s="2" t="s">
        <v>29</v>
      </c>
      <c r="F579" s="2" t="s">
        <v>929</v>
      </c>
      <c r="G579" s="5" t="str">
        <f>VLOOKUP(F579,'Customer Info'!A:B,2,0)</f>
        <v>Barry</v>
      </c>
      <c r="H579" s="5" t="str">
        <f>VLOOKUP(F579,'Customer Info'!A:C,3,0)</f>
        <v>Franzšsisch</v>
      </c>
      <c r="I579" s="5" t="str">
        <f>VLOOKUP(F579,'Customer Info'!A:E,5,0)</f>
        <v>Canberra</v>
      </c>
      <c r="J579" s="2" t="s">
        <v>350</v>
      </c>
      <c r="K579" s="6" t="str">
        <f>VLOOKUP(J579,'Product Details'!B:C,2,0)</f>
        <v>Furniture</v>
      </c>
      <c r="L579" s="6" t="str">
        <f>VLOOKUP(J579,'Product Details'!B:D,3,0)</f>
        <v>Tables</v>
      </c>
      <c r="M579" s="6" t="s">
        <v>6491</v>
      </c>
      <c r="N579" s="2">
        <v>96</v>
      </c>
      <c r="O579" s="2">
        <v>87</v>
      </c>
      <c r="P579" s="2">
        <v>4</v>
      </c>
      <c r="Q579" s="7">
        <f>O579*P579</f>
        <v>348</v>
      </c>
      <c r="R579" s="7">
        <f>N579*P579</f>
        <v>384</v>
      </c>
      <c r="S579" s="2">
        <v>10</v>
      </c>
      <c r="T579" s="8">
        <f>R579+S579</f>
        <v>394</v>
      </c>
      <c r="U579" s="8">
        <f>T579-Q579</f>
        <v>46</v>
      </c>
      <c r="V579" s="2" t="s">
        <v>33</v>
      </c>
      <c r="W579" s="31">
        <f>IF(T579&lt;5000,T579*2%,IF(T579&lt;25000,T579*5%,IF(T579&lt;50000,T579*7%,IF(T579&lt;100000,T579*9%,IF(T579&lt;250000,T579*12%,T579*15%)))))</f>
        <v>7.88</v>
      </c>
    </row>
    <row r="580" spans="1:23" x14ac:dyDescent="0.3">
      <c r="A580" s="2" t="s">
        <v>1715</v>
      </c>
      <c r="B580" s="4">
        <v>44083</v>
      </c>
      <c r="C580" s="4">
        <v>44085</v>
      </c>
      <c r="D580" s="2" t="s">
        <v>47</v>
      </c>
      <c r="E580" s="2" t="s">
        <v>68</v>
      </c>
      <c r="F580" s="2" t="s">
        <v>1448</v>
      </c>
      <c r="G580" s="5" t="str">
        <f>VLOOKUP(F580,'Customer Info'!A:B,2,0)</f>
        <v>Toby</v>
      </c>
      <c r="H580" s="5" t="str">
        <f>VLOOKUP(F580,'Customer Info'!A:C,3,0)</f>
        <v>Gnade</v>
      </c>
      <c r="I580" s="5" t="str">
        <f>VLOOKUP(F580,'Customer Info'!A:E,5,0)</f>
        <v>Bhopal</v>
      </c>
      <c r="J580" s="2" t="s">
        <v>1012</v>
      </c>
      <c r="K580" s="6" t="str">
        <f>VLOOKUP(J580,'Product Details'!B:C,2,0)</f>
        <v>Office_Supplies</v>
      </c>
      <c r="L580" s="6" t="str">
        <f>VLOOKUP(J580,'Product Details'!B:D,3,0)</f>
        <v>Envelopes</v>
      </c>
      <c r="M580" s="6" t="s">
        <v>6463</v>
      </c>
      <c r="N580" s="2">
        <v>77</v>
      </c>
      <c r="O580" s="2">
        <v>73</v>
      </c>
      <c r="P580" s="2">
        <v>5</v>
      </c>
      <c r="Q580" s="7">
        <f>O580*P580</f>
        <v>365</v>
      </c>
      <c r="R580" s="7">
        <f>N580*P580</f>
        <v>385</v>
      </c>
      <c r="S580" s="2">
        <v>10</v>
      </c>
      <c r="T580" s="8">
        <f>R580+S580</f>
        <v>395</v>
      </c>
      <c r="U580" s="8">
        <f>T580-Q580</f>
        <v>30</v>
      </c>
      <c r="V580" s="2" t="s">
        <v>30</v>
      </c>
      <c r="W580" s="31">
        <f>IF(T580&lt;5000,T580*2%,IF(T580&lt;25000,T580*5%,IF(T580&lt;50000,T580*7%,IF(T580&lt;100000,T580*9%,IF(T580&lt;250000,T580*12%,T580*15%)))))</f>
        <v>7.9</v>
      </c>
    </row>
    <row r="581" spans="1:23" x14ac:dyDescent="0.3">
      <c r="A581" s="2" t="s">
        <v>2312</v>
      </c>
      <c r="B581" s="4">
        <v>43546</v>
      </c>
      <c r="C581" s="4">
        <v>43547</v>
      </c>
      <c r="D581" s="2" t="s">
        <v>47</v>
      </c>
      <c r="E581" s="2" t="s">
        <v>36</v>
      </c>
      <c r="F581" s="2" t="s">
        <v>381</v>
      </c>
      <c r="G581" s="5" t="str">
        <f>VLOOKUP(F581,'Customer Info'!A:B,2,0)</f>
        <v>Andrew</v>
      </c>
      <c r="H581" s="5" t="str">
        <f>VLOOKUP(F581,'Customer Info'!A:C,3,0)</f>
        <v>Gjertsen</v>
      </c>
      <c r="I581" s="5" t="str">
        <f>VLOOKUP(F581,'Customer Info'!A:E,5,0)</f>
        <v>Hamburg</v>
      </c>
      <c r="J581" s="2" t="s">
        <v>594</v>
      </c>
      <c r="K581" s="6" t="str">
        <f>VLOOKUP(J581,'Product Details'!B:C,2,0)</f>
        <v>Office_Supplies</v>
      </c>
      <c r="L581" s="6" t="str">
        <f>VLOOKUP(J581,'Product Details'!B:D,3,0)</f>
        <v>Art</v>
      </c>
      <c r="M581" s="6" t="s">
        <v>6478</v>
      </c>
      <c r="N581" s="2">
        <v>193</v>
      </c>
      <c r="O581" s="2">
        <v>173</v>
      </c>
      <c r="P581" s="2">
        <v>2</v>
      </c>
      <c r="Q581" s="7">
        <f>O581*P581</f>
        <v>346</v>
      </c>
      <c r="R581" s="7">
        <f>N581*P581</f>
        <v>386</v>
      </c>
      <c r="S581" s="2">
        <v>30</v>
      </c>
      <c r="T581" s="8">
        <f>R581+S581</f>
        <v>416</v>
      </c>
      <c r="U581" s="8">
        <f>T581-Q581</f>
        <v>70</v>
      </c>
      <c r="V581" s="2" t="s">
        <v>63</v>
      </c>
      <c r="W581" s="31">
        <f>IF(T581&lt;5000,T581*2%,IF(T581&lt;25000,T581*5%,IF(T581&lt;50000,T581*7%,IF(T581&lt;100000,T581*9%,IF(T581&lt;250000,T581*12%,T581*15%)))))</f>
        <v>8.32</v>
      </c>
    </row>
    <row r="582" spans="1:23" x14ac:dyDescent="0.3">
      <c r="A582" s="2" t="s">
        <v>933</v>
      </c>
      <c r="B582" s="4">
        <v>43570</v>
      </c>
      <c r="C582" s="4">
        <v>43572</v>
      </c>
      <c r="D582" s="2" t="s">
        <v>47</v>
      </c>
      <c r="E582" s="2" t="s">
        <v>29</v>
      </c>
      <c r="F582" s="2" t="s">
        <v>55</v>
      </c>
      <c r="G582" s="5" t="str">
        <f>VLOOKUP(F582,'Customer Info'!A:B,2,0)</f>
        <v>Cindy</v>
      </c>
      <c r="H582" s="5" t="str">
        <f>VLOOKUP(F582,'Customer Info'!A:C,3,0)</f>
        <v>Schnelling</v>
      </c>
      <c r="I582" s="5" t="str">
        <f>VLOOKUP(F582,'Customer Info'!A:E,5,0)</f>
        <v>Balikpapan</v>
      </c>
      <c r="J582" s="2" t="s">
        <v>118</v>
      </c>
      <c r="K582" s="6" t="str">
        <f>VLOOKUP(J582,'Product Details'!B:C,2,0)</f>
        <v>Furniture</v>
      </c>
      <c r="L582" s="6" t="str">
        <f>VLOOKUP(J582,'Product Details'!B:D,3,0)</f>
        <v>Furnishings</v>
      </c>
      <c r="M582" s="6" t="s">
        <v>6461</v>
      </c>
      <c r="N582" s="2">
        <v>129</v>
      </c>
      <c r="O582" s="2">
        <v>118</v>
      </c>
      <c r="P582" s="2">
        <v>3</v>
      </c>
      <c r="Q582" s="7">
        <f>O582*P582</f>
        <v>354</v>
      </c>
      <c r="R582" s="7">
        <f>N582*P582</f>
        <v>387</v>
      </c>
      <c r="S582" s="2">
        <v>30</v>
      </c>
      <c r="T582" s="8">
        <f>R582+S582</f>
        <v>417</v>
      </c>
      <c r="U582" s="8">
        <f>T582-Q582</f>
        <v>63</v>
      </c>
      <c r="V582" s="2" t="s">
        <v>33</v>
      </c>
      <c r="W582" s="31">
        <f>IF(T582&lt;5000,T582*2%,IF(T582&lt;25000,T582*5%,IF(T582&lt;50000,T582*7%,IF(T582&lt;100000,T582*9%,IF(T582&lt;250000,T582*12%,T582*15%)))))</f>
        <v>8.34</v>
      </c>
    </row>
    <row r="583" spans="1:23" x14ac:dyDescent="0.3">
      <c r="A583" s="2" t="s">
        <v>2396</v>
      </c>
      <c r="B583" s="4">
        <v>43658</v>
      </c>
      <c r="C583" s="4">
        <v>43659</v>
      </c>
      <c r="D583" s="2" t="s">
        <v>47</v>
      </c>
      <c r="E583" s="2" t="s">
        <v>68</v>
      </c>
      <c r="F583" s="2" t="s">
        <v>975</v>
      </c>
      <c r="G583" s="5" t="str">
        <f>VLOOKUP(F583,'Customer Info'!A:B,2,0)</f>
        <v>Hunter</v>
      </c>
      <c r="H583" s="5" t="str">
        <f>VLOOKUP(F583,'Customer Info'!A:C,3,0)</f>
        <v>Glantz</v>
      </c>
      <c r="I583" s="5" t="str">
        <f>VLOOKUP(F583,'Customer Info'!A:E,5,0)</f>
        <v>Panihati</v>
      </c>
      <c r="J583" s="2" t="s">
        <v>62</v>
      </c>
      <c r="K583" s="6" t="str">
        <f>VLOOKUP(J583,'Product Details'!B:C,2,0)</f>
        <v>Office_Supplies</v>
      </c>
      <c r="L583" s="6" t="str">
        <f>VLOOKUP(J583,'Product Details'!B:D,3,0)</f>
        <v>Envelopes</v>
      </c>
      <c r="M583" s="6" t="s">
        <v>6482</v>
      </c>
      <c r="N583" s="2">
        <v>129</v>
      </c>
      <c r="O583" s="2">
        <v>118</v>
      </c>
      <c r="P583" s="2">
        <v>3</v>
      </c>
      <c r="Q583" s="7">
        <f>O583*P583</f>
        <v>354</v>
      </c>
      <c r="R583" s="7">
        <f>N583*P583</f>
        <v>387</v>
      </c>
      <c r="S583" s="2">
        <v>30</v>
      </c>
      <c r="T583" s="8">
        <f>R583+S583</f>
        <v>417</v>
      </c>
      <c r="U583" s="8">
        <f>T583-Q583</f>
        <v>63</v>
      </c>
      <c r="V583" s="2" t="s">
        <v>33</v>
      </c>
      <c r="W583" s="31">
        <f>IF(T583&lt;5000,T583*2%,IF(T583&lt;25000,T583*5%,IF(T583&lt;50000,T583*7%,IF(T583&lt;100000,T583*9%,IF(T583&lt;250000,T583*12%,T583*15%)))))</f>
        <v>8.34</v>
      </c>
    </row>
    <row r="584" spans="1:23" x14ac:dyDescent="0.3">
      <c r="A584" s="2" t="s">
        <v>3029</v>
      </c>
      <c r="B584" s="4">
        <v>43354</v>
      </c>
      <c r="C584" s="4">
        <v>43354</v>
      </c>
      <c r="D584" s="2" t="s">
        <v>47</v>
      </c>
      <c r="E584" s="2" t="s">
        <v>29</v>
      </c>
      <c r="F584" s="2" t="s">
        <v>400</v>
      </c>
      <c r="G584" s="5" t="str">
        <f>VLOOKUP(F584,'Customer Info'!A:B,2,0)</f>
        <v>Candace</v>
      </c>
      <c r="H584" s="5" t="str">
        <f>VLOOKUP(F584,'Customer Info'!A:C,3,0)</f>
        <v>McMahon</v>
      </c>
      <c r="I584" s="5" t="str">
        <f>VLOOKUP(F584,'Customer Info'!A:E,5,0)</f>
        <v>Canberra</v>
      </c>
      <c r="J584" s="2" t="s">
        <v>134</v>
      </c>
      <c r="K584" s="6" t="e">
        <f>VLOOKUP(J584,'Product Details'!B:C,2,0)</f>
        <v>#N/A</v>
      </c>
      <c r="L584" s="6" t="e">
        <f>VLOOKUP(J584,'Product Details'!B:D,3,0)</f>
        <v>#N/A</v>
      </c>
      <c r="M584" s="6" t="e">
        <v>#N/A</v>
      </c>
      <c r="N584" s="2">
        <v>194</v>
      </c>
      <c r="O584" s="2">
        <v>176</v>
      </c>
      <c r="P584" s="2">
        <v>2</v>
      </c>
      <c r="Q584" s="7">
        <f>O584*P584</f>
        <v>352</v>
      </c>
      <c r="R584" s="7">
        <f>N584*P584</f>
        <v>388</v>
      </c>
      <c r="S584" s="2">
        <v>30</v>
      </c>
      <c r="T584" s="8">
        <f>R584+S584</f>
        <v>418</v>
      </c>
      <c r="U584" s="8">
        <f>T584-Q584</f>
        <v>66</v>
      </c>
      <c r="V584" s="2" t="s">
        <v>63</v>
      </c>
      <c r="W584" s="31">
        <f>IF(T584&lt;5000,T584*2%,IF(T584&lt;25000,T584*5%,IF(T584&lt;50000,T584*7%,IF(T584&lt;100000,T584*9%,IF(T584&lt;250000,T584*12%,T584*15%)))))</f>
        <v>8.36</v>
      </c>
    </row>
    <row r="585" spans="1:23" x14ac:dyDescent="0.3">
      <c r="A585" s="2" t="s">
        <v>4675</v>
      </c>
      <c r="B585" s="4">
        <v>43997</v>
      </c>
      <c r="C585" s="4">
        <v>43998</v>
      </c>
      <c r="D585" s="2" t="s">
        <v>47</v>
      </c>
      <c r="E585" s="2" t="s">
        <v>68</v>
      </c>
      <c r="F585" s="2" t="s">
        <v>338</v>
      </c>
      <c r="G585" s="5" t="str">
        <f>VLOOKUP(F585,'Customer Info'!A:B,2,0)</f>
        <v>Beth</v>
      </c>
      <c r="H585" s="5" t="str">
        <f>VLOOKUP(F585,'Customer Info'!A:C,3,0)</f>
        <v>Thompson</v>
      </c>
      <c r="I585" s="5" t="str">
        <f>VLOOKUP(F585,'Customer Info'!A:E,5,0)</f>
        <v>Lohne</v>
      </c>
      <c r="J585" s="2" t="s">
        <v>866</v>
      </c>
      <c r="K585" s="6" t="str">
        <f>VLOOKUP(J585,'Product Details'!B:C,2,0)</f>
        <v>Furniture</v>
      </c>
      <c r="L585" s="6" t="str">
        <f>VLOOKUP(J585,'Product Details'!B:D,3,0)</f>
        <v>Chairs</v>
      </c>
      <c r="M585" s="6" t="s">
        <v>6449</v>
      </c>
      <c r="N585" s="2">
        <v>194</v>
      </c>
      <c r="O585" s="2">
        <v>176</v>
      </c>
      <c r="P585" s="2">
        <v>2</v>
      </c>
      <c r="Q585" s="7">
        <f>O585*P585</f>
        <v>352</v>
      </c>
      <c r="R585" s="7">
        <f>N585*P585</f>
        <v>388</v>
      </c>
      <c r="S585" s="2">
        <v>30</v>
      </c>
      <c r="T585" s="8">
        <f>R585+S585</f>
        <v>418</v>
      </c>
      <c r="U585" s="8">
        <f>T585-Q585</f>
        <v>66</v>
      </c>
      <c r="V585" s="2" t="s">
        <v>33</v>
      </c>
      <c r="W585" s="31">
        <f>IF(T585&lt;5000,T585*2%,IF(T585&lt;25000,T585*5%,IF(T585&lt;50000,T585*7%,IF(T585&lt;100000,T585*9%,IF(T585&lt;250000,T585*12%,T585*15%)))))</f>
        <v>8.36</v>
      </c>
    </row>
    <row r="586" spans="1:23" x14ac:dyDescent="0.3">
      <c r="A586" s="2" t="s">
        <v>1403</v>
      </c>
      <c r="B586" s="4">
        <v>43497</v>
      </c>
      <c r="C586" s="4">
        <v>43498</v>
      </c>
      <c r="D586" s="2" t="s">
        <v>47</v>
      </c>
      <c r="E586" s="2" t="s">
        <v>29</v>
      </c>
      <c r="F586" s="2" t="s">
        <v>1036</v>
      </c>
      <c r="G586" s="5" t="str">
        <f>VLOOKUP(F586,'Customer Info'!A:B,2,0)</f>
        <v>Ralph</v>
      </c>
      <c r="H586" s="5" t="str">
        <f>VLOOKUP(F586,'Customer Info'!A:C,3,0)</f>
        <v>Arnett</v>
      </c>
      <c r="I586" s="5" t="str">
        <f>VLOOKUP(F586,'Customer Info'!A:E,5,0)</f>
        <v>Jhansi</v>
      </c>
      <c r="J586" s="2" t="s">
        <v>180</v>
      </c>
      <c r="K586" s="6" t="str">
        <f>VLOOKUP(J586,'Product Details'!B:C,2,0)</f>
        <v>Furniture</v>
      </c>
      <c r="L586" s="6" t="str">
        <f>VLOOKUP(J586,'Product Details'!B:D,3,0)</f>
        <v>Tables</v>
      </c>
      <c r="M586" s="6" t="s">
        <v>6497</v>
      </c>
      <c r="N586" s="2">
        <v>130</v>
      </c>
      <c r="O586" s="2">
        <v>122</v>
      </c>
      <c r="P586" s="2">
        <v>3</v>
      </c>
      <c r="Q586" s="7">
        <f>O586*P586</f>
        <v>366</v>
      </c>
      <c r="R586" s="7">
        <f>N586*P586</f>
        <v>390</v>
      </c>
      <c r="S586" s="2">
        <v>30</v>
      </c>
      <c r="T586" s="8">
        <f>R586+S586</f>
        <v>420</v>
      </c>
      <c r="U586" s="8">
        <f>T586-Q586</f>
        <v>54</v>
      </c>
      <c r="V586" s="2" t="s">
        <v>33</v>
      </c>
      <c r="W586" s="31">
        <f>IF(T586&lt;5000,T586*2%,IF(T586&lt;25000,T586*5%,IF(T586&lt;50000,T586*7%,IF(T586&lt;100000,T586*9%,IF(T586&lt;250000,T586*12%,T586*15%)))))</f>
        <v>8.4</v>
      </c>
    </row>
    <row r="587" spans="1:23" x14ac:dyDescent="0.3">
      <c r="A587" s="2" t="s">
        <v>3289</v>
      </c>
      <c r="B587" s="4">
        <v>43790</v>
      </c>
      <c r="C587" s="4">
        <v>43791</v>
      </c>
      <c r="D587" s="2" t="s">
        <v>47</v>
      </c>
      <c r="E587" s="2" t="s">
        <v>36</v>
      </c>
      <c r="F587" s="2" t="s">
        <v>656</v>
      </c>
      <c r="G587" s="5" t="str">
        <f>VLOOKUP(F587,'Customer Info'!A:B,2,0)</f>
        <v>Rachel</v>
      </c>
      <c r="H587" s="5" t="str">
        <f>VLOOKUP(F587,'Customer Info'!A:C,3,0)</f>
        <v>Payne</v>
      </c>
      <c r="I587" s="5" t="str">
        <f>VLOOKUP(F587,'Customer Info'!A:E,5,0)</f>
        <v>Mianyang</v>
      </c>
      <c r="J587" s="2" t="s">
        <v>70</v>
      </c>
      <c r="K587" s="6" t="str">
        <f>VLOOKUP(J587,'Product Details'!B:C,2,0)</f>
        <v>Furniture</v>
      </c>
      <c r="L587" s="6" t="str">
        <f>VLOOKUP(J587,'Product Details'!B:D,3,0)</f>
        <v>Furnishings</v>
      </c>
      <c r="M587" s="6" t="s">
        <v>6536</v>
      </c>
      <c r="N587" s="2">
        <v>130</v>
      </c>
      <c r="O587" s="2">
        <v>122</v>
      </c>
      <c r="P587" s="2">
        <v>3</v>
      </c>
      <c r="Q587" s="7">
        <f>O587*P587</f>
        <v>366</v>
      </c>
      <c r="R587" s="7">
        <f>N587*P587</f>
        <v>390</v>
      </c>
      <c r="S587" s="2">
        <v>30</v>
      </c>
      <c r="T587" s="8">
        <f>R587+S587</f>
        <v>420</v>
      </c>
      <c r="U587" s="8">
        <f>T587-Q587</f>
        <v>54</v>
      </c>
      <c r="V587" s="2" t="s">
        <v>63</v>
      </c>
      <c r="W587" s="31">
        <f>IF(T587&lt;5000,T587*2%,IF(T587&lt;25000,T587*5%,IF(T587&lt;50000,T587*7%,IF(T587&lt;100000,T587*9%,IF(T587&lt;250000,T587*12%,T587*15%)))))</f>
        <v>8.4</v>
      </c>
    </row>
    <row r="588" spans="1:23" x14ac:dyDescent="0.3">
      <c r="A588" s="2" t="s">
        <v>3526</v>
      </c>
      <c r="B588" s="4">
        <v>43620</v>
      </c>
      <c r="C588" s="4">
        <v>43620</v>
      </c>
      <c r="D588" s="2" t="s">
        <v>47</v>
      </c>
      <c r="E588" s="2" t="s">
        <v>48</v>
      </c>
      <c r="F588" s="2" t="s">
        <v>782</v>
      </c>
      <c r="G588" s="5" t="str">
        <f>VLOOKUP(F588,'Customer Info'!A:B,2,0)</f>
        <v>Anna</v>
      </c>
      <c r="H588" s="5" t="str">
        <f>VLOOKUP(F588,'Customer Info'!A:C,3,0)</f>
        <v>Gayman</v>
      </c>
      <c r="I588" s="5" t="str">
        <f>VLOOKUP(F588,'Customer Info'!A:E,5,0)</f>
        <v>Jakarta</v>
      </c>
      <c r="J588" s="2" t="s">
        <v>358</v>
      </c>
      <c r="K588" s="6" t="str">
        <f>VLOOKUP(J588,'Product Details'!B:C,2,0)</f>
        <v>Office_Supplies</v>
      </c>
      <c r="L588" s="6" t="str">
        <f>VLOOKUP(J588,'Product Details'!B:D,3,0)</f>
        <v>Binders</v>
      </c>
      <c r="M588" s="6" t="s">
        <v>6470</v>
      </c>
      <c r="N588" s="2">
        <v>130</v>
      </c>
      <c r="O588" s="2">
        <v>122</v>
      </c>
      <c r="P588" s="2">
        <v>3</v>
      </c>
      <c r="Q588" s="7">
        <f>O588*P588</f>
        <v>366</v>
      </c>
      <c r="R588" s="7">
        <f>N588*P588</f>
        <v>390</v>
      </c>
      <c r="S588" s="2">
        <v>30</v>
      </c>
      <c r="T588" s="8">
        <f>R588+S588</f>
        <v>420</v>
      </c>
      <c r="U588" s="8">
        <f>T588-Q588</f>
        <v>54</v>
      </c>
      <c r="V588" s="2" t="s">
        <v>63</v>
      </c>
      <c r="W588" s="31">
        <f>IF(T588&lt;5000,T588*2%,IF(T588&lt;25000,T588*5%,IF(T588&lt;50000,T588*7%,IF(T588&lt;100000,T588*9%,IF(T588&lt;250000,T588*12%,T588*15%)))))</f>
        <v>8.4</v>
      </c>
    </row>
    <row r="589" spans="1:23" x14ac:dyDescent="0.3">
      <c r="A589" s="2" t="s">
        <v>5226</v>
      </c>
      <c r="B589" s="4">
        <v>43576</v>
      </c>
      <c r="C589" s="4">
        <v>43577</v>
      </c>
      <c r="D589" s="2" t="s">
        <v>47</v>
      </c>
      <c r="E589" s="2" t="s">
        <v>48</v>
      </c>
      <c r="F589" s="2" t="s">
        <v>142</v>
      </c>
      <c r="G589" s="5" t="str">
        <f>VLOOKUP(F589,'Customer Info'!A:B,2,0)</f>
        <v>Steve</v>
      </c>
      <c r="H589" s="5" t="str">
        <f>VLOOKUP(F589,'Customer Info'!A:C,3,0)</f>
        <v>Carroll</v>
      </c>
      <c r="I589" s="5" t="str">
        <f>VLOOKUP(F589,'Customer Info'!A:E,5,0)</f>
        <v>Qingdao</v>
      </c>
      <c r="J589" s="2" t="s">
        <v>111</v>
      </c>
      <c r="K589" s="6" t="str">
        <f>VLOOKUP(J589,'Product Details'!B:C,2,0)</f>
        <v>Office_Supplies</v>
      </c>
      <c r="L589" s="6" t="str">
        <f>VLOOKUP(J589,'Product Details'!B:D,3,0)</f>
        <v>Storage</v>
      </c>
      <c r="M589" s="6" t="s">
        <v>6543</v>
      </c>
      <c r="N589" s="2">
        <v>78</v>
      </c>
      <c r="O589" s="2">
        <v>74</v>
      </c>
      <c r="P589" s="2">
        <v>5</v>
      </c>
      <c r="Q589" s="7">
        <f>O589*P589</f>
        <v>370</v>
      </c>
      <c r="R589" s="7">
        <f>N589*P589</f>
        <v>390</v>
      </c>
      <c r="S589" s="2">
        <v>10</v>
      </c>
      <c r="T589" s="8">
        <f>R589+S589</f>
        <v>400</v>
      </c>
      <c r="U589" s="8">
        <f>T589-Q589</f>
        <v>30</v>
      </c>
      <c r="V589" s="2" t="s">
        <v>63</v>
      </c>
      <c r="W589" s="31">
        <f>IF(T589&lt;5000,T589*2%,IF(T589&lt;25000,T589*5%,IF(T589&lt;50000,T589*7%,IF(T589&lt;100000,T589*9%,IF(T589&lt;250000,T589*12%,T589*15%)))))</f>
        <v>8</v>
      </c>
    </row>
    <row r="590" spans="1:23" x14ac:dyDescent="0.3">
      <c r="A590" s="2" t="s">
        <v>5076</v>
      </c>
      <c r="B590" s="4">
        <v>43801</v>
      </c>
      <c r="C590" s="4">
        <v>43802</v>
      </c>
      <c r="D590" s="2" t="s">
        <v>47</v>
      </c>
      <c r="E590" s="2" t="s">
        <v>29</v>
      </c>
      <c r="F590" s="2" t="s">
        <v>162</v>
      </c>
      <c r="G590" s="5" t="str">
        <f>VLOOKUP(F590,'Customer Info'!A:B,2,0)</f>
        <v>Trudy</v>
      </c>
      <c r="H590" s="5" t="str">
        <f>VLOOKUP(F590,'Customer Info'!A:C,3,0)</f>
        <v>Glocke</v>
      </c>
      <c r="I590" s="5" t="str">
        <f>VLOOKUP(F590,'Customer Info'!A:E,5,0)</f>
        <v>Brisbane</v>
      </c>
      <c r="J590" s="2" t="s">
        <v>56</v>
      </c>
      <c r="K590" s="6" t="str">
        <f>VLOOKUP(J590,'Product Details'!B:C,2,0)</f>
        <v>Technology</v>
      </c>
      <c r="L590" s="6" t="str">
        <f>VLOOKUP(J590,'Product Details'!B:D,3,0)</f>
        <v>Accessories</v>
      </c>
      <c r="M590" s="6" t="s">
        <v>6410</v>
      </c>
      <c r="N590" s="2">
        <v>392</v>
      </c>
      <c r="O590" s="2">
        <v>356</v>
      </c>
      <c r="P590" s="2">
        <v>1</v>
      </c>
      <c r="Q590" s="7">
        <f>O590*P590</f>
        <v>356</v>
      </c>
      <c r="R590" s="7">
        <f>N590*P590</f>
        <v>392</v>
      </c>
      <c r="S590" s="2">
        <v>27</v>
      </c>
      <c r="T590" s="8">
        <f>R590+S590</f>
        <v>419</v>
      </c>
      <c r="U590" s="8">
        <f>T590-Q590</f>
        <v>63</v>
      </c>
      <c r="V590" s="2" t="s">
        <v>63</v>
      </c>
      <c r="W590" s="31">
        <f>IF(T590&lt;5000,T590*2%,IF(T590&lt;25000,T590*5%,IF(T590&lt;50000,T590*7%,IF(T590&lt;100000,T590*9%,IF(T590&lt;250000,T590*12%,T590*15%)))))</f>
        <v>8.3800000000000008</v>
      </c>
    </row>
    <row r="591" spans="1:23" x14ac:dyDescent="0.3">
      <c r="A591" s="2" t="s">
        <v>94</v>
      </c>
      <c r="B591" s="4">
        <v>43147</v>
      </c>
      <c r="C591" s="4">
        <v>43147</v>
      </c>
      <c r="D591" s="2" t="s">
        <v>47</v>
      </c>
      <c r="E591" s="2" t="s">
        <v>91</v>
      </c>
      <c r="F591" s="2" t="s">
        <v>95</v>
      </c>
      <c r="G591" s="5" t="str">
        <f>VLOOKUP(F591,'Customer Info'!A:B,2,0)</f>
        <v>Bill</v>
      </c>
      <c r="H591" s="5" t="str">
        <f>VLOOKUP(F591,'Customer Info'!A:C,3,0)</f>
        <v>Stewart</v>
      </c>
      <c r="I591" s="5" t="str">
        <f>VLOOKUP(F591,'Customer Info'!A:E,5,0)</f>
        <v>Wenling</v>
      </c>
      <c r="J591" s="2" t="s">
        <v>96</v>
      </c>
      <c r="K591" s="6" t="str">
        <f>VLOOKUP(J591,'Product Details'!B:C,2,0)</f>
        <v>Technology</v>
      </c>
      <c r="L591" s="6" t="str">
        <f>VLOOKUP(J591,'Product Details'!B:D,3,0)</f>
        <v>Machines</v>
      </c>
      <c r="M591" s="6" t="s">
        <v>6401</v>
      </c>
      <c r="N591" s="2">
        <v>131</v>
      </c>
      <c r="O591" s="2">
        <v>124</v>
      </c>
      <c r="P591" s="2">
        <v>3</v>
      </c>
      <c r="Q591" s="7">
        <f>O591*P591</f>
        <v>372</v>
      </c>
      <c r="R591" s="7">
        <f>N591*P591</f>
        <v>393</v>
      </c>
      <c r="S591" s="2">
        <v>30</v>
      </c>
      <c r="T591" s="8">
        <f>R591+S591</f>
        <v>423</v>
      </c>
      <c r="U591" s="8">
        <f>T591-Q591</f>
        <v>51</v>
      </c>
      <c r="V591" s="2" t="s">
        <v>63</v>
      </c>
      <c r="W591" s="31">
        <f>IF(T591&lt;5000,T591*2%,IF(T591&lt;25000,T591*5%,IF(T591&lt;50000,T591*7%,IF(T591&lt;100000,T591*9%,IF(T591&lt;250000,T591*12%,T591*15%)))))</f>
        <v>8.4600000000000009</v>
      </c>
    </row>
    <row r="592" spans="1:23" x14ac:dyDescent="0.3">
      <c r="A592" s="2" t="s">
        <v>647</v>
      </c>
      <c r="B592" s="4">
        <v>43330</v>
      </c>
      <c r="C592" s="4">
        <v>43330</v>
      </c>
      <c r="D592" s="2" t="s">
        <v>47</v>
      </c>
      <c r="E592" s="2" t="s">
        <v>29</v>
      </c>
      <c r="F592" s="2" t="s">
        <v>275</v>
      </c>
      <c r="G592" s="5" t="str">
        <f>VLOOKUP(F592,'Customer Info'!A:B,2,0)</f>
        <v>Alex</v>
      </c>
      <c r="H592" s="5" t="str">
        <f>VLOOKUP(F592,'Customer Info'!A:C,3,0)</f>
        <v>Avila</v>
      </c>
      <c r="I592" s="5" t="str">
        <f>VLOOKUP(F592,'Customer Info'!A:E,5,0)</f>
        <v>Berlin</v>
      </c>
      <c r="J592" s="2" t="s">
        <v>594</v>
      </c>
      <c r="K592" s="6" t="str">
        <f>VLOOKUP(J592,'Product Details'!B:C,2,0)</f>
        <v>Office_Supplies</v>
      </c>
      <c r="L592" s="6" t="str">
        <f>VLOOKUP(J592,'Product Details'!B:D,3,0)</f>
        <v>Art</v>
      </c>
      <c r="M592" s="6" t="s">
        <v>6478</v>
      </c>
      <c r="N592" s="2">
        <v>131</v>
      </c>
      <c r="O592" s="2">
        <v>124</v>
      </c>
      <c r="P592" s="2">
        <v>3</v>
      </c>
      <c r="Q592" s="7">
        <f>O592*P592</f>
        <v>372</v>
      </c>
      <c r="R592" s="7">
        <f>N592*P592</f>
        <v>393</v>
      </c>
      <c r="S592" s="2">
        <v>30</v>
      </c>
      <c r="T592" s="8">
        <f>R592+S592</f>
        <v>423</v>
      </c>
      <c r="U592" s="8">
        <f>T592-Q592</f>
        <v>51</v>
      </c>
      <c r="V592" s="2" t="s">
        <v>63</v>
      </c>
      <c r="W592" s="31">
        <f>IF(T592&lt;5000,T592*2%,IF(T592&lt;25000,T592*5%,IF(T592&lt;50000,T592*7%,IF(T592&lt;100000,T592*9%,IF(T592&lt;250000,T592*12%,T592*15%)))))</f>
        <v>8.4600000000000009</v>
      </c>
    </row>
    <row r="593" spans="1:23" x14ac:dyDescent="0.3">
      <c r="A593" s="2" t="s">
        <v>1389</v>
      </c>
      <c r="B593" s="4">
        <v>43564</v>
      </c>
      <c r="C593" s="4">
        <v>43565</v>
      </c>
      <c r="D593" s="2" t="s">
        <v>47</v>
      </c>
      <c r="E593" s="2" t="s">
        <v>43</v>
      </c>
      <c r="F593" s="2" t="s">
        <v>1170</v>
      </c>
      <c r="G593" s="5" t="str">
        <f>VLOOKUP(F593,'Customer Info'!A:B,2,0)</f>
        <v>Mark</v>
      </c>
      <c r="H593" s="5" t="str">
        <f>VLOOKUP(F593,'Customer Info'!A:C,3,0)</f>
        <v>Cousins</v>
      </c>
      <c r="I593" s="5" t="str">
        <f>VLOOKUP(F593,'Customer Info'!A:E,5,0)</f>
        <v>Karimnagar</v>
      </c>
      <c r="J593" s="2" t="s">
        <v>1390</v>
      </c>
      <c r="K593" s="6" t="str">
        <f>VLOOKUP(J593,'Product Details'!B:C,2,0)</f>
        <v>Furniture</v>
      </c>
      <c r="L593" s="6" t="str">
        <f>VLOOKUP(J593,'Product Details'!B:D,3,0)</f>
        <v>Furnishings</v>
      </c>
      <c r="M593" s="6" t="s">
        <v>6390</v>
      </c>
      <c r="N593" s="2">
        <v>131</v>
      </c>
      <c r="O593" s="2">
        <v>124</v>
      </c>
      <c r="P593" s="2">
        <v>3</v>
      </c>
      <c r="Q593" s="7">
        <f>O593*P593</f>
        <v>372</v>
      </c>
      <c r="R593" s="7">
        <f>N593*P593</f>
        <v>393</v>
      </c>
      <c r="S593" s="2">
        <v>30</v>
      </c>
      <c r="T593" s="8">
        <f>R593+S593</f>
        <v>423</v>
      </c>
      <c r="U593" s="8">
        <f>T593-Q593</f>
        <v>51</v>
      </c>
      <c r="V593" s="2" t="s">
        <v>33</v>
      </c>
      <c r="W593" s="31">
        <f>IF(T593&lt;5000,T593*2%,IF(T593&lt;25000,T593*5%,IF(T593&lt;50000,T593*7%,IF(T593&lt;100000,T593*9%,IF(T593&lt;250000,T593*12%,T593*15%)))))</f>
        <v>8.4600000000000009</v>
      </c>
    </row>
    <row r="594" spans="1:23" x14ac:dyDescent="0.3">
      <c r="A594" s="2" t="s">
        <v>1466</v>
      </c>
      <c r="B594" s="4">
        <v>43524</v>
      </c>
      <c r="C594" s="4">
        <v>43525</v>
      </c>
      <c r="D594" s="2" t="s">
        <v>47</v>
      </c>
      <c r="E594" s="2" t="s">
        <v>68</v>
      </c>
      <c r="F594" s="2" t="s">
        <v>568</v>
      </c>
      <c r="G594" s="5" t="str">
        <f>VLOOKUP(F594,'Customer Info'!A:B,2,0)</f>
        <v>Darren</v>
      </c>
      <c r="H594" s="5" t="str">
        <f>VLOOKUP(F594,'Customer Info'!A:C,3,0)</f>
        <v>Budd</v>
      </c>
      <c r="I594" s="5" t="str">
        <f>VLOOKUP(F594,'Customer Info'!A:E,5,0)</f>
        <v>Regensburg</v>
      </c>
      <c r="J594" s="2" t="s">
        <v>38</v>
      </c>
      <c r="K594" s="6" t="str">
        <f>VLOOKUP(J594,'Product Details'!B:C,2,0)</f>
        <v>Office_Supplies</v>
      </c>
      <c r="L594" s="6" t="str">
        <f>VLOOKUP(J594,'Product Details'!B:D,3,0)</f>
        <v>Binders</v>
      </c>
      <c r="M594" s="6" t="s">
        <v>6457</v>
      </c>
      <c r="N594" s="2">
        <v>393</v>
      </c>
      <c r="O594" s="2">
        <v>374</v>
      </c>
      <c r="P594" s="2">
        <v>1</v>
      </c>
      <c r="Q594" s="7">
        <f>O594*P594</f>
        <v>374</v>
      </c>
      <c r="R594" s="7">
        <f>N594*P594</f>
        <v>393</v>
      </c>
      <c r="S594" s="2">
        <v>21</v>
      </c>
      <c r="T594" s="8">
        <f>R594+S594</f>
        <v>414</v>
      </c>
      <c r="U594" s="8">
        <f>T594-Q594</f>
        <v>40</v>
      </c>
      <c r="V594" s="2" t="s">
        <v>33</v>
      </c>
      <c r="W594" s="31">
        <f>IF(T594&lt;5000,T594*2%,IF(T594&lt;25000,T594*5%,IF(T594&lt;50000,T594*7%,IF(T594&lt;100000,T594*9%,IF(T594&lt;250000,T594*12%,T594*15%)))))</f>
        <v>8.2799999999999994</v>
      </c>
    </row>
    <row r="595" spans="1:23" x14ac:dyDescent="0.3">
      <c r="A595" s="2" t="s">
        <v>1181</v>
      </c>
      <c r="B595" s="4">
        <v>43780</v>
      </c>
      <c r="C595" s="4">
        <v>43780</v>
      </c>
      <c r="D595" s="2" t="s">
        <v>47</v>
      </c>
      <c r="E595" s="2" t="s">
        <v>43</v>
      </c>
      <c r="F595" s="2" t="s">
        <v>1182</v>
      </c>
      <c r="G595" s="5" t="str">
        <f>VLOOKUP(F595,'Customer Info'!A:B,2,0)</f>
        <v>Michael</v>
      </c>
      <c r="H595" s="5" t="str">
        <f>VLOOKUP(F595,'Customer Info'!A:C,3,0)</f>
        <v>Moore</v>
      </c>
      <c r="I595" s="5" t="str">
        <f>VLOOKUP(F595,'Customer Info'!A:E,5,0)</f>
        <v>Vadodara</v>
      </c>
      <c r="J595" s="2" t="s">
        <v>577</v>
      </c>
      <c r="K595" s="6" t="str">
        <f>VLOOKUP(J595,'Product Details'!B:C,2,0)</f>
        <v>Office_Supplies</v>
      </c>
      <c r="L595" s="6" t="str">
        <f>VLOOKUP(J595,'Product Details'!B:D,3,0)</f>
        <v>Envelopes</v>
      </c>
      <c r="M595" s="6" t="s">
        <v>6526</v>
      </c>
      <c r="N595" s="2">
        <v>199</v>
      </c>
      <c r="O595" s="2">
        <v>176</v>
      </c>
      <c r="P595" s="2">
        <v>2</v>
      </c>
      <c r="Q595" s="7">
        <f>O595*P595</f>
        <v>352</v>
      </c>
      <c r="R595" s="7">
        <f>N595*P595</f>
        <v>398</v>
      </c>
      <c r="S595" s="2">
        <v>30</v>
      </c>
      <c r="T595" s="8">
        <f>R595+S595</f>
        <v>428</v>
      </c>
      <c r="U595" s="8">
        <f>T595-Q595</f>
        <v>76</v>
      </c>
      <c r="V595" s="2" t="s">
        <v>33</v>
      </c>
      <c r="W595" s="31">
        <f>IF(T595&lt;5000,T595*2%,IF(T595&lt;25000,T595*5%,IF(T595&lt;50000,T595*7%,IF(T595&lt;100000,T595*9%,IF(T595&lt;250000,T595*12%,T595*15%)))))</f>
        <v>8.56</v>
      </c>
    </row>
    <row r="596" spans="1:23" x14ac:dyDescent="0.3">
      <c r="A596" s="2" t="s">
        <v>4142</v>
      </c>
      <c r="B596" s="4">
        <v>43218</v>
      </c>
      <c r="C596" s="4">
        <v>43218</v>
      </c>
      <c r="D596" s="2" t="s">
        <v>47</v>
      </c>
      <c r="E596" s="2" t="s">
        <v>91</v>
      </c>
      <c r="F596" s="2" t="s">
        <v>147</v>
      </c>
      <c r="G596" s="5" t="str">
        <f>VLOOKUP(F596,'Customer Info'!A:B,2,0)</f>
        <v>Lisa</v>
      </c>
      <c r="H596" s="5" t="str">
        <f>VLOOKUP(F596,'Customer Info'!A:C,3,0)</f>
        <v>Ryan</v>
      </c>
      <c r="I596" s="5" t="str">
        <f>VLOOKUP(F596,'Customer Info'!A:E,5,0)</f>
        <v>Berlin</v>
      </c>
      <c r="J596" s="2" t="s">
        <v>180</v>
      </c>
      <c r="K596" s="6" t="str">
        <f>VLOOKUP(J596,'Product Details'!B:C,2,0)</f>
        <v>Furniture</v>
      </c>
      <c r="L596" s="6" t="str">
        <f>VLOOKUP(J596,'Product Details'!B:D,3,0)</f>
        <v>Tables</v>
      </c>
      <c r="M596" s="6" t="s">
        <v>6497</v>
      </c>
      <c r="N596" s="2">
        <v>199</v>
      </c>
      <c r="O596" s="2">
        <v>176</v>
      </c>
      <c r="P596" s="2">
        <v>2</v>
      </c>
      <c r="Q596" s="7">
        <f>O596*P596</f>
        <v>352</v>
      </c>
      <c r="R596" s="7">
        <f>N596*P596</f>
        <v>398</v>
      </c>
      <c r="S596" s="2">
        <v>30</v>
      </c>
      <c r="T596" s="8">
        <f>R596+S596</f>
        <v>428</v>
      </c>
      <c r="U596" s="8">
        <f>T596-Q596</f>
        <v>76</v>
      </c>
      <c r="V596" s="2" t="s">
        <v>33</v>
      </c>
      <c r="W596" s="31">
        <f>IF(T596&lt;5000,T596*2%,IF(T596&lt;25000,T596*5%,IF(T596&lt;50000,T596*7%,IF(T596&lt;100000,T596*9%,IF(T596&lt;250000,T596*12%,T596*15%)))))</f>
        <v>8.56</v>
      </c>
    </row>
    <row r="597" spans="1:23" x14ac:dyDescent="0.3">
      <c r="A597" s="2" t="s">
        <v>2232</v>
      </c>
      <c r="B597" s="4">
        <v>43157</v>
      </c>
      <c r="C597" s="4">
        <v>43158</v>
      </c>
      <c r="D597" s="2" t="s">
        <v>47</v>
      </c>
      <c r="E597" s="2" t="s">
        <v>43</v>
      </c>
      <c r="F597" s="2" t="s">
        <v>874</v>
      </c>
      <c r="G597" s="5" t="str">
        <f>VLOOKUP(F597,'Customer Info'!A:B,2,0)</f>
        <v>Harold</v>
      </c>
      <c r="H597" s="5" t="str">
        <f>VLOOKUP(F597,'Customer Info'!A:C,3,0)</f>
        <v>Engle</v>
      </c>
      <c r="I597" s="5" t="str">
        <f>VLOOKUP(F597,'Customer Info'!A:E,5,0)</f>
        <v>Chennai</v>
      </c>
      <c r="J597" s="2" t="s">
        <v>443</v>
      </c>
      <c r="K597" s="6" t="str">
        <f>VLOOKUP(J597,'Product Details'!B:C,2,0)</f>
        <v>Office_Supplies</v>
      </c>
      <c r="L597" s="6" t="str">
        <f>VLOOKUP(J597,'Product Details'!B:D,3,0)</f>
        <v>Envelopes</v>
      </c>
      <c r="M597" s="6" t="s">
        <v>6399</v>
      </c>
      <c r="N597" s="2">
        <v>400</v>
      </c>
      <c r="O597" s="2">
        <v>360</v>
      </c>
      <c r="P597" s="2">
        <v>1</v>
      </c>
      <c r="Q597" s="7">
        <f>O597*P597</f>
        <v>360</v>
      </c>
      <c r="R597" s="7">
        <f>N597*P597</f>
        <v>400</v>
      </c>
      <c r="S597" s="2">
        <v>68</v>
      </c>
      <c r="T597" s="8">
        <f>R597+S597</f>
        <v>468</v>
      </c>
      <c r="U597" s="8">
        <f>T597-Q597</f>
        <v>108</v>
      </c>
      <c r="V597" s="2" t="s">
        <v>33</v>
      </c>
      <c r="W597" s="31">
        <f>IF(T597&lt;5000,T597*2%,IF(T597&lt;25000,T597*5%,IF(T597&lt;50000,T597*7%,IF(T597&lt;100000,T597*9%,IF(T597&lt;250000,T597*12%,T597*15%)))))</f>
        <v>9.36</v>
      </c>
    </row>
    <row r="598" spans="1:23" x14ac:dyDescent="0.3">
      <c r="A598" s="2" t="s">
        <v>4669</v>
      </c>
      <c r="B598" s="4">
        <v>43974</v>
      </c>
      <c r="C598" s="4">
        <v>43974</v>
      </c>
      <c r="D598" s="2" t="s">
        <v>47</v>
      </c>
      <c r="E598" s="2" t="s">
        <v>36</v>
      </c>
      <c r="F598" s="2" t="s">
        <v>537</v>
      </c>
      <c r="G598" s="5" t="str">
        <f>VLOOKUP(F598,'Customer Info'!A:B,2,0)</f>
        <v>Jessica</v>
      </c>
      <c r="H598" s="5" t="str">
        <f>VLOOKUP(F598,'Customer Info'!A:C,3,0)</f>
        <v>Myrick</v>
      </c>
      <c r="I598" s="5" t="str">
        <f>VLOOKUP(F598,'Customer Info'!A:E,5,0)</f>
        <v>Krefeld</v>
      </c>
      <c r="J598" s="2" t="s">
        <v>1012</v>
      </c>
      <c r="K598" s="6" t="str">
        <f>VLOOKUP(J598,'Product Details'!B:C,2,0)</f>
        <v>Office_Supplies</v>
      </c>
      <c r="L598" s="6" t="str">
        <f>VLOOKUP(J598,'Product Details'!B:D,3,0)</f>
        <v>Envelopes</v>
      </c>
      <c r="M598" s="6" t="s">
        <v>6463</v>
      </c>
      <c r="N598" s="2">
        <v>400</v>
      </c>
      <c r="O598" s="2">
        <v>360</v>
      </c>
      <c r="P598" s="2">
        <v>1</v>
      </c>
      <c r="Q598" s="7">
        <f>O598*P598</f>
        <v>360</v>
      </c>
      <c r="R598" s="7">
        <f>N598*P598</f>
        <v>400</v>
      </c>
      <c r="S598" s="2">
        <v>48</v>
      </c>
      <c r="T598" s="8">
        <f>R598+S598</f>
        <v>448</v>
      </c>
      <c r="U598" s="8">
        <f>T598-Q598</f>
        <v>88</v>
      </c>
      <c r="V598" s="2" t="s">
        <v>30</v>
      </c>
      <c r="W598" s="31">
        <f>IF(T598&lt;5000,T598*2%,IF(T598&lt;25000,T598*5%,IF(T598&lt;50000,T598*7%,IF(T598&lt;100000,T598*9%,IF(T598&lt;250000,T598*12%,T598*15%)))))</f>
        <v>8.9600000000000009</v>
      </c>
    </row>
    <row r="599" spans="1:23" x14ac:dyDescent="0.3">
      <c r="A599" s="2" t="s">
        <v>2932</v>
      </c>
      <c r="B599" s="4">
        <v>43286</v>
      </c>
      <c r="C599" s="4">
        <v>43286</v>
      </c>
      <c r="D599" s="2" t="s">
        <v>47</v>
      </c>
      <c r="E599" s="2" t="s">
        <v>43</v>
      </c>
      <c r="F599" s="2" t="s">
        <v>1315</v>
      </c>
      <c r="G599" s="5" t="str">
        <f>VLOOKUP(F599,'Customer Info'!A:B,2,0)</f>
        <v>Lindsay</v>
      </c>
      <c r="H599" s="5" t="str">
        <f>VLOOKUP(F599,'Customer Info'!A:C,3,0)</f>
        <v>Castell</v>
      </c>
      <c r="I599" s="5" t="str">
        <f>VLOOKUP(F599,'Customer Info'!A:E,5,0)</f>
        <v>Depok</v>
      </c>
      <c r="J599" s="2" t="s">
        <v>859</v>
      </c>
      <c r="K599" s="6" t="str">
        <f>VLOOKUP(J599,'Product Details'!B:C,2,0)</f>
        <v>Furniture</v>
      </c>
      <c r="L599" s="6" t="str">
        <f>VLOOKUP(J599,'Product Details'!B:D,3,0)</f>
        <v>Bookcases</v>
      </c>
      <c r="M599" s="6" t="s">
        <v>6429</v>
      </c>
      <c r="N599" s="2">
        <v>400</v>
      </c>
      <c r="O599" s="2">
        <v>360</v>
      </c>
      <c r="P599" s="2">
        <v>1</v>
      </c>
      <c r="Q599" s="7">
        <f>O599*P599</f>
        <v>360</v>
      </c>
      <c r="R599" s="7">
        <f>N599*P599</f>
        <v>400</v>
      </c>
      <c r="S599" s="2">
        <v>27</v>
      </c>
      <c r="T599" s="8">
        <f>R599+S599</f>
        <v>427</v>
      </c>
      <c r="U599" s="8">
        <f>T599-Q599</f>
        <v>67</v>
      </c>
      <c r="V599" s="2" t="s">
        <v>33</v>
      </c>
      <c r="W599" s="31">
        <f>IF(T599&lt;5000,T599*2%,IF(T599&lt;25000,T599*5%,IF(T599&lt;50000,T599*7%,IF(T599&lt;100000,T599*9%,IF(T599&lt;250000,T599*12%,T599*15%)))))</f>
        <v>8.5400000000000009</v>
      </c>
    </row>
    <row r="600" spans="1:23" x14ac:dyDescent="0.3">
      <c r="A600" s="2" t="s">
        <v>5065</v>
      </c>
      <c r="B600" s="4">
        <v>43547</v>
      </c>
      <c r="C600" s="4">
        <v>43549</v>
      </c>
      <c r="D600" s="2" t="s">
        <v>47</v>
      </c>
      <c r="E600" s="2" t="s">
        <v>43</v>
      </c>
      <c r="F600" s="2" t="s">
        <v>775</v>
      </c>
      <c r="G600" s="5" t="str">
        <f>VLOOKUP(F600,'Customer Info'!A:B,2,0)</f>
        <v>Brooke</v>
      </c>
      <c r="H600" s="5" t="str">
        <f>VLOOKUP(F600,'Customer Info'!A:C,3,0)</f>
        <v>Gillingham</v>
      </c>
      <c r="I600" s="5" t="str">
        <f>VLOOKUP(F600,'Customer Info'!A:E,5,0)</f>
        <v>Weimar</v>
      </c>
      <c r="J600" s="2" t="s">
        <v>532</v>
      </c>
      <c r="K600" s="6" t="str">
        <f>VLOOKUP(J600,'Product Details'!B:C,2,0)</f>
        <v>Office_Supplies</v>
      </c>
      <c r="L600" s="6" t="str">
        <f>VLOOKUP(J600,'Product Details'!B:D,3,0)</f>
        <v>Supplies</v>
      </c>
      <c r="M600" s="6" t="s">
        <v>6424</v>
      </c>
      <c r="N600" s="2">
        <v>404</v>
      </c>
      <c r="O600" s="2">
        <v>371</v>
      </c>
      <c r="P600" s="2">
        <v>1</v>
      </c>
      <c r="Q600" s="7">
        <f>O600*P600</f>
        <v>371</v>
      </c>
      <c r="R600" s="7">
        <f>N600*P600</f>
        <v>404</v>
      </c>
      <c r="S600" s="2">
        <v>34</v>
      </c>
      <c r="T600" s="8">
        <f>R600+S600</f>
        <v>438</v>
      </c>
      <c r="U600" s="8">
        <f>T600-Q600</f>
        <v>67</v>
      </c>
      <c r="V600" s="2" t="s">
        <v>33</v>
      </c>
      <c r="W600" s="31">
        <f>IF(T600&lt;5000,T600*2%,IF(T600&lt;25000,T600*5%,IF(T600&lt;50000,T600*7%,IF(T600&lt;100000,T600*9%,IF(T600&lt;250000,T600*12%,T600*15%)))))</f>
        <v>8.76</v>
      </c>
    </row>
    <row r="601" spans="1:23" x14ac:dyDescent="0.3">
      <c r="A601" s="2" t="s">
        <v>2878</v>
      </c>
      <c r="B601" s="4">
        <v>43454</v>
      </c>
      <c r="C601" s="4">
        <v>43456</v>
      </c>
      <c r="D601" s="2" t="s">
        <v>47</v>
      </c>
      <c r="E601" s="2" t="s">
        <v>36</v>
      </c>
      <c r="F601" s="2" t="s">
        <v>583</v>
      </c>
      <c r="G601" s="5" t="str">
        <f>VLOOKUP(F601,'Customer Info'!A:B,2,0)</f>
        <v>Anthony</v>
      </c>
      <c r="H601" s="5" t="str">
        <f>VLOOKUP(F601,'Customer Info'!A:C,3,0)</f>
        <v>O'Donnell</v>
      </c>
      <c r="I601" s="5" t="str">
        <f>VLOOKUP(F601,'Customer Info'!A:E,5,0)</f>
        <v>Berlin</v>
      </c>
      <c r="J601" s="2" t="s">
        <v>699</v>
      </c>
      <c r="K601" s="6" t="str">
        <f>VLOOKUP(J601,'Product Details'!B:C,2,0)</f>
        <v>Technology</v>
      </c>
      <c r="L601" s="6" t="str">
        <f>VLOOKUP(J601,'Product Details'!B:D,3,0)</f>
        <v>Accessories</v>
      </c>
      <c r="M601" s="6" t="s">
        <v>6443</v>
      </c>
      <c r="N601" s="2">
        <v>202</v>
      </c>
      <c r="O601" s="2">
        <v>187</v>
      </c>
      <c r="P601" s="2">
        <v>2</v>
      </c>
      <c r="Q601" s="7">
        <f>O601*P601</f>
        <v>374</v>
      </c>
      <c r="R601" s="7">
        <f>N601*P601</f>
        <v>404</v>
      </c>
      <c r="S601" s="2">
        <v>30</v>
      </c>
      <c r="T601" s="8">
        <f>R601+S601</f>
        <v>434</v>
      </c>
      <c r="U601" s="8">
        <f>T601-Q601</f>
        <v>60</v>
      </c>
      <c r="V601" s="2" t="s">
        <v>63</v>
      </c>
      <c r="W601" s="31">
        <f>IF(T601&lt;5000,T601*2%,IF(T601&lt;25000,T601*5%,IF(T601&lt;50000,T601*7%,IF(T601&lt;100000,T601*9%,IF(T601&lt;250000,T601*12%,T601*15%)))))</f>
        <v>8.68</v>
      </c>
    </row>
    <row r="602" spans="1:23" x14ac:dyDescent="0.3">
      <c r="A602" s="2" t="s">
        <v>4330</v>
      </c>
      <c r="B602" s="4">
        <v>43561</v>
      </c>
      <c r="C602" s="4">
        <v>43561</v>
      </c>
      <c r="D602" s="2" t="s">
        <v>47</v>
      </c>
      <c r="E602" s="2" t="s">
        <v>36</v>
      </c>
      <c r="F602" s="2" t="s">
        <v>110</v>
      </c>
      <c r="G602" s="5" t="str">
        <f>VLOOKUP(F602,'Customer Info'!A:B,2,0)</f>
        <v>Erica</v>
      </c>
      <c r="H602" s="5" t="str">
        <f>VLOOKUP(F602,'Customer Info'!A:C,3,0)</f>
        <v>Smith</v>
      </c>
      <c r="I602" s="5" t="str">
        <f>VLOOKUP(F602,'Customer Info'!A:E,5,0)</f>
        <v>Halle</v>
      </c>
      <c r="J602" s="2" t="s">
        <v>1224</v>
      </c>
      <c r="K602" s="6" t="str">
        <f>VLOOKUP(J602,'Product Details'!B:C,2,0)</f>
        <v>Office_Supplies</v>
      </c>
      <c r="L602" s="6" t="str">
        <f>VLOOKUP(J602,'Product Details'!B:D,3,0)</f>
        <v>Labels</v>
      </c>
      <c r="M602" s="6" t="s">
        <v>6466</v>
      </c>
      <c r="N602" s="2">
        <v>202</v>
      </c>
      <c r="O602" s="2">
        <v>187</v>
      </c>
      <c r="P602" s="2">
        <v>2</v>
      </c>
      <c r="Q602" s="7">
        <f>O602*P602</f>
        <v>374</v>
      </c>
      <c r="R602" s="7">
        <f>N602*P602</f>
        <v>404</v>
      </c>
      <c r="S602" s="2">
        <v>30</v>
      </c>
      <c r="T602" s="8">
        <f>R602+S602</f>
        <v>434</v>
      </c>
      <c r="U602" s="8">
        <f>T602-Q602</f>
        <v>60</v>
      </c>
      <c r="V602" s="2" t="s">
        <v>33</v>
      </c>
      <c r="W602" s="31">
        <f>IF(T602&lt;5000,T602*2%,IF(T602&lt;25000,T602*5%,IF(T602&lt;50000,T602*7%,IF(T602&lt;100000,T602*9%,IF(T602&lt;250000,T602*12%,T602*15%)))))</f>
        <v>8.68</v>
      </c>
    </row>
    <row r="603" spans="1:23" x14ac:dyDescent="0.3">
      <c r="A603" s="2" t="s">
        <v>4288</v>
      </c>
      <c r="B603" s="4">
        <v>43230</v>
      </c>
      <c r="C603" s="4">
        <v>43232</v>
      </c>
      <c r="D603" s="2" t="s">
        <v>47</v>
      </c>
      <c r="E603" s="2" t="s">
        <v>48</v>
      </c>
      <c r="F603" s="2" t="s">
        <v>236</v>
      </c>
      <c r="G603" s="5" t="str">
        <f>VLOOKUP(F603,'Customer Info'!A:B,2,0)</f>
        <v>Erin</v>
      </c>
      <c r="H603" s="5" t="str">
        <f>VLOOKUP(F603,'Customer Info'!A:C,3,0)</f>
        <v>Smith</v>
      </c>
      <c r="I603" s="5" t="str">
        <f>VLOOKUP(F603,'Customer Info'!A:E,5,0)</f>
        <v>Yuci</v>
      </c>
      <c r="J603" s="2" t="s">
        <v>131</v>
      </c>
      <c r="K603" s="6" t="str">
        <f>VLOOKUP(J603,'Product Details'!B:C,2,0)</f>
        <v>Office_Supplies</v>
      </c>
      <c r="L603" s="6" t="str">
        <f>VLOOKUP(J603,'Product Details'!B:D,3,0)</f>
        <v>Labels</v>
      </c>
      <c r="M603" s="6" t="s">
        <v>6517</v>
      </c>
      <c r="N603" s="2">
        <v>101</v>
      </c>
      <c r="O603" s="2">
        <v>98</v>
      </c>
      <c r="P603" s="2">
        <v>4</v>
      </c>
      <c r="Q603" s="7">
        <f>O603*P603</f>
        <v>392</v>
      </c>
      <c r="R603" s="7">
        <f>N603*P603</f>
        <v>404</v>
      </c>
      <c r="S603" s="2">
        <v>10</v>
      </c>
      <c r="T603" s="8">
        <f>R603+S603</f>
        <v>414</v>
      </c>
      <c r="U603" s="8">
        <f>T603-Q603</f>
        <v>22</v>
      </c>
      <c r="V603" s="2" t="s">
        <v>33</v>
      </c>
      <c r="W603" s="31">
        <f>IF(T603&lt;5000,T603*2%,IF(T603&lt;25000,T603*5%,IF(T603&lt;50000,T603*7%,IF(T603&lt;100000,T603*9%,IF(T603&lt;250000,T603*12%,T603*15%)))))</f>
        <v>8.2799999999999994</v>
      </c>
    </row>
    <row r="604" spans="1:23" x14ac:dyDescent="0.3">
      <c r="A604" s="2" t="s">
        <v>2455</v>
      </c>
      <c r="B604" s="4">
        <v>43539</v>
      </c>
      <c r="C604" s="4">
        <v>43539</v>
      </c>
      <c r="D604" s="2" t="s">
        <v>47</v>
      </c>
      <c r="E604" s="2" t="s">
        <v>29</v>
      </c>
      <c r="F604" s="2" t="s">
        <v>236</v>
      </c>
      <c r="G604" s="5" t="str">
        <f>VLOOKUP(F604,'Customer Info'!A:B,2,0)</f>
        <v>Erin</v>
      </c>
      <c r="H604" s="5" t="str">
        <f>VLOOKUP(F604,'Customer Info'!A:C,3,0)</f>
        <v>Smith</v>
      </c>
      <c r="I604" s="5" t="str">
        <f>VLOOKUP(F604,'Customer Info'!A:E,5,0)</f>
        <v>Yuci</v>
      </c>
      <c r="J604" s="2" t="s">
        <v>1390</v>
      </c>
      <c r="K604" s="6" t="str">
        <f>VLOOKUP(J604,'Product Details'!B:C,2,0)</f>
        <v>Furniture</v>
      </c>
      <c r="L604" s="6" t="str">
        <f>VLOOKUP(J604,'Product Details'!B:D,3,0)</f>
        <v>Furnishings</v>
      </c>
      <c r="M604" s="6" t="s">
        <v>6390</v>
      </c>
      <c r="N604" s="2">
        <v>135</v>
      </c>
      <c r="O604" s="2">
        <v>126</v>
      </c>
      <c r="P604" s="2">
        <v>3</v>
      </c>
      <c r="Q604" s="7">
        <f>O604*P604</f>
        <v>378</v>
      </c>
      <c r="R604" s="7">
        <f>N604*P604</f>
        <v>405</v>
      </c>
      <c r="S604" s="2">
        <v>30</v>
      </c>
      <c r="T604" s="8">
        <f>R604+S604</f>
        <v>435</v>
      </c>
      <c r="U604" s="8">
        <f>T604-Q604</f>
        <v>57</v>
      </c>
      <c r="V604" s="2" t="s">
        <v>33</v>
      </c>
      <c r="W604" s="31">
        <f>IF(T604&lt;5000,T604*2%,IF(T604&lt;25000,T604*5%,IF(T604&lt;50000,T604*7%,IF(T604&lt;100000,T604*9%,IF(T604&lt;250000,T604*12%,T604*15%)))))</f>
        <v>8.7000000000000011</v>
      </c>
    </row>
    <row r="605" spans="1:23" x14ac:dyDescent="0.3">
      <c r="A605" s="2" t="s">
        <v>2626</v>
      </c>
      <c r="B605" s="4">
        <v>44146</v>
      </c>
      <c r="C605" s="4">
        <v>44146</v>
      </c>
      <c r="D605" s="2" t="s">
        <v>47</v>
      </c>
      <c r="E605" s="2" t="s">
        <v>43</v>
      </c>
      <c r="F605" s="2" t="s">
        <v>315</v>
      </c>
      <c r="G605" s="5" t="str">
        <f>VLOOKUP(F605,'Customer Info'!A:B,2,0)</f>
        <v>Cyra</v>
      </c>
      <c r="H605" s="5" t="str">
        <f>VLOOKUP(F605,'Customer Info'!A:C,3,0)</f>
        <v>Reiten</v>
      </c>
      <c r="I605" s="5" t="str">
        <f>VLOOKUP(F605,'Customer Info'!A:E,5,0)</f>
        <v>Samarinda</v>
      </c>
      <c r="J605" s="2" t="s">
        <v>328</v>
      </c>
      <c r="K605" s="6" t="str">
        <f>VLOOKUP(J605,'Product Details'!B:C,2,0)</f>
        <v>Office_Supplies</v>
      </c>
      <c r="L605" s="6" t="str">
        <f>VLOOKUP(J605,'Product Details'!B:D,3,0)</f>
        <v>Appliances</v>
      </c>
      <c r="M605" s="6" t="s">
        <v>6529</v>
      </c>
      <c r="N605" s="2">
        <v>135</v>
      </c>
      <c r="O605" s="2">
        <v>129</v>
      </c>
      <c r="P605" s="2">
        <v>3</v>
      </c>
      <c r="Q605" s="7">
        <f>O605*P605</f>
        <v>387</v>
      </c>
      <c r="R605" s="7">
        <f>N605*P605</f>
        <v>405</v>
      </c>
      <c r="S605" s="2">
        <v>30</v>
      </c>
      <c r="T605" s="8">
        <f>R605+S605</f>
        <v>435</v>
      </c>
      <c r="U605" s="8">
        <f>T605-Q605</f>
        <v>48</v>
      </c>
      <c r="V605" s="2" t="s">
        <v>63</v>
      </c>
      <c r="W605" s="31">
        <f>IF(T605&lt;5000,T605*2%,IF(T605&lt;25000,T605*5%,IF(T605&lt;50000,T605*7%,IF(T605&lt;100000,T605*9%,IF(T605&lt;250000,T605*12%,T605*15%)))))</f>
        <v>8.7000000000000011</v>
      </c>
    </row>
    <row r="606" spans="1:23" x14ac:dyDescent="0.3">
      <c r="A606" s="2" t="s">
        <v>2743</v>
      </c>
      <c r="B606" s="4">
        <v>44073</v>
      </c>
      <c r="C606" s="4">
        <v>44073</v>
      </c>
      <c r="D606" s="2" t="s">
        <v>47</v>
      </c>
      <c r="E606" s="2" t="s">
        <v>68</v>
      </c>
      <c r="F606" s="2" t="s">
        <v>857</v>
      </c>
      <c r="G606" s="5" t="str">
        <f>VLOOKUP(F606,'Customer Info'!A:B,2,0)</f>
        <v>Michael</v>
      </c>
      <c r="H606" s="5" t="str">
        <f>VLOOKUP(F606,'Customer Info'!A:C,3,0)</f>
        <v>Moore</v>
      </c>
      <c r="I606" s="5" t="str">
        <f>VLOOKUP(F606,'Customer Info'!A:E,5,0)</f>
        <v>Medan</v>
      </c>
      <c r="J606" s="2" t="s">
        <v>83</v>
      </c>
      <c r="K606" s="6" t="str">
        <f>VLOOKUP(J606,'Product Details'!B:C,2,0)</f>
        <v>Furniture</v>
      </c>
      <c r="L606" s="6" t="str">
        <f>VLOOKUP(J606,'Product Details'!B:D,3,0)</f>
        <v>Chairs</v>
      </c>
      <c r="M606" s="6" t="s">
        <v>6406</v>
      </c>
      <c r="N606" s="2">
        <v>135</v>
      </c>
      <c r="O606" s="2">
        <v>129</v>
      </c>
      <c r="P606" s="2">
        <v>3</v>
      </c>
      <c r="Q606" s="7">
        <f>O606*P606</f>
        <v>387</v>
      </c>
      <c r="R606" s="7">
        <f>N606*P606</f>
        <v>405</v>
      </c>
      <c r="S606" s="2">
        <v>30</v>
      </c>
      <c r="T606" s="8">
        <f>R606+S606</f>
        <v>435</v>
      </c>
      <c r="U606" s="8">
        <f>T606-Q606</f>
        <v>48</v>
      </c>
      <c r="V606" s="2" t="s">
        <v>71</v>
      </c>
      <c r="W606" s="31">
        <f>IF(T606&lt;5000,T606*2%,IF(T606&lt;25000,T606*5%,IF(T606&lt;50000,T606*7%,IF(T606&lt;100000,T606*9%,IF(T606&lt;250000,T606*12%,T606*15%)))))</f>
        <v>8.7000000000000011</v>
      </c>
    </row>
    <row r="607" spans="1:23" x14ac:dyDescent="0.3">
      <c r="A607" s="2" t="s">
        <v>2377</v>
      </c>
      <c r="B607" s="4">
        <v>43537</v>
      </c>
      <c r="C607" s="4">
        <v>43538</v>
      </c>
      <c r="D607" s="2" t="s">
        <v>47</v>
      </c>
      <c r="E607" s="2" t="s">
        <v>36</v>
      </c>
      <c r="F607" s="2" t="s">
        <v>1421</v>
      </c>
      <c r="G607" s="5" t="str">
        <f>VLOOKUP(F607,'Customer Info'!A:B,2,0)</f>
        <v>Alice</v>
      </c>
      <c r="H607" s="5" t="str">
        <f>VLOOKUP(F607,'Customer Info'!A:C,3,0)</f>
        <v>McCarthy</v>
      </c>
      <c r="I607" s="5" t="str">
        <f>VLOOKUP(F607,'Customer Info'!A:E,5,0)</f>
        <v>Berlin</v>
      </c>
      <c r="J607" s="2" t="s">
        <v>331</v>
      </c>
      <c r="K607" s="6" t="str">
        <f>VLOOKUP(J607,'Product Details'!B:C,2,0)</f>
        <v>Technology</v>
      </c>
      <c r="L607" s="6" t="str">
        <f>VLOOKUP(J607,'Product Details'!B:D,3,0)</f>
        <v>Phones</v>
      </c>
      <c r="M607" s="6" t="s">
        <v>6501</v>
      </c>
      <c r="N607" s="2">
        <v>81</v>
      </c>
      <c r="O607" s="2">
        <v>77</v>
      </c>
      <c r="P607" s="2">
        <v>5</v>
      </c>
      <c r="Q607" s="7">
        <f>O607*P607</f>
        <v>385</v>
      </c>
      <c r="R607" s="7">
        <f>N607*P607</f>
        <v>405</v>
      </c>
      <c r="S607" s="2">
        <v>10</v>
      </c>
      <c r="T607" s="8">
        <f>R607+S607</f>
        <v>415</v>
      </c>
      <c r="U607" s="8">
        <f>T607-Q607</f>
        <v>30</v>
      </c>
      <c r="V607" s="2" t="s">
        <v>33</v>
      </c>
      <c r="W607" s="31">
        <f>IF(T607&lt;5000,T607*2%,IF(T607&lt;25000,T607*5%,IF(T607&lt;50000,T607*7%,IF(T607&lt;100000,T607*9%,IF(T607&lt;250000,T607*12%,T607*15%)))))</f>
        <v>8.3000000000000007</v>
      </c>
    </row>
    <row r="608" spans="1:23" x14ac:dyDescent="0.3">
      <c r="A608" s="2" t="s">
        <v>4486</v>
      </c>
      <c r="B608" s="4">
        <v>43571</v>
      </c>
      <c r="C608" s="4">
        <v>43572</v>
      </c>
      <c r="D608" s="2" t="s">
        <v>47</v>
      </c>
      <c r="E608" s="2" t="s">
        <v>43</v>
      </c>
      <c r="F608" s="2" t="s">
        <v>1279</v>
      </c>
      <c r="G608" s="5" t="str">
        <f>VLOOKUP(F608,'Customer Info'!A:B,2,0)</f>
        <v>Tracy</v>
      </c>
      <c r="H608" s="5" t="str">
        <f>VLOOKUP(F608,'Customer Info'!A:C,3,0)</f>
        <v>Blumstein</v>
      </c>
      <c r="I608" s="5" t="str">
        <f>VLOOKUP(F608,'Customer Info'!A:E,5,0)</f>
        <v>Guangzhou</v>
      </c>
      <c r="J608" s="2" t="s">
        <v>273</v>
      </c>
      <c r="K608" s="6" t="str">
        <f>VLOOKUP(J608,'Product Details'!B:C,2,0)</f>
        <v>Furniture</v>
      </c>
      <c r="L608" s="6" t="str">
        <f>VLOOKUP(J608,'Product Details'!B:D,3,0)</f>
        <v>Tables</v>
      </c>
      <c r="M608" s="6" t="s">
        <v>6494</v>
      </c>
      <c r="N608" s="2">
        <v>81</v>
      </c>
      <c r="O608" s="2">
        <v>77</v>
      </c>
      <c r="P608" s="2">
        <v>5</v>
      </c>
      <c r="Q608" s="7">
        <f>O608*P608</f>
        <v>385</v>
      </c>
      <c r="R608" s="7">
        <f>N608*P608</f>
        <v>405</v>
      </c>
      <c r="S608" s="2">
        <v>10</v>
      </c>
      <c r="T608" s="8">
        <f>R608+S608</f>
        <v>415</v>
      </c>
      <c r="U608" s="8">
        <f>T608-Q608</f>
        <v>30</v>
      </c>
      <c r="V608" s="2" t="s">
        <v>33</v>
      </c>
      <c r="W608" s="31">
        <f>IF(T608&lt;5000,T608*2%,IF(T608&lt;25000,T608*5%,IF(T608&lt;50000,T608*7%,IF(T608&lt;100000,T608*9%,IF(T608&lt;250000,T608*12%,T608*15%)))))</f>
        <v>8.3000000000000007</v>
      </c>
    </row>
    <row r="609" spans="1:23" x14ac:dyDescent="0.3">
      <c r="A609" s="2" t="s">
        <v>3424</v>
      </c>
      <c r="B609" s="4">
        <v>43562</v>
      </c>
      <c r="C609" s="4">
        <v>43562</v>
      </c>
      <c r="D609" s="2" t="s">
        <v>47</v>
      </c>
      <c r="E609" s="2" t="s">
        <v>68</v>
      </c>
      <c r="F609" s="2" t="s">
        <v>244</v>
      </c>
      <c r="G609" s="5" t="str">
        <f>VLOOKUP(F609,'Customer Info'!A:B,2,0)</f>
        <v>Max</v>
      </c>
      <c r="H609" s="5" t="str">
        <f>VLOOKUP(F609,'Customer Info'!A:C,3,0)</f>
        <v>Ludwig</v>
      </c>
      <c r="I609" s="5" t="str">
        <f>VLOOKUP(F609,'Customer Info'!A:E,5,0)</f>
        <v>Newcastle</v>
      </c>
      <c r="J609" s="2" t="s">
        <v>45</v>
      </c>
      <c r="K609" s="6" t="str">
        <f>VLOOKUP(J609,'Product Details'!B:C,2,0)</f>
        <v>Technology</v>
      </c>
      <c r="L609" s="6" t="str">
        <f>VLOOKUP(J609,'Product Details'!B:D,3,0)</f>
        <v>Machines</v>
      </c>
      <c r="M609" s="6" t="s">
        <v>6428</v>
      </c>
      <c r="N609" s="2">
        <v>68</v>
      </c>
      <c r="O609" s="2">
        <v>63</v>
      </c>
      <c r="P609" s="2">
        <v>6</v>
      </c>
      <c r="Q609" s="7">
        <f>O609*P609</f>
        <v>378</v>
      </c>
      <c r="R609" s="7">
        <f>N609*P609</f>
        <v>408</v>
      </c>
      <c r="S609" s="2">
        <v>10</v>
      </c>
      <c r="T609" s="8">
        <f>R609+S609</f>
        <v>418</v>
      </c>
      <c r="U609" s="8">
        <f>T609-Q609</f>
        <v>40</v>
      </c>
      <c r="V609" s="2" t="s">
        <v>33</v>
      </c>
      <c r="W609" s="31">
        <f>IF(T609&lt;5000,T609*2%,IF(T609&lt;25000,T609*5%,IF(T609&lt;50000,T609*7%,IF(T609&lt;100000,T609*9%,IF(T609&lt;250000,T609*12%,T609*15%)))))</f>
        <v>8.36</v>
      </c>
    </row>
    <row r="610" spans="1:23" x14ac:dyDescent="0.3">
      <c r="A610" s="2" t="s">
        <v>3642</v>
      </c>
      <c r="B610" s="4">
        <v>43624</v>
      </c>
      <c r="C610" s="4">
        <v>43624</v>
      </c>
      <c r="D610" s="2" t="s">
        <v>47</v>
      </c>
      <c r="E610" s="2" t="s">
        <v>48</v>
      </c>
      <c r="F610" s="2" t="s">
        <v>2026</v>
      </c>
      <c r="G610" s="5" t="str">
        <f>VLOOKUP(F610,'Customer Info'!A:B,2,0)</f>
        <v>Tom</v>
      </c>
      <c r="H610" s="5" t="str">
        <f>VLOOKUP(F610,'Customer Info'!A:C,3,0)</f>
        <v>Prescott</v>
      </c>
      <c r="I610" s="5" t="str">
        <f>VLOOKUP(F610,'Customer Info'!A:E,5,0)</f>
        <v>Bokaro</v>
      </c>
      <c r="J610" s="2" t="s">
        <v>99</v>
      </c>
      <c r="K610" s="6" t="str">
        <f>VLOOKUP(J610,'Product Details'!B:C,2,0)</f>
        <v>Office_Supplies</v>
      </c>
      <c r="L610" s="6" t="str">
        <f>VLOOKUP(J610,'Product Details'!B:D,3,0)</f>
        <v>Art</v>
      </c>
      <c r="M610" s="6" t="s">
        <v>6533</v>
      </c>
      <c r="N610" s="2">
        <v>82</v>
      </c>
      <c r="O610" s="2">
        <v>79</v>
      </c>
      <c r="P610" s="2">
        <v>5</v>
      </c>
      <c r="Q610" s="7">
        <f>O610*P610</f>
        <v>395</v>
      </c>
      <c r="R610" s="7">
        <f>N610*P610</f>
        <v>410</v>
      </c>
      <c r="S610" s="2">
        <v>10</v>
      </c>
      <c r="T610" s="8">
        <f>R610+S610</f>
        <v>420</v>
      </c>
      <c r="U610" s="8">
        <f>T610-Q610</f>
        <v>25</v>
      </c>
      <c r="V610" s="2" t="s">
        <v>30</v>
      </c>
      <c r="W610" s="31">
        <f>IF(T610&lt;5000,T610*2%,IF(T610&lt;25000,T610*5%,IF(T610&lt;50000,T610*7%,IF(T610&lt;100000,T610*9%,IF(T610&lt;250000,T610*12%,T610*15%)))))</f>
        <v>8.4</v>
      </c>
    </row>
    <row r="611" spans="1:23" x14ac:dyDescent="0.3">
      <c r="A611" s="2" t="s">
        <v>1593</v>
      </c>
      <c r="B611" s="4">
        <v>44090</v>
      </c>
      <c r="C611" s="4">
        <v>44091</v>
      </c>
      <c r="D611" s="2" t="s">
        <v>47</v>
      </c>
      <c r="E611" s="2" t="s">
        <v>29</v>
      </c>
      <c r="F611" s="2" t="s">
        <v>1594</v>
      </c>
      <c r="G611" s="5" t="str">
        <f>VLOOKUP(F611,'Customer Info'!A:B,2,0)</f>
        <v>Pamela</v>
      </c>
      <c r="H611" s="5" t="str">
        <f>VLOOKUP(F611,'Customer Info'!A:C,3,0)</f>
        <v>Stobb</v>
      </c>
      <c r="I611" s="5" t="str">
        <f>VLOOKUP(F611,'Customer Info'!A:E,5,0)</f>
        <v>Bremen</v>
      </c>
      <c r="J611" s="2" t="s">
        <v>80</v>
      </c>
      <c r="K611" s="6" t="str">
        <f>VLOOKUP(J611,'Product Details'!B:C,2,0)</f>
        <v>Technology</v>
      </c>
      <c r="L611" s="6" t="str">
        <f>VLOOKUP(J611,'Product Details'!B:D,3,0)</f>
        <v>Phones</v>
      </c>
      <c r="M611" s="6" t="s">
        <v>6433</v>
      </c>
      <c r="N611" s="2">
        <v>206</v>
      </c>
      <c r="O611" s="2">
        <v>189</v>
      </c>
      <c r="P611" s="2">
        <v>2</v>
      </c>
      <c r="Q611" s="7">
        <f>O611*P611</f>
        <v>378</v>
      </c>
      <c r="R611" s="7">
        <f>N611*P611</f>
        <v>412</v>
      </c>
      <c r="S611" s="2">
        <v>79</v>
      </c>
      <c r="T611" s="8">
        <f>R611+S611</f>
        <v>491</v>
      </c>
      <c r="U611" s="8">
        <f>T611-Q611</f>
        <v>113</v>
      </c>
      <c r="V611" s="2" t="s">
        <v>63</v>
      </c>
      <c r="W611" s="31">
        <f>IF(T611&lt;5000,T611*2%,IF(T611&lt;25000,T611*5%,IF(T611&lt;50000,T611*7%,IF(T611&lt;100000,T611*9%,IF(T611&lt;250000,T611*12%,T611*15%)))))</f>
        <v>9.82</v>
      </c>
    </row>
    <row r="612" spans="1:23" x14ac:dyDescent="0.3">
      <c r="A612" s="2" t="s">
        <v>2100</v>
      </c>
      <c r="B612" s="4">
        <v>43197</v>
      </c>
      <c r="C612" s="4">
        <v>43199</v>
      </c>
      <c r="D612" s="2" t="s">
        <v>47</v>
      </c>
      <c r="E612" s="2" t="s">
        <v>29</v>
      </c>
      <c r="F612" s="2" t="s">
        <v>1117</v>
      </c>
      <c r="G612" s="5" t="str">
        <f>VLOOKUP(F612,'Customer Info'!A:B,2,0)</f>
        <v>Christy</v>
      </c>
      <c r="H612" s="5" t="str">
        <f>VLOOKUP(F612,'Customer Info'!A:C,3,0)</f>
        <v>Brittain</v>
      </c>
      <c r="I612" s="5" t="str">
        <f>VLOOKUP(F612,'Customer Info'!A:E,5,0)</f>
        <v>Depok</v>
      </c>
      <c r="J612" s="2" t="s">
        <v>706</v>
      </c>
      <c r="K612" s="6" t="str">
        <f>VLOOKUP(J612,'Product Details'!B:C,2,0)</f>
        <v>Office_Supplies</v>
      </c>
      <c r="L612" s="6" t="str">
        <f>VLOOKUP(J612,'Product Details'!B:D,3,0)</f>
        <v>Supplies</v>
      </c>
      <c r="M612" s="6" t="s">
        <v>6556</v>
      </c>
      <c r="N612" s="2">
        <v>206</v>
      </c>
      <c r="O612" s="2">
        <v>189</v>
      </c>
      <c r="P612" s="2">
        <v>2</v>
      </c>
      <c r="Q612" s="7">
        <f>O612*P612</f>
        <v>378</v>
      </c>
      <c r="R612" s="7">
        <f>N612*P612</f>
        <v>412</v>
      </c>
      <c r="S612" s="2">
        <v>30</v>
      </c>
      <c r="T612" s="8">
        <f>R612+S612</f>
        <v>442</v>
      </c>
      <c r="U612" s="8">
        <f>T612-Q612</f>
        <v>64</v>
      </c>
      <c r="V612" s="2" t="s">
        <v>63</v>
      </c>
      <c r="W612" s="31">
        <f>IF(T612&lt;5000,T612*2%,IF(T612&lt;25000,T612*5%,IF(T612&lt;50000,T612*7%,IF(T612&lt;100000,T612*9%,IF(T612&lt;250000,T612*12%,T612*15%)))))</f>
        <v>8.84</v>
      </c>
    </row>
    <row r="613" spans="1:23" x14ac:dyDescent="0.3">
      <c r="A613" s="2" t="s">
        <v>2612</v>
      </c>
      <c r="B613" s="4">
        <v>43921</v>
      </c>
      <c r="C613" s="4">
        <v>43923</v>
      </c>
      <c r="D613" s="2" t="s">
        <v>47</v>
      </c>
      <c r="E613" s="2" t="s">
        <v>68</v>
      </c>
      <c r="F613" s="2" t="s">
        <v>627</v>
      </c>
      <c r="G613" s="5" t="str">
        <f>VLOOKUP(F613,'Customer Info'!A:B,2,0)</f>
        <v>Logan</v>
      </c>
      <c r="H613" s="5" t="str">
        <f>VLOOKUP(F613,'Customer Info'!A:C,3,0)</f>
        <v>Haushalter</v>
      </c>
      <c r="I613" s="5" t="str">
        <f>VLOOKUP(F613,'Customer Info'!A:E,5,0)</f>
        <v>Canberra</v>
      </c>
      <c r="J613" s="2" t="s">
        <v>893</v>
      </c>
      <c r="K613" s="6" t="str">
        <f>VLOOKUP(J613,'Product Details'!B:C,2,0)</f>
        <v>Technology</v>
      </c>
      <c r="L613" s="6" t="str">
        <f>VLOOKUP(J613,'Product Details'!B:D,3,0)</f>
        <v>Machines</v>
      </c>
      <c r="M613" s="6" t="s">
        <v>6485</v>
      </c>
      <c r="N613" s="2">
        <v>206</v>
      </c>
      <c r="O613" s="2">
        <v>189</v>
      </c>
      <c r="P613" s="2">
        <v>2</v>
      </c>
      <c r="Q613" s="7">
        <f>O613*P613</f>
        <v>378</v>
      </c>
      <c r="R613" s="7">
        <f>N613*P613</f>
        <v>412</v>
      </c>
      <c r="S613" s="2">
        <v>30</v>
      </c>
      <c r="T613" s="8">
        <f>R613+S613</f>
        <v>442</v>
      </c>
      <c r="U613" s="8">
        <f>T613-Q613</f>
        <v>64</v>
      </c>
      <c r="V613" s="2" t="s">
        <v>33</v>
      </c>
      <c r="W613" s="31">
        <f>IF(T613&lt;5000,T613*2%,IF(T613&lt;25000,T613*5%,IF(T613&lt;50000,T613*7%,IF(T613&lt;100000,T613*9%,IF(T613&lt;250000,T613*12%,T613*15%)))))</f>
        <v>8.84</v>
      </c>
    </row>
    <row r="614" spans="1:23" x14ac:dyDescent="0.3">
      <c r="A614" s="2" t="s">
        <v>3781</v>
      </c>
      <c r="B614" s="4">
        <v>44003</v>
      </c>
      <c r="C614" s="4">
        <v>44004</v>
      </c>
      <c r="D614" s="2" t="s">
        <v>47</v>
      </c>
      <c r="E614" s="2" t="s">
        <v>43</v>
      </c>
      <c r="F614" s="2" t="s">
        <v>378</v>
      </c>
      <c r="G614" s="5" t="str">
        <f>VLOOKUP(F614,'Customer Info'!A:B,2,0)</f>
        <v>Stuart</v>
      </c>
      <c r="H614" s="5" t="str">
        <f>VLOOKUP(F614,'Customer Info'!A:C,3,0)</f>
        <v>Calhoun</v>
      </c>
      <c r="I614" s="5" t="str">
        <f>VLOOKUP(F614,'Customer Info'!A:E,5,0)</f>
        <v>Pforzheim</v>
      </c>
      <c r="J614" s="2" t="s">
        <v>328</v>
      </c>
      <c r="K614" s="6" t="str">
        <f>VLOOKUP(J614,'Product Details'!B:C,2,0)</f>
        <v>Office_Supplies</v>
      </c>
      <c r="L614" s="6" t="str">
        <f>VLOOKUP(J614,'Product Details'!B:D,3,0)</f>
        <v>Appliances</v>
      </c>
      <c r="M614" s="6" t="s">
        <v>6529</v>
      </c>
      <c r="N614" s="2">
        <v>206</v>
      </c>
      <c r="O614" s="2">
        <v>189</v>
      </c>
      <c r="P614" s="2">
        <v>2</v>
      </c>
      <c r="Q614" s="7">
        <f>O614*P614</f>
        <v>378</v>
      </c>
      <c r="R614" s="7">
        <f>N614*P614</f>
        <v>412</v>
      </c>
      <c r="S614" s="2">
        <v>30</v>
      </c>
      <c r="T614" s="8">
        <f>R614+S614</f>
        <v>442</v>
      </c>
      <c r="U614" s="8">
        <f>T614-Q614</f>
        <v>64</v>
      </c>
      <c r="V614" s="2" t="s">
        <v>33</v>
      </c>
      <c r="W614" s="31">
        <f>IF(T614&lt;5000,T614*2%,IF(T614&lt;25000,T614*5%,IF(T614&lt;50000,T614*7%,IF(T614&lt;100000,T614*9%,IF(T614&lt;250000,T614*12%,T614*15%)))))</f>
        <v>8.84</v>
      </c>
    </row>
    <row r="615" spans="1:23" x14ac:dyDescent="0.3">
      <c r="A615" s="2" t="s">
        <v>1989</v>
      </c>
      <c r="B615" s="4">
        <v>43618</v>
      </c>
      <c r="C615" s="4">
        <v>43619</v>
      </c>
      <c r="D615" s="2" t="s">
        <v>47</v>
      </c>
      <c r="E615" s="2" t="s">
        <v>36</v>
      </c>
      <c r="F615" s="2" t="s">
        <v>705</v>
      </c>
      <c r="G615" s="5" t="str">
        <f>VLOOKUP(F615,'Customer Info'!A:B,2,0)</f>
        <v>Georgia</v>
      </c>
      <c r="H615" s="5" t="str">
        <f>VLOOKUP(F615,'Customer Info'!A:C,3,0)</f>
        <v>Rosenberg</v>
      </c>
      <c r="I615" s="5" t="str">
        <f>VLOOKUP(F615,'Customer Info'!A:E,5,0)</f>
        <v>Srinagar</v>
      </c>
      <c r="J615" s="2" t="s">
        <v>448</v>
      </c>
      <c r="K615" s="6" t="str">
        <f>VLOOKUP(J615,'Product Details'!B:C,2,0)</f>
        <v>Office_Supplies</v>
      </c>
      <c r="L615" s="6" t="str">
        <f>VLOOKUP(J615,'Product Details'!B:D,3,0)</f>
        <v>Envelopes</v>
      </c>
      <c r="M615" s="6" t="s">
        <v>6407</v>
      </c>
      <c r="N615" s="2">
        <v>59</v>
      </c>
      <c r="O615" s="2">
        <v>55</v>
      </c>
      <c r="P615" s="2">
        <v>7</v>
      </c>
      <c r="Q615" s="7">
        <f>O615*P615</f>
        <v>385</v>
      </c>
      <c r="R615" s="7">
        <f>N615*P615</f>
        <v>413</v>
      </c>
      <c r="S615" s="2">
        <v>10</v>
      </c>
      <c r="T615" s="8">
        <f>R615+S615</f>
        <v>423</v>
      </c>
      <c r="U615" s="8">
        <f>T615-Q615</f>
        <v>38</v>
      </c>
      <c r="V615" s="2" t="s">
        <v>63</v>
      </c>
      <c r="W615" s="31">
        <f>IF(T615&lt;5000,T615*2%,IF(T615&lt;25000,T615*5%,IF(T615&lt;50000,T615*7%,IF(T615&lt;100000,T615*9%,IF(T615&lt;250000,T615*12%,T615*15%)))))</f>
        <v>8.4600000000000009</v>
      </c>
    </row>
    <row r="616" spans="1:23" x14ac:dyDescent="0.3">
      <c r="A616" s="2" t="s">
        <v>54</v>
      </c>
      <c r="B616" s="4">
        <v>43256</v>
      </c>
      <c r="C616" s="4">
        <v>43258</v>
      </c>
      <c r="D616" s="2" t="s">
        <v>47</v>
      </c>
      <c r="E616" s="2" t="s">
        <v>36</v>
      </c>
      <c r="F616" s="2" t="s">
        <v>55</v>
      </c>
      <c r="G616" s="5" t="str">
        <f>VLOOKUP(F616,'Customer Info'!A:B,2,0)</f>
        <v>Cindy</v>
      </c>
      <c r="H616" s="5" t="str">
        <f>VLOOKUP(F616,'Customer Info'!A:C,3,0)</f>
        <v>Schnelling</v>
      </c>
      <c r="I616" s="5" t="str">
        <f>VLOOKUP(F616,'Customer Info'!A:E,5,0)</f>
        <v>Balikpapan</v>
      </c>
      <c r="J616" s="2" t="s">
        <v>56</v>
      </c>
      <c r="K616" s="6" t="str">
        <f>VLOOKUP(J616,'Product Details'!B:C,2,0)</f>
        <v>Technology</v>
      </c>
      <c r="L616" s="6" t="str">
        <f>VLOOKUP(J616,'Product Details'!B:D,3,0)</f>
        <v>Accessories</v>
      </c>
      <c r="M616" s="6" t="s">
        <v>6410</v>
      </c>
      <c r="N616" s="2">
        <v>138</v>
      </c>
      <c r="O616" s="2">
        <v>128</v>
      </c>
      <c r="P616" s="2">
        <v>3</v>
      </c>
      <c r="Q616" s="7">
        <f>O616*P616</f>
        <v>384</v>
      </c>
      <c r="R616" s="7">
        <f>N616*P616</f>
        <v>414</v>
      </c>
      <c r="S616" s="2">
        <v>30</v>
      </c>
      <c r="T616" s="8">
        <f>R616+S616</f>
        <v>444</v>
      </c>
      <c r="U616" s="8">
        <f>T616-Q616</f>
        <v>60</v>
      </c>
      <c r="V616" s="2" t="s">
        <v>33</v>
      </c>
      <c r="W616" s="31">
        <f>IF(T616&lt;5000,T616*2%,IF(T616&lt;25000,T616*5%,IF(T616&lt;50000,T616*7%,IF(T616&lt;100000,T616*9%,IF(T616&lt;250000,T616*12%,T616*15%)))))</f>
        <v>8.8800000000000008</v>
      </c>
    </row>
    <row r="617" spans="1:23" x14ac:dyDescent="0.3">
      <c r="A617" s="2" t="s">
        <v>1489</v>
      </c>
      <c r="B617" s="4">
        <v>44170</v>
      </c>
      <c r="C617" s="4">
        <v>44171</v>
      </c>
      <c r="D617" s="2" t="s">
        <v>47</v>
      </c>
      <c r="E617" s="2" t="s">
        <v>29</v>
      </c>
      <c r="F617" s="2" t="s">
        <v>268</v>
      </c>
      <c r="G617" s="5" t="str">
        <f>VLOOKUP(F617,'Customer Info'!A:B,2,0)</f>
        <v>Nancy</v>
      </c>
      <c r="H617" s="5" t="str">
        <f>VLOOKUP(F617,'Customer Info'!A:C,3,0)</f>
        <v>Lomonaco</v>
      </c>
      <c r="I617" s="5" t="str">
        <f>VLOOKUP(F617,'Customer Info'!A:E,5,0)</f>
        <v>Tengzhou</v>
      </c>
      <c r="J617" s="2" t="s">
        <v>398</v>
      </c>
      <c r="K617" s="6" t="str">
        <f>VLOOKUP(J617,'Product Details'!B:C,2,0)</f>
        <v>Office_Supplies</v>
      </c>
      <c r="L617" s="6" t="str">
        <f>VLOOKUP(J617,'Product Details'!B:D,3,0)</f>
        <v>Art</v>
      </c>
      <c r="M617" s="6" t="s">
        <v>6425</v>
      </c>
      <c r="N617" s="2">
        <v>138</v>
      </c>
      <c r="O617" s="2">
        <v>128</v>
      </c>
      <c r="P617" s="2">
        <v>3</v>
      </c>
      <c r="Q617" s="7">
        <f>O617*P617</f>
        <v>384</v>
      </c>
      <c r="R617" s="7">
        <f>N617*P617</f>
        <v>414</v>
      </c>
      <c r="S617" s="2">
        <v>30</v>
      </c>
      <c r="T617" s="8">
        <f>R617+S617</f>
        <v>444</v>
      </c>
      <c r="U617" s="8">
        <f>T617-Q617</f>
        <v>60</v>
      </c>
      <c r="V617" s="2" t="s">
        <v>63</v>
      </c>
      <c r="W617" s="31">
        <f>IF(T617&lt;5000,T617*2%,IF(T617&lt;25000,T617*5%,IF(T617&lt;50000,T617*7%,IF(T617&lt;100000,T617*9%,IF(T617&lt;250000,T617*12%,T617*15%)))))</f>
        <v>8.8800000000000008</v>
      </c>
    </row>
    <row r="618" spans="1:23" x14ac:dyDescent="0.3">
      <c r="A618" s="2" t="s">
        <v>2271</v>
      </c>
      <c r="B618" s="4">
        <v>43821</v>
      </c>
      <c r="C618" s="4">
        <v>43822</v>
      </c>
      <c r="D618" s="2" t="s">
        <v>47</v>
      </c>
      <c r="E618" s="2" t="s">
        <v>48</v>
      </c>
      <c r="F618" s="2" t="s">
        <v>1473</v>
      </c>
      <c r="G618" s="5" t="str">
        <f>VLOOKUP(F618,'Customer Info'!A:B,2,0)</f>
        <v>Caroline</v>
      </c>
      <c r="H618" s="5" t="str">
        <f>VLOOKUP(F618,'Customer Info'!A:C,3,0)</f>
        <v>Jumper</v>
      </c>
      <c r="I618" s="5" t="str">
        <f>VLOOKUP(F618,'Customer Info'!A:E,5,0)</f>
        <v>Xuzhou</v>
      </c>
      <c r="J618" s="2" t="s">
        <v>694</v>
      </c>
      <c r="K618" s="6" t="str">
        <f>VLOOKUP(J618,'Product Details'!B:C,2,0)</f>
        <v>Office_Supplies</v>
      </c>
      <c r="L618" s="6" t="str">
        <f>VLOOKUP(J618,'Product Details'!B:D,3,0)</f>
        <v>Binders</v>
      </c>
      <c r="M618" s="6" t="s">
        <v>6524</v>
      </c>
      <c r="N618" s="2">
        <v>138</v>
      </c>
      <c r="O618" s="2">
        <v>128</v>
      </c>
      <c r="P618" s="2">
        <v>3</v>
      </c>
      <c r="Q618" s="7">
        <f>O618*P618</f>
        <v>384</v>
      </c>
      <c r="R618" s="7">
        <f>N618*P618</f>
        <v>414</v>
      </c>
      <c r="S618" s="2">
        <v>30</v>
      </c>
      <c r="T618" s="8">
        <f>R618+S618</f>
        <v>444</v>
      </c>
      <c r="U618" s="8">
        <f>T618-Q618</f>
        <v>60</v>
      </c>
      <c r="V618" s="2" t="s">
        <v>33</v>
      </c>
      <c r="W618" s="31">
        <f>IF(T618&lt;5000,T618*2%,IF(T618&lt;25000,T618*5%,IF(T618&lt;50000,T618*7%,IF(T618&lt;100000,T618*9%,IF(T618&lt;250000,T618*12%,T618*15%)))))</f>
        <v>8.8800000000000008</v>
      </c>
    </row>
    <row r="619" spans="1:23" x14ac:dyDescent="0.3">
      <c r="A619" s="2" t="s">
        <v>3874</v>
      </c>
      <c r="B619" s="4">
        <v>44142</v>
      </c>
      <c r="C619" s="4">
        <v>44143</v>
      </c>
      <c r="D619" s="2" t="s">
        <v>47</v>
      </c>
      <c r="E619" s="2" t="s">
        <v>91</v>
      </c>
      <c r="F619" s="2" t="s">
        <v>2529</v>
      </c>
      <c r="G619" s="5" t="str">
        <f>VLOOKUP(F619,'Customer Info'!A:B,2,0)</f>
        <v>Andy</v>
      </c>
      <c r="H619" s="5" t="str">
        <f>VLOOKUP(F619,'Customer Info'!A:C,3,0)</f>
        <v>Yotov</v>
      </c>
      <c r="I619" s="5" t="str">
        <f>VLOOKUP(F619,'Customer Info'!A:E,5,0)</f>
        <v>Samarinda</v>
      </c>
      <c r="J619" s="2" t="s">
        <v>538</v>
      </c>
      <c r="K619" s="6" t="str">
        <f>VLOOKUP(J619,'Product Details'!B:C,2,0)</f>
        <v>Technology</v>
      </c>
      <c r="L619" s="6" t="str">
        <f>VLOOKUP(J619,'Product Details'!B:D,3,0)</f>
        <v>Copiers</v>
      </c>
      <c r="M619" s="6" t="s">
        <v>6436</v>
      </c>
      <c r="N619" s="2">
        <v>138</v>
      </c>
      <c r="O619" s="2">
        <v>128</v>
      </c>
      <c r="P619" s="2">
        <v>3</v>
      </c>
      <c r="Q619" s="7">
        <f>O619*P619</f>
        <v>384</v>
      </c>
      <c r="R619" s="7">
        <f>N619*P619</f>
        <v>414</v>
      </c>
      <c r="S619" s="2">
        <v>30</v>
      </c>
      <c r="T619" s="8">
        <f>R619+S619</f>
        <v>444</v>
      </c>
      <c r="U619" s="8">
        <f>T619-Q619</f>
        <v>60</v>
      </c>
      <c r="V619" s="2" t="s">
        <v>63</v>
      </c>
      <c r="W619" s="31">
        <f>IF(T619&lt;5000,T619*2%,IF(T619&lt;25000,T619*5%,IF(T619&lt;50000,T619*7%,IF(T619&lt;100000,T619*9%,IF(T619&lt;250000,T619*12%,T619*15%)))))</f>
        <v>8.8800000000000008</v>
      </c>
    </row>
    <row r="620" spans="1:23" x14ac:dyDescent="0.3">
      <c r="A620" s="2" t="s">
        <v>4242</v>
      </c>
      <c r="B620" s="4">
        <v>43418</v>
      </c>
      <c r="C620" s="4">
        <v>43420</v>
      </c>
      <c r="D620" s="2" t="s">
        <v>47</v>
      </c>
      <c r="E620" s="2" t="s">
        <v>36</v>
      </c>
      <c r="F620" s="2" t="s">
        <v>740</v>
      </c>
      <c r="G620" s="5" t="str">
        <f>VLOOKUP(F620,'Customer Info'!A:B,2,0)</f>
        <v>George</v>
      </c>
      <c r="H620" s="5" t="str">
        <f>VLOOKUP(F620,'Customer Info'!A:C,3,0)</f>
        <v>Ashbrook</v>
      </c>
      <c r="I620" s="5" t="str">
        <f>VLOOKUP(F620,'Customer Info'!A:E,5,0)</f>
        <v>Jakarta</v>
      </c>
      <c r="J620" s="2" t="s">
        <v>217</v>
      </c>
      <c r="K620" s="6" t="str">
        <f>VLOOKUP(J620,'Product Details'!B:C,2,0)</f>
        <v>Office_Supplies</v>
      </c>
      <c r="L620" s="6" t="str">
        <f>VLOOKUP(J620,'Product Details'!B:D,3,0)</f>
        <v>Labels</v>
      </c>
      <c r="M620" s="6" t="s">
        <v>6441</v>
      </c>
      <c r="N620" s="2">
        <v>138</v>
      </c>
      <c r="O620" s="2">
        <v>128</v>
      </c>
      <c r="P620" s="2">
        <v>3</v>
      </c>
      <c r="Q620" s="7">
        <f>O620*P620</f>
        <v>384</v>
      </c>
      <c r="R620" s="7">
        <f>N620*P620</f>
        <v>414</v>
      </c>
      <c r="S620" s="2">
        <v>30</v>
      </c>
      <c r="T620" s="8">
        <f>R620+S620</f>
        <v>444</v>
      </c>
      <c r="U620" s="8">
        <f>T620-Q620</f>
        <v>60</v>
      </c>
      <c r="V620" s="2" t="s">
        <v>63</v>
      </c>
      <c r="W620" s="31">
        <f>IF(T620&lt;5000,T620*2%,IF(T620&lt;25000,T620*5%,IF(T620&lt;50000,T620*7%,IF(T620&lt;100000,T620*9%,IF(T620&lt;250000,T620*12%,T620*15%)))))</f>
        <v>8.8800000000000008</v>
      </c>
    </row>
    <row r="621" spans="1:23" x14ac:dyDescent="0.3">
      <c r="A621" s="2" t="s">
        <v>2686</v>
      </c>
      <c r="B621" s="4">
        <v>43916</v>
      </c>
      <c r="C621" s="4">
        <v>43918</v>
      </c>
      <c r="D621" s="2" t="s">
        <v>47</v>
      </c>
      <c r="E621" s="2" t="s">
        <v>68</v>
      </c>
      <c r="F621" s="2" t="s">
        <v>1331</v>
      </c>
      <c r="G621" s="5" t="str">
        <f>VLOOKUP(F621,'Customer Info'!A:B,2,0)</f>
        <v>Michael</v>
      </c>
      <c r="H621" s="5" t="str">
        <f>VLOOKUP(F621,'Customer Info'!A:C,3,0)</f>
        <v>Moore</v>
      </c>
      <c r="I621" s="5" t="str">
        <f>VLOOKUP(F621,'Customer Info'!A:E,5,0)</f>
        <v>Geelong</v>
      </c>
      <c r="J621" s="2" t="s">
        <v>170</v>
      </c>
      <c r="K621" s="6" t="str">
        <f>VLOOKUP(J621,'Product Details'!B:C,2,0)</f>
        <v>Office_Supplies</v>
      </c>
      <c r="L621" s="6" t="str">
        <f>VLOOKUP(J621,'Product Details'!B:D,3,0)</f>
        <v>Labels</v>
      </c>
      <c r="M621" s="6" t="s">
        <v>6467</v>
      </c>
      <c r="N621" s="2">
        <v>208</v>
      </c>
      <c r="O621" s="2">
        <v>187</v>
      </c>
      <c r="P621" s="2">
        <v>2</v>
      </c>
      <c r="Q621" s="7">
        <f>O621*P621</f>
        <v>374</v>
      </c>
      <c r="R621" s="7">
        <f>N621*P621</f>
        <v>416</v>
      </c>
      <c r="S621" s="2">
        <v>90</v>
      </c>
      <c r="T621" s="8">
        <f>R621+S621</f>
        <v>506</v>
      </c>
      <c r="U621" s="8">
        <f>T621-Q621</f>
        <v>132</v>
      </c>
      <c r="V621" s="2" t="s">
        <v>33</v>
      </c>
      <c r="W621" s="31">
        <f>IF(T621&lt;5000,T621*2%,IF(T621&lt;25000,T621*5%,IF(T621&lt;50000,T621*7%,IF(T621&lt;100000,T621*9%,IF(T621&lt;250000,T621*12%,T621*15%)))))</f>
        <v>10.120000000000001</v>
      </c>
    </row>
    <row r="622" spans="1:23" x14ac:dyDescent="0.3">
      <c r="A622" s="2" t="s">
        <v>1322</v>
      </c>
      <c r="B622" s="4">
        <v>43773</v>
      </c>
      <c r="C622" s="4">
        <v>43773</v>
      </c>
      <c r="D622" s="2" t="s">
        <v>47</v>
      </c>
      <c r="E622" s="2" t="s">
        <v>43</v>
      </c>
      <c r="F622" s="2" t="s">
        <v>932</v>
      </c>
      <c r="G622" s="5" t="str">
        <f>VLOOKUP(F622,'Customer Info'!A:B,2,0)</f>
        <v>Dionis</v>
      </c>
      <c r="H622" s="5" t="str">
        <f>VLOOKUP(F622,'Customer Info'!A:C,3,0)</f>
        <v>Lloyd</v>
      </c>
      <c r="I622" s="5" t="str">
        <f>VLOOKUP(F622,'Customer Info'!A:E,5,0)</f>
        <v>Kamarhati</v>
      </c>
      <c r="J622" s="2" t="s">
        <v>316</v>
      </c>
      <c r="K622" s="6" t="str">
        <f>VLOOKUP(J622,'Product Details'!B:C,2,0)</f>
        <v>Technology</v>
      </c>
      <c r="L622" s="6" t="str">
        <f>VLOOKUP(J622,'Product Details'!B:D,3,0)</f>
        <v>Accessories</v>
      </c>
      <c r="M622" s="6" t="s">
        <v>6430</v>
      </c>
      <c r="N622" s="2">
        <v>208</v>
      </c>
      <c r="O622" s="2">
        <v>187</v>
      </c>
      <c r="P622" s="2">
        <v>2</v>
      </c>
      <c r="Q622" s="7">
        <f>O622*P622</f>
        <v>374</v>
      </c>
      <c r="R622" s="7">
        <f>N622*P622</f>
        <v>416</v>
      </c>
      <c r="S622" s="2">
        <v>85</v>
      </c>
      <c r="T622" s="8">
        <f>R622+S622</f>
        <v>501</v>
      </c>
      <c r="U622" s="8">
        <f>T622-Q622</f>
        <v>127</v>
      </c>
      <c r="V622" s="2" t="s">
        <v>33</v>
      </c>
      <c r="W622" s="31">
        <f>IF(T622&lt;5000,T622*2%,IF(T622&lt;25000,T622*5%,IF(T622&lt;50000,T622*7%,IF(T622&lt;100000,T622*9%,IF(T622&lt;250000,T622*12%,T622*15%)))))</f>
        <v>10.02</v>
      </c>
    </row>
    <row r="623" spans="1:23" x14ac:dyDescent="0.3">
      <c r="A623" s="2" t="s">
        <v>4208</v>
      </c>
      <c r="B623" s="4">
        <v>43239</v>
      </c>
      <c r="C623" s="4">
        <v>43241</v>
      </c>
      <c r="D623" s="2" t="s">
        <v>47</v>
      </c>
      <c r="E623" s="2" t="s">
        <v>36</v>
      </c>
      <c r="F623" s="2" t="s">
        <v>1791</v>
      </c>
      <c r="G623" s="5" t="str">
        <f>VLOOKUP(F623,'Customer Info'!A:B,2,0)</f>
        <v>Claire</v>
      </c>
      <c r="H623" s="5" t="str">
        <f>VLOOKUP(F623,'Customer Info'!A:C,3,0)</f>
        <v>Gute</v>
      </c>
      <c r="I623" s="5" t="str">
        <f>VLOOKUP(F623,'Customer Info'!A:E,5,0)</f>
        <v>Shenzhen</v>
      </c>
      <c r="J623" s="2" t="s">
        <v>301</v>
      </c>
      <c r="K623" s="6" t="str">
        <f>VLOOKUP(J623,'Product Details'!B:C,2,0)</f>
        <v>Technology</v>
      </c>
      <c r="L623" s="6" t="str">
        <f>VLOOKUP(J623,'Product Details'!B:D,3,0)</f>
        <v>Machines</v>
      </c>
      <c r="M623" s="6" t="s">
        <v>6520</v>
      </c>
      <c r="N623" s="2">
        <v>208</v>
      </c>
      <c r="O623" s="2">
        <v>187</v>
      </c>
      <c r="P623" s="2">
        <v>2</v>
      </c>
      <c r="Q623" s="7">
        <f>O623*P623</f>
        <v>374</v>
      </c>
      <c r="R623" s="7">
        <f>N623*P623</f>
        <v>416</v>
      </c>
      <c r="S623" s="2">
        <v>39</v>
      </c>
      <c r="T623" s="8">
        <f>R623+S623</f>
        <v>455</v>
      </c>
      <c r="U623" s="8">
        <f>T623-Q623</f>
        <v>81</v>
      </c>
      <c r="V623" s="2" t="s">
        <v>33</v>
      </c>
      <c r="W623" s="31">
        <f>IF(T623&lt;5000,T623*2%,IF(T623&lt;25000,T623*5%,IF(T623&lt;50000,T623*7%,IF(T623&lt;100000,T623*9%,IF(T623&lt;250000,T623*12%,T623*15%)))))</f>
        <v>9.1</v>
      </c>
    </row>
    <row r="624" spans="1:23" x14ac:dyDescent="0.3">
      <c r="A624" s="2" t="s">
        <v>1024</v>
      </c>
      <c r="B624" s="4">
        <v>43763</v>
      </c>
      <c r="C624" s="4">
        <v>43764</v>
      </c>
      <c r="D624" s="2" t="s">
        <v>47</v>
      </c>
      <c r="E624" s="2" t="s">
        <v>36</v>
      </c>
      <c r="F624" s="2" t="s">
        <v>381</v>
      </c>
      <c r="G624" s="5" t="str">
        <f>VLOOKUP(F624,'Customer Info'!A:B,2,0)</f>
        <v>Andrew</v>
      </c>
      <c r="H624" s="5" t="str">
        <f>VLOOKUP(F624,'Customer Info'!A:C,3,0)</f>
        <v>Gjertsen</v>
      </c>
      <c r="I624" s="5" t="str">
        <f>VLOOKUP(F624,'Customer Info'!A:E,5,0)</f>
        <v>Hamburg</v>
      </c>
      <c r="J624" s="2" t="s">
        <v>457</v>
      </c>
      <c r="K624" s="6" t="str">
        <f>VLOOKUP(J624,'Product Details'!B:C,2,0)</f>
        <v>Office_Supplies</v>
      </c>
      <c r="L624" s="6" t="str">
        <f>VLOOKUP(J624,'Product Details'!B:D,3,0)</f>
        <v>Fasteners</v>
      </c>
      <c r="M624" s="6" t="s">
        <v>6462</v>
      </c>
      <c r="N624" s="2">
        <v>139</v>
      </c>
      <c r="O624" s="2">
        <v>133</v>
      </c>
      <c r="P624" s="2">
        <v>3</v>
      </c>
      <c r="Q624" s="7">
        <f>O624*P624</f>
        <v>399</v>
      </c>
      <c r="R624" s="7">
        <f>N624*P624</f>
        <v>417</v>
      </c>
      <c r="S624" s="2">
        <v>30</v>
      </c>
      <c r="T624" s="8">
        <f>R624+S624</f>
        <v>447</v>
      </c>
      <c r="U624" s="8">
        <f>T624-Q624</f>
        <v>48</v>
      </c>
      <c r="V624" s="2" t="s">
        <v>33</v>
      </c>
      <c r="W624" s="31">
        <f>IF(T624&lt;5000,T624*2%,IF(T624&lt;25000,T624*5%,IF(T624&lt;50000,T624*7%,IF(T624&lt;100000,T624*9%,IF(T624&lt;250000,T624*12%,T624*15%)))))</f>
        <v>8.94</v>
      </c>
    </row>
    <row r="625" spans="1:23" x14ac:dyDescent="0.3">
      <c r="A625" s="2" t="s">
        <v>1092</v>
      </c>
      <c r="B625" s="4">
        <v>43479</v>
      </c>
      <c r="C625" s="4">
        <v>43479</v>
      </c>
      <c r="D625" s="2" t="s">
        <v>47</v>
      </c>
      <c r="E625" s="2" t="s">
        <v>29</v>
      </c>
      <c r="F625" s="2" t="s">
        <v>613</v>
      </c>
      <c r="G625" s="5" t="str">
        <f>VLOOKUP(F625,'Customer Info'!A:B,2,0)</f>
        <v>Scott</v>
      </c>
      <c r="H625" s="5" t="str">
        <f>VLOOKUP(F625,'Customer Info'!A:C,3,0)</f>
        <v>Cohen</v>
      </c>
      <c r="I625" s="5" t="str">
        <f>VLOOKUP(F625,'Customer Info'!A:E,5,0)</f>
        <v>Freiburg</v>
      </c>
      <c r="J625" s="2" t="s">
        <v>262</v>
      </c>
      <c r="K625" s="6" t="str">
        <f>VLOOKUP(J625,'Product Details'!B:C,2,0)</f>
        <v>Furniture</v>
      </c>
      <c r="L625" s="6" t="str">
        <f>VLOOKUP(J625,'Product Details'!B:D,3,0)</f>
        <v>Chairs</v>
      </c>
      <c r="M625" s="6" t="s">
        <v>6451</v>
      </c>
      <c r="N625" s="2">
        <v>139</v>
      </c>
      <c r="O625" s="2">
        <v>133</v>
      </c>
      <c r="P625" s="2">
        <v>3</v>
      </c>
      <c r="Q625" s="7">
        <f>O625*P625</f>
        <v>399</v>
      </c>
      <c r="R625" s="7">
        <f>N625*P625</f>
        <v>417</v>
      </c>
      <c r="S625" s="2">
        <v>30</v>
      </c>
      <c r="T625" s="8">
        <f>R625+S625</f>
        <v>447</v>
      </c>
      <c r="U625" s="8">
        <f>T625-Q625</f>
        <v>48</v>
      </c>
      <c r="V625" s="2" t="s">
        <v>33</v>
      </c>
      <c r="W625" s="31">
        <f>IF(T625&lt;5000,T625*2%,IF(T625&lt;25000,T625*5%,IF(T625&lt;50000,T625*7%,IF(T625&lt;100000,T625*9%,IF(T625&lt;250000,T625*12%,T625*15%)))))</f>
        <v>8.94</v>
      </c>
    </row>
    <row r="626" spans="1:23" x14ac:dyDescent="0.3">
      <c r="A626" s="2" t="s">
        <v>1302</v>
      </c>
      <c r="B626" s="4">
        <v>43474</v>
      </c>
      <c r="C626" s="4">
        <v>43476</v>
      </c>
      <c r="D626" s="2" t="s">
        <v>47</v>
      </c>
      <c r="E626" s="2" t="s">
        <v>43</v>
      </c>
      <c r="F626" s="2" t="s">
        <v>295</v>
      </c>
      <c r="G626" s="5" t="str">
        <f>VLOOKUP(F626,'Customer Info'!A:B,2,0)</f>
        <v>Mick</v>
      </c>
      <c r="H626" s="5" t="str">
        <f>VLOOKUP(F626,'Customer Info'!A:C,3,0)</f>
        <v>Brown</v>
      </c>
      <c r="I626" s="5" t="str">
        <f>VLOOKUP(F626,'Customer Info'!A:E,5,0)</f>
        <v>Frankfurt</v>
      </c>
      <c r="J626" s="2" t="s">
        <v>532</v>
      </c>
      <c r="K626" s="6" t="str">
        <f>VLOOKUP(J626,'Product Details'!B:C,2,0)</f>
        <v>Office_Supplies</v>
      </c>
      <c r="L626" s="6" t="str">
        <f>VLOOKUP(J626,'Product Details'!B:D,3,0)</f>
        <v>Supplies</v>
      </c>
      <c r="M626" s="6" t="s">
        <v>6424</v>
      </c>
      <c r="N626" s="2">
        <v>139</v>
      </c>
      <c r="O626" s="2">
        <v>133</v>
      </c>
      <c r="P626" s="2">
        <v>3</v>
      </c>
      <c r="Q626" s="7">
        <f>O626*P626</f>
        <v>399</v>
      </c>
      <c r="R626" s="7">
        <f>N626*P626</f>
        <v>417</v>
      </c>
      <c r="S626" s="2">
        <v>30</v>
      </c>
      <c r="T626" s="8">
        <f>R626+S626</f>
        <v>447</v>
      </c>
      <c r="U626" s="8">
        <f>T626-Q626</f>
        <v>48</v>
      </c>
      <c r="V626" s="2" t="s">
        <v>63</v>
      </c>
      <c r="W626" s="31">
        <f>IF(T626&lt;5000,T626*2%,IF(T626&lt;25000,T626*5%,IF(T626&lt;50000,T626*7%,IF(T626&lt;100000,T626*9%,IF(T626&lt;250000,T626*12%,T626*15%)))))</f>
        <v>8.94</v>
      </c>
    </row>
    <row r="627" spans="1:23" x14ac:dyDescent="0.3">
      <c r="A627" s="2" t="s">
        <v>1338</v>
      </c>
      <c r="B627" s="4">
        <v>43753</v>
      </c>
      <c r="C627" s="4">
        <v>43755</v>
      </c>
      <c r="D627" s="2" t="s">
        <v>47</v>
      </c>
      <c r="E627" s="2" t="s">
        <v>68</v>
      </c>
      <c r="F627" s="2" t="s">
        <v>501</v>
      </c>
      <c r="G627" s="5" t="str">
        <f>VLOOKUP(F627,'Customer Info'!A:B,2,0)</f>
        <v>Ryan</v>
      </c>
      <c r="H627" s="5" t="str">
        <f>VLOOKUP(F627,'Customer Info'!A:C,3,0)</f>
        <v>Akin</v>
      </c>
      <c r="I627" s="5" t="str">
        <f>VLOOKUP(F627,'Customer Info'!A:E,5,0)</f>
        <v>Bayreuth</v>
      </c>
      <c r="J627" s="2" t="s">
        <v>668</v>
      </c>
      <c r="K627" s="6" t="str">
        <f>VLOOKUP(J627,'Product Details'!B:C,2,0)</f>
        <v>Technology</v>
      </c>
      <c r="L627" s="6" t="str">
        <f>VLOOKUP(J627,'Product Details'!B:D,3,0)</f>
        <v>Phones</v>
      </c>
      <c r="M627" s="6" t="s">
        <v>6432</v>
      </c>
      <c r="N627" s="2">
        <v>139</v>
      </c>
      <c r="O627" s="2">
        <v>133</v>
      </c>
      <c r="P627" s="2">
        <v>3</v>
      </c>
      <c r="Q627" s="7">
        <f>O627*P627</f>
        <v>399</v>
      </c>
      <c r="R627" s="7">
        <f>N627*P627</f>
        <v>417</v>
      </c>
      <c r="S627" s="2">
        <v>30</v>
      </c>
      <c r="T627" s="8">
        <f>R627+S627</f>
        <v>447</v>
      </c>
      <c r="U627" s="8">
        <f>T627-Q627</f>
        <v>48</v>
      </c>
      <c r="V627" s="2" t="s">
        <v>33</v>
      </c>
      <c r="W627" s="31">
        <f>IF(T627&lt;5000,T627*2%,IF(T627&lt;25000,T627*5%,IF(T627&lt;50000,T627*7%,IF(T627&lt;100000,T627*9%,IF(T627&lt;250000,T627*12%,T627*15%)))))</f>
        <v>8.94</v>
      </c>
    </row>
    <row r="628" spans="1:23" x14ac:dyDescent="0.3">
      <c r="A628" s="2" t="s">
        <v>1573</v>
      </c>
      <c r="B628" s="4">
        <v>44121</v>
      </c>
      <c r="C628" s="4">
        <v>44123</v>
      </c>
      <c r="D628" s="2" t="s">
        <v>47</v>
      </c>
      <c r="E628" s="2" t="s">
        <v>91</v>
      </c>
      <c r="F628" s="2" t="s">
        <v>1574</v>
      </c>
      <c r="G628" s="5" t="str">
        <f>VLOOKUP(F628,'Customer Info'!A:B,2,0)</f>
        <v>Max</v>
      </c>
      <c r="H628" s="5" t="str">
        <f>VLOOKUP(F628,'Customer Info'!A:C,3,0)</f>
        <v>Ludwig</v>
      </c>
      <c r="I628" s="5" t="str">
        <f>VLOOKUP(F628,'Customer Info'!A:E,5,0)</f>
        <v>Cirebon</v>
      </c>
      <c r="J628" s="2" t="s">
        <v>214</v>
      </c>
      <c r="K628" s="6" t="str">
        <f>VLOOKUP(J628,'Product Details'!B:C,2,0)</f>
        <v>Technology</v>
      </c>
      <c r="L628" s="6" t="str">
        <f>VLOOKUP(J628,'Product Details'!B:D,3,0)</f>
        <v>Machines</v>
      </c>
      <c r="M628" s="6" t="s">
        <v>6437</v>
      </c>
      <c r="N628" s="2">
        <v>139</v>
      </c>
      <c r="O628" s="2">
        <v>133</v>
      </c>
      <c r="P628" s="2">
        <v>3</v>
      </c>
      <c r="Q628" s="7">
        <f>O628*P628</f>
        <v>399</v>
      </c>
      <c r="R628" s="7">
        <f>N628*P628</f>
        <v>417</v>
      </c>
      <c r="S628" s="2">
        <v>30</v>
      </c>
      <c r="T628" s="8">
        <f>R628+S628</f>
        <v>447</v>
      </c>
      <c r="U628" s="8">
        <f>T628-Q628</f>
        <v>48</v>
      </c>
      <c r="V628" s="2" t="s">
        <v>71</v>
      </c>
      <c r="W628" s="31">
        <f>IF(T628&lt;5000,T628*2%,IF(T628&lt;25000,T628*5%,IF(T628&lt;50000,T628*7%,IF(T628&lt;100000,T628*9%,IF(T628&lt;250000,T628*12%,T628*15%)))))</f>
        <v>8.94</v>
      </c>
    </row>
    <row r="629" spans="1:23" x14ac:dyDescent="0.3">
      <c r="A629" s="2" t="s">
        <v>2267</v>
      </c>
      <c r="B629" s="4">
        <v>43739</v>
      </c>
      <c r="C629" s="4">
        <v>43739</v>
      </c>
      <c r="D629" s="2" t="s">
        <v>47</v>
      </c>
      <c r="E629" s="2" t="s">
        <v>29</v>
      </c>
      <c r="F629" s="2" t="s">
        <v>198</v>
      </c>
      <c r="G629" s="5" t="str">
        <f>VLOOKUP(F629,'Customer Info'!A:B,2,0)</f>
        <v>Catherine</v>
      </c>
      <c r="H629" s="5" t="str">
        <f>VLOOKUP(F629,'Customer Info'!A:C,3,0)</f>
        <v>Glotzbach</v>
      </c>
      <c r="I629" s="5" t="str">
        <f>VLOOKUP(F629,'Customer Info'!A:E,5,0)</f>
        <v>Bochum</v>
      </c>
      <c r="J629" s="2" t="s">
        <v>93</v>
      </c>
      <c r="K629" s="6" t="str">
        <f>VLOOKUP(J629,'Product Details'!B:C,2,0)</f>
        <v>Furniture</v>
      </c>
      <c r="L629" s="6" t="str">
        <f>VLOOKUP(J629,'Product Details'!B:D,3,0)</f>
        <v>Bookcases</v>
      </c>
      <c r="M629" s="6" t="s">
        <v>6452</v>
      </c>
      <c r="N629" s="2">
        <v>139</v>
      </c>
      <c r="O629" s="2">
        <v>133</v>
      </c>
      <c r="P629" s="2">
        <v>3</v>
      </c>
      <c r="Q629" s="7">
        <f>O629*P629</f>
        <v>399</v>
      </c>
      <c r="R629" s="7">
        <f>N629*P629</f>
        <v>417</v>
      </c>
      <c r="S629" s="2">
        <v>30</v>
      </c>
      <c r="T629" s="8">
        <f>R629+S629</f>
        <v>447</v>
      </c>
      <c r="U629" s="8">
        <f>T629-Q629</f>
        <v>48</v>
      </c>
      <c r="V629" s="2" t="s">
        <v>33</v>
      </c>
      <c r="W629" s="31">
        <f>IF(T629&lt;5000,T629*2%,IF(T629&lt;25000,T629*5%,IF(T629&lt;50000,T629*7%,IF(T629&lt;100000,T629*9%,IF(T629&lt;250000,T629*12%,T629*15%)))))</f>
        <v>8.94</v>
      </c>
    </row>
    <row r="630" spans="1:23" x14ac:dyDescent="0.3">
      <c r="A630" s="2" t="s">
        <v>2358</v>
      </c>
      <c r="B630" s="4">
        <v>43667</v>
      </c>
      <c r="C630" s="4">
        <v>43668</v>
      </c>
      <c r="D630" s="2" t="s">
        <v>47</v>
      </c>
      <c r="E630" s="2" t="s">
        <v>91</v>
      </c>
      <c r="F630" s="2" t="s">
        <v>2192</v>
      </c>
      <c r="G630" s="5" t="str">
        <f>VLOOKUP(F630,'Customer Info'!A:B,2,0)</f>
        <v>Justin</v>
      </c>
      <c r="H630" s="5" t="str">
        <f>VLOOKUP(F630,'Customer Info'!A:C,3,0)</f>
        <v>Hirsh</v>
      </c>
      <c r="I630" s="5" t="str">
        <f>VLOOKUP(F630,'Customer Info'!A:E,5,0)</f>
        <v>Shangzhi</v>
      </c>
      <c r="J630" s="2" t="s">
        <v>252</v>
      </c>
      <c r="K630" s="6" t="str">
        <f>VLOOKUP(J630,'Product Details'!B:C,2,0)</f>
        <v>Office_Supplies</v>
      </c>
      <c r="L630" s="6" t="str">
        <f>VLOOKUP(J630,'Product Details'!B:D,3,0)</f>
        <v>Binders</v>
      </c>
      <c r="M630" s="6" t="s">
        <v>6488</v>
      </c>
      <c r="N630" s="2">
        <v>139</v>
      </c>
      <c r="O630" s="2">
        <v>133</v>
      </c>
      <c r="P630" s="2">
        <v>3</v>
      </c>
      <c r="Q630" s="7">
        <f>O630*P630</f>
        <v>399</v>
      </c>
      <c r="R630" s="7">
        <f>N630*P630</f>
        <v>417</v>
      </c>
      <c r="S630" s="2">
        <v>30</v>
      </c>
      <c r="T630" s="8">
        <f>R630+S630</f>
        <v>447</v>
      </c>
      <c r="U630" s="8">
        <f>T630-Q630</f>
        <v>48</v>
      </c>
      <c r="V630" s="2" t="s">
        <v>33</v>
      </c>
      <c r="W630" s="31">
        <f>IF(T630&lt;5000,T630*2%,IF(T630&lt;25000,T630*5%,IF(T630&lt;50000,T630*7%,IF(T630&lt;100000,T630*9%,IF(T630&lt;250000,T630*12%,T630*15%)))))</f>
        <v>8.94</v>
      </c>
    </row>
    <row r="631" spans="1:23" x14ac:dyDescent="0.3">
      <c r="A631" s="2" t="s">
        <v>2594</v>
      </c>
      <c r="B631" s="4">
        <v>44039</v>
      </c>
      <c r="C631" s="4">
        <v>44039</v>
      </c>
      <c r="D631" s="2" t="s">
        <v>47</v>
      </c>
      <c r="E631" s="2" t="s">
        <v>29</v>
      </c>
      <c r="F631" s="2" t="s">
        <v>1282</v>
      </c>
      <c r="G631" s="5" t="str">
        <f>VLOOKUP(F631,'Customer Info'!A:B,2,0)</f>
        <v>Bruce</v>
      </c>
      <c r="H631" s="5" t="str">
        <f>VLOOKUP(F631,'Customer Info'!A:C,3,0)</f>
        <v>Geld</v>
      </c>
      <c r="I631" s="5" t="str">
        <f>VLOOKUP(F631,'Customer Info'!A:E,5,0)</f>
        <v>Wollongong</v>
      </c>
      <c r="J631" s="2" t="s">
        <v>350</v>
      </c>
      <c r="K631" s="6" t="str">
        <f>VLOOKUP(J631,'Product Details'!B:C,2,0)</f>
        <v>Furniture</v>
      </c>
      <c r="L631" s="6" t="str">
        <f>VLOOKUP(J631,'Product Details'!B:D,3,0)</f>
        <v>Tables</v>
      </c>
      <c r="M631" s="6" t="s">
        <v>6491</v>
      </c>
      <c r="N631" s="2">
        <v>139</v>
      </c>
      <c r="O631" s="2">
        <v>133</v>
      </c>
      <c r="P631" s="2">
        <v>3</v>
      </c>
      <c r="Q631" s="7">
        <f>O631*P631</f>
        <v>399</v>
      </c>
      <c r="R631" s="7">
        <f>N631*P631</f>
        <v>417</v>
      </c>
      <c r="S631" s="2">
        <v>30</v>
      </c>
      <c r="T631" s="8">
        <f>R631+S631</f>
        <v>447</v>
      </c>
      <c r="U631" s="8">
        <f>T631-Q631</f>
        <v>48</v>
      </c>
      <c r="V631" s="2" t="s">
        <v>33</v>
      </c>
      <c r="W631" s="31">
        <f>IF(T631&lt;5000,T631*2%,IF(T631&lt;25000,T631*5%,IF(T631&lt;50000,T631*7%,IF(T631&lt;100000,T631*9%,IF(T631&lt;250000,T631*12%,T631*15%)))))</f>
        <v>8.94</v>
      </c>
    </row>
    <row r="632" spans="1:23" x14ac:dyDescent="0.3">
      <c r="A632" s="2" t="s">
        <v>3243</v>
      </c>
      <c r="B632" s="4">
        <v>43417</v>
      </c>
      <c r="C632" s="4">
        <v>43418</v>
      </c>
      <c r="D632" s="2" t="s">
        <v>47</v>
      </c>
      <c r="E632" s="2" t="s">
        <v>91</v>
      </c>
      <c r="F632" s="2" t="s">
        <v>1119</v>
      </c>
      <c r="G632" s="5" t="str">
        <f>VLOOKUP(F632,'Customer Info'!A:B,2,0)</f>
        <v>Christopher</v>
      </c>
      <c r="H632" s="5" t="str">
        <f>VLOOKUP(F632,'Customer Info'!A:C,3,0)</f>
        <v>Martinez</v>
      </c>
      <c r="I632" s="5" t="str">
        <f>VLOOKUP(F632,'Customer Info'!A:E,5,0)</f>
        <v>Qingdao</v>
      </c>
      <c r="J632" s="2" t="s">
        <v>283</v>
      </c>
      <c r="K632" s="6" t="str">
        <f>VLOOKUP(J632,'Product Details'!B:C,2,0)</f>
        <v>Furniture</v>
      </c>
      <c r="L632" s="6" t="str">
        <f>VLOOKUP(J632,'Product Details'!B:D,3,0)</f>
        <v>Chairs</v>
      </c>
      <c r="M632" s="6" t="s">
        <v>6490</v>
      </c>
      <c r="N632" s="2">
        <v>139</v>
      </c>
      <c r="O632" s="2">
        <v>130</v>
      </c>
      <c r="P632" s="2">
        <v>3</v>
      </c>
      <c r="Q632" s="7">
        <f>O632*P632</f>
        <v>390</v>
      </c>
      <c r="R632" s="7">
        <f>N632*P632</f>
        <v>417</v>
      </c>
      <c r="S632" s="2">
        <v>30</v>
      </c>
      <c r="T632" s="8">
        <f>R632+S632</f>
        <v>447</v>
      </c>
      <c r="U632" s="8">
        <f>T632-Q632</f>
        <v>57</v>
      </c>
      <c r="V632" s="2" t="s">
        <v>33</v>
      </c>
      <c r="W632" s="31">
        <f>IF(T632&lt;5000,T632*2%,IF(T632&lt;25000,T632*5%,IF(T632&lt;50000,T632*7%,IF(T632&lt;100000,T632*9%,IF(T632&lt;250000,T632*12%,T632*15%)))))</f>
        <v>8.94</v>
      </c>
    </row>
    <row r="633" spans="1:23" x14ac:dyDescent="0.3">
      <c r="A633" s="2" t="s">
        <v>3272</v>
      </c>
      <c r="B633" s="4">
        <v>43471</v>
      </c>
      <c r="C633" s="4">
        <v>43471</v>
      </c>
      <c r="D633" s="2" t="s">
        <v>47</v>
      </c>
      <c r="E633" s="2" t="s">
        <v>48</v>
      </c>
      <c r="F633" s="2" t="s">
        <v>687</v>
      </c>
      <c r="G633" s="5" t="str">
        <f>VLOOKUP(F633,'Customer Info'!A:B,2,0)</f>
        <v>Aaron</v>
      </c>
      <c r="H633" s="5" t="str">
        <f>VLOOKUP(F633,'Customer Info'!A:C,3,0)</f>
        <v>Hawkins</v>
      </c>
      <c r="I633" s="5" t="str">
        <f>VLOOKUP(F633,'Customer Info'!A:E,5,0)</f>
        <v>Minden</v>
      </c>
      <c r="J633" s="2" t="s">
        <v>1405</v>
      </c>
      <c r="K633" s="6" t="str">
        <f>VLOOKUP(J633,'Product Details'!B:C,2,0)</f>
        <v>Office_Supplies</v>
      </c>
      <c r="L633" s="6" t="str">
        <f>VLOOKUP(J633,'Product Details'!B:D,3,0)</f>
        <v>Art</v>
      </c>
      <c r="M633" s="6" t="s">
        <v>6495</v>
      </c>
      <c r="N633" s="2">
        <v>139</v>
      </c>
      <c r="O633" s="2">
        <v>133</v>
      </c>
      <c r="P633" s="2">
        <v>3</v>
      </c>
      <c r="Q633" s="7">
        <f>O633*P633</f>
        <v>399</v>
      </c>
      <c r="R633" s="7">
        <f>N633*P633</f>
        <v>417</v>
      </c>
      <c r="S633" s="2">
        <v>30</v>
      </c>
      <c r="T633" s="8">
        <f>R633+S633</f>
        <v>447</v>
      </c>
      <c r="U633" s="8">
        <f>T633-Q633</f>
        <v>48</v>
      </c>
      <c r="V633" s="2" t="s">
        <v>33</v>
      </c>
      <c r="W633" s="31">
        <f>IF(T633&lt;5000,T633*2%,IF(T633&lt;25000,T633*5%,IF(T633&lt;50000,T633*7%,IF(T633&lt;100000,T633*9%,IF(T633&lt;250000,T633*12%,T633*15%)))))</f>
        <v>8.94</v>
      </c>
    </row>
    <row r="634" spans="1:23" x14ac:dyDescent="0.3">
      <c r="A634" s="2" t="s">
        <v>3372</v>
      </c>
      <c r="B634" s="4">
        <v>43534</v>
      </c>
      <c r="C634" s="4">
        <v>43534</v>
      </c>
      <c r="D634" s="2" t="s">
        <v>47</v>
      </c>
      <c r="E634" s="2" t="s">
        <v>43</v>
      </c>
      <c r="F634" s="2" t="s">
        <v>524</v>
      </c>
      <c r="G634" s="5" t="str">
        <f>VLOOKUP(F634,'Customer Info'!A:B,2,0)</f>
        <v>Troy</v>
      </c>
      <c r="H634" s="5" t="str">
        <f>VLOOKUP(F634,'Customer Info'!A:C,3,0)</f>
        <v>Staebel</v>
      </c>
      <c r="I634" s="5" t="str">
        <f>VLOOKUP(F634,'Customer Info'!A:E,5,0)</f>
        <v>Canberra</v>
      </c>
      <c r="J634" s="2" t="s">
        <v>373</v>
      </c>
      <c r="K634" s="6" t="str">
        <f>VLOOKUP(J634,'Product Details'!B:C,2,0)</f>
        <v>Furniture</v>
      </c>
      <c r="L634" s="6" t="str">
        <f>VLOOKUP(J634,'Product Details'!B:D,3,0)</f>
        <v>Chairs</v>
      </c>
      <c r="M634" s="6" t="s">
        <v>6518</v>
      </c>
      <c r="N634" s="2">
        <v>139</v>
      </c>
      <c r="O634" s="2">
        <v>133</v>
      </c>
      <c r="P634" s="2">
        <v>3</v>
      </c>
      <c r="Q634" s="7">
        <f>O634*P634</f>
        <v>399</v>
      </c>
      <c r="R634" s="7">
        <f>N634*P634</f>
        <v>417</v>
      </c>
      <c r="S634" s="2">
        <v>30</v>
      </c>
      <c r="T634" s="8">
        <f>R634+S634</f>
        <v>447</v>
      </c>
      <c r="U634" s="8">
        <f>T634-Q634</f>
        <v>48</v>
      </c>
      <c r="V634" s="2" t="s">
        <v>33</v>
      </c>
      <c r="W634" s="31">
        <f>IF(T634&lt;5000,T634*2%,IF(T634&lt;25000,T634*5%,IF(T634&lt;50000,T634*7%,IF(T634&lt;100000,T634*9%,IF(T634&lt;250000,T634*12%,T634*15%)))))</f>
        <v>8.94</v>
      </c>
    </row>
    <row r="635" spans="1:23" x14ac:dyDescent="0.3">
      <c r="A635" s="2" t="s">
        <v>3379</v>
      </c>
      <c r="B635" s="4">
        <v>43747</v>
      </c>
      <c r="C635" s="4">
        <v>43747</v>
      </c>
      <c r="D635" s="2" t="s">
        <v>47</v>
      </c>
      <c r="E635" s="2" t="s">
        <v>48</v>
      </c>
      <c r="F635" s="2" t="s">
        <v>512</v>
      </c>
      <c r="G635" s="5" t="str">
        <f>VLOOKUP(F635,'Customer Info'!A:B,2,0)</f>
        <v>Barry</v>
      </c>
      <c r="H635" s="5" t="str">
        <f>VLOOKUP(F635,'Customer Info'!A:C,3,0)</f>
        <v>Blumstein</v>
      </c>
      <c r="I635" s="5" t="str">
        <f>VLOOKUP(F635,'Customer Info'!A:E,5,0)</f>
        <v>Gold Coast</v>
      </c>
      <c r="J635" s="2" t="s">
        <v>492</v>
      </c>
      <c r="K635" s="6" t="str">
        <f>VLOOKUP(J635,'Product Details'!B:C,2,0)</f>
        <v>Office_Supplies</v>
      </c>
      <c r="L635" s="6" t="str">
        <f>VLOOKUP(J635,'Product Details'!B:D,3,0)</f>
        <v>Binders</v>
      </c>
      <c r="M635" s="6" t="s">
        <v>6489</v>
      </c>
      <c r="N635" s="2">
        <v>139</v>
      </c>
      <c r="O635" s="2">
        <v>133</v>
      </c>
      <c r="P635" s="2">
        <v>3</v>
      </c>
      <c r="Q635" s="7">
        <f>O635*P635</f>
        <v>399</v>
      </c>
      <c r="R635" s="7">
        <f>N635*P635</f>
        <v>417</v>
      </c>
      <c r="S635" s="2">
        <v>30</v>
      </c>
      <c r="T635" s="8">
        <f>R635+S635</f>
        <v>447</v>
      </c>
      <c r="U635" s="8">
        <f>T635-Q635</f>
        <v>48</v>
      </c>
      <c r="V635" s="2" t="s">
        <v>33</v>
      </c>
      <c r="W635" s="31">
        <f>IF(T635&lt;5000,T635*2%,IF(T635&lt;25000,T635*5%,IF(T635&lt;50000,T635*7%,IF(T635&lt;100000,T635*9%,IF(T635&lt;250000,T635*12%,T635*15%)))))</f>
        <v>8.94</v>
      </c>
    </row>
    <row r="636" spans="1:23" x14ac:dyDescent="0.3">
      <c r="A636" s="2" t="s">
        <v>3386</v>
      </c>
      <c r="B636" s="4">
        <v>43599</v>
      </c>
      <c r="C636" s="4">
        <v>43601</v>
      </c>
      <c r="D636" s="2" t="s">
        <v>47</v>
      </c>
      <c r="E636" s="2" t="s">
        <v>68</v>
      </c>
      <c r="F636" s="2" t="s">
        <v>1247</v>
      </c>
      <c r="G636" s="5" t="str">
        <f>VLOOKUP(F636,'Customer Info'!A:B,2,0)</f>
        <v>Erica</v>
      </c>
      <c r="H636" s="5" t="str">
        <f>VLOOKUP(F636,'Customer Info'!A:C,3,0)</f>
        <v>Hackney</v>
      </c>
      <c r="I636" s="5" t="str">
        <f>VLOOKUP(F636,'Customer Info'!A:E,5,0)</f>
        <v>Perth</v>
      </c>
      <c r="J636" s="2" t="s">
        <v>496</v>
      </c>
      <c r="K636" s="6" t="str">
        <f>VLOOKUP(J636,'Product Details'!B:C,2,0)</f>
        <v>Furniture</v>
      </c>
      <c r="L636" s="6" t="str">
        <f>VLOOKUP(J636,'Product Details'!B:D,3,0)</f>
        <v>Tables</v>
      </c>
      <c r="M636" s="6" t="s">
        <v>6497</v>
      </c>
      <c r="N636" s="2">
        <v>139</v>
      </c>
      <c r="O636" s="2">
        <v>133</v>
      </c>
      <c r="P636" s="2">
        <v>3</v>
      </c>
      <c r="Q636" s="7">
        <f>O636*P636</f>
        <v>399</v>
      </c>
      <c r="R636" s="7">
        <f>N636*P636</f>
        <v>417</v>
      </c>
      <c r="S636" s="2">
        <v>30</v>
      </c>
      <c r="T636" s="8">
        <f>R636+S636</f>
        <v>447</v>
      </c>
      <c r="U636" s="8">
        <f>T636-Q636</f>
        <v>48</v>
      </c>
      <c r="V636" s="2" t="s">
        <v>33</v>
      </c>
      <c r="W636" s="31">
        <f>IF(T636&lt;5000,T636*2%,IF(T636&lt;25000,T636*5%,IF(T636&lt;50000,T636*7%,IF(T636&lt;100000,T636*9%,IF(T636&lt;250000,T636*12%,T636*15%)))))</f>
        <v>8.94</v>
      </c>
    </row>
    <row r="637" spans="1:23" x14ac:dyDescent="0.3">
      <c r="A637" s="2" t="s">
        <v>3399</v>
      </c>
      <c r="B637" s="4">
        <v>43522</v>
      </c>
      <c r="C637" s="4">
        <v>43522</v>
      </c>
      <c r="D637" s="2" t="s">
        <v>47</v>
      </c>
      <c r="E637" s="2" t="s">
        <v>36</v>
      </c>
      <c r="F637" s="2" t="s">
        <v>1660</v>
      </c>
      <c r="G637" s="5" t="str">
        <f>VLOOKUP(F637,'Customer Info'!A:B,2,0)</f>
        <v>Toby</v>
      </c>
      <c r="H637" s="5" t="str">
        <f>VLOOKUP(F637,'Customer Info'!A:C,3,0)</f>
        <v>Carlisle</v>
      </c>
      <c r="I637" s="5" t="str">
        <f>VLOOKUP(F637,'Customer Info'!A:E,5,0)</f>
        <v>Depok</v>
      </c>
      <c r="J637" s="2" t="s">
        <v>283</v>
      </c>
      <c r="K637" s="6" t="str">
        <f>VLOOKUP(J637,'Product Details'!B:C,2,0)</f>
        <v>Furniture</v>
      </c>
      <c r="L637" s="6" t="str">
        <f>VLOOKUP(J637,'Product Details'!B:D,3,0)</f>
        <v>Chairs</v>
      </c>
      <c r="M637" s="6" t="s">
        <v>6490</v>
      </c>
      <c r="N637" s="2">
        <v>139</v>
      </c>
      <c r="O637" s="2">
        <v>133</v>
      </c>
      <c r="P637" s="2">
        <v>3</v>
      </c>
      <c r="Q637" s="7">
        <f>O637*P637</f>
        <v>399</v>
      </c>
      <c r="R637" s="7">
        <f>N637*P637</f>
        <v>417</v>
      </c>
      <c r="S637" s="2">
        <v>30</v>
      </c>
      <c r="T637" s="8">
        <f>R637+S637</f>
        <v>447</v>
      </c>
      <c r="U637" s="8">
        <f>T637-Q637</f>
        <v>48</v>
      </c>
      <c r="V637" s="2" t="s">
        <v>33</v>
      </c>
      <c r="W637" s="31">
        <f>IF(T637&lt;5000,T637*2%,IF(T637&lt;25000,T637*5%,IF(T637&lt;50000,T637*7%,IF(T637&lt;100000,T637*9%,IF(T637&lt;250000,T637*12%,T637*15%)))))</f>
        <v>8.94</v>
      </c>
    </row>
    <row r="638" spans="1:23" x14ac:dyDescent="0.3">
      <c r="A638" s="2" t="s">
        <v>3414</v>
      </c>
      <c r="B638" s="4">
        <v>43470</v>
      </c>
      <c r="C638" s="4">
        <v>43470</v>
      </c>
      <c r="D638" s="2" t="s">
        <v>47</v>
      </c>
      <c r="E638" s="2" t="s">
        <v>91</v>
      </c>
      <c r="F638" s="2" t="s">
        <v>932</v>
      </c>
      <c r="G638" s="5" t="str">
        <f>VLOOKUP(F638,'Customer Info'!A:B,2,0)</f>
        <v>Dionis</v>
      </c>
      <c r="H638" s="5" t="str">
        <f>VLOOKUP(F638,'Customer Info'!A:C,3,0)</f>
        <v>Lloyd</v>
      </c>
      <c r="I638" s="5" t="str">
        <f>VLOOKUP(F638,'Customer Info'!A:E,5,0)</f>
        <v>Kamarhati</v>
      </c>
      <c r="J638" s="2" t="s">
        <v>5</v>
      </c>
      <c r="K638" s="6" t="str">
        <f>VLOOKUP(J638,'Product Details'!B:C,2,0)</f>
        <v>Furniture</v>
      </c>
      <c r="L638" s="6" t="str">
        <f>VLOOKUP(J638,'Product Details'!B:D,3,0)</f>
        <v>Furnishings</v>
      </c>
      <c r="M638" s="6" t="s">
        <v>6549</v>
      </c>
      <c r="N638" s="2">
        <v>139</v>
      </c>
      <c r="O638" s="2">
        <v>133</v>
      </c>
      <c r="P638" s="2">
        <v>3</v>
      </c>
      <c r="Q638" s="7">
        <f>O638*P638</f>
        <v>399</v>
      </c>
      <c r="R638" s="7">
        <f>N638*P638</f>
        <v>417</v>
      </c>
      <c r="S638" s="2">
        <v>30</v>
      </c>
      <c r="T638" s="8">
        <f>R638+S638</f>
        <v>447</v>
      </c>
      <c r="U638" s="8">
        <f>T638-Q638</f>
        <v>48</v>
      </c>
      <c r="V638" s="2" t="s">
        <v>33</v>
      </c>
      <c r="W638" s="31">
        <f>IF(T638&lt;5000,T638*2%,IF(T638&lt;25000,T638*5%,IF(T638&lt;50000,T638*7%,IF(T638&lt;100000,T638*9%,IF(T638&lt;250000,T638*12%,T638*15%)))))</f>
        <v>8.94</v>
      </c>
    </row>
    <row r="639" spans="1:23" x14ac:dyDescent="0.3">
      <c r="A639" s="2" t="s">
        <v>3421</v>
      </c>
      <c r="B639" s="4">
        <v>43770</v>
      </c>
      <c r="C639" s="4">
        <v>43772</v>
      </c>
      <c r="D639" s="2" t="s">
        <v>47</v>
      </c>
      <c r="E639" s="2" t="s">
        <v>68</v>
      </c>
      <c r="F639" s="2" t="s">
        <v>110</v>
      </c>
      <c r="G639" s="5" t="str">
        <f>VLOOKUP(F639,'Customer Info'!A:B,2,0)</f>
        <v>Erica</v>
      </c>
      <c r="H639" s="5" t="str">
        <f>VLOOKUP(F639,'Customer Info'!A:C,3,0)</f>
        <v>Smith</v>
      </c>
      <c r="I639" s="5" t="str">
        <f>VLOOKUP(F639,'Customer Info'!A:E,5,0)</f>
        <v>Halle</v>
      </c>
      <c r="J639" s="2" t="s">
        <v>816</v>
      </c>
      <c r="K639" s="6" t="str">
        <f>VLOOKUP(J639,'Product Details'!B:C,2,0)</f>
        <v>Office_Supplies</v>
      </c>
      <c r="L639" s="6" t="str">
        <f>VLOOKUP(J639,'Product Details'!B:D,3,0)</f>
        <v>Labels</v>
      </c>
      <c r="M639" s="6" t="s">
        <v>6468</v>
      </c>
      <c r="N639" s="2">
        <v>139</v>
      </c>
      <c r="O639" s="2">
        <v>133</v>
      </c>
      <c r="P639" s="2">
        <v>3</v>
      </c>
      <c r="Q639" s="7">
        <f>O639*P639</f>
        <v>399</v>
      </c>
      <c r="R639" s="7">
        <f>N639*P639</f>
        <v>417</v>
      </c>
      <c r="S639" s="2">
        <v>30</v>
      </c>
      <c r="T639" s="8">
        <f>R639+S639</f>
        <v>447</v>
      </c>
      <c r="U639" s="8">
        <f>T639-Q639</f>
        <v>48</v>
      </c>
      <c r="V639" s="2" t="s">
        <v>33</v>
      </c>
      <c r="W639" s="31">
        <f>IF(T639&lt;5000,T639*2%,IF(T639&lt;25000,T639*5%,IF(T639&lt;50000,T639*7%,IF(T639&lt;100000,T639*9%,IF(T639&lt;250000,T639*12%,T639*15%)))))</f>
        <v>8.94</v>
      </c>
    </row>
    <row r="640" spans="1:23" x14ac:dyDescent="0.3">
      <c r="A640" s="2" t="s">
        <v>3545</v>
      </c>
      <c r="B640" s="4">
        <v>43788</v>
      </c>
      <c r="C640" s="4">
        <v>43789</v>
      </c>
      <c r="D640" s="2" t="s">
        <v>47</v>
      </c>
      <c r="E640" s="2" t="s">
        <v>91</v>
      </c>
      <c r="F640" s="2" t="s">
        <v>1509</v>
      </c>
      <c r="G640" s="5" t="str">
        <f>VLOOKUP(F640,'Customer Info'!A:B,2,0)</f>
        <v>Laurel</v>
      </c>
      <c r="H640" s="5" t="str">
        <f>VLOOKUP(F640,'Customer Info'!A:C,3,0)</f>
        <v>Beltran</v>
      </c>
      <c r="I640" s="5" t="str">
        <f>VLOOKUP(F640,'Customer Info'!A:E,5,0)</f>
        <v>Wuppertal</v>
      </c>
      <c r="J640" s="2" t="s">
        <v>764</v>
      </c>
      <c r="K640" s="6" t="str">
        <f>VLOOKUP(J640,'Product Details'!B:C,2,0)</f>
        <v>Furniture</v>
      </c>
      <c r="L640" s="6" t="str">
        <f>VLOOKUP(J640,'Product Details'!B:D,3,0)</f>
        <v>Tables</v>
      </c>
      <c r="M640" s="6" t="s">
        <v>6545</v>
      </c>
      <c r="N640" s="2">
        <v>139</v>
      </c>
      <c r="O640" s="2">
        <v>130</v>
      </c>
      <c r="P640" s="2">
        <v>3</v>
      </c>
      <c r="Q640" s="7">
        <f>O640*P640</f>
        <v>390</v>
      </c>
      <c r="R640" s="7">
        <f>N640*P640</f>
        <v>417</v>
      </c>
      <c r="S640" s="2">
        <v>30</v>
      </c>
      <c r="T640" s="8">
        <f>R640+S640</f>
        <v>447</v>
      </c>
      <c r="U640" s="8">
        <f>T640-Q640</f>
        <v>57</v>
      </c>
      <c r="V640" s="2" t="s">
        <v>30</v>
      </c>
      <c r="W640" s="31">
        <f>IF(T640&lt;5000,T640*2%,IF(T640&lt;25000,T640*5%,IF(T640&lt;50000,T640*7%,IF(T640&lt;100000,T640*9%,IF(T640&lt;250000,T640*12%,T640*15%)))))</f>
        <v>8.94</v>
      </c>
    </row>
    <row r="641" spans="1:23" x14ac:dyDescent="0.3">
      <c r="A641" s="2" t="s">
        <v>3926</v>
      </c>
      <c r="B641" s="4">
        <v>43946</v>
      </c>
      <c r="C641" s="4">
        <v>43947</v>
      </c>
      <c r="D641" s="2" t="s">
        <v>47</v>
      </c>
      <c r="E641" s="2" t="s">
        <v>43</v>
      </c>
      <c r="F641" s="2" t="s">
        <v>763</v>
      </c>
      <c r="G641" s="5" t="str">
        <f>VLOOKUP(F641,'Customer Info'!A:B,2,0)</f>
        <v>Natalie</v>
      </c>
      <c r="H641" s="5" t="str">
        <f>VLOOKUP(F641,'Customer Info'!A:C,3,0)</f>
        <v>Webber</v>
      </c>
      <c r="I641" s="5" t="str">
        <f>VLOOKUP(F641,'Customer Info'!A:E,5,0)</f>
        <v>Ningbo</v>
      </c>
      <c r="J641" s="2" t="s">
        <v>611</v>
      </c>
      <c r="K641" s="6" t="str">
        <f>VLOOKUP(J641,'Product Details'!B:C,2,0)</f>
        <v>Technology</v>
      </c>
      <c r="L641" s="6" t="str">
        <f>VLOOKUP(J641,'Product Details'!B:D,3,0)</f>
        <v>Phones</v>
      </c>
      <c r="M641" s="6" t="s">
        <v>6564</v>
      </c>
      <c r="N641" s="2">
        <v>139</v>
      </c>
      <c r="O641" s="2">
        <v>133</v>
      </c>
      <c r="P641" s="2">
        <v>3</v>
      </c>
      <c r="Q641" s="7">
        <f>O641*P641</f>
        <v>399</v>
      </c>
      <c r="R641" s="7">
        <f>N641*P641</f>
        <v>417</v>
      </c>
      <c r="S641" s="2">
        <v>30</v>
      </c>
      <c r="T641" s="8">
        <f>R641+S641</f>
        <v>447</v>
      </c>
      <c r="U641" s="8">
        <f>T641-Q641</f>
        <v>48</v>
      </c>
      <c r="V641" s="2" t="s">
        <v>30</v>
      </c>
      <c r="W641" s="31">
        <f>IF(T641&lt;5000,T641*2%,IF(T641&lt;25000,T641*5%,IF(T641&lt;50000,T641*7%,IF(T641&lt;100000,T641*9%,IF(T641&lt;250000,T641*12%,T641*15%)))))</f>
        <v>8.94</v>
      </c>
    </row>
    <row r="642" spans="1:23" x14ac:dyDescent="0.3">
      <c r="A642" s="2" t="s">
        <v>4393</v>
      </c>
      <c r="B642" s="4">
        <v>43656</v>
      </c>
      <c r="C642" s="4">
        <v>43658</v>
      </c>
      <c r="D642" s="2" t="s">
        <v>47</v>
      </c>
      <c r="E642" s="2" t="s">
        <v>68</v>
      </c>
      <c r="F642" s="2" t="s">
        <v>966</v>
      </c>
      <c r="G642" s="5" t="str">
        <f>VLOOKUP(F642,'Customer Info'!A:B,2,0)</f>
        <v>Sung</v>
      </c>
      <c r="H642" s="5" t="str">
        <f>VLOOKUP(F642,'Customer Info'!A:C,3,0)</f>
        <v>Shariari</v>
      </c>
      <c r="I642" s="5" t="str">
        <f>VLOOKUP(F642,'Customer Info'!A:E,5,0)</f>
        <v>Solapur</v>
      </c>
      <c r="J642" s="2" t="s">
        <v>50</v>
      </c>
      <c r="K642" s="6" t="str">
        <f>VLOOKUP(J642,'Product Details'!B:C,2,0)</f>
        <v>Technology</v>
      </c>
      <c r="L642" s="6" t="str">
        <f>VLOOKUP(J642,'Product Details'!B:D,3,0)</f>
        <v>Machines</v>
      </c>
      <c r="M642" s="6" t="s">
        <v>6562</v>
      </c>
      <c r="N642" s="2">
        <v>139</v>
      </c>
      <c r="O642" s="2">
        <v>133</v>
      </c>
      <c r="P642" s="2">
        <v>3</v>
      </c>
      <c r="Q642" s="7">
        <f>O642*P642</f>
        <v>399</v>
      </c>
      <c r="R642" s="7">
        <f>N642*P642</f>
        <v>417</v>
      </c>
      <c r="S642" s="2">
        <v>30</v>
      </c>
      <c r="T642" s="8">
        <f>R642+S642</f>
        <v>447</v>
      </c>
      <c r="U642" s="8">
        <f>T642-Q642</f>
        <v>48</v>
      </c>
      <c r="V642" s="2" t="s">
        <v>33</v>
      </c>
      <c r="W642" s="31">
        <f>IF(T642&lt;5000,T642*2%,IF(T642&lt;25000,T642*5%,IF(T642&lt;50000,T642*7%,IF(T642&lt;100000,T642*9%,IF(T642&lt;250000,T642*12%,T642*15%)))))</f>
        <v>8.94</v>
      </c>
    </row>
    <row r="643" spans="1:23" x14ac:dyDescent="0.3">
      <c r="A643" s="2" t="s">
        <v>4394</v>
      </c>
      <c r="B643" s="4">
        <v>43543</v>
      </c>
      <c r="C643" s="4">
        <v>43543</v>
      </c>
      <c r="D643" s="2" t="s">
        <v>47</v>
      </c>
      <c r="E643" s="2" t="s">
        <v>91</v>
      </c>
      <c r="F643" s="2" t="s">
        <v>526</v>
      </c>
      <c r="G643" s="5" t="str">
        <f>VLOOKUP(F643,'Customer Info'!A:B,2,0)</f>
        <v>Nicole</v>
      </c>
      <c r="H643" s="5" t="str">
        <f>VLOOKUP(F643,'Customer Info'!A:C,3,0)</f>
        <v>Fjeld</v>
      </c>
      <c r="I643" s="5" t="str">
        <f>VLOOKUP(F643,'Customer Info'!A:E,5,0)</f>
        <v>Berlin</v>
      </c>
      <c r="J643" s="2" t="s">
        <v>563</v>
      </c>
      <c r="K643" s="6" t="str">
        <f>VLOOKUP(J643,'Product Details'!B:C,2,0)</f>
        <v>Technology</v>
      </c>
      <c r="L643" s="6" t="str">
        <f>VLOOKUP(J643,'Product Details'!B:D,3,0)</f>
        <v>Machines</v>
      </c>
      <c r="M643" s="6" t="s">
        <v>6422</v>
      </c>
      <c r="N643" s="2">
        <v>139</v>
      </c>
      <c r="O643" s="2">
        <v>133</v>
      </c>
      <c r="P643" s="2">
        <v>3</v>
      </c>
      <c r="Q643" s="7">
        <f>O643*P643</f>
        <v>399</v>
      </c>
      <c r="R643" s="7">
        <f>N643*P643</f>
        <v>417</v>
      </c>
      <c r="S643" s="2">
        <v>30</v>
      </c>
      <c r="T643" s="8">
        <f>R643+S643</f>
        <v>447</v>
      </c>
      <c r="U643" s="8">
        <f>T643-Q643</f>
        <v>48</v>
      </c>
      <c r="V643" s="2" t="s">
        <v>33</v>
      </c>
      <c r="W643" s="31">
        <f>IF(T643&lt;5000,T643*2%,IF(T643&lt;25000,T643*5%,IF(T643&lt;50000,T643*7%,IF(T643&lt;100000,T643*9%,IF(T643&lt;250000,T643*12%,T643*15%)))))</f>
        <v>8.94</v>
      </c>
    </row>
    <row r="644" spans="1:23" x14ac:dyDescent="0.3">
      <c r="A644" s="2" t="s">
        <v>4482</v>
      </c>
      <c r="B644" s="4">
        <v>43822</v>
      </c>
      <c r="C644" s="4">
        <v>43822</v>
      </c>
      <c r="D644" s="2" t="s">
        <v>47</v>
      </c>
      <c r="E644" s="2" t="s">
        <v>68</v>
      </c>
      <c r="F644" s="2" t="s">
        <v>472</v>
      </c>
      <c r="G644" s="5" t="str">
        <f>VLOOKUP(F644,'Customer Info'!A:B,2,0)</f>
        <v>Harold</v>
      </c>
      <c r="H644" s="5" t="str">
        <f>VLOOKUP(F644,'Customer Info'!A:C,3,0)</f>
        <v>Dahlen</v>
      </c>
      <c r="I644" s="5" t="str">
        <f>VLOOKUP(F644,'Customer Info'!A:E,5,0)</f>
        <v>Melbourne</v>
      </c>
      <c r="J644" s="2" t="s">
        <v>77</v>
      </c>
      <c r="K644" s="6" t="str">
        <f>VLOOKUP(J644,'Product Details'!B:C,2,0)</f>
        <v>Office_Supplies</v>
      </c>
      <c r="L644" s="6" t="str">
        <f>VLOOKUP(J644,'Product Details'!B:D,3,0)</f>
        <v>Supplies</v>
      </c>
      <c r="M644" s="6" t="s">
        <v>6446</v>
      </c>
      <c r="N644" s="2">
        <v>139</v>
      </c>
      <c r="O644" s="2">
        <v>133</v>
      </c>
      <c r="P644" s="2">
        <v>3</v>
      </c>
      <c r="Q644" s="7">
        <f>O644*P644</f>
        <v>399</v>
      </c>
      <c r="R644" s="7">
        <f>N644*P644</f>
        <v>417</v>
      </c>
      <c r="S644" s="2">
        <v>30</v>
      </c>
      <c r="T644" s="8">
        <f>R644+S644</f>
        <v>447</v>
      </c>
      <c r="U644" s="8">
        <f>T644-Q644</f>
        <v>48</v>
      </c>
      <c r="V644" s="2" t="s">
        <v>33</v>
      </c>
      <c r="W644" s="31">
        <f>IF(T644&lt;5000,T644*2%,IF(T644&lt;25000,T644*5%,IF(T644&lt;50000,T644*7%,IF(T644&lt;100000,T644*9%,IF(T644&lt;250000,T644*12%,T644*15%)))))</f>
        <v>8.94</v>
      </c>
    </row>
    <row r="645" spans="1:23" x14ac:dyDescent="0.3">
      <c r="A645" s="2" t="s">
        <v>5119</v>
      </c>
      <c r="B645" s="4">
        <v>43732</v>
      </c>
      <c r="C645" s="4">
        <v>43734</v>
      </c>
      <c r="D645" s="2" t="s">
        <v>47</v>
      </c>
      <c r="E645" s="2" t="s">
        <v>68</v>
      </c>
      <c r="F645" s="2" t="s">
        <v>1574</v>
      </c>
      <c r="G645" s="5" t="str">
        <f>VLOOKUP(F645,'Customer Info'!A:B,2,0)</f>
        <v>Max</v>
      </c>
      <c r="H645" s="5" t="str">
        <f>VLOOKUP(F645,'Customer Info'!A:C,3,0)</f>
        <v>Ludwig</v>
      </c>
      <c r="I645" s="5" t="str">
        <f>VLOOKUP(F645,'Customer Info'!A:E,5,0)</f>
        <v>Cirebon</v>
      </c>
      <c r="J645" s="2" t="s">
        <v>401</v>
      </c>
      <c r="K645" s="6" t="str">
        <f>VLOOKUP(J645,'Product Details'!B:C,2,0)</f>
        <v>Furniture</v>
      </c>
      <c r="L645" s="6" t="str">
        <f>VLOOKUP(J645,'Product Details'!B:D,3,0)</f>
        <v>Bookcases</v>
      </c>
      <c r="M645" s="6" t="s">
        <v>6408</v>
      </c>
      <c r="N645" s="2">
        <v>139</v>
      </c>
      <c r="O645" s="2">
        <v>133</v>
      </c>
      <c r="P645" s="2">
        <v>3</v>
      </c>
      <c r="Q645" s="7">
        <f>O645*P645</f>
        <v>399</v>
      </c>
      <c r="R645" s="7">
        <f>N645*P645</f>
        <v>417</v>
      </c>
      <c r="S645" s="2">
        <v>30</v>
      </c>
      <c r="T645" s="8">
        <f>R645+S645</f>
        <v>447</v>
      </c>
      <c r="U645" s="8">
        <f>T645-Q645</f>
        <v>48</v>
      </c>
      <c r="V645" s="2" t="s">
        <v>33</v>
      </c>
      <c r="W645" s="31">
        <f>IF(T645&lt;5000,T645*2%,IF(T645&lt;25000,T645*5%,IF(T645&lt;50000,T645*7%,IF(T645&lt;100000,T645*9%,IF(T645&lt;250000,T645*12%,T645*15%)))))</f>
        <v>8.94</v>
      </c>
    </row>
    <row r="646" spans="1:23" x14ac:dyDescent="0.3">
      <c r="A646" s="2" t="s">
        <v>998</v>
      </c>
      <c r="B646" s="4">
        <v>43611</v>
      </c>
      <c r="C646" s="4">
        <v>43613</v>
      </c>
      <c r="D646" s="2" t="s">
        <v>47</v>
      </c>
      <c r="E646" s="2" t="s">
        <v>48</v>
      </c>
      <c r="F646" s="2" t="s">
        <v>999</v>
      </c>
      <c r="G646" s="5" t="str">
        <f>VLOOKUP(F646,'Customer Info'!A:B,2,0)</f>
        <v>Logan</v>
      </c>
      <c r="H646" s="5" t="str">
        <f>VLOOKUP(F646,'Customer Info'!A:C,3,0)</f>
        <v>Currie</v>
      </c>
      <c r="I646" s="5" t="str">
        <f>VLOOKUP(F646,'Customer Info'!A:E,5,0)</f>
        <v>Anshan</v>
      </c>
      <c r="J646" s="2" t="s">
        <v>1000</v>
      </c>
      <c r="K646" s="6" t="str">
        <f>VLOOKUP(J646,'Product Details'!B:C,2,0)</f>
        <v>Office_Supplies</v>
      </c>
      <c r="L646" s="6" t="str">
        <f>VLOOKUP(J646,'Product Details'!B:D,3,0)</f>
        <v>Art</v>
      </c>
      <c r="M646" s="6" t="s">
        <v>6418</v>
      </c>
      <c r="N646" s="2">
        <v>210</v>
      </c>
      <c r="O646" s="2">
        <v>193</v>
      </c>
      <c r="P646" s="2">
        <v>2</v>
      </c>
      <c r="Q646" s="7">
        <f>O646*P646</f>
        <v>386</v>
      </c>
      <c r="R646" s="7">
        <f>N646*P646</f>
        <v>420</v>
      </c>
      <c r="S646" s="2">
        <v>99</v>
      </c>
      <c r="T646" s="8">
        <f>R646+S646</f>
        <v>519</v>
      </c>
      <c r="U646" s="8">
        <f>T646-Q646</f>
        <v>133</v>
      </c>
      <c r="V646" s="2" t="s">
        <v>63</v>
      </c>
      <c r="W646" s="31">
        <f>IF(T646&lt;5000,T646*2%,IF(T646&lt;25000,T646*5%,IF(T646&lt;50000,T646*7%,IF(T646&lt;100000,T646*9%,IF(T646&lt;250000,T646*12%,T646*15%)))))</f>
        <v>10.38</v>
      </c>
    </row>
    <row r="647" spans="1:23" x14ac:dyDescent="0.3">
      <c r="A647" s="2" t="s">
        <v>4385</v>
      </c>
      <c r="B647" s="4">
        <v>43633</v>
      </c>
      <c r="C647" s="4">
        <v>43635</v>
      </c>
      <c r="D647" s="2" t="s">
        <v>47</v>
      </c>
      <c r="E647" s="2" t="s">
        <v>48</v>
      </c>
      <c r="F647" s="2" t="s">
        <v>198</v>
      </c>
      <c r="G647" s="5" t="str">
        <f>VLOOKUP(F647,'Customer Info'!A:B,2,0)</f>
        <v>Catherine</v>
      </c>
      <c r="H647" s="5" t="str">
        <f>VLOOKUP(F647,'Customer Info'!A:C,3,0)</f>
        <v>Glotzbach</v>
      </c>
      <c r="I647" s="5" t="str">
        <f>VLOOKUP(F647,'Customer Info'!A:E,5,0)</f>
        <v>Bochum</v>
      </c>
      <c r="J647" s="2" t="s">
        <v>816</v>
      </c>
      <c r="K647" s="6" t="str">
        <f>VLOOKUP(J647,'Product Details'!B:C,2,0)</f>
        <v>Office_Supplies</v>
      </c>
      <c r="L647" s="6" t="str">
        <f>VLOOKUP(J647,'Product Details'!B:D,3,0)</f>
        <v>Labels</v>
      </c>
      <c r="M647" s="6" t="s">
        <v>6468</v>
      </c>
      <c r="N647" s="2">
        <v>210</v>
      </c>
      <c r="O647" s="2">
        <v>191</v>
      </c>
      <c r="P647" s="2">
        <v>2</v>
      </c>
      <c r="Q647" s="7">
        <f>O647*P647</f>
        <v>382</v>
      </c>
      <c r="R647" s="7">
        <f>N647*P647</f>
        <v>420</v>
      </c>
      <c r="S647" s="2">
        <v>79</v>
      </c>
      <c r="T647" s="8">
        <f>R647+S647</f>
        <v>499</v>
      </c>
      <c r="U647" s="8">
        <f>T647-Q647</f>
        <v>117</v>
      </c>
      <c r="V647" s="2" t="s">
        <v>63</v>
      </c>
      <c r="W647" s="31">
        <f>IF(T647&lt;5000,T647*2%,IF(T647&lt;25000,T647*5%,IF(T647&lt;50000,T647*7%,IF(T647&lt;100000,T647*9%,IF(T647&lt;250000,T647*12%,T647*15%)))))</f>
        <v>9.98</v>
      </c>
    </row>
    <row r="648" spans="1:23" x14ac:dyDescent="0.3">
      <c r="A648" s="2" t="s">
        <v>1820</v>
      </c>
      <c r="B648" s="4">
        <v>44124</v>
      </c>
      <c r="C648" s="4">
        <v>44124</v>
      </c>
      <c r="D648" s="2" t="s">
        <v>47</v>
      </c>
      <c r="E648" s="2" t="s">
        <v>68</v>
      </c>
      <c r="F648" s="2" t="s">
        <v>79</v>
      </c>
      <c r="G648" s="5" t="str">
        <f>VLOOKUP(F648,'Customer Info'!A:B,2,0)</f>
        <v>Kelly</v>
      </c>
      <c r="H648" s="5" t="str">
        <f>VLOOKUP(F648,'Customer Info'!A:C,3,0)</f>
        <v>Collister</v>
      </c>
      <c r="I648" s="5" t="str">
        <f>VLOOKUP(F648,'Customer Info'!A:E,5,0)</f>
        <v>Tangshan</v>
      </c>
      <c r="J648" s="2" t="s">
        <v>214</v>
      </c>
      <c r="K648" s="6" t="str">
        <f>VLOOKUP(J648,'Product Details'!B:C,2,0)</f>
        <v>Technology</v>
      </c>
      <c r="L648" s="6" t="str">
        <f>VLOOKUP(J648,'Product Details'!B:D,3,0)</f>
        <v>Machines</v>
      </c>
      <c r="M648" s="6" t="s">
        <v>6437</v>
      </c>
      <c r="N648" s="2">
        <v>210</v>
      </c>
      <c r="O648" s="2">
        <v>191</v>
      </c>
      <c r="P648" s="2">
        <v>2</v>
      </c>
      <c r="Q648" s="7">
        <f>O648*P648</f>
        <v>382</v>
      </c>
      <c r="R648" s="7">
        <f>N648*P648</f>
        <v>420</v>
      </c>
      <c r="S648" s="2">
        <v>55</v>
      </c>
      <c r="T648" s="8">
        <f>R648+S648</f>
        <v>475</v>
      </c>
      <c r="U648" s="8">
        <f>T648-Q648</f>
        <v>93</v>
      </c>
      <c r="V648" s="2" t="s">
        <v>33</v>
      </c>
      <c r="W648" s="31">
        <f>IF(T648&lt;5000,T648*2%,IF(T648&lt;25000,T648*5%,IF(T648&lt;50000,T648*7%,IF(T648&lt;100000,T648*9%,IF(T648&lt;250000,T648*12%,T648*15%)))))</f>
        <v>9.5</v>
      </c>
    </row>
    <row r="649" spans="1:23" x14ac:dyDescent="0.3">
      <c r="A649" s="2" t="s">
        <v>2313</v>
      </c>
      <c r="B649" s="4">
        <v>43762</v>
      </c>
      <c r="C649" s="4">
        <v>43764</v>
      </c>
      <c r="D649" s="2" t="s">
        <v>47</v>
      </c>
      <c r="E649" s="2" t="s">
        <v>43</v>
      </c>
      <c r="F649" s="2" t="s">
        <v>395</v>
      </c>
      <c r="G649" s="5" t="str">
        <f>VLOOKUP(F649,'Customer Info'!A:B,2,0)</f>
        <v>Sylvia</v>
      </c>
      <c r="H649" s="5" t="str">
        <f>VLOOKUP(F649,'Customer Info'!A:C,3,0)</f>
        <v>Foulston</v>
      </c>
      <c r="I649" s="5" t="str">
        <f>VLOOKUP(F649,'Customer Info'!A:E,5,0)</f>
        <v>Ludwigsburg</v>
      </c>
      <c r="J649" s="2" t="s">
        <v>379</v>
      </c>
      <c r="K649" s="6" t="str">
        <f>VLOOKUP(J649,'Product Details'!B:C,2,0)</f>
        <v>Office_Supplies</v>
      </c>
      <c r="L649" s="6" t="str">
        <f>VLOOKUP(J649,'Product Details'!B:D,3,0)</f>
        <v>Fasteners</v>
      </c>
      <c r="M649" s="6" t="s">
        <v>6558</v>
      </c>
      <c r="N649" s="2">
        <v>140</v>
      </c>
      <c r="O649" s="2">
        <v>137</v>
      </c>
      <c r="P649" s="2">
        <v>3</v>
      </c>
      <c r="Q649" s="7">
        <f>O649*P649</f>
        <v>411</v>
      </c>
      <c r="R649" s="7">
        <f>N649*P649</f>
        <v>420</v>
      </c>
      <c r="S649" s="2">
        <v>30</v>
      </c>
      <c r="T649" s="8">
        <f>R649+S649</f>
        <v>450</v>
      </c>
      <c r="U649" s="8">
        <f>T649-Q649</f>
        <v>39</v>
      </c>
      <c r="V649" s="2" t="s">
        <v>33</v>
      </c>
      <c r="W649" s="31">
        <f>IF(T649&lt;5000,T649*2%,IF(T649&lt;25000,T649*5%,IF(T649&lt;50000,T649*7%,IF(T649&lt;100000,T649*9%,IF(T649&lt;250000,T649*12%,T649*15%)))))</f>
        <v>9</v>
      </c>
    </row>
    <row r="650" spans="1:23" x14ac:dyDescent="0.3">
      <c r="A650" s="2" t="s">
        <v>3701</v>
      </c>
      <c r="B650" s="4">
        <v>43861</v>
      </c>
      <c r="C650" s="4">
        <v>43863</v>
      </c>
      <c r="D650" s="2" t="s">
        <v>47</v>
      </c>
      <c r="E650" s="2" t="s">
        <v>36</v>
      </c>
      <c r="F650" s="2" t="s">
        <v>608</v>
      </c>
      <c r="G650" s="5" t="str">
        <f>VLOOKUP(F650,'Customer Info'!A:B,2,0)</f>
        <v>Shahid</v>
      </c>
      <c r="H650" s="5" t="str">
        <f>VLOOKUP(F650,'Customer Info'!A:C,3,0)</f>
        <v>Collister</v>
      </c>
      <c r="I650" s="5" t="str">
        <f>VLOOKUP(F650,'Customer Info'!A:E,5,0)</f>
        <v>Solapur</v>
      </c>
      <c r="J650" s="2" t="s">
        <v>840</v>
      </c>
      <c r="K650" s="6" t="str">
        <f>VLOOKUP(J650,'Product Details'!B:C,2,0)</f>
        <v>Office_Supplies</v>
      </c>
      <c r="L650" s="6" t="str">
        <f>VLOOKUP(J650,'Product Details'!B:D,3,0)</f>
        <v>Envelopes</v>
      </c>
      <c r="M650" s="6" t="s">
        <v>6483</v>
      </c>
      <c r="N650" s="2">
        <v>140</v>
      </c>
      <c r="O650" s="2">
        <v>137</v>
      </c>
      <c r="P650" s="2">
        <v>3</v>
      </c>
      <c r="Q650" s="7">
        <f>O650*P650</f>
        <v>411</v>
      </c>
      <c r="R650" s="7">
        <f>N650*P650</f>
        <v>420</v>
      </c>
      <c r="S650" s="2">
        <v>30</v>
      </c>
      <c r="T650" s="8">
        <f>R650+S650</f>
        <v>450</v>
      </c>
      <c r="U650" s="8">
        <f>T650-Q650</f>
        <v>39</v>
      </c>
      <c r="V650" s="2" t="s">
        <v>30</v>
      </c>
      <c r="W650" s="31">
        <f>IF(T650&lt;5000,T650*2%,IF(T650&lt;25000,T650*5%,IF(T650&lt;50000,T650*7%,IF(T650&lt;100000,T650*9%,IF(T650&lt;250000,T650*12%,T650*15%)))))</f>
        <v>9</v>
      </c>
    </row>
    <row r="651" spans="1:23" x14ac:dyDescent="0.3">
      <c r="A651" s="2" t="s">
        <v>1229</v>
      </c>
      <c r="B651" s="4">
        <v>43732</v>
      </c>
      <c r="C651" s="4">
        <v>43734</v>
      </c>
      <c r="D651" s="2" t="s">
        <v>47</v>
      </c>
      <c r="E651" s="2" t="s">
        <v>68</v>
      </c>
      <c r="F651" s="2" t="s">
        <v>356</v>
      </c>
      <c r="G651" s="5" t="str">
        <f>VLOOKUP(F651,'Customer Info'!A:B,2,0)</f>
        <v>Paul</v>
      </c>
      <c r="H651" s="5" t="str">
        <f>VLOOKUP(F651,'Customer Info'!A:C,3,0)</f>
        <v>Gonzalez</v>
      </c>
      <c r="I651" s="5" t="str">
        <f>VLOOKUP(F651,'Customer Info'!A:E,5,0)</f>
        <v>Durgapur</v>
      </c>
      <c r="J651" s="2" t="s">
        <v>193</v>
      </c>
      <c r="K651" s="6" t="str">
        <f>VLOOKUP(J651,'Product Details'!B:C,2,0)</f>
        <v>Office_Supplies</v>
      </c>
      <c r="L651" s="6" t="str">
        <f>VLOOKUP(J651,'Product Details'!B:D,3,0)</f>
        <v>Art</v>
      </c>
      <c r="M651" s="6" t="s">
        <v>6434</v>
      </c>
      <c r="N651" s="2">
        <v>210</v>
      </c>
      <c r="O651" s="2">
        <v>193</v>
      </c>
      <c r="P651" s="2">
        <v>2</v>
      </c>
      <c r="Q651" s="7">
        <f>O651*P651</f>
        <v>386</v>
      </c>
      <c r="R651" s="7">
        <f>N651*P651</f>
        <v>420</v>
      </c>
      <c r="S651" s="2">
        <v>23</v>
      </c>
      <c r="T651" s="8">
        <f>R651+S651</f>
        <v>443</v>
      </c>
      <c r="U651" s="8">
        <f>T651-Q651</f>
        <v>57</v>
      </c>
      <c r="V651" s="2" t="s">
        <v>33</v>
      </c>
      <c r="W651" s="31">
        <f>IF(T651&lt;5000,T651*2%,IF(T651&lt;25000,T651*5%,IF(T651&lt;50000,T651*7%,IF(T651&lt;100000,T651*9%,IF(T651&lt;250000,T651*12%,T651*15%)))))</f>
        <v>8.86</v>
      </c>
    </row>
    <row r="652" spans="1:23" x14ac:dyDescent="0.3">
      <c r="A652" s="2" t="s">
        <v>3357</v>
      </c>
      <c r="B652" s="4">
        <v>43704</v>
      </c>
      <c r="C652" s="4">
        <v>43704</v>
      </c>
      <c r="D652" s="2" t="s">
        <v>47</v>
      </c>
      <c r="E652" s="2" t="s">
        <v>36</v>
      </c>
      <c r="F652" s="2" t="s">
        <v>228</v>
      </c>
      <c r="G652" s="5" t="str">
        <f>VLOOKUP(F652,'Customer Info'!A:B,2,0)</f>
        <v>Tamara</v>
      </c>
      <c r="H652" s="5" t="str">
        <f>VLOOKUP(F652,'Customer Info'!A:C,3,0)</f>
        <v>Willingham</v>
      </c>
      <c r="I652" s="5" t="str">
        <f>VLOOKUP(F652,'Customer Info'!A:E,5,0)</f>
        <v>Sindelfingen</v>
      </c>
      <c r="J652" s="2" t="s">
        <v>859</v>
      </c>
      <c r="K652" s="6" t="str">
        <f>VLOOKUP(J652,'Product Details'!B:C,2,0)</f>
        <v>Furniture</v>
      </c>
      <c r="L652" s="6" t="str">
        <f>VLOOKUP(J652,'Product Details'!B:D,3,0)</f>
        <v>Bookcases</v>
      </c>
      <c r="M652" s="6" t="s">
        <v>6429</v>
      </c>
      <c r="N652" s="2">
        <v>60</v>
      </c>
      <c r="O652" s="2">
        <v>57</v>
      </c>
      <c r="P652" s="2">
        <v>7</v>
      </c>
      <c r="Q652" s="7">
        <f>O652*P652</f>
        <v>399</v>
      </c>
      <c r="R652" s="7">
        <f>N652*P652</f>
        <v>420</v>
      </c>
      <c r="S652" s="2">
        <v>10</v>
      </c>
      <c r="T652" s="8">
        <f>R652+S652</f>
        <v>430</v>
      </c>
      <c r="U652" s="8">
        <f>T652-Q652</f>
        <v>31</v>
      </c>
      <c r="V652" s="2" t="s">
        <v>30</v>
      </c>
      <c r="W652" s="31">
        <f>IF(T652&lt;5000,T652*2%,IF(T652&lt;25000,T652*5%,IF(T652&lt;50000,T652*7%,IF(T652&lt;100000,T652*9%,IF(T652&lt;250000,T652*12%,T652*15%)))))</f>
        <v>8.6</v>
      </c>
    </row>
    <row r="653" spans="1:23" x14ac:dyDescent="0.3">
      <c r="A653" s="2" t="s">
        <v>4420</v>
      </c>
      <c r="B653" s="4">
        <v>43574</v>
      </c>
      <c r="C653" s="4">
        <v>43574</v>
      </c>
      <c r="D653" s="2" t="s">
        <v>47</v>
      </c>
      <c r="E653" s="2" t="s">
        <v>48</v>
      </c>
      <c r="F653" s="2" t="s">
        <v>483</v>
      </c>
      <c r="G653" s="5" t="str">
        <f>VLOOKUP(F653,'Customer Info'!A:B,2,0)</f>
        <v>MaryBeth</v>
      </c>
      <c r="H653" s="5" t="str">
        <f>VLOOKUP(F653,'Customer Info'!A:C,3,0)</f>
        <v>Skach</v>
      </c>
      <c r="I653" s="5" t="str">
        <f>VLOOKUP(F653,'Customer Info'!A:E,5,0)</f>
        <v>Licheng</v>
      </c>
      <c r="J653" s="2" t="s">
        <v>454</v>
      </c>
      <c r="K653" s="6" t="str">
        <f>VLOOKUP(J653,'Product Details'!B:C,2,0)</f>
        <v>Office_Supplies</v>
      </c>
      <c r="L653" s="6" t="str">
        <f>VLOOKUP(J653,'Product Details'!B:D,3,0)</f>
        <v>Paper</v>
      </c>
      <c r="M653" s="6" t="s">
        <v>6566</v>
      </c>
      <c r="N653" s="2">
        <v>60</v>
      </c>
      <c r="O653" s="2">
        <v>58</v>
      </c>
      <c r="P653" s="2">
        <v>7</v>
      </c>
      <c r="Q653" s="7">
        <f>O653*P653</f>
        <v>406</v>
      </c>
      <c r="R653" s="7">
        <f>N653*P653</f>
        <v>420</v>
      </c>
      <c r="S653" s="2">
        <v>10</v>
      </c>
      <c r="T653" s="8">
        <f>R653+S653</f>
        <v>430</v>
      </c>
      <c r="U653" s="8">
        <f>T653-Q653</f>
        <v>24</v>
      </c>
      <c r="V653" s="2" t="s">
        <v>30</v>
      </c>
      <c r="W653" s="31">
        <f>IF(T653&lt;5000,T653*2%,IF(T653&lt;25000,T653*5%,IF(T653&lt;50000,T653*7%,IF(T653&lt;100000,T653*9%,IF(T653&lt;250000,T653*12%,T653*15%)))))</f>
        <v>8.6</v>
      </c>
    </row>
    <row r="654" spans="1:23" x14ac:dyDescent="0.3">
      <c r="A654" s="2" t="s">
        <v>903</v>
      </c>
      <c r="B654" s="4">
        <v>43789</v>
      </c>
      <c r="C654" s="4">
        <v>43791</v>
      </c>
      <c r="D654" s="2" t="s">
        <v>47</v>
      </c>
      <c r="E654" s="2" t="s">
        <v>29</v>
      </c>
      <c r="F654" s="2" t="s">
        <v>367</v>
      </c>
      <c r="G654" s="5" t="str">
        <f>VLOOKUP(F654,'Customer Info'!A:B,2,0)</f>
        <v>Randy</v>
      </c>
      <c r="H654" s="5" t="str">
        <f>VLOOKUP(F654,'Customer Info'!A:C,3,0)</f>
        <v>Ferguson</v>
      </c>
      <c r="I654" s="5" t="str">
        <f>VLOOKUP(F654,'Customer Info'!A:E,5,0)</f>
        <v>Adelaide</v>
      </c>
      <c r="J654" s="2" t="s">
        <v>426</v>
      </c>
      <c r="K654" s="6" t="str">
        <f>VLOOKUP(J654,'Product Details'!B:C,2,0)</f>
        <v>Office_Supplies</v>
      </c>
      <c r="L654" s="6" t="str">
        <f>VLOOKUP(J654,'Product Details'!B:D,3,0)</f>
        <v>Storage</v>
      </c>
      <c r="M654" s="6" t="s">
        <v>6504</v>
      </c>
      <c r="N654" s="2">
        <v>141</v>
      </c>
      <c r="O654" s="2">
        <v>131</v>
      </c>
      <c r="P654" s="2">
        <v>3</v>
      </c>
      <c r="Q654" s="7">
        <f>O654*P654</f>
        <v>393</v>
      </c>
      <c r="R654" s="7">
        <f>N654*P654</f>
        <v>423</v>
      </c>
      <c r="S654" s="2">
        <v>30</v>
      </c>
      <c r="T654" s="8">
        <f>R654+S654</f>
        <v>453</v>
      </c>
      <c r="U654" s="8">
        <f>T654-Q654</f>
        <v>60</v>
      </c>
      <c r="V654" s="2" t="s">
        <v>33</v>
      </c>
      <c r="W654" s="31">
        <f>IF(T654&lt;5000,T654*2%,IF(T654&lt;25000,T654*5%,IF(T654&lt;50000,T654*7%,IF(T654&lt;100000,T654*9%,IF(T654&lt;250000,T654*12%,T654*15%)))))</f>
        <v>9.06</v>
      </c>
    </row>
    <row r="655" spans="1:23" x14ac:dyDescent="0.3">
      <c r="A655" s="2" t="s">
        <v>1112</v>
      </c>
      <c r="B655" s="4">
        <v>43680</v>
      </c>
      <c r="C655" s="4">
        <v>43681</v>
      </c>
      <c r="D655" s="2" t="s">
        <v>47</v>
      </c>
      <c r="E655" s="2" t="s">
        <v>29</v>
      </c>
      <c r="F655" s="2" t="s">
        <v>540</v>
      </c>
      <c r="G655" s="5" t="str">
        <f>VLOOKUP(F655,'Customer Info'!A:B,2,0)</f>
        <v>Joy</v>
      </c>
      <c r="H655" s="5" t="str">
        <f>VLOOKUP(F655,'Customer Info'!A:C,3,0)</f>
        <v>Bell</v>
      </c>
      <c r="I655" s="5" t="str">
        <f>VLOOKUP(F655,'Customer Info'!A:E,5,0)</f>
        <v>Tongchuan</v>
      </c>
      <c r="J655" s="2" t="s">
        <v>111</v>
      </c>
      <c r="K655" s="6" t="str">
        <f>VLOOKUP(J655,'Product Details'!B:C,2,0)</f>
        <v>Office_Supplies</v>
      </c>
      <c r="L655" s="6" t="str">
        <f>VLOOKUP(J655,'Product Details'!B:D,3,0)</f>
        <v>Storage</v>
      </c>
      <c r="M655" s="6" t="s">
        <v>6543</v>
      </c>
      <c r="N655" s="2">
        <v>141</v>
      </c>
      <c r="O655" s="2">
        <v>131</v>
      </c>
      <c r="P655" s="2">
        <v>3</v>
      </c>
      <c r="Q655" s="7">
        <f>O655*P655</f>
        <v>393</v>
      </c>
      <c r="R655" s="7">
        <f>N655*P655</f>
        <v>423</v>
      </c>
      <c r="S655" s="2">
        <v>30</v>
      </c>
      <c r="T655" s="8">
        <f>R655+S655</f>
        <v>453</v>
      </c>
      <c r="U655" s="8">
        <f>T655-Q655</f>
        <v>60</v>
      </c>
      <c r="V655" s="2" t="s">
        <v>63</v>
      </c>
      <c r="W655" s="31">
        <f>IF(T655&lt;5000,T655*2%,IF(T655&lt;25000,T655*5%,IF(T655&lt;50000,T655*7%,IF(T655&lt;100000,T655*9%,IF(T655&lt;250000,T655*12%,T655*15%)))))</f>
        <v>9.06</v>
      </c>
    </row>
    <row r="656" spans="1:23" x14ac:dyDescent="0.3">
      <c r="A656" s="2" t="s">
        <v>3880</v>
      </c>
      <c r="B656" s="4">
        <v>44098</v>
      </c>
      <c r="C656" s="4">
        <v>44099</v>
      </c>
      <c r="D656" s="2" t="s">
        <v>47</v>
      </c>
      <c r="E656" s="2" t="s">
        <v>36</v>
      </c>
      <c r="F656" s="2" t="s">
        <v>926</v>
      </c>
      <c r="G656" s="5" t="str">
        <f>VLOOKUP(F656,'Customer Info'!A:B,2,0)</f>
        <v>Sonia</v>
      </c>
      <c r="H656" s="5" t="str">
        <f>VLOOKUP(F656,'Customer Info'!A:C,3,0)</f>
        <v>Sunley</v>
      </c>
      <c r="I656" s="5" t="str">
        <f>VLOOKUP(F656,'Customer Info'!A:E,5,0)</f>
        <v>Canberra</v>
      </c>
      <c r="J656" s="2" t="s">
        <v>435</v>
      </c>
      <c r="K656" s="6" t="str">
        <f>VLOOKUP(J656,'Product Details'!B:C,2,0)</f>
        <v>Technology</v>
      </c>
      <c r="L656" s="6" t="str">
        <f>VLOOKUP(J656,'Product Details'!B:D,3,0)</f>
        <v>Accessories</v>
      </c>
      <c r="M656" s="6" t="s">
        <v>6442</v>
      </c>
      <c r="N656" s="2">
        <v>141</v>
      </c>
      <c r="O656" s="2">
        <v>131</v>
      </c>
      <c r="P656" s="2">
        <v>3</v>
      </c>
      <c r="Q656" s="7">
        <f>O656*P656</f>
        <v>393</v>
      </c>
      <c r="R656" s="7">
        <f>N656*P656</f>
        <v>423</v>
      </c>
      <c r="S656" s="2">
        <v>30</v>
      </c>
      <c r="T656" s="8">
        <f>R656+S656</f>
        <v>453</v>
      </c>
      <c r="U656" s="8">
        <f>T656-Q656</f>
        <v>60</v>
      </c>
      <c r="V656" s="2" t="s">
        <v>33</v>
      </c>
      <c r="W656" s="31">
        <f>IF(T656&lt;5000,T656*2%,IF(T656&lt;25000,T656*5%,IF(T656&lt;50000,T656*7%,IF(T656&lt;100000,T656*9%,IF(T656&lt;250000,T656*12%,T656*15%)))))</f>
        <v>9.06</v>
      </c>
    </row>
    <row r="657" spans="1:23" x14ac:dyDescent="0.3">
      <c r="A657" s="2" t="s">
        <v>290</v>
      </c>
      <c r="B657" s="4">
        <v>43257</v>
      </c>
      <c r="C657" s="4">
        <v>43257</v>
      </c>
      <c r="D657" s="2" t="s">
        <v>47</v>
      </c>
      <c r="E657" s="2" t="s">
        <v>43</v>
      </c>
      <c r="F657" s="2" t="s">
        <v>291</v>
      </c>
      <c r="G657" s="5" t="str">
        <f>VLOOKUP(F657,'Customer Info'!A:B,2,0)</f>
        <v>Xylona</v>
      </c>
      <c r="H657" s="5" t="str">
        <f>VLOOKUP(F657,'Customer Info'!A:C,3,0)</f>
        <v>Preis</v>
      </c>
      <c r="I657" s="5" t="str">
        <f>VLOOKUP(F657,'Customer Info'!A:E,5,0)</f>
        <v>Qidong</v>
      </c>
      <c r="J657" s="2" t="s">
        <v>273</v>
      </c>
      <c r="K657" s="6" t="str">
        <f>VLOOKUP(J657,'Product Details'!B:C,2,0)</f>
        <v>Furniture</v>
      </c>
      <c r="L657" s="6" t="str">
        <f>VLOOKUP(J657,'Product Details'!B:D,3,0)</f>
        <v>Tables</v>
      </c>
      <c r="M657" s="6" t="s">
        <v>6494</v>
      </c>
      <c r="N657" s="2">
        <v>142</v>
      </c>
      <c r="O657" s="2">
        <v>134</v>
      </c>
      <c r="P657" s="2">
        <v>3</v>
      </c>
      <c r="Q657" s="7">
        <f>O657*P657</f>
        <v>402</v>
      </c>
      <c r="R657" s="7">
        <f>N657*P657</f>
        <v>426</v>
      </c>
      <c r="S657" s="2">
        <v>30</v>
      </c>
      <c r="T657" s="8">
        <f>R657+S657</f>
        <v>456</v>
      </c>
      <c r="U657" s="8">
        <f>T657-Q657</f>
        <v>54</v>
      </c>
      <c r="V657" s="2" t="s">
        <v>63</v>
      </c>
      <c r="W657" s="31">
        <f>IF(T657&lt;5000,T657*2%,IF(T657&lt;25000,T657*5%,IF(T657&lt;50000,T657*7%,IF(T657&lt;100000,T657*9%,IF(T657&lt;250000,T657*12%,T657*15%)))))</f>
        <v>9.120000000000001</v>
      </c>
    </row>
    <row r="658" spans="1:23" x14ac:dyDescent="0.3">
      <c r="A658" s="2" t="s">
        <v>1729</v>
      </c>
      <c r="B658" s="4">
        <v>43899</v>
      </c>
      <c r="C658" s="4">
        <v>43901</v>
      </c>
      <c r="D658" s="2" t="s">
        <v>47</v>
      </c>
      <c r="E658" s="2" t="s">
        <v>68</v>
      </c>
      <c r="F658" s="2" t="s">
        <v>213</v>
      </c>
      <c r="G658" s="5" t="str">
        <f>VLOOKUP(F658,'Customer Info'!A:B,2,0)</f>
        <v>Meg</v>
      </c>
      <c r="H658" s="5" t="str">
        <f>VLOOKUP(F658,'Customer Info'!A:C,3,0)</f>
        <v>Tillman</v>
      </c>
      <c r="I658" s="5" t="str">
        <f>VLOOKUP(F658,'Customer Info'!A:E,5,0)</f>
        <v>Bangalore</v>
      </c>
      <c r="J658" s="2" t="s">
        <v>795</v>
      </c>
      <c r="K658" s="6" t="str">
        <f>VLOOKUP(J658,'Product Details'!B:C,2,0)</f>
        <v>Office_Supplies</v>
      </c>
      <c r="L658" s="6" t="str">
        <f>VLOOKUP(J658,'Product Details'!B:D,3,0)</f>
        <v>Binders</v>
      </c>
      <c r="M658" s="6" t="s">
        <v>6519</v>
      </c>
      <c r="N658" s="2">
        <v>142</v>
      </c>
      <c r="O658" s="2">
        <v>129</v>
      </c>
      <c r="P658" s="2">
        <v>3</v>
      </c>
      <c r="Q658" s="7">
        <f>O658*P658</f>
        <v>387</v>
      </c>
      <c r="R658" s="7">
        <f>N658*P658</f>
        <v>426</v>
      </c>
      <c r="S658" s="2">
        <v>30</v>
      </c>
      <c r="T658" s="8">
        <f>R658+S658</f>
        <v>456</v>
      </c>
      <c r="U658" s="8">
        <f>T658-Q658</f>
        <v>69</v>
      </c>
      <c r="V658" s="2" t="s">
        <v>33</v>
      </c>
      <c r="W658" s="31">
        <f>IF(T658&lt;5000,T658*2%,IF(T658&lt;25000,T658*5%,IF(T658&lt;50000,T658*7%,IF(T658&lt;100000,T658*9%,IF(T658&lt;250000,T658*12%,T658*15%)))))</f>
        <v>9.120000000000001</v>
      </c>
    </row>
    <row r="659" spans="1:23" x14ac:dyDescent="0.3">
      <c r="A659" s="2" t="s">
        <v>2672</v>
      </c>
      <c r="B659" s="4">
        <v>43838</v>
      </c>
      <c r="C659" s="4">
        <v>43839</v>
      </c>
      <c r="D659" s="2" t="s">
        <v>47</v>
      </c>
      <c r="E659" s="2" t="s">
        <v>91</v>
      </c>
      <c r="F659" s="2" t="s">
        <v>1279</v>
      </c>
      <c r="G659" s="5" t="str">
        <f>VLOOKUP(F659,'Customer Info'!A:B,2,0)</f>
        <v>Tracy</v>
      </c>
      <c r="H659" s="5" t="str">
        <f>VLOOKUP(F659,'Customer Info'!A:C,3,0)</f>
        <v>Blumstein</v>
      </c>
      <c r="I659" s="5" t="str">
        <f>VLOOKUP(F659,'Customer Info'!A:E,5,0)</f>
        <v>Guangzhou</v>
      </c>
      <c r="J659" s="2" t="s">
        <v>1050</v>
      </c>
      <c r="K659" s="6" t="str">
        <f>VLOOKUP(J659,'Product Details'!B:C,2,0)</f>
        <v>Technology</v>
      </c>
      <c r="L659" s="6" t="str">
        <f>VLOOKUP(J659,'Product Details'!B:D,3,0)</f>
        <v>Copiers</v>
      </c>
      <c r="M659" s="6" t="s">
        <v>6484</v>
      </c>
      <c r="N659" s="2">
        <v>142</v>
      </c>
      <c r="O659" s="2">
        <v>134</v>
      </c>
      <c r="P659" s="2">
        <v>3</v>
      </c>
      <c r="Q659" s="7">
        <f>O659*P659</f>
        <v>402</v>
      </c>
      <c r="R659" s="7">
        <f>N659*P659</f>
        <v>426</v>
      </c>
      <c r="S659" s="2">
        <v>30</v>
      </c>
      <c r="T659" s="8">
        <f>R659+S659</f>
        <v>456</v>
      </c>
      <c r="U659" s="8">
        <f>T659-Q659</f>
        <v>54</v>
      </c>
      <c r="V659" s="2" t="s">
        <v>33</v>
      </c>
      <c r="W659" s="31">
        <f>IF(T659&lt;5000,T659*2%,IF(T659&lt;25000,T659*5%,IF(T659&lt;50000,T659*7%,IF(T659&lt;100000,T659*9%,IF(T659&lt;250000,T659*12%,T659*15%)))))</f>
        <v>9.120000000000001</v>
      </c>
    </row>
    <row r="660" spans="1:23" x14ac:dyDescent="0.3">
      <c r="A660" s="2" t="s">
        <v>2983</v>
      </c>
      <c r="B660" s="4">
        <v>43347</v>
      </c>
      <c r="C660" s="4">
        <v>43348</v>
      </c>
      <c r="D660" s="2" t="s">
        <v>47</v>
      </c>
      <c r="E660" s="2" t="s">
        <v>48</v>
      </c>
      <c r="F660" s="2" t="s">
        <v>149</v>
      </c>
      <c r="G660" s="5" t="str">
        <f>VLOOKUP(F660,'Customer Info'!A:B,2,0)</f>
        <v>Neil</v>
      </c>
      <c r="H660" s="5" t="str">
        <f>VLOOKUP(F660,'Customer Info'!A:C,3,0)</f>
        <v>Knudson</v>
      </c>
      <c r="I660" s="5" t="str">
        <f>VLOOKUP(F660,'Customer Info'!A:E,5,0)</f>
        <v>Malang</v>
      </c>
      <c r="J660" s="2" t="s">
        <v>545</v>
      </c>
      <c r="K660" s="6" t="str">
        <f>VLOOKUP(J660,'Product Details'!B:C,2,0)</f>
        <v>Technology</v>
      </c>
      <c r="L660" s="6" t="str">
        <f>VLOOKUP(J660,'Product Details'!B:D,3,0)</f>
        <v>Copiers</v>
      </c>
      <c r="M660" s="6" t="s">
        <v>6414</v>
      </c>
      <c r="N660" s="2">
        <v>142</v>
      </c>
      <c r="O660" s="2">
        <v>134</v>
      </c>
      <c r="P660" s="2">
        <v>3</v>
      </c>
      <c r="Q660" s="7">
        <f>O660*P660</f>
        <v>402</v>
      </c>
      <c r="R660" s="7">
        <f>N660*P660</f>
        <v>426</v>
      </c>
      <c r="S660" s="2">
        <v>30</v>
      </c>
      <c r="T660" s="8">
        <f>R660+S660</f>
        <v>456</v>
      </c>
      <c r="U660" s="8">
        <f>T660-Q660</f>
        <v>54</v>
      </c>
      <c r="V660" s="2" t="s">
        <v>33</v>
      </c>
      <c r="W660" s="31">
        <f>IF(T660&lt;5000,T660*2%,IF(T660&lt;25000,T660*5%,IF(T660&lt;50000,T660*7%,IF(T660&lt;100000,T660*9%,IF(T660&lt;250000,T660*12%,T660*15%)))))</f>
        <v>9.120000000000001</v>
      </c>
    </row>
    <row r="661" spans="1:23" x14ac:dyDescent="0.3">
      <c r="A661" s="2" t="s">
        <v>3493</v>
      </c>
      <c r="B661" s="4">
        <v>43531</v>
      </c>
      <c r="C661" s="4">
        <v>43531</v>
      </c>
      <c r="D661" s="2" t="s">
        <v>47</v>
      </c>
      <c r="E661" s="2" t="s">
        <v>48</v>
      </c>
      <c r="F661" s="2" t="s">
        <v>1785</v>
      </c>
      <c r="G661" s="5" t="str">
        <f>VLOOKUP(F661,'Customer Info'!A:B,2,0)</f>
        <v>Linda</v>
      </c>
      <c r="H661" s="5" t="str">
        <f>VLOOKUP(F661,'Customer Info'!A:C,3,0)</f>
        <v>Southworth</v>
      </c>
      <c r="I661" s="5" t="str">
        <f>VLOOKUP(F661,'Customer Info'!A:E,5,0)</f>
        <v>Brisbane</v>
      </c>
      <c r="J661" s="2" t="s">
        <v>255</v>
      </c>
      <c r="K661" s="6" t="str">
        <f>VLOOKUP(J661,'Product Details'!B:C,2,0)</f>
        <v>Office_Supplies</v>
      </c>
      <c r="L661" s="6" t="str">
        <f>VLOOKUP(J661,'Product Details'!B:D,3,0)</f>
        <v>Supplies</v>
      </c>
      <c r="M661" s="6" t="s">
        <v>6416</v>
      </c>
      <c r="N661" s="2">
        <v>142</v>
      </c>
      <c r="O661" s="2">
        <v>134</v>
      </c>
      <c r="P661" s="2">
        <v>3</v>
      </c>
      <c r="Q661" s="7">
        <f>O661*P661</f>
        <v>402</v>
      </c>
      <c r="R661" s="7">
        <f>N661*P661</f>
        <v>426</v>
      </c>
      <c r="S661" s="2">
        <v>30</v>
      </c>
      <c r="T661" s="8">
        <f>R661+S661</f>
        <v>456</v>
      </c>
      <c r="U661" s="8">
        <f>T661-Q661</f>
        <v>54</v>
      </c>
      <c r="V661" s="2" t="s">
        <v>63</v>
      </c>
      <c r="W661" s="31">
        <f>IF(T661&lt;5000,T661*2%,IF(T661&lt;25000,T661*5%,IF(T661&lt;50000,T661*7%,IF(T661&lt;100000,T661*9%,IF(T661&lt;250000,T661*12%,T661*15%)))))</f>
        <v>9.120000000000001</v>
      </c>
    </row>
    <row r="662" spans="1:23" x14ac:dyDescent="0.3">
      <c r="A662" s="2" t="s">
        <v>3666</v>
      </c>
      <c r="B662" s="4">
        <v>44169</v>
      </c>
      <c r="C662" s="4">
        <v>44170</v>
      </c>
      <c r="D662" s="2" t="s">
        <v>47</v>
      </c>
      <c r="E662" s="2" t="s">
        <v>48</v>
      </c>
      <c r="F662" s="2" t="s">
        <v>340</v>
      </c>
      <c r="G662" s="5" t="str">
        <f>VLOOKUP(F662,'Customer Info'!A:B,2,0)</f>
        <v>Ann</v>
      </c>
      <c r="H662" s="5" t="str">
        <f>VLOOKUP(F662,'Customer Info'!A:C,3,0)</f>
        <v>Chong</v>
      </c>
      <c r="I662" s="5" t="str">
        <f>VLOOKUP(F662,'Customer Info'!A:E,5,0)</f>
        <v>Sydney</v>
      </c>
      <c r="J662" s="2" t="s">
        <v>893</v>
      </c>
      <c r="K662" s="6" t="str">
        <f>VLOOKUP(J662,'Product Details'!B:C,2,0)</f>
        <v>Technology</v>
      </c>
      <c r="L662" s="6" t="str">
        <f>VLOOKUP(J662,'Product Details'!B:D,3,0)</f>
        <v>Machines</v>
      </c>
      <c r="M662" s="6" t="s">
        <v>6485</v>
      </c>
      <c r="N662" s="2">
        <v>142</v>
      </c>
      <c r="O662" s="2">
        <v>134</v>
      </c>
      <c r="P662" s="2">
        <v>3</v>
      </c>
      <c r="Q662" s="7">
        <f>O662*P662</f>
        <v>402</v>
      </c>
      <c r="R662" s="7">
        <f>N662*P662</f>
        <v>426</v>
      </c>
      <c r="S662" s="2">
        <v>30</v>
      </c>
      <c r="T662" s="8">
        <f>R662+S662</f>
        <v>456</v>
      </c>
      <c r="U662" s="8">
        <f>T662-Q662</f>
        <v>54</v>
      </c>
      <c r="V662" s="2" t="s">
        <v>33</v>
      </c>
      <c r="W662" s="31">
        <f>IF(T662&lt;5000,T662*2%,IF(T662&lt;25000,T662*5%,IF(T662&lt;50000,T662*7%,IF(T662&lt;100000,T662*9%,IF(T662&lt;250000,T662*12%,T662*15%)))))</f>
        <v>9.120000000000001</v>
      </c>
    </row>
    <row r="663" spans="1:23" x14ac:dyDescent="0.3">
      <c r="A663" s="2" t="s">
        <v>4405</v>
      </c>
      <c r="B663" s="4">
        <v>43495</v>
      </c>
      <c r="C663" s="4">
        <v>43495</v>
      </c>
      <c r="D663" s="2" t="s">
        <v>47</v>
      </c>
      <c r="E663" s="2" t="s">
        <v>48</v>
      </c>
      <c r="F663" s="2" t="s">
        <v>213</v>
      </c>
      <c r="G663" s="5" t="str">
        <f>VLOOKUP(F663,'Customer Info'!A:B,2,0)</f>
        <v>Meg</v>
      </c>
      <c r="H663" s="5" t="str">
        <f>VLOOKUP(F663,'Customer Info'!A:C,3,0)</f>
        <v>Tillman</v>
      </c>
      <c r="I663" s="5" t="str">
        <f>VLOOKUP(F663,'Customer Info'!A:E,5,0)</f>
        <v>Bangalore</v>
      </c>
      <c r="J663" s="2" t="s">
        <v>70</v>
      </c>
      <c r="K663" s="6" t="str">
        <f>VLOOKUP(J663,'Product Details'!B:C,2,0)</f>
        <v>Furniture</v>
      </c>
      <c r="L663" s="6" t="str">
        <f>VLOOKUP(J663,'Product Details'!B:D,3,0)</f>
        <v>Furnishings</v>
      </c>
      <c r="M663" s="6" t="s">
        <v>6536</v>
      </c>
      <c r="N663" s="2">
        <v>214</v>
      </c>
      <c r="O663" s="2">
        <v>200</v>
      </c>
      <c r="P663" s="2">
        <v>2</v>
      </c>
      <c r="Q663" s="7">
        <f>O663*P663</f>
        <v>400</v>
      </c>
      <c r="R663" s="7">
        <f>N663*P663</f>
        <v>428</v>
      </c>
      <c r="S663" s="2">
        <v>89</v>
      </c>
      <c r="T663" s="8">
        <f>R663+S663</f>
        <v>517</v>
      </c>
      <c r="U663" s="8">
        <f>T663-Q663</f>
        <v>117</v>
      </c>
      <c r="V663" s="2" t="s">
        <v>33</v>
      </c>
      <c r="W663" s="31">
        <f>IF(T663&lt;5000,T663*2%,IF(T663&lt;25000,T663*5%,IF(T663&lt;50000,T663*7%,IF(T663&lt;100000,T663*9%,IF(T663&lt;250000,T663*12%,T663*15%)))))</f>
        <v>10.34</v>
      </c>
    </row>
    <row r="664" spans="1:23" x14ac:dyDescent="0.3">
      <c r="A664" s="2" t="s">
        <v>2078</v>
      </c>
      <c r="B664" s="4">
        <v>43423</v>
      </c>
      <c r="C664" s="4">
        <v>43425</v>
      </c>
      <c r="D664" s="2" t="s">
        <v>47</v>
      </c>
      <c r="E664" s="2" t="s">
        <v>68</v>
      </c>
      <c r="F664" s="2" t="s">
        <v>1418</v>
      </c>
      <c r="G664" s="5" t="str">
        <f>VLOOKUP(F664,'Customer Info'!A:B,2,0)</f>
        <v>Max</v>
      </c>
      <c r="H664" s="5" t="str">
        <f>VLOOKUP(F664,'Customer Info'!A:C,3,0)</f>
        <v>Jones</v>
      </c>
      <c r="I664" s="5" t="str">
        <f>VLOOKUP(F664,'Customer Info'!A:E,5,0)</f>
        <v>Yuncheng</v>
      </c>
      <c r="J664" s="2" t="s">
        <v>255</v>
      </c>
      <c r="K664" s="6" t="str">
        <f>VLOOKUP(J664,'Product Details'!B:C,2,0)</f>
        <v>Office_Supplies</v>
      </c>
      <c r="L664" s="6" t="str">
        <f>VLOOKUP(J664,'Product Details'!B:D,3,0)</f>
        <v>Supplies</v>
      </c>
      <c r="M664" s="6" t="s">
        <v>6416</v>
      </c>
      <c r="N664" s="2">
        <v>214</v>
      </c>
      <c r="O664" s="2">
        <v>199</v>
      </c>
      <c r="P664" s="2">
        <v>2</v>
      </c>
      <c r="Q664" s="7">
        <f>O664*P664</f>
        <v>398</v>
      </c>
      <c r="R664" s="7">
        <f>N664*P664</f>
        <v>428</v>
      </c>
      <c r="S664" s="2">
        <v>62</v>
      </c>
      <c r="T664" s="8">
        <f>R664+S664</f>
        <v>490</v>
      </c>
      <c r="U664" s="8">
        <f>T664-Q664</f>
        <v>92</v>
      </c>
      <c r="V664" s="2" t="s">
        <v>33</v>
      </c>
      <c r="W664" s="31">
        <f>IF(T664&lt;5000,T664*2%,IF(T664&lt;25000,T664*5%,IF(T664&lt;50000,T664*7%,IF(T664&lt;100000,T664*9%,IF(T664&lt;250000,T664*12%,T664*15%)))))</f>
        <v>9.8000000000000007</v>
      </c>
    </row>
    <row r="665" spans="1:23" x14ac:dyDescent="0.3">
      <c r="A665" s="2" t="s">
        <v>1961</v>
      </c>
      <c r="B665" s="4">
        <v>43845</v>
      </c>
      <c r="C665" s="4">
        <v>43846</v>
      </c>
      <c r="D665" s="2" t="s">
        <v>47</v>
      </c>
      <c r="E665" s="2" t="s">
        <v>43</v>
      </c>
      <c r="F665" s="2" t="s">
        <v>1458</v>
      </c>
      <c r="G665" s="5" t="str">
        <f>VLOOKUP(F665,'Customer Info'!A:B,2,0)</f>
        <v>Darren</v>
      </c>
      <c r="H665" s="5" t="str">
        <f>VLOOKUP(F665,'Customer Info'!A:C,3,0)</f>
        <v>Koutras</v>
      </c>
      <c r="I665" s="5" t="str">
        <f>VLOOKUP(F665,'Customer Info'!A:E,5,0)</f>
        <v>Pune</v>
      </c>
      <c r="J665" s="2" t="s">
        <v>111</v>
      </c>
      <c r="K665" s="6" t="str">
        <f>VLOOKUP(J665,'Product Details'!B:C,2,0)</f>
        <v>Office_Supplies</v>
      </c>
      <c r="L665" s="6" t="str">
        <f>VLOOKUP(J665,'Product Details'!B:D,3,0)</f>
        <v>Storage</v>
      </c>
      <c r="M665" s="6" t="s">
        <v>6543</v>
      </c>
      <c r="N665" s="2">
        <v>214</v>
      </c>
      <c r="O665" s="2">
        <v>199</v>
      </c>
      <c r="P665" s="2">
        <v>2</v>
      </c>
      <c r="Q665" s="7">
        <f>O665*P665</f>
        <v>398</v>
      </c>
      <c r="R665" s="7">
        <f>N665*P665</f>
        <v>428</v>
      </c>
      <c r="S665" s="2">
        <v>45</v>
      </c>
      <c r="T665" s="8">
        <f>R665+S665</f>
        <v>473</v>
      </c>
      <c r="U665" s="8">
        <f>T665-Q665</f>
        <v>75</v>
      </c>
      <c r="V665" s="2" t="s">
        <v>33</v>
      </c>
      <c r="W665" s="31">
        <f>IF(T665&lt;5000,T665*2%,IF(T665&lt;25000,T665*5%,IF(T665&lt;50000,T665*7%,IF(T665&lt;100000,T665*9%,IF(T665&lt;250000,T665*12%,T665*15%)))))</f>
        <v>9.4600000000000009</v>
      </c>
    </row>
    <row r="666" spans="1:23" x14ac:dyDescent="0.3">
      <c r="A666" s="2" t="s">
        <v>3080</v>
      </c>
      <c r="B666" s="4">
        <v>43382</v>
      </c>
      <c r="C666" s="4">
        <v>43384</v>
      </c>
      <c r="D666" s="2" t="s">
        <v>47</v>
      </c>
      <c r="E666" s="2" t="s">
        <v>36</v>
      </c>
      <c r="F666" s="2" t="s">
        <v>1387</v>
      </c>
      <c r="G666" s="5" t="str">
        <f>VLOOKUP(F666,'Customer Info'!A:B,2,0)</f>
        <v>Neoma</v>
      </c>
      <c r="H666" s="5" t="str">
        <f>VLOOKUP(F666,'Customer Info'!A:C,3,0)</f>
        <v>Murray</v>
      </c>
      <c r="I666" s="5" t="str">
        <f>VLOOKUP(F666,'Customer Info'!A:E,5,0)</f>
        <v>Guwahati</v>
      </c>
      <c r="J666" s="2" t="s">
        <v>234</v>
      </c>
      <c r="K666" s="6" t="str">
        <f>VLOOKUP(J666,'Product Details'!B:C,2,0)</f>
        <v>Furniture</v>
      </c>
      <c r="L666" s="6" t="str">
        <f>VLOOKUP(J666,'Product Details'!B:D,3,0)</f>
        <v>Chairs</v>
      </c>
      <c r="M666" s="6" t="s">
        <v>6411</v>
      </c>
      <c r="N666" s="2">
        <v>214</v>
      </c>
      <c r="O666" s="2">
        <v>199</v>
      </c>
      <c r="P666" s="2">
        <v>2</v>
      </c>
      <c r="Q666" s="7">
        <f>O666*P666</f>
        <v>398</v>
      </c>
      <c r="R666" s="7">
        <f>N666*P666</f>
        <v>428</v>
      </c>
      <c r="S666" s="2">
        <v>45</v>
      </c>
      <c r="T666" s="8">
        <f>R666+S666</f>
        <v>473</v>
      </c>
      <c r="U666" s="8">
        <f>T666-Q666</f>
        <v>75</v>
      </c>
      <c r="V666" s="2" t="s">
        <v>33</v>
      </c>
      <c r="W666" s="31">
        <f>IF(T666&lt;5000,T666*2%,IF(T666&lt;25000,T666*5%,IF(T666&lt;50000,T666*7%,IF(T666&lt;100000,T666*9%,IF(T666&lt;250000,T666*12%,T666*15%)))))</f>
        <v>9.4600000000000009</v>
      </c>
    </row>
    <row r="667" spans="1:23" x14ac:dyDescent="0.3">
      <c r="A667" s="2" t="s">
        <v>5064</v>
      </c>
      <c r="B667" s="4">
        <v>43565</v>
      </c>
      <c r="C667" s="4">
        <v>43565</v>
      </c>
      <c r="D667" s="2" t="s">
        <v>47</v>
      </c>
      <c r="E667" s="2" t="s">
        <v>29</v>
      </c>
      <c r="F667" s="2" t="s">
        <v>568</v>
      </c>
      <c r="G667" s="5" t="str">
        <f>VLOOKUP(F667,'Customer Info'!A:B,2,0)</f>
        <v>Darren</v>
      </c>
      <c r="H667" s="5" t="str">
        <f>VLOOKUP(F667,'Customer Info'!A:C,3,0)</f>
        <v>Budd</v>
      </c>
      <c r="I667" s="5" t="str">
        <f>VLOOKUP(F667,'Customer Info'!A:E,5,0)</f>
        <v>Regensburg</v>
      </c>
      <c r="J667" s="2" t="s">
        <v>193</v>
      </c>
      <c r="K667" s="6" t="str">
        <f>VLOOKUP(J667,'Product Details'!B:C,2,0)</f>
        <v>Office_Supplies</v>
      </c>
      <c r="L667" s="6" t="str">
        <f>VLOOKUP(J667,'Product Details'!B:D,3,0)</f>
        <v>Art</v>
      </c>
      <c r="M667" s="6" t="s">
        <v>6434</v>
      </c>
      <c r="N667" s="2">
        <v>214</v>
      </c>
      <c r="O667" s="2">
        <v>199</v>
      </c>
      <c r="P667" s="2">
        <v>2</v>
      </c>
      <c r="Q667" s="7">
        <f>O667*P667</f>
        <v>398</v>
      </c>
      <c r="R667" s="7">
        <f>N667*P667</f>
        <v>428</v>
      </c>
      <c r="S667" s="2">
        <v>25</v>
      </c>
      <c r="T667" s="8">
        <f>R667+S667</f>
        <v>453</v>
      </c>
      <c r="U667" s="8">
        <f>T667-Q667</f>
        <v>55</v>
      </c>
      <c r="V667" s="2" t="s">
        <v>30</v>
      </c>
      <c r="W667" s="31">
        <f>IF(T667&lt;5000,T667*2%,IF(T667&lt;25000,T667*5%,IF(T667&lt;50000,T667*7%,IF(T667&lt;100000,T667*9%,IF(T667&lt;250000,T667*12%,T667*15%)))))</f>
        <v>9.06</v>
      </c>
    </row>
    <row r="668" spans="1:23" x14ac:dyDescent="0.3">
      <c r="A668" s="2" t="s">
        <v>4319</v>
      </c>
      <c r="B668" s="4">
        <v>43707</v>
      </c>
      <c r="C668" s="4">
        <v>43707</v>
      </c>
      <c r="D668" s="2" t="s">
        <v>47</v>
      </c>
      <c r="E668" s="2" t="s">
        <v>36</v>
      </c>
      <c r="F668" s="2" t="s">
        <v>321</v>
      </c>
      <c r="G668" s="5" t="str">
        <f>VLOOKUP(F668,'Customer Info'!A:B,2,0)</f>
        <v>Yana</v>
      </c>
      <c r="H668" s="5" t="str">
        <f>VLOOKUP(F668,'Customer Info'!A:C,3,0)</f>
        <v>Sorensen</v>
      </c>
      <c r="I668" s="5" t="str">
        <f>VLOOKUP(F668,'Customer Info'!A:E,5,0)</f>
        <v>Bottrop</v>
      </c>
      <c r="J668" s="2" t="s">
        <v>358</v>
      </c>
      <c r="K668" s="6" t="str">
        <f>VLOOKUP(J668,'Product Details'!B:C,2,0)</f>
        <v>Office_Supplies</v>
      </c>
      <c r="L668" s="6" t="str">
        <f>VLOOKUP(J668,'Product Details'!B:D,3,0)</f>
        <v>Binders</v>
      </c>
      <c r="M668" s="6" t="s">
        <v>6470</v>
      </c>
      <c r="N668" s="2">
        <v>144</v>
      </c>
      <c r="O668" s="2">
        <v>132</v>
      </c>
      <c r="P668" s="2">
        <v>3</v>
      </c>
      <c r="Q668" s="7">
        <f>O668*P668</f>
        <v>396</v>
      </c>
      <c r="R668" s="7">
        <f>N668*P668</f>
        <v>432</v>
      </c>
      <c r="S668" s="2">
        <v>30</v>
      </c>
      <c r="T668" s="8">
        <f>R668+S668</f>
        <v>462</v>
      </c>
      <c r="U668" s="8">
        <f>T668-Q668</f>
        <v>66</v>
      </c>
      <c r="V668" s="2" t="s">
        <v>63</v>
      </c>
      <c r="W668" s="31">
        <f>IF(T668&lt;5000,T668*2%,IF(T668&lt;25000,T668*5%,IF(T668&lt;50000,T668*7%,IF(T668&lt;100000,T668*9%,IF(T668&lt;250000,T668*12%,T668*15%)))))</f>
        <v>9.24</v>
      </c>
    </row>
    <row r="669" spans="1:23" x14ac:dyDescent="0.3">
      <c r="A669" s="2" t="s">
        <v>5198</v>
      </c>
      <c r="B669" s="4">
        <v>43682</v>
      </c>
      <c r="C669" s="4">
        <v>43682</v>
      </c>
      <c r="D669" s="2" t="s">
        <v>47</v>
      </c>
      <c r="E669" s="2" t="s">
        <v>43</v>
      </c>
      <c r="F669" s="2" t="s">
        <v>822</v>
      </c>
      <c r="G669" s="5" t="str">
        <f>VLOOKUP(F669,'Customer Info'!A:B,2,0)</f>
        <v>Anthony</v>
      </c>
      <c r="H669" s="5" t="str">
        <f>VLOOKUP(F669,'Customer Info'!A:C,3,0)</f>
        <v>Garverick</v>
      </c>
      <c r="I669" s="5" t="str">
        <f>VLOOKUP(F669,'Customer Info'!A:E,5,0)</f>
        <v>Delhi</v>
      </c>
      <c r="J669" s="2" t="s">
        <v>252</v>
      </c>
      <c r="K669" s="6" t="str">
        <f>VLOOKUP(J669,'Product Details'!B:C,2,0)</f>
        <v>Office_Supplies</v>
      </c>
      <c r="L669" s="6" t="str">
        <f>VLOOKUP(J669,'Product Details'!B:D,3,0)</f>
        <v>Binders</v>
      </c>
      <c r="M669" s="6" t="s">
        <v>6488</v>
      </c>
      <c r="N669" s="2">
        <v>144</v>
      </c>
      <c r="O669" s="2">
        <v>133</v>
      </c>
      <c r="P669" s="2">
        <v>3</v>
      </c>
      <c r="Q669" s="7">
        <f>O669*P669</f>
        <v>399</v>
      </c>
      <c r="R669" s="7">
        <f>N669*P669</f>
        <v>432</v>
      </c>
      <c r="S669" s="2">
        <v>30</v>
      </c>
      <c r="T669" s="8">
        <f>R669+S669</f>
        <v>462</v>
      </c>
      <c r="U669" s="8">
        <f>T669-Q669</f>
        <v>63</v>
      </c>
      <c r="V669" s="2" t="s">
        <v>33</v>
      </c>
      <c r="W669" s="31">
        <f>IF(T669&lt;5000,T669*2%,IF(T669&lt;25000,T669*5%,IF(T669&lt;50000,T669*7%,IF(T669&lt;100000,T669*9%,IF(T669&lt;250000,T669*12%,T669*15%)))))</f>
        <v>9.24</v>
      </c>
    </row>
    <row r="670" spans="1:23" x14ac:dyDescent="0.3">
      <c r="A670" s="2" t="s">
        <v>5055</v>
      </c>
      <c r="B670" s="4">
        <v>43728</v>
      </c>
      <c r="C670" s="4">
        <v>43728</v>
      </c>
      <c r="D670" s="2" t="s">
        <v>47</v>
      </c>
      <c r="E670" s="2" t="s">
        <v>36</v>
      </c>
      <c r="F670" s="2" t="s">
        <v>510</v>
      </c>
      <c r="G670" s="5" t="str">
        <f>VLOOKUP(F670,'Customer Info'!A:B,2,0)</f>
        <v>Keith</v>
      </c>
      <c r="H670" s="5" t="str">
        <f>VLOOKUP(F670,'Customer Info'!A:C,3,0)</f>
        <v>Herrera</v>
      </c>
      <c r="I670" s="5" t="str">
        <f>VLOOKUP(F670,'Customer Info'!A:E,5,0)</f>
        <v>Jakarta</v>
      </c>
      <c r="J670" s="2" t="s">
        <v>41</v>
      </c>
      <c r="K670" s="6" t="str">
        <f>VLOOKUP(J670,'Product Details'!B:C,2,0)</f>
        <v>Office_Supplies</v>
      </c>
      <c r="L670" s="6" t="str">
        <f>VLOOKUP(J670,'Product Details'!B:D,3,0)</f>
        <v>Supplies</v>
      </c>
      <c r="M670" s="6" t="s">
        <v>6554</v>
      </c>
      <c r="N670" s="2">
        <v>87</v>
      </c>
      <c r="O670" s="2">
        <v>80</v>
      </c>
      <c r="P670" s="2">
        <v>5</v>
      </c>
      <c r="Q670" s="7">
        <f>O670*P670</f>
        <v>400</v>
      </c>
      <c r="R670" s="7">
        <f>N670*P670</f>
        <v>435</v>
      </c>
      <c r="S670" s="2">
        <v>10</v>
      </c>
      <c r="T670" s="8">
        <f>R670+S670</f>
        <v>445</v>
      </c>
      <c r="U670" s="8">
        <f>T670-Q670</f>
        <v>45</v>
      </c>
      <c r="V670" s="2" t="s">
        <v>33</v>
      </c>
      <c r="W670" s="31">
        <f>IF(T670&lt;5000,T670*2%,IF(T670&lt;25000,T670*5%,IF(T670&lt;50000,T670*7%,IF(T670&lt;100000,T670*9%,IF(T670&lt;250000,T670*12%,T670*15%)))))</f>
        <v>8.9</v>
      </c>
    </row>
    <row r="671" spans="1:23" x14ac:dyDescent="0.3">
      <c r="A671" s="2" t="s">
        <v>1071</v>
      </c>
      <c r="B671" s="4">
        <v>43660</v>
      </c>
      <c r="C671" s="4">
        <v>43661</v>
      </c>
      <c r="D671" s="2" t="s">
        <v>47</v>
      </c>
      <c r="E671" s="2" t="s">
        <v>43</v>
      </c>
      <c r="F671" s="2" t="s">
        <v>1072</v>
      </c>
      <c r="G671" s="5" t="str">
        <f>VLOOKUP(F671,'Customer Info'!A:B,2,0)</f>
        <v>Roland</v>
      </c>
      <c r="H671" s="5" t="str">
        <f>VLOOKUP(F671,'Customer Info'!A:C,3,0)</f>
        <v>Murray</v>
      </c>
      <c r="I671" s="5" t="str">
        <f>VLOOKUP(F671,'Customer Info'!A:E,5,0)</f>
        <v>Frankfurt</v>
      </c>
      <c r="J671" s="2" t="s">
        <v>373</v>
      </c>
      <c r="K671" s="6" t="str">
        <f>VLOOKUP(J671,'Product Details'!B:C,2,0)</f>
        <v>Furniture</v>
      </c>
      <c r="L671" s="6" t="str">
        <f>VLOOKUP(J671,'Product Details'!B:D,3,0)</f>
        <v>Chairs</v>
      </c>
      <c r="M671" s="6" t="s">
        <v>6518</v>
      </c>
      <c r="N671" s="2">
        <v>218</v>
      </c>
      <c r="O671" s="2">
        <v>200</v>
      </c>
      <c r="P671" s="2">
        <v>2</v>
      </c>
      <c r="Q671" s="7">
        <f>O671*P671</f>
        <v>400</v>
      </c>
      <c r="R671" s="7">
        <f>N671*P671</f>
        <v>436</v>
      </c>
      <c r="S671" s="2">
        <v>65</v>
      </c>
      <c r="T671" s="8">
        <f>R671+S671</f>
        <v>501</v>
      </c>
      <c r="U671" s="8">
        <f>T671-Q671</f>
        <v>101</v>
      </c>
      <c r="V671" s="2" t="s">
        <v>63</v>
      </c>
      <c r="W671" s="31">
        <f>IF(T671&lt;5000,T671*2%,IF(T671&lt;25000,T671*5%,IF(T671&lt;50000,T671*7%,IF(T671&lt;100000,T671*9%,IF(T671&lt;250000,T671*12%,T671*15%)))))</f>
        <v>10.02</v>
      </c>
    </row>
    <row r="672" spans="1:23" x14ac:dyDescent="0.3">
      <c r="A672" s="2" t="s">
        <v>781</v>
      </c>
      <c r="B672" s="4">
        <v>43179</v>
      </c>
      <c r="C672" s="4">
        <v>43179</v>
      </c>
      <c r="D672" s="2" t="s">
        <v>47</v>
      </c>
      <c r="E672" s="2" t="s">
        <v>36</v>
      </c>
      <c r="F672" s="2" t="s">
        <v>782</v>
      </c>
      <c r="G672" s="5" t="str">
        <f>VLOOKUP(F672,'Customer Info'!A:B,2,0)</f>
        <v>Anna</v>
      </c>
      <c r="H672" s="5" t="str">
        <f>VLOOKUP(F672,'Customer Info'!A:C,3,0)</f>
        <v>Gayman</v>
      </c>
      <c r="I672" s="5" t="str">
        <f>VLOOKUP(F672,'Customer Info'!A:E,5,0)</f>
        <v>Jakarta</v>
      </c>
      <c r="J672" s="2" t="s">
        <v>143</v>
      </c>
      <c r="K672" s="6" t="str">
        <f>VLOOKUP(J672,'Product Details'!B:C,2,0)</f>
        <v>Office_Supplies</v>
      </c>
      <c r="L672" s="6" t="str">
        <f>VLOOKUP(J672,'Product Details'!B:D,3,0)</f>
        <v>Binders</v>
      </c>
      <c r="M672" s="6" t="s">
        <v>6487</v>
      </c>
      <c r="N672" s="2">
        <v>218</v>
      </c>
      <c r="O672" s="2">
        <v>200</v>
      </c>
      <c r="P672" s="2">
        <v>2</v>
      </c>
      <c r="Q672" s="7">
        <f>O672*P672</f>
        <v>400</v>
      </c>
      <c r="R672" s="7">
        <f>N672*P672</f>
        <v>436</v>
      </c>
      <c r="S672" s="2">
        <v>45</v>
      </c>
      <c r="T672" s="8">
        <f>R672+S672</f>
        <v>481</v>
      </c>
      <c r="U672" s="8">
        <f>T672-Q672</f>
        <v>81</v>
      </c>
      <c r="V672" s="2" t="s">
        <v>33</v>
      </c>
      <c r="W672" s="31">
        <f>IF(T672&lt;5000,T672*2%,IF(T672&lt;25000,T672*5%,IF(T672&lt;50000,T672*7%,IF(T672&lt;100000,T672*9%,IF(T672&lt;250000,T672*12%,T672*15%)))))</f>
        <v>9.620000000000001</v>
      </c>
    </row>
    <row r="673" spans="1:23" x14ac:dyDescent="0.3">
      <c r="A673" s="2" t="s">
        <v>1404</v>
      </c>
      <c r="B673" s="4">
        <v>43771</v>
      </c>
      <c r="C673" s="4">
        <v>43772</v>
      </c>
      <c r="D673" s="2" t="s">
        <v>47</v>
      </c>
      <c r="E673" s="2" t="s">
        <v>43</v>
      </c>
      <c r="F673" s="2" t="s">
        <v>528</v>
      </c>
      <c r="G673" s="5" t="str">
        <f>VLOOKUP(F673,'Customer Info'!A:B,2,0)</f>
        <v>Deirdre</v>
      </c>
      <c r="H673" s="5" t="str">
        <f>VLOOKUP(F673,'Customer Info'!A:C,3,0)</f>
        <v>Greer</v>
      </c>
      <c r="I673" s="5" t="str">
        <f>VLOOKUP(F673,'Customer Info'!A:E,5,0)</f>
        <v>Perth</v>
      </c>
      <c r="J673" s="2" t="s">
        <v>1405</v>
      </c>
      <c r="K673" s="6" t="str">
        <f>VLOOKUP(J673,'Product Details'!B:C,2,0)</f>
        <v>Office_Supplies</v>
      </c>
      <c r="L673" s="6" t="str">
        <f>VLOOKUP(J673,'Product Details'!B:D,3,0)</f>
        <v>Art</v>
      </c>
      <c r="M673" s="6" t="s">
        <v>6495</v>
      </c>
      <c r="N673" s="2">
        <v>63</v>
      </c>
      <c r="O673" s="2">
        <v>59</v>
      </c>
      <c r="P673" s="2">
        <v>7</v>
      </c>
      <c r="Q673" s="7">
        <f>O673*P673</f>
        <v>413</v>
      </c>
      <c r="R673" s="7">
        <f>N673*P673</f>
        <v>441</v>
      </c>
      <c r="S673" s="2">
        <v>10</v>
      </c>
      <c r="T673" s="8">
        <f>R673+S673</f>
        <v>451</v>
      </c>
      <c r="U673" s="8">
        <f>T673-Q673</f>
        <v>38</v>
      </c>
      <c r="V673" s="2" t="s">
        <v>33</v>
      </c>
      <c r="W673" s="31">
        <f>IF(T673&lt;5000,T673*2%,IF(T673&lt;25000,T673*5%,IF(T673&lt;50000,T673*7%,IF(T673&lt;100000,T673*9%,IF(T673&lt;250000,T673*12%,T673*15%)))))</f>
        <v>9.02</v>
      </c>
    </row>
    <row r="674" spans="1:23" x14ac:dyDescent="0.3">
      <c r="A674" s="2" t="s">
        <v>1482</v>
      </c>
      <c r="B674" s="4">
        <v>44088</v>
      </c>
      <c r="C674" s="4">
        <v>44089</v>
      </c>
      <c r="D674" s="2" t="s">
        <v>47</v>
      </c>
      <c r="E674" s="2" t="s">
        <v>91</v>
      </c>
      <c r="F674" s="2" t="s">
        <v>354</v>
      </c>
      <c r="G674" s="5" t="str">
        <f>VLOOKUP(F674,'Customer Info'!A:B,2,0)</f>
        <v>Robert</v>
      </c>
      <c r="H674" s="5" t="str">
        <f>VLOOKUP(F674,'Customer Info'!A:C,3,0)</f>
        <v>Waldorf</v>
      </c>
      <c r="I674" s="5" t="str">
        <f>VLOOKUP(F674,'Customer Info'!A:E,5,0)</f>
        <v>Emden</v>
      </c>
      <c r="J674" s="2" t="s">
        <v>93</v>
      </c>
      <c r="K674" s="6" t="str">
        <f>VLOOKUP(J674,'Product Details'!B:C,2,0)</f>
        <v>Furniture</v>
      </c>
      <c r="L674" s="6" t="str">
        <f>VLOOKUP(J674,'Product Details'!B:D,3,0)</f>
        <v>Bookcases</v>
      </c>
      <c r="M674" s="6" t="s">
        <v>6452</v>
      </c>
      <c r="N674" s="2">
        <v>63</v>
      </c>
      <c r="O674" s="2">
        <v>59</v>
      </c>
      <c r="P674" s="2">
        <v>7</v>
      </c>
      <c r="Q674" s="7">
        <f>O674*P674</f>
        <v>413</v>
      </c>
      <c r="R674" s="7">
        <f>N674*P674</f>
        <v>441</v>
      </c>
      <c r="S674" s="2">
        <v>10</v>
      </c>
      <c r="T674" s="8">
        <f>R674+S674</f>
        <v>451</v>
      </c>
      <c r="U674" s="8">
        <f>T674-Q674</f>
        <v>38</v>
      </c>
      <c r="V674" s="2" t="s">
        <v>63</v>
      </c>
      <c r="W674" s="31">
        <f>IF(T674&lt;5000,T674*2%,IF(T674&lt;25000,T674*5%,IF(T674&lt;50000,T674*7%,IF(T674&lt;100000,T674*9%,IF(T674&lt;250000,T674*12%,T674*15%)))))</f>
        <v>9.02</v>
      </c>
    </row>
    <row r="675" spans="1:23" x14ac:dyDescent="0.3">
      <c r="A675" s="2" t="s">
        <v>2699</v>
      </c>
      <c r="B675" s="4">
        <v>44076</v>
      </c>
      <c r="C675" s="4">
        <v>44077</v>
      </c>
      <c r="D675" s="2" t="s">
        <v>47</v>
      </c>
      <c r="E675" s="2" t="s">
        <v>91</v>
      </c>
      <c r="F675" s="2" t="s">
        <v>574</v>
      </c>
      <c r="G675" s="5" t="str">
        <f>VLOOKUP(F675,'Customer Info'!A:B,2,0)</f>
        <v>Jack</v>
      </c>
      <c r="H675" s="5" t="str">
        <f>VLOOKUP(F675,'Customer Info'!A:C,3,0)</f>
        <v>Garza</v>
      </c>
      <c r="I675" s="5" t="str">
        <f>VLOOKUP(F675,'Customer Info'!A:E,5,0)</f>
        <v>Oldenburg</v>
      </c>
      <c r="J675" s="2" t="s">
        <v>50</v>
      </c>
      <c r="K675" s="6" t="str">
        <f>VLOOKUP(J675,'Product Details'!B:C,2,0)</f>
        <v>Technology</v>
      </c>
      <c r="L675" s="6" t="str">
        <f>VLOOKUP(J675,'Product Details'!B:D,3,0)</f>
        <v>Machines</v>
      </c>
      <c r="M675" s="6" t="s">
        <v>6562</v>
      </c>
      <c r="N675" s="2">
        <v>63</v>
      </c>
      <c r="O675" s="2">
        <v>58</v>
      </c>
      <c r="P675" s="2">
        <v>7</v>
      </c>
      <c r="Q675" s="7">
        <f>O675*P675</f>
        <v>406</v>
      </c>
      <c r="R675" s="7">
        <f>N675*P675</f>
        <v>441</v>
      </c>
      <c r="S675" s="2">
        <v>10</v>
      </c>
      <c r="T675" s="8">
        <f>R675+S675</f>
        <v>451</v>
      </c>
      <c r="U675" s="8">
        <f>T675-Q675</f>
        <v>45</v>
      </c>
      <c r="V675" s="2" t="s">
        <v>33</v>
      </c>
      <c r="W675" s="31">
        <f>IF(T675&lt;5000,T675*2%,IF(T675&lt;25000,T675*5%,IF(T675&lt;50000,T675*7%,IF(T675&lt;100000,T675*9%,IF(T675&lt;250000,T675*12%,T675*15%)))))</f>
        <v>9.02</v>
      </c>
    </row>
    <row r="676" spans="1:23" x14ac:dyDescent="0.3">
      <c r="A676" s="2" t="s">
        <v>2953</v>
      </c>
      <c r="B676" s="4">
        <v>43360</v>
      </c>
      <c r="C676" s="4">
        <v>43360</v>
      </c>
      <c r="D676" s="2" t="s">
        <v>47</v>
      </c>
      <c r="E676" s="2" t="s">
        <v>43</v>
      </c>
      <c r="F676" s="2" t="s">
        <v>347</v>
      </c>
      <c r="G676" s="5" t="str">
        <f>VLOOKUP(F676,'Customer Info'!A:B,2,0)</f>
        <v>Shahid</v>
      </c>
      <c r="H676" s="5" t="str">
        <f>VLOOKUP(F676,'Customer Info'!A:C,3,0)</f>
        <v>Collister</v>
      </c>
      <c r="I676" s="5" t="str">
        <f>VLOOKUP(F676,'Customer Info'!A:E,5,0)</f>
        <v>Leipzig</v>
      </c>
      <c r="J676" s="2" t="s">
        <v>358</v>
      </c>
      <c r="K676" s="6" t="str">
        <f>VLOOKUP(J676,'Product Details'!B:C,2,0)</f>
        <v>Office_Supplies</v>
      </c>
      <c r="L676" s="6" t="str">
        <f>VLOOKUP(J676,'Product Details'!B:D,3,0)</f>
        <v>Binders</v>
      </c>
      <c r="M676" s="6" t="s">
        <v>6470</v>
      </c>
      <c r="N676" s="2">
        <v>222</v>
      </c>
      <c r="O676" s="2">
        <v>204</v>
      </c>
      <c r="P676" s="2">
        <v>2</v>
      </c>
      <c r="Q676" s="7">
        <f>O676*P676</f>
        <v>408</v>
      </c>
      <c r="R676" s="7">
        <f>N676*P676</f>
        <v>444</v>
      </c>
      <c r="S676" s="2">
        <v>52</v>
      </c>
      <c r="T676" s="8">
        <f>R676+S676</f>
        <v>496</v>
      </c>
      <c r="U676" s="8">
        <f>T676-Q676</f>
        <v>88</v>
      </c>
      <c r="V676" s="2" t="s">
        <v>63</v>
      </c>
      <c r="W676" s="31">
        <f>IF(T676&lt;5000,T676*2%,IF(T676&lt;25000,T676*5%,IF(T676&lt;50000,T676*7%,IF(T676&lt;100000,T676*9%,IF(T676&lt;250000,T676*12%,T676*15%)))))</f>
        <v>9.92</v>
      </c>
    </row>
    <row r="677" spans="1:23" x14ac:dyDescent="0.3">
      <c r="A677" s="2" t="s">
        <v>2715</v>
      </c>
      <c r="B677" s="4">
        <v>43967</v>
      </c>
      <c r="C677" s="4">
        <v>43968</v>
      </c>
      <c r="D677" s="2" t="s">
        <v>47</v>
      </c>
      <c r="E677" s="2" t="s">
        <v>48</v>
      </c>
      <c r="F677" s="2" t="s">
        <v>95</v>
      </c>
      <c r="G677" s="5" t="str">
        <f>VLOOKUP(F677,'Customer Info'!A:B,2,0)</f>
        <v>Bill</v>
      </c>
      <c r="H677" s="5" t="str">
        <f>VLOOKUP(F677,'Customer Info'!A:C,3,0)</f>
        <v>Stewart</v>
      </c>
      <c r="I677" s="5" t="str">
        <f>VLOOKUP(F677,'Customer Info'!A:E,5,0)</f>
        <v>Wenling</v>
      </c>
      <c r="J677" s="2" t="s">
        <v>764</v>
      </c>
      <c r="K677" s="6" t="str">
        <f>VLOOKUP(J677,'Product Details'!B:C,2,0)</f>
        <v>Furniture</v>
      </c>
      <c r="L677" s="6" t="str">
        <f>VLOOKUP(J677,'Product Details'!B:D,3,0)</f>
        <v>Tables</v>
      </c>
      <c r="M677" s="6" t="s">
        <v>6545</v>
      </c>
      <c r="N677" s="2">
        <v>222</v>
      </c>
      <c r="O677" s="2">
        <v>204</v>
      </c>
      <c r="P677" s="2">
        <v>2</v>
      </c>
      <c r="Q677" s="7">
        <f>O677*P677</f>
        <v>408</v>
      </c>
      <c r="R677" s="7">
        <f>N677*P677</f>
        <v>444</v>
      </c>
      <c r="S677" s="2">
        <v>43</v>
      </c>
      <c r="T677" s="8">
        <f>R677+S677</f>
        <v>487</v>
      </c>
      <c r="U677" s="8">
        <f>T677-Q677</f>
        <v>79</v>
      </c>
      <c r="V677" s="2" t="s">
        <v>33</v>
      </c>
      <c r="W677" s="31">
        <f>IF(T677&lt;5000,T677*2%,IF(T677&lt;25000,T677*5%,IF(T677&lt;50000,T677*7%,IF(T677&lt;100000,T677*9%,IF(T677&lt;250000,T677*12%,T677*15%)))))</f>
        <v>9.74</v>
      </c>
    </row>
    <row r="678" spans="1:23" x14ac:dyDescent="0.3">
      <c r="A678" s="2" t="s">
        <v>3865</v>
      </c>
      <c r="B678" s="4">
        <v>44149</v>
      </c>
      <c r="C678" s="4">
        <v>44151</v>
      </c>
      <c r="D678" s="2" t="s">
        <v>47</v>
      </c>
      <c r="E678" s="2" t="s">
        <v>68</v>
      </c>
      <c r="F678" s="2" t="s">
        <v>591</v>
      </c>
      <c r="G678" s="5" t="str">
        <f>VLOOKUP(F678,'Customer Info'!A:B,2,0)</f>
        <v>Gary</v>
      </c>
      <c r="H678" s="5" t="str">
        <f>VLOOKUP(F678,'Customer Info'!A:C,3,0)</f>
        <v>Zandusky</v>
      </c>
      <c r="I678" s="5" t="str">
        <f>VLOOKUP(F678,'Customer Info'!A:E,5,0)</f>
        <v>Gold Coast</v>
      </c>
      <c r="J678" s="2" t="s">
        <v>70</v>
      </c>
      <c r="K678" s="6" t="str">
        <f>VLOOKUP(J678,'Product Details'!B:C,2,0)</f>
        <v>Furniture</v>
      </c>
      <c r="L678" s="6" t="str">
        <f>VLOOKUP(J678,'Product Details'!B:D,3,0)</f>
        <v>Furnishings</v>
      </c>
      <c r="M678" s="6" t="s">
        <v>6536</v>
      </c>
      <c r="N678" s="2">
        <v>222</v>
      </c>
      <c r="O678" s="2">
        <v>204</v>
      </c>
      <c r="P678" s="2">
        <v>2</v>
      </c>
      <c r="Q678" s="7">
        <f>O678*P678</f>
        <v>408</v>
      </c>
      <c r="R678" s="7">
        <f>N678*P678</f>
        <v>444</v>
      </c>
      <c r="S678" s="2">
        <v>39</v>
      </c>
      <c r="T678" s="8">
        <f>R678+S678</f>
        <v>483</v>
      </c>
      <c r="U678" s="8">
        <f>T678-Q678</f>
        <v>75</v>
      </c>
      <c r="V678" s="2" t="s">
        <v>63</v>
      </c>
      <c r="W678" s="31">
        <f>IF(T678&lt;5000,T678*2%,IF(T678&lt;25000,T678*5%,IF(T678&lt;50000,T678*7%,IF(T678&lt;100000,T678*9%,IF(T678&lt;250000,T678*12%,T678*15%)))))</f>
        <v>9.66</v>
      </c>
    </row>
    <row r="679" spans="1:23" x14ac:dyDescent="0.3">
      <c r="A679" s="2" t="s">
        <v>4804</v>
      </c>
      <c r="B679" s="4">
        <v>43392</v>
      </c>
      <c r="C679" s="4">
        <v>43392</v>
      </c>
      <c r="D679" s="2" t="s">
        <v>47</v>
      </c>
      <c r="E679" s="2" t="s">
        <v>29</v>
      </c>
      <c r="F679" s="2" t="s">
        <v>627</v>
      </c>
      <c r="G679" s="5" t="str">
        <f>VLOOKUP(F679,'Customer Info'!A:B,2,0)</f>
        <v>Logan</v>
      </c>
      <c r="H679" s="5" t="str">
        <f>VLOOKUP(F679,'Customer Info'!A:C,3,0)</f>
        <v>Haushalter</v>
      </c>
      <c r="I679" s="5" t="str">
        <f>VLOOKUP(F679,'Customer Info'!A:E,5,0)</f>
        <v>Canberra</v>
      </c>
      <c r="J679" s="2" t="s">
        <v>283</v>
      </c>
      <c r="K679" s="6" t="str">
        <f>VLOOKUP(J679,'Product Details'!B:C,2,0)</f>
        <v>Furniture</v>
      </c>
      <c r="L679" s="6" t="str">
        <f>VLOOKUP(J679,'Product Details'!B:D,3,0)</f>
        <v>Chairs</v>
      </c>
      <c r="M679" s="6" t="s">
        <v>6490</v>
      </c>
      <c r="N679" s="2">
        <v>222</v>
      </c>
      <c r="O679" s="2">
        <v>204</v>
      </c>
      <c r="P679" s="2">
        <v>2</v>
      </c>
      <c r="Q679" s="7">
        <f>O679*P679</f>
        <v>408</v>
      </c>
      <c r="R679" s="7">
        <f>N679*P679</f>
        <v>444</v>
      </c>
      <c r="S679" s="2">
        <v>39</v>
      </c>
      <c r="T679" s="8">
        <f>R679+S679</f>
        <v>483</v>
      </c>
      <c r="U679" s="8">
        <f>T679-Q679</f>
        <v>75</v>
      </c>
      <c r="V679" s="2" t="s">
        <v>63</v>
      </c>
      <c r="W679" s="31">
        <f>IF(T679&lt;5000,T679*2%,IF(T679&lt;25000,T679*5%,IF(T679&lt;50000,T679*7%,IF(T679&lt;100000,T679*9%,IF(T679&lt;250000,T679*12%,T679*15%)))))</f>
        <v>9.66</v>
      </c>
    </row>
    <row r="680" spans="1:23" x14ac:dyDescent="0.3">
      <c r="A680" s="2" t="s">
        <v>3226</v>
      </c>
      <c r="B680" s="4">
        <v>43295</v>
      </c>
      <c r="C680" s="4">
        <v>43295</v>
      </c>
      <c r="D680" s="2" t="s">
        <v>47</v>
      </c>
      <c r="E680" s="2" t="s">
        <v>91</v>
      </c>
      <c r="F680" s="2" t="s">
        <v>1739</v>
      </c>
      <c r="G680" s="5" t="str">
        <f>VLOOKUP(F680,'Customer Info'!A:B,2,0)</f>
        <v>Harry</v>
      </c>
      <c r="H680" s="5" t="str">
        <f>VLOOKUP(F680,'Customer Info'!A:C,3,0)</f>
        <v>Marie</v>
      </c>
      <c r="I680" s="5" t="str">
        <f>VLOOKUP(F680,'Customer Info'!A:E,5,0)</f>
        <v>Dortmund</v>
      </c>
      <c r="J680" s="2" t="s">
        <v>170</v>
      </c>
      <c r="K680" s="6" t="str">
        <f>VLOOKUP(J680,'Product Details'!B:C,2,0)</f>
        <v>Office_Supplies</v>
      </c>
      <c r="L680" s="6" t="str">
        <f>VLOOKUP(J680,'Product Details'!B:D,3,0)</f>
        <v>Labels</v>
      </c>
      <c r="M680" s="6" t="s">
        <v>6467</v>
      </c>
      <c r="N680" s="2">
        <v>224</v>
      </c>
      <c r="O680" s="2">
        <v>210</v>
      </c>
      <c r="P680" s="2">
        <v>2</v>
      </c>
      <c r="Q680" s="7">
        <f>O680*P680</f>
        <v>420</v>
      </c>
      <c r="R680" s="7">
        <f>N680*P680</f>
        <v>448</v>
      </c>
      <c r="S680" s="2">
        <v>80</v>
      </c>
      <c r="T680" s="8">
        <f>R680+S680</f>
        <v>528</v>
      </c>
      <c r="U680" s="8">
        <f>T680-Q680</f>
        <v>108</v>
      </c>
      <c r="V680" s="2" t="s">
        <v>33</v>
      </c>
      <c r="W680" s="31">
        <f>IF(T680&lt;5000,T680*2%,IF(T680&lt;25000,T680*5%,IF(T680&lt;50000,T680*7%,IF(T680&lt;100000,T680*9%,IF(T680&lt;250000,T680*12%,T680*15%)))))</f>
        <v>10.56</v>
      </c>
    </row>
    <row r="681" spans="1:23" x14ac:dyDescent="0.3">
      <c r="A681" s="2" t="s">
        <v>3998</v>
      </c>
      <c r="B681" s="4">
        <v>43904</v>
      </c>
      <c r="C681" s="4">
        <v>43904</v>
      </c>
      <c r="D681" s="2" t="s">
        <v>47</v>
      </c>
      <c r="E681" s="2" t="s">
        <v>48</v>
      </c>
      <c r="F681" s="2" t="s">
        <v>773</v>
      </c>
      <c r="G681" s="5" t="str">
        <f>VLOOKUP(F681,'Customer Info'!A:B,2,0)</f>
        <v>Tony</v>
      </c>
      <c r="H681" s="5" t="str">
        <f>VLOOKUP(F681,'Customer Info'!A:C,3,0)</f>
        <v>Sayre</v>
      </c>
      <c r="I681" s="5" t="str">
        <f>VLOOKUP(F681,'Customer Info'!A:E,5,0)</f>
        <v>Wafangdian</v>
      </c>
      <c r="J681" s="2" t="s">
        <v>370</v>
      </c>
      <c r="K681" s="6" t="str">
        <f>VLOOKUP(J681,'Product Details'!B:C,2,0)</f>
        <v>Furniture</v>
      </c>
      <c r="L681" s="6" t="str">
        <f>VLOOKUP(J681,'Product Details'!B:D,3,0)</f>
        <v>Bookcases</v>
      </c>
      <c r="M681" s="6" t="s">
        <v>6453</v>
      </c>
      <c r="N681" s="2">
        <v>224</v>
      </c>
      <c r="O681" s="2">
        <v>210</v>
      </c>
      <c r="P681" s="2">
        <v>2</v>
      </c>
      <c r="Q681" s="7">
        <f>O681*P681</f>
        <v>420</v>
      </c>
      <c r="R681" s="7">
        <f>N681*P681</f>
        <v>448</v>
      </c>
      <c r="S681" s="2">
        <v>63</v>
      </c>
      <c r="T681" s="8">
        <f>R681+S681</f>
        <v>511</v>
      </c>
      <c r="U681" s="8">
        <f>T681-Q681</f>
        <v>91</v>
      </c>
      <c r="V681" s="2" t="s">
        <v>33</v>
      </c>
      <c r="W681" s="31">
        <f>IF(T681&lt;5000,T681*2%,IF(T681&lt;25000,T681*5%,IF(T681&lt;50000,T681*7%,IF(T681&lt;100000,T681*9%,IF(T681&lt;250000,T681*12%,T681*15%)))))</f>
        <v>10.220000000000001</v>
      </c>
    </row>
    <row r="682" spans="1:23" x14ac:dyDescent="0.3">
      <c r="A682" s="2" t="s">
        <v>2524</v>
      </c>
      <c r="B682" s="4">
        <v>43518</v>
      </c>
      <c r="C682" s="4">
        <v>43518</v>
      </c>
      <c r="D682" s="2" t="s">
        <v>47</v>
      </c>
      <c r="E682" s="2" t="s">
        <v>36</v>
      </c>
      <c r="F682" s="2" t="s">
        <v>945</v>
      </c>
      <c r="G682" s="5" t="str">
        <f>VLOOKUP(F682,'Customer Info'!A:B,2,0)</f>
        <v>Lindsay</v>
      </c>
      <c r="H682" s="5" t="str">
        <f>VLOOKUP(F682,'Customer Info'!A:C,3,0)</f>
        <v>Shagiari</v>
      </c>
      <c r="I682" s="5" t="str">
        <f>VLOOKUP(F682,'Customer Info'!A:E,5,0)</f>
        <v>Canberra</v>
      </c>
      <c r="J682" s="2" t="s">
        <v>478</v>
      </c>
      <c r="K682" s="6" t="str">
        <f>VLOOKUP(J682,'Product Details'!B:C,2,0)</f>
        <v>Furniture</v>
      </c>
      <c r="L682" s="6" t="str">
        <f>VLOOKUP(J682,'Product Details'!B:D,3,0)</f>
        <v>Chairs</v>
      </c>
      <c r="M682" s="6" t="s">
        <v>6521</v>
      </c>
      <c r="N682" s="2">
        <v>224</v>
      </c>
      <c r="O682" s="2">
        <v>210</v>
      </c>
      <c r="P682" s="2">
        <v>2</v>
      </c>
      <c r="Q682" s="7">
        <f>O682*P682</f>
        <v>420</v>
      </c>
      <c r="R682" s="7">
        <f>N682*P682</f>
        <v>448</v>
      </c>
      <c r="S682" s="2">
        <v>37</v>
      </c>
      <c r="T682" s="8">
        <f>R682+S682</f>
        <v>485</v>
      </c>
      <c r="U682" s="8">
        <f>T682-Q682</f>
        <v>65</v>
      </c>
      <c r="V682" s="2" t="s">
        <v>63</v>
      </c>
      <c r="W682" s="31">
        <f>IF(T682&lt;5000,T682*2%,IF(T682&lt;25000,T682*5%,IF(T682&lt;50000,T682*7%,IF(T682&lt;100000,T682*9%,IF(T682&lt;250000,T682*12%,T682*15%)))))</f>
        <v>9.7000000000000011</v>
      </c>
    </row>
    <row r="683" spans="1:23" x14ac:dyDescent="0.3">
      <c r="A683" s="2" t="s">
        <v>4251</v>
      </c>
      <c r="B683" s="4">
        <v>43131</v>
      </c>
      <c r="C683" s="4">
        <v>43131</v>
      </c>
      <c r="D683" s="2" t="s">
        <v>47</v>
      </c>
      <c r="E683" s="2" t="s">
        <v>68</v>
      </c>
      <c r="F683" s="2" t="s">
        <v>863</v>
      </c>
      <c r="G683" s="5" t="str">
        <f>VLOOKUP(F683,'Customer Info'!A:B,2,0)</f>
        <v>Anemone</v>
      </c>
      <c r="H683" s="5" t="str">
        <f>VLOOKUP(F683,'Customer Info'!A:C,3,0)</f>
        <v>Ratner</v>
      </c>
      <c r="I683" s="5" t="str">
        <f>VLOOKUP(F683,'Customer Info'!A:E,5,0)</f>
        <v>Pune</v>
      </c>
      <c r="J683" s="2" t="s">
        <v>285</v>
      </c>
      <c r="K683" s="6" t="str">
        <f>VLOOKUP(J683,'Product Details'!B:C,2,0)</f>
        <v>Technology</v>
      </c>
      <c r="L683" s="6" t="str">
        <f>VLOOKUP(J683,'Product Details'!B:D,3,0)</f>
        <v>Phones</v>
      </c>
      <c r="M683" s="6" t="s">
        <v>6542</v>
      </c>
      <c r="N683" s="2">
        <v>90</v>
      </c>
      <c r="O683" s="2">
        <v>81</v>
      </c>
      <c r="P683" s="2">
        <v>5</v>
      </c>
      <c r="Q683" s="7">
        <f>O683*P683</f>
        <v>405</v>
      </c>
      <c r="R683" s="7">
        <f>N683*P683</f>
        <v>450</v>
      </c>
      <c r="S683" s="2">
        <v>10</v>
      </c>
      <c r="T683" s="8">
        <f>R683+S683</f>
        <v>460</v>
      </c>
      <c r="U683" s="8">
        <f>T683-Q683</f>
        <v>55</v>
      </c>
      <c r="V683" s="2" t="s">
        <v>33</v>
      </c>
      <c r="W683" s="31">
        <f>IF(T683&lt;5000,T683*2%,IF(T683&lt;25000,T683*5%,IF(T683&lt;50000,T683*7%,IF(T683&lt;100000,T683*9%,IF(T683&lt;250000,T683*12%,T683*15%)))))</f>
        <v>9.2000000000000011</v>
      </c>
    </row>
    <row r="684" spans="1:23" x14ac:dyDescent="0.3">
      <c r="A684" s="2" t="s">
        <v>5479</v>
      </c>
      <c r="B684" s="4">
        <v>44020</v>
      </c>
      <c r="C684" s="4">
        <v>44021</v>
      </c>
      <c r="D684" s="2" t="s">
        <v>47</v>
      </c>
      <c r="E684" s="2" t="s">
        <v>68</v>
      </c>
      <c r="F684" s="2" t="s">
        <v>1645</v>
      </c>
      <c r="G684" s="5" t="str">
        <f>VLOOKUP(F684,'Customer Info'!A:B,2,0)</f>
        <v>Katherine</v>
      </c>
      <c r="H684" s="5" t="str">
        <f>VLOOKUP(F684,'Customer Info'!A:C,3,0)</f>
        <v>Murray</v>
      </c>
      <c r="I684" s="5" t="str">
        <f>VLOOKUP(F684,'Customer Info'!A:E,5,0)</f>
        <v>Sydney</v>
      </c>
      <c r="J684" s="2" t="s">
        <v>1050</v>
      </c>
      <c r="K684" s="6" t="str">
        <f>VLOOKUP(J684,'Product Details'!B:C,2,0)</f>
        <v>Technology</v>
      </c>
      <c r="L684" s="6" t="str">
        <f>VLOOKUP(J684,'Product Details'!B:D,3,0)</f>
        <v>Copiers</v>
      </c>
      <c r="M684" s="6" t="s">
        <v>6484</v>
      </c>
      <c r="N684" s="2">
        <v>90</v>
      </c>
      <c r="O684" s="2">
        <v>81</v>
      </c>
      <c r="P684" s="2">
        <v>5</v>
      </c>
      <c r="Q684" s="7">
        <f>O684*P684</f>
        <v>405</v>
      </c>
      <c r="R684" s="7">
        <f>N684*P684</f>
        <v>450</v>
      </c>
      <c r="S684" s="2">
        <v>10</v>
      </c>
      <c r="T684" s="8">
        <f>R684+S684</f>
        <v>460</v>
      </c>
      <c r="U684" s="8">
        <f>T684-Q684</f>
        <v>55</v>
      </c>
      <c r="V684" s="2" t="s">
        <v>33</v>
      </c>
      <c r="W684" s="31">
        <f>IF(T684&lt;5000,T684*2%,IF(T684&lt;25000,T684*5%,IF(T684&lt;50000,T684*7%,IF(T684&lt;100000,T684*9%,IF(T684&lt;250000,T684*12%,T684*15%)))))</f>
        <v>9.2000000000000011</v>
      </c>
    </row>
    <row r="685" spans="1:23" x14ac:dyDescent="0.3">
      <c r="A685" s="2" t="s">
        <v>3075</v>
      </c>
      <c r="B685" s="4">
        <v>43316</v>
      </c>
      <c r="C685" s="4">
        <v>43316</v>
      </c>
      <c r="D685" s="2" t="s">
        <v>47</v>
      </c>
      <c r="E685" s="2" t="s">
        <v>29</v>
      </c>
      <c r="F685" s="2" t="s">
        <v>1045</v>
      </c>
      <c r="G685" s="5" t="str">
        <f>VLOOKUP(F685,'Customer Info'!A:B,2,0)</f>
        <v>Aaron</v>
      </c>
      <c r="H685" s="5" t="str">
        <f>VLOOKUP(F685,'Customer Info'!A:C,3,0)</f>
        <v>Smayling</v>
      </c>
      <c r="I685" s="5" t="str">
        <f>VLOOKUP(F685,'Customer Info'!A:E,5,0)</f>
        <v>Dresden</v>
      </c>
      <c r="J685" s="2" t="s">
        <v>102</v>
      </c>
      <c r="K685" s="6" t="str">
        <f>VLOOKUP(J685,'Product Details'!B:C,2,0)</f>
        <v>Technology</v>
      </c>
      <c r="L685" s="6" t="str">
        <f>VLOOKUP(J685,'Product Details'!B:D,3,0)</f>
        <v>Phones</v>
      </c>
      <c r="M685" s="6" t="s">
        <v>6447</v>
      </c>
      <c r="N685" s="2">
        <v>151</v>
      </c>
      <c r="O685" s="2">
        <v>139</v>
      </c>
      <c r="P685" s="2">
        <v>3</v>
      </c>
      <c r="Q685" s="7">
        <f>O685*P685</f>
        <v>417</v>
      </c>
      <c r="R685" s="7">
        <f>N685*P685</f>
        <v>453</v>
      </c>
      <c r="S685" s="2">
        <v>30</v>
      </c>
      <c r="T685" s="8">
        <f>R685+S685</f>
        <v>483</v>
      </c>
      <c r="U685" s="8">
        <f>T685-Q685</f>
        <v>66</v>
      </c>
      <c r="V685" s="2" t="s">
        <v>63</v>
      </c>
      <c r="W685" s="31">
        <f>IF(T685&lt;5000,T685*2%,IF(T685&lt;25000,T685*5%,IF(T685&lt;50000,T685*7%,IF(T685&lt;100000,T685*9%,IF(T685&lt;250000,T685*12%,T685*15%)))))</f>
        <v>9.66</v>
      </c>
    </row>
    <row r="686" spans="1:23" x14ac:dyDescent="0.3">
      <c r="A686" s="2" t="s">
        <v>4659</v>
      </c>
      <c r="B686" s="4">
        <v>44070</v>
      </c>
      <c r="C686" s="4">
        <v>44070</v>
      </c>
      <c r="D686" s="2" t="s">
        <v>47</v>
      </c>
      <c r="E686" s="2" t="s">
        <v>48</v>
      </c>
      <c r="F686" s="2" t="s">
        <v>593</v>
      </c>
      <c r="G686" s="5" t="str">
        <f>VLOOKUP(F686,'Customer Info'!A:B,2,0)</f>
        <v>Fred</v>
      </c>
      <c r="H686" s="5" t="str">
        <f>VLOOKUP(F686,'Customer Info'!A:C,3,0)</f>
        <v>Wasserman</v>
      </c>
      <c r="I686" s="5" t="str">
        <f>VLOOKUP(F686,'Customer Info'!A:E,5,0)</f>
        <v>Willich</v>
      </c>
      <c r="J686" s="2" t="s">
        <v>59</v>
      </c>
      <c r="K686" s="6" t="str">
        <f>VLOOKUP(J686,'Product Details'!B:C,2,0)</f>
        <v>Technology</v>
      </c>
      <c r="L686" s="6" t="str">
        <f>VLOOKUP(J686,'Product Details'!B:D,3,0)</f>
        <v>Accessories</v>
      </c>
      <c r="M686" s="6" t="s">
        <v>6442</v>
      </c>
      <c r="N686" s="2">
        <v>151</v>
      </c>
      <c r="O686" s="2">
        <v>139</v>
      </c>
      <c r="P686" s="2">
        <v>3</v>
      </c>
      <c r="Q686" s="7">
        <f>O686*P686</f>
        <v>417</v>
      </c>
      <c r="R686" s="7">
        <f>N686*P686</f>
        <v>453</v>
      </c>
      <c r="S686" s="2">
        <v>30</v>
      </c>
      <c r="T686" s="8">
        <f>R686+S686</f>
        <v>483</v>
      </c>
      <c r="U686" s="8">
        <f>T686-Q686</f>
        <v>66</v>
      </c>
      <c r="V686" s="2" t="s">
        <v>33</v>
      </c>
      <c r="W686" s="31">
        <f>IF(T686&lt;5000,T686*2%,IF(T686&lt;25000,T686*5%,IF(T686&lt;50000,T686*7%,IF(T686&lt;100000,T686*9%,IF(T686&lt;250000,T686*12%,T686*15%)))))</f>
        <v>9.66</v>
      </c>
    </row>
    <row r="687" spans="1:23" x14ac:dyDescent="0.3">
      <c r="A687" s="2" t="s">
        <v>5394</v>
      </c>
      <c r="B687" s="4">
        <v>43962</v>
      </c>
      <c r="C687" s="4">
        <v>43963</v>
      </c>
      <c r="D687" s="2" t="s">
        <v>47</v>
      </c>
      <c r="E687" s="2" t="s">
        <v>43</v>
      </c>
      <c r="F687" s="2" t="s">
        <v>450</v>
      </c>
      <c r="G687" s="5" t="str">
        <f>VLOOKUP(F687,'Customer Info'!A:B,2,0)</f>
        <v>Jim</v>
      </c>
      <c r="H687" s="5" t="str">
        <f>VLOOKUP(F687,'Customer Info'!A:C,3,0)</f>
        <v>Epp</v>
      </c>
      <c r="I687" s="5" t="str">
        <f>VLOOKUP(F687,'Customer Info'!A:E,5,0)</f>
        <v>Jingmen</v>
      </c>
      <c r="J687" s="2" t="s">
        <v>579</v>
      </c>
      <c r="K687" s="6" t="str">
        <f>VLOOKUP(J687,'Product Details'!B:C,2,0)</f>
        <v>Office_Supplies</v>
      </c>
      <c r="L687" s="6" t="str">
        <f>VLOOKUP(J687,'Product Details'!B:D,3,0)</f>
        <v>Storage</v>
      </c>
      <c r="M687" s="6" t="s">
        <v>6515</v>
      </c>
      <c r="N687" s="2">
        <v>456</v>
      </c>
      <c r="O687" s="2">
        <v>430</v>
      </c>
      <c r="P687" s="2">
        <v>1</v>
      </c>
      <c r="Q687" s="7">
        <f>O687*P687</f>
        <v>430</v>
      </c>
      <c r="R687" s="7">
        <f>N687*P687</f>
        <v>456</v>
      </c>
      <c r="S687" s="2">
        <v>93</v>
      </c>
      <c r="T687" s="8">
        <f>R687+S687</f>
        <v>549</v>
      </c>
      <c r="U687" s="8">
        <f>T687-Q687</f>
        <v>119</v>
      </c>
      <c r="V687" s="2" t="s">
        <v>63</v>
      </c>
      <c r="W687" s="31">
        <f>IF(T687&lt;5000,T687*2%,IF(T687&lt;25000,T687*5%,IF(T687&lt;50000,T687*7%,IF(T687&lt;100000,T687*9%,IF(T687&lt;250000,T687*12%,T687*15%)))))</f>
        <v>10.98</v>
      </c>
    </row>
    <row r="688" spans="1:23" x14ac:dyDescent="0.3">
      <c r="A688" s="2" t="s">
        <v>4527</v>
      </c>
      <c r="B688" s="4">
        <v>43689</v>
      </c>
      <c r="C688" s="4">
        <v>43690</v>
      </c>
      <c r="D688" s="2" t="s">
        <v>47</v>
      </c>
      <c r="E688" s="2" t="s">
        <v>29</v>
      </c>
      <c r="F688" s="2" t="s">
        <v>786</v>
      </c>
      <c r="G688" s="5" t="str">
        <f>VLOOKUP(F688,'Customer Info'!A:B,2,0)</f>
        <v>Stefanie</v>
      </c>
      <c r="H688" s="5" t="str">
        <f>VLOOKUP(F688,'Customer Info'!A:C,3,0)</f>
        <v>Holloman</v>
      </c>
      <c r="I688" s="5" t="str">
        <f>VLOOKUP(F688,'Customer Info'!A:E,5,0)</f>
        <v>Durgapur</v>
      </c>
      <c r="J688" s="2" t="s">
        <v>344</v>
      </c>
      <c r="K688" s="6" t="str">
        <f>VLOOKUP(J688,'Product Details'!B:C,2,0)</f>
        <v>Furniture</v>
      </c>
      <c r="L688" s="6" t="str">
        <f>VLOOKUP(J688,'Product Details'!B:D,3,0)</f>
        <v>Chairs</v>
      </c>
      <c r="M688" s="6" t="s">
        <v>6450</v>
      </c>
      <c r="N688" s="2">
        <v>456</v>
      </c>
      <c r="O688" s="2">
        <v>430</v>
      </c>
      <c r="P688" s="2">
        <v>1</v>
      </c>
      <c r="Q688" s="7">
        <f>O688*P688</f>
        <v>430</v>
      </c>
      <c r="R688" s="7">
        <f>N688*P688</f>
        <v>456</v>
      </c>
      <c r="S688" s="2">
        <v>29</v>
      </c>
      <c r="T688" s="8">
        <f>R688+S688</f>
        <v>485</v>
      </c>
      <c r="U688" s="8">
        <f>T688-Q688</f>
        <v>55</v>
      </c>
      <c r="V688" s="2" t="s">
        <v>33</v>
      </c>
      <c r="W688" s="31">
        <f>IF(T688&lt;5000,T688*2%,IF(T688&lt;25000,T688*5%,IF(T688&lt;50000,T688*7%,IF(T688&lt;100000,T688*9%,IF(T688&lt;250000,T688*12%,T688*15%)))))</f>
        <v>9.7000000000000011</v>
      </c>
    </row>
    <row r="689" spans="1:23" x14ac:dyDescent="0.3">
      <c r="A689" s="2" t="s">
        <v>2781</v>
      </c>
      <c r="B689" s="4">
        <v>43920</v>
      </c>
      <c r="C689" s="4">
        <v>43922</v>
      </c>
      <c r="D689" s="2" t="s">
        <v>47</v>
      </c>
      <c r="E689" s="2" t="s">
        <v>43</v>
      </c>
      <c r="F689" s="2" t="s">
        <v>456</v>
      </c>
      <c r="G689" s="5" t="str">
        <f>VLOOKUP(F689,'Customer Info'!A:B,2,0)</f>
        <v>Eugene</v>
      </c>
      <c r="H689" s="5" t="str">
        <f>VLOOKUP(F689,'Customer Info'!A:C,3,0)</f>
        <v>Moren</v>
      </c>
      <c r="I689" s="5" t="str">
        <f>VLOOKUP(F689,'Customer Info'!A:E,5,0)</f>
        <v>Patiala</v>
      </c>
      <c r="J689" s="2" t="s">
        <v>441</v>
      </c>
      <c r="K689" s="6" t="str">
        <f>VLOOKUP(J689,'Product Details'!B:C,2,0)</f>
        <v>Technology</v>
      </c>
      <c r="L689" s="6" t="str">
        <f>VLOOKUP(J689,'Product Details'!B:D,3,0)</f>
        <v>Phones</v>
      </c>
      <c r="M689" s="6" t="s">
        <v>6417</v>
      </c>
      <c r="N689" s="2">
        <v>458</v>
      </c>
      <c r="O689" s="2">
        <v>419</v>
      </c>
      <c r="P689" s="2">
        <v>1</v>
      </c>
      <c r="Q689" s="7">
        <f>O689*P689</f>
        <v>419</v>
      </c>
      <c r="R689" s="7">
        <f>N689*P689</f>
        <v>458</v>
      </c>
      <c r="S689" s="2">
        <v>58</v>
      </c>
      <c r="T689" s="8">
        <f>R689+S689</f>
        <v>516</v>
      </c>
      <c r="U689" s="8">
        <f>T689-Q689</f>
        <v>97</v>
      </c>
      <c r="V689" s="2" t="s">
        <v>63</v>
      </c>
      <c r="W689" s="31">
        <f>IF(T689&lt;5000,T689*2%,IF(T689&lt;25000,T689*5%,IF(T689&lt;50000,T689*7%,IF(T689&lt;100000,T689*9%,IF(T689&lt;250000,T689*12%,T689*15%)))))</f>
        <v>10.32</v>
      </c>
    </row>
    <row r="690" spans="1:23" x14ac:dyDescent="0.3">
      <c r="A690" s="2" t="s">
        <v>5115</v>
      </c>
      <c r="B690" s="4">
        <v>43767</v>
      </c>
      <c r="C690" s="4">
        <v>43768</v>
      </c>
      <c r="D690" s="2" t="s">
        <v>47</v>
      </c>
      <c r="E690" s="2" t="s">
        <v>68</v>
      </c>
      <c r="F690" s="2" t="s">
        <v>728</v>
      </c>
      <c r="G690" s="5" t="str">
        <f>VLOOKUP(F690,'Customer Info'!A:B,2,0)</f>
        <v>Sanjit</v>
      </c>
      <c r="H690" s="5" t="str">
        <f>VLOOKUP(F690,'Customer Info'!A:C,3,0)</f>
        <v>Jacobs</v>
      </c>
      <c r="I690" s="5" t="str">
        <f>VLOOKUP(F690,'Customer Info'!A:E,5,0)</f>
        <v>Munich</v>
      </c>
      <c r="J690" s="2" t="s">
        <v>325</v>
      </c>
      <c r="K690" s="6" t="str">
        <f>VLOOKUP(J690,'Product Details'!B:C,2,0)</f>
        <v>Technology</v>
      </c>
      <c r="L690" s="6" t="str">
        <f>VLOOKUP(J690,'Product Details'!B:D,3,0)</f>
        <v>Copiers</v>
      </c>
      <c r="M690" s="6" t="s">
        <v>6415</v>
      </c>
      <c r="N690" s="2">
        <v>92</v>
      </c>
      <c r="O690" s="2">
        <v>82</v>
      </c>
      <c r="P690" s="2">
        <v>5</v>
      </c>
      <c r="Q690" s="7">
        <f>O690*P690</f>
        <v>410</v>
      </c>
      <c r="R690" s="7">
        <f>N690*P690</f>
        <v>460</v>
      </c>
      <c r="S690" s="2">
        <v>10</v>
      </c>
      <c r="T690" s="8">
        <f>R690+S690</f>
        <v>470</v>
      </c>
      <c r="U690" s="8">
        <f>T690-Q690</f>
        <v>60</v>
      </c>
      <c r="V690" s="2" t="s">
        <v>33</v>
      </c>
      <c r="W690" s="31">
        <f>IF(T690&lt;5000,T690*2%,IF(T690&lt;25000,T690*5%,IF(T690&lt;50000,T690*7%,IF(T690&lt;100000,T690*9%,IF(T690&lt;250000,T690*12%,T690*15%)))))</f>
        <v>9.4</v>
      </c>
    </row>
    <row r="691" spans="1:23" x14ac:dyDescent="0.3">
      <c r="A691" s="2" t="s">
        <v>2329</v>
      </c>
      <c r="B691" s="4">
        <v>43717</v>
      </c>
      <c r="C691" s="4">
        <v>43717</v>
      </c>
      <c r="D691" s="2" t="s">
        <v>47</v>
      </c>
      <c r="E691" s="2" t="s">
        <v>48</v>
      </c>
      <c r="F691" s="2" t="s">
        <v>1654</v>
      </c>
      <c r="G691" s="5" t="str">
        <f>VLOOKUP(F691,'Customer Info'!A:B,2,0)</f>
        <v>Sarah</v>
      </c>
      <c r="H691" s="5" t="str">
        <f>VLOOKUP(F691,'Customer Info'!A:C,3,0)</f>
        <v>Foster</v>
      </c>
      <c r="I691" s="5" t="str">
        <f>VLOOKUP(F691,'Customer Info'!A:E,5,0)</f>
        <v>Harbin</v>
      </c>
      <c r="J691" s="2" t="s">
        <v>242</v>
      </c>
      <c r="K691" s="6" t="str">
        <f>VLOOKUP(J691,'Product Details'!B:C,2,0)</f>
        <v>Office_Supplies</v>
      </c>
      <c r="L691" s="6" t="str">
        <f>VLOOKUP(J691,'Product Details'!B:D,3,0)</f>
        <v>Storage</v>
      </c>
      <c r="M691" s="6" t="s">
        <v>6560</v>
      </c>
      <c r="N691" s="2">
        <v>78</v>
      </c>
      <c r="O691" s="2">
        <v>74</v>
      </c>
      <c r="P691" s="2">
        <v>6</v>
      </c>
      <c r="Q691" s="7">
        <f>O691*P691</f>
        <v>444</v>
      </c>
      <c r="R691" s="7">
        <f>N691*P691</f>
        <v>468</v>
      </c>
      <c r="S691" s="2">
        <v>10</v>
      </c>
      <c r="T691" s="8">
        <f>R691+S691</f>
        <v>478</v>
      </c>
      <c r="U691" s="8">
        <f>T691-Q691</f>
        <v>34</v>
      </c>
      <c r="V691" s="2" t="s">
        <v>63</v>
      </c>
      <c r="W691" s="31">
        <f>IF(T691&lt;5000,T691*2%,IF(T691&lt;25000,T691*5%,IF(T691&lt;50000,T691*7%,IF(T691&lt;100000,T691*9%,IF(T691&lt;250000,T691*12%,T691*15%)))))</f>
        <v>9.56</v>
      </c>
    </row>
    <row r="692" spans="1:23" x14ac:dyDescent="0.3">
      <c r="A692" s="2" t="s">
        <v>3610</v>
      </c>
      <c r="B692" s="4">
        <v>43578</v>
      </c>
      <c r="C692" s="4">
        <v>43578</v>
      </c>
      <c r="D692" s="2" t="s">
        <v>47</v>
      </c>
      <c r="E692" s="2" t="s">
        <v>48</v>
      </c>
      <c r="F692" s="2" t="s">
        <v>801</v>
      </c>
      <c r="G692" s="5" t="str">
        <f>VLOOKUP(F692,'Customer Info'!A:B,2,0)</f>
        <v>Tim</v>
      </c>
      <c r="H692" s="5" t="str">
        <f>VLOOKUP(F692,'Customer Info'!A:C,3,0)</f>
        <v>Brockman</v>
      </c>
      <c r="I692" s="5" t="str">
        <f>VLOOKUP(F692,'Customer Info'!A:E,5,0)</f>
        <v>Toowoomba</v>
      </c>
      <c r="J692" s="2" t="s">
        <v>1390</v>
      </c>
      <c r="K692" s="6" t="str">
        <f>VLOOKUP(J692,'Product Details'!B:C,2,0)</f>
        <v>Furniture</v>
      </c>
      <c r="L692" s="6" t="str">
        <f>VLOOKUP(J692,'Product Details'!B:D,3,0)</f>
        <v>Furnishings</v>
      </c>
      <c r="M692" s="6" t="s">
        <v>6390</v>
      </c>
      <c r="N692" s="2">
        <v>78</v>
      </c>
      <c r="O692" s="2">
        <v>74</v>
      </c>
      <c r="P692" s="2">
        <v>6</v>
      </c>
      <c r="Q692" s="7">
        <f>O692*P692</f>
        <v>444</v>
      </c>
      <c r="R692" s="7">
        <f>N692*P692</f>
        <v>468</v>
      </c>
      <c r="S692" s="2">
        <v>10</v>
      </c>
      <c r="T692" s="8">
        <f>R692+S692</f>
        <v>478</v>
      </c>
      <c r="U692" s="8">
        <f>T692-Q692</f>
        <v>34</v>
      </c>
      <c r="V692" s="2" t="s">
        <v>33</v>
      </c>
      <c r="W692" s="31">
        <f>IF(T692&lt;5000,T692*2%,IF(T692&lt;25000,T692*5%,IF(T692&lt;50000,T692*7%,IF(T692&lt;100000,T692*9%,IF(T692&lt;250000,T692*12%,T692*15%)))))</f>
        <v>9.56</v>
      </c>
    </row>
    <row r="693" spans="1:23" x14ac:dyDescent="0.3">
      <c r="A693" s="2" t="s">
        <v>4009</v>
      </c>
      <c r="B693" s="4">
        <v>44097</v>
      </c>
      <c r="C693" s="4">
        <v>44098</v>
      </c>
      <c r="D693" s="2" t="s">
        <v>47</v>
      </c>
      <c r="E693" s="2" t="s">
        <v>29</v>
      </c>
      <c r="F693" s="2" t="s">
        <v>1341</v>
      </c>
      <c r="G693" s="5" t="str">
        <f>VLOOKUP(F693,'Customer Info'!A:B,2,0)</f>
        <v>Toby</v>
      </c>
      <c r="H693" s="5" t="str">
        <f>VLOOKUP(F693,'Customer Info'!A:C,3,0)</f>
        <v>Swindell</v>
      </c>
      <c r="I693" s="5" t="str">
        <f>VLOOKUP(F693,'Customer Info'!A:E,5,0)</f>
        <v>Ninghai</v>
      </c>
      <c r="J693" s="2" t="s">
        <v>45</v>
      </c>
      <c r="K693" s="6" t="str">
        <f>VLOOKUP(J693,'Product Details'!B:C,2,0)</f>
        <v>Technology</v>
      </c>
      <c r="L693" s="6" t="str">
        <f>VLOOKUP(J693,'Product Details'!B:D,3,0)</f>
        <v>Machines</v>
      </c>
      <c r="M693" s="6" t="s">
        <v>6428</v>
      </c>
      <c r="N693" s="2">
        <v>472</v>
      </c>
      <c r="O693" s="2">
        <v>432</v>
      </c>
      <c r="P693" s="2">
        <v>1</v>
      </c>
      <c r="Q693" s="7">
        <f>O693*P693</f>
        <v>432</v>
      </c>
      <c r="R693" s="7">
        <f>N693*P693</f>
        <v>472</v>
      </c>
      <c r="S693" s="2">
        <v>73</v>
      </c>
      <c r="T693" s="8">
        <f>R693+S693</f>
        <v>545</v>
      </c>
      <c r="U693" s="8">
        <f>T693-Q693</f>
        <v>113</v>
      </c>
      <c r="V693" s="2" t="s">
        <v>33</v>
      </c>
      <c r="W693" s="31">
        <f>IF(T693&lt;5000,T693*2%,IF(T693&lt;25000,T693*5%,IF(T693&lt;50000,T693*7%,IF(T693&lt;100000,T693*9%,IF(T693&lt;250000,T693*12%,T693*15%)))))</f>
        <v>10.9</v>
      </c>
    </row>
    <row r="694" spans="1:23" x14ac:dyDescent="0.3">
      <c r="A694" s="2" t="s">
        <v>1605</v>
      </c>
      <c r="B694" s="4">
        <v>44091</v>
      </c>
      <c r="C694" s="4">
        <v>44092</v>
      </c>
      <c r="D694" s="2" t="s">
        <v>47</v>
      </c>
      <c r="E694" s="2" t="s">
        <v>91</v>
      </c>
      <c r="F694" s="2" t="s">
        <v>1233</v>
      </c>
      <c r="G694" s="5" t="str">
        <f>VLOOKUP(F694,'Customer Info'!A:B,2,0)</f>
        <v>Liz</v>
      </c>
      <c r="H694" s="5" t="str">
        <f>VLOOKUP(F694,'Customer Info'!A:C,3,0)</f>
        <v>Carlisle</v>
      </c>
      <c r="I694" s="5" t="str">
        <f>VLOOKUP(F694,'Customer Info'!A:E,5,0)</f>
        <v>Luoyang</v>
      </c>
      <c r="J694" s="2" t="s">
        <v>70</v>
      </c>
      <c r="K694" s="6" t="str">
        <f>VLOOKUP(J694,'Product Details'!B:C,2,0)</f>
        <v>Furniture</v>
      </c>
      <c r="L694" s="6" t="str">
        <f>VLOOKUP(J694,'Product Details'!B:D,3,0)</f>
        <v>Furnishings</v>
      </c>
      <c r="M694" s="6" t="s">
        <v>6536</v>
      </c>
      <c r="N694" s="2">
        <v>472</v>
      </c>
      <c r="O694" s="2">
        <v>432</v>
      </c>
      <c r="P694" s="2">
        <v>1</v>
      </c>
      <c r="Q694" s="7">
        <f>O694*P694</f>
        <v>432</v>
      </c>
      <c r="R694" s="7">
        <f>N694*P694</f>
        <v>472</v>
      </c>
      <c r="S694" s="2">
        <v>70</v>
      </c>
      <c r="T694" s="8">
        <f>R694+S694</f>
        <v>542</v>
      </c>
      <c r="U694" s="8">
        <f>T694-Q694</f>
        <v>110</v>
      </c>
      <c r="V694" s="2" t="s">
        <v>33</v>
      </c>
      <c r="W694" s="31">
        <f>IF(T694&lt;5000,T694*2%,IF(T694&lt;25000,T694*5%,IF(T694&lt;50000,T694*7%,IF(T694&lt;100000,T694*9%,IF(T694&lt;250000,T694*12%,T694*15%)))))</f>
        <v>10.84</v>
      </c>
    </row>
    <row r="695" spans="1:23" x14ac:dyDescent="0.3">
      <c r="A695" s="2" t="s">
        <v>4245</v>
      </c>
      <c r="B695" s="4">
        <v>43258</v>
      </c>
      <c r="C695" s="4">
        <v>43258</v>
      </c>
      <c r="D695" s="2" t="s">
        <v>47</v>
      </c>
      <c r="E695" s="2" t="s">
        <v>36</v>
      </c>
      <c r="F695" s="2" t="s">
        <v>888</v>
      </c>
      <c r="G695" s="5" t="str">
        <f>VLOOKUP(F695,'Customer Info'!A:B,2,0)</f>
        <v>Valerie</v>
      </c>
      <c r="H695" s="5" t="str">
        <f>VLOOKUP(F695,'Customer Info'!A:C,3,0)</f>
        <v>Takahito</v>
      </c>
      <c r="I695" s="5" t="str">
        <f>VLOOKUP(F695,'Customer Info'!A:E,5,0)</f>
        <v>Surat</v>
      </c>
      <c r="J695" s="2" t="s">
        <v>697</v>
      </c>
      <c r="K695" s="6" t="str">
        <f>VLOOKUP(J695,'Product Details'!B:C,2,0)</f>
        <v>Furniture</v>
      </c>
      <c r="L695" s="6" t="str">
        <f>VLOOKUP(J695,'Product Details'!B:D,3,0)</f>
        <v>Chairs</v>
      </c>
      <c r="M695" s="6" t="s">
        <v>6511</v>
      </c>
      <c r="N695" s="2">
        <v>474</v>
      </c>
      <c r="O695" s="2">
        <v>443</v>
      </c>
      <c r="P695" s="2">
        <v>1</v>
      </c>
      <c r="Q695" s="7">
        <f>O695*P695</f>
        <v>443</v>
      </c>
      <c r="R695" s="7">
        <f>N695*P695</f>
        <v>474</v>
      </c>
      <c r="S695" s="2">
        <v>71</v>
      </c>
      <c r="T695" s="8">
        <f>R695+S695</f>
        <v>545</v>
      </c>
      <c r="U695" s="8">
        <f>T695-Q695</f>
        <v>102</v>
      </c>
      <c r="V695" s="2" t="s">
        <v>33</v>
      </c>
      <c r="W695" s="31">
        <f>IF(T695&lt;5000,T695*2%,IF(T695&lt;25000,T695*5%,IF(T695&lt;50000,T695*7%,IF(T695&lt;100000,T695*9%,IF(T695&lt;250000,T695*12%,T695*15%)))))</f>
        <v>10.9</v>
      </c>
    </row>
    <row r="696" spans="1:23" x14ac:dyDescent="0.3">
      <c r="A696" s="2" t="s">
        <v>4171</v>
      </c>
      <c r="B696" s="4">
        <v>43399</v>
      </c>
      <c r="C696" s="4">
        <v>43401</v>
      </c>
      <c r="D696" s="2" t="s">
        <v>47</v>
      </c>
      <c r="E696" s="2" t="s">
        <v>91</v>
      </c>
      <c r="F696" s="2" t="s">
        <v>1754</v>
      </c>
      <c r="G696" s="5" t="str">
        <f>VLOOKUP(F696,'Customer Info'!A:B,2,0)</f>
        <v>Anemone</v>
      </c>
      <c r="H696" s="5" t="str">
        <f>VLOOKUP(F696,'Customer Info'!A:C,3,0)</f>
        <v>Ratner</v>
      </c>
      <c r="I696" s="5" t="str">
        <f>VLOOKUP(F696,'Customer Info'!A:E,5,0)</f>
        <v>Berlin</v>
      </c>
      <c r="J696" s="2" t="s">
        <v>143</v>
      </c>
      <c r="K696" s="6" t="str">
        <f>VLOOKUP(J696,'Product Details'!B:C,2,0)</f>
        <v>Office_Supplies</v>
      </c>
      <c r="L696" s="6" t="str">
        <f>VLOOKUP(J696,'Product Details'!B:D,3,0)</f>
        <v>Binders</v>
      </c>
      <c r="M696" s="6" t="s">
        <v>6487</v>
      </c>
      <c r="N696" s="2">
        <v>474</v>
      </c>
      <c r="O696" s="2">
        <v>443</v>
      </c>
      <c r="P696" s="2">
        <v>1</v>
      </c>
      <c r="Q696" s="7">
        <f>O696*P696</f>
        <v>443</v>
      </c>
      <c r="R696" s="7">
        <f>N696*P696</f>
        <v>474</v>
      </c>
      <c r="S696" s="2">
        <v>37</v>
      </c>
      <c r="T696" s="8">
        <f>R696+S696</f>
        <v>511</v>
      </c>
      <c r="U696" s="8">
        <f>T696-Q696</f>
        <v>68</v>
      </c>
      <c r="V696" s="2" t="s">
        <v>33</v>
      </c>
      <c r="W696" s="31">
        <f>IF(T696&lt;5000,T696*2%,IF(T696&lt;25000,T696*5%,IF(T696&lt;50000,T696*7%,IF(T696&lt;100000,T696*9%,IF(T696&lt;250000,T696*12%,T696*15%)))))</f>
        <v>10.220000000000001</v>
      </c>
    </row>
    <row r="697" spans="1:23" x14ac:dyDescent="0.3">
      <c r="A697" s="2" t="s">
        <v>1734</v>
      </c>
      <c r="B697" s="4">
        <v>43871</v>
      </c>
      <c r="C697" s="4">
        <v>43873</v>
      </c>
      <c r="D697" s="2" t="s">
        <v>47</v>
      </c>
      <c r="E697" s="2" t="s">
        <v>91</v>
      </c>
      <c r="F697" s="2" t="s">
        <v>524</v>
      </c>
      <c r="G697" s="5" t="str">
        <f>VLOOKUP(F697,'Customer Info'!A:B,2,0)</f>
        <v>Troy</v>
      </c>
      <c r="H697" s="5" t="str">
        <f>VLOOKUP(F697,'Customer Info'!A:C,3,0)</f>
        <v>Staebel</v>
      </c>
      <c r="I697" s="5" t="str">
        <f>VLOOKUP(F697,'Customer Info'!A:E,5,0)</f>
        <v>Canberra</v>
      </c>
      <c r="J697" s="2" t="s">
        <v>105</v>
      </c>
      <c r="K697" s="6" t="str">
        <f>VLOOKUP(J697,'Product Details'!B:C,2,0)</f>
        <v>Office_Supplies</v>
      </c>
      <c r="L697" s="6" t="str">
        <f>VLOOKUP(J697,'Product Details'!B:D,3,0)</f>
        <v>Appliances</v>
      </c>
      <c r="M697" s="6" t="s">
        <v>6522</v>
      </c>
      <c r="N697" s="2">
        <v>474</v>
      </c>
      <c r="O697" s="2">
        <v>443</v>
      </c>
      <c r="P697" s="2">
        <v>1</v>
      </c>
      <c r="Q697" s="7">
        <f>O697*P697</f>
        <v>443</v>
      </c>
      <c r="R697" s="7">
        <f>N697*P697</f>
        <v>474</v>
      </c>
      <c r="S697" s="2">
        <v>33</v>
      </c>
      <c r="T697" s="8">
        <f>R697+S697</f>
        <v>507</v>
      </c>
      <c r="U697" s="8">
        <f>T697-Q697</f>
        <v>64</v>
      </c>
      <c r="V697" s="2" t="s">
        <v>33</v>
      </c>
      <c r="W697" s="31">
        <f>IF(T697&lt;5000,T697*2%,IF(T697&lt;25000,T697*5%,IF(T697&lt;50000,T697*7%,IF(T697&lt;100000,T697*9%,IF(T697&lt;250000,T697*12%,T697*15%)))))</f>
        <v>10.14</v>
      </c>
    </row>
    <row r="698" spans="1:23" x14ac:dyDescent="0.3">
      <c r="A698" s="2" t="s">
        <v>3909</v>
      </c>
      <c r="B698" s="4">
        <v>44138</v>
      </c>
      <c r="C698" s="4">
        <v>44138</v>
      </c>
      <c r="D698" s="2" t="s">
        <v>47</v>
      </c>
      <c r="E698" s="2" t="s">
        <v>43</v>
      </c>
      <c r="F698" s="2" t="s">
        <v>1192</v>
      </c>
      <c r="G698" s="5" t="str">
        <f>VLOOKUP(F698,'Customer Info'!A:B,2,0)</f>
        <v>Michael</v>
      </c>
      <c r="H698" s="5" t="str">
        <f>VLOOKUP(F698,'Customer Info'!A:C,3,0)</f>
        <v>Chen</v>
      </c>
      <c r="I698" s="5" t="str">
        <f>VLOOKUP(F698,'Customer Info'!A:E,5,0)</f>
        <v>Jakarta</v>
      </c>
      <c r="J698" s="2" t="s">
        <v>572</v>
      </c>
      <c r="K698" s="6" t="str">
        <f>VLOOKUP(J698,'Product Details'!B:C,2,0)</f>
        <v>Technology</v>
      </c>
      <c r="L698" s="6" t="str">
        <f>VLOOKUP(J698,'Product Details'!B:D,3,0)</f>
        <v>Machines</v>
      </c>
      <c r="M698" s="6" t="s">
        <v>6553</v>
      </c>
      <c r="N698" s="2">
        <v>80</v>
      </c>
      <c r="O698" s="2">
        <v>75</v>
      </c>
      <c r="P698" s="2">
        <v>6</v>
      </c>
      <c r="Q698" s="7">
        <f>O698*P698</f>
        <v>450</v>
      </c>
      <c r="R698" s="7">
        <f>N698*P698</f>
        <v>480</v>
      </c>
      <c r="S698" s="2">
        <v>10</v>
      </c>
      <c r="T698" s="8">
        <f>R698+S698</f>
        <v>490</v>
      </c>
      <c r="U698" s="8">
        <f>T698-Q698</f>
        <v>40</v>
      </c>
      <c r="V698" s="2" t="s">
        <v>33</v>
      </c>
      <c r="W698" s="31">
        <f>IF(T698&lt;5000,T698*2%,IF(T698&lt;25000,T698*5%,IF(T698&lt;50000,T698*7%,IF(T698&lt;100000,T698*9%,IF(T698&lt;250000,T698*12%,T698*15%)))))</f>
        <v>9.8000000000000007</v>
      </c>
    </row>
    <row r="699" spans="1:23" x14ac:dyDescent="0.3">
      <c r="A699" s="2" t="s">
        <v>1651</v>
      </c>
      <c r="B699" s="4">
        <v>44184</v>
      </c>
      <c r="C699" s="4">
        <v>44185</v>
      </c>
      <c r="D699" s="2" t="s">
        <v>47</v>
      </c>
      <c r="E699" s="2" t="s">
        <v>48</v>
      </c>
      <c r="F699" s="2" t="s">
        <v>1652</v>
      </c>
      <c r="G699" s="5" t="str">
        <f>VLOOKUP(F699,'Customer Info'!A:B,2,0)</f>
        <v>Julie</v>
      </c>
      <c r="H699" s="5" t="str">
        <f>VLOOKUP(F699,'Customer Info'!A:C,3,0)</f>
        <v>Prescott</v>
      </c>
      <c r="I699" s="5" t="str">
        <f>VLOOKUP(F699,'Customer Info'!A:E,5,0)</f>
        <v>Norderstedt</v>
      </c>
      <c r="J699" s="2" t="s">
        <v>220</v>
      </c>
      <c r="K699" s="6" t="str">
        <f>VLOOKUP(J699,'Product Details'!B:C,2,0)</f>
        <v>Office_Supplies</v>
      </c>
      <c r="L699" s="6" t="str">
        <f>VLOOKUP(J699,'Product Details'!B:D,3,0)</f>
        <v>Storage</v>
      </c>
      <c r="M699" s="6" t="s">
        <v>6541</v>
      </c>
      <c r="N699" s="2">
        <v>69</v>
      </c>
      <c r="O699" s="2">
        <v>64</v>
      </c>
      <c r="P699" s="2">
        <v>7</v>
      </c>
      <c r="Q699" s="7">
        <f>O699*P699</f>
        <v>448</v>
      </c>
      <c r="R699" s="7">
        <f>N699*P699</f>
        <v>483</v>
      </c>
      <c r="S699" s="2">
        <v>10</v>
      </c>
      <c r="T699" s="8">
        <f>R699+S699</f>
        <v>493</v>
      </c>
      <c r="U699" s="8">
        <f>T699-Q699</f>
        <v>45</v>
      </c>
      <c r="V699" s="2" t="s">
        <v>33</v>
      </c>
      <c r="W699" s="31">
        <f>IF(T699&lt;5000,T699*2%,IF(T699&lt;25000,T699*5%,IF(T699&lt;50000,T699*7%,IF(T699&lt;100000,T699*9%,IF(T699&lt;250000,T699*12%,T699*15%)))))</f>
        <v>9.86</v>
      </c>
    </row>
    <row r="700" spans="1:23" x14ac:dyDescent="0.3">
      <c r="A700" s="2" t="s">
        <v>5163</v>
      </c>
      <c r="B700" s="4">
        <v>43743</v>
      </c>
      <c r="C700" s="4">
        <v>43744</v>
      </c>
      <c r="D700" s="2" t="s">
        <v>47</v>
      </c>
      <c r="E700" s="2" t="s">
        <v>43</v>
      </c>
      <c r="F700" s="2" t="s">
        <v>1704</v>
      </c>
      <c r="G700" s="5" t="str">
        <f>VLOOKUP(F700,'Customer Info'!A:B,2,0)</f>
        <v>Patrick</v>
      </c>
      <c r="H700" s="5" t="str">
        <f>VLOOKUP(F700,'Customer Info'!A:C,3,0)</f>
        <v>O'Donnell</v>
      </c>
      <c r="I700" s="5" t="str">
        <f>VLOOKUP(F700,'Customer Info'!A:E,5,0)</f>
        <v>Sydney</v>
      </c>
      <c r="J700" s="2" t="s">
        <v>835</v>
      </c>
      <c r="K700" s="6" t="str">
        <f>VLOOKUP(J700,'Product Details'!B:C,2,0)</f>
        <v>Technology</v>
      </c>
      <c r="L700" s="6" t="str">
        <f>VLOOKUP(J700,'Product Details'!B:D,3,0)</f>
        <v>Copiers</v>
      </c>
      <c r="M700" s="6" t="s">
        <v>6412</v>
      </c>
      <c r="N700" s="2">
        <v>69</v>
      </c>
      <c r="O700" s="2">
        <v>64</v>
      </c>
      <c r="P700" s="2">
        <v>7</v>
      </c>
      <c r="Q700" s="7">
        <f>O700*P700</f>
        <v>448</v>
      </c>
      <c r="R700" s="7">
        <f>N700*P700</f>
        <v>483</v>
      </c>
      <c r="S700" s="2">
        <v>10</v>
      </c>
      <c r="T700" s="8">
        <f>R700+S700</f>
        <v>493</v>
      </c>
      <c r="U700" s="8">
        <f>T700-Q700</f>
        <v>45</v>
      </c>
      <c r="V700" s="2" t="s">
        <v>33</v>
      </c>
      <c r="W700" s="31">
        <f>IF(T700&lt;5000,T700*2%,IF(T700&lt;25000,T700*5%,IF(T700&lt;50000,T700*7%,IF(T700&lt;100000,T700*9%,IF(T700&lt;250000,T700*12%,T700*15%)))))</f>
        <v>9.86</v>
      </c>
    </row>
    <row r="701" spans="1:23" x14ac:dyDescent="0.3">
      <c r="A701" s="2" t="s">
        <v>57</v>
      </c>
      <c r="B701" s="4">
        <v>43315</v>
      </c>
      <c r="C701" s="4">
        <v>43315</v>
      </c>
      <c r="D701" s="2" t="s">
        <v>47</v>
      </c>
      <c r="E701" s="2" t="s">
        <v>43</v>
      </c>
      <c r="F701" s="2" t="s">
        <v>58</v>
      </c>
      <c r="G701" s="5" t="str">
        <f>VLOOKUP(F701,'Customer Info'!A:B,2,0)</f>
        <v>Jeremy</v>
      </c>
      <c r="H701" s="5" t="str">
        <f>VLOOKUP(F701,'Customer Info'!A:C,3,0)</f>
        <v>Ellison</v>
      </c>
      <c r="I701" s="5" t="str">
        <f>VLOOKUP(F701,'Customer Info'!A:E,5,0)</f>
        <v>Jammu</v>
      </c>
      <c r="J701" s="2" t="s">
        <v>59</v>
      </c>
      <c r="K701" s="6" t="str">
        <f>VLOOKUP(J701,'Product Details'!B:C,2,0)</f>
        <v>Technology</v>
      </c>
      <c r="L701" s="6" t="str">
        <f>VLOOKUP(J701,'Product Details'!B:D,3,0)</f>
        <v>Accessories</v>
      </c>
      <c r="M701" s="6" t="s">
        <v>6442</v>
      </c>
      <c r="N701" s="2">
        <v>162</v>
      </c>
      <c r="O701" s="2">
        <v>148</v>
      </c>
      <c r="P701" s="2">
        <v>3</v>
      </c>
      <c r="Q701" s="7">
        <f>O701*P701</f>
        <v>444</v>
      </c>
      <c r="R701" s="7">
        <f>N701*P701</f>
        <v>486</v>
      </c>
      <c r="S701" s="2">
        <v>30</v>
      </c>
      <c r="T701" s="8">
        <f>R701+S701</f>
        <v>516</v>
      </c>
      <c r="U701" s="8">
        <f>T701-Q701</f>
        <v>72</v>
      </c>
      <c r="V701" s="2" t="s">
        <v>33</v>
      </c>
      <c r="W701" s="31">
        <f>IF(T701&lt;5000,T701*2%,IF(T701&lt;25000,T701*5%,IF(T701&lt;50000,T701*7%,IF(T701&lt;100000,T701*9%,IF(T701&lt;250000,T701*12%,T701*15%)))))</f>
        <v>10.32</v>
      </c>
    </row>
    <row r="702" spans="1:23" x14ac:dyDescent="0.3">
      <c r="A702" s="2" t="s">
        <v>2168</v>
      </c>
      <c r="B702" s="4">
        <v>43287</v>
      </c>
      <c r="C702" s="4">
        <v>43289</v>
      </c>
      <c r="D702" s="2" t="s">
        <v>47</v>
      </c>
      <c r="E702" s="2" t="s">
        <v>91</v>
      </c>
      <c r="F702" s="2" t="s">
        <v>1583</v>
      </c>
      <c r="G702" s="5" t="str">
        <f>VLOOKUP(F702,'Customer Info'!A:B,2,0)</f>
        <v>Stuart</v>
      </c>
      <c r="H702" s="5" t="str">
        <f>VLOOKUP(F702,'Customer Info'!A:C,3,0)</f>
        <v>Calhoun</v>
      </c>
      <c r="I702" s="5" t="str">
        <f>VLOOKUP(F702,'Customer Info'!A:E,5,0)</f>
        <v>Raipur</v>
      </c>
      <c r="J702" s="2" t="s">
        <v>545</v>
      </c>
      <c r="K702" s="6" t="str">
        <f>VLOOKUP(J702,'Product Details'!B:C,2,0)</f>
        <v>Technology</v>
      </c>
      <c r="L702" s="6" t="str">
        <f>VLOOKUP(J702,'Product Details'!B:D,3,0)</f>
        <v>Copiers</v>
      </c>
      <c r="M702" s="6" t="s">
        <v>6414</v>
      </c>
      <c r="N702" s="2">
        <v>162</v>
      </c>
      <c r="O702" s="2">
        <v>148</v>
      </c>
      <c r="P702" s="2">
        <v>3</v>
      </c>
      <c r="Q702" s="7">
        <f>O702*P702</f>
        <v>444</v>
      </c>
      <c r="R702" s="7">
        <f>N702*P702</f>
        <v>486</v>
      </c>
      <c r="S702" s="2">
        <v>30</v>
      </c>
      <c r="T702" s="8">
        <f>R702+S702</f>
        <v>516</v>
      </c>
      <c r="U702" s="8">
        <f>T702-Q702</f>
        <v>72</v>
      </c>
      <c r="V702" s="2" t="s">
        <v>33</v>
      </c>
      <c r="W702" s="31">
        <f>IF(T702&lt;5000,T702*2%,IF(T702&lt;25000,T702*5%,IF(T702&lt;50000,T702*7%,IF(T702&lt;100000,T702*9%,IF(T702&lt;250000,T702*12%,T702*15%)))))</f>
        <v>10.32</v>
      </c>
    </row>
    <row r="703" spans="1:23" x14ac:dyDescent="0.3">
      <c r="A703" s="2" t="s">
        <v>2613</v>
      </c>
      <c r="B703" s="4">
        <v>43865</v>
      </c>
      <c r="C703" s="4">
        <v>43865</v>
      </c>
      <c r="D703" s="2" t="s">
        <v>47</v>
      </c>
      <c r="E703" s="2" t="s">
        <v>43</v>
      </c>
      <c r="F703" s="2" t="s">
        <v>1180</v>
      </c>
      <c r="G703" s="5" t="str">
        <f>VLOOKUP(F703,'Customer Info'!A:B,2,0)</f>
        <v>Olvera</v>
      </c>
      <c r="H703" s="5" t="str">
        <f>VLOOKUP(F703,'Customer Info'!A:C,3,0)</f>
        <v>Toch</v>
      </c>
      <c r="I703" s="5" t="str">
        <f>VLOOKUP(F703,'Customer Info'!A:E,5,0)</f>
        <v>Wollongong</v>
      </c>
      <c r="J703" s="2" t="s">
        <v>204</v>
      </c>
      <c r="K703" s="6" t="str">
        <f>VLOOKUP(J703,'Product Details'!B:C,2,0)</f>
        <v>Office_Supplies</v>
      </c>
      <c r="L703" s="6" t="str">
        <f>VLOOKUP(J703,'Product Details'!B:D,3,0)</f>
        <v>Labels</v>
      </c>
      <c r="M703" s="6" t="s">
        <v>6516</v>
      </c>
      <c r="N703" s="2">
        <v>162</v>
      </c>
      <c r="O703" s="2">
        <v>148</v>
      </c>
      <c r="P703" s="2">
        <v>3</v>
      </c>
      <c r="Q703" s="7">
        <f>O703*P703</f>
        <v>444</v>
      </c>
      <c r="R703" s="7">
        <f>N703*P703</f>
        <v>486</v>
      </c>
      <c r="S703" s="2">
        <v>30</v>
      </c>
      <c r="T703" s="8">
        <f>R703+S703</f>
        <v>516</v>
      </c>
      <c r="U703" s="8">
        <f>T703-Q703</f>
        <v>72</v>
      </c>
      <c r="V703" s="2" t="s">
        <v>33</v>
      </c>
      <c r="W703" s="31">
        <f>IF(T703&lt;5000,T703*2%,IF(T703&lt;25000,T703*5%,IF(T703&lt;50000,T703*7%,IF(T703&lt;100000,T703*9%,IF(T703&lt;250000,T703*12%,T703*15%)))))</f>
        <v>10.32</v>
      </c>
    </row>
    <row r="704" spans="1:23" x14ac:dyDescent="0.3">
      <c r="A704" s="2" t="s">
        <v>4704</v>
      </c>
      <c r="B704" s="4">
        <v>43861</v>
      </c>
      <c r="C704" s="4">
        <v>43863</v>
      </c>
      <c r="D704" s="2" t="s">
        <v>47</v>
      </c>
      <c r="E704" s="2" t="s">
        <v>68</v>
      </c>
      <c r="F704" s="2" t="s">
        <v>558</v>
      </c>
      <c r="G704" s="5" t="str">
        <f>VLOOKUP(F704,'Customer Info'!A:B,2,0)</f>
        <v>Damala</v>
      </c>
      <c r="H704" s="5" t="str">
        <f>VLOOKUP(F704,'Customer Info'!A:C,3,0)</f>
        <v>Kotsonis</v>
      </c>
      <c r="I704" s="5" t="str">
        <f>VLOOKUP(F704,'Customer Info'!A:E,5,0)</f>
        <v>Berlin</v>
      </c>
      <c r="J704" s="2" t="s">
        <v>214</v>
      </c>
      <c r="K704" s="6" t="str">
        <f>VLOOKUP(J704,'Product Details'!B:C,2,0)</f>
        <v>Technology</v>
      </c>
      <c r="L704" s="6" t="str">
        <f>VLOOKUP(J704,'Product Details'!B:D,3,0)</f>
        <v>Machines</v>
      </c>
      <c r="M704" s="6" t="s">
        <v>6437</v>
      </c>
      <c r="N704" s="2">
        <v>162</v>
      </c>
      <c r="O704" s="2">
        <v>148</v>
      </c>
      <c r="P704" s="2">
        <v>3</v>
      </c>
      <c r="Q704" s="7">
        <f>O704*P704</f>
        <v>444</v>
      </c>
      <c r="R704" s="7">
        <f>N704*P704</f>
        <v>486</v>
      </c>
      <c r="S704" s="2">
        <v>30</v>
      </c>
      <c r="T704" s="8">
        <f>R704+S704</f>
        <v>516</v>
      </c>
      <c r="U704" s="8">
        <f>T704-Q704</f>
        <v>72</v>
      </c>
      <c r="V704" s="2" t="s">
        <v>71</v>
      </c>
      <c r="W704" s="31">
        <f>IF(T704&lt;5000,T704*2%,IF(T704&lt;25000,T704*5%,IF(T704&lt;50000,T704*7%,IF(T704&lt;100000,T704*9%,IF(T704&lt;250000,T704*12%,T704*15%)))))</f>
        <v>10.32</v>
      </c>
    </row>
    <row r="705" spans="1:23" x14ac:dyDescent="0.3">
      <c r="A705" s="2" t="s">
        <v>788</v>
      </c>
      <c r="B705" s="4">
        <v>43369</v>
      </c>
      <c r="C705" s="4">
        <v>43371</v>
      </c>
      <c r="D705" s="2" t="s">
        <v>47</v>
      </c>
      <c r="E705" s="2" t="s">
        <v>36</v>
      </c>
      <c r="F705" s="2" t="s">
        <v>356</v>
      </c>
      <c r="G705" s="5" t="str">
        <f>VLOOKUP(F705,'Customer Info'!A:B,2,0)</f>
        <v>Paul</v>
      </c>
      <c r="H705" s="5" t="str">
        <f>VLOOKUP(F705,'Customer Info'!A:C,3,0)</f>
        <v>Gonzalez</v>
      </c>
      <c r="I705" s="5" t="str">
        <f>VLOOKUP(F705,'Customer Info'!A:E,5,0)</f>
        <v>Durgapur</v>
      </c>
      <c r="J705" s="2" t="s">
        <v>38</v>
      </c>
      <c r="K705" s="6" t="str">
        <f>VLOOKUP(J705,'Product Details'!B:C,2,0)</f>
        <v>Office_Supplies</v>
      </c>
      <c r="L705" s="6" t="str">
        <f>VLOOKUP(J705,'Product Details'!B:D,3,0)</f>
        <v>Binders</v>
      </c>
      <c r="M705" s="6" t="s">
        <v>6457</v>
      </c>
      <c r="N705" s="2">
        <v>81</v>
      </c>
      <c r="O705" s="2">
        <v>77</v>
      </c>
      <c r="P705" s="2">
        <v>6</v>
      </c>
      <c r="Q705" s="7">
        <f>O705*P705</f>
        <v>462</v>
      </c>
      <c r="R705" s="7">
        <f>N705*P705</f>
        <v>486</v>
      </c>
      <c r="S705" s="2">
        <v>10</v>
      </c>
      <c r="T705" s="8">
        <f>R705+S705</f>
        <v>496</v>
      </c>
      <c r="U705" s="8">
        <f>T705-Q705</f>
        <v>34</v>
      </c>
      <c r="V705" s="2" t="s">
        <v>33</v>
      </c>
      <c r="W705" s="31">
        <f>IF(T705&lt;5000,T705*2%,IF(T705&lt;25000,T705*5%,IF(T705&lt;50000,T705*7%,IF(T705&lt;100000,T705*9%,IF(T705&lt;250000,T705*12%,T705*15%)))))</f>
        <v>9.92</v>
      </c>
    </row>
    <row r="706" spans="1:23" x14ac:dyDescent="0.3">
      <c r="A706" s="2" t="s">
        <v>2491</v>
      </c>
      <c r="B706" s="4">
        <v>43573</v>
      </c>
      <c r="C706" s="4">
        <v>43575</v>
      </c>
      <c r="D706" s="2" t="s">
        <v>47</v>
      </c>
      <c r="E706" s="2" t="s">
        <v>68</v>
      </c>
      <c r="F706" s="2" t="s">
        <v>1892</v>
      </c>
      <c r="G706" s="5" t="str">
        <f>VLOOKUP(F706,'Customer Info'!A:B,2,0)</f>
        <v>Hunter</v>
      </c>
      <c r="H706" s="5" t="str">
        <f>VLOOKUP(F706,'Customer Info'!A:C,3,0)</f>
        <v>Lopez</v>
      </c>
      <c r="I706" s="5" t="str">
        <f>VLOOKUP(F706,'Customer Info'!A:E,5,0)</f>
        <v>Cuttack</v>
      </c>
      <c r="J706" s="2" t="s">
        <v>283</v>
      </c>
      <c r="K706" s="6" t="str">
        <f>VLOOKUP(J706,'Product Details'!B:C,2,0)</f>
        <v>Furniture</v>
      </c>
      <c r="L706" s="6" t="str">
        <f>VLOOKUP(J706,'Product Details'!B:D,3,0)</f>
        <v>Chairs</v>
      </c>
      <c r="M706" s="6" t="s">
        <v>6490</v>
      </c>
      <c r="N706" s="2">
        <v>61</v>
      </c>
      <c r="O706" s="2">
        <v>56</v>
      </c>
      <c r="P706" s="2">
        <v>8</v>
      </c>
      <c r="Q706" s="7">
        <f>O706*P706</f>
        <v>448</v>
      </c>
      <c r="R706" s="7">
        <f>N706*P706</f>
        <v>488</v>
      </c>
      <c r="S706" s="2">
        <v>10</v>
      </c>
      <c r="T706" s="8">
        <f>R706+S706</f>
        <v>498</v>
      </c>
      <c r="U706" s="8">
        <f>T706-Q706</f>
        <v>50</v>
      </c>
      <c r="V706" s="2" t="s">
        <v>33</v>
      </c>
      <c r="W706" s="31">
        <f>IF(T706&lt;5000,T706*2%,IF(T706&lt;25000,T706*5%,IF(T706&lt;50000,T706*7%,IF(T706&lt;100000,T706*9%,IF(T706&lt;250000,T706*12%,T706*15%)))))</f>
        <v>9.9600000000000009</v>
      </c>
    </row>
    <row r="707" spans="1:23" x14ac:dyDescent="0.3">
      <c r="A707" s="2" t="s">
        <v>1556</v>
      </c>
      <c r="B707" s="4">
        <v>44124</v>
      </c>
      <c r="C707" s="4">
        <v>44126</v>
      </c>
      <c r="D707" s="2" t="s">
        <v>47</v>
      </c>
      <c r="E707" s="2" t="s">
        <v>48</v>
      </c>
      <c r="F707" s="2" t="s">
        <v>176</v>
      </c>
      <c r="G707" s="5" t="str">
        <f>VLOOKUP(F707,'Customer Info'!A:B,2,0)</f>
        <v>Dean</v>
      </c>
      <c r="H707" s="5" t="str">
        <f>VLOOKUP(F707,'Customer Info'!A:C,3,0)</f>
        <v>Katz</v>
      </c>
      <c r="I707" s="5" t="str">
        <f>VLOOKUP(F707,'Customer Info'!A:E,5,0)</f>
        <v>Changzhou</v>
      </c>
      <c r="J707" s="2" t="s">
        <v>296</v>
      </c>
      <c r="K707" s="6" t="str">
        <f>VLOOKUP(J707,'Product Details'!B:C,2,0)</f>
        <v>Office_Supplies</v>
      </c>
      <c r="L707" s="6" t="str">
        <f>VLOOKUP(J707,'Product Details'!B:D,3,0)</f>
        <v>Binders</v>
      </c>
      <c r="M707" s="6" t="s">
        <v>6486</v>
      </c>
      <c r="N707" s="2">
        <v>123</v>
      </c>
      <c r="O707" s="2">
        <v>115</v>
      </c>
      <c r="P707" s="2">
        <v>4</v>
      </c>
      <c r="Q707" s="7">
        <f>O707*P707</f>
        <v>460</v>
      </c>
      <c r="R707" s="7">
        <f>N707*P707</f>
        <v>492</v>
      </c>
      <c r="S707" s="2">
        <v>30</v>
      </c>
      <c r="T707" s="8">
        <f>R707+S707</f>
        <v>522</v>
      </c>
      <c r="U707" s="8">
        <f>T707-Q707</f>
        <v>62</v>
      </c>
      <c r="V707" s="2" t="s">
        <v>63</v>
      </c>
      <c r="W707" s="31">
        <f>IF(T707&lt;5000,T707*2%,IF(T707&lt;25000,T707*5%,IF(T707&lt;50000,T707*7%,IF(T707&lt;100000,T707*9%,IF(T707&lt;250000,T707*12%,T707*15%)))))</f>
        <v>10.44</v>
      </c>
    </row>
    <row r="708" spans="1:23" x14ac:dyDescent="0.3">
      <c r="A708" s="2" t="s">
        <v>1679</v>
      </c>
      <c r="B708" s="4">
        <v>43878</v>
      </c>
      <c r="C708" s="4">
        <v>43879</v>
      </c>
      <c r="D708" s="2" t="s">
        <v>47</v>
      </c>
      <c r="E708" s="2" t="s">
        <v>48</v>
      </c>
      <c r="F708" s="2" t="s">
        <v>1129</v>
      </c>
      <c r="G708" s="5" t="str">
        <f>VLOOKUP(F708,'Customer Info'!A:B,2,0)</f>
        <v>Natalie</v>
      </c>
      <c r="H708" s="5" t="str">
        <f>VLOOKUP(F708,'Customer Info'!A:C,3,0)</f>
        <v>DeCherney</v>
      </c>
      <c r="I708" s="5" t="str">
        <f>VLOOKUP(F708,'Customer Info'!A:E,5,0)</f>
        <v>Anqing</v>
      </c>
      <c r="J708" s="2" t="s">
        <v>388</v>
      </c>
      <c r="K708" s="6" t="str">
        <f>VLOOKUP(J708,'Product Details'!B:C,2,0)</f>
        <v>Furniture</v>
      </c>
      <c r="L708" s="6" t="str">
        <f>VLOOKUP(J708,'Product Details'!B:D,3,0)</f>
        <v>Tables</v>
      </c>
      <c r="M708" s="6" t="s">
        <v>6474</v>
      </c>
      <c r="N708" s="2">
        <v>123</v>
      </c>
      <c r="O708" s="2">
        <v>115</v>
      </c>
      <c r="P708" s="2">
        <v>4</v>
      </c>
      <c r="Q708" s="7">
        <f>O708*P708</f>
        <v>460</v>
      </c>
      <c r="R708" s="7">
        <f>N708*P708</f>
        <v>492</v>
      </c>
      <c r="S708" s="2">
        <v>30</v>
      </c>
      <c r="T708" s="8">
        <f>R708+S708</f>
        <v>522</v>
      </c>
      <c r="U708" s="8">
        <f>T708-Q708</f>
        <v>62</v>
      </c>
      <c r="V708" s="2" t="s">
        <v>33</v>
      </c>
      <c r="W708" s="31">
        <f>IF(T708&lt;5000,T708*2%,IF(T708&lt;25000,T708*5%,IF(T708&lt;50000,T708*7%,IF(T708&lt;100000,T708*9%,IF(T708&lt;250000,T708*12%,T708*15%)))))</f>
        <v>10.44</v>
      </c>
    </row>
    <row r="709" spans="1:23" x14ac:dyDescent="0.3">
      <c r="A709" s="2" t="s">
        <v>3785</v>
      </c>
      <c r="B709" s="4">
        <v>44040</v>
      </c>
      <c r="C709" s="4">
        <v>44041</v>
      </c>
      <c r="D709" s="2" t="s">
        <v>47</v>
      </c>
      <c r="E709" s="2" t="s">
        <v>68</v>
      </c>
      <c r="F709" s="2" t="s">
        <v>162</v>
      </c>
      <c r="G709" s="5" t="str">
        <f>VLOOKUP(F709,'Customer Info'!A:B,2,0)</f>
        <v>Trudy</v>
      </c>
      <c r="H709" s="5" t="str">
        <f>VLOOKUP(F709,'Customer Info'!A:C,3,0)</f>
        <v>Glocke</v>
      </c>
      <c r="I709" s="5" t="str">
        <f>VLOOKUP(F709,'Customer Info'!A:E,5,0)</f>
        <v>Brisbane</v>
      </c>
      <c r="J709" s="2" t="s">
        <v>433</v>
      </c>
      <c r="K709" s="6" t="str">
        <f>VLOOKUP(J709,'Product Details'!B:C,2,0)</f>
        <v>Office_Supplies</v>
      </c>
      <c r="L709" s="6" t="str">
        <f>VLOOKUP(J709,'Product Details'!B:D,3,0)</f>
        <v>Binders</v>
      </c>
      <c r="M709" s="6" t="s">
        <v>6563</v>
      </c>
      <c r="N709" s="2">
        <v>164</v>
      </c>
      <c r="O709" s="2">
        <v>152</v>
      </c>
      <c r="P709" s="2">
        <v>3</v>
      </c>
      <c r="Q709" s="7">
        <f>O709*P709</f>
        <v>456</v>
      </c>
      <c r="R709" s="7">
        <f>N709*P709</f>
        <v>492</v>
      </c>
      <c r="S709" s="2">
        <v>30</v>
      </c>
      <c r="T709" s="8">
        <f>R709+S709</f>
        <v>522</v>
      </c>
      <c r="U709" s="8">
        <f>T709-Q709</f>
        <v>66</v>
      </c>
      <c r="V709" s="2" t="s">
        <v>63</v>
      </c>
      <c r="W709" s="31">
        <f>IF(T709&lt;5000,T709*2%,IF(T709&lt;25000,T709*5%,IF(T709&lt;50000,T709*7%,IF(T709&lt;100000,T709*9%,IF(T709&lt;250000,T709*12%,T709*15%)))))</f>
        <v>10.44</v>
      </c>
    </row>
    <row r="710" spans="1:23" x14ac:dyDescent="0.3">
      <c r="A710" s="2" t="s">
        <v>1301</v>
      </c>
      <c r="B710" s="4">
        <v>43692</v>
      </c>
      <c r="C710" s="4">
        <v>43694</v>
      </c>
      <c r="D710" s="2" t="s">
        <v>47</v>
      </c>
      <c r="E710" s="2" t="s">
        <v>36</v>
      </c>
      <c r="F710" s="2" t="s">
        <v>356</v>
      </c>
      <c r="G710" s="5" t="str">
        <f>VLOOKUP(F710,'Customer Info'!A:B,2,0)</f>
        <v>Paul</v>
      </c>
      <c r="H710" s="5" t="str">
        <f>VLOOKUP(F710,'Customer Info'!A:C,3,0)</f>
        <v>Gonzalez</v>
      </c>
      <c r="I710" s="5" t="str">
        <f>VLOOKUP(F710,'Customer Info'!A:E,5,0)</f>
        <v>Durgapur</v>
      </c>
      <c r="J710" s="2" t="s">
        <v>532</v>
      </c>
      <c r="K710" s="6" t="str">
        <f>VLOOKUP(J710,'Product Details'!B:C,2,0)</f>
        <v>Office_Supplies</v>
      </c>
      <c r="L710" s="6" t="str">
        <f>VLOOKUP(J710,'Product Details'!B:D,3,0)</f>
        <v>Supplies</v>
      </c>
      <c r="M710" s="6" t="s">
        <v>6424</v>
      </c>
      <c r="N710" s="2">
        <v>71</v>
      </c>
      <c r="O710" s="2">
        <v>64</v>
      </c>
      <c r="P710" s="2">
        <v>7</v>
      </c>
      <c r="Q710" s="7">
        <f>O710*P710</f>
        <v>448</v>
      </c>
      <c r="R710" s="7">
        <f>N710*P710</f>
        <v>497</v>
      </c>
      <c r="S710" s="2">
        <v>10</v>
      </c>
      <c r="T710" s="8">
        <f>R710+S710</f>
        <v>507</v>
      </c>
      <c r="U710" s="8">
        <f>T710-Q710</f>
        <v>59</v>
      </c>
      <c r="V710" s="2" t="s">
        <v>63</v>
      </c>
      <c r="W710" s="31">
        <f>IF(T710&lt;5000,T710*2%,IF(T710&lt;25000,T710*5%,IF(T710&lt;50000,T710*7%,IF(T710&lt;100000,T710*9%,IF(T710&lt;250000,T710*12%,T710*15%)))))</f>
        <v>10.14</v>
      </c>
    </row>
    <row r="711" spans="1:23" x14ac:dyDescent="0.3">
      <c r="A711" s="2" t="s">
        <v>955</v>
      </c>
      <c r="B711" s="4">
        <v>43791</v>
      </c>
      <c r="C711" s="4">
        <v>43792</v>
      </c>
      <c r="D711" s="2" t="s">
        <v>47</v>
      </c>
      <c r="E711" s="2" t="s">
        <v>91</v>
      </c>
      <c r="F711" s="2" t="s">
        <v>956</v>
      </c>
      <c r="G711" s="5" t="str">
        <f>VLOOKUP(F711,'Customer Info'!A:B,2,0)</f>
        <v>Quincy</v>
      </c>
      <c r="H711" s="5" t="str">
        <f>VLOOKUP(F711,'Customer Info'!A:C,3,0)</f>
        <v>Jones</v>
      </c>
      <c r="I711" s="5" t="str">
        <f>VLOOKUP(F711,'Customer Info'!A:E,5,0)</f>
        <v>Gold Coast</v>
      </c>
      <c r="J711" s="2" t="s">
        <v>419</v>
      </c>
      <c r="K711" s="6" t="str">
        <f>VLOOKUP(J711,'Product Details'!B:C,2,0)</f>
        <v>Office_Supplies</v>
      </c>
      <c r="L711" s="6" t="str">
        <f>VLOOKUP(J711,'Product Details'!B:D,3,0)</f>
        <v>Labels</v>
      </c>
      <c r="M711" s="6" t="s">
        <v>6465</v>
      </c>
      <c r="N711" s="2">
        <v>166</v>
      </c>
      <c r="O711" s="2">
        <v>157</v>
      </c>
      <c r="P711" s="2">
        <v>3</v>
      </c>
      <c r="Q711" s="7">
        <f>O711*P711</f>
        <v>471</v>
      </c>
      <c r="R711" s="7">
        <f>N711*P711</f>
        <v>498</v>
      </c>
      <c r="S711" s="2">
        <v>30</v>
      </c>
      <c r="T711" s="8">
        <f>R711+S711</f>
        <v>528</v>
      </c>
      <c r="U711" s="8">
        <f>T711-Q711</f>
        <v>57</v>
      </c>
      <c r="V711" s="2" t="s">
        <v>63</v>
      </c>
      <c r="W711" s="31">
        <f>IF(T711&lt;5000,T711*2%,IF(T711&lt;25000,T711*5%,IF(T711&lt;50000,T711*7%,IF(T711&lt;100000,T711*9%,IF(T711&lt;250000,T711*12%,T711*15%)))))</f>
        <v>10.56</v>
      </c>
    </row>
    <row r="712" spans="1:23" x14ac:dyDescent="0.3">
      <c r="A712" s="2" t="s">
        <v>1463</v>
      </c>
      <c r="B712" s="4">
        <v>43698</v>
      </c>
      <c r="C712" s="4">
        <v>43700</v>
      </c>
      <c r="D712" s="2" t="s">
        <v>47</v>
      </c>
      <c r="E712" s="2" t="s">
        <v>91</v>
      </c>
      <c r="F712" s="2" t="s">
        <v>537</v>
      </c>
      <c r="G712" s="5" t="str">
        <f>VLOOKUP(F712,'Customer Info'!A:B,2,0)</f>
        <v>Jessica</v>
      </c>
      <c r="H712" s="5" t="str">
        <f>VLOOKUP(F712,'Customer Info'!A:C,3,0)</f>
        <v>Myrick</v>
      </c>
      <c r="I712" s="5" t="str">
        <f>VLOOKUP(F712,'Customer Info'!A:E,5,0)</f>
        <v>Krefeld</v>
      </c>
      <c r="J712" s="2" t="s">
        <v>128</v>
      </c>
      <c r="K712" s="6" t="str">
        <f>VLOOKUP(J712,'Product Details'!B:C,2,0)</f>
        <v>Furniture</v>
      </c>
      <c r="L712" s="6" t="str">
        <f>VLOOKUP(J712,'Product Details'!B:D,3,0)</f>
        <v>Tables</v>
      </c>
      <c r="M712" s="6" t="s">
        <v>6496</v>
      </c>
      <c r="N712" s="2">
        <v>166</v>
      </c>
      <c r="O712" s="2">
        <v>149</v>
      </c>
      <c r="P712" s="2">
        <v>3</v>
      </c>
      <c r="Q712" s="7">
        <f>O712*P712</f>
        <v>447</v>
      </c>
      <c r="R712" s="7">
        <f>N712*P712</f>
        <v>498</v>
      </c>
      <c r="S712" s="2">
        <v>30</v>
      </c>
      <c r="T712" s="8">
        <f>R712+S712</f>
        <v>528</v>
      </c>
      <c r="U712" s="8">
        <f>T712-Q712</f>
        <v>81</v>
      </c>
      <c r="V712" s="2" t="s">
        <v>33</v>
      </c>
      <c r="W712" s="31">
        <f>IF(T712&lt;5000,T712*2%,IF(T712&lt;25000,T712*5%,IF(T712&lt;50000,T712*7%,IF(T712&lt;100000,T712*9%,IF(T712&lt;250000,T712*12%,T712*15%)))))</f>
        <v>10.56</v>
      </c>
    </row>
    <row r="713" spans="1:23" x14ac:dyDescent="0.3">
      <c r="A713" s="2" t="s">
        <v>2810</v>
      </c>
      <c r="B713" s="4">
        <v>43869</v>
      </c>
      <c r="C713" s="4">
        <v>43870</v>
      </c>
      <c r="D713" s="2" t="s">
        <v>47</v>
      </c>
      <c r="E713" s="2" t="s">
        <v>91</v>
      </c>
      <c r="F713" s="2" t="s">
        <v>247</v>
      </c>
      <c r="G713" s="5" t="str">
        <f>VLOOKUP(F713,'Customer Info'!A:B,2,0)</f>
        <v>Laurel</v>
      </c>
      <c r="H713" s="5" t="str">
        <f>VLOOKUP(F713,'Customer Info'!A:C,3,0)</f>
        <v>Elliston</v>
      </c>
      <c r="I713" s="5" t="str">
        <f>VLOOKUP(F713,'Customer Info'!A:E,5,0)</f>
        <v>Herten</v>
      </c>
      <c r="J713" s="2" t="s">
        <v>336</v>
      </c>
      <c r="K713" s="6" t="str">
        <f>VLOOKUP(J713,'Product Details'!B:C,2,0)</f>
        <v>Technology</v>
      </c>
      <c r="L713" s="6" t="str">
        <f>VLOOKUP(J713,'Product Details'!B:D,3,0)</f>
        <v>Phones</v>
      </c>
      <c r="M713" s="6" t="s">
        <v>6433</v>
      </c>
      <c r="N713" s="2">
        <v>166</v>
      </c>
      <c r="O713" s="2">
        <v>149</v>
      </c>
      <c r="P713" s="2">
        <v>3</v>
      </c>
      <c r="Q713" s="7">
        <f>O713*P713</f>
        <v>447</v>
      </c>
      <c r="R713" s="7">
        <f>N713*P713</f>
        <v>498</v>
      </c>
      <c r="S713" s="2">
        <v>30</v>
      </c>
      <c r="T713" s="8">
        <f>R713+S713</f>
        <v>528</v>
      </c>
      <c r="U713" s="8">
        <f>T713-Q713</f>
        <v>81</v>
      </c>
      <c r="V713" s="2" t="s">
        <v>63</v>
      </c>
      <c r="W713" s="31">
        <f>IF(T713&lt;5000,T713*2%,IF(T713&lt;25000,T713*5%,IF(T713&lt;50000,T713*7%,IF(T713&lt;100000,T713*9%,IF(T713&lt;250000,T713*12%,T713*15%)))))</f>
        <v>10.56</v>
      </c>
    </row>
    <row r="714" spans="1:23" x14ac:dyDescent="0.3">
      <c r="A714" s="2" t="s">
        <v>3974</v>
      </c>
      <c r="B714" s="4">
        <v>44127</v>
      </c>
      <c r="C714" s="4">
        <v>44129</v>
      </c>
      <c r="D714" s="2" t="s">
        <v>47</v>
      </c>
      <c r="E714" s="2" t="s">
        <v>43</v>
      </c>
      <c r="F714" s="2" t="s">
        <v>411</v>
      </c>
      <c r="G714" s="5" t="str">
        <f>VLOOKUP(F714,'Customer Info'!A:B,2,0)</f>
        <v>Jennifer</v>
      </c>
      <c r="H714" s="5" t="str">
        <f>VLOOKUP(F714,'Customer Info'!A:C,3,0)</f>
        <v>Jackson</v>
      </c>
      <c r="I714" s="5" t="str">
        <f>VLOOKUP(F714,'Customer Info'!A:E,5,0)</f>
        <v>Queanbeyan</v>
      </c>
      <c r="J714" s="2" t="s">
        <v>1167</v>
      </c>
      <c r="K714" s="6" t="str">
        <f>VLOOKUP(J714,'Product Details'!B:C,2,0)</f>
        <v>Office_Supplies</v>
      </c>
      <c r="L714" s="6" t="str">
        <f>VLOOKUP(J714,'Product Details'!B:D,3,0)</f>
        <v>Supplies</v>
      </c>
      <c r="M714" s="6" t="s">
        <v>6444</v>
      </c>
      <c r="N714" s="2">
        <v>166</v>
      </c>
      <c r="O714" s="2">
        <v>149</v>
      </c>
      <c r="P714" s="2">
        <v>3</v>
      </c>
      <c r="Q714" s="7">
        <f>O714*P714</f>
        <v>447</v>
      </c>
      <c r="R714" s="7">
        <f>N714*P714</f>
        <v>498</v>
      </c>
      <c r="S714" s="2">
        <v>30</v>
      </c>
      <c r="T714" s="8">
        <f>R714+S714</f>
        <v>528</v>
      </c>
      <c r="U714" s="8">
        <f>T714-Q714</f>
        <v>81</v>
      </c>
      <c r="V714" s="2" t="s">
        <v>30</v>
      </c>
      <c r="W714" s="31">
        <f>IF(T714&lt;5000,T714*2%,IF(T714&lt;25000,T714*5%,IF(T714&lt;50000,T714*7%,IF(T714&lt;100000,T714*9%,IF(T714&lt;250000,T714*12%,T714*15%)))))</f>
        <v>10.56</v>
      </c>
    </row>
    <row r="715" spans="1:23" x14ac:dyDescent="0.3">
      <c r="A715" s="2" t="s">
        <v>5112</v>
      </c>
      <c r="B715" s="4">
        <v>43730</v>
      </c>
      <c r="C715" s="4">
        <v>43732</v>
      </c>
      <c r="D715" s="2" t="s">
        <v>47</v>
      </c>
      <c r="E715" s="2" t="s">
        <v>48</v>
      </c>
      <c r="F715" s="2" t="s">
        <v>206</v>
      </c>
      <c r="G715" s="5" t="str">
        <f>VLOOKUP(F715,'Customer Info'!A:B,2,0)</f>
        <v>Pamela</v>
      </c>
      <c r="H715" s="5" t="str">
        <f>VLOOKUP(F715,'Customer Info'!A:C,3,0)</f>
        <v>Stobb</v>
      </c>
      <c r="I715" s="5" t="str">
        <f>VLOOKUP(F715,'Customer Info'!A:E,5,0)</f>
        <v>Berlin</v>
      </c>
      <c r="J715" s="2" t="s">
        <v>616</v>
      </c>
      <c r="K715" s="6" t="str">
        <f>VLOOKUP(J715,'Product Details'!B:C,2,0)</f>
        <v>Office_Supplies</v>
      </c>
      <c r="L715" s="6" t="str">
        <f>VLOOKUP(J715,'Product Details'!B:D,3,0)</f>
        <v>Binders</v>
      </c>
      <c r="M715" s="6" t="s">
        <v>6527</v>
      </c>
      <c r="N715" s="2">
        <v>166</v>
      </c>
      <c r="O715" s="2">
        <v>149</v>
      </c>
      <c r="P715" s="2">
        <v>3</v>
      </c>
      <c r="Q715" s="7">
        <f>O715*P715</f>
        <v>447</v>
      </c>
      <c r="R715" s="7">
        <f>N715*P715</f>
        <v>498</v>
      </c>
      <c r="S715" s="2">
        <v>30</v>
      </c>
      <c r="T715" s="8">
        <f>R715+S715</f>
        <v>528</v>
      </c>
      <c r="U715" s="8">
        <f>T715-Q715</f>
        <v>81</v>
      </c>
      <c r="V715" s="2" t="s">
        <v>33</v>
      </c>
      <c r="W715" s="31">
        <f>IF(T715&lt;5000,T715*2%,IF(T715&lt;25000,T715*5%,IF(T715&lt;50000,T715*7%,IF(T715&lt;100000,T715*9%,IF(T715&lt;250000,T715*12%,T715*15%)))))</f>
        <v>10.56</v>
      </c>
    </row>
    <row r="716" spans="1:23" x14ac:dyDescent="0.3">
      <c r="A716" s="2" t="s">
        <v>2620</v>
      </c>
      <c r="B716" s="4">
        <v>43997</v>
      </c>
      <c r="C716" s="4">
        <v>43997</v>
      </c>
      <c r="D716" s="2" t="s">
        <v>47</v>
      </c>
      <c r="E716" s="2" t="s">
        <v>68</v>
      </c>
      <c r="F716" s="2" t="s">
        <v>305</v>
      </c>
      <c r="G716" s="5" t="str">
        <f>VLOOKUP(F716,'Customer Info'!A:B,2,0)</f>
        <v>Nick</v>
      </c>
      <c r="H716" s="5" t="str">
        <f>VLOOKUP(F716,'Customer Info'!A:C,3,0)</f>
        <v>Radford</v>
      </c>
      <c r="I716" s="5" t="str">
        <f>VLOOKUP(F716,'Customer Info'!A:E,5,0)</f>
        <v>Lucknow</v>
      </c>
      <c r="J716" s="2" t="s">
        <v>77</v>
      </c>
      <c r="K716" s="6" t="str">
        <f>VLOOKUP(J716,'Product Details'!B:C,2,0)</f>
        <v>Office_Supplies</v>
      </c>
      <c r="L716" s="6" t="str">
        <f>VLOOKUP(J716,'Product Details'!B:D,3,0)</f>
        <v>Supplies</v>
      </c>
      <c r="M716" s="6" t="s">
        <v>6446</v>
      </c>
      <c r="N716" s="2">
        <v>167</v>
      </c>
      <c r="O716" s="2">
        <v>155</v>
      </c>
      <c r="P716" s="2">
        <v>3</v>
      </c>
      <c r="Q716" s="7">
        <f>O716*P716</f>
        <v>465</v>
      </c>
      <c r="R716" s="7">
        <f>N716*P716</f>
        <v>501</v>
      </c>
      <c r="S716" s="2">
        <v>30</v>
      </c>
      <c r="T716" s="8">
        <f>R716+S716</f>
        <v>531</v>
      </c>
      <c r="U716" s="8">
        <f>T716-Q716</f>
        <v>66</v>
      </c>
      <c r="V716" s="2" t="s">
        <v>33</v>
      </c>
      <c r="W716" s="31">
        <f>IF(T716&lt;5000,T716*2%,IF(T716&lt;25000,T716*5%,IF(T716&lt;50000,T716*7%,IF(T716&lt;100000,T716*9%,IF(T716&lt;250000,T716*12%,T716*15%)))))</f>
        <v>10.620000000000001</v>
      </c>
    </row>
    <row r="717" spans="1:23" x14ac:dyDescent="0.3">
      <c r="A717" s="2" t="s">
        <v>4073</v>
      </c>
      <c r="B717" s="4">
        <v>43367</v>
      </c>
      <c r="C717" s="4">
        <v>43368</v>
      </c>
      <c r="D717" s="2" t="s">
        <v>47</v>
      </c>
      <c r="E717" s="2" t="s">
        <v>48</v>
      </c>
      <c r="F717" s="2" t="s">
        <v>303</v>
      </c>
      <c r="G717" s="5" t="str">
        <f>VLOOKUP(F717,'Customer Info'!A:B,2,0)</f>
        <v>Tony</v>
      </c>
      <c r="H717" s="5" t="str">
        <f>VLOOKUP(F717,'Customer Info'!A:C,3,0)</f>
        <v>Sayre</v>
      </c>
      <c r="I717" s="5" t="str">
        <f>VLOOKUP(F717,'Customer Info'!A:E,5,0)</f>
        <v>Jakarta</v>
      </c>
      <c r="J717" s="2" t="s">
        <v>1000</v>
      </c>
      <c r="K717" s="6" t="str">
        <f>VLOOKUP(J717,'Product Details'!B:C,2,0)</f>
        <v>Office_Supplies</v>
      </c>
      <c r="L717" s="6" t="str">
        <f>VLOOKUP(J717,'Product Details'!B:D,3,0)</f>
        <v>Art</v>
      </c>
      <c r="M717" s="6" t="s">
        <v>6418</v>
      </c>
      <c r="N717" s="2">
        <v>167</v>
      </c>
      <c r="O717" s="2">
        <v>155</v>
      </c>
      <c r="P717" s="2">
        <v>3</v>
      </c>
      <c r="Q717" s="7">
        <f>O717*P717</f>
        <v>465</v>
      </c>
      <c r="R717" s="7">
        <f>N717*P717</f>
        <v>501</v>
      </c>
      <c r="S717" s="2">
        <v>30</v>
      </c>
      <c r="T717" s="8">
        <f>R717+S717</f>
        <v>531</v>
      </c>
      <c r="U717" s="8">
        <f>T717-Q717</f>
        <v>66</v>
      </c>
      <c r="V717" s="2" t="s">
        <v>33</v>
      </c>
      <c r="W717" s="31">
        <f>IF(T717&lt;5000,T717*2%,IF(T717&lt;25000,T717*5%,IF(T717&lt;50000,T717*7%,IF(T717&lt;100000,T717*9%,IF(T717&lt;250000,T717*12%,T717*15%)))))</f>
        <v>10.620000000000001</v>
      </c>
    </row>
    <row r="718" spans="1:23" x14ac:dyDescent="0.3">
      <c r="A718" s="2" t="s">
        <v>5237</v>
      </c>
      <c r="B718" s="4">
        <v>43753</v>
      </c>
      <c r="C718" s="4">
        <v>43753</v>
      </c>
      <c r="D718" s="2" t="s">
        <v>47</v>
      </c>
      <c r="E718" s="2" t="s">
        <v>36</v>
      </c>
      <c r="F718" s="2" t="s">
        <v>888</v>
      </c>
      <c r="G718" s="5" t="str">
        <f>VLOOKUP(F718,'Customer Info'!A:B,2,0)</f>
        <v>Valerie</v>
      </c>
      <c r="H718" s="5" t="str">
        <f>VLOOKUP(F718,'Customer Info'!A:C,3,0)</f>
        <v>Takahito</v>
      </c>
      <c r="I718" s="5" t="str">
        <f>VLOOKUP(F718,'Customer Info'!A:E,5,0)</f>
        <v>Surat</v>
      </c>
      <c r="J718" s="2" t="s">
        <v>435</v>
      </c>
      <c r="K718" s="6" t="str">
        <f>VLOOKUP(J718,'Product Details'!B:C,2,0)</f>
        <v>Technology</v>
      </c>
      <c r="L718" s="6" t="str">
        <f>VLOOKUP(J718,'Product Details'!B:D,3,0)</f>
        <v>Accessories</v>
      </c>
      <c r="M718" s="6" t="s">
        <v>6442</v>
      </c>
      <c r="N718" s="2">
        <v>167</v>
      </c>
      <c r="O718" s="2">
        <v>155</v>
      </c>
      <c r="P718" s="2">
        <v>3</v>
      </c>
      <c r="Q718" s="7">
        <f>O718*P718</f>
        <v>465</v>
      </c>
      <c r="R718" s="7">
        <f>N718*P718</f>
        <v>501</v>
      </c>
      <c r="S718" s="2">
        <v>30</v>
      </c>
      <c r="T718" s="8">
        <f>R718+S718</f>
        <v>531</v>
      </c>
      <c r="U718" s="8">
        <f>T718-Q718</f>
        <v>66</v>
      </c>
      <c r="V718" s="2" t="s">
        <v>63</v>
      </c>
      <c r="W718" s="31">
        <f>IF(T718&lt;5000,T718*2%,IF(T718&lt;25000,T718*5%,IF(T718&lt;50000,T718*7%,IF(T718&lt;100000,T718*9%,IF(T718&lt;250000,T718*12%,T718*15%)))))</f>
        <v>10.620000000000001</v>
      </c>
    </row>
    <row r="719" spans="1:23" x14ac:dyDescent="0.3">
      <c r="A719" s="2" t="s">
        <v>5335</v>
      </c>
      <c r="B719" s="4">
        <v>44157</v>
      </c>
      <c r="C719" s="4">
        <v>44159</v>
      </c>
      <c r="D719" s="2" t="s">
        <v>47</v>
      </c>
      <c r="E719" s="2" t="s">
        <v>29</v>
      </c>
      <c r="F719" s="2" t="s">
        <v>1289</v>
      </c>
      <c r="G719" s="5" t="str">
        <f>VLOOKUP(F719,'Customer Info'!A:B,2,0)</f>
        <v>Jeremy</v>
      </c>
      <c r="H719" s="5" t="str">
        <f>VLOOKUP(F719,'Customer Info'!A:C,3,0)</f>
        <v>Ellison</v>
      </c>
      <c r="I719" s="5" t="str">
        <f>VLOOKUP(F719,'Customer Info'!A:E,5,0)</f>
        <v>Faridabad</v>
      </c>
      <c r="J719" s="2" t="s">
        <v>204</v>
      </c>
      <c r="K719" s="6" t="str">
        <f>VLOOKUP(J719,'Product Details'!B:C,2,0)</f>
        <v>Office_Supplies</v>
      </c>
      <c r="L719" s="6" t="str">
        <f>VLOOKUP(J719,'Product Details'!B:D,3,0)</f>
        <v>Labels</v>
      </c>
      <c r="M719" s="6" t="s">
        <v>6516</v>
      </c>
      <c r="N719" s="2">
        <v>167</v>
      </c>
      <c r="O719" s="2">
        <v>152</v>
      </c>
      <c r="P719" s="2">
        <v>3</v>
      </c>
      <c r="Q719" s="7">
        <f>O719*P719</f>
        <v>456</v>
      </c>
      <c r="R719" s="7">
        <f>N719*P719</f>
        <v>501</v>
      </c>
      <c r="S719" s="2">
        <v>30</v>
      </c>
      <c r="T719" s="8">
        <f>R719+S719</f>
        <v>531</v>
      </c>
      <c r="U719" s="8">
        <f>T719-Q719</f>
        <v>75</v>
      </c>
      <c r="V719" s="2" t="s">
        <v>33</v>
      </c>
      <c r="W719" s="31">
        <f>IF(T719&lt;5000,T719*2%,IF(T719&lt;25000,T719*5%,IF(T719&lt;50000,T719*7%,IF(T719&lt;100000,T719*9%,IF(T719&lt;250000,T719*12%,T719*15%)))))</f>
        <v>10.620000000000001</v>
      </c>
    </row>
    <row r="720" spans="1:23" x14ac:dyDescent="0.3">
      <c r="A720" s="2" t="s">
        <v>5123</v>
      </c>
      <c r="B720" s="4">
        <v>43478</v>
      </c>
      <c r="C720" s="4">
        <v>43480</v>
      </c>
      <c r="D720" s="2" t="s">
        <v>47</v>
      </c>
      <c r="E720" s="2" t="s">
        <v>91</v>
      </c>
      <c r="F720" s="2" t="s">
        <v>587</v>
      </c>
      <c r="G720" s="5" t="str">
        <f>VLOOKUP(F720,'Customer Info'!A:B,2,0)</f>
        <v>Allen</v>
      </c>
      <c r="H720" s="5" t="str">
        <f>VLOOKUP(F720,'Customer Info'!A:C,3,0)</f>
        <v>Rosenblatt</v>
      </c>
      <c r="I720" s="5" t="str">
        <f>VLOOKUP(F720,'Customer Info'!A:E,5,0)</f>
        <v>Chaozhou</v>
      </c>
      <c r="J720" s="2" t="s">
        <v>137</v>
      </c>
      <c r="K720" s="6" t="str">
        <f>VLOOKUP(J720,'Product Details'!B:C,2,0)</f>
        <v>Office_Supplies</v>
      </c>
      <c r="L720" s="6" t="str">
        <f>VLOOKUP(J720,'Product Details'!B:D,3,0)</f>
        <v>Supplies</v>
      </c>
      <c r="M720" s="6" t="s">
        <v>6555</v>
      </c>
      <c r="N720" s="2">
        <v>505</v>
      </c>
      <c r="O720" s="2">
        <v>463</v>
      </c>
      <c r="P720" s="2">
        <v>1</v>
      </c>
      <c r="Q720" s="7">
        <f>O720*P720</f>
        <v>463</v>
      </c>
      <c r="R720" s="7">
        <f>N720*P720</f>
        <v>505</v>
      </c>
      <c r="S720" s="2">
        <v>46</v>
      </c>
      <c r="T720" s="8">
        <f>R720+S720</f>
        <v>551</v>
      </c>
      <c r="U720" s="8">
        <f>T720-Q720</f>
        <v>88</v>
      </c>
      <c r="V720" s="2" t="s">
        <v>33</v>
      </c>
      <c r="W720" s="31">
        <f>IF(T720&lt;5000,T720*2%,IF(T720&lt;25000,T720*5%,IF(T720&lt;50000,T720*7%,IF(T720&lt;100000,T720*9%,IF(T720&lt;250000,T720*12%,T720*15%)))))</f>
        <v>11.02</v>
      </c>
    </row>
    <row r="721" spans="1:23" x14ac:dyDescent="0.3">
      <c r="A721" s="2" t="s">
        <v>1585</v>
      </c>
      <c r="B721" s="4">
        <v>44098</v>
      </c>
      <c r="C721" s="4">
        <v>44100</v>
      </c>
      <c r="D721" s="2" t="s">
        <v>47</v>
      </c>
      <c r="E721" s="2" t="s">
        <v>29</v>
      </c>
      <c r="F721" s="2" t="s">
        <v>773</v>
      </c>
      <c r="G721" s="5" t="str">
        <f>VLOOKUP(F721,'Customer Info'!A:B,2,0)</f>
        <v>Tony</v>
      </c>
      <c r="H721" s="5" t="str">
        <f>VLOOKUP(F721,'Customer Info'!A:C,3,0)</f>
        <v>Sayre</v>
      </c>
      <c r="I721" s="5" t="str">
        <f>VLOOKUP(F721,'Customer Info'!A:E,5,0)</f>
        <v>Wafangdian</v>
      </c>
      <c r="J721" s="2" t="s">
        <v>466</v>
      </c>
      <c r="K721" s="6" t="str">
        <f>VLOOKUP(J721,'Product Details'!B:C,2,0)</f>
        <v>Technology</v>
      </c>
      <c r="L721" s="6" t="str">
        <f>VLOOKUP(J721,'Product Details'!B:D,3,0)</f>
        <v>Phones</v>
      </c>
      <c r="M721" s="6" t="s">
        <v>6419</v>
      </c>
      <c r="N721" s="2">
        <v>505</v>
      </c>
      <c r="O721" s="2">
        <v>463</v>
      </c>
      <c r="P721" s="2">
        <v>1</v>
      </c>
      <c r="Q721" s="7">
        <f>O721*P721</f>
        <v>463</v>
      </c>
      <c r="R721" s="7">
        <f>N721*P721</f>
        <v>505</v>
      </c>
      <c r="S721" s="2">
        <v>40</v>
      </c>
      <c r="T721" s="8">
        <f>R721+S721</f>
        <v>545</v>
      </c>
      <c r="U721" s="8">
        <f>T721-Q721</f>
        <v>82</v>
      </c>
      <c r="V721" s="2" t="s">
        <v>33</v>
      </c>
      <c r="W721" s="31">
        <f>IF(T721&lt;5000,T721*2%,IF(T721&lt;25000,T721*5%,IF(T721&lt;50000,T721*7%,IF(T721&lt;100000,T721*9%,IF(T721&lt;250000,T721*12%,T721*15%)))))</f>
        <v>10.9</v>
      </c>
    </row>
    <row r="722" spans="1:23" x14ac:dyDescent="0.3">
      <c r="A722" s="2" t="s">
        <v>1988</v>
      </c>
      <c r="B722" s="4">
        <v>43350</v>
      </c>
      <c r="C722" s="4">
        <v>43351</v>
      </c>
      <c r="D722" s="2" t="s">
        <v>47</v>
      </c>
      <c r="E722" s="2" t="s">
        <v>68</v>
      </c>
      <c r="F722" s="2" t="s">
        <v>570</v>
      </c>
      <c r="G722" s="5" t="str">
        <f>VLOOKUP(F722,'Customer Info'!A:B,2,0)</f>
        <v>Hallie</v>
      </c>
      <c r="H722" s="5" t="str">
        <f>VLOOKUP(F722,'Customer Info'!A:C,3,0)</f>
        <v>Redmond</v>
      </c>
      <c r="I722" s="5" t="str">
        <f>VLOOKUP(F722,'Customer Info'!A:E,5,0)</f>
        <v>Caloundra</v>
      </c>
      <c r="J722" s="2" t="s">
        <v>376</v>
      </c>
      <c r="K722" s="6" t="str">
        <f>VLOOKUP(J722,'Product Details'!B:C,2,0)</f>
        <v>Furniture</v>
      </c>
      <c r="L722" s="6" t="str">
        <f>VLOOKUP(J722,'Product Details'!B:D,3,0)</f>
        <v>Tables</v>
      </c>
      <c r="M722" s="6" t="s">
        <v>6479</v>
      </c>
      <c r="N722" s="2">
        <v>101</v>
      </c>
      <c r="O722" s="2">
        <v>98</v>
      </c>
      <c r="P722" s="2">
        <v>5</v>
      </c>
      <c r="Q722" s="7">
        <f>O722*P722</f>
        <v>490</v>
      </c>
      <c r="R722" s="7">
        <f>N722*P722</f>
        <v>505</v>
      </c>
      <c r="S722" s="2">
        <v>10</v>
      </c>
      <c r="T722" s="8">
        <f>R722+S722</f>
        <v>515</v>
      </c>
      <c r="U722" s="8">
        <f>T722-Q722</f>
        <v>25</v>
      </c>
      <c r="V722" s="2" t="s">
        <v>63</v>
      </c>
      <c r="W722" s="31">
        <f>IF(T722&lt;5000,T722*2%,IF(T722&lt;25000,T722*5%,IF(T722&lt;50000,T722*7%,IF(T722&lt;100000,T722*9%,IF(T722&lt;250000,T722*12%,T722*15%)))))</f>
        <v>10.3</v>
      </c>
    </row>
    <row r="723" spans="1:23" x14ac:dyDescent="0.3">
      <c r="A723" s="2" t="s">
        <v>1311</v>
      </c>
      <c r="B723" s="4">
        <v>43621</v>
      </c>
      <c r="C723" s="4">
        <v>43622</v>
      </c>
      <c r="D723" s="2" t="s">
        <v>47</v>
      </c>
      <c r="E723" s="2" t="s">
        <v>36</v>
      </c>
      <c r="F723" s="2" t="s">
        <v>1312</v>
      </c>
      <c r="G723" s="5" t="str">
        <f>VLOOKUP(F723,'Customer Info'!A:B,2,0)</f>
        <v>Mick</v>
      </c>
      <c r="H723" s="5" t="str">
        <f>VLOOKUP(F723,'Customer Info'!A:C,3,0)</f>
        <v>Brown</v>
      </c>
      <c r="I723" s="5" t="str">
        <f>VLOOKUP(F723,'Customer Info'!A:E,5,0)</f>
        <v>Shenzhen</v>
      </c>
      <c r="J723" s="2" t="s">
        <v>38</v>
      </c>
      <c r="K723" s="6" t="str">
        <f>VLOOKUP(J723,'Product Details'!B:C,2,0)</f>
        <v>Office_Supplies</v>
      </c>
      <c r="L723" s="6" t="str">
        <f>VLOOKUP(J723,'Product Details'!B:D,3,0)</f>
        <v>Binders</v>
      </c>
      <c r="M723" s="6" t="s">
        <v>6457</v>
      </c>
      <c r="N723" s="2">
        <v>169</v>
      </c>
      <c r="O723" s="2">
        <v>160</v>
      </c>
      <c r="P723" s="2">
        <v>3</v>
      </c>
      <c r="Q723" s="7">
        <f>O723*P723</f>
        <v>480</v>
      </c>
      <c r="R723" s="7">
        <f>N723*P723</f>
        <v>507</v>
      </c>
      <c r="S723" s="2">
        <v>30</v>
      </c>
      <c r="T723" s="8">
        <f>R723+S723</f>
        <v>537</v>
      </c>
      <c r="U723" s="8">
        <f>T723-Q723</f>
        <v>57</v>
      </c>
      <c r="V723" s="2" t="s">
        <v>63</v>
      </c>
      <c r="W723" s="31">
        <f>IF(T723&lt;5000,T723*2%,IF(T723&lt;25000,T723*5%,IF(T723&lt;50000,T723*7%,IF(T723&lt;100000,T723*9%,IF(T723&lt;250000,T723*12%,T723*15%)))))</f>
        <v>10.74</v>
      </c>
    </row>
    <row r="724" spans="1:23" x14ac:dyDescent="0.3">
      <c r="A724" s="2" t="s">
        <v>2117</v>
      </c>
      <c r="B724" s="4">
        <v>43134</v>
      </c>
      <c r="C724" s="4">
        <v>43135</v>
      </c>
      <c r="D724" s="2" t="s">
        <v>47</v>
      </c>
      <c r="E724" s="2" t="s">
        <v>48</v>
      </c>
      <c r="F724" s="2" t="s">
        <v>556</v>
      </c>
      <c r="G724" s="5" t="str">
        <f>VLOOKUP(F724,'Customer Info'!A:B,2,0)</f>
        <v>Allen</v>
      </c>
      <c r="H724" s="5" t="str">
        <f>VLOOKUP(F724,'Customer Info'!A:C,3,0)</f>
        <v>Armold</v>
      </c>
      <c r="I724" s="5" t="str">
        <f>VLOOKUP(F724,'Customer Info'!A:E,5,0)</f>
        <v>Wuchuan</v>
      </c>
      <c r="J724" s="2" t="s">
        <v>99</v>
      </c>
      <c r="K724" s="6" t="str">
        <f>VLOOKUP(J724,'Product Details'!B:C,2,0)</f>
        <v>Office_Supplies</v>
      </c>
      <c r="L724" s="6" t="str">
        <f>VLOOKUP(J724,'Product Details'!B:D,3,0)</f>
        <v>Art</v>
      </c>
      <c r="M724" s="6" t="s">
        <v>6533</v>
      </c>
      <c r="N724" s="2">
        <v>169</v>
      </c>
      <c r="O724" s="2">
        <v>160</v>
      </c>
      <c r="P724" s="2">
        <v>3</v>
      </c>
      <c r="Q724" s="7">
        <f>O724*P724</f>
        <v>480</v>
      </c>
      <c r="R724" s="7">
        <f>N724*P724</f>
        <v>507</v>
      </c>
      <c r="S724" s="2">
        <v>30</v>
      </c>
      <c r="T724" s="8">
        <f>R724+S724</f>
        <v>537</v>
      </c>
      <c r="U724" s="8">
        <f>T724-Q724</f>
        <v>57</v>
      </c>
      <c r="V724" s="2" t="s">
        <v>33</v>
      </c>
      <c r="W724" s="31">
        <f>IF(T724&lt;5000,T724*2%,IF(T724&lt;25000,T724*5%,IF(T724&lt;50000,T724*7%,IF(T724&lt;100000,T724*9%,IF(T724&lt;250000,T724*12%,T724*15%)))))</f>
        <v>10.74</v>
      </c>
    </row>
    <row r="725" spans="1:23" x14ac:dyDescent="0.3">
      <c r="A725" s="2" t="s">
        <v>3763</v>
      </c>
      <c r="B725" s="4">
        <v>44083</v>
      </c>
      <c r="C725" s="4">
        <v>44085</v>
      </c>
      <c r="D725" s="2" t="s">
        <v>47</v>
      </c>
      <c r="E725" s="2" t="s">
        <v>48</v>
      </c>
      <c r="F725" s="2" t="s">
        <v>953</v>
      </c>
      <c r="G725" s="5" t="str">
        <f>VLOOKUP(F725,'Customer Info'!A:B,2,0)</f>
        <v>Jill</v>
      </c>
      <c r="H725" s="5" t="str">
        <f>VLOOKUP(F725,'Customer Info'!A:C,3,0)</f>
        <v>Fjeld</v>
      </c>
      <c r="I725" s="5" t="str">
        <f>VLOOKUP(F725,'Customer Info'!A:E,5,0)</f>
        <v>Wollongong</v>
      </c>
      <c r="J725" s="2" t="s">
        <v>632</v>
      </c>
      <c r="K725" s="6" t="str">
        <f>VLOOKUP(J725,'Product Details'!B:C,2,0)</f>
        <v>Office_Supplies</v>
      </c>
      <c r="L725" s="6" t="str">
        <f>VLOOKUP(J725,'Product Details'!B:D,3,0)</f>
        <v>Appliances</v>
      </c>
      <c r="M725" s="6" t="s">
        <v>6499</v>
      </c>
      <c r="N725" s="2">
        <v>169</v>
      </c>
      <c r="O725" s="2">
        <v>160</v>
      </c>
      <c r="P725" s="2">
        <v>3</v>
      </c>
      <c r="Q725" s="7">
        <f>O725*P725</f>
        <v>480</v>
      </c>
      <c r="R725" s="7">
        <f>N725*P725</f>
        <v>507</v>
      </c>
      <c r="S725" s="2">
        <v>30</v>
      </c>
      <c r="T725" s="8">
        <f>R725+S725</f>
        <v>537</v>
      </c>
      <c r="U725" s="8">
        <f>T725-Q725</f>
        <v>57</v>
      </c>
      <c r="V725" s="2" t="s">
        <v>30</v>
      </c>
      <c r="W725" s="31">
        <f>IF(T725&lt;5000,T725*2%,IF(T725&lt;25000,T725*5%,IF(T725&lt;50000,T725*7%,IF(T725&lt;100000,T725*9%,IF(T725&lt;250000,T725*12%,T725*15%)))))</f>
        <v>10.74</v>
      </c>
    </row>
    <row r="726" spans="1:23" x14ac:dyDescent="0.3">
      <c r="A726" s="2" t="s">
        <v>4491</v>
      </c>
      <c r="B726" s="4">
        <v>43573</v>
      </c>
      <c r="C726" s="4">
        <v>43573</v>
      </c>
      <c r="D726" s="2" t="s">
        <v>47</v>
      </c>
      <c r="E726" s="2" t="s">
        <v>48</v>
      </c>
      <c r="F726" s="2" t="s">
        <v>742</v>
      </c>
      <c r="G726" s="5" t="str">
        <f>VLOOKUP(F726,'Customer Info'!A:B,2,0)</f>
        <v>Rick</v>
      </c>
      <c r="H726" s="5" t="str">
        <f>VLOOKUP(F726,'Customer Info'!A:C,3,0)</f>
        <v>Reed</v>
      </c>
      <c r="I726" s="5" t="str">
        <f>VLOOKUP(F726,'Customer Info'!A:E,5,0)</f>
        <v>Lucknow</v>
      </c>
      <c r="J726" s="2" t="s">
        <v>86</v>
      </c>
      <c r="K726" s="6" t="str">
        <f>VLOOKUP(J726,'Product Details'!B:C,2,0)</f>
        <v>Office_Supplies</v>
      </c>
      <c r="L726" s="6" t="str">
        <f>VLOOKUP(J726,'Product Details'!B:D,3,0)</f>
        <v>Storage</v>
      </c>
      <c r="M726" s="6" t="s">
        <v>6507</v>
      </c>
      <c r="N726" s="2">
        <v>169</v>
      </c>
      <c r="O726" s="2">
        <v>154</v>
      </c>
      <c r="P726" s="2">
        <v>3</v>
      </c>
      <c r="Q726" s="7">
        <f>O726*P726</f>
        <v>462</v>
      </c>
      <c r="R726" s="7">
        <f>N726*P726</f>
        <v>507</v>
      </c>
      <c r="S726" s="2">
        <v>30</v>
      </c>
      <c r="T726" s="8">
        <f>R726+S726</f>
        <v>537</v>
      </c>
      <c r="U726" s="8">
        <f>T726-Q726</f>
        <v>75</v>
      </c>
      <c r="V726" s="2" t="s">
        <v>33</v>
      </c>
      <c r="W726" s="31">
        <f>IF(T726&lt;5000,T726*2%,IF(T726&lt;25000,T726*5%,IF(T726&lt;50000,T726*7%,IF(T726&lt;100000,T726*9%,IF(T726&lt;250000,T726*12%,T726*15%)))))</f>
        <v>10.74</v>
      </c>
    </row>
    <row r="727" spans="1:23" x14ac:dyDescent="0.3">
      <c r="A727" s="2" t="s">
        <v>5002</v>
      </c>
      <c r="B727" s="4">
        <v>43159</v>
      </c>
      <c r="C727" s="4">
        <v>43161</v>
      </c>
      <c r="D727" s="2" t="s">
        <v>47</v>
      </c>
      <c r="E727" s="2" t="s">
        <v>43</v>
      </c>
      <c r="F727" s="2" t="s">
        <v>85</v>
      </c>
      <c r="G727" s="5" t="str">
        <f>VLOOKUP(F727,'Customer Info'!A:B,2,0)</f>
        <v>Corey</v>
      </c>
      <c r="H727" s="5" t="str">
        <f>VLOOKUP(F727,'Customer Info'!A:C,3,0)</f>
        <v>Lock</v>
      </c>
      <c r="I727" s="5" t="str">
        <f>VLOOKUP(F727,'Customer Info'!A:E,5,0)</f>
        <v>Geelong</v>
      </c>
      <c r="J727" s="2" t="s">
        <v>283</v>
      </c>
      <c r="K727" s="6" t="str">
        <f>VLOOKUP(J727,'Product Details'!B:C,2,0)</f>
        <v>Furniture</v>
      </c>
      <c r="L727" s="6" t="str">
        <f>VLOOKUP(J727,'Product Details'!B:D,3,0)</f>
        <v>Chairs</v>
      </c>
      <c r="M727" s="6" t="s">
        <v>6490</v>
      </c>
      <c r="N727" s="2">
        <v>169</v>
      </c>
      <c r="O727" s="2">
        <v>154</v>
      </c>
      <c r="P727" s="2">
        <v>3</v>
      </c>
      <c r="Q727" s="7">
        <f>O727*P727</f>
        <v>462</v>
      </c>
      <c r="R727" s="7">
        <f>N727*P727</f>
        <v>507</v>
      </c>
      <c r="S727" s="2">
        <v>30</v>
      </c>
      <c r="T727" s="8">
        <f>R727+S727</f>
        <v>537</v>
      </c>
      <c r="U727" s="8">
        <f>T727-Q727</f>
        <v>75</v>
      </c>
      <c r="V727" s="2" t="s">
        <v>33</v>
      </c>
      <c r="W727" s="31">
        <f>IF(T727&lt;5000,T727*2%,IF(T727&lt;25000,T727*5%,IF(T727&lt;50000,T727*7%,IF(T727&lt;100000,T727*9%,IF(T727&lt;250000,T727*12%,T727*15%)))))</f>
        <v>10.74</v>
      </c>
    </row>
    <row r="728" spans="1:23" x14ac:dyDescent="0.3">
      <c r="A728" s="2" t="s">
        <v>1549</v>
      </c>
      <c r="B728" s="4">
        <v>43887</v>
      </c>
      <c r="C728" s="4">
        <v>43887</v>
      </c>
      <c r="D728" s="2" t="s">
        <v>47</v>
      </c>
      <c r="E728" s="2" t="s">
        <v>36</v>
      </c>
      <c r="F728" s="2" t="s">
        <v>839</v>
      </c>
      <c r="G728" s="5" t="str">
        <f>VLOOKUP(F728,'Customer Info'!A:B,2,0)</f>
        <v>Dan</v>
      </c>
      <c r="H728" s="5" t="str">
        <f>VLOOKUP(F728,'Customer Info'!A:C,3,0)</f>
        <v>Campbell</v>
      </c>
      <c r="I728" s="5" t="str">
        <f>VLOOKUP(F728,'Customer Info'!A:E,5,0)</f>
        <v>Perth</v>
      </c>
      <c r="J728" s="2" t="s">
        <v>1390</v>
      </c>
      <c r="K728" s="6" t="str">
        <f>VLOOKUP(J728,'Product Details'!B:C,2,0)</f>
        <v>Furniture</v>
      </c>
      <c r="L728" s="6" t="str">
        <f>VLOOKUP(J728,'Product Details'!B:D,3,0)</f>
        <v>Furnishings</v>
      </c>
      <c r="M728" s="6" t="s">
        <v>6390</v>
      </c>
      <c r="N728" s="2">
        <v>127</v>
      </c>
      <c r="O728" s="2">
        <v>116</v>
      </c>
      <c r="P728" s="2">
        <v>4</v>
      </c>
      <c r="Q728" s="7">
        <f>O728*P728</f>
        <v>464</v>
      </c>
      <c r="R728" s="7">
        <f>N728*P728</f>
        <v>508</v>
      </c>
      <c r="S728" s="2">
        <v>30</v>
      </c>
      <c r="T728" s="8">
        <f>R728+S728</f>
        <v>538</v>
      </c>
      <c r="U728" s="8">
        <f>T728-Q728</f>
        <v>74</v>
      </c>
      <c r="V728" s="2" t="s">
        <v>33</v>
      </c>
      <c r="W728" s="31">
        <f>IF(T728&lt;5000,T728*2%,IF(T728&lt;25000,T728*5%,IF(T728&lt;50000,T728*7%,IF(T728&lt;100000,T728*9%,IF(T728&lt;250000,T728*12%,T728*15%)))))</f>
        <v>10.76</v>
      </c>
    </row>
    <row r="729" spans="1:23" x14ac:dyDescent="0.3">
      <c r="A729" s="2" t="s">
        <v>2751</v>
      </c>
      <c r="B729" s="4">
        <v>43833</v>
      </c>
      <c r="C729" s="4">
        <v>43834</v>
      </c>
      <c r="D729" s="2" t="s">
        <v>47</v>
      </c>
      <c r="E729" s="2" t="s">
        <v>29</v>
      </c>
      <c r="F729" s="2" t="s">
        <v>621</v>
      </c>
      <c r="G729" s="5" t="str">
        <f>VLOOKUP(F729,'Customer Info'!A:B,2,0)</f>
        <v>Daniel</v>
      </c>
      <c r="H729" s="5" t="str">
        <f>VLOOKUP(F729,'Customer Info'!A:C,3,0)</f>
        <v>Raglin</v>
      </c>
      <c r="I729" s="5" t="str">
        <f>VLOOKUP(F729,'Customer Info'!A:E,5,0)</f>
        <v>Gold Coast</v>
      </c>
      <c r="J729" s="2" t="s">
        <v>252</v>
      </c>
      <c r="K729" s="6" t="str">
        <f>VLOOKUP(J729,'Product Details'!B:C,2,0)</f>
        <v>Office_Supplies</v>
      </c>
      <c r="L729" s="6" t="str">
        <f>VLOOKUP(J729,'Product Details'!B:D,3,0)</f>
        <v>Binders</v>
      </c>
      <c r="M729" s="6" t="s">
        <v>6488</v>
      </c>
      <c r="N729" s="2">
        <v>127</v>
      </c>
      <c r="O729" s="2">
        <v>116</v>
      </c>
      <c r="P729" s="2">
        <v>4</v>
      </c>
      <c r="Q729" s="7">
        <f>O729*P729</f>
        <v>464</v>
      </c>
      <c r="R729" s="7">
        <f>N729*P729</f>
        <v>508</v>
      </c>
      <c r="S729" s="2">
        <v>30</v>
      </c>
      <c r="T729" s="8">
        <f>R729+S729</f>
        <v>538</v>
      </c>
      <c r="U729" s="8">
        <f>T729-Q729</f>
        <v>74</v>
      </c>
      <c r="V729" s="2" t="s">
        <v>33</v>
      </c>
      <c r="W729" s="31">
        <f>IF(T729&lt;5000,T729*2%,IF(T729&lt;25000,T729*5%,IF(T729&lt;50000,T729*7%,IF(T729&lt;100000,T729*9%,IF(T729&lt;250000,T729*12%,T729*15%)))))</f>
        <v>10.76</v>
      </c>
    </row>
    <row r="730" spans="1:23" x14ac:dyDescent="0.3">
      <c r="A730" s="2" t="s">
        <v>2187</v>
      </c>
      <c r="B730" s="4">
        <v>43252</v>
      </c>
      <c r="C730" s="4">
        <v>43253</v>
      </c>
      <c r="D730" s="2" t="s">
        <v>47</v>
      </c>
      <c r="E730" s="2" t="s">
        <v>43</v>
      </c>
      <c r="F730" s="2" t="s">
        <v>542</v>
      </c>
      <c r="G730" s="5" t="str">
        <f>VLOOKUP(F730,'Customer Info'!A:B,2,0)</f>
        <v>Rob</v>
      </c>
      <c r="H730" s="5" t="str">
        <f>VLOOKUP(F730,'Customer Info'!A:C,3,0)</f>
        <v>Williams</v>
      </c>
      <c r="I730" s="5" t="str">
        <f>VLOOKUP(F730,'Customer Info'!A:E,5,0)</f>
        <v>Wodonga</v>
      </c>
      <c r="J730" s="2" t="s">
        <v>121</v>
      </c>
      <c r="K730" s="6" t="str">
        <f>VLOOKUP(J730,'Product Details'!B:C,2,0)</f>
        <v>Furniture</v>
      </c>
      <c r="L730" s="6" t="str">
        <f>VLOOKUP(J730,'Product Details'!B:D,3,0)</f>
        <v>Furnishings</v>
      </c>
      <c r="M730" s="6" t="s">
        <v>6421</v>
      </c>
      <c r="N730" s="2">
        <v>170</v>
      </c>
      <c r="O730" s="2">
        <v>153</v>
      </c>
      <c r="P730" s="2">
        <v>3</v>
      </c>
      <c r="Q730" s="7">
        <f>O730*P730</f>
        <v>459</v>
      </c>
      <c r="R730" s="7">
        <f>N730*P730</f>
        <v>510</v>
      </c>
      <c r="S730" s="2">
        <v>30</v>
      </c>
      <c r="T730" s="8">
        <f>R730+S730</f>
        <v>540</v>
      </c>
      <c r="U730" s="8">
        <f>T730-Q730</f>
        <v>81</v>
      </c>
      <c r="V730" s="2" t="s">
        <v>30</v>
      </c>
      <c r="W730" s="31">
        <f>IF(T730&lt;5000,T730*2%,IF(T730&lt;25000,T730*5%,IF(T730&lt;50000,T730*7%,IF(T730&lt;100000,T730*9%,IF(T730&lt;250000,T730*12%,T730*15%)))))</f>
        <v>10.8</v>
      </c>
    </row>
    <row r="731" spans="1:23" x14ac:dyDescent="0.3">
      <c r="A731" s="2" t="s">
        <v>3811</v>
      </c>
      <c r="B731" s="4">
        <v>44061</v>
      </c>
      <c r="C731" s="4">
        <v>44062</v>
      </c>
      <c r="D731" s="2" t="s">
        <v>47</v>
      </c>
      <c r="E731" s="2" t="s">
        <v>29</v>
      </c>
      <c r="F731" s="2" t="s">
        <v>453</v>
      </c>
      <c r="G731" s="5" t="str">
        <f>VLOOKUP(F731,'Customer Info'!A:B,2,0)</f>
        <v>Denny</v>
      </c>
      <c r="H731" s="5" t="str">
        <f>VLOOKUP(F731,'Customer Info'!A:C,3,0)</f>
        <v>Ordway</v>
      </c>
      <c r="I731" s="5" t="str">
        <f>VLOOKUP(F731,'Customer Info'!A:E,5,0)</f>
        <v>Berlin</v>
      </c>
      <c r="J731" s="2" t="s">
        <v>433</v>
      </c>
      <c r="K731" s="6" t="str">
        <f>VLOOKUP(J731,'Product Details'!B:C,2,0)</f>
        <v>Office_Supplies</v>
      </c>
      <c r="L731" s="6" t="str">
        <f>VLOOKUP(J731,'Product Details'!B:D,3,0)</f>
        <v>Binders</v>
      </c>
      <c r="M731" s="6" t="s">
        <v>6563</v>
      </c>
      <c r="N731" s="2">
        <v>170</v>
      </c>
      <c r="O731" s="2">
        <v>153</v>
      </c>
      <c r="P731" s="2">
        <v>3</v>
      </c>
      <c r="Q731" s="7">
        <f>O731*P731</f>
        <v>459</v>
      </c>
      <c r="R731" s="7">
        <f>N731*P731</f>
        <v>510</v>
      </c>
      <c r="S731" s="2">
        <v>30</v>
      </c>
      <c r="T731" s="8">
        <f>R731+S731</f>
        <v>540</v>
      </c>
      <c r="U731" s="8">
        <f>T731-Q731</f>
        <v>81</v>
      </c>
      <c r="V731" s="2" t="s">
        <v>33</v>
      </c>
      <c r="W731" s="31">
        <f>IF(T731&lt;5000,T731*2%,IF(T731&lt;25000,T731*5%,IF(T731&lt;50000,T731*7%,IF(T731&lt;100000,T731*9%,IF(T731&lt;250000,T731*12%,T731*15%)))))</f>
        <v>10.8</v>
      </c>
    </row>
    <row r="732" spans="1:23" x14ac:dyDescent="0.3">
      <c r="A732" s="2" t="s">
        <v>4978</v>
      </c>
      <c r="B732" s="4">
        <v>43172</v>
      </c>
      <c r="C732" s="4">
        <v>43174</v>
      </c>
      <c r="D732" s="2" t="s">
        <v>47</v>
      </c>
      <c r="E732" s="2" t="s">
        <v>43</v>
      </c>
      <c r="F732" s="2" t="s">
        <v>742</v>
      </c>
      <c r="G732" s="5" t="str">
        <f>VLOOKUP(F732,'Customer Info'!A:B,2,0)</f>
        <v>Rick</v>
      </c>
      <c r="H732" s="5" t="str">
        <f>VLOOKUP(F732,'Customer Info'!A:C,3,0)</f>
        <v>Reed</v>
      </c>
      <c r="I732" s="5" t="str">
        <f>VLOOKUP(F732,'Customer Info'!A:E,5,0)</f>
        <v>Lucknow</v>
      </c>
      <c r="J732" s="2" t="s">
        <v>747</v>
      </c>
      <c r="K732" s="6" t="str">
        <f>VLOOKUP(J732,'Product Details'!B:C,2,0)</f>
        <v>Office_Supplies</v>
      </c>
      <c r="L732" s="6" t="str">
        <f>VLOOKUP(J732,'Product Details'!B:D,3,0)</f>
        <v>Storage</v>
      </c>
      <c r="M732" s="6" t="s">
        <v>6551</v>
      </c>
      <c r="N732" s="2">
        <v>511</v>
      </c>
      <c r="O732" s="2">
        <v>477</v>
      </c>
      <c r="P732" s="2">
        <v>1</v>
      </c>
      <c r="Q732" s="7">
        <f>O732*P732</f>
        <v>477</v>
      </c>
      <c r="R732" s="7">
        <f>N732*P732</f>
        <v>511</v>
      </c>
      <c r="S732" s="2">
        <v>77</v>
      </c>
      <c r="T732" s="8">
        <f>R732+S732</f>
        <v>588</v>
      </c>
      <c r="U732" s="8">
        <f>T732-Q732</f>
        <v>111</v>
      </c>
      <c r="V732" s="2" t="s">
        <v>33</v>
      </c>
      <c r="W732" s="31">
        <f>IF(T732&lt;5000,T732*2%,IF(T732&lt;25000,T732*5%,IF(T732&lt;50000,T732*7%,IF(T732&lt;100000,T732*9%,IF(T732&lt;250000,T732*12%,T732*15%)))))</f>
        <v>11.76</v>
      </c>
    </row>
    <row r="733" spans="1:23" x14ac:dyDescent="0.3">
      <c r="A733" s="2" t="s">
        <v>4976</v>
      </c>
      <c r="B733" s="4">
        <v>43443</v>
      </c>
      <c r="C733" s="4">
        <v>43443</v>
      </c>
      <c r="D733" s="2" t="s">
        <v>47</v>
      </c>
      <c r="E733" s="2" t="s">
        <v>48</v>
      </c>
      <c r="F733" s="2" t="s">
        <v>742</v>
      </c>
      <c r="G733" s="5" t="str">
        <f>VLOOKUP(F733,'Customer Info'!A:B,2,0)</f>
        <v>Rick</v>
      </c>
      <c r="H733" s="5" t="str">
        <f>VLOOKUP(F733,'Customer Info'!A:C,3,0)</f>
        <v>Reed</v>
      </c>
      <c r="I733" s="5" t="str">
        <f>VLOOKUP(F733,'Customer Info'!A:E,5,0)</f>
        <v>Lucknow</v>
      </c>
      <c r="J733" s="2" t="s">
        <v>435</v>
      </c>
      <c r="K733" s="6" t="str">
        <f>VLOOKUP(J733,'Product Details'!B:C,2,0)</f>
        <v>Technology</v>
      </c>
      <c r="L733" s="6" t="str">
        <f>VLOOKUP(J733,'Product Details'!B:D,3,0)</f>
        <v>Accessories</v>
      </c>
      <c r="M733" s="6" t="s">
        <v>6442</v>
      </c>
      <c r="N733" s="2">
        <v>511</v>
      </c>
      <c r="O733" s="2">
        <v>468</v>
      </c>
      <c r="P733" s="2">
        <v>1</v>
      </c>
      <c r="Q733" s="7">
        <f>O733*P733</f>
        <v>468</v>
      </c>
      <c r="R733" s="7">
        <f>N733*P733</f>
        <v>511</v>
      </c>
      <c r="S733" s="2">
        <v>58</v>
      </c>
      <c r="T733" s="8">
        <f>R733+S733</f>
        <v>569</v>
      </c>
      <c r="U733" s="8">
        <f>T733-Q733</f>
        <v>101</v>
      </c>
      <c r="V733" s="2" t="s">
        <v>33</v>
      </c>
      <c r="W733" s="31">
        <f>IF(T733&lt;5000,T733*2%,IF(T733&lt;25000,T733*5%,IF(T733&lt;50000,T733*7%,IF(T733&lt;100000,T733*9%,IF(T733&lt;250000,T733*12%,T733*15%)))))</f>
        <v>11.38</v>
      </c>
    </row>
    <row r="734" spans="1:23" x14ac:dyDescent="0.3">
      <c r="A734" s="2" t="s">
        <v>3266</v>
      </c>
      <c r="B734" s="4">
        <v>43605</v>
      </c>
      <c r="C734" s="4">
        <v>43605</v>
      </c>
      <c r="D734" s="2" t="s">
        <v>47</v>
      </c>
      <c r="E734" s="2" t="s">
        <v>91</v>
      </c>
      <c r="F734" s="2" t="s">
        <v>1263</v>
      </c>
      <c r="G734" s="5" t="str">
        <f>VLOOKUP(F734,'Customer Info'!A:B,2,0)</f>
        <v>Heather</v>
      </c>
      <c r="H734" s="5" t="str">
        <f>VLOOKUP(F734,'Customer Info'!A:C,3,0)</f>
        <v>Kirkland</v>
      </c>
      <c r="I734" s="5" t="str">
        <f>VLOOKUP(F734,'Customer Info'!A:E,5,0)</f>
        <v>Luoyang</v>
      </c>
      <c r="J734" s="2" t="s">
        <v>163</v>
      </c>
      <c r="K734" s="6" t="str">
        <f>VLOOKUP(J734,'Product Details'!B:C,2,0)</f>
        <v>Office_Supplies</v>
      </c>
      <c r="L734" s="6" t="str">
        <f>VLOOKUP(J734,'Product Details'!B:D,3,0)</f>
        <v>Appliances</v>
      </c>
      <c r="M734" s="6" t="s">
        <v>6514</v>
      </c>
      <c r="N734" s="2">
        <v>511</v>
      </c>
      <c r="O734" s="2">
        <v>468</v>
      </c>
      <c r="P734" s="2">
        <v>1</v>
      </c>
      <c r="Q734" s="7">
        <f>O734*P734</f>
        <v>468</v>
      </c>
      <c r="R734" s="7">
        <f>N734*P734</f>
        <v>511</v>
      </c>
      <c r="S734" s="2">
        <v>38</v>
      </c>
      <c r="T734" s="8">
        <f>R734+S734</f>
        <v>549</v>
      </c>
      <c r="U734" s="8">
        <f>T734-Q734</f>
        <v>81</v>
      </c>
      <c r="V734" s="2" t="s">
        <v>63</v>
      </c>
      <c r="W734" s="31">
        <f>IF(T734&lt;5000,T734*2%,IF(T734&lt;25000,T734*5%,IF(T734&lt;50000,T734*7%,IF(T734&lt;100000,T734*9%,IF(T734&lt;250000,T734*12%,T734*15%)))))</f>
        <v>10.98</v>
      </c>
    </row>
    <row r="735" spans="1:23" x14ac:dyDescent="0.3">
      <c r="A735" s="2" t="s">
        <v>4467</v>
      </c>
      <c r="B735" s="4">
        <v>43732</v>
      </c>
      <c r="C735" s="4">
        <v>43734</v>
      </c>
      <c r="D735" s="2" t="s">
        <v>47</v>
      </c>
      <c r="E735" s="2" t="s">
        <v>48</v>
      </c>
      <c r="F735" s="2" t="s">
        <v>1137</v>
      </c>
      <c r="G735" s="5" t="str">
        <f>VLOOKUP(F735,'Customer Info'!A:B,2,0)</f>
        <v>Rachel</v>
      </c>
      <c r="H735" s="5" t="str">
        <f>VLOOKUP(F735,'Customer Info'!A:C,3,0)</f>
        <v>Payne</v>
      </c>
      <c r="I735" s="5" t="str">
        <f>VLOOKUP(F735,'Customer Info'!A:E,5,0)</f>
        <v>Caloundra</v>
      </c>
      <c r="J735" s="2" t="s">
        <v>59</v>
      </c>
      <c r="K735" s="6" t="str">
        <f>VLOOKUP(J735,'Product Details'!B:C,2,0)</f>
        <v>Technology</v>
      </c>
      <c r="L735" s="6" t="str">
        <f>VLOOKUP(J735,'Product Details'!B:D,3,0)</f>
        <v>Accessories</v>
      </c>
      <c r="M735" s="6" t="s">
        <v>6442</v>
      </c>
      <c r="N735" s="2">
        <v>511</v>
      </c>
      <c r="O735" s="2">
        <v>477</v>
      </c>
      <c r="P735" s="2">
        <v>1</v>
      </c>
      <c r="Q735" s="7">
        <f>O735*P735</f>
        <v>477</v>
      </c>
      <c r="R735" s="7">
        <f>N735*P735</f>
        <v>511</v>
      </c>
      <c r="S735" s="2">
        <v>22</v>
      </c>
      <c r="T735" s="8">
        <f>R735+S735</f>
        <v>533</v>
      </c>
      <c r="U735" s="8">
        <f>T735-Q735</f>
        <v>56</v>
      </c>
      <c r="V735" s="2" t="s">
        <v>33</v>
      </c>
      <c r="W735" s="31">
        <f>IF(T735&lt;5000,T735*2%,IF(T735&lt;25000,T735*5%,IF(T735&lt;50000,T735*7%,IF(T735&lt;100000,T735*9%,IF(T735&lt;250000,T735*12%,T735*15%)))))</f>
        <v>10.66</v>
      </c>
    </row>
    <row r="736" spans="1:23" x14ac:dyDescent="0.3">
      <c r="A736" s="2" t="s">
        <v>349</v>
      </c>
      <c r="B736" s="4">
        <v>43357</v>
      </c>
      <c r="C736" s="4">
        <v>43358</v>
      </c>
      <c r="D736" s="2" t="s">
        <v>47</v>
      </c>
      <c r="E736" s="2" t="s">
        <v>43</v>
      </c>
      <c r="F736" s="2" t="s">
        <v>327</v>
      </c>
      <c r="G736" s="5" t="str">
        <f>VLOOKUP(F736,'Customer Info'!A:B,2,0)</f>
        <v>Jill</v>
      </c>
      <c r="H736" s="5" t="str">
        <f>VLOOKUP(F736,'Customer Info'!A:C,3,0)</f>
        <v>Stevenson</v>
      </c>
      <c r="I736" s="5" t="str">
        <f>VLOOKUP(F736,'Customer Info'!A:E,5,0)</f>
        <v>Bengbu</v>
      </c>
      <c r="J736" s="2" t="s">
        <v>350</v>
      </c>
      <c r="K736" s="6" t="str">
        <f>VLOOKUP(J736,'Product Details'!B:C,2,0)</f>
        <v>Furniture</v>
      </c>
      <c r="L736" s="6" t="str">
        <f>VLOOKUP(J736,'Product Details'!B:D,3,0)</f>
        <v>Tables</v>
      </c>
      <c r="M736" s="6" t="s">
        <v>6491</v>
      </c>
      <c r="N736" s="2">
        <v>171</v>
      </c>
      <c r="O736" s="2">
        <v>153</v>
      </c>
      <c r="P736" s="2">
        <v>3</v>
      </c>
      <c r="Q736" s="7">
        <f>O736*P736</f>
        <v>459</v>
      </c>
      <c r="R736" s="7">
        <f>N736*P736</f>
        <v>513</v>
      </c>
      <c r="S736" s="2">
        <v>30</v>
      </c>
      <c r="T736" s="8">
        <f>R736+S736</f>
        <v>543</v>
      </c>
      <c r="U736" s="8">
        <f>T736-Q736</f>
        <v>84</v>
      </c>
      <c r="V736" s="2" t="s">
        <v>63</v>
      </c>
      <c r="W736" s="31">
        <f>IF(T736&lt;5000,T736*2%,IF(T736&lt;25000,T736*5%,IF(T736&lt;50000,T736*7%,IF(T736&lt;100000,T736*9%,IF(T736&lt;250000,T736*12%,T736*15%)))))</f>
        <v>10.86</v>
      </c>
    </row>
    <row r="737" spans="1:23" x14ac:dyDescent="0.3">
      <c r="A737" s="2" t="s">
        <v>5235</v>
      </c>
      <c r="B737" s="4">
        <v>43814</v>
      </c>
      <c r="C737" s="4">
        <v>43816</v>
      </c>
      <c r="D737" s="2" t="s">
        <v>47</v>
      </c>
      <c r="E737" s="2" t="s">
        <v>68</v>
      </c>
      <c r="F737" s="2" t="s">
        <v>807</v>
      </c>
      <c r="G737" s="5" t="str">
        <f>VLOOKUP(F737,'Customer Info'!A:B,2,0)</f>
        <v>Darren</v>
      </c>
      <c r="H737" s="5" t="str">
        <f>VLOOKUP(F737,'Customer Info'!A:C,3,0)</f>
        <v>Budd</v>
      </c>
      <c r="I737" s="5" t="str">
        <f>VLOOKUP(F737,'Customer Info'!A:E,5,0)</f>
        <v>Perth</v>
      </c>
      <c r="J737" s="2" t="s">
        <v>134</v>
      </c>
      <c r="K737" s="6" t="e">
        <f>VLOOKUP(J737,'Product Details'!B:C,2,0)</f>
        <v>#N/A</v>
      </c>
      <c r="L737" s="6" t="e">
        <f>VLOOKUP(J737,'Product Details'!B:D,3,0)</f>
        <v>#N/A</v>
      </c>
      <c r="M737" s="6" t="e">
        <v>#N/A</v>
      </c>
      <c r="N737" s="2">
        <v>171</v>
      </c>
      <c r="O737" s="2">
        <v>153</v>
      </c>
      <c r="P737" s="2">
        <v>3</v>
      </c>
      <c r="Q737" s="7">
        <f>O737*P737</f>
        <v>459</v>
      </c>
      <c r="R737" s="7">
        <f>N737*P737</f>
        <v>513</v>
      </c>
      <c r="S737" s="2">
        <v>30</v>
      </c>
      <c r="T737" s="8">
        <f>R737+S737</f>
        <v>543</v>
      </c>
      <c r="U737" s="8">
        <f>T737-Q737</f>
        <v>84</v>
      </c>
      <c r="V737" s="2" t="s">
        <v>30</v>
      </c>
      <c r="W737" s="31">
        <f>IF(T737&lt;5000,T737*2%,IF(T737&lt;25000,T737*5%,IF(T737&lt;50000,T737*7%,IF(T737&lt;100000,T737*9%,IF(T737&lt;250000,T737*12%,T737*15%)))))</f>
        <v>10.86</v>
      </c>
    </row>
    <row r="738" spans="1:23" x14ac:dyDescent="0.3">
      <c r="A738" s="2" t="s">
        <v>122</v>
      </c>
      <c r="B738" s="4">
        <v>43356</v>
      </c>
      <c r="C738" s="4">
        <v>43357</v>
      </c>
      <c r="D738" s="2" t="s">
        <v>47</v>
      </c>
      <c r="E738" s="2" t="s">
        <v>36</v>
      </c>
      <c r="F738" s="2" t="s">
        <v>58</v>
      </c>
      <c r="G738" s="5" t="str">
        <f>VLOOKUP(F738,'Customer Info'!A:B,2,0)</f>
        <v>Jeremy</v>
      </c>
      <c r="H738" s="5" t="str">
        <f>VLOOKUP(F738,'Customer Info'!A:C,3,0)</f>
        <v>Ellison</v>
      </c>
      <c r="I738" s="5" t="str">
        <f>VLOOKUP(F738,'Customer Info'!A:E,5,0)</f>
        <v>Jammu</v>
      </c>
      <c r="J738" s="2" t="s">
        <v>53</v>
      </c>
      <c r="K738" s="6" t="str">
        <f>VLOOKUP(J738,'Product Details'!B:C,2,0)</f>
        <v>Furniture</v>
      </c>
      <c r="L738" s="6" t="str">
        <f>VLOOKUP(J738,'Product Details'!B:D,3,0)</f>
        <v>Tables</v>
      </c>
      <c r="M738" s="6" t="s">
        <v>6565</v>
      </c>
      <c r="N738" s="2">
        <v>516</v>
      </c>
      <c r="O738" s="2">
        <v>473</v>
      </c>
      <c r="P738" s="2">
        <v>1</v>
      </c>
      <c r="Q738" s="7">
        <f>O738*P738</f>
        <v>473</v>
      </c>
      <c r="R738" s="7">
        <f>N738*P738</f>
        <v>516</v>
      </c>
      <c r="S738" s="2">
        <v>85</v>
      </c>
      <c r="T738" s="8">
        <f>R738+S738</f>
        <v>601</v>
      </c>
      <c r="U738" s="8">
        <f>T738-Q738</f>
        <v>128</v>
      </c>
      <c r="V738" s="2" t="s">
        <v>63</v>
      </c>
      <c r="W738" s="31">
        <f>IF(T738&lt;5000,T738*2%,IF(T738&lt;25000,T738*5%,IF(T738&lt;50000,T738*7%,IF(T738&lt;100000,T738*9%,IF(T738&lt;250000,T738*12%,T738*15%)))))</f>
        <v>12.02</v>
      </c>
    </row>
    <row r="739" spans="1:23" x14ac:dyDescent="0.3">
      <c r="A739" s="2" t="s">
        <v>5455</v>
      </c>
      <c r="B739" s="4">
        <v>43882</v>
      </c>
      <c r="C739" s="4">
        <v>43883</v>
      </c>
      <c r="D739" s="2" t="s">
        <v>47</v>
      </c>
      <c r="E739" s="2" t="s">
        <v>48</v>
      </c>
      <c r="F739" s="2" t="s">
        <v>375</v>
      </c>
      <c r="G739" s="5" t="str">
        <f>VLOOKUP(F739,'Customer Info'!A:B,2,0)</f>
        <v>Joy</v>
      </c>
      <c r="H739" s="5" t="str">
        <f>VLOOKUP(F739,'Customer Info'!A:C,3,0)</f>
        <v>Daniels</v>
      </c>
      <c r="I739" s="5" t="str">
        <f>VLOOKUP(F739,'Customer Info'!A:E,5,0)</f>
        <v>Cairns</v>
      </c>
      <c r="J739" s="2" t="s">
        <v>866</v>
      </c>
      <c r="K739" s="6" t="str">
        <f>VLOOKUP(J739,'Product Details'!B:C,2,0)</f>
        <v>Furniture</v>
      </c>
      <c r="L739" s="6" t="str">
        <f>VLOOKUP(J739,'Product Details'!B:D,3,0)</f>
        <v>Chairs</v>
      </c>
      <c r="M739" s="6" t="s">
        <v>6449</v>
      </c>
      <c r="N739" s="2">
        <v>173</v>
      </c>
      <c r="O739" s="2">
        <v>155</v>
      </c>
      <c r="P739" s="2">
        <v>3</v>
      </c>
      <c r="Q739" s="7">
        <f>O739*P739</f>
        <v>465</v>
      </c>
      <c r="R739" s="7">
        <f>N739*P739</f>
        <v>519</v>
      </c>
      <c r="S739" s="2">
        <v>30</v>
      </c>
      <c r="T739" s="8">
        <f>R739+S739</f>
        <v>549</v>
      </c>
      <c r="U739" s="8">
        <f>T739-Q739</f>
        <v>84</v>
      </c>
      <c r="V739" s="2" t="s">
        <v>63</v>
      </c>
      <c r="W739" s="31">
        <f>IF(T739&lt;5000,T739*2%,IF(T739&lt;25000,T739*5%,IF(T739&lt;50000,T739*7%,IF(T739&lt;100000,T739*9%,IF(T739&lt;250000,T739*12%,T739*15%)))))</f>
        <v>10.98</v>
      </c>
    </row>
    <row r="740" spans="1:23" x14ac:dyDescent="0.3">
      <c r="A740" s="2" t="s">
        <v>2441</v>
      </c>
      <c r="B740" s="4">
        <v>43477</v>
      </c>
      <c r="C740" s="4">
        <v>43478</v>
      </c>
      <c r="D740" s="2" t="s">
        <v>47</v>
      </c>
      <c r="E740" s="2" t="s">
        <v>43</v>
      </c>
      <c r="F740" s="2" t="s">
        <v>880</v>
      </c>
      <c r="G740" s="5" t="str">
        <f>VLOOKUP(F740,'Customer Info'!A:B,2,0)</f>
        <v>David</v>
      </c>
      <c r="H740" s="5" t="str">
        <f>VLOOKUP(F740,'Customer Info'!A:C,3,0)</f>
        <v>Smith</v>
      </c>
      <c r="I740" s="5" t="str">
        <f>VLOOKUP(F740,'Customer Info'!A:E,5,0)</f>
        <v>Surat</v>
      </c>
      <c r="J740" s="2" t="s">
        <v>226</v>
      </c>
      <c r="K740" s="6" t="str">
        <f>VLOOKUP(J740,'Product Details'!B:C,2,0)</f>
        <v>Furniture</v>
      </c>
      <c r="L740" s="6" t="str">
        <f>VLOOKUP(J740,'Product Details'!B:D,3,0)</f>
        <v>Bookcases</v>
      </c>
      <c r="M740" s="6" t="s">
        <v>6493</v>
      </c>
      <c r="N740" s="2">
        <v>520</v>
      </c>
      <c r="O740" s="2">
        <v>477</v>
      </c>
      <c r="P740" s="2">
        <v>1</v>
      </c>
      <c r="Q740" s="7">
        <f>O740*P740</f>
        <v>477</v>
      </c>
      <c r="R740" s="7">
        <f>N740*P740</f>
        <v>520</v>
      </c>
      <c r="S740" s="2">
        <v>59</v>
      </c>
      <c r="T740" s="8">
        <f>R740+S740</f>
        <v>579</v>
      </c>
      <c r="U740" s="8">
        <f>T740-Q740</f>
        <v>102</v>
      </c>
      <c r="V740" s="2" t="s">
        <v>33</v>
      </c>
      <c r="W740" s="31">
        <f>IF(T740&lt;5000,T740*2%,IF(T740&lt;25000,T740*5%,IF(T740&lt;50000,T740*7%,IF(T740&lt;100000,T740*9%,IF(T740&lt;250000,T740*12%,T740*15%)))))</f>
        <v>11.58</v>
      </c>
    </row>
    <row r="741" spans="1:23" x14ac:dyDescent="0.3">
      <c r="A741" s="2" t="s">
        <v>2761</v>
      </c>
      <c r="B741" s="4">
        <v>44045</v>
      </c>
      <c r="C741" s="4">
        <v>44047</v>
      </c>
      <c r="D741" s="2" t="s">
        <v>47</v>
      </c>
      <c r="E741" s="2" t="s">
        <v>36</v>
      </c>
      <c r="F741" s="2" t="s">
        <v>643</v>
      </c>
      <c r="G741" s="5" t="str">
        <f>VLOOKUP(F741,'Customer Info'!A:B,2,0)</f>
        <v>Ivan</v>
      </c>
      <c r="H741" s="5" t="str">
        <f>VLOOKUP(F741,'Customer Info'!A:C,3,0)</f>
        <v>Gibson</v>
      </c>
      <c r="I741" s="5" t="str">
        <f>VLOOKUP(F741,'Customer Info'!A:E,5,0)</f>
        <v>Shanghai</v>
      </c>
      <c r="J741" s="2" t="s">
        <v>118</v>
      </c>
      <c r="K741" s="6" t="str">
        <f>VLOOKUP(J741,'Product Details'!B:C,2,0)</f>
        <v>Furniture</v>
      </c>
      <c r="L741" s="6" t="str">
        <f>VLOOKUP(J741,'Product Details'!B:D,3,0)</f>
        <v>Furnishings</v>
      </c>
      <c r="M741" s="6" t="s">
        <v>6461</v>
      </c>
      <c r="N741" s="2">
        <v>130</v>
      </c>
      <c r="O741" s="2">
        <v>122</v>
      </c>
      <c r="P741" s="2">
        <v>4</v>
      </c>
      <c r="Q741" s="7">
        <f>O741*P741</f>
        <v>488</v>
      </c>
      <c r="R741" s="7">
        <f>N741*P741</f>
        <v>520</v>
      </c>
      <c r="S741" s="2">
        <v>30</v>
      </c>
      <c r="T741" s="8">
        <f>R741+S741</f>
        <v>550</v>
      </c>
      <c r="U741" s="8">
        <f>T741-Q741</f>
        <v>62</v>
      </c>
      <c r="V741" s="2" t="s">
        <v>30</v>
      </c>
      <c r="W741" s="31">
        <f>IF(T741&lt;5000,T741*2%,IF(T741&lt;25000,T741*5%,IF(T741&lt;50000,T741*7%,IF(T741&lt;100000,T741*9%,IF(T741&lt;250000,T741*12%,T741*15%)))))</f>
        <v>11</v>
      </c>
    </row>
    <row r="742" spans="1:23" x14ac:dyDescent="0.3">
      <c r="A742" s="2" t="s">
        <v>2221</v>
      </c>
      <c r="B742" s="4">
        <v>43352</v>
      </c>
      <c r="C742" s="4">
        <v>43353</v>
      </c>
      <c r="D742" s="2" t="s">
        <v>47</v>
      </c>
      <c r="E742" s="2" t="s">
        <v>43</v>
      </c>
      <c r="F742" s="2" t="s">
        <v>127</v>
      </c>
      <c r="G742" s="5" t="str">
        <f>VLOOKUP(F742,'Customer Info'!A:B,2,0)</f>
        <v>Trudy</v>
      </c>
      <c r="H742" s="5" t="str">
        <f>VLOOKUP(F742,'Customer Info'!A:C,3,0)</f>
        <v>Glocke</v>
      </c>
      <c r="I742" s="5" t="str">
        <f>VLOOKUP(F742,'Customer Info'!A:E,5,0)</f>
        <v>Huaiyin</v>
      </c>
      <c r="J742" s="2" t="s">
        <v>237</v>
      </c>
      <c r="K742" s="6" t="str">
        <f>VLOOKUP(J742,'Product Details'!B:C,2,0)</f>
        <v>Furniture</v>
      </c>
      <c r="L742" s="6" t="str">
        <f>VLOOKUP(J742,'Product Details'!B:D,3,0)</f>
        <v>Furnishings</v>
      </c>
      <c r="M742" s="6" t="s">
        <v>6500</v>
      </c>
      <c r="N742" s="2">
        <v>87</v>
      </c>
      <c r="O742" s="2">
        <v>80</v>
      </c>
      <c r="P742" s="2">
        <v>6</v>
      </c>
      <c r="Q742" s="7">
        <f>O742*P742</f>
        <v>480</v>
      </c>
      <c r="R742" s="7">
        <f>N742*P742</f>
        <v>522</v>
      </c>
      <c r="S742" s="2">
        <v>10</v>
      </c>
      <c r="T742" s="8">
        <f>R742+S742</f>
        <v>532</v>
      </c>
      <c r="U742" s="8">
        <f>T742-Q742</f>
        <v>52</v>
      </c>
      <c r="V742" s="2" t="s">
        <v>33</v>
      </c>
      <c r="W742" s="31">
        <f>IF(T742&lt;5000,T742*2%,IF(T742&lt;25000,T742*5%,IF(T742&lt;50000,T742*7%,IF(T742&lt;100000,T742*9%,IF(T742&lt;250000,T742*12%,T742*15%)))))</f>
        <v>10.64</v>
      </c>
    </row>
    <row r="743" spans="1:23" x14ac:dyDescent="0.3">
      <c r="A743" s="2" t="s">
        <v>5102</v>
      </c>
      <c r="B743" s="4">
        <v>43601</v>
      </c>
      <c r="C743" s="4">
        <v>43602</v>
      </c>
      <c r="D743" s="2" t="s">
        <v>47</v>
      </c>
      <c r="E743" s="2" t="s">
        <v>36</v>
      </c>
      <c r="F743" s="2" t="s">
        <v>165</v>
      </c>
      <c r="G743" s="5" t="str">
        <f>VLOOKUP(F743,'Customer Info'!A:B,2,0)</f>
        <v>Mark</v>
      </c>
      <c r="H743" s="5" t="str">
        <f>VLOOKUP(F743,'Customer Info'!A:C,3,0)</f>
        <v>Packer</v>
      </c>
      <c r="I743" s="5" t="str">
        <f>VLOOKUP(F743,'Customer Info'!A:E,5,0)</f>
        <v>Perth</v>
      </c>
      <c r="J743" s="2" t="s">
        <v>441</v>
      </c>
      <c r="K743" s="6" t="str">
        <f>VLOOKUP(J743,'Product Details'!B:C,2,0)</f>
        <v>Technology</v>
      </c>
      <c r="L743" s="6" t="str">
        <f>VLOOKUP(J743,'Product Details'!B:D,3,0)</f>
        <v>Phones</v>
      </c>
      <c r="M743" s="6" t="s">
        <v>6417</v>
      </c>
      <c r="N743" s="2">
        <v>131</v>
      </c>
      <c r="O743" s="2">
        <v>124</v>
      </c>
      <c r="P743" s="2">
        <v>4</v>
      </c>
      <c r="Q743" s="7">
        <f>O743*P743</f>
        <v>496</v>
      </c>
      <c r="R743" s="7">
        <f>N743*P743</f>
        <v>524</v>
      </c>
      <c r="S743" s="2">
        <v>30</v>
      </c>
      <c r="T743" s="8">
        <f>R743+S743</f>
        <v>554</v>
      </c>
      <c r="U743" s="8">
        <f>T743-Q743</f>
        <v>58</v>
      </c>
      <c r="V743" s="2" t="s">
        <v>33</v>
      </c>
      <c r="W743" s="31">
        <f>IF(T743&lt;5000,T743*2%,IF(T743&lt;25000,T743*5%,IF(T743&lt;50000,T743*7%,IF(T743&lt;100000,T743*9%,IF(T743&lt;250000,T743*12%,T743*15%)))))</f>
        <v>11.08</v>
      </c>
    </row>
    <row r="744" spans="1:23" x14ac:dyDescent="0.3">
      <c r="A744" s="2" t="s">
        <v>871</v>
      </c>
      <c r="B744" s="4">
        <v>43379</v>
      </c>
      <c r="C744" s="4">
        <v>43380</v>
      </c>
      <c r="D744" s="2" t="s">
        <v>47</v>
      </c>
      <c r="E744" s="2" t="s">
        <v>43</v>
      </c>
      <c r="F744" s="2" t="s">
        <v>872</v>
      </c>
      <c r="G744" s="5" t="str">
        <f>VLOOKUP(F744,'Customer Info'!A:B,2,0)</f>
        <v>Ben</v>
      </c>
      <c r="H744" s="5" t="str">
        <f>VLOOKUP(F744,'Customer Info'!A:C,3,0)</f>
        <v>Peterman</v>
      </c>
      <c r="I744" s="5" t="str">
        <f>VLOOKUP(F744,'Customer Info'!A:E,5,0)</f>
        <v>Bielefeld</v>
      </c>
      <c r="J744" s="2" t="s">
        <v>416</v>
      </c>
      <c r="K744" s="6" t="str">
        <f>VLOOKUP(J744,'Product Details'!B:C,2,0)</f>
        <v>Technology</v>
      </c>
      <c r="L744" s="6" t="str">
        <f>VLOOKUP(J744,'Product Details'!B:D,3,0)</f>
        <v>Phones</v>
      </c>
      <c r="M744" s="6" t="s">
        <v>6448</v>
      </c>
      <c r="N744" s="2">
        <v>175</v>
      </c>
      <c r="O744" s="2">
        <v>158</v>
      </c>
      <c r="P744" s="2">
        <v>3</v>
      </c>
      <c r="Q744" s="7">
        <f>O744*P744</f>
        <v>474</v>
      </c>
      <c r="R744" s="7">
        <f>N744*P744</f>
        <v>525</v>
      </c>
      <c r="S744" s="2">
        <v>30</v>
      </c>
      <c r="T744" s="8">
        <f>R744+S744</f>
        <v>555</v>
      </c>
      <c r="U744" s="8">
        <f>T744-Q744</f>
        <v>81</v>
      </c>
      <c r="V744" s="2" t="s">
        <v>63</v>
      </c>
      <c r="W744" s="31">
        <f>IF(T744&lt;5000,T744*2%,IF(T744&lt;25000,T744*5%,IF(T744&lt;50000,T744*7%,IF(T744&lt;100000,T744*9%,IF(T744&lt;250000,T744*12%,T744*15%)))))</f>
        <v>11.1</v>
      </c>
    </row>
    <row r="745" spans="1:23" x14ac:dyDescent="0.3">
      <c r="A745" s="2" t="s">
        <v>2834</v>
      </c>
      <c r="B745" s="4">
        <v>43897</v>
      </c>
      <c r="C745" s="4">
        <v>43898</v>
      </c>
      <c r="D745" s="2" t="s">
        <v>47</v>
      </c>
      <c r="E745" s="2" t="s">
        <v>91</v>
      </c>
      <c r="F745" s="2" t="s">
        <v>921</v>
      </c>
      <c r="G745" s="5" t="str">
        <f>VLOOKUP(F745,'Customer Info'!A:B,2,0)</f>
        <v>Claire</v>
      </c>
      <c r="H745" s="5" t="str">
        <f>VLOOKUP(F745,'Customer Info'!A:C,3,0)</f>
        <v>Gute</v>
      </c>
      <c r="I745" s="5" t="str">
        <f>VLOOKUP(F745,'Customer Info'!A:E,5,0)</f>
        <v>Worms</v>
      </c>
      <c r="J745" s="2" t="s">
        <v>245</v>
      </c>
      <c r="K745" s="6" t="str">
        <f>VLOOKUP(J745,'Product Details'!B:C,2,0)</f>
        <v>Office_Supplies</v>
      </c>
      <c r="L745" s="6" t="str">
        <f>VLOOKUP(J745,'Product Details'!B:D,3,0)</f>
        <v>Envelopes</v>
      </c>
      <c r="M745" s="6" t="s">
        <v>6427</v>
      </c>
      <c r="N745" s="2">
        <v>175</v>
      </c>
      <c r="O745" s="2">
        <v>162</v>
      </c>
      <c r="P745" s="2">
        <v>3</v>
      </c>
      <c r="Q745" s="7">
        <f>O745*P745</f>
        <v>486</v>
      </c>
      <c r="R745" s="7">
        <f>N745*P745</f>
        <v>525</v>
      </c>
      <c r="S745" s="2">
        <v>30</v>
      </c>
      <c r="T745" s="8">
        <f>R745+S745</f>
        <v>555</v>
      </c>
      <c r="U745" s="8">
        <f>T745-Q745</f>
        <v>69</v>
      </c>
      <c r="V745" s="2" t="s">
        <v>33</v>
      </c>
      <c r="W745" s="31">
        <f>IF(T745&lt;5000,T745*2%,IF(T745&lt;25000,T745*5%,IF(T745&lt;50000,T745*7%,IF(T745&lt;100000,T745*9%,IF(T745&lt;250000,T745*12%,T745*15%)))))</f>
        <v>11.1</v>
      </c>
    </row>
    <row r="746" spans="1:23" x14ac:dyDescent="0.3">
      <c r="A746" s="2" t="s">
        <v>3061</v>
      </c>
      <c r="B746" s="4">
        <v>43187</v>
      </c>
      <c r="C746" s="4">
        <v>43187</v>
      </c>
      <c r="D746" s="2" t="s">
        <v>47</v>
      </c>
      <c r="E746" s="2" t="s">
        <v>29</v>
      </c>
      <c r="F746" s="2" t="s">
        <v>1896</v>
      </c>
      <c r="G746" s="5" t="str">
        <f>VLOOKUP(F746,'Customer Info'!A:B,2,0)</f>
        <v>Eugene</v>
      </c>
      <c r="H746" s="5" t="str">
        <f>VLOOKUP(F746,'Customer Info'!A:C,3,0)</f>
        <v>Barchas</v>
      </c>
      <c r="I746" s="5" t="str">
        <f>VLOOKUP(F746,'Customer Info'!A:E,5,0)</f>
        <v>Aksu</v>
      </c>
      <c r="J746" s="2" t="s">
        <v>435</v>
      </c>
      <c r="K746" s="6" t="str">
        <f>VLOOKUP(J746,'Product Details'!B:C,2,0)</f>
        <v>Technology</v>
      </c>
      <c r="L746" s="6" t="str">
        <f>VLOOKUP(J746,'Product Details'!B:D,3,0)</f>
        <v>Accessories</v>
      </c>
      <c r="M746" s="6" t="s">
        <v>6442</v>
      </c>
      <c r="N746" s="2">
        <v>175</v>
      </c>
      <c r="O746" s="2">
        <v>162</v>
      </c>
      <c r="P746" s="2">
        <v>3</v>
      </c>
      <c r="Q746" s="7">
        <f>O746*P746</f>
        <v>486</v>
      </c>
      <c r="R746" s="7">
        <f>N746*P746</f>
        <v>525</v>
      </c>
      <c r="S746" s="2">
        <v>30</v>
      </c>
      <c r="T746" s="8">
        <f>R746+S746</f>
        <v>555</v>
      </c>
      <c r="U746" s="8">
        <f>T746-Q746</f>
        <v>69</v>
      </c>
      <c r="V746" s="2" t="s">
        <v>33</v>
      </c>
      <c r="W746" s="31">
        <f>IF(T746&lt;5000,T746*2%,IF(T746&lt;25000,T746*5%,IF(T746&lt;50000,T746*7%,IF(T746&lt;100000,T746*9%,IF(T746&lt;250000,T746*12%,T746*15%)))))</f>
        <v>11.1</v>
      </c>
    </row>
    <row r="747" spans="1:23" x14ac:dyDescent="0.3">
      <c r="A747" s="2" t="s">
        <v>3753</v>
      </c>
      <c r="B747" s="4">
        <v>44166</v>
      </c>
      <c r="C747" s="4">
        <v>44168</v>
      </c>
      <c r="D747" s="2" t="s">
        <v>47</v>
      </c>
      <c r="E747" s="2" t="s">
        <v>43</v>
      </c>
      <c r="F747" s="2" t="s">
        <v>519</v>
      </c>
      <c r="G747" s="5" t="str">
        <f>VLOOKUP(F747,'Customer Info'!A:B,2,0)</f>
        <v>Ruben</v>
      </c>
      <c r="H747" s="5" t="str">
        <f>VLOOKUP(F747,'Customer Info'!A:C,3,0)</f>
        <v>Ausman</v>
      </c>
      <c r="I747" s="5" t="str">
        <f>VLOOKUP(F747,'Customer Info'!A:E,5,0)</f>
        <v>Sonneberg</v>
      </c>
      <c r="J747" s="2" t="s">
        <v>41</v>
      </c>
      <c r="K747" s="6" t="str">
        <f>VLOOKUP(J747,'Product Details'!B:C,2,0)</f>
        <v>Office_Supplies</v>
      </c>
      <c r="L747" s="6" t="str">
        <f>VLOOKUP(J747,'Product Details'!B:D,3,0)</f>
        <v>Supplies</v>
      </c>
      <c r="M747" s="6" t="s">
        <v>6554</v>
      </c>
      <c r="N747" s="2">
        <v>175</v>
      </c>
      <c r="O747" s="2">
        <v>162</v>
      </c>
      <c r="P747" s="2">
        <v>3</v>
      </c>
      <c r="Q747" s="7">
        <f>O747*P747</f>
        <v>486</v>
      </c>
      <c r="R747" s="7">
        <f>N747*P747</f>
        <v>525</v>
      </c>
      <c r="S747" s="2">
        <v>30</v>
      </c>
      <c r="T747" s="8">
        <f>R747+S747</f>
        <v>555</v>
      </c>
      <c r="U747" s="8">
        <f>T747-Q747</f>
        <v>69</v>
      </c>
      <c r="V747" s="2" t="s">
        <v>33</v>
      </c>
      <c r="W747" s="31">
        <f>IF(T747&lt;5000,T747*2%,IF(T747&lt;25000,T747*5%,IF(T747&lt;50000,T747*7%,IF(T747&lt;100000,T747*9%,IF(T747&lt;250000,T747*12%,T747*15%)))))</f>
        <v>11.1</v>
      </c>
    </row>
    <row r="748" spans="1:23" x14ac:dyDescent="0.3">
      <c r="A748" s="2" t="s">
        <v>4239</v>
      </c>
      <c r="B748" s="4">
        <v>43426</v>
      </c>
      <c r="C748" s="4">
        <v>43428</v>
      </c>
      <c r="D748" s="2" t="s">
        <v>47</v>
      </c>
      <c r="E748" s="2" t="s">
        <v>48</v>
      </c>
      <c r="F748" s="2" t="s">
        <v>338</v>
      </c>
      <c r="G748" s="5" t="str">
        <f>VLOOKUP(F748,'Customer Info'!A:B,2,0)</f>
        <v>Beth</v>
      </c>
      <c r="H748" s="5" t="str">
        <f>VLOOKUP(F748,'Customer Info'!A:C,3,0)</f>
        <v>Thompson</v>
      </c>
      <c r="I748" s="5" t="str">
        <f>VLOOKUP(F748,'Customer Info'!A:E,5,0)</f>
        <v>Lohne</v>
      </c>
      <c r="J748" s="2" t="s">
        <v>310</v>
      </c>
      <c r="K748" s="6" t="str">
        <f>VLOOKUP(J748,'Product Details'!B:C,2,0)</f>
        <v>Technology</v>
      </c>
      <c r="L748" s="6" t="str">
        <f>VLOOKUP(J748,'Product Details'!B:D,3,0)</f>
        <v>Copiers</v>
      </c>
      <c r="M748" s="6" t="s">
        <v>6481</v>
      </c>
      <c r="N748" s="2">
        <v>175</v>
      </c>
      <c r="O748" s="2">
        <v>162</v>
      </c>
      <c r="P748" s="2">
        <v>3</v>
      </c>
      <c r="Q748" s="7">
        <f>O748*P748</f>
        <v>486</v>
      </c>
      <c r="R748" s="7">
        <f>N748*P748</f>
        <v>525</v>
      </c>
      <c r="S748" s="2">
        <v>30</v>
      </c>
      <c r="T748" s="8">
        <f>R748+S748</f>
        <v>555</v>
      </c>
      <c r="U748" s="8">
        <f>T748-Q748</f>
        <v>69</v>
      </c>
      <c r="V748" s="2" t="s">
        <v>63</v>
      </c>
      <c r="W748" s="31">
        <f>IF(T748&lt;5000,T748*2%,IF(T748&lt;25000,T748*5%,IF(T748&lt;50000,T748*7%,IF(T748&lt;100000,T748*9%,IF(T748&lt;250000,T748*12%,T748*15%)))))</f>
        <v>11.1</v>
      </c>
    </row>
    <row r="749" spans="1:23" x14ac:dyDescent="0.3">
      <c r="A749" s="2" t="s">
        <v>4327</v>
      </c>
      <c r="B749" s="4">
        <v>43746</v>
      </c>
      <c r="C749" s="4">
        <v>43746</v>
      </c>
      <c r="D749" s="2" t="s">
        <v>47</v>
      </c>
      <c r="E749" s="2" t="s">
        <v>43</v>
      </c>
      <c r="F749" s="2" t="s">
        <v>608</v>
      </c>
      <c r="G749" s="5" t="str">
        <f>VLOOKUP(F749,'Customer Info'!A:B,2,0)</f>
        <v>Shahid</v>
      </c>
      <c r="H749" s="5" t="str">
        <f>VLOOKUP(F749,'Customer Info'!A:C,3,0)</f>
        <v>Collister</v>
      </c>
      <c r="I749" s="5" t="str">
        <f>VLOOKUP(F749,'Customer Info'!A:E,5,0)</f>
        <v>Solapur</v>
      </c>
      <c r="J749" s="2" t="s">
        <v>186</v>
      </c>
      <c r="K749" s="6" t="str">
        <f>VLOOKUP(J749,'Product Details'!B:C,2,0)</f>
        <v>Technology</v>
      </c>
      <c r="L749" s="6" t="str">
        <f>VLOOKUP(J749,'Product Details'!B:D,3,0)</f>
        <v>Accessories</v>
      </c>
      <c r="M749" s="6" t="s">
        <v>6392</v>
      </c>
      <c r="N749" s="2">
        <v>175</v>
      </c>
      <c r="O749" s="2">
        <v>158</v>
      </c>
      <c r="P749" s="2">
        <v>3</v>
      </c>
      <c r="Q749" s="7">
        <f>O749*P749</f>
        <v>474</v>
      </c>
      <c r="R749" s="7">
        <f>N749*P749</f>
        <v>525</v>
      </c>
      <c r="S749" s="2">
        <v>30</v>
      </c>
      <c r="T749" s="8">
        <f>R749+S749</f>
        <v>555</v>
      </c>
      <c r="U749" s="8">
        <f>T749-Q749</f>
        <v>81</v>
      </c>
      <c r="V749" s="2" t="s">
        <v>33</v>
      </c>
      <c r="W749" s="31">
        <f>IF(T749&lt;5000,T749*2%,IF(T749&lt;25000,T749*5%,IF(T749&lt;50000,T749*7%,IF(T749&lt;100000,T749*9%,IF(T749&lt;250000,T749*12%,T749*15%)))))</f>
        <v>11.1</v>
      </c>
    </row>
    <row r="750" spans="1:23" x14ac:dyDescent="0.3">
      <c r="A750" s="2" t="s">
        <v>4637</v>
      </c>
      <c r="B750" s="4">
        <v>44134</v>
      </c>
      <c r="C750" s="4">
        <v>44134</v>
      </c>
      <c r="D750" s="2" t="s">
        <v>47</v>
      </c>
      <c r="E750" s="2" t="s">
        <v>29</v>
      </c>
      <c r="F750" s="2" t="s">
        <v>945</v>
      </c>
      <c r="G750" s="5" t="str">
        <f>VLOOKUP(F750,'Customer Info'!A:B,2,0)</f>
        <v>Lindsay</v>
      </c>
      <c r="H750" s="5" t="str">
        <f>VLOOKUP(F750,'Customer Info'!A:C,3,0)</f>
        <v>Shagiari</v>
      </c>
      <c r="I750" s="5" t="str">
        <f>VLOOKUP(F750,'Customer Info'!A:E,5,0)</f>
        <v>Canberra</v>
      </c>
      <c r="J750" s="2" t="s">
        <v>435</v>
      </c>
      <c r="K750" s="6" t="str">
        <f>VLOOKUP(J750,'Product Details'!B:C,2,0)</f>
        <v>Technology</v>
      </c>
      <c r="L750" s="6" t="str">
        <f>VLOOKUP(J750,'Product Details'!B:D,3,0)</f>
        <v>Accessories</v>
      </c>
      <c r="M750" s="6" t="s">
        <v>6442</v>
      </c>
      <c r="N750" s="2">
        <v>175</v>
      </c>
      <c r="O750" s="2">
        <v>162</v>
      </c>
      <c r="P750" s="2">
        <v>3</v>
      </c>
      <c r="Q750" s="7">
        <f>O750*P750</f>
        <v>486</v>
      </c>
      <c r="R750" s="7">
        <f>N750*P750</f>
        <v>525</v>
      </c>
      <c r="S750" s="2">
        <v>30</v>
      </c>
      <c r="T750" s="8">
        <f>R750+S750</f>
        <v>555</v>
      </c>
      <c r="U750" s="8">
        <f>T750-Q750</f>
        <v>69</v>
      </c>
      <c r="V750" s="2" t="s">
        <v>33</v>
      </c>
      <c r="W750" s="31">
        <f>IF(T750&lt;5000,T750*2%,IF(T750&lt;25000,T750*5%,IF(T750&lt;50000,T750*7%,IF(T750&lt;100000,T750*9%,IF(T750&lt;250000,T750*12%,T750*15%)))))</f>
        <v>11.1</v>
      </c>
    </row>
    <row r="751" spans="1:23" x14ac:dyDescent="0.3">
      <c r="A751" s="2" t="s">
        <v>4661</v>
      </c>
      <c r="B751" s="4">
        <v>44170</v>
      </c>
      <c r="C751" s="4">
        <v>44170</v>
      </c>
      <c r="D751" s="2" t="s">
        <v>47</v>
      </c>
      <c r="E751" s="2" t="s">
        <v>29</v>
      </c>
      <c r="F751" s="2" t="s">
        <v>1211</v>
      </c>
      <c r="G751" s="5" t="str">
        <f>VLOOKUP(F751,'Customer Info'!A:B,2,0)</f>
        <v>Debra</v>
      </c>
      <c r="H751" s="5" t="str">
        <f>VLOOKUP(F751,'Customer Info'!A:C,3,0)</f>
        <v>Catini</v>
      </c>
      <c r="I751" s="5" t="str">
        <f>VLOOKUP(F751,'Customer Info'!A:E,5,0)</f>
        <v>Brisbane</v>
      </c>
      <c r="J751" s="2" t="s">
        <v>102</v>
      </c>
      <c r="K751" s="6" t="str">
        <f>VLOOKUP(J751,'Product Details'!B:C,2,0)</f>
        <v>Technology</v>
      </c>
      <c r="L751" s="6" t="str">
        <f>VLOOKUP(J751,'Product Details'!B:D,3,0)</f>
        <v>Phones</v>
      </c>
      <c r="M751" s="6" t="s">
        <v>6447</v>
      </c>
      <c r="N751" s="2">
        <v>175</v>
      </c>
      <c r="O751" s="2">
        <v>162</v>
      </c>
      <c r="P751" s="2">
        <v>3</v>
      </c>
      <c r="Q751" s="7">
        <f>O751*P751</f>
        <v>486</v>
      </c>
      <c r="R751" s="7">
        <f>N751*P751</f>
        <v>525</v>
      </c>
      <c r="S751" s="2">
        <v>30</v>
      </c>
      <c r="T751" s="8">
        <f>R751+S751</f>
        <v>555</v>
      </c>
      <c r="U751" s="8">
        <f>T751-Q751</f>
        <v>69</v>
      </c>
      <c r="V751" s="2" t="s">
        <v>30</v>
      </c>
      <c r="W751" s="31">
        <f>IF(T751&lt;5000,T751*2%,IF(T751&lt;25000,T751*5%,IF(T751&lt;50000,T751*7%,IF(T751&lt;100000,T751*9%,IF(T751&lt;250000,T751*12%,T751*15%)))))</f>
        <v>11.1</v>
      </c>
    </row>
    <row r="752" spans="1:23" x14ac:dyDescent="0.3">
      <c r="A752" s="2" t="s">
        <v>5195</v>
      </c>
      <c r="B752" s="4">
        <v>43794</v>
      </c>
      <c r="C752" s="4">
        <v>43796</v>
      </c>
      <c r="D752" s="2" t="s">
        <v>47</v>
      </c>
      <c r="E752" s="2" t="s">
        <v>43</v>
      </c>
      <c r="F752" s="2" t="s">
        <v>1076</v>
      </c>
      <c r="G752" s="5" t="str">
        <f>VLOOKUP(F752,'Customer Info'!A:B,2,0)</f>
        <v>Sam</v>
      </c>
      <c r="H752" s="5" t="str">
        <f>VLOOKUP(F752,'Customer Info'!A:C,3,0)</f>
        <v>Craven</v>
      </c>
      <c r="I752" s="5" t="str">
        <f>VLOOKUP(F752,'Customer Info'!A:E,5,0)</f>
        <v>Hyderabad</v>
      </c>
      <c r="J752" s="2" t="s">
        <v>150</v>
      </c>
      <c r="K752" s="6" t="str">
        <f>VLOOKUP(J752,'Product Details'!B:C,2,0)</f>
        <v>Office_Supplies</v>
      </c>
      <c r="L752" s="6" t="str">
        <f>VLOOKUP(J752,'Product Details'!B:D,3,0)</f>
        <v>Appliances</v>
      </c>
      <c r="M752" s="6" t="s">
        <v>6528</v>
      </c>
      <c r="N752" s="2">
        <v>175</v>
      </c>
      <c r="O752" s="2">
        <v>162</v>
      </c>
      <c r="P752" s="2">
        <v>3</v>
      </c>
      <c r="Q752" s="7">
        <f>O752*P752</f>
        <v>486</v>
      </c>
      <c r="R752" s="7">
        <f>N752*P752</f>
        <v>525</v>
      </c>
      <c r="S752" s="2">
        <v>30</v>
      </c>
      <c r="T752" s="8">
        <f>R752+S752</f>
        <v>555</v>
      </c>
      <c r="U752" s="8">
        <f>T752-Q752</f>
        <v>69</v>
      </c>
      <c r="V752" s="2" t="s">
        <v>33</v>
      </c>
      <c r="W752" s="31">
        <f>IF(T752&lt;5000,T752*2%,IF(T752&lt;25000,T752*5%,IF(T752&lt;50000,T752*7%,IF(T752&lt;100000,T752*9%,IF(T752&lt;250000,T752*12%,T752*15%)))))</f>
        <v>11.1</v>
      </c>
    </row>
    <row r="753" spans="1:23" x14ac:dyDescent="0.3">
      <c r="A753" s="2" t="s">
        <v>3606</v>
      </c>
      <c r="B753" s="4">
        <v>43826</v>
      </c>
      <c r="C753" s="4">
        <v>43827</v>
      </c>
      <c r="D753" s="2" t="s">
        <v>47</v>
      </c>
      <c r="E753" s="2" t="s">
        <v>91</v>
      </c>
      <c r="F753" s="2" t="s">
        <v>1798</v>
      </c>
      <c r="G753" s="5" t="str">
        <f>VLOOKUP(F753,'Customer Info'!A:B,2,0)</f>
        <v>Darren</v>
      </c>
      <c r="H753" s="5" t="str">
        <f>VLOOKUP(F753,'Customer Info'!A:C,3,0)</f>
        <v>Budd</v>
      </c>
      <c r="I753" s="5" t="str">
        <f>VLOOKUP(F753,'Customer Info'!A:E,5,0)</f>
        <v>Jakarta</v>
      </c>
      <c r="J753" s="2" t="s">
        <v>478</v>
      </c>
      <c r="K753" s="6" t="str">
        <f>VLOOKUP(J753,'Product Details'!B:C,2,0)</f>
        <v>Furniture</v>
      </c>
      <c r="L753" s="6" t="str">
        <f>VLOOKUP(J753,'Product Details'!B:D,3,0)</f>
        <v>Chairs</v>
      </c>
      <c r="M753" s="6" t="s">
        <v>6521</v>
      </c>
      <c r="N753" s="2">
        <v>177</v>
      </c>
      <c r="O753" s="2">
        <v>169</v>
      </c>
      <c r="P753" s="2">
        <v>3</v>
      </c>
      <c r="Q753" s="7">
        <f>O753*P753</f>
        <v>507</v>
      </c>
      <c r="R753" s="7">
        <f>N753*P753</f>
        <v>531</v>
      </c>
      <c r="S753" s="2">
        <v>30</v>
      </c>
      <c r="T753" s="8">
        <f>R753+S753</f>
        <v>561</v>
      </c>
      <c r="U753" s="8">
        <f>T753-Q753</f>
        <v>54</v>
      </c>
      <c r="V753" s="2" t="s">
        <v>71</v>
      </c>
      <c r="W753" s="31">
        <f>IF(T753&lt;5000,T753*2%,IF(T753&lt;25000,T753*5%,IF(T753&lt;50000,T753*7%,IF(T753&lt;100000,T753*9%,IF(T753&lt;250000,T753*12%,T753*15%)))))</f>
        <v>11.22</v>
      </c>
    </row>
    <row r="754" spans="1:23" x14ac:dyDescent="0.3">
      <c r="A754" s="2" t="s">
        <v>1789</v>
      </c>
      <c r="B754" s="4">
        <v>43909</v>
      </c>
      <c r="C754" s="4">
        <v>43910</v>
      </c>
      <c r="D754" s="2" t="s">
        <v>47</v>
      </c>
      <c r="E754" s="2" t="s">
        <v>91</v>
      </c>
      <c r="F754" s="2" t="s">
        <v>1157</v>
      </c>
      <c r="G754" s="5" t="str">
        <f>VLOOKUP(F754,'Customer Info'!A:B,2,0)</f>
        <v>Jason</v>
      </c>
      <c r="H754" s="5" t="str">
        <f>VLOOKUP(F754,'Customer Info'!A:C,3,0)</f>
        <v>Gross</v>
      </c>
      <c r="I754" s="5" t="str">
        <f>VLOOKUP(F754,'Customer Info'!A:E,5,0)</f>
        <v>Sydney</v>
      </c>
      <c r="J754" s="2" t="s">
        <v>496</v>
      </c>
      <c r="K754" s="6" t="str">
        <f>VLOOKUP(J754,'Product Details'!B:C,2,0)</f>
        <v>Furniture</v>
      </c>
      <c r="L754" s="6" t="str">
        <f>VLOOKUP(J754,'Product Details'!B:D,3,0)</f>
        <v>Tables</v>
      </c>
      <c r="M754" s="6" t="s">
        <v>6497</v>
      </c>
      <c r="N754" s="2">
        <v>179</v>
      </c>
      <c r="O754" s="2">
        <v>171</v>
      </c>
      <c r="P754" s="2">
        <v>3</v>
      </c>
      <c r="Q754" s="7">
        <f>O754*P754</f>
        <v>513</v>
      </c>
      <c r="R754" s="7">
        <f>N754*P754</f>
        <v>537</v>
      </c>
      <c r="S754" s="2">
        <v>30</v>
      </c>
      <c r="T754" s="8">
        <f>R754+S754</f>
        <v>567</v>
      </c>
      <c r="U754" s="8">
        <f>T754-Q754</f>
        <v>54</v>
      </c>
      <c r="V754" s="2" t="s">
        <v>63</v>
      </c>
      <c r="W754" s="31">
        <f>IF(T754&lt;5000,T754*2%,IF(T754&lt;25000,T754*5%,IF(T754&lt;50000,T754*7%,IF(T754&lt;100000,T754*9%,IF(T754&lt;250000,T754*12%,T754*15%)))))</f>
        <v>11.34</v>
      </c>
    </row>
    <row r="755" spans="1:23" x14ac:dyDescent="0.3">
      <c r="A755" s="2" t="s">
        <v>5126</v>
      </c>
      <c r="B755" s="4">
        <v>43667</v>
      </c>
      <c r="C755" s="4">
        <v>43669</v>
      </c>
      <c r="D755" s="2" t="s">
        <v>47</v>
      </c>
      <c r="E755" s="2" t="s">
        <v>68</v>
      </c>
      <c r="F755" s="2" t="s">
        <v>104</v>
      </c>
      <c r="G755" s="5" t="str">
        <f>VLOOKUP(F755,'Customer Info'!A:B,2,0)</f>
        <v>Craig</v>
      </c>
      <c r="H755" s="5" t="str">
        <f>VLOOKUP(F755,'Customer Info'!A:C,3,0)</f>
        <v>Carroll</v>
      </c>
      <c r="I755" s="5" t="str">
        <f>VLOOKUP(F755,'Customer Info'!A:E,5,0)</f>
        <v>Augsburg</v>
      </c>
      <c r="J755" s="2" t="s">
        <v>382</v>
      </c>
      <c r="K755" s="6" t="str">
        <f>VLOOKUP(J755,'Product Details'!B:C,2,0)</f>
        <v>Office_Supplies</v>
      </c>
      <c r="L755" s="6" t="str">
        <f>VLOOKUP(J755,'Product Details'!B:D,3,0)</f>
        <v>Storage</v>
      </c>
      <c r="M755" s="6" t="s">
        <v>6548</v>
      </c>
      <c r="N755" s="2">
        <v>179</v>
      </c>
      <c r="O755" s="2">
        <v>171</v>
      </c>
      <c r="P755" s="2">
        <v>3</v>
      </c>
      <c r="Q755" s="7">
        <f>O755*P755</f>
        <v>513</v>
      </c>
      <c r="R755" s="7">
        <f>N755*P755</f>
        <v>537</v>
      </c>
      <c r="S755" s="2">
        <v>30</v>
      </c>
      <c r="T755" s="8">
        <f>R755+S755</f>
        <v>567</v>
      </c>
      <c r="U755" s="8">
        <f>T755-Q755</f>
        <v>54</v>
      </c>
      <c r="V755" s="2" t="s">
        <v>63</v>
      </c>
      <c r="W755" s="31">
        <f>IF(T755&lt;5000,T755*2%,IF(T755&lt;25000,T755*5%,IF(T755&lt;50000,T755*7%,IF(T755&lt;100000,T755*9%,IF(T755&lt;250000,T755*12%,T755*15%)))))</f>
        <v>11.34</v>
      </c>
    </row>
    <row r="756" spans="1:23" x14ac:dyDescent="0.3">
      <c r="A756" s="2" t="s">
        <v>3650</v>
      </c>
      <c r="B756" s="4">
        <v>43716</v>
      </c>
      <c r="C756" s="4">
        <v>43718</v>
      </c>
      <c r="D756" s="2" t="s">
        <v>47</v>
      </c>
      <c r="E756" s="2" t="s">
        <v>43</v>
      </c>
      <c r="F756" s="2" t="s">
        <v>1110</v>
      </c>
      <c r="G756" s="5" t="str">
        <f>VLOOKUP(F756,'Customer Info'!A:B,2,0)</f>
        <v>Bryan</v>
      </c>
      <c r="H756" s="5" t="str">
        <f>VLOOKUP(F756,'Customer Info'!A:C,3,0)</f>
        <v>Davis</v>
      </c>
      <c r="I756" s="5" t="str">
        <f>VLOOKUP(F756,'Customer Info'!A:E,5,0)</f>
        <v>Delhi</v>
      </c>
      <c r="J756" s="2" t="s">
        <v>594</v>
      </c>
      <c r="K756" s="6" t="str">
        <f>VLOOKUP(J756,'Product Details'!B:C,2,0)</f>
        <v>Office_Supplies</v>
      </c>
      <c r="L756" s="6" t="str">
        <f>VLOOKUP(J756,'Product Details'!B:D,3,0)</f>
        <v>Art</v>
      </c>
      <c r="M756" s="6" t="s">
        <v>6478</v>
      </c>
      <c r="N756" s="2">
        <v>135</v>
      </c>
      <c r="O756" s="2">
        <v>129</v>
      </c>
      <c r="P756" s="2">
        <v>4</v>
      </c>
      <c r="Q756" s="7">
        <f>O756*P756</f>
        <v>516</v>
      </c>
      <c r="R756" s="7">
        <f>N756*P756</f>
        <v>540</v>
      </c>
      <c r="S756" s="2">
        <v>30</v>
      </c>
      <c r="T756" s="8">
        <f>R756+S756</f>
        <v>570</v>
      </c>
      <c r="U756" s="8">
        <f>T756-Q756</f>
        <v>54</v>
      </c>
      <c r="V756" s="2" t="s">
        <v>63</v>
      </c>
      <c r="W756" s="31">
        <f>IF(T756&lt;5000,T756*2%,IF(T756&lt;25000,T756*5%,IF(T756&lt;50000,T756*7%,IF(T756&lt;100000,T756*9%,IF(T756&lt;250000,T756*12%,T756*15%)))))</f>
        <v>11.4</v>
      </c>
    </row>
    <row r="757" spans="1:23" x14ac:dyDescent="0.3">
      <c r="A757" s="2" t="s">
        <v>1417</v>
      </c>
      <c r="B757" s="4">
        <v>43811</v>
      </c>
      <c r="C757" s="4">
        <v>43813</v>
      </c>
      <c r="D757" s="2" t="s">
        <v>47</v>
      </c>
      <c r="E757" s="2" t="s">
        <v>29</v>
      </c>
      <c r="F757" s="2" t="s">
        <v>1418</v>
      </c>
      <c r="G757" s="5" t="str">
        <f>VLOOKUP(F757,'Customer Info'!A:B,2,0)</f>
        <v>Max</v>
      </c>
      <c r="H757" s="5" t="str">
        <f>VLOOKUP(F757,'Customer Info'!A:C,3,0)</f>
        <v>Jones</v>
      </c>
      <c r="I757" s="5" t="str">
        <f>VLOOKUP(F757,'Customer Info'!A:E,5,0)</f>
        <v>Yuncheng</v>
      </c>
      <c r="J757" s="2" t="s">
        <v>579</v>
      </c>
      <c r="K757" s="6" t="str">
        <f>VLOOKUP(J757,'Product Details'!B:C,2,0)</f>
        <v>Office_Supplies</v>
      </c>
      <c r="L757" s="6" t="str">
        <f>VLOOKUP(J757,'Product Details'!B:D,3,0)</f>
        <v>Storage</v>
      </c>
      <c r="M757" s="6" t="s">
        <v>6515</v>
      </c>
      <c r="N757" s="2">
        <v>60</v>
      </c>
      <c r="O757" s="2">
        <v>58</v>
      </c>
      <c r="P757" s="2">
        <v>9</v>
      </c>
      <c r="Q757" s="7">
        <f>O757*P757</f>
        <v>522</v>
      </c>
      <c r="R757" s="7">
        <f>N757*P757</f>
        <v>540</v>
      </c>
      <c r="S757" s="2">
        <v>10</v>
      </c>
      <c r="T757" s="8">
        <f>R757+S757</f>
        <v>550</v>
      </c>
      <c r="U757" s="8">
        <f>T757-Q757</f>
        <v>28</v>
      </c>
      <c r="V757" s="2" t="s">
        <v>33</v>
      </c>
      <c r="W757" s="31">
        <f>IF(T757&lt;5000,T757*2%,IF(T757&lt;25000,T757*5%,IF(T757&lt;50000,T757*7%,IF(T757&lt;100000,T757*9%,IF(T757&lt;250000,T757*12%,T757*15%)))))</f>
        <v>11</v>
      </c>
    </row>
    <row r="758" spans="1:23" x14ac:dyDescent="0.3">
      <c r="A758" s="2" t="s">
        <v>2400</v>
      </c>
      <c r="B758" s="4">
        <v>43698</v>
      </c>
      <c r="C758" s="4">
        <v>43698</v>
      </c>
      <c r="D758" s="2" t="s">
        <v>47</v>
      </c>
      <c r="E758" s="2" t="s">
        <v>43</v>
      </c>
      <c r="F758" s="2" t="s">
        <v>1462</v>
      </c>
      <c r="G758" s="5" t="str">
        <f>VLOOKUP(F758,'Customer Info'!A:B,2,0)</f>
        <v>Gary</v>
      </c>
      <c r="H758" s="5" t="str">
        <f>VLOOKUP(F758,'Customer Info'!A:C,3,0)</f>
        <v>Mitchum</v>
      </c>
      <c r="I758" s="5" t="str">
        <f>VLOOKUP(F758,'Customer Info'!A:E,5,0)</f>
        <v>Mildura</v>
      </c>
      <c r="J758" s="2" t="s">
        <v>668</v>
      </c>
      <c r="K758" s="6" t="str">
        <f>VLOOKUP(J758,'Product Details'!B:C,2,0)</f>
        <v>Technology</v>
      </c>
      <c r="L758" s="6" t="str">
        <f>VLOOKUP(J758,'Product Details'!B:D,3,0)</f>
        <v>Phones</v>
      </c>
      <c r="M758" s="6" t="s">
        <v>6432</v>
      </c>
      <c r="N758" s="2">
        <v>542</v>
      </c>
      <c r="O758" s="2">
        <v>492</v>
      </c>
      <c r="P758" s="2">
        <v>1</v>
      </c>
      <c r="Q758" s="7">
        <f>O758*P758</f>
        <v>492</v>
      </c>
      <c r="R758" s="7">
        <f>N758*P758</f>
        <v>542</v>
      </c>
      <c r="S758" s="2">
        <v>87</v>
      </c>
      <c r="T758" s="8">
        <f>R758+S758</f>
        <v>629</v>
      </c>
      <c r="U758" s="8">
        <f>T758-Q758</f>
        <v>137</v>
      </c>
      <c r="V758" s="2" t="s">
        <v>33</v>
      </c>
      <c r="W758" s="31">
        <f>IF(T758&lt;5000,T758*2%,IF(T758&lt;25000,T758*5%,IF(T758&lt;50000,T758*7%,IF(T758&lt;100000,T758*9%,IF(T758&lt;250000,T758*12%,T758*15%)))))</f>
        <v>12.58</v>
      </c>
    </row>
    <row r="759" spans="1:23" x14ac:dyDescent="0.3">
      <c r="A759" s="2" t="s">
        <v>3138</v>
      </c>
      <c r="B759" s="4">
        <v>43352</v>
      </c>
      <c r="C759" s="4">
        <v>43354</v>
      </c>
      <c r="D759" s="2" t="s">
        <v>47</v>
      </c>
      <c r="E759" s="2" t="s">
        <v>48</v>
      </c>
      <c r="F759" s="2" t="s">
        <v>627</v>
      </c>
      <c r="G759" s="5" t="str">
        <f>VLOOKUP(F759,'Customer Info'!A:B,2,0)</f>
        <v>Logan</v>
      </c>
      <c r="H759" s="5" t="str">
        <f>VLOOKUP(F759,'Customer Info'!A:C,3,0)</f>
        <v>Haushalter</v>
      </c>
      <c r="I759" s="5" t="str">
        <f>VLOOKUP(F759,'Customer Info'!A:E,5,0)</f>
        <v>Canberra</v>
      </c>
      <c r="J759" s="2" t="s">
        <v>370</v>
      </c>
      <c r="K759" s="6" t="str">
        <f>VLOOKUP(J759,'Product Details'!B:C,2,0)</f>
        <v>Furniture</v>
      </c>
      <c r="L759" s="6" t="str">
        <f>VLOOKUP(J759,'Product Details'!B:D,3,0)</f>
        <v>Bookcases</v>
      </c>
      <c r="M759" s="6" t="s">
        <v>6453</v>
      </c>
      <c r="N759" s="2">
        <v>542</v>
      </c>
      <c r="O759" s="2">
        <v>492</v>
      </c>
      <c r="P759" s="2">
        <v>1</v>
      </c>
      <c r="Q759" s="7">
        <f>O759*P759</f>
        <v>492</v>
      </c>
      <c r="R759" s="7">
        <f>N759*P759</f>
        <v>542</v>
      </c>
      <c r="S759" s="2">
        <v>23</v>
      </c>
      <c r="T759" s="8">
        <f>R759+S759</f>
        <v>565</v>
      </c>
      <c r="U759" s="8">
        <f>T759-Q759</f>
        <v>73</v>
      </c>
      <c r="V759" s="2" t="s">
        <v>63</v>
      </c>
      <c r="W759" s="31">
        <f>IF(T759&lt;5000,T759*2%,IF(T759&lt;25000,T759*5%,IF(T759&lt;50000,T759*7%,IF(T759&lt;100000,T759*9%,IF(T759&lt;250000,T759*12%,T759*15%)))))</f>
        <v>11.3</v>
      </c>
    </row>
    <row r="760" spans="1:23" x14ac:dyDescent="0.3">
      <c r="A760" s="2" t="s">
        <v>1468</v>
      </c>
      <c r="B760" s="4">
        <v>43815</v>
      </c>
      <c r="C760" s="4">
        <v>43815</v>
      </c>
      <c r="D760" s="2" t="s">
        <v>47</v>
      </c>
      <c r="E760" s="2" t="s">
        <v>43</v>
      </c>
      <c r="F760" s="2" t="s">
        <v>1319</v>
      </c>
      <c r="G760" s="5" t="str">
        <f>VLOOKUP(F760,'Customer Info'!A:B,2,0)</f>
        <v>Vivek</v>
      </c>
      <c r="H760" s="5" t="str">
        <f>VLOOKUP(F760,'Customer Info'!A:C,3,0)</f>
        <v>Gonzalez</v>
      </c>
      <c r="I760" s="5" t="str">
        <f>VLOOKUP(F760,'Customer Info'!A:E,5,0)</f>
        <v>Nanyang</v>
      </c>
      <c r="J760" s="2" t="s">
        <v>747</v>
      </c>
      <c r="K760" s="6" t="str">
        <f>VLOOKUP(J760,'Product Details'!B:C,2,0)</f>
        <v>Office_Supplies</v>
      </c>
      <c r="L760" s="6" t="str">
        <f>VLOOKUP(J760,'Product Details'!B:D,3,0)</f>
        <v>Storage</v>
      </c>
      <c r="M760" s="6" t="s">
        <v>6551</v>
      </c>
      <c r="N760" s="2">
        <v>78</v>
      </c>
      <c r="O760" s="2">
        <v>74</v>
      </c>
      <c r="P760" s="2">
        <v>7</v>
      </c>
      <c r="Q760" s="7">
        <f>O760*P760</f>
        <v>518</v>
      </c>
      <c r="R760" s="7">
        <f>N760*P760</f>
        <v>546</v>
      </c>
      <c r="S760" s="2">
        <v>10</v>
      </c>
      <c r="T760" s="8">
        <f>R760+S760</f>
        <v>556</v>
      </c>
      <c r="U760" s="8">
        <f>T760-Q760</f>
        <v>38</v>
      </c>
      <c r="V760" s="2" t="s">
        <v>33</v>
      </c>
      <c r="W760" s="31">
        <f>IF(T760&lt;5000,T760*2%,IF(T760&lt;25000,T760*5%,IF(T760&lt;50000,T760*7%,IF(T760&lt;100000,T760*9%,IF(T760&lt;250000,T760*12%,T760*15%)))))</f>
        <v>11.120000000000001</v>
      </c>
    </row>
    <row r="761" spans="1:23" x14ac:dyDescent="0.3">
      <c r="A761" s="2" t="s">
        <v>3670</v>
      </c>
      <c r="B761" s="4">
        <v>43977</v>
      </c>
      <c r="C761" s="4">
        <v>43978</v>
      </c>
      <c r="D761" s="2" t="s">
        <v>47</v>
      </c>
      <c r="E761" s="2" t="s">
        <v>68</v>
      </c>
      <c r="F761" s="2" t="s">
        <v>185</v>
      </c>
      <c r="G761" s="5" t="str">
        <f>VLOOKUP(F761,'Customer Info'!A:B,2,0)</f>
        <v>Adam</v>
      </c>
      <c r="H761" s="5" t="str">
        <f>VLOOKUP(F761,'Customer Info'!A:C,3,0)</f>
        <v>Bellavance</v>
      </c>
      <c r="I761" s="5" t="str">
        <f>VLOOKUP(F761,'Customer Info'!A:E,5,0)</f>
        <v>Kwinana</v>
      </c>
      <c r="J761" s="2" t="s">
        <v>140</v>
      </c>
      <c r="K761" s="6" t="str">
        <f>VLOOKUP(J761,'Product Details'!B:C,2,0)</f>
        <v>Furniture</v>
      </c>
      <c r="L761" s="6" t="str">
        <f>VLOOKUP(J761,'Product Details'!B:D,3,0)</f>
        <v>Chairs</v>
      </c>
      <c r="M761" s="6" t="s">
        <v>6512</v>
      </c>
      <c r="N761" s="2">
        <v>78</v>
      </c>
      <c r="O761" s="2">
        <v>74</v>
      </c>
      <c r="P761" s="2">
        <v>7</v>
      </c>
      <c r="Q761" s="7">
        <f>O761*P761</f>
        <v>518</v>
      </c>
      <c r="R761" s="7">
        <f>N761*P761</f>
        <v>546</v>
      </c>
      <c r="S761" s="2">
        <v>10</v>
      </c>
      <c r="T761" s="8">
        <f>R761+S761</f>
        <v>556</v>
      </c>
      <c r="U761" s="8">
        <f>T761-Q761</f>
        <v>38</v>
      </c>
      <c r="V761" s="2" t="s">
        <v>63</v>
      </c>
      <c r="W761" s="31">
        <f>IF(T761&lt;5000,T761*2%,IF(T761&lt;25000,T761*5%,IF(T761&lt;50000,T761*7%,IF(T761&lt;100000,T761*9%,IF(T761&lt;250000,T761*12%,T761*15%)))))</f>
        <v>11.120000000000001</v>
      </c>
    </row>
    <row r="762" spans="1:23" x14ac:dyDescent="0.3">
      <c r="A762" s="2" t="s">
        <v>4633</v>
      </c>
      <c r="B762" s="4">
        <v>44044</v>
      </c>
      <c r="C762" s="4">
        <v>44044</v>
      </c>
      <c r="D762" s="2" t="s">
        <v>47</v>
      </c>
      <c r="E762" s="2" t="s">
        <v>29</v>
      </c>
      <c r="F762" s="2" t="s">
        <v>65</v>
      </c>
      <c r="G762" s="5" t="str">
        <f>VLOOKUP(F762,'Customer Info'!A:B,2,0)</f>
        <v>Victor</v>
      </c>
      <c r="H762" s="5" t="str">
        <f>VLOOKUP(F762,'Customer Info'!A:C,3,0)</f>
        <v>Preis</v>
      </c>
      <c r="I762" s="5" t="str">
        <f>VLOOKUP(F762,'Customer Info'!A:E,5,0)</f>
        <v>Melbourne</v>
      </c>
      <c r="J762" s="2" t="s">
        <v>496</v>
      </c>
      <c r="K762" s="6" t="str">
        <f>VLOOKUP(J762,'Product Details'!B:C,2,0)</f>
        <v>Furniture</v>
      </c>
      <c r="L762" s="6" t="str">
        <f>VLOOKUP(J762,'Product Details'!B:D,3,0)</f>
        <v>Tables</v>
      </c>
      <c r="M762" s="6" t="s">
        <v>6497</v>
      </c>
      <c r="N762" s="2">
        <v>78</v>
      </c>
      <c r="O762" s="2">
        <v>74</v>
      </c>
      <c r="P762" s="2">
        <v>7</v>
      </c>
      <c r="Q762" s="7">
        <f>O762*P762</f>
        <v>518</v>
      </c>
      <c r="R762" s="7">
        <f>N762*P762</f>
        <v>546</v>
      </c>
      <c r="S762" s="2">
        <v>10</v>
      </c>
      <c r="T762" s="8">
        <f>R762+S762</f>
        <v>556</v>
      </c>
      <c r="U762" s="8">
        <f>T762-Q762</f>
        <v>38</v>
      </c>
      <c r="V762" s="2" t="s">
        <v>33</v>
      </c>
      <c r="W762" s="31">
        <f>IF(T762&lt;5000,T762*2%,IF(T762&lt;25000,T762*5%,IF(T762&lt;50000,T762*7%,IF(T762&lt;100000,T762*9%,IF(T762&lt;250000,T762*12%,T762*15%)))))</f>
        <v>11.120000000000001</v>
      </c>
    </row>
    <row r="763" spans="1:23" x14ac:dyDescent="0.3">
      <c r="A763" s="2" t="s">
        <v>1686</v>
      </c>
      <c r="B763" s="4">
        <v>43960</v>
      </c>
      <c r="C763" s="4">
        <v>43962</v>
      </c>
      <c r="D763" s="2" t="s">
        <v>47</v>
      </c>
      <c r="E763" s="2" t="s">
        <v>43</v>
      </c>
      <c r="F763" s="2" t="s">
        <v>603</v>
      </c>
      <c r="G763" s="5" t="str">
        <f>VLOOKUP(F763,'Customer Info'!A:B,2,0)</f>
        <v>Michelle</v>
      </c>
      <c r="H763" s="5" t="str">
        <f>VLOOKUP(F763,'Customer Info'!A:C,3,0)</f>
        <v>Arnett</v>
      </c>
      <c r="I763" s="5" t="str">
        <f>VLOOKUP(F763,'Customer Info'!A:E,5,0)</f>
        <v>Palembang</v>
      </c>
      <c r="J763" s="2" t="s">
        <v>563</v>
      </c>
      <c r="K763" s="6" t="str">
        <f>VLOOKUP(J763,'Product Details'!B:C,2,0)</f>
        <v>Technology</v>
      </c>
      <c r="L763" s="6" t="str">
        <f>VLOOKUP(J763,'Product Details'!B:D,3,0)</f>
        <v>Machines</v>
      </c>
      <c r="M763" s="6" t="s">
        <v>6422</v>
      </c>
      <c r="N763" s="2">
        <v>183</v>
      </c>
      <c r="O763" s="2">
        <v>168</v>
      </c>
      <c r="P763" s="2">
        <v>3</v>
      </c>
      <c r="Q763" s="7">
        <f>O763*P763</f>
        <v>504</v>
      </c>
      <c r="R763" s="7">
        <f>N763*P763</f>
        <v>549</v>
      </c>
      <c r="S763" s="2">
        <v>30</v>
      </c>
      <c r="T763" s="8">
        <f>R763+S763</f>
        <v>579</v>
      </c>
      <c r="U763" s="8">
        <f>T763-Q763</f>
        <v>75</v>
      </c>
      <c r="V763" s="2" t="s">
        <v>33</v>
      </c>
      <c r="W763" s="31">
        <f>IF(T763&lt;5000,T763*2%,IF(T763&lt;25000,T763*5%,IF(T763&lt;50000,T763*7%,IF(T763&lt;100000,T763*9%,IF(T763&lt;250000,T763*12%,T763*15%)))))</f>
        <v>11.58</v>
      </c>
    </row>
    <row r="764" spans="1:23" x14ac:dyDescent="0.3">
      <c r="A764" s="2" t="s">
        <v>3558</v>
      </c>
      <c r="B764" s="4">
        <v>43729</v>
      </c>
      <c r="C764" s="4">
        <v>43730</v>
      </c>
      <c r="D764" s="2" t="s">
        <v>47</v>
      </c>
      <c r="E764" s="2" t="s">
        <v>48</v>
      </c>
      <c r="F764" s="2" t="s">
        <v>775</v>
      </c>
      <c r="G764" s="5" t="str">
        <f>VLOOKUP(F764,'Customer Info'!A:B,2,0)</f>
        <v>Brooke</v>
      </c>
      <c r="H764" s="5" t="str">
        <f>VLOOKUP(F764,'Customer Info'!A:C,3,0)</f>
        <v>Gillingham</v>
      </c>
      <c r="I764" s="5" t="str">
        <f>VLOOKUP(F764,'Customer Info'!A:E,5,0)</f>
        <v>Weimar</v>
      </c>
      <c r="J764" s="2" t="s">
        <v>1142</v>
      </c>
      <c r="K764" s="6" t="str">
        <f>VLOOKUP(J764,'Product Details'!B:C,2,0)</f>
        <v>Furniture</v>
      </c>
      <c r="L764" s="6" t="str">
        <f>VLOOKUP(J764,'Product Details'!B:D,3,0)</f>
        <v>Bookcases</v>
      </c>
      <c r="M764" s="6" t="s">
        <v>6531</v>
      </c>
      <c r="N764" s="2">
        <v>183</v>
      </c>
      <c r="O764" s="2">
        <v>168</v>
      </c>
      <c r="P764" s="2">
        <v>3</v>
      </c>
      <c r="Q764" s="7">
        <f>O764*P764</f>
        <v>504</v>
      </c>
      <c r="R764" s="7">
        <f>N764*P764</f>
        <v>549</v>
      </c>
      <c r="S764" s="2">
        <v>30</v>
      </c>
      <c r="T764" s="8">
        <f>R764+S764</f>
        <v>579</v>
      </c>
      <c r="U764" s="8">
        <f>T764-Q764</f>
        <v>75</v>
      </c>
      <c r="V764" s="2" t="s">
        <v>63</v>
      </c>
      <c r="W764" s="31">
        <f>IF(T764&lt;5000,T764*2%,IF(T764&lt;25000,T764*5%,IF(T764&lt;50000,T764*7%,IF(T764&lt;100000,T764*9%,IF(T764&lt;250000,T764*12%,T764*15%)))))</f>
        <v>11.58</v>
      </c>
    </row>
    <row r="765" spans="1:23" x14ac:dyDescent="0.3">
      <c r="A765" s="2" t="s">
        <v>3621</v>
      </c>
      <c r="B765" s="4">
        <v>43590</v>
      </c>
      <c r="C765" s="4">
        <v>43592</v>
      </c>
      <c r="D765" s="2" t="s">
        <v>47</v>
      </c>
      <c r="E765" s="2" t="s">
        <v>68</v>
      </c>
      <c r="F765" s="2" t="s">
        <v>846</v>
      </c>
      <c r="G765" s="5" t="str">
        <f>VLOOKUP(F765,'Customer Info'!A:B,2,0)</f>
        <v>Brendan</v>
      </c>
      <c r="H765" s="5" t="str">
        <f>VLOOKUP(F765,'Customer Info'!A:C,3,0)</f>
        <v>Murry</v>
      </c>
      <c r="I765" s="5" t="str">
        <f>VLOOKUP(F765,'Customer Info'!A:E,5,0)</f>
        <v>Schwerin</v>
      </c>
      <c r="J765" s="2" t="s">
        <v>466</v>
      </c>
      <c r="K765" s="6" t="str">
        <f>VLOOKUP(J765,'Product Details'!B:C,2,0)</f>
        <v>Technology</v>
      </c>
      <c r="L765" s="6" t="str">
        <f>VLOOKUP(J765,'Product Details'!B:D,3,0)</f>
        <v>Phones</v>
      </c>
      <c r="M765" s="6" t="s">
        <v>6419</v>
      </c>
      <c r="N765" s="2">
        <v>183</v>
      </c>
      <c r="O765" s="2">
        <v>172</v>
      </c>
      <c r="P765" s="2">
        <v>3</v>
      </c>
      <c r="Q765" s="7">
        <f>O765*P765</f>
        <v>516</v>
      </c>
      <c r="R765" s="7">
        <f>N765*P765</f>
        <v>549</v>
      </c>
      <c r="S765" s="2">
        <v>30</v>
      </c>
      <c r="T765" s="8">
        <f>R765+S765</f>
        <v>579</v>
      </c>
      <c r="U765" s="8">
        <f>T765-Q765</f>
        <v>63</v>
      </c>
      <c r="V765" s="2" t="s">
        <v>33</v>
      </c>
      <c r="W765" s="31">
        <f>IF(T765&lt;5000,T765*2%,IF(T765&lt;25000,T765*5%,IF(T765&lt;50000,T765*7%,IF(T765&lt;100000,T765*9%,IF(T765&lt;250000,T765*12%,T765*15%)))))</f>
        <v>11.58</v>
      </c>
    </row>
    <row r="766" spans="1:23" x14ac:dyDescent="0.3">
      <c r="A766" s="2" t="s">
        <v>5089</v>
      </c>
      <c r="B766" s="4">
        <v>43683</v>
      </c>
      <c r="C766" s="4">
        <v>43685</v>
      </c>
      <c r="D766" s="2" t="s">
        <v>47</v>
      </c>
      <c r="E766" s="2" t="s">
        <v>48</v>
      </c>
      <c r="F766" s="2" t="s">
        <v>919</v>
      </c>
      <c r="G766" s="5" t="str">
        <f>VLOOKUP(F766,'Customer Info'!A:B,2,0)</f>
        <v>Fred</v>
      </c>
      <c r="H766" s="5" t="str">
        <f>VLOOKUP(F766,'Customer Info'!A:C,3,0)</f>
        <v>Hopkins</v>
      </c>
      <c r="I766" s="5" t="str">
        <f>VLOOKUP(F766,'Customer Info'!A:E,5,0)</f>
        <v>Sydney</v>
      </c>
      <c r="J766" s="2" t="s">
        <v>761</v>
      </c>
      <c r="K766" s="6" t="str">
        <f>VLOOKUP(J766,'Product Details'!B:C,2,0)</f>
        <v>Technology</v>
      </c>
      <c r="L766" s="6" t="str">
        <f>VLOOKUP(J766,'Product Details'!B:D,3,0)</f>
        <v>Machines</v>
      </c>
      <c r="M766" s="6" t="s">
        <v>6438</v>
      </c>
      <c r="N766" s="2">
        <v>183</v>
      </c>
      <c r="O766" s="2">
        <v>168</v>
      </c>
      <c r="P766" s="2">
        <v>3</v>
      </c>
      <c r="Q766" s="7">
        <f>O766*P766</f>
        <v>504</v>
      </c>
      <c r="R766" s="7">
        <f>N766*P766</f>
        <v>549</v>
      </c>
      <c r="S766" s="2">
        <v>30</v>
      </c>
      <c r="T766" s="8">
        <f>R766+S766</f>
        <v>579</v>
      </c>
      <c r="U766" s="8">
        <f>T766-Q766</f>
        <v>75</v>
      </c>
      <c r="V766" s="2" t="s">
        <v>33</v>
      </c>
      <c r="W766" s="31">
        <f>IF(T766&lt;5000,T766*2%,IF(T766&lt;25000,T766*5%,IF(T766&lt;50000,T766*7%,IF(T766&lt;100000,T766*9%,IF(T766&lt;250000,T766*12%,T766*15%)))))</f>
        <v>11.58</v>
      </c>
    </row>
    <row r="767" spans="1:23" x14ac:dyDescent="0.3">
      <c r="A767" s="2" t="s">
        <v>5348</v>
      </c>
      <c r="B767" s="4">
        <v>44192</v>
      </c>
      <c r="C767" s="4">
        <v>44193</v>
      </c>
      <c r="D767" s="2" t="s">
        <v>47</v>
      </c>
      <c r="E767" s="2" t="s">
        <v>48</v>
      </c>
      <c r="F767" s="2" t="s">
        <v>2059</v>
      </c>
      <c r="G767" s="5" t="str">
        <f>VLOOKUP(F767,'Customer Info'!A:B,2,0)</f>
        <v>Kunst</v>
      </c>
      <c r="H767" s="5" t="str">
        <f>VLOOKUP(F767,'Customer Info'!A:C,3,0)</f>
        <v>Miller</v>
      </c>
      <c r="I767" s="5" t="str">
        <f>VLOOKUP(F767,'Customer Info'!A:E,5,0)</f>
        <v>Jakarta</v>
      </c>
      <c r="J767" s="2" t="s">
        <v>441</v>
      </c>
      <c r="K767" s="6" t="str">
        <f>VLOOKUP(J767,'Product Details'!B:C,2,0)</f>
        <v>Technology</v>
      </c>
      <c r="L767" s="6" t="str">
        <f>VLOOKUP(J767,'Product Details'!B:D,3,0)</f>
        <v>Phones</v>
      </c>
      <c r="M767" s="6" t="s">
        <v>6417</v>
      </c>
      <c r="N767" s="2">
        <v>183</v>
      </c>
      <c r="O767" s="2">
        <v>172</v>
      </c>
      <c r="P767" s="2">
        <v>3</v>
      </c>
      <c r="Q767" s="7">
        <f>O767*P767</f>
        <v>516</v>
      </c>
      <c r="R767" s="7">
        <f>N767*P767</f>
        <v>549</v>
      </c>
      <c r="S767" s="2">
        <v>30</v>
      </c>
      <c r="T767" s="8">
        <f>R767+S767</f>
        <v>579</v>
      </c>
      <c r="U767" s="8">
        <f>T767-Q767</f>
        <v>63</v>
      </c>
      <c r="V767" s="2" t="s">
        <v>63</v>
      </c>
      <c r="W767" s="31">
        <f>IF(T767&lt;5000,T767*2%,IF(T767&lt;25000,T767*5%,IF(T767&lt;50000,T767*7%,IF(T767&lt;100000,T767*9%,IF(T767&lt;250000,T767*12%,T767*15%)))))</f>
        <v>11.58</v>
      </c>
    </row>
    <row r="768" spans="1:23" x14ac:dyDescent="0.3">
      <c r="A768" s="2" t="s">
        <v>153</v>
      </c>
      <c r="B768" s="4">
        <v>43154</v>
      </c>
      <c r="C768" s="4">
        <v>43154</v>
      </c>
      <c r="D768" s="2" t="s">
        <v>47</v>
      </c>
      <c r="E768" s="2" t="s">
        <v>68</v>
      </c>
      <c r="F768" s="2" t="s">
        <v>154</v>
      </c>
      <c r="G768" s="5" t="str">
        <f>VLOOKUP(F768,'Customer Info'!A:B,2,0)</f>
        <v>Larry</v>
      </c>
      <c r="H768" s="5" t="str">
        <f>VLOOKUP(F768,'Customer Info'!A:C,3,0)</f>
        <v>Blacks</v>
      </c>
      <c r="I768" s="5" t="str">
        <f>VLOOKUP(F768,'Customer Info'!A:E,5,0)</f>
        <v>Shangyu</v>
      </c>
      <c r="J768" s="2" t="s">
        <v>155</v>
      </c>
      <c r="K768" s="6" t="str">
        <f>VLOOKUP(J768,'Product Details'!B:C,2,0)</f>
        <v>Office_Supplies</v>
      </c>
      <c r="L768" s="6" t="str">
        <f>VLOOKUP(J768,'Product Details'!B:D,3,0)</f>
        <v>Envelopes</v>
      </c>
      <c r="M768" s="6" t="s">
        <v>6426</v>
      </c>
      <c r="N768" s="2">
        <v>61</v>
      </c>
      <c r="O768" s="2">
        <v>57</v>
      </c>
      <c r="P768" s="2">
        <v>9</v>
      </c>
      <c r="Q768" s="7">
        <f>O768*P768</f>
        <v>513</v>
      </c>
      <c r="R768" s="7">
        <f>N768*P768</f>
        <v>549</v>
      </c>
      <c r="S768" s="2">
        <v>10</v>
      </c>
      <c r="T768" s="8">
        <f>R768+S768</f>
        <v>559</v>
      </c>
      <c r="U768" s="8">
        <f>T768-Q768</f>
        <v>46</v>
      </c>
      <c r="V768" s="2" t="s">
        <v>33</v>
      </c>
      <c r="W768" s="31">
        <f>IF(T768&lt;5000,T768*2%,IF(T768&lt;25000,T768*5%,IF(T768&lt;50000,T768*7%,IF(T768&lt;100000,T768*9%,IF(T768&lt;250000,T768*12%,T768*15%)))))</f>
        <v>11.18</v>
      </c>
    </row>
    <row r="769" spans="1:23" x14ac:dyDescent="0.3">
      <c r="A769" s="2" t="s">
        <v>987</v>
      </c>
      <c r="B769" s="4">
        <v>43655</v>
      </c>
      <c r="C769" s="4">
        <v>43657</v>
      </c>
      <c r="D769" s="2" t="s">
        <v>47</v>
      </c>
      <c r="E769" s="2" t="s">
        <v>68</v>
      </c>
      <c r="F769" s="2" t="s">
        <v>956</v>
      </c>
      <c r="G769" s="5" t="str">
        <f>VLOOKUP(F769,'Customer Info'!A:B,2,0)</f>
        <v>Quincy</v>
      </c>
      <c r="H769" s="5" t="str">
        <f>VLOOKUP(F769,'Customer Info'!A:C,3,0)</f>
        <v>Jones</v>
      </c>
      <c r="I769" s="5" t="str">
        <f>VLOOKUP(F769,'Customer Info'!A:E,5,0)</f>
        <v>Gold Coast</v>
      </c>
      <c r="J769" s="2" t="s">
        <v>131</v>
      </c>
      <c r="K769" s="6" t="str">
        <f>VLOOKUP(J769,'Product Details'!B:C,2,0)</f>
        <v>Office_Supplies</v>
      </c>
      <c r="L769" s="6" t="str">
        <f>VLOOKUP(J769,'Product Details'!B:D,3,0)</f>
        <v>Labels</v>
      </c>
      <c r="M769" s="6" t="s">
        <v>6517</v>
      </c>
      <c r="N769" s="2">
        <v>138</v>
      </c>
      <c r="O769" s="2">
        <v>128</v>
      </c>
      <c r="P769" s="2">
        <v>4</v>
      </c>
      <c r="Q769" s="7">
        <f>O769*P769</f>
        <v>512</v>
      </c>
      <c r="R769" s="7">
        <f>N769*P769</f>
        <v>552</v>
      </c>
      <c r="S769" s="2">
        <v>30</v>
      </c>
      <c r="T769" s="8">
        <f>R769+S769</f>
        <v>582</v>
      </c>
      <c r="U769" s="8">
        <f>T769-Q769</f>
        <v>70</v>
      </c>
      <c r="V769" s="2" t="s">
        <v>30</v>
      </c>
      <c r="W769" s="31">
        <f>IF(T769&lt;5000,T769*2%,IF(T769&lt;25000,T769*5%,IF(T769&lt;50000,T769*7%,IF(T769&lt;100000,T769*9%,IF(T769&lt;250000,T769*12%,T769*15%)))))</f>
        <v>11.64</v>
      </c>
    </row>
    <row r="770" spans="1:23" x14ac:dyDescent="0.3">
      <c r="A770" s="2" t="s">
        <v>2813</v>
      </c>
      <c r="B770" s="4">
        <v>44139</v>
      </c>
      <c r="C770" s="4">
        <v>44140</v>
      </c>
      <c r="D770" s="2" t="s">
        <v>47</v>
      </c>
      <c r="E770" s="2" t="s">
        <v>91</v>
      </c>
      <c r="F770" s="2" t="s">
        <v>225</v>
      </c>
      <c r="G770" s="5" t="str">
        <f>VLOOKUP(F770,'Customer Info'!A:B,2,0)</f>
        <v>Sam</v>
      </c>
      <c r="H770" s="5" t="str">
        <f>VLOOKUP(F770,'Customer Info'!A:C,3,0)</f>
        <v>Zeldin</v>
      </c>
      <c r="I770" s="5" t="str">
        <f>VLOOKUP(F770,'Customer Info'!A:E,5,0)</f>
        <v>Yanji</v>
      </c>
      <c r="J770" s="2" t="s">
        <v>211</v>
      </c>
      <c r="K770" s="6" t="str">
        <f>VLOOKUP(J770,'Product Details'!B:C,2,0)</f>
        <v>Furniture</v>
      </c>
      <c r="L770" s="6" t="str">
        <f>VLOOKUP(J770,'Product Details'!B:D,3,0)</f>
        <v>Bookcases</v>
      </c>
      <c r="M770" s="6" t="s">
        <v>6530</v>
      </c>
      <c r="N770" s="2">
        <v>184</v>
      </c>
      <c r="O770" s="2">
        <v>176</v>
      </c>
      <c r="P770" s="2">
        <v>3</v>
      </c>
      <c r="Q770" s="7">
        <f>O770*P770</f>
        <v>528</v>
      </c>
      <c r="R770" s="7">
        <f>N770*P770</f>
        <v>552</v>
      </c>
      <c r="S770" s="2">
        <v>30</v>
      </c>
      <c r="T770" s="8">
        <f>R770+S770</f>
        <v>582</v>
      </c>
      <c r="U770" s="8">
        <f>T770-Q770</f>
        <v>54</v>
      </c>
      <c r="V770" s="2" t="s">
        <v>33</v>
      </c>
      <c r="W770" s="31">
        <f>IF(T770&lt;5000,T770*2%,IF(T770&lt;25000,T770*5%,IF(T770&lt;50000,T770*7%,IF(T770&lt;100000,T770*9%,IF(T770&lt;250000,T770*12%,T770*15%)))))</f>
        <v>11.64</v>
      </c>
    </row>
    <row r="771" spans="1:23" x14ac:dyDescent="0.3">
      <c r="A771" s="2" t="s">
        <v>4654</v>
      </c>
      <c r="B771" s="4">
        <v>43903</v>
      </c>
      <c r="C771" s="4">
        <v>43903</v>
      </c>
      <c r="D771" s="2" t="s">
        <v>47</v>
      </c>
      <c r="E771" s="2" t="s">
        <v>43</v>
      </c>
      <c r="F771" s="2" t="s">
        <v>1157</v>
      </c>
      <c r="G771" s="5" t="str">
        <f>VLOOKUP(F771,'Customer Info'!A:B,2,0)</f>
        <v>Jason</v>
      </c>
      <c r="H771" s="5" t="str">
        <f>VLOOKUP(F771,'Customer Info'!A:C,3,0)</f>
        <v>Gross</v>
      </c>
      <c r="I771" s="5" t="str">
        <f>VLOOKUP(F771,'Customer Info'!A:E,5,0)</f>
        <v>Sydney</v>
      </c>
      <c r="J771" s="2" t="s">
        <v>105</v>
      </c>
      <c r="K771" s="6" t="str">
        <f>VLOOKUP(J771,'Product Details'!B:C,2,0)</f>
        <v>Office_Supplies</v>
      </c>
      <c r="L771" s="6" t="str">
        <f>VLOOKUP(J771,'Product Details'!B:D,3,0)</f>
        <v>Appliances</v>
      </c>
      <c r="M771" s="6" t="s">
        <v>6522</v>
      </c>
      <c r="N771" s="2">
        <v>184</v>
      </c>
      <c r="O771" s="2">
        <v>176</v>
      </c>
      <c r="P771" s="2">
        <v>3</v>
      </c>
      <c r="Q771" s="7">
        <f>O771*P771</f>
        <v>528</v>
      </c>
      <c r="R771" s="7">
        <f>N771*P771</f>
        <v>552</v>
      </c>
      <c r="S771" s="2">
        <v>30</v>
      </c>
      <c r="T771" s="8">
        <f>R771+S771</f>
        <v>582</v>
      </c>
      <c r="U771" s="8">
        <f>T771-Q771</f>
        <v>54</v>
      </c>
      <c r="V771" s="2" t="s">
        <v>33</v>
      </c>
      <c r="W771" s="31">
        <f>IF(T771&lt;5000,T771*2%,IF(T771&lt;25000,T771*5%,IF(T771&lt;50000,T771*7%,IF(T771&lt;100000,T771*9%,IF(T771&lt;250000,T771*12%,T771*15%)))))</f>
        <v>11.64</v>
      </c>
    </row>
    <row r="772" spans="1:23" x14ac:dyDescent="0.3">
      <c r="A772" s="2" t="s">
        <v>4411</v>
      </c>
      <c r="B772" s="4">
        <v>43670</v>
      </c>
      <c r="C772" s="4">
        <v>43671</v>
      </c>
      <c r="D772" s="2" t="s">
        <v>47</v>
      </c>
      <c r="E772" s="2" t="s">
        <v>43</v>
      </c>
      <c r="F772" s="2" t="s">
        <v>453</v>
      </c>
      <c r="G772" s="5" t="str">
        <f>VLOOKUP(F772,'Customer Info'!A:B,2,0)</f>
        <v>Denny</v>
      </c>
      <c r="H772" s="5" t="str">
        <f>VLOOKUP(F772,'Customer Info'!A:C,3,0)</f>
        <v>Ordway</v>
      </c>
      <c r="I772" s="5" t="str">
        <f>VLOOKUP(F772,'Customer Info'!A:E,5,0)</f>
        <v>Berlin</v>
      </c>
      <c r="J772" s="2" t="s">
        <v>1184</v>
      </c>
      <c r="K772" s="6" t="str">
        <f>VLOOKUP(J772,'Product Details'!B:C,2,0)</f>
        <v>Office_Supplies</v>
      </c>
      <c r="L772" s="6" t="str">
        <f>VLOOKUP(J772,'Product Details'!B:D,3,0)</f>
        <v>Envelopes</v>
      </c>
      <c r="M772" s="6" t="s">
        <v>6464</v>
      </c>
      <c r="N772" s="2">
        <v>92</v>
      </c>
      <c r="O772" s="2">
        <v>85</v>
      </c>
      <c r="P772" s="2">
        <v>6</v>
      </c>
      <c r="Q772" s="7">
        <f>O772*P772</f>
        <v>510</v>
      </c>
      <c r="R772" s="7">
        <f>N772*P772</f>
        <v>552</v>
      </c>
      <c r="S772" s="2">
        <v>10</v>
      </c>
      <c r="T772" s="8">
        <f>R772+S772</f>
        <v>562</v>
      </c>
      <c r="U772" s="8">
        <f>T772-Q772</f>
        <v>52</v>
      </c>
      <c r="V772" s="2" t="s">
        <v>33</v>
      </c>
      <c r="W772" s="31">
        <f>IF(T772&lt;5000,T772*2%,IF(T772&lt;25000,T772*5%,IF(T772&lt;50000,T772*7%,IF(T772&lt;100000,T772*9%,IF(T772&lt;250000,T772*12%,T772*15%)))))</f>
        <v>11.24</v>
      </c>
    </row>
    <row r="773" spans="1:23" x14ac:dyDescent="0.3">
      <c r="A773" s="2" t="s">
        <v>1316</v>
      </c>
      <c r="B773" s="4">
        <v>43747</v>
      </c>
      <c r="C773" s="4">
        <v>43747</v>
      </c>
      <c r="D773" s="2" t="s">
        <v>47</v>
      </c>
      <c r="E773" s="2" t="s">
        <v>48</v>
      </c>
      <c r="F773" s="2" t="s">
        <v>1317</v>
      </c>
      <c r="G773" s="5" t="str">
        <f>VLOOKUP(F773,'Customer Info'!A:B,2,0)</f>
        <v>Philip</v>
      </c>
      <c r="H773" s="5" t="str">
        <f>VLOOKUP(F773,'Customer Info'!A:C,3,0)</f>
        <v>Fox</v>
      </c>
      <c r="I773" s="5" t="str">
        <f>VLOOKUP(F773,'Customer Info'!A:E,5,0)</f>
        <v>Remscheid</v>
      </c>
      <c r="J773" s="2" t="s">
        <v>131</v>
      </c>
      <c r="K773" s="6" t="str">
        <f>VLOOKUP(J773,'Product Details'!B:C,2,0)</f>
        <v>Office_Supplies</v>
      </c>
      <c r="L773" s="6" t="str">
        <f>VLOOKUP(J773,'Product Details'!B:D,3,0)</f>
        <v>Labels</v>
      </c>
      <c r="M773" s="6" t="s">
        <v>6517</v>
      </c>
      <c r="N773" s="2">
        <v>185</v>
      </c>
      <c r="O773" s="2">
        <v>174</v>
      </c>
      <c r="P773" s="2">
        <v>3</v>
      </c>
      <c r="Q773" s="7">
        <f>O773*P773</f>
        <v>522</v>
      </c>
      <c r="R773" s="7">
        <f>N773*P773</f>
        <v>555</v>
      </c>
      <c r="S773" s="2">
        <v>30</v>
      </c>
      <c r="T773" s="8">
        <f>R773+S773</f>
        <v>585</v>
      </c>
      <c r="U773" s="8">
        <f>T773-Q773</f>
        <v>63</v>
      </c>
      <c r="V773" s="2" t="s">
        <v>33</v>
      </c>
      <c r="W773" s="31">
        <f>IF(T773&lt;5000,T773*2%,IF(T773&lt;25000,T773*5%,IF(T773&lt;50000,T773*7%,IF(T773&lt;100000,T773*9%,IF(T773&lt;250000,T773*12%,T773*15%)))))</f>
        <v>11.700000000000001</v>
      </c>
    </row>
    <row r="774" spans="1:23" x14ac:dyDescent="0.3">
      <c r="A774" s="2" t="s">
        <v>1424</v>
      </c>
      <c r="B774" s="4">
        <v>43488</v>
      </c>
      <c r="C774" s="4">
        <v>43490</v>
      </c>
      <c r="D774" s="2" t="s">
        <v>47</v>
      </c>
      <c r="E774" s="2" t="s">
        <v>91</v>
      </c>
      <c r="F774" s="2" t="s">
        <v>818</v>
      </c>
      <c r="G774" s="5" t="str">
        <f>VLOOKUP(F774,'Customer Info'!A:B,2,0)</f>
        <v>Bobby</v>
      </c>
      <c r="H774" s="5" t="str">
        <f>VLOOKUP(F774,'Customer Info'!A:C,3,0)</f>
        <v>Odegard</v>
      </c>
      <c r="I774" s="5" t="str">
        <f>VLOOKUP(F774,'Customer Info'!A:E,5,0)</f>
        <v>Adelaide</v>
      </c>
      <c r="J774" s="2" t="s">
        <v>370</v>
      </c>
      <c r="K774" s="6" t="str">
        <f>VLOOKUP(J774,'Product Details'!B:C,2,0)</f>
        <v>Furniture</v>
      </c>
      <c r="L774" s="6" t="str">
        <f>VLOOKUP(J774,'Product Details'!B:D,3,0)</f>
        <v>Bookcases</v>
      </c>
      <c r="M774" s="6" t="s">
        <v>6453</v>
      </c>
      <c r="N774" s="2">
        <v>185</v>
      </c>
      <c r="O774" s="2">
        <v>174</v>
      </c>
      <c r="P774" s="2">
        <v>3</v>
      </c>
      <c r="Q774" s="7">
        <f>O774*P774</f>
        <v>522</v>
      </c>
      <c r="R774" s="7">
        <f>N774*P774</f>
        <v>555</v>
      </c>
      <c r="S774" s="2">
        <v>30</v>
      </c>
      <c r="T774" s="8">
        <f>R774+S774</f>
        <v>585</v>
      </c>
      <c r="U774" s="8">
        <f>T774-Q774</f>
        <v>63</v>
      </c>
      <c r="V774" s="2" t="s">
        <v>30</v>
      </c>
      <c r="W774" s="31">
        <f>IF(T774&lt;5000,T774*2%,IF(T774&lt;25000,T774*5%,IF(T774&lt;50000,T774*7%,IF(T774&lt;100000,T774*9%,IF(T774&lt;250000,T774*12%,T774*15%)))))</f>
        <v>11.700000000000001</v>
      </c>
    </row>
    <row r="775" spans="1:23" x14ac:dyDescent="0.3">
      <c r="A775" s="2" t="s">
        <v>1430</v>
      </c>
      <c r="B775" s="4">
        <v>43780</v>
      </c>
      <c r="C775" s="4">
        <v>43780</v>
      </c>
      <c r="D775" s="2" t="s">
        <v>47</v>
      </c>
      <c r="E775" s="2" t="s">
        <v>48</v>
      </c>
      <c r="F775" s="2" t="s">
        <v>1083</v>
      </c>
      <c r="G775" s="5" t="str">
        <f>VLOOKUP(F775,'Customer Info'!A:B,2,0)</f>
        <v>Harold</v>
      </c>
      <c r="H775" s="5" t="str">
        <f>VLOOKUP(F775,'Customer Info'!A:C,3,0)</f>
        <v>Pawlan</v>
      </c>
      <c r="I775" s="5" t="str">
        <f>VLOOKUP(F775,'Customer Info'!A:E,5,0)</f>
        <v>Banda Aceh</v>
      </c>
      <c r="J775" s="2" t="s">
        <v>699</v>
      </c>
      <c r="K775" s="6" t="str">
        <f>VLOOKUP(J775,'Product Details'!B:C,2,0)</f>
        <v>Technology</v>
      </c>
      <c r="L775" s="6" t="str">
        <f>VLOOKUP(J775,'Product Details'!B:D,3,0)</f>
        <v>Accessories</v>
      </c>
      <c r="M775" s="6" t="s">
        <v>6443</v>
      </c>
      <c r="N775" s="2">
        <v>185</v>
      </c>
      <c r="O775" s="2">
        <v>171</v>
      </c>
      <c r="P775" s="2">
        <v>3</v>
      </c>
      <c r="Q775" s="7">
        <f>O775*P775</f>
        <v>513</v>
      </c>
      <c r="R775" s="7">
        <f>N775*P775</f>
        <v>555</v>
      </c>
      <c r="S775" s="2">
        <v>30</v>
      </c>
      <c r="T775" s="8">
        <f>R775+S775</f>
        <v>585</v>
      </c>
      <c r="U775" s="8">
        <f>T775-Q775</f>
        <v>72</v>
      </c>
      <c r="V775" s="2" t="s">
        <v>33</v>
      </c>
      <c r="W775" s="31">
        <f>IF(T775&lt;5000,T775*2%,IF(T775&lt;25000,T775*5%,IF(T775&lt;50000,T775*7%,IF(T775&lt;100000,T775*9%,IF(T775&lt;250000,T775*12%,T775*15%)))))</f>
        <v>11.700000000000001</v>
      </c>
    </row>
    <row r="776" spans="1:23" x14ac:dyDescent="0.3">
      <c r="A776" s="2" t="s">
        <v>2234</v>
      </c>
      <c r="B776" s="4">
        <v>43444</v>
      </c>
      <c r="C776" s="4">
        <v>43445</v>
      </c>
      <c r="D776" s="2" t="s">
        <v>47</v>
      </c>
      <c r="E776" s="2" t="s">
        <v>43</v>
      </c>
      <c r="F776" s="2" t="s">
        <v>1408</v>
      </c>
      <c r="G776" s="5" t="str">
        <f>VLOOKUP(F776,'Customer Info'!A:B,2,0)</f>
        <v>Sung</v>
      </c>
      <c r="H776" s="5" t="str">
        <f>VLOOKUP(F776,'Customer Info'!A:C,3,0)</f>
        <v>Pak</v>
      </c>
      <c r="I776" s="5" t="str">
        <f>VLOOKUP(F776,'Customer Info'!A:E,5,0)</f>
        <v>Chaozhou</v>
      </c>
      <c r="J776" s="2" t="s">
        <v>1012</v>
      </c>
      <c r="K776" s="6" t="str">
        <f>VLOOKUP(J776,'Product Details'!B:C,2,0)</f>
        <v>Office_Supplies</v>
      </c>
      <c r="L776" s="6" t="str">
        <f>VLOOKUP(J776,'Product Details'!B:D,3,0)</f>
        <v>Envelopes</v>
      </c>
      <c r="M776" s="6" t="s">
        <v>6463</v>
      </c>
      <c r="N776" s="2">
        <v>185</v>
      </c>
      <c r="O776" s="2">
        <v>171</v>
      </c>
      <c r="P776" s="2">
        <v>3</v>
      </c>
      <c r="Q776" s="7">
        <f>O776*P776</f>
        <v>513</v>
      </c>
      <c r="R776" s="7">
        <f>N776*P776</f>
        <v>555</v>
      </c>
      <c r="S776" s="2">
        <v>30</v>
      </c>
      <c r="T776" s="8">
        <f>R776+S776</f>
        <v>585</v>
      </c>
      <c r="U776" s="8">
        <f>T776-Q776</f>
        <v>72</v>
      </c>
      <c r="V776" s="2" t="s">
        <v>63</v>
      </c>
      <c r="W776" s="31">
        <f>IF(T776&lt;5000,T776*2%,IF(T776&lt;25000,T776*5%,IF(T776&lt;50000,T776*7%,IF(T776&lt;100000,T776*9%,IF(T776&lt;250000,T776*12%,T776*15%)))))</f>
        <v>11.700000000000001</v>
      </c>
    </row>
    <row r="777" spans="1:23" x14ac:dyDescent="0.3">
      <c r="A777" s="2" t="s">
        <v>3383</v>
      </c>
      <c r="B777" s="4">
        <v>43797</v>
      </c>
      <c r="C777" s="4">
        <v>43798</v>
      </c>
      <c r="D777" s="2" t="s">
        <v>47</v>
      </c>
      <c r="E777" s="2" t="s">
        <v>36</v>
      </c>
      <c r="F777" s="2" t="s">
        <v>1117</v>
      </c>
      <c r="G777" s="5" t="str">
        <f>VLOOKUP(F777,'Customer Info'!A:B,2,0)</f>
        <v>Christy</v>
      </c>
      <c r="H777" s="5" t="str">
        <f>VLOOKUP(F777,'Customer Info'!A:C,3,0)</f>
        <v>Brittain</v>
      </c>
      <c r="I777" s="5" t="str">
        <f>VLOOKUP(F777,'Customer Info'!A:E,5,0)</f>
        <v>Depok</v>
      </c>
      <c r="J777" s="2" t="s">
        <v>77</v>
      </c>
      <c r="K777" s="6" t="str">
        <f>VLOOKUP(J777,'Product Details'!B:C,2,0)</f>
        <v>Office_Supplies</v>
      </c>
      <c r="L777" s="6" t="str">
        <f>VLOOKUP(J777,'Product Details'!B:D,3,0)</f>
        <v>Supplies</v>
      </c>
      <c r="M777" s="6" t="s">
        <v>6446</v>
      </c>
      <c r="N777" s="2">
        <v>185</v>
      </c>
      <c r="O777" s="2">
        <v>171</v>
      </c>
      <c r="P777" s="2">
        <v>3</v>
      </c>
      <c r="Q777" s="7">
        <f>O777*P777</f>
        <v>513</v>
      </c>
      <c r="R777" s="7">
        <f>N777*P777</f>
        <v>555</v>
      </c>
      <c r="S777" s="2">
        <v>30</v>
      </c>
      <c r="T777" s="8">
        <f>R777+S777</f>
        <v>585</v>
      </c>
      <c r="U777" s="8">
        <f>T777-Q777</f>
        <v>72</v>
      </c>
      <c r="V777" s="2" t="s">
        <v>63</v>
      </c>
      <c r="W777" s="31">
        <f>IF(T777&lt;5000,T777*2%,IF(T777&lt;25000,T777*5%,IF(T777&lt;50000,T777*7%,IF(T777&lt;100000,T777*9%,IF(T777&lt;250000,T777*12%,T777*15%)))))</f>
        <v>11.700000000000001</v>
      </c>
    </row>
    <row r="778" spans="1:23" x14ac:dyDescent="0.3">
      <c r="A778" s="2" t="s">
        <v>4673</v>
      </c>
      <c r="B778" s="4">
        <v>43961</v>
      </c>
      <c r="C778" s="4">
        <v>43961</v>
      </c>
      <c r="D778" s="2" t="s">
        <v>47</v>
      </c>
      <c r="E778" s="2" t="s">
        <v>68</v>
      </c>
      <c r="F778" s="2" t="s">
        <v>2059</v>
      </c>
      <c r="G778" s="5" t="str">
        <f>VLOOKUP(F778,'Customer Info'!A:B,2,0)</f>
        <v>Kunst</v>
      </c>
      <c r="H778" s="5" t="str">
        <f>VLOOKUP(F778,'Customer Info'!A:C,3,0)</f>
        <v>Miller</v>
      </c>
      <c r="I778" s="5" t="str">
        <f>VLOOKUP(F778,'Customer Info'!A:E,5,0)</f>
        <v>Jakarta</v>
      </c>
      <c r="J778" s="2" t="s">
        <v>538</v>
      </c>
      <c r="K778" s="6" t="str">
        <f>VLOOKUP(J778,'Product Details'!B:C,2,0)</f>
        <v>Technology</v>
      </c>
      <c r="L778" s="6" t="str">
        <f>VLOOKUP(J778,'Product Details'!B:D,3,0)</f>
        <v>Copiers</v>
      </c>
      <c r="M778" s="6" t="s">
        <v>6436</v>
      </c>
      <c r="N778" s="2">
        <v>185</v>
      </c>
      <c r="O778" s="2">
        <v>171</v>
      </c>
      <c r="P778" s="2">
        <v>3</v>
      </c>
      <c r="Q778" s="7">
        <f>O778*P778</f>
        <v>513</v>
      </c>
      <c r="R778" s="7">
        <f>N778*P778</f>
        <v>555</v>
      </c>
      <c r="S778" s="2">
        <v>30</v>
      </c>
      <c r="T778" s="8">
        <f>R778+S778</f>
        <v>585</v>
      </c>
      <c r="U778" s="8">
        <f>T778-Q778</f>
        <v>72</v>
      </c>
      <c r="V778" s="2" t="s">
        <v>63</v>
      </c>
      <c r="W778" s="31">
        <f>IF(T778&lt;5000,T778*2%,IF(T778&lt;25000,T778*5%,IF(T778&lt;50000,T778*7%,IF(T778&lt;100000,T778*9%,IF(T778&lt;250000,T778*12%,T778*15%)))))</f>
        <v>11.700000000000001</v>
      </c>
    </row>
    <row r="779" spans="1:23" x14ac:dyDescent="0.3">
      <c r="A779" s="2" t="s">
        <v>1156</v>
      </c>
      <c r="B779" s="4">
        <v>43566</v>
      </c>
      <c r="C779" s="4">
        <v>43567</v>
      </c>
      <c r="D779" s="2" t="s">
        <v>47</v>
      </c>
      <c r="E779" s="2" t="s">
        <v>48</v>
      </c>
      <c r="F779" s="2" t="s">
        <v>1157</v>
      </c>
      <c r="G779" s="5" t="str">
        <f>VLOOKUP(F779,'Customer Info'!A:B,2,0)</f>
        <v>Jason</v>
      </c>
      <c r="H779" s="5" t="str">
        <f>VLOOKUP(F779,'Customer Info'!A:C,3,0)</f>
        <v>Gross</v>
      </c>
      <c r="I779" s="5" t="str">
        <f>VLOOKUP(F779,'Customer Info'!A:E,5,0)</f>
        <v>Sydney</v>
      </c>
      <c r="J779" s="2" t="s">
        <v>172</v>
      </c>
      <c r="K779" s="6" t="str">
        <f>VLOOKUP(J779,'Product Details'!B:C,2,0)</f>
        <v>Office_Supplies</v>
      </c>
      <c r="L779" s="6" t="str">
        <f>VLOOKUP(J779,'Product Details'!B:D,3,0)</f>
        <v>Fasteners</v>
      </c>
      <c r="M779" s="6" t="s">
        <v>6539</v>
      </c>
      <c r="N779" s="2">
        <v>139</v>
      </c>
      <c r="O779" s="2">
        <v>130</v>
      </c>
      <c r="P779" s="2">
        <v>4</v>
      </c>
      <c r="Q779" s="7">
        <f>O779*P779</f>
        <v>520</v>
      </c>
      <c r="R779" s="7">
        <f>N779*P779</f>
        <v>556</v>
      </c>
      <c r="S779" s="2">
        <v>30</v>
      </c>
      <c r="T779" s="8">
        <f>R779+S779</f>
        <v>586</v>
      </c>
      <c r="U779" s="8">
        <f>T779-Q779</f>
        <v>66</v>
      </c>
      <c r="V779" s="2" t="s">
        <v>33</v>
      </c>
      <c r="W779" s="31">
        <f>IF(T779&lt;5000,T779*2%,IF(T779&lt;25000,T779*5%,IF(T779&lt;50000,T779*7%,IF(T779&lt;100000,T779*9%,IF(T779&lt;250000,T779*12%,T779*15%)))))</f>
        <v>11.72</v>
      </c>
    </row>
    <row r="780" spans="1:23" x14ac:dyDescent="0.3">
      <c r="A780" s="2" t="s">
        <v>2304</v>
      </c>
      <c r="B780" s="4">
        <v>43529</v>
      </c>
      <c r="C780" s="4">
        <v>43531</v>
      </c>
      <c r="D780" s="2" t="s">
        <v>47</v>
      </c>
      <c r="E780" s="2" t="s">
        <v>68</v>
      </c>
      <c r="F780" s="2" t="s">
        <v>298</v>
      </c>
      <c r="G780" s="5" t="str">
        <f>VLOOKUP(F780,'Customer Info'!A:B,2,0)</f>
        <v>Michelle</v>
      </c>
      <c r="H780" s="5" t="str">
        <f>VLOOKUP(F780,'Customer Info'!A:C,3,0)</f>
        <v>Arnett</v>
      </c>
      <c r="I780" s="5" t="str">
        <f>VLOOKUP(F780,'Customer Info'!A:E,5,0)</f>
        <v>Yancheng</v>
      </c>
      <c r="J780" s="2" t="s">
        <v>38</v>
      </c>
      <c r="K780" s="6" t="str">
        <f>VLOOKUP(J780,'Product Details'!B:C,2,0)</f>
        <v>Office_Supplies</v>
      </c>
      <c r="L780" s="6" t="str">
        <f>VLOOKUP(J780,'Product Details'!B:D,3,0)</f>
        <v>Binders</v>
      </c>
      <c r="M780" s="6" t="s">
        <v>6457</v>
      </c>
      <c r="N780" s="2">
        <v>139</v>
      </c>
      <c r="O780" s="2">
        <v>130</v>
      </c>
      <c r="P780" s="2">
        <v>4</v>
      </c>
      <c r="Q780" s="7">
        <f>O780*P780</f>
        <v>520</v>
      </c>
      <c r="R780" s="7">
        <f>N780*P780</f>
        <v>556</v>
      </c>
      <c r="S780" s="2">
        <v>30</v>
      </c>
      <c r="T780" s="8">
        <f>R780+S780</f>
        <v>586</v>
      </c>
      <c r="U780" s="8">
        <f>T780-Q780</f>
        <v>66</v>
      </c>
      <c r="V780" s="2" t="s">
        <v>63</v>
      </c>
      <c r="W780" s="31">
        <f>IF(T780&lt;5000,T780*2%,IF(T780&lt;25000,T780*5%,IF(T780&lt;50000,T780*7%,IF(T780&lt;100000,T780*9%,IF(T780&lt;250000,T780*12%,T780*15%)))))</f>
        <v>11.72</v>
      </c>
    </row>
    <row r="781" spans="1:23" x14ac:dyDescent="0.3">
      <c r="A781" s="2" t="s">
        <v>3067</v>
      </c>
      <c r="B781" s="4">
        <v>43265</v>
      </c>
      <c r="C781" s="4">
        <v>43265</v>
      </c>
      <c r="D781" s="2" t="s">
        <v>47</v>
      </c>
      <c r="E781" s="2" t="s">
        <v>91</v>
      </c>
      <c r="F781" s="2" t="s">
        <v>1103</v>
      </c>
      <c r="G781" s="5" t="str">
        <f>VLOOKUP(F781,'Customer Info'!A:B,2,0)</f>
        <v>Jack</v>
      </c>
      <c r="H781" s="5" t="str">
        <f>VLOOKUP(F781,'Customer Info'!A:C,3,0)</f>
        <v>O'Briant</v>
      </c>
      <c r="I781" s="5" t="str">
        <f>VLOOKUP(F781,'Customer Info'!A:E,5,0)</f>
        <v>Jammu</v>
      </c>
      <c r="J781" s="2" t="s">
        <v>86</v>
      </c>
      <c r="K781" s="6" t="str">
        <f>VLOOKUP(J781,'Product Details'!B:C,2,0)</f>
        <v>Office_Supplies</v>
      </c>
      <c r="L781" s="6" t="str">
        <f>VLOOKUP(J781,'Product Details'!B:D,3,0)</f>
        <v>Storage</v>
      </c>
      <c r="M781" s="6" t="s">
        <v>6507</v>
      </c>
      <c r="N781" s="2">
        <v>139</v>
      </c>
      <c r="O781" s="2">
        <v>133</v>
      </c>
      <c r="P781" s="2">
        <v>4</v>
      </c>
      <c r="Q781" s="7">
        <f>O781*P781</f>
        <v>532</v>
      </c>
      <c r="R781" s="7">
        <f>N781*P781</f>
        <v>556</v>
      </c>
      <c r="S781" s="2">
        <v>30</v>
      </c>
      <c r="T781" s="8">
        <f>R781+S781</f>
        <v>586</v>
      </c>
      <c r="U781" s="8">
        <f>T781-Q781</f>
        <v>54</v>
      </c>
      <c r="V781" s="2" t="s">
        <v>33</v>
      </c>
      <c r="W781" s="31">
        <f>IF(T781&lt;5000,T781*2%,IF(T781&lt;25000,T781*5%,IF(T781&lt;50000,T781*7%,IF(T781&lt;100000,T781*9%,IF(T781&lt;250000,T781*12%,T781*15%)))))</f>
        <v>11.72</v>
      </c>
    </row>
    <row r="782" spans="1:23" x14ac:dyDescent="0.3">
      <c r="A782" s="2" t="s">
        <v>3079</v>
      </c>
      <c r="B782" s="4">
        <v>43398</v>
      </c>
      <c r="C782" s="4">
        <v>43399</v>
      </c>
      <c r="D782" s="2" t="s">
        <v>47</v>
      </c>
      <c r="E782" s="2" t="s">
        <v>36</v>
      </c>
      <c r="F782" s="2" t="s">
        <v>1521</v>
      </c>
      <c r="G782" s="5" t="str">
        <f>VLOOKUP(F782,'Customer Info'!A:B,2,0)</f>
        <v>Ralph</v>
      </c>
      <c r="H782" s="5" t="str">
        <f>VLOOKUP(F782,'Customer Info'!A:C,3,0)</f>
        <v>Arnett</v>
      </c>
      <c r="I782" s="5" t="str">
        <f>VLOOKUP(F782,'Customer Info'!A:E,5,0)</f>
        <v>Shenyang</v>
      </c>
      <c r="J782" s="2" t="s">
        <v>616</v>
      </c>
      <c r="K782" s="6" t="str">
        <f>VLOOKUP(J782,'Product Details'!B:C,2,0)</f>
        <v>Office_Supplies</v>
      </c>
      <c r="L782" s="6" t="str">
        <f>VLOOKUP(J782,'Product Details'!B:D,3,0)</f>
        <v>Binders</v>
      </c>
      <c r="M782" s="6" t="s">
        <v>6527</v>
      </c>
      <c r="N782" s="2">
        <v>279</v>
      </c>
      <c r="O782" s="2">
        <v>254</v>
      </c>
      <c r="P782" s="2">
        <v>2</v>
      </c>
      <c r="Q782" s="7">
        <f>O782*P782</f>
        <v>508</v>
      </c>
      <c r="R782" s="7">
        <f>N782*P782</f>
        <v>558</v>
      </c>
      <c r="S782" s="2">
        <v>51</v>
      </c>
      <c r="T782" s="8">
        <f>R782+S782</f>
        <v>609</v>
      </c>
      <c r="U782" s="8">
        <f>T782-Q782</f>
        <v>101</v>
      </c>
      <c r="V782" s="2" t="s">
        <v>30</v>
      </c>
      <c r="W782" s="31">
        <f>IF(T782&lt;5000,T782*2%,IF(T782&lt;25000,T782*5%,IF(T782&lt;50000,T782*7%,IF(T782&lt;100000,T782*9%,IF(T782&lt;250000,T782*12%,T782*15%)))))</f>
        <v>12.18</v>
      </c>
    </row>
    <row r="783" spans="1:23" x14ac:dyDescent="0.3">
      <c r="A783" s="2" t="s">
        <v>1646</v>
      </c>
      <c r="B783" s="4">
        <v>43849</v>
      </c>
      <c r="C783" s="4">
        <v>43850</v>
      </c>
      <c r="D783" s="2" t="s">
        <v>47</v>
      </c>
      <c r="E783" s="2" t="s">
        <v>29</v>
      </c>
      <c r="F783" s="2" t="s">
        <v>195</v>
      </c>
      <c r="G783" s="5" t="str">
        <f>VLOOKUP(F783,'Customer Info'!A:B,2,0)</f>
        <v>Becky</v>
      </c>
      <c r="H783" s="5" t="str">
        <f>VLOOKUP(F783,'Customer Info'!A:C,3,0)</f>
        <v>Pak</v>
      </c>
      <c r="I783" s="5" t="str">
        <f>VLOOKUP(F783,'Customer Info'!A:E,5,0)</f>
        <v>Geelong</v>
      </c>
      <c r="J783" s="2" t="s">
        <v>269</v>
      </c>
      <c r="K783" s="6" t="str">
        <f>VLOOKUP(J783,'Product Details'!B:C,2,0)</f>
        <v>Furniture</v>
      </c>
      <c r="L783" s="6" t="str">
        <f>VLOOKUP(J783,'Product Details'!B:D,3,0)</f>
        <v>Furnishings</v>
      </c>
      <c r="M783" s="6" t="s">
        <v>6523</v>
      </c>
      <c r="N783" s="2">
        <v>279</v>
      </c>
      <c r="O783" s="2">
        <v>254</v>
      </c>
      <c r="P783" s="2">
        <v>2</v>
      </c>
      <c r="Q783" s="7">
        <f>O783*P783</f>
        <v>508</v>
      </c>
      <c r="R783" s="7">
        <f>N783*P783</f>
        <v>558</v>
      </c>
      <c r="S783" s="2">
        <v>37</v>
      </c>
      <c r="T783" s="8">
        <f>R783+S783</f>
        <v>595</v>
      </c>
      <c r="U783" s="8">
        <f>T783-Q783</f>
        <v>87</v>
      </c>
      <c r="V783" s="2" t="s">
        <v>63</v>
      </c>
      <c r="W783" s="31">
        <f>IF(T783&lt;5000,T783*2%,IF(T783&lt;25000,T783*5%,IF(T783&lt;50000,T783*7%,IF(T783&lt;100000,T783*9%,IF(T783&lt;250000,T783*12%,T783*15%)))))</f>
        <v>11.9</v>
      </c>
    </row>
    <row r="784" spans="1:23" x14ac:dyDescent="0.3">
      <c r="A784" s="2" t="s">
        <v>1588</v>
      </c>
      <c r="B784" s="4">
        <v>43834</v>
      </c>
      <c r="C784" s="4">
        <v>43835</v>
      </c>
      <c r="D784" s="2" t="s">
        <v>47</v>
      </c>
      <c r="E784" s="2" t="s">
        <v>68</v>
      </c>
      <c r="F784" s="2" t="s">
        <v>1289</v>
      </c>
      <c r="G784" s="5" t="str">
        <f>VLOOKUP(F784,'Customer Info'!A:B,2,0)</f>
        <v>Jeremy</v>
      </c>
      <c r="H784" s="5" t="str">
        <f>VLOOKUP(F784,'Customer Info'!A:C,3,0)</f>
        <v>Ellison</v>
      </c>
      <c r="I784" s="5" t="str">
        <f>VLOOKUP(F784,'Customer Info'!A:E,5,0)</f>
        <v>Faridabad</v>
      </c>
      <c r="J784" s="2" t="s">
        <v>5</v>
      </c>
      <c r="K784" s="6" t="str">
        <f>VLOOKUP(J784,'Product Details'!B:C,2,0)</f>
        <v>Furniture</v>
      </c>
      <c r="L784" s="6" t="str">
        <f>VLOOKUP(J784,'Product Details'!B:D,3,0)</f>
        <v>Furnishings</v>
      </c>
      <c r="M784" s="6" t="s">
        <v>6549</v>
      </c>
      <c r="N784" s="2">
        <v>279</v>
      </c>
      <c r="O784" s="2">
        <v>254</v>
      </c>
      <c r="P784" s="2">
        <v>2</v>
      </c>
      <c r="Q784" s="7">
        <f>O784*P784</f>
        <v>508</v>
      </c>
      <c r="R784" s="7">
        <f>N784*P784</f>
        <v>558</v>
      </c>
      <c r="S784" s="2">
        <v>24</v>
      </c>
      <c r="T784" s="8">
        <f>R784+S784</f>
        <v>582</v>
      </c>
      <c r="U784" s="8">
        <f>T784-Q784</f>
        <v>74</v>
      </c>
      <c r="V784" s="2" t="s">
        <v>63</v>
      </c>
      <c r="W784" s="31">
        <f>IF(T784&lt;5000,T784*2%,IF(T784&lt;25000,T784*5%,IF(T784&lt;50000,T784*7%,IF(T784&lt;100000,T784*9%,IF(T784&lt;250000,T784*12%,T784*15%)))))</f>
        <v>11.64</v>
      </c>
    </row>
    <row r="785" spans="1:23" x14ac:dyDescent="0.3">
      <c r="A785" s="2" t="s">
        <v>2657</v>
      </c>
      <c r="B785" s="4">
        <v>43993</v>
      </c>
      <c r="C785" s="4">
        <v>43995</v>
      </c>
      <c r="D785" s="2" t="s">
        <v>47</v>
      </c>
      <c r="E785" s="2" t="s">
        <v>29</v>
      </c>
      <c r="F785" s="2" t="s">
        <v>1263</v>
      </c>
      <c r="G785" s="5" t="str">
        <f>VLOOKUP(F785,'Customer Info'!A:B,2,0)</f>
        <v>Heather</v>
      </c>
      <c r="H785" s="5" t="str">
        <f>VLOOKUP(F785,'Customer Info'!A:C,3,0)</f>
        <v>Kirkland</v>
      </c>
      <c r="I785" s="5" t="str">
        <f>VLOOKUP(F785,'Customer Info'!A:E,5,0)</f>
        <v>Luoyang</v>
      </c>
      <c r="J785" s="2" t="s">
        <v>358</v>
      </c>
      <c r="K785" s="6" t="str">
        <f>VLOOKUP(J785,'Product Details'!B:C,2,0)</f>
        <v>Office_Supplies</v>
      </c>
      <c r="L785" s="6" t="str">
        <f>VLOOKUP(J785,'Product Details'!B:D,3,0)</f>
        <v>Binders</v>
      </c>
      <c r="M785" s="6" t="s">
        <v>6470</v>
      </c>
      <c r="N785" s="2">
        <v>140</v>
      </c>
      <c r="O785" s="2">
        <v>137</v>
      </c>
      <c r="P785" s="2">
        <v>4</v>
      </c>
      <c r="Q785" s="7">
        <f>O785*P785</f>
        <v>548</v>
      </c>
      <c r="R785" s="7">
        <f>N785*P785</f>
        <v>560</v>
      </c>
      <c r="S785" s="2">
        <v>30</v>
      </c>
      <c r="T785" s="8">
        <f>R785+S785</f>
        <v>590</v>
      </c>
      <c r="U785" s="8">
        <f>T785-Q785</f>
        <v>42</v>
      </c>
      <c r="V785" s="2" t="s">
        <v>33</v>
      </c>
      <c r="W785" s="31">
        <f>IF(T785&lt;5000,T785*2%,IF(T785&lt;25000,T785*5%,IF(T785&lt;50000,T785*7%,IF(T785&lt;100000,T785*9%,IF(T785&lt;250000,T785*12%,T785*15%)))))</f>
        <v>11.8</v>
      </c>
    </row>
    <row r="786" spans="1:23" x14ac:dyDescent="0.3">
      <c r="A786" s="2" t="s">
        <v>3751</v>
      </c>
      <c r="B786" s="4">
        <v>43922</v>
      </c>
      <c r="C786" s="4">
        <v>43923</v>
      </c>
      <c r="D786" s="2" t="s">
        <v>47</v>
      </c>
      <c r="E786" s="2" t="s">
        <v>68</v>
      </c>
      <c r="F786" s="2" t="s">
        <v>1137</v>
      </c>
      <c r="G786" s="5" t="str">
        <f>VLOOKUP(F786,'Customer Info'!A:B,2,0)</f>
        <v>Rachel</v>
      </c>
      <c r="H786" s="5" t="str">
        <f>VLOOKUP(F786,'Customer Info'!A:C,3,0)</f>
        <v>Payne</v>
      </c>
      <c r="I786" s="5" t="str">
        <f>VLOOKUP(F786,'Customer Info'!A:E,5,0)</f>
        <v>Caloundra</v>
      </c>
      <c r="J786" s="2" t="s">
        <v>373</v>
      </c>
      <c r="K786" s="6" t="str">
        <f>VLOOKUP(J786,'Product Details'!B:C,2,0)</f>
        <v>Furniture</v>
      </c>
      <c r="L786" s="6" t="str">
        <f>VLOOKUP(J786,'Product Details'!B:D,3,0)</f>
        <v>Chairs</v>
      </c>
      <c r="M786" s="6" t="s">
        <v>6518</v>
      </c>
      <c r="N786" s="2">
        <v>140</v>
      </c>
      <c r="O786" s="2">
        <v>137</v>
      </c>
      <c r="P786" s="2">
        <v>4</v>
      </c>
      <c r="Q786" s="7">
        <f>O786*P786</f>
        <v>548</v>
      </c>
      <c r="R786" s="7">
        <f>N786*P786</f>
        <v>560</v>
      </c>
      <c r="S786" s="2">
        <v>30</v>
      </c>
      <c r="T786" s="8">
        <f>R786+S786</f>
        <v>590</v>
      </c>
      <c r="U786" s="8">
        <f>T786-Q786</f>
        <v>42</v>
      </c>
      <c r="V786" s="2" t="s">
        <v>63</v>
      </c>
      <c r="W786" s="31">
        <f>IF(T786&lt;5000,T786*2%,IF(T786&lt;25000,T786*5%,IF(T786&lt;50000,T786*7%,IF(T786&lt;100000,T786*9%,IF(T786&lt;250000,T786*12%,T786*15%)))))</f>
        <v>11.8</v>
      </c>
    </row>
    <row r="787" spans="1:23" x14ac:dyDescent="0.3">
      <c r="A787" s="2" t="s">
        <v>4431</v>
      </c>
      <c r="B787" s="4">
        <v>43581</v>
      </c>
      <c r="C787" s="4">
        <v>43581</v>
      </c>
      <c r="D787" s="2" t="s">
        <v>47</v>
      </c>
      <c r="E787" s="2" t="s">
        <v>43</v>
      </c>
      <c r="F787" s="2" t="s">
        <v>2728</v>
      </c>
      <c r="G787" s="5" t="str">
        <f>VLOOKUP(F787,'Customer Info'!A:B,2,0)</f>
        <v>Marc</v>
      </c>
      <c r="H787" s="5" t="str">
        <f>VLOOKUP(F787,'Customer Info'!A:C,3,0)</f>
        <v>Harrigan</v>
      </c>
      <c r="I787" s="5" t="str">
        <f>VLOOKUP(F787,'Customer Info'!A:E,5,0)</f>
        <v>Bogor</v>
      </c>
      <c r="J787" s="2" t="s">
        <v>137</v>
      </c>
      <c r="K787" s="6" t="str">
        <f>VLOOKUP(J787,'Product Details'!B:C,2,0)</f>
        <v>Office_Supplies</v>
      </c>
      <c r="L787" s="6" t="str">
        <f>VLOOKUP(J787,'Product Details'!B:D,3,0)</f>
        <v>Supplies</v>
      </c>
      <c r="M787" s="6" t="s">
        <v>6555</v>
      </c>
      <c r="N787" s="2">
        <v>140</v>
      </c>
      <c r="O787" s="2">
        <v>137</v>
      </c>
      <c r="P787" s="2">
        <v>4</v>
      </c>
      <c r="Q787" s="7">
        <f>O787*P787</f>
        <v>548</v>
      </c>
      <c r="R787" s="7">
        <f>N787*P787</f>
        <v>560</v>
      </c>
      <c r="S787" s="2">
        <v>30</v>
      </c>
      <c r="T787" s="8">
        <f>R787+S787</f>
        <v>590</v>
      </c>
      <c r="U787" s="8">
        <f>T787-Q787</f>
        <v>42</v>
      </c>
      <c r="V787" s="2" t="s">
        <v>33</v>
      </c>
      <c r="W787" s="31">
        <f>IF(T787&lt;5000,T787*2%,IF(T787&lt;25000,T787*5%,IF(T787&lt;50000,T787*7%,IF(T787&lt;100000,T787*9%,IF(T787&lt;250000,T787*12%,T787*15%)))))</f>
        <v>11.8</v>
      </c>
    </row>
    <row r="788" spans="1:23" x14ac:dyDescent="0.3">
      <c r="A788" s="2" t="s">
        <v>597</v>
      </c>
      <c r="B788" s="4">
        <v>43462</v>
      </c>
      <c r="C788" s="4">
        <v>43462</v>
      </c>
      <c r="D788" s="2" t="s">
        <v>47</v>
      </c>
      <c r="E788" s="2" t="s">
        <v>29</v>
      </c>
      <c r="F788" s="2" t="s">
        <v>598</v>
      </c>
      <c r="G788" s="5" t="str">
        <f>VLOOKUP(F788,'Customer Info'!A:B,2,0)</f>
        <v>Shui</v>
      </c>
      <c r="H788" s="5" t="str">
        <f>VLOOKUP(F788,'Customer Info'!A:C,3,0)</f>
        <v>Tom</v>
      </c>
      <c r="I788" s="5" t="str">
        <f>VLOOKUP(F788,'Customer Info'!A:E,5,0)</f>
        <v>Melbourne</v>
      </c>
      <c r="J788" s="2" t="s">
        <v>128</v>
      </c>
      <c r="K788" s="6" t="str">
        <f>VLOOKUP(J788,'Product Details'!B:C,2,0)</f>
        <v>Furniture</v>
      </c>
      <c r="L788" s="6" t="str">
        <f>VLOOKUP(J788,'Product Details'!B:D,3,0)</f>
        <v>Tables</v>
      </c>
      <c r="M788" s="6" t="s">
        <v>6496</v>
      </c>
      <c r="N788" s="2">
        <v>187</v>
      </c>
      <c r="O788" s="2">
        <v>176</v>
      </c>
      <c r="P788" s="2">
        <v>3</v>
      </c>
      <c r="Q788" s="7">
        <f>O788*P788</f>
        <v>528</v>
      </c>
      <c r="R788" s="7">
        <f>N788*P788</f>
        <v>561</v>
      </c>
      <c r="S788" s="2">
        <v>30</v>
      </c>
      <c r="T788" s="8">
        <f>R788+S788</f>
        <v>591</v>
      </c>
      <c r="U788" s="8">
        <f>T788-Q788</f>
        <v>63</v>
      </c>
      <c r="V788" s="2" t="s">
        <v>33</v>
      </c>
      <c r="W788" s="31">
        <f>IF(T788&lt;5000,T788*2%,IF(T788&lt;25000,T788*5%,IF(T788&lt;50000,T788*7%,IF(T788&lt;100000,T788*9%,IF(T788&lt;250000,T788*12%,T788*15%)))))</f>
        <v>11.82</v>
      </c>
    </row>
    <row r="789" spans="1:23" x14ac:dyDescent="0.3">
      <c r="A789" s="2" t="s">
        <v>2778</v>
      </c>
      <c r="B789" s="4">
        <v>43936</v>
      </c>
      <c r="C789" s="4">
        <v>43938</v>
      </c>
      <c r="D789" s="2" t="s">
        <v>47</v>
      </c>
      <c r="E789" s="2" t="s">
        <v>36</v>
      </c>
      <c r="F789" s="2" t="s">
        <v>1284</v>
      </c>
      <c r="G789" s="5" t="str">
        <f>VLOOKUP(F789,'Customer Info'!A:B,2,0)</f>
        <v>Art</v>
      </c>
      <c r="H789" s="5" t="str">
        <f>VLOOKUP(F789,'Customer Info'!A:C,3,0)</f>
        <v>Foster</v>
      </c>
      <c r="I789" s="5" t="str">
        <f>VLOOKUP(F789,'Customer Info'!A:E,5,0)</f>
        <v>Devonport</v>
      </c>
      <c r="J789" s="2" t="s">
        <v>840</v>
      </c>
      <c r="K789" s="6" t="str">
        <f>VLOOKUP(J789,'Product Details'!B:C,2,0)</f>
        <v>Office_Supplies</v>
      </c>
      <c r="L789" s="6" t="str">
        <f>VLOOKUP(J789,'Product Details'!B:D,3,0)</f>
        <v>Envelopes</v>
      </c>
      <c r="M789" s="6" t="s">
        <v>6483</v>
      </c>
      <c r="N789" s="2">
        <v>187</v>
      </c>
      <c r="O789" s="2">
        <v>176</v>
      </c>
      <c r="P789" s="2">
        <v>3</v>
      </c>
      <c r="Q789" s="7">
        <f>O789*P789</f>
        <v>528</v>
      </c>
      <c r="R789" s="7">
        <f>N789*P789</f>
        <v>561</v>
      </c>
      <c r="S789" s="2">
        <v>30</v>
      </c>
      <c r="T789" s="8">
        <f>R789+S789</f>
        <v>591</v>
      </c>
      <c r="U789" s="8">
        <f>T789-Q789</f>
        <v>63</v>
      </c>
      <c r="V789" s="2" t="s">
        <v>33</v>
      </c>
      <c r="W789" s="31">
        <f>IF(T789&lt;5000,T789*2%,IF(T789&lt;25000,T789*5%,IF(T789&lt;50000,T789*7%,IF(T789&lt;100000,T789*9%,IF(T789&lt;250000,T789*12%,T789*15%)))))</f>
        <v>11.82</v>
      </c>
    </row>
    <row r="790" spans="1:23" x14ac:dyDescent="0.3">
      <c r="A790" s="2" t="s">
        <v>4453</v>
      </c>
      <c r="B790" s="4">
        <v>43788</v>
      </c>
      <c r="C790" s="4">
        <v>43788</v>
      </c>
      <c r="D790" s="2" t="s">
        <v>47</v>
      </c>
      <c r="E790" s="2" t="s">
        <v>43</v>
      </c>
      <c r="F790" s="2" t="s">
        <v>861</v>
      </c>
      <c r="G790" s="5" t="str">
        <f>VLOOKUP(F790,'Customer Info'!A:B,2,0)</f>
        <v>Harold</v>
      </c>
      <c r="H790" s="5" t="str">
        <f>VLOOKUP(F790,'Customer Info'!A:C,3,0)</f>
        <v>Dahlen</v>
      </c>
      <c r="I790" s="5" t="str">
        <f>VLOOKUP(F790,'Customer Info'!A:E,5,0)</f>
        <v>Jakarta</v>
      </c>
      <c r="J790" s="2" t="s">
        <v>545</v>
      </c>
      <c r="K790" s="6" t="str">
        <f>VLOOKUP(J790,'Product Details'!B:C,2,0)</f>
        <v>Technology</v>
      </c>
      <c r="L790" s="6" t="str">
        <f>VLOOKUP(J790,'Product Details'!B:D,3,0)</f>
        <v>Copiers</v>
      </c>
      <c r="M790" s="6" t="s">
        <v>6414</v>
      </c>
      <c r="N790" s="2">
        <v>187</v>
      </c>
      <c r="O790" s="2">
        <v>176</v>
      </c>
      <c r="P790" s="2">
        <v>3</v>
      </c>
      <c r="Q790" s="7">
        <f>O790*P790</f>
        <v>528</v>
      </c>
      <c r="R790" s="7">
        <f>N790*P790</f>
        <v>561</v>
      </c>
      <c r="S790" s="2">
        <v>30</v>
      </c>
      <c r="T790" s="8">
        <f>R790+S790</f>
        <v>591</v>
      </c>
      <c r="U790" s="8">
        <f>T790-Q790</f>
        <v>63</v>
      </c>
      <c r="V790" s="2" t="s">
        <v>63</v>
      </c>
      <c r="W790" s="31">
        <f>IF(T790&lt;5000,T790*2%,IF(T790&lt;25000,T790*5%,IF(T790&lt;50000,T790*7%,IF(T790&lt;100000,T790*9%,IF(T790&lt;250000,T790*12%,T790*15%)))))</f>
        <v>11.82</v>
      </c>
    </row>
    <row r="791" spans="1:23" x14ac:dyDescent="0.3">
      <c r="A791" s="2" t="s">
        <v>3225</v>
      </c>
      <c r="B791" s="4">
        <v>43214</v>
      </c>
      <c r="C791" s="4">
        <v>43215</v>
      </c>
      <c r="D791" s="2" t="s">
        <v>47</v>
      </c>
      <c r="E791" s="2" t="s">
        <v>68</v>
      </c>
      <c r="F791" s="2" t="s">
        <v>125</v>
      </c>
      <c r="G791" s="5" t="str">
        <f>VLOOKUP(F791,'Customer Info'!A:B,2,0)</f>
        <v>Frank</v>
      </c>
      <c r="H791" s="5" t="str">
        <f>VLOOKUP(F791,'Customer Info'!A:C,3,0)</f>
        <v>Hawley</v>
      </c>
      <c r="I791" s="5" t="str">
        <f>VLOOKUP(F791,'Customer Info'!A:E,5,0)</f>
        <v>Gold Coast</v>
      </c>
      <c r="J791" s="2" t="s">
        <v>538</v>
      </c>
      <c r="K791" s="6" t="str">
        <f>VLOOKUP(J791,'Product Details'!B:C,2,0)</f>
        <v>Technology</v>
      </c>
      <c r="L791" s="6" t="str">
        <f>VLOOKUP(J791,'Product Details'!B:D,3,0)</f>
        <v>Copiers</v>
      </c>
      <c r="M791" s="6" t="s">
        <v>6436</v>
      </c>
      <c r="N791" s="2">
        <v>188</v>
      </c>
      <c r="O791" s="2">
        <v>173</v>
      </c>
      <c r="P791" s="2">
        <v>3</v>
      </c>
      <c r="Q791" s="7">
        <f>O791*P791</f>
        <v>519</v>
      </c>
      <c r="R791" s="7">
        <f>N791*P791</f>
        <v>564</v>
      </c>
      <c r="S791" s="2">
        <v>30</v>
      </c>
      <c r="T791" s="8">
        <f>R791+S791</f>
        <v>594</v>
      </c>
      <c r="U791" s="8">
        <f>T791-Q791</f>
        <v>75</v>
      </c>
      <c r="V791" s="2" t="s">
        <v>33</v>
      </c>
      <c r="W791" s="31">
        <f>IF(T791&lt;5000,T791*2%,IF(T791&lt;25000,T791*5%,IF(T791&lt;50000,T791*7%,IF(T791&lt;100000,T791*9%,IF(T791&lt;250000,T791*12%,T791*15%)))))</f>
        <v>11.88</v>
      </c>
    </row>
    <row r="792" spans="1:23" x14ac:dyDescent="0.3">
      <c r="A792" s="2" t="s">
        <v>5007</v>
      </c>
      <c r="B792" s="4">
        <v>43290</v>
      </c>
      <c r="C792" s="4">
        <v>43292</v>
      </c>
      <c r="D792" s="2" t="s">
        <v>47</v>
      </c>
      <c r="E792" s="2" t="s">
        <v>68</v>
      </c>
      <c r="F792" s="2" t="s">
        <v>914</v>
      </c>
      <c r="G792" s="5" t="str">
        <f>VLOOKUP(F792,'Customer Info'!A:B,2,0)</f>
        <v>Jennifer</v>
      </c>
      <c r="H792" s="5" t="str">
        <f>VLOOKUP(F792,'Customer Info'!A:C,3,0)</f>
        <v>Halladay</v>
      </c>
      <c r="I792" s="5" t="str">
        <f>VLOOKUP(F792,'Customer Info'!A:E,5,0)</f>
        <v>Bielefeld</v>
      </c>
      <c r="J792" s="2" t="s">
        <v>313</v>
      </c>
      <c r="K792" s="6" t="str">
        <f>VLOOKUP(J792,'Product Details'!B:C,2,0)</f>
        <v>Technology</v>
      </c>
      <c r="L792" s="6" t="str">
        <f>VLOOKUP(J792,'Product Details'!B:D,3,0)</f>
        <v>Copiers</v>
      </c>
      <c r="M792" s="6" t="s">
        <v>6435</v>
      </c>
      <c r="N792" s="2">
        <v>141</v>
      </c>
      <c r="O792" s="2">
        <v>131</v>
      </c>
      <c r="P792" s="2">
        <v>4</v>
      </c>
      <c r="Q792" s="7">
        <f>O792*P792</f>
        <v>524</v>
      </c>
      <c r="R792" s="7">
        <f>N792*P792</f>
        <v>564</v>
      </c>
      <c r="S792" s="2">
        <v>30</v>
      </c>
      <c r="T792" s="8">
        <f>R792+S792</f>
        <v>594</v>
      </c>
      <c r="U792" s="8">
        <f>T792-Q792</f>
        <v>70</v>
      </c>
      <c r="V792" s="2" t="s">
        <v>33</v>
      </c>
      <c r="W792" s="31">
        <f>IF(T792&lt;5000,T792*2%,IF(T792&lt;25000,T792*5%,IF(T792&lt;50000,T792*7%,IF(T792&lt;100000,T792*9%,IF(T792&lt;250000,T792*12%,T792*15%)))))</f>
        <v>11.88</v>
      </c>
    </row>
    <row r="793" spans="1:23" x14ac:dyDescent="0.3">
      <c r="A793" s="2" t="s">
        <v>5468</v>
      </c>
      <c r="B793" s="4">
        <v>44139</v>
      </c>
      <c r="C793" s="4">
        <v>44139</v>
      </c>
      <c r="D793" s="2" t="s">
        <v>47</v>
      </c>
      <c r="E793" s="2" t="s">
        <v>29</v>
      </c>
      <c r="F793" s="2" t="s">
        <v>1886</v>
      </c>
      <c r="G793" s="5" t="str">
        <f>VLOOKUP(F793,'Customer Info'!A:B,2,0)</f>
        <v>John</v>
      </c>
      <c r="H793" s="5" t="str">
        <f>VLOOKUP(F793,'Customer Info'!A:C,3,0)</f>
        <v>Grady</v>
      </c>
      <c r="I793" s="5" t="str">
        <f>VLOOKUP(F793,'Customer Info'!A:E,5,0)</f>
        <v>Queanbeyan</v>
      </c>
      <c r="J793" s="2" t="s">
        <v>140</v>
      </c>
      <c r="K793" s="6" t="str">
        <f>VLOOKUP(J793,'Product Details'!B:C,2,0)</f>
        <v>Furniture</v>
      </c>
      <c r="L793" s="6" t="str">
        <f>VLOOKUP(J793,'Product Details'!B:D,3,0)</f>
        <v>Chairs</v>
      </c>
      <c r="M793" s="6" t="s">
        <v>6512</v>
      </c>
      <c r="N793" s="2">
        <v>188</v>
      </c>
      <c r="O793" s="2">
        <v>173</v>
      </c>
      <c r="P793" s="2">
        <v>3</v>
      </c>
      <c r="Q793" s="7">
        <f>O793*P793</f>
        <v>519</v>
      </c>
      <c r="R793" s="7">
        <f>N793*P793</f>
        <v>564</v>
      </c>
      <c r="S793" s="2">
        <v>30</v>
      </c>
      <c r="T793" s="8">
        <f>R793+S793</f>
        <v>594</v>
      </c>
      <c r="U793" s="8">
        <f>T793-Q793</f>
        <v>75</v>
      </c>
      <c r="V793" s="2" t="s">
        <v>63</v>
      </c>
      <c r="W793" s="31">
        <f>IF(T793&lt;5000,T793*2%,IF(T793&lt;25000,T793*5%,IF(T793&lt;50000,T793*7%,IF(T793&lt;100000,T793*9%,IF(T793&lt;250000,T793*12%,T793*15%)))))</f>
        <v>11.88</v>
      </c>
    </row>
    <row r="794" spans="1:23" x14ac:dyDescent="0.3">
      <c r="A794" s="2" t="s">
        <v>323</v>
      </c>
      <c r="B794" s="4">
        <v>43448</v>
      </c>
      <c r="C794" s="4">
        <v>43448</v>
      </c>
      <c r="D794" s="2" t="s">
        <v>47</v>
      </c>
      <c r="E794" s="2" t="s">
        <v>91</v>
      </c>
      <c r="F794" s="2" t="s">
        <v>324</v>
      </c>
      <c r="G794" s="5" t="str">
        <f>VLOOKUP(F794,'Customer Info'!A:B,2,0)</f>
        <v>Mick</v>
      </c>
      <c r="H794" s="5" t="str">
        <f>VLOOKUP(F794,'Customer Info'!A:C,3,0)</f>
        <v>Crebagga</v>
      </c>
      <c r="I794" s="5" t="str">
        <f>VLOOKUP(F794,'Customer Info'!A:E,5,0)</f>
        <v>Banjarmasin</v>
      </c>
      <c r="J794" s="2" t="s">
        <v>325</v>
      </c>
      <c r="K794" s="6" t="str">
        <f>VLOOKUP(J794,'Product Details'!B:C,2,0)</f>
        <v>Technology</v>
      </c>
      <c r="L794" s="6" t="str">
        <f>VLOOKUP(J794,'Product Details'!B:D,3,0)</f>
        <v>Copiers</v>
      </c>
      <c r="M794" s="6" t="s">
        <v>6415</v>
      </c>
      <c r="N794" s="2">
        <v>63</v>
      </c>
      <c r="O794" s="2">
        <v>58</v>
      </c>
      <c r="P794" s="2">
        <v>9</v>
      </c>
      <c r="Q794" s="7">
        <f>O794*P794</f>
        <v>522</v>
      </c>
      <c r="R794" s="7">
        <f>N794*P794</f>
        <v>567</v>
      </c>
      <c r="S794" s="2">
        <v>10</v>
      </c>
      <c r="T794" s="8">
        <f>R794+S794</f>
        <v>577</v>
      </c>
      <c r="U794" s="8">
        <f>T794-Q794</f>
        <v>55</v>
      </c>
      <c r="V794" s="2" t="s">
        <v>33</v>
      </c>
      <c r="W794" s="31">
        <f>IF(T794&lt;5000,T794*2%,IF(T794&lt;25000,T794*5%,IF(T794&lt;50000,T794*7%,IF(T794&lt;100000,T794*9%,IF(T794&lt;250000,T794*12%,T794*15%)))))</f>
        <v>11.540000000000001</v>
      </c>
    </row>
    <row r="795" spans="1:23" x14ac:dyDescent="0.3">
      <c r="A795" s="2" t="s">
        <v>2131</v>
      </c>
      <c r="B795" s="4">
        <v>43436</v>
      </c>
      <c r="C795" s="4">
        <v>43437</v>
      </c>
      <c r="D795" s="2" t="s">
        <v>47</v>
      </c>
      <c r="E795" s="2" t="s">
        <v>36</v>
      </c>
      <c r="F795" s="2" t="s">
        <v>85</v>
      </c>
      <c r="G795" s="5" t="str">
        <f>VLOOKUP(F795,'Customer Info'!A:B,2,0)</f>
        <v>Corey</v>
      </c>
      <c r="H795" s="5" t="str">
        <f>VLOOKUP(F795,'Customer Info'!A:C,3,0)</f>
        <v>Lock</v>
      </c>
      <c r="I795" s="5" t="str">
        <f>VLOOKUP(F795,'Customer Info'!A:E,5,0)</f>
        <v>Geelong</v>
      </c>
      <c r="J795" s="2" t="s">
        <v>163</v>
      </c>
      <c r="K795" s="6" t="str">
        <f>VLOOKUP(J795,'Product Details'!B:C,2,0)</f>
        <v>Office_Supplies</v>
      </c>
      <c r="L795" s="6" t="str">
        <f>VLOOKUP(J795,'Product Details'!B:D,3,0)</f>
        <v>Appliances</v>
      </c>
      <c r="M795" s="6" t="s">
        <v>6514</v>
      </c>
      <c r="N795" s="2">
        <v>63</v>
      </c>
      <c r="O795" s="2">
        <v>58</v>
      </c>
      <c r="P795" s="2">
        <v>9</v>
      </c>
      <c r="Q795" s="7">
        <f>O795*P795</f>
        <v>522</v>
      </c>
      <c r="R795" s="7">
        <f>N795*P795</f>
        <v>567</v>
      </c>
      <c r="S795" s="2">
        <v>10</v>
      </c>
      <c r="T795" s="8">
        <f>R795+S795</f>
        <v>577</v>
      </c>
      <c r="U795" s="8">
        <f>T795-Q795</f>
        <v>55</v>
      </c>
      <c r="V795" s="2" t="s">
        <v>33</v>
      </c>
      <c r="W795" s="31">
        <f>IF(T795&lt;5000,T795*2%,IF(T795&lt;25000,T795*5%,IF(T795&lt;50000,T795*7%,IF(T795&lt;100000,T795*9%,IF(T795&lt;250000,T795*12%,T795*15%)))))</f>
        <v>11.540000000000001</v>
      </c>
    </row>
    <row r="796" spans="1:23" x14ac:dyDescent="0.3">
      <c r="A796" s="2" t="s">
        <v>2217</v>
      </c>
      <c r="B796" s="4">
        <v>43255</v>
      </c>
      <c r="C796" s="4">
        <v>43255</v>
      </c>
      <c r="D796" s="2" t="s">
        <v>47</v>
      </c>
      <c r="E796" s="2" t="s">
        <v>68</v>
      </c>
      <c r="F796" s="2" t="s">
        <v>1119</v>
      </c>
      <c r="G796" s="5" t="str">
        <f>VLOOKUP(F796,'Customer Info'!A:B,2,0)</f>
        <v>Christopher</v>
      </c>
      <c r="H796" s="5" t="str">
        <f>VLOOKUP(F796,'Customer Info'!A:C,3,0)</f>
        <v>Martinez</v>
      </c>
      <c r="I796" s="5" t="str">
        <f>VLOOKUP(F796,'Customer Info'!A:E,5,0)</f>
        <v>Qingdao</v>
      </c>
      <c r="J796" s="2" t="s">
        <v>99</v>
      </c>
      <c r="K796" s="6" t="str">
        <f>VLOOKUP(J796,'Product Details'!B:C,2,0)</f>
        <v>Office_Supplies</v>
      </c>
      <c r="L796" s="6" t="str">
        <f>VLOOKUP(J796,'Product Details'!B:D,3,0)</f>
        <v>Art</v>
      </c>
      <c r="M796" s="6" t="s">
        <v>6533</v>
      </c>
      <c r="N796" s="2">
        <v>63</v>
      </c>
      <c r="O796" s="2">
        <v>58</v>
      </c>
      <c r="P796" s="2">
        <v>9</v>
      </c>
      <c r="Q796" s="7">
        <f>O796*P796</f>
        <v>522</v>
      </c>
      <c r="R796" s="7">
        <f>N796*P796</f>
        <v>567</v>
      </c>
      <c r="S796" s="2">
        <v>10</v>
      </c>
      <c r="T796" s="8">
        <f>R796+S796</f>
        <v>577</v>
      </c>
      <c r="U796" s="8">
        <f>T796-Q796</f>
        <v>55</v>
      </c>
      <c r="V796" s="2" t="s">
        <v>33</v>
      </c>
      <c r="W796" s="31">
        <f>IF(T796&lt;5000,T796*2%,IF(T796&lt;25000,T796*5%,IF(T796&lt;50000,T796*7%,IF(T796&lt;100000,T796*9%,IF(T796&lt;250000,T796*12%,T796*15%)))))</f>
        <v>11.540000000000001</v>
      </c>
    </row>
    <row r="797" spans="1:23" x14ac:dyDescent="0.3">
      <c r="A797" s="2" t="s">
        <v>2910</v>
      </c>
      <c r="B797" s="4">
        <v>43399</v>
      </c>
      <c r="C797" s="4">
        <v>43401</v>
      </c>
      <c r="D797" s="2" t="s">
        <v>47</v>
      </c>
      <c r="E797" s="2" t="s">
        <v>36</v>
      </c>
      <c r="F797" s="2" t="s">
        <v>390</v>
      </c>
      <c r="G797" s="5" t="str">
        <f>VLOOKUP(F797,'Customer Info'!A:B,2,0)</f>
        <v>Cyra</v>
      </c>
      <c r="H797" s="5" t="str">
        <f>VLOOKUP(F797,'Customer Info'!A:C,3,0)</f>
        <v>Reiten</v>
      </c>
      <c r="I797" s="5" t="str">
        <f>VLOOKUP(F797,'Customer Info'!A:E,5,0)</f>
        <v>Srinagar</v>
      </c>
      <c r="J797" s="2" t="s">
        <v>1224</v>
      </c>
      <c r="K797" s="6" t="str">
        <f>VLOOKUP(J797,'Product Details'!B:C,2,0)</f>
        <v>Office_Supplies</v>
      </c>
      <c r="L797" s="6" t="str">
        <f>VLOOKUP(J797,'Product Details'!B:D,3,0)</f>
        <v>Labels</v>
      </c>
      <c r="M797" s="6" t="s">
        <v>6466</v>
      </c>
      <c r="N797" s="2">
        <v>63</v>
      </c>
      <c r="O797" s="2">
        <v>58</v>
      </c>
      <c r="P797" s="2">
        <v>9</v>
      </c>
      <c r="Q797" s="7">
        <f>O797*P797</f>
        <v>522</v>
      </c>
      <c r="R797" s="7">
        <f>N797*P797</f>
        <v>567</v>
      </c>
      <c r="S797" s="2">
        <v>10</v>
      </c>
      <c r="T797" s="8">
        <f>R797+S797</f>
        <v>577</v>
      </c>
      <c r="U797" s="8">
        <f>T797-Q797</f>
        <v>55</v>
      </c>
      <c r="V797" s="2" t="s">
        <v>33</v>
      </c>
      <c r="W797" s="31">
        <f>IF(T797&lt;5000,T797*2%,IF(T797&lt;25000,T797*5%,IF(T797&lt;50000,T797*7%,IF(T797&lt;100000,T797*9%,IF(T797&lt;250000,T797*12%,T797*15%)))))</f>
        <v>11.540000000000001</v>
      </c>
    </row>
    <row r="798" spans="1:23" x14ac:dyDescent="0.3">
      <c r="A798" s="2" t="s">
        <v>2986</v>
      </c>
      <c r="B798" s="4">
        <v>43262</v>
      </c>
      <c r="C798" s="4">
        <v>43263</v>
      </c>
      <c r="D798" s="2" t="s">
        <v>47</v>
      </c>
      <c r="E798" s="2" t="s">
        <v>43</v>
      </c>
      <c r="F798" s="2" t="s">
        <v>775</v>
      </c>
      <c r="G798" s="5" t="str">
        <f>VLOOKUP(F798,'Customer Info'!A:B,2,0)</f>
        <v>Brooke</v>
      </c>
      <c r="H798" s="5" t="str">
        <f>VLOOKUP(F798,'Customer Info'!A:C,3,0)</f>
        <v>Gillingham</v>
      </c>
      <c r="I798" s="5" t="str">
        <f>VLOOKUP(F798,'Customer Info'!A:E,5,0)</f>
        <v>Weimar</v>
      </c>
      <c r="J798" s="2" t="s">
        <v>269</v>
      </c>
      <c r="K798" s="6" t="str">
        <f>VLOOKUP(J798,'Product Details'!B:C,2,0)</f>
        <v>Furniture</v>
      </c>
      <c r="L798" s="6" t="str">
        <f>VLOOKUP(J798,'Product Details'!B:D,3,0)</f>
        <v>Furnishings</v>
      </c>
      <c r="M798" s="6" t="s">
        <v>6523</v>
      </c>
      <c r="N798" s="2">
        <v>63</v>
      </c>
      <c r="O798" s="2">
        <v>58</v>
      </c>
      <c r="P798" s="2">
        <v>9</v>
      </c>
      <c r="Q798" s="7">
        <f>O798*P798</f>
        <v>522</v>
      </c>
      <c r="R798" s="7">
        <f>N798*P798</f>
        <v>567</v>
      </c>
      <c r="S798" s="2">
        <v>10</v>
      </c>
      <c r="T798" s="8">
        <f>R798+S798</f>
        <v>577</v>
      </c>
      <c r="U798" s="8">
        <f>T798-Q798</f>
        <v>55</v>
      </c>
      <c r="V798" s="2" t="s">
        <v>33</v>
      </c>
      <c r="W798" s="31">
        <f>IF(T798&lt;5000,T798*2%,IF(T798&lt;25000,T798*5%,IF(T798&lt;50000,T798*7%,IF(T798&lt;100000,T798*9%,IF(T798&lt;250000,T798*12%,T798*15%)))))</f>
        <v>11.540000000000001</v>
      </c>
    </row>
    <row r="799" spans="1:23" x14ac:dyDescent="0.3">
      <c r="A799" s="2" t="s">
        <v>3016</v>
      </c>
      <c r="B799" s="4">
        <v>43170</v>
      </c>
      <c r="C799" s="4">
        <v>43170</v>
      </c>
      <c r="D799" s="2" t="s">
        <v>47</v>
      </c>
      <c r="E799" s="2" t="s">
        <v>43</v>
      </c>
      <c r="F799" s="2" t="s">
        <v>145</v>
      </c>
      <c r="G799" s="5" t="str">
        <f>VLOOKUP(F799,'Customer Info'!A:B,2,0)</f>
        <v>Hunter</v>
      </c>
      <c r="H799" s="5" t="str">
        <f>VLOOKUP(F799,'Customer Info'!A:C,3,0)</f>
        <v>Lopez</v>
      </c>
      <c r="I799" s="5" t="str">
        <f>VLOOKUP(F799,'Customer Info'!A:E,5,0)</f>
        <v>Wollongong</v>
      </c>
      <c r="J799" s="2" t="s">
        <v>503</v>
      </c>
      <c r="K799" s="6" t="str">
        <f>VLOOKUP(J799,'Product Details'!B:C,2,0)</f>
        <v>Technology</v>
      </c>
      <c r="L799" s="6" t="str">
        <f>VLOOKUP(J799,'Product Details'!B:D,3,0)</f>
        <v>Machines</v>
      </c>
      <c r="M799" s="6" t="s">
        <v>6540</v>
      </c>
      <c r="N799" s="2">
        <v>63</v>
      </c>
      <c r="O799" s="2">
        <v>58</v>
      </c>
      <c r="P799" s="2">
        <v>9</v>
      </c>
      <c r="Q799" s="7">
        <f>O799*P799</f>
        <v>522</v>
      </c>
      <c r="R799" s="7">
        <f>N799*P799</f>
        <v>567</v>
      </c>
      <c r="S799" s="2">
        <v>10</v>
      </c>
      <c r="T799" s="8">
        <f>R799+S799</f>
        <v>577</v>
      </c>
      <c r="U799" s="8">
        <f>T799-Q799</f>
        <v>55</v>
      </c>
      <c r="V799" s="2" t="s">
        <v>33</v>
      </c>
      <c r="W799" s="31">
        <f>IF(T799&lt;5000,T799*2%,IF(T799&lt;25000,T799*5%,IF(T799&lt;50000,T799*7%,IF(T799&lt;100000,T799*9%,IF(T799&lt;250000,T799*12%,T799*15%)))))</f>
        <v>11.540000000000001</v>
      </c>
    </row>
    <row r="800" spans="1:23" x14ac:dyDescent="0.3">
      <c r="A800" s="2" t="s">
        <v>3035</v>
      </c>
      <c r="B800" s="4">
        <v>43363</v>
      </c>
      <c r="C800" s="4">
        <v>43365</v>
      </c>
      <c r="D800" s="2" t="s">
        <v>47</v>
      </c>
      <c r="E800" s="2" t="s">
        <v>68</v>
      </c>
      <c r="F800" s="2" t="s">
        <v>195</v>
      </c>
      <c r="G800" s="5" t="str">
        <f>VLOOKUP(F800,'Customer Info'!A:B,2,0)</f>
        <v>Becky</v>
      </c>
      <c r="H800" s="5" t="str">
        <f>VLOOKUP(F800,'Customer Info'!A:C,3,0)</f>
        <v>Pak</v>
      </c>
      <c r="I800" s="5" t="str">
        <f>VLOOKUP(F800,'Customer Info'!A:E,5,0)</f>
        <v>Geelong</v>
      </c>
      <c r="J800" s="2" t="s">
        <v>514</v>
      </c>
      <c r="K800" s="6" t="str">
        <f>VLOOKUP(J800,'Product Details'!B:C,2,0)</f>
        <v>Technology</v>
      </c>
      <c r="L800" s="6" t="str">
        <f>VLOOKUP(J800,'Product Details'!B:D,3,0)</f>
        <v>Accessories</v>
      </c>
      <c r="M800" s="6" t="s">
        <v>6431</v>
      </c>
      <c r="N800" s="2">
        <v>63</v>
      </c>
      <c r="O800" s="2">
        <v>58</v>
      </c>
      <c r="P800" s="2">
        <v>9</v>
      </c>
      <c r="Q800" s="7">
        <f>O800*P800</f>
        <v>522</v>
      </c>
      <c r="R800" s="7">
        <f>N800*P800</f>
        <v>567</v>
      </c>
      <c r="S800" s="2">
        <v>10</v>
      </c>
      <c r="T800" s="8">
        <f>R800+S800</f>
        <v>577</v>
      </c>
      <c r="U800" s="8">
        <f>T800-Q800</f>
        <v>55</v>
      </c>
      <c r="V800" s="2" t="s">
        <v>33</v>
      </c>
      <c r="W800" s="31">
        <f>IF(T800&lt;5000,T800*2%,IF(T800&lt;25000,T800*5%,IF(T800&lt;50000,T800*7%,IF(T800&lt;100000,T800*9%,IF(T800&lt;250000,T800*12%,T800*15%)))))</f>
        <v>11.540000000000001</v>
      </c>
    </row>
    <row r="801" spans="1:23" x14ac:dyDescent="0.3">
      <c r="A801" s="2" t="s">
        <v>3154</v>
      </c>
      <c r="B801" s="4">
        <v>43374</v>
      </c>
      <c r="C801" s="4">
        <v>43376</v>
      </c>
      <c r="D801" s="2" t="s">
        <v>47</v>
      </c>
      <c r="E801" s="2" t="s">
        <v>43</v>
      </c>
      <c r="F801" s="2" t="s">
        <v>689</v>
      </c>
      <c r="G801" s="5" t="str">
        <f>VLOOKUP(F801,'Customer Info'!A:B,2,0)</f>
        <v>Barry</v>
      </c>
      <c r="H801" s="5" t="str">
        <f>VLOOKUP(F801,'Customer Info'!A:C,3,0)</f>
        <v>Blumstein</v>
      </c>
      <c r="I801" s="5" t="str">
        <f>VLOOKUP(F801,'Customer Info'!A:E,5,0)</f>
        <v>Toowoomba</v>
      </c>
      <c r="J801" s="2" t="s">
        <v>961</v>
      </c>
      <c r="K801" s="6" t="str">
        <f>VLOOKUP(J801,'Product Details'!B:C,2,0)</f>
        <v>Furniture</v>
      </c>
      <c r="L801" s="6" t="str">
        <f>VLOOKUP(J801,'Product Details'!B:D,3,0)</f>
        <v>Bookcases</v>
      </c>
      <c r="M801" s="6" t="s">
        <v>6492</v>
      </c>
      <c r="N801" s="2">
        <v>63</v>
      </c>
      <c r="O801" s="2">
        <v>58</v>
      </c>
      <c r="P801" s="2">
        <v>9</v>
      </c>
      <c r="Q801" s="7">
        <f>O801*P801</f>
        <v>522</v>
      </c>
      <c r="R801" s="7">
        <f>N801*P801</f>
        <v>567</v>
      </c>
      <c r="S801" s="2">
        <v>10</v>
      </c>
      <c r="T801" s="8">
        <f>R801+S801</f>
        <v>577</v>
      </c>
      <c r="U801" s="8">
        <f>T801-Q801</f>
        <v>55</v>
      </c>
      <c r="V801" s="2" t="s">
        <v>33</v>
      </c>
      <c r="W801" s="31">
        <f>IF(T801&lt;5000,T801*2%,IF(T801&lt;25000,T801*5%,IF(T801&lt;50000,T801*7%,IF(T801&lt;100000,T801*9%,IF(T801&lt;250000,T801*12%,T801*15%)))))</f>
        <v>11.540000000000001</v>
      </c>
    </row>
    <row r="802" spans="1:23" x14ac:dyDescent="0.3">
      <c r="A802" s="2" t="s">
        <v>4070</v>
      </c>
      <c r="B802" s="4">
        <v>43115</v>
      </c>
      <c r="C802" s="4">
        <v>43117</v>
      </c>
      <c r="D802" s="2" t="s">
        <v>47</v>
      </c>
      <c r="E802" s="2" t="s">
        <v>36</v>
      </c>
      <c r="F802" s="2" t="s">
        <v>340</v>
      </c>
      <c r="G802" s="5" t="str">
        <f>VLOOKUP(F802,'Customer Info'!A:B,2,0)</f>
        <v>Ann</v>
      </c>
      <c r="H802" s="5" t="str">
        <f>VLOOKUP(F802,'Customer Info'!A:C,3,0)</f>
        <v>Chong</v>
      </c>
      <c r="I802" s="5" t="str">
        <f>VLOOKUP(F802,'Customer Info'!A:E,5,0)</f>
        <v>Sydney</v>
      </c>
      <c r="J802" s="2" t="s">
        <v>795</v>
      </c>
      <c r="K802" s="6" t="str">
        <f>VLOOKUP(J802,'Product Details'!B:C,2,0)</f>
        <v>Office_Supplies</v>
      </c>
      <c r="L802" s="6" t="str">
        <f>VLOOKUP(J802,'Product Details'!B:D,3,0)</f>
        <v>Binders</v>
      </c>
      <c r="M802" s="6" t="s">
        <v>6519</v>
      </c>
      <c r="N802" s="2">
        <v>63</v>
      </c>
      <c r="O802" s="2">
        <v>58</v>
      </c>
      <c r="P802" s="2">
        <v>9</v>
      </c>
      <c r="Q802" s="7">
        <f>O802*P802</f>
        <v>522</v>
      </c>
      <c r="R802" s="7">
        <f>N802*P802</f>
        <v>567</v>
      </c>
      <c r="S802" s="2">
        <v>10</v>
      </c>
      <c r="T802" s="8">
        <f>R802+S802</f>
        <v>577</v>
      </c>
      <c r="U802" s="8">
        <f>T802-Q802</f>
        <v>55</v>
      </c>
      <c r="V802" s="2" t="s">
        <v>33</v>
      </c>
      <c r="W802" s="31">
        <f>IF(T802&lt;5000,T802*2%,IF(T802&lt;25000,T802*5%,IF(T802&lt;50000,T802*7%,IF(T802&lt;100000,T802*9%,IF(T802&lt;250000,T802*12%,T802*15%)))))</f>
        <v>11.540000000000001</v>
      </c>
    </row>
    <row r="803" spans="1:23" x14ac:dyDescent="0.3">
      <c r="A803" s="2" t="s">
        <v>4189</v>
      </c>
      <c r="B803" s="4">
        <v>43278</v>
      </c>
      <c r="C803" s="4">
        <v>43278</v>
      </c>
      <c r="D803" s="2" t="s">
        <v>47</v>
      </c>
      <c r="E803" s="2" t="s">
        <v>48</v>
      </c>
      <c r="F803" s="2" t="s">
        <v>1830</v>
      </c>
      <c r="G803" s="5" t="str">
        <f>VLOOKUP(F803,'Customer Info'!A:B,2,0)</f>
        <v>Peter</v>
      </c>
      <c r="H803" s="5" t="str">
        <f>VLOOKUP(F803,'Customer Info'!A:C,3,0)</f>
        <v>BŸhler</v>
      </c>
      <c r="I803" s="5" t="str">
        <f>VLOOKUP(F803,'Customer Info'!A:E,5,0)</f>
        <v>Dresden</v>
      </c>
      <c r="J803" s="2" t="s">
        <v>499</v>
      </c>
      <c r="K803" s="6" t="str">
        <f>VLOOKUP(J803,'Product Details'!B:C,2,0)</f>
        <v>Furniture</v>
      </c>
      <c r="L803" s="6" t="str">
        <f>VLOOKUP(J803,'Product Details'!B:D,3,0)</f>
        <v>Tables</v>
      </c>
      <c r="M803" s="6" t="s">
        <v>6537</v>
      </c>
      <c r="N803" s="2">
        <v>63</v>
      </c>
      <c r="O803" s="2">
        <v>58</v>
      </c>
      <c r="P803" s="2">
        <v>9</v>
      </c>
      <c r="Q803" s="7">
        <f>O803*P803</f>
        <v>522</v>
      </c>
      <c r="R803" s="7">
        <f>N803*P803</f>
        <v>567</v>
      </c>
      <c r="S803" s="2">
        <v>10</v>
      </c>
      <c r="T803" s="8">
        <f>R803+S803</f>
        <v>577</v>
      </c>
      <c r="U803" s="8">
        <f>T803-Q803</f>
        <v>55</v>
      </c>
      <c r="V803" s="2" t="s">
        <v>33</v>
      </c>
      <c r="W803" s="31">
        <f>IF(T803&lt;5000,T803*2%,IF(T803&lt;25000,T803*5%,IF(T803&lt;50000,T803*7%,IF(T803&lt;100000,T803*9%,IF(T803&lt;250000,T803*12%,T803*15%)))))</f>
        <v>11.540000000000001</v>
      </c>
    </row>
    <row r="804" spans="1:23" x14ac:dyDescent="0.3">
      <c r="A804" s="2" t="s">
        <v>4781</v>
      </c>
      <c r="B804" s="4">
        <v>43375</v>
      </c>
      <c r="C804" s="4">
        <v>43377</v>
      </c>
      <c r="D804" s="2" t="s">
        <v>47</v>
      </c>
      <c r="E804" s="2" t="s">
        <v>91</v>
      </c>
      <c r="F804" s="2" t="s">
        <v>2958</v>
      </c>
      <c r="G804" s="5" t="str">
        <f>VLOOKUP(F804,'Customer Info'!A:B,2,0)</f>
        <v>Craig</v>
      </c>
      <c r="H804" s="5" t="str">
        <f>VLOOKUP(F804,'Customer Info'!A:C,3,0)</f>
        <v>Yedwab</v>
      </c>
      <c r="I804" s="5" t="str">
        <f>VLOOKUP(F804,'Customer Info'!A:E,5,0)</f>
        <v>Aligarh</v>
      </c>
      <c r="J804" s="2" t="s">
        <v>62</v>
      </c>
      <c r="K804" s="6" t="str">
        <f>VLOOKUP(J804,'Product Details'!B:C,2,0)</f>
        <v>Office_Supplies</v>
      </c>
      <c r="L804" s="6" t="str">
        <f>VLOOKUP(J804,'Product Details'!B:D,3,0)</f>
        <v>Envelopes</v>
      </c>
      <c r="M804" s="6" t="s">
        <v>6482</v>
      </c>
      <c r="N804" s="2">
        <v>63</v>
      </c>
      <c r="O804" s="2">
        <v>58</v>
      </c>
      <c r="P804" s="2">
        <v>9</v>
      </c>
      <c r="Q804" s="7">
        <f>O804*P804</f>
        <v>522</v>
      </c>
      <c r="R804" s="7">
        <f>N804*P804</f>
        <v>567</v>
      </c>
      <c r="S804" s="2">
        <v>10</v>
      </c>
      <c r="T804" s="8">
        <f>R804+S804</f>
        <v>577</v>
      </c>
      <c r="U804" s="8">
        <f>T804-Q804</f>
        <v>55</v>
      </c>
      <c r="V804" s="2" t="s">
        <v>33</v>
      </c>
      <c r="W804" s="31">
        <f>IF(T804&lt;5000,T804*2%,IF(T804&lt;25000,T804*5%,IF(T804&lt;50000,T804*7%,IF(T804&lt;100000,T804*9%,IF(T804&lt;250000,T804*12%,T804*15%)))))</f>
        <v>11.540000000000001</v>
      </c>
    </row>
    <row r="805" spans="1:23" x14ac:dyDescent="0.3">
      <c r="A805" s="2" t="s">
        <v>4994</v>
      </c>
      <c r="B805" s="4">
        <v>43234</v>
      </c>
      <c r="C805" s="4">
        <v>43234</v>
      </c>
      <c r="D805" s="2" t="s">
        <v>47</v>
      </c>
      <c r="E805" s="2" t="s">
        <v>68</v>
      </c>
      <c r="F805" s="2" t="s">
        <v>938</v>
      </c>
      <c r="G805" s="5" t="str">
        <f>VLOOKUP(F805,'Customer Info'!A:B,2,0)</f>
        <v>Erin</v>
      </c>
      <c r="H805" s="5" t="str">
        <f>VLOOKUP(F805,'Customer Info'!A:C,3,0)</f>
        <v>Smith</v>
      </c>
      <c r="I805" s="5" t="str">
        <f>VLOOKUP(F805,'Customer Info'!A:E,5,0)</f>
        <v>Bremen</v>
      </c>
      <c r="J805" s="2" t="s">
        <v>1405</v>
      </c>
      <c r="K805" s="6" t="str">
        <f>VLOOKUP(J805,'Product Details'!B:C,2,0)</f>
        <v>Office_Supplies</v>
      </c>
      <c r="L805" s="6" t="str">
        <f>VLOOKUP(J805,'Product Details'!B:D,3,0)</f>
        <v>Art</v>
      </c>
      <c r="M805" s="6" t="s">
        <v>6495</v>
      </c>
      <c r="N805" s="2">
        <v>63</v>
      </c>
      <c r="O805" s="2">
        <v>58</v>
      </c>
      <c r="P805" s="2">
        <v>9</v>
      </c>
      <c r="Q805" s="7">
        <f>O805*P805</f>
        <v>522</v>
      </c>
      <c r="R805" s="7">
        <f>N805*P805</f>
        <v>567</v>
      </c>
      <c r="S805" s="2">
        <v>10</v>
      </c>
      <c r="T805" s="8">
        <f>R805+S805</f>
        <v>577</v>
      </c>
      <c r="U805" s="8">
        <f>T805-Q805</f>
        <v>55</v>
      </c>
      <c r="V805" s="2" t="s">
        <v>33</v>
      </c>
      <c r="W805" s="31">
        <f>IF(T805&lt;5000,T805*2%,IF(T805&lt;25000,T805*5%,IF(T805&lt;50000,T805*7%,IF(T805&lt;100000,T805*9%,IF(T805&lt;250000,T805*12%,T805*15%)))))</f>
        <v>11.540000000000001</v>
      </c>
    </row>
    <row r="806" spans="1:23" x14ac:dyDescent="0.3">
      <c r="A806" s="2" t="s">
        <v>5498</v>
      </c>
      <c r="B806" s="4">
        <v>44059</v>
      </c>
      <c r="C806" s="4">
        <v>44060</v>
      </c>
      <c r="D806" s="2" t="s">
        <v>47</v>
      </c>
      <c r="E806" s="2" t="s">
        <v>68</v>
      </c>
      <c r="F806" s="2" t="s">
        <v>1704</v>
      </c>
      <c r="G806" s="5" t="str">
        <f>VLOOKUP(F806,'Customer Info'!A:B,2,0)</f>
        <v>Patrick</v>
      </c>
      <c r="H806" s="5" t="str">
        <f>VLOOKUP(F806,'Customer Info'!A:C,3,0)</f>
        <v>O'Donnell</v>
      </c>
      <c r="I806" s="5" t="str">
        <f>VLOOKUP(F806,'Customer Info'!A:E,5,0)</f>
        <v>Sydney</v>
      </c>
      <c r="J806" s="2" t="s">
        <v>668</v>
      </c>
      <c r="K806" s="6" t="str">
        <f>VLOOKUP(J806,'Product Details'!B:C,2,0)</f>
        <v>Technology</v>
      </c>
      <c r="L806" s="6" t="str">
        <f>VLOOKUP(J806,'Product Details'!B:D,3,0)</f>
        <v>Phones</v>
      </c>
      <c r="M806" s="6" t="s">
        <v>6432</v>
      </c>
      <c r="N806" s="2">
        <v>63</v>
      </c>
      <c r="O806" s="2">
        <v>59</v>
      </c>
      <c r="P806" s="2">
        <v>9</v>
      </c>
      <c r="Q806" s="7">
        <f>O806*P806</f>
        <v>531</v>
      </c>
      <c r="R806" s="7">
        <f>N806*P806</f>
        <v>567</v>
      </c>
      <c r="S806" s="2">
        <v>10</v>
      </c>
      <c r="T806" s="8">
        <f>R806+S806</f>
        <v>577</v>
      </c>
      <c r="U806" s="8">
        <f>T806-Q806</f>
        <v>46</v>
      </c>
      <c r="V806" s="2" t="s">
        <v>33</v>
      </c>
      <c r="W806" s="31">
        <f>IF(T806&lt;5000,T806*2%,IF(T806&lt;25000,T806*5%,IF(T806&lt;50000,T806*7%,IF(T806&lt;100000,T806*9%,IF(T806&lt;250000,T806*12%,T806*15%)))))</f>
        <v>11.540000000000001</v>
      </c>
    </row>
    <row r="807" spans="1:23" x14ac:dyDescent="0.3">
      <c r="A807" s="2" t="s">
        <v>78</v>
      </c>
      <c r="B807" s="4">
        <v>43266</v>
      </c>
      <c r="C807" s="4">
        <v>43266</v>
      </c>
      <c r="D807" s="2" t="s">
        <v>47</v>
      </c>
      <c r="E807" s="2" t="s">
        <v>36</v>
      </c>
      <c r="F807" s="2" t="s">
        <v>79</v>
      </c>
      <c r="G807" s="5" t="str">
        <f>VLOOKUP(F807,'Customer Info'!A:B,2,0)</f>
        <v>Kelly</v>
      </c>
      <c r="H807" s="5" t="str">
        <f>VLOOKUP(F807,'Customer Info'!A:C,3,0)</f>
        <v>Collister</v>
      </c>
      <c r="I807" s="5" t="str">
        <f>VLOOKUP(F807,'Customer Info'!A:E,5,0)</f>
        <v>Tangshan</v>
      </c>
      <c r="J807" s="2" t="s">
        <v>80</v>
      </c>
      <c r="K807" s="6" t="str">
        <f>VLOOKUP(J807,'Product Details'!B:C,2,0)</f>
        <v>Technology</v>
      </c>
      <c r="L807" s="6" t="str">
        <f>VLOOKUP(J807,'Product Details'!B:D,3,0)</f>
        <v>Phones</v>
      </c>
      <c r="M807" s="6" t="s">
        <v>6433</v>
      </c>
      <c r="N807" s="2">
        <v>142</v>
      </c>
      <c r="O807" s="2">
        <v>134</v>
      </c>
      <c r="P807" s="2">
        <v>4</v>
      </c>
      <c r="Q807" s="7">
        <f>O807*P807</f>
        <v>536</v>
      </c>
      <c r="R807" s="7">
        <f>N807*P807</f>
        <v>568</v>
      </c>
      <c r="S807" s="2">
        <v>30</v>
      </c>
      <c r="T807" s="8">
        <f>R807+S807</f>
        <v>598</v>
      </c>
      <c r="U807" s="8">
        <f>T807-Q807</f>
        <v>62</v>
      </c>
      <c r="V807" s="2" t="s">
        <v>71</v>
      </c>
      <c r="W807" s="31">
        <f>IF(T807&lt;5000,T807*2%,IF(T807&lt;25000,T807*5%,IF(T807&lt;50000,T807*7%,IF(T807&lt;100000,T807*9%,IF(T807&lt;250000,T807*12%,T807*15%)))))</f>
        <v>11.96</v>
      </c>
    </row>
    <row r="808" spans="1:23" x14ac:dyDescent="0.3">
      <c r="A808" s="2" t="s">
        <v>1412</v>
      </c>
      <c r="B808" s="4">
        <v>43516</v>
      </c>
      <c r="C808" s="4">
        <v>43516</v>
      </c>
      <c r="D808" s="2" t="s">
        <v>47</v>
      </c>
      <c r="E808" s="2" t="s">
        <v>68</v>
      </c>
      <c r="F808" s="2" t="s">
        <v>975</v>
      </c>
      <c r="G808" s="5" t="str">
        <f>VLOOKUP(F808,'Customer Info'!A:B,2,0)</f>
        <v>Hunter</v>
      </c>
      <c r="H808" s="5" t="str">
        <f>VLOOKUP(F808,'Customer Info'!A:C,3,0)</f>
        <v>Glantz</v>
      </c>
      <c r="I808" s="5" t="str">
        <f>VLOOKUP(F808,'Customer Info'!A:E,5,0)</f>
        <v>Panihati</v>
      </c>
      <c r="J808" s="2" t="s">
        <v>499</v>
      </c>
      <c r="K808" s="6" t="str">
        <f>VLOOKUP(J808,'Product Details'!B:C,2,0)</f>
        <v>Furniture</v>
      </c>
      <c r="L808" s="6" t="str">
        <f>VLOOKUP(J808,'Product Details'!B:D,3,0)</f>
        <v>Tables</v>
      </c>
      <c r="M808" s="6" t="s">
        <v>6537</v>
      </c>
      <c r="N808" s="2">
        <v>142</v>
      </c>
      <c r="O808" s="2">
        <v>134</v>
      </c>
      <c r="P808" s="2">
        <v>4</v>
      </c>
      <c r="Q808" s="7">
        <f>O808*P808</f>
        <v>536</v>
      </c>
      <c r="R808" s="7">
        <f>N808*P808</f>
        <v>568</v>
      </c>
      <c r="S808" s="2">
        <v>30</v>
      </c>
      <c r="T808" s="8">
        <f>R808+S808</f>
        <v>598</v>
      </c>
      <c r="U808" s="8">
        <f>T808-Q808</f>
        <v>62</v>
      </c>
      <c r="V808" s="2" t="s">
        <v>63</v>
      </c>
      <c r="W808" s="31">
        <f>IF(T808&lt;5000,T808*2%,IF(T808&lt;25000,T808*5%,IF(T808&lt;50000,T808*7%,IF(T808&lt;100000,T808*9%,IF(T808&lt;250000,T808*12%,T808*15%)))))</f>
        <v>11.96</v>
      </c>
    </row>
    <row r="809" spans="1:23" x14ac:dyDescent="0.3">
      <c r="A809" s="2" t="s">
        <v>3116</v>
      </c>
      <c r="B809" s="4">
        <v>43460</v>
      </c>
      <c r="C809" s="4">
        <v>43461</v>
      </c>
      <c r="D809" s="2" t="s">
        <v>47</v>
      </c>
      <c r="E809" s="2" t="s">
        <v>68</v>
      </c>
      <c r="F809" s="2" t="s">
        <v>318</v>
      </c>
      <c r="G809" s="5" t="str">
        <f>VLOOKUP(F809,'Customer Info'!A:B,2,0)</f>
        <v>Darren</v>
      </c>
      <c r="H809" s="5" t="str">
        <f>VLOOKUP(F809,'Customer Info'!A:C,3,0)</f>
        <v>Powers</v>
      </c>
      <c r="I809" s="5" t="str">
        <f>VLOOKUP(F809,'Customer Info'!A:E,5,0)</f>
        <v>Depok</v>
      </c>
      <c r="J809" s="2" t="s">
        <v>1173</v>
      </c>
      <c r="K809" s="6" t="str">
        <f>VLOOKUP(J809,'Product Details'!B:C,2,0)</f>
        <v>Office_Supplies</v>
      </c>
      <c r="L809" s="6" t="str">
        <f>VLOOKUP(J809,'Product Details'!B:D,3,0)</f>
        <v>Storage</v>
      </c>
      <c r="M809" s="6" t="s">
        <v>6532</v>
      </c>
      <c r="N809" s="2">
        <v>142</v>
      </c>
      <c r="O809" s="2">
        <v>134</v>
      </c>
      <c r="P809" s="2">
        <v>4</v>
      </c>
      <c r="Q809" s="7">
        <f>O809*P809</f>
        <v>536</v>
      </c>
      <c r="R809" s="7">
        <f>N809*P809</f>
        <v>568</v>
      </c>
      <c r="S809" s="2">
        <v>30</v>
      </c>
      <c r="T809" s="8">
        <f>R809+S809</f>
        <v>598</v>
      </c>
      <c r="U809" s="8">
        <f>T809-Q809</f>
        <v>62</v>
      </c>
      <c r="V809" s="2" t="s">
        <v>30</v>
      </c>
      <c r="W809" s="31">
        <f>IF(T809&lt;5000,T809*2%,IF(T809&lt;25000,T809*5%,IF(T809&lt;50000,T809*7%,IF(T809&lt;100000,T809*9%,IF(T809&lt;250000,T809*12%,T809*15%)))))</f>
        <v>11.96</v>
      </c>
    </row>
    <row r="810" spans="1:23" x14ac:dyDescent="0.3">
      <c r="A810" s="2" t="s">
        <v>4926</v>
      </c>
      <c r="B810" s="4">
        <v>43227</v>
      </c>
      <c r="C810" s="4">
        <v>43227</v>
      </c>
      <c r="D810" s="2" t="s">
        <v>47</v>
      </c>
      <c r="E810" s="2" t="s">
        <v>29</v>
      </c>
      <c r="F810" s="2" t="s">
        <v>182</v>
      </c>
      <c r="G810" s="5" t="str">
        <f>VLOOKUP(F810,'Customer Info'!A:B,2,0)</f>
        <v>Gary</v>
      </c>
      <c r="H810" s="5" t="str">
        <f>VLOOKUP(F810,'Customer Info'!A:C,3,0)</f>
        <v>Hansen</v>
      </c>
      <c r="I810" s="5" t="str">
        <f>VLOOKUP(F810,'Customer Info'!A:E,5,0)</f>
        <v>Dewas</v>
      </c>
      <c r="J810" s="2" t="s">
        <v>322</v>
      </c>
      <c r="K810" s="6" t="str">
        <f>VLOOKUP(J810,'Product Details'!B:C,2,0)</f>
        <v>Technology</v>
      </c>
      <c r="L810" s="6" t="str">
        <f>VLOOKUP(J810,'Product Details'!B:D,3,0)</f>
        <v>Accessories</v>
      </c>
      <c r="M810" s="6" t="s">
        <v>6475</v>
      </c>
      <c r="N810" s="2">
        <v>142</v>
      </c>
      <c r="O810" s="2">
        <v>129</v>
      </c>
      <c r="P810" s="2">
        <v>4</v>
      </c>
      <c r="Q810" s="7">
        <f>O810*P810</f>
        <v>516</v>
      </c>
      <c r="R810" s="7">
        <f>N810*P810</f>
        <v>568</v>
      </c>
      <c r="S810" s="2">
        <v>30</v>
      </c>
      <c r="T810" s="8">
        <f>R810+S810</f>
        <v>598</v>
      </c>
      <c r="U810" s="8">
        <f>T810-Q810</f>
        <v>82</v>
      </c>
      <c r="V810" s="2" t="s">
        <v>33</v>
      </c>
      <c r="W810" s="31">
        <f>IF(T810&lt;5000,T810*2%,IF(T810&lt;25000,T810*5%,IF(T810&lt;50000,T810*7%,IF(T810&lt;100000,T810*9%,IF(T810&lt;250000,T810*12%,T810*15%)))))</f>
        <v>11.96</v>
      </c>
    </row>
    <row r="811" spans="1:23" x14ac:dyDescent="0.3">
      <c r="A811" s="2" t="s">
        <v>1699</v>
      </c>
      <c r="B811" s="4">
        <v>44057</v>
      </c>
      <c r="C811" s="4">
        <v>44058</v>
      </c>
      <c r="D811" s="2" t="s">
        <v>47</v>
      </c>
      <c r="E811" s="2" t="s">
        <v>91</v>
      </c>
      <c r="F811" s="2" t="s">
        <v>1165</v>
      </c>
      <c r="G811" s="5" t="str">
        <f>VLOOKUP(F811,'Customer Info'!A:B,2,0)</f>
        <v>Don</v>
      </c>
      <c r="H811" s="5" t="str">
        <f>VLOOKUP(F811,'Customer Info'!A:C,3,0)</f>
        <v>Weiss</v>
      </c>
      <c r="I811" s="5" t="str">
        <f>VLOOKUP(F811,'Customer Info'!A:E,5,0)</f>
        <v>Sydney</v>
      </c>
      <c r="J811" s="2" t="s">
        <v>1396</v>
      </c>
      <c r="K811" s="6" t="str">
        <f>VLOOKUP(J811,'Product Details'!B:C,2,0)</f>
        <v>Technology</v>
      </c>
      <c r="L811" s="6" t="str">
        <f>VLOOKUP(J811,'Product Details'!B:D,3,0)</f>
        <v>Phones</v>
      </c>
      <c r="M811" s="6" t="s">
        <v>6550</v>
      </c>
      <c r="N811" s="2">
        <v>285</v>
      </c>
      <c r="O811" s="2">
        <v>259</v>
      </c>
      <c r="P811" s="2">
        <v>2</v>
      </c>
      <c r="Q811" s="7">
        <f>O811*P811</f>
        <v>518</v>
      </c>
      <c r="R811" s="7">
        <f>N811*P811</f>
        <v>570</v>
      </c>
      <c r="S811" s="2">
        <v>81</v>
      </c>
      <c r="T811" s="8">
        <f>R811+S811</f>
        <v>651</v>
      </c>
      <c r="U811" s="8">
        <f>T811-Q811</f>
        <v>133</v>
      </c>
      <c r="V811" s="2" t="s">
        <v>63</v>
      </c>
      <c r="W811" s="31">
        <f>IF(T811&lt;5000,T811*2%,IF(T811&lt;25000,T811*5%,IF(T811&lt;50000,T811*7%,IF(T811&lt;100000,T811*9%,IF(T811&lt;250000,T811*12%,T811*15%)))))</f>
        <v>13.02</v>
      </c>
    </row>
    <row r="812" spans="1:23" x14ac:dyDescent="0.3">
      <c r="A812" s="2" t="s">
        <v>4259</v>
      </c>
      <c r="B812" s="4">
        <v>43274</v>
      </c>
      <c r="C812" s="4">
        <v>43274</v>
      </c>
      <c r="D812" s="2" t="s">
        <v>47</v>
      </c>
      <c r="E812" s="2" t="s">
        <v>29</v>
      </c>
      <c r="F812" s="2" t="s">
        <v>1621</v>
      </c>
      <c r="G812" s="5" t="str">
        <f>VLOOKUP(F812,'Customer Info'!A:B,2,0)</f>
        <v>Tom</v>
      </c>
      <c r="H812" s="5" t="str">
        <f>VLOOKUP(F812,'Customer Info'!A:C,3,0)</f>
        <v>Stivers</v>
      </c>
      <c r="I812" s="5" t="str">
        <f>VLOOKUP(F812,'Customer Info'!A:E,5,0)</f>
        <v>Thane</v>
      </c>
      <c r="J812" s="2" t="s">
        <v>594</v>
      </c>
      <c r="K812" s="6" t="str">
        <f>VLOOKUP(J812,'Product Details'!B:C,2,0)</f>
        <v>Office_Supplies</v>
      </c>
      <c r="L812" s="6" t="str">
        <f>VLOOKUP(J812,'Product Details'!B:D,3,0)</f>
        <v>Art</v>
      </c>
      <c r="M812" s="6" t="s">
        <v>6478</v>
      </c>
      <c r="N812" s="2">
        <v>285</v>
      </c>
      <c r="O812" s="2">
        <v>259</v>
      </c>
      <c r="P812" s="2">
        <v>2</v>
      </c>
      <c r="Q812" s="7">
        <f>O812*P812</f>
        <v>518</v>
      </c>
      <c r="R812" s="7">
        <f>N812*P812</f>
        <v>570</v>
      </c>
      <c r="S812" s="2">
        <v>59</v>
      </c>
      <c r="T812" s="8">
        <f>R812+S812</f>
        <v>629</v>
      </c>
      <c r="U812" s="8">
        <f>T812-Q812</f>
        <v>111</v>
      </c>
      <c r="V812" s="2" t="s">
        <v>63</v>
      </c>
      <c r="W812" s="31">
        <f>IF(T812&lt;5000,T812*2%,IF(T812&lt;25000,T812*5%,IF(T812&lt;50000,T812*7%,IF(T812&lt;100000,T812*9%,IF(T812&lt;250000,T812*12%,T812*15%)))))</f>
        <v>12.58</v>
      </c>
    </row>
    <row r="813" spans="1:23" x14ac:dyDescent="0.3">
      <c r="A813" s="2" t="s">
        <v>452</v>
      </c>
      <c r="B813" s="4">
        <v>43328</v>
      </c>
      <c r="C813" s="4">
        <v>43329</v>
      </c>
      <c r="D813" s="2" t="s">
        <v>47</v>
      </c>
      <c r="E813" s="2" t="s">
        <v>36</v>
      </c>
      <c r="F813" s="2" t="s">
        <v>453</v>
      </c>
      <c r="G813" s="5" t="str">
        <f>VLOOKUP(F813,'Customer Info'!A:B,2,0)</f>
        <v>Denny</v>
      </c>
      <c r="H813" s="5" t="str">
        <f>VLOOKUP(F813,'Customer Info'!A:C,3,0)</f>
        <v>Ordway</v>
      </c>
      <c r="I813" s="5" t="str">
        <f>VLOOKUP(F813,'Customer Info'!A:E,5,0)</f>
        <v>Berlin</v>
      </c>
      <c r="J813" s="2" t="s">
        <v>454</v>
      </c>
      <c r="K813" s="6" t="str">
        <f>VLOOKUP(J813,'Product Details'!B:C,2,0)</f>
        <v>Office_Supplies</v>
      </c>
      <c r="L813" s="6" t="str">
        <f>VLOOKUP(J813,'Product Details'!B:D,3,0)</f>
        <v>Paper</v>
      </c>
      <c r="M813" s="6" t="s">
        <v>6566</v>
      </c>
      <c r="N813" s="2">
        <v>285</v>
      </c>
      <c r="O813" s="2">
        <v>259</v>
      </c>
      <c r="P813" s="2">
        <v>2</v>
      </c>
      <c r="Q813" s="7">
        <f>O813*P813</f>
        <v>518</v>
      </c>
      <c r="R813" s="7">
        <f>N813*P813</f>
        <v>570</v>
      </c>
      <c r="S813" s="2">
        <v>25</v>
      </c>
      <c r="T813" s="8">
        <f>R813+S813</f>
        <v>595</v>
      </c>
      <c r="U813" s="8">
        <f>T813-Q813</f>
        <v>77</v>
      </c>
      <c r="V813" s="2" t="s">
        <v>63</v>
      </c>
      <c r="W813" s="31">
        <f>IF(T813&lt;5000,T813*2%,IF(T813&lt;25000,T813*5%,IF(T813&lt;50000,T813*7%,IF(T813&lt;100000,T813*9%,IF(T813&lt;250000,T813*12%,T813*15%)))))</f>
        <v>11.9</v>
      </c>
    </row>
    <row r="814" spans="1:23" x14ac:dyDescent="0.3">
      <c r="A814" s="2" t="s">
        <v>2034</v>
      </c>
      <c r="B814" s="4">
        <v>43217</v>
      </c>
      <c r="C814" s="4">
        <v>43217</v>
      </c>
      <c r="D814" s="2" t="s">
        <v>47</v>
      </c>
      <c r="E814" s="2" t="s">
        <v>91</v>
      </c>
      <c r="F814" s="2" t="s">
        <v>1199</v>
      </c>
      <c r="G814" s="5" t="str">
        <f>VLOOKUP(F814,'Customer Info'!A:B,2,0)</f>
        <v>Bryan</v>
      </c>
      <c r="H814" s="5" t="str">
        <f>VLOOKUP(F814,'Customer Info'!A:C,3,0)</f>
        <v>Spruell</v>
      </c>
      <c r="I814" s="5" t="str">
        <f>VLOOKUP(F814,'Customer Info'!A:E,5,0)</f>
        <v>Bekasi</v>
      </c>
      <c r="J814" s="2" t="s">
        <v>211</v>
      </c>
      <c r="K814" s="6" t="str">
        <f>VLOOKUP(J814,'Product Details'!B:C,2,0)</f>
        <v>Furniture</v>
      </c>
      <c r="L814" s="6" t="str">
        <f>VLOOKUP(J814,'Product Details'!B:D,3,0)</f>
        <v>Bookcases</v>
      </c>
      <c r="M814" s="6" t="s">
        <v>6530</v>
      </c>
      <c r="N814" s="2">
        <v>143</v>
      </c>
      <c r="O814" s="2">
        <v>137</v>
      </c>
      <c r="P814" s="2">
        <v>4</v>
      </c>
      <c r="Q814" s="7">
        <f>O814*P814</f>
        <v>548</v>
      </c>
      <c r="R814" s="7">
        <f>N814*P814</f>
        <v>572</v>
      </c>
      <c r="S814" s="2">
        <v>30</v>
      </c>
      <c r="T814" s="8">
        <f>R814+S814</f>
        <v>602</v>
      </c>
      <c r="U814" s="8">
        <f>T814-Q814</f>
        <v>54</v>
      </c>
      <c r="V814" s="2" t="s">
        <v>30</v>
      </c>
      <c r="W814" s="31">
        <f>IF(T814&lt;5000,T814*2%,IF(T814&lt;25000,T814*5%,IF(T814&lt;50000,T814*7%,IF(T814&lt;100000,T814*9%,IF(T814&lt;250000,T814*12%,T814*15%)))))</f>
        <v>12.040000000000001</v>
      </c>
    </row>
    <row r="815" spans="1:23" x14ac:dyDescent="0.3">
      <c r="A815" s="2" t="s">
        <v>3313</v>
      </c>
      <c r="B815" s="4">
        <v>43607</v>
      </c>
      <c r="C815" s="4">
        <v>43607</v>
      </c>
      <c r="D815" s="2" t="s">
        <v>47</v>
      </c>
      <c r="E815" s="2" t="s">
        <v>36</v>
      </c>
      <c r="F815" s="2" t="s">
        <v>498</v>
      </c>
      <c r="G815" s="5" t="str">
        <f>VLOOKUP(F815,'Customer Info'!A:B,2,0)</f>
        <v>Becky</v>
      </c>
      <c r="H815" s="5" t="str">
        <f>VLOOKUP(F815,'Customer Info'!A:C,3,0)</f>
        <v>Pak</v>
      </c>
      <c r="I815" s="5" t="str">
        <f>VLOOKUP(F815,'Customer Info'!A:E,5,0)</f>
        <v>Mandurah</v>
      </c>
      <c r="J815" s="2" t="s">
        <v>143</v>
      </c>
      <c r="K815" s="6" t="str">
        <f>VLOOKUP(J815,'Product Details'!B:C,2,0)</f>
        <v>Office_Supplies</v>
      </c>
      <c r="L815" s="6" t="str">
        <f>VLOOKUP(J815,'Product Details'!B:D,3,0)</f>
        <v>Binders</v>
      </c>
      <c r="M815" s="6" t="s">
        <v>6487</v>
      </c>
      <c r="N815" s="2">
        <v>191</v>
      </c>
      <c r="O815" s="2">
        <v>170</v>
      </c>
      <c r="P815" s="2">
        <v>3</v>
      </c>
      <c r="Q815" s="7">
        <f>O815*P815</f>
        <v>510</v>
      </c>
      <c r="R815" s="7">
        <f>N815*P815</f>
        <v>573</v>
      </c>
      <c r="S815" s="2">
        <v>30</v>
      </c>
      <c r="T815" s="8">
        <f>R815+S815</f>
        <v>603</v>
      </c>
      <c r="U815" s="8">
        <f>T815-Q815</f>
        <v>93</v>
      </c>
      <c r="V815" s="2" t="s">
        <v>33</v>
      </c>
      <c r="W815" s="31">
        <f>IF(T815&lt;5000,T815*2%,IF(T815&lt;25000,T815*5%,IF(T815&lt;50000,T815*7%,IF(T815&lt;100000,T815*9%,IF(T815&lt;250000,T815*12%,T815*15%)))))</f>
        <v>12.06</v>
      </c>
    </row>
    <row r="816" spans="1:23" x14ac:dyDescent="0.3">
      <c r="A816" s="2" t="s">
        <v>1842</v>
      </c>
      <c r="B816" s="4">
        <v>43975</v>
      </c>
      <c r="C816" s="4">
        <v>43977</v>
      </c>
      <c r="D816" s="2" t="s">
        <v>47</v>
      </c>
      <c r="E816" s="2" t="s">
        <v>91</v>
      </c>
      <c r="F816" s="2" t="s">
        <v>145</v>
      </c>
      <c r="G816" s="5" t="str">
        <f>VLOOKUP(F816,'Customer Info'!A:B,2,0)</f>
        <v>Hunter</v>
      </c>
      <c r="H816" s="5" t="str">
        <f>VLOOKUP(F816,'Customer Info'!A:C,3,0)</f>
        <v>Lopez</v>
      </c>
      <c r="I816" s="5" t="str">
        <f>VLOOKUP(F816,'Customer Info'!A:E,5,0)</f>
        <v>Wollongong</v>
      </c>
      <c r="J816" s="2" t="s">
        <v>1396</v>
      </c>
      <c r="K816" s="6" t="str">
        <f>VLOOKUP(J816,'Product Details'!B:C,2,0)</f>
        <v>Technology</v>
      </c>
      <c r="L816" s="6" t="str">
        <f>VLOOKUP(J816,'Product Details'!B:D,3,0)</f>
        <v>Phones</v>
      </c>
      <c r="M816" s="6" t="s">
        <v>6550</v>
      </c>
      <c r="N816" s="2">
        <v>82</v>
      </c>
      <c r="O816" s="2">
        <v>79</v>
      </c>
      <c r="P816" s="2">
        <v>7</v>
      </c>
      <c r="Q816" s="7">
        <f>O816*P816</f>
        <v>553</v>
      </c>
      <c r="R816" s="7">
        <f>N816*P816</f>
        <v>574</v>
      </c>
      <c r="S816" s="2">
        <v>10</v>
      </c>
      <c r="T816" s="8">
        <f>R816+S816</f>
        <v>584</v>
      </c>
      <c r="U816" s="8">
        <f>T816-Q816</f>
        <v>31</v>
      </c>
      <c r="V816" s="2" t="s">
        <v>71</v>
      </c>
      <c r="W816" s="31">
        <f>IF(T816&lt;5000,T816*2%,IF(T816&lt;25000,T816*5%,IF(T816&lt;50000,T816*7%,IF(T816&lt;100000,T816*9%,IF(T816&lt;250000,T816*12%,T816*15%)))))</f>
        <v>11.68</v>
      </c>
    </row>
    <row r="817" spans="1:23" x14ac:dyDescent="0.3">
      <c r="A817" s="2" t="s">
        <v>3355</v>
      </c>
      <c r="B817" s="4">
        <v>43596</v>
      </c>
      <c r="C817" s="4">
        <v>43596</v>
      </c>
      <c r="D817" s="2" t="s">
        <v>47</v>
      </c>
      <c r="E817" s="2" t="s">
        <v>43</v>
      </c>
      <c r="F817" s="2" t="s">
        <v>200</v>
      </c>
      <c r="G817" s="5" t="str">
        <f>VLOOKUP(F817,'Customer Info'!A:B,2,0)</f>
        <v>James</v>
      </c>
      <c r="H817" s="5" t="str">
        <f>VLOOKUP(F817,'Customer Info'!A:C,3,0)</f>
        <v>Lanier</v>
      </c>
      <c r="I817" s="5" t="str">
        <f>VLOOKUP(F817,'Customer Info'!A:E,5,0)</f>
        <v>Dortmund</v>
      </c>
      <c r="J817" s="2" t="s">
        <v>522</v>
      </c>
      <c r="K817" s="6" t="str">
        <f>VLOOKUP(J817,'Product Details'!B:C,2,0)</f>
        <v>Office_Supplies</v>
      </c>
      <c r="L817" s="6" t="str">
        <f>VLOOKUP(J817,'Product Details'!B:D,3,0)</f>
        <v>Appliances</v>
      </c>
      <c r="M817" s="6" t="s">
        <v>6513</v>
      </c>
      <c r="N817" s="2">
        <v>82</v>
      </c>
      <c r="O817" s="2">
        <v>79</v>
      </c>
      <c r="P817" s="2">
        <v>7</v>
      </c>
      <c r="Q817" s="7">
        <f>O817*P817</f>
        <v>553</v>
      </c>
      <c r="R817" s="7">
        <f>N817*P817</f>
        <v>574</v>
      </c>
      <c r="S817" s="2">
        <v>10</v>
      </c>
      <c r="T817" s="8">
        <f>R817+S817</f>
        <v>584</v>
      </c>
      <c r="U817" s="8">
        <f>T817-Q817</f>
        <v>31</v>
      </c>
      <c r="V817" s="2" t="s">
        <v>33</v>
      </c>
      <c r="W817" s="31">
        <f>IF(T817&lt;5000,T817*2%,IF(T817&lt;25000,T817*5%,IF(T817&lt;50000,T817*7%,IF(T817&lt;100000,T817*9%,IF(T817&lt;250000,T817*12%,T817*15%)))))</f>
        <v>11.68</v>
      </c>
    </row>
    <row r="818" spans="1:23" x14ac:dyDescent="0.3">
      <c r="A818" s="2" t="s">
        <v>3580</v>
      </c>
      <c r="B818" s="4">
        <v>43825</v>
      </c>
      <c r="C818" s="4">
        <v>43826</v>
      </c>
      <c r="D818" s="2" t="s">
        <v>47</v>
      </c>
      <c r="E818" s="2" t="s">
        <v>48</v>
      </c>
      <c r="F818" s="2" t="s">
        <v>213</v>
      </c>
      <c r="G818" s="5" t="str">
        <f>VLOOKUP(F818,'Customer Info'!A:B,2,0)</f>
        <v>Meg</v>
      </c>
      <c r="H818" s="5" t="str">
        <f>VLOOKUP(F818,'Customer Info'!A:C,3,0)</f>
        <v>Tillman</v>
      </c>
      <c r="I818" s="5" t="str">
        <f>VLOOKUP(F818,'Customer Info'!A:E,5,0)</f>
        <v>Bangalore</v>
      </c>
      <c r="J818" s="2" t="s">
        <v>283</v>
      </c>
      <c r="K818" s="6" t="str">
        <f>VLOOKUP(J818,'Product Details'!B:C,2,0)</f>
        <v>Furniture</v>
      </c>
      <c r="L818" s="6" t="str">
        <f>VLOOKUP(J818,'Product Details'!B:D,3,0)</f>
        <v>Chairs</v>
      </c>
      <c r="M818" s="6" t="s">
        <v>6490</v>
      </c>
      <c r="N818" s="2">
        <v>82</v>
      </c>
      <c r="O818" s="2">
        <v>79</v>
      </c>
      <c r="P818" s="2">
        <v>7</v>
      </c>
      <c r="Q818" s="7">
        <f>O818*P818</f>
        <v>553</v>
      </c>
      <c r="R818" s="7">
        <f>N818*P818</f>
        <v>574</v>
      </c>
      <c r="S818" s="2">
        <v>10</v>
      </c>
      <c r="T818" s="8">
        <f>R818+S818</f>
        <v>584</v>
      </c>
      <c r="U818" s="8">
        <f>T818-Q818</f>
        <v>31</v>
      </c>
      <c r="V818" s="2" t="s">
        <v>33</v>
      </c>
      <c r="W818" s="31">
        <f>IF(T818&lt;5000,T818*2%,IF(T818&lt;25000,T818*5%,IF(T818&lt;50000,T818*7%,IF(T818&lt;100000,T818*9%,IF(T818&lt;250000,T818*12%,T818*15%)))))</f>
        <v>11.68</v>
      </c>
    </row>
    <row r="819" spans="1:23" x14ac:dyDescent="0.3">
      <c r="A819" s="2" t="s">
        <v>3786</v>
      </c>
      <c r="B819" s="4">
        <v>44171</v>
      </c>
      <c r="C819" s="4">
        <v>44172</v>
      </c>
      <c r="D819" s="2" t="s">
        <v>47</v>
      </c>
      <c r="E819" s="2" t="s">
        <v>48</v>
      </c>
      <c r="F819" s="2" t="s">
        <v>508</v>
      </c>
      <c r="G819" s="5" t="str">
        <f>VLOOKUP(F819,'Customer Info'!A:B,2,0)</f>
        <v>Julie</v>
      </c>
      <c r="H819" s="5" t="str">
        <f>VLOOKUP(F819,'Customer Info'!A:C,3,0)</f>
        <v>Creighton</v>
      </c>
      <c r="I819" s="5" t="str">
        <f>VLOOKUP(F819,'Customer Info'!A:E,5,0)</f>
        <v>Ballarat</v>
      </c>
      <c r="J819" s="2" t="s">
        <v>163</v>
      </c>
      <c r="K819" s="6" t="str">
        <f>VLOOKUP(J819,'Product Details'!B:C,2,0)</f>
        <v>Office_Supplies</v>
      </c>
      <c r="L819" s="6" t="str">
        <f>VLOOKUP(J819,'Product Details'!B:D,3,0)</f>
        <v>Appliances</v>
      </c>
      <c r="M819" s="6" t="s">
        <v>6514</v>
      </c>
      <c r="N819" s="2">
        <v>288</v>
      </c>
      <c r="O819" s="2">
        <v>264</v>
      </c>
      <c r="P819" s="2">
        <v>2</v>
      </c>
      <c r="Q819" s="7">
        <f>O819*P819</f>
        <v>528</v>
      </c>
      <c r="R819" s="7">
        <f>N819*P819</f>
        <v>576</v>
      </c>
      <c r="S819" s="2">
        <v>64</v>
      </c>
      <c r="T819" s="8">
        <f>R819+S819</f>
        <v>640</v>
      </c>
      <c r="U819" s="8">
        <f>T819-Q819</f>
        <v>112</v>
      </c>
      <c r="V819" s="2" t="s">
        <v>33</v>
      </c>
      <c r="W819" s="31">
        <f>IF(T819&lt;5000,T819*2%,IF(T819&lt;25000,T819*5%,IF(T819&lt;50000,T819*7%,IF(T819&lt;100000,T819*9%,IF(T819&lt;250000,T819*12%,T819*15%)))))</f>
        <v>12.8</v>
      </c>
    </row>
    <row r="820" spans="1:23" x14ac:dyDescent="0.3">
      <c r="A820" s="2" t="s">
        <v>770</v>
      </c>
      <c r="B820" s="4">
        <v>43109</v>
      </c>
      <c r="C820" s="4">
        <v>43110</v>
      </c>
      <c r="D820" s="2" t="s">
        <v>47</v>
      </c>
      <c r="E820" s="2" t="s">
        <v>68</v>
      </c>
      <c r="F820" s="2" t="s">
        <v>771</v>
      </c>
      <c r="G820" s="5" t="str">
        <f>VLOOKUP(F820,'Customer Info'!A:B,2,0)</f>
        <v>John</v>
      </c>
      <c r="H820" s="5" t="str">
        <f>VLOOKUP(F820,'Customer Info'!A:C,3,0)</f>
        <v>Castell</v>
      </c>
      <c r="I820" s="5" t="str">
        <f>VLOOKUP(F820,'Customer Info'!A:E,5,0)</f>
        <v>Jakarta</v>
      </c>
      <c r="J820" s="2" t="s">
        <v>668</v>
      </c>
      <c r="K820" s="6" t="str">
        <f>VLOOKUP(J820,'Product Details'!B:C,2,0)</f>
        <v>Technology</v>
      </c>
      <c r="L820" s="6" t="str">
        <f>VLOOKUP(J820,'Product Details'!B:D,3,0)</f>
        <v>Phones</v>
      </c>
      <c r="M820" s="6" t="s">
        <v>6432</v>
      </c>
      <c r="N820" s="2">
        <v>144</v>
      </c>
      <c r="O820" s="2">
        <v>132</v>
      </c>
      <c r="P820" s="2">
        <v>4</v>
      </c>
      <c r="Q820" s="7">
        <f>O820*P820</f>
        <v>528</v>
      </c>
      <c r="R820" s="7">
        <f>N820*P820</f>
        <v>576</v>
      </c>
      <c r="S820" s="2">
        <v>30</v>
      </c>
      <c r="T820" s="8">
        <f>R820+S820</f>
        <v>606</v>
      </c>
      <c r="U820" s="8">
        <f>T820-Q820</f>
        <v>78</v>
      </c>
      <c r="V820" s="2" t="s">
        <v>33</v>
      </c>
      <c r="W820" s="31">
        <f>IF(T820&lt;5000,T820*2%,IF(T820&lt;25000,T820*5%,IF(T820&lt;50000,T820*7%,IF(T820&lt;100000,T820*9%,IF(T820&lt;250000,T820*12%,T820*15%)))))</f>
        <v>12.120000000000001</v>
      </c>
    </row>
    <row r="821" spans="1:23" x14ac:dyDescent="0.3">
      <c r="A821" s="2" t="s">
        <v>2754</v>
      </c>
      <c r="B821" s="4">
        <v>43963</v>
      </c>
      <c r="C821" s="4">
        <v>43965</v>
      </c>
      <c r="D821" s="2" t="s">
        <v>47</v>
      </c>
      <c r="E821" s="2" t="s">
        <v>29</v>
      </c>
      <c r="F821" s="2" t="s">
        <v>1079</v>
      </c>
      <c r="G821" s="5" t="str">
        <f>VLOOKUP(F821,'Customer Info'!A:B,2,0)</f>
        <v>Brian</v>
      </c>
      <c r="H821" s="5" t="str">
        <f>VLOOKUP(F821,'Customer Info'!A:C,3,0)</f>
        <v>Stugart</v>
      </c>
      <c r="I821" s="5" t="str">
        <f>VLOOKUP(F821,'Customer Info'!A:E,5,0)</f>
        <v>Jakarta</v>
      </c>
      <c r="J821" s="2" t="s">
        <v>53</v>
      </c>
      <c r="K821" s="6" t="str">
        <f>VLOOKUP(J821,'Product Details'!B:C,2,0)</f>
        <v>Furniture</v>
      </c>
      <c r="L821" s="6" t="str">
        <f>VLOOKUP(J821,'Product Details'!B:D,3,0)</f>
        <v>Tables</v>
      </c>
      <c r="M821" s="6" t="s">
        <v>6565</v>
      </c>
      <c r="N821" s="2">
        <v>144</v>
      </c>
      <c r="O821" s="2">
        <v>133</v>
      </c>
      <c r="P821" s="2">
        <v>4</v>
      </c>
      <c r="Q821" s="7">
        <f>O821*P821</f>
        <v>532</v>
      </c>
      <c r="R821" s="7">
        <f>N821*P821</f>
        <v>576</v>
      </c>
      <c r="S821" s="2">
        <v>30</v>
      </c>
      <c r="T821" s="8">
        <f>R821+S821</f>
        <v>606</v>
      </c>
      <c r="U821" s="8">
        <f>T821-Q821</f>
        <v>74</v>
      </c>
      <c r="V821" s="2" t="s">
        <v>63</v>
      </c>
      <c r="W821" s="31">
        <f>IF(T821&lt;5000,T821*2%,IF(T821&lt;25000,T821*5%,IF(T821&lt;50000,T821*7%,IF(T821&lt;100000,T821*9%,IF(T821&lt;250000,T821*12%,T821*15%)))))</f>
        <v>12.120000000000001</v>
      </c>
    </row>
    <row r="822" spans="1:23" x14ac:dyDescent="0.3">
      <c r="A822" s="2" t="s">
        <v>2861</v>
      </c>
      <c r="B822" s="4">
        <v>43257</v>
      </c>
      <c r="C822" s="4">
        <v>43259</v>
      </c>
      <c r="D822" s="2" t="s">
        <v>47</v>
      </c>
      <c r="E822" s="2" t="s">
        <v>29</v>
      </c>
      <c r="F822" s="2" t="s">
        <v>888</v>
      </c>
      <c r="G822" s="5" t="str">
        <f>VLOOKUP(F822,'Customer Info'!A:B,2,0)</f>
        <v>Valerie</v>
      </c>
      <c r="H822" s="5" t="str">
        <f>VLOOKUP(F822,'Customer Info'!A:C,3,0)</f>
        <v>Takahito</v>
      </c>
      <c r="I822" s="5" t="str">
        <f>VLOOKUP(F822,'Customer Info'!A:E,5,0)</f>
        <v>Surat</v>
      </c>
      <c r="J822" s="2" t="s">
        <v>866</v>
      </c>
      <c r="K822" s="6" t="str">
        <f>VLOOKUP(J822,'Product Details'!B:C,2,0)</f>
        <v>Furniture</v>
      </c>
      <c r="L822" s="6" t="str">
        <f>VLOOKUP(J822,'Product Details'!B:D,3,0)</f>
        <v>Chairs</v>
      </c>
      <c r="M822" s="6" t="s">
        <v>6449</v>
      </c>
      <c r="N822" s="2">
        <v>144</v>
      </c>
      <c r="O822" s="2">
        <v>133</v>
      </c>
      <c r="P822" s="2">
        <v>4</v>
      </c>
      <c r="Q822" s="7">
        <f>O822*P822</f>
        <v>532</v>
      </c>
      <c r="R822" s="7">
        <f>N822*P822</f>
        <v>576</v>
      </c>
      <c r="S822" s="2">
        <v>30</v>
      </c>
      <c r="T822" s="8">
        <f>R822+S822</f>
        <v>606</v>
      </c>
      <c r="U822" s="8">
        <f>T822-Q822</f>
        <v>74</v>
      </c>
      <c r="V822" s="2" t="s">
        <v>30</v>
      </c>
      <c r="W822" s="31">
        <f>IF(T822&lt;5000,T822*2%,IF(T822&lt;25000,T822*5%,IF(T822&lt;50000,T822*7%,IF(T822&lt;100000,T822*9%,IF(T822&lt;250000,T822*12%,T822*15%)))))</f>
        <v>12.120000000000001</v>
      </c>
    </row>
    <row r="823" spans="1:23" x14ac:dyDescent="0.3">
      <c r="A823" s="2" t="s">
        <v>4096</v>
      </c>
      <c r="B823" s="4">
        <v>43161</v>
      </c>
      <c r="C823" s="4">
        <v>43162</v>
      </c>
      <c r="D823" s="2" t="s">
        <v>47</v>
      </c>
      <c r="E823" s="2" t="s">
        <v>43</v>
      </c>
      <c r="F823" s="2" t="s">
        <v>2192</v>
      </c>
      <c r="G823" s="5" t="str">
        <f>VLOOKUP(F823,'Customer Info'!A:B,2,0)</f>
        <v>Justin</v>
      </c>
      <c r="H823" s="5" t="str">
        <f>VLOOKUP(F823,'Customer Info'!A:C,3,0)</f>
        <v>Hirsh</v>
      </c>
      <c r="I823" s="5" t="str">
        <f>VLOOKUP(F823,'Customer Info'!A:E,5,0)</f>
        <v>Shangzhi</v>
      </c>
      <c r="J823" s="2" t="s">
        <v>492</v>
      </c>
      <c r="K823" s="6" t="str">
        <f>VLOOKUP(J823,'Product Details'!B:C,2,0)</f>
        <v>Office_Supplies</v>
      </c>
      <c r="L823" s="6" t="str">
        <f>VLOOKUP(J823,'Product Details'!B:D,3,0)</f>
        <v>Binders</v>
      </c>
      <c r="M823" s="6" t="s">
        <v>6489</v>
      </c>
      <c r="N823" s="2">
        <v>144</v>
      </c>
      <c r="O823" s="2">
        <v>132</v>
      </c>
      <c r="P823" s="2">
        <v>4</v>
      </c>
      <c r="Q823" s="7">
        <f>O823*P823</f>
        <v>528</v>
      </c>
      <c r="R823" s="7">
        <f>N823*P823</f>
        <v>576</v>
      </c>
      <c r="S823" s="2">
        <v>30</v>
      </c>
      <c r="T823" s="8">
        <f>R823+S823</f>
        <v>606</v>
      </c>
      <c r="U823" s="8">
        <f>T823-Q823</f>
        <v>78</v>
      </c>
      <c r="V823" s="2" t="s">
        <v>63</v>
      </c>
      <c r="W823" s="31">
        <f>IF(T823&lt;5000,T823*2%,IF(T823&lt;25000,T823*5%,IF(T823&lt;50000,T823*7%,IF(T823&lt;100000,T823*9%,IF(T823&lt;250000,T823*12%,T823*15%)))))</f>
        <v>12.120000000000001</v>
      </c>
    </row>
    <row r="824" spans="1:23" x14ac:dyDescent="0.3">
      <c r="A824" s="2" t="s">
        <v>4267</v>
      </c>
      <c r="B824" s="4">
        <v>43183</v>
      </c>
      <c r="C824" s="4">
        <v>43183</v>
      </c>
      <c r="D824" s="2" t="s">
        <v>47</v>
      </c>
      <c r="E824" s="2" t="s">
        <v>36</v>
      </c>
      <c r="F824" s="2" t="s">
        <v>125</v>
      </c>
      <c r="G824" s="5" t="str">
        <f>VLOOKUP(F824,'Customer Info'!A:B,2,0)</f>
        <v>Frank</v>
      </c>
      <c r="H824" s="5" t="str">
        <f>VLOOKUP(F824,'Customer Info'!A:C,3,0)</f>
        <v>Hawley</v>
      </c>
      <c r="I824" s="5" t="str">
        <f>VLOOKUP(F824,'Customer Info'!A:E,5,0)</f>
        <v>Gold Coast</v>
      </c>
      <c r="J824" s="2" t="s">
        <v>220</v>
      </c>
      <c r="K824" s="6" t="str">
        <f>VLOOKUP(J824,'Product Details'!B:C,2,0)</f>
        <v>Office_Supplies</v>
      </c>
      <c r="L824" s="6" t="str">
        <f>VLOOKUP(J824,'Product Details'!B:D,3,0)</f>
        <v>Storage</v>
      </c>
      <c r="M824" s="6" t="s">
        <v>6541</v>
      </c>
      <c r="N824" s="2">
        <v>144</v>
      </c>
      <c r="O824" s="2">
        <v>132</v>
      </c>
      <c r="P824" s="2">
        <v>4</v>
      </c>
      <c r="Q824" s="7">
        <f>O824*P824</f>
        <v>528</v>
      </c>
      <c r="R824" s="7">
        <f>N824*P824</f>
        <v>576</v>
      </c>
      <c r="S824" s="2">
        <v>30</v>
      </c>
      <c r="T824" s="8">
        <f>R824+S824</f>
        <v>606</v>
      </c>
      <c r="U824" s="8">
        <f>T824-Q824</f>
        <v>78</v>
      </c>
      <c r="V824" s="2" t="s">
        <v>63</v>
      </c>
      <c r="W824" s="31">
        <f>IF(T824&lt;5000,T824*2%,IF(T824&lt;25000,T824*5%,IF(T824&lt;50000,T824*7%,IF(T824&lt;100000,T824*9%,IF(T824&lt;250000,T824*12%,T824*15%)))))</f>
        <v>12.120000000000001</v>
      </c>
    </row>
    <row r="825" spans="1:23" x14ac:dyDescent="0.3">
      <c r="A825" s="2" t="s">
        <v>2041</v>
      </c>
      <c r="B825" s="4">
        <v>43205</v>
      </c>
      <c r="C825" s="4">
        <v>43206</v>
      </c>
      <c r="D825" s="2" t="s">
        <v>47</v>
      </c>
      <c r="E825" s="2" t="s">
        <v>36</v>
      </c>
      <c r="F825" s="2" t="s">
        <v>542</v>
      </c>
      <c r="G825" s="5" t="str">
        <f>VLOOKUP(F825,'Customer Info'!A:B,2,0)</f>
        <v>Rob</v>
      </c>
      <c r="H825" s="5" t="str">
        <f>VLOOKUP(F825,'Customer Info'!A:C,3,0)</f>
        <v>Williams</v>
      </c>
      <c r="I825" s="5" t="str">
        <f>VLOOKUP(F825,'Customer Info'!A:E,5,0)</f>
        <v>Wodonga</v>
      </c>
      <c r="J825" s="2" t="s">
        <v>190</v>
      </c>
      <c r="K825" s="6" t="str">
        <f>VLOOKUP(J825,'Product Details'!B:C,2,0)</f>
        <v>Furniture</v>
      </c>
      <c r="L825" s="6" t="str">
        <f>VLOOKUP(J825,'Product Details'!B:D,3,0)</f>
        <v>Tables</v>
      </c>
      <c r="M825" s="6" t="s">
        <v>6471</v>
      </c>
      <c r="N825" s="2">
        <v>96</v>
      </c>
      <c r="O825" s="2">
        <v>87</v>
      </c>
      <c r="P825" s="2">
        <v>6</v>
      </c>
      <c r="Q825" s="7">
        <f>O825*P825</f>
        <v>522</v>
      </c>
      <c r="R825" s="7">
        <f>N825*P825</f>
        <v>576</v>
      </c>
      <c r="S825" s="2">
        <v>10</v>
      </c>
      <c r="T825" s="8">
        <f>R825+S825</f>
        <v>586</v>
      </c>
      <c r="U825" s="8">
        <f>T825-Q825</f>
        <v>64</v>
      </c>
      <c r="V825" s="2" t="s">
        <v>63</v>
      </c>
      <c r="W825" s="31">
        <f>IF(T825&lt;5000,T825*2%,IF(T825&lt;25000,T825*5%,IF(T825&lt;50000,T825*7%,IF(T825&lt;100000,T825*9%,IF(T825&lt;250000,T825*12%,T825*15%)))))</f>
        <v>11.72</v>
      </c>
    </row>
    <row r="826" spans="1:23" x14ac:dyDescent="0.3">
      <c r="A826" s="2" t="s">
        <v>103</v>
      </c>
      <c r="B826" s="4">
        <v>43262</v>
      </c>
      <c r="C826" s="4">
        <v>43262</v>
      </c>
      <c r="D826" s="2" t="s">
        <v>47</v>
      </c>
      <c r="E826" s="2" t="s">
        <v>29</v>
      </c>
      <c r="F826" s="2" t="s">
        <v>104</v>
      </c>
      <c r="G826" s="5" t="str">
        <f>VLOOKUP(F826,'Customer Info'!A:B,2,0)</f>
        <v>Craig</v>
      </c>
      <c r="H826" s="5" t="str">
        <f>VLOOKUP(F826,'Customer Info'!A:C,3,0)</f>
        <v>Carroll</v>
      </c>
      <c r="I826" s="5" t="str">
        <f>VLOOKUP(F826,'Customer Info'!A:E,5,0)</f>
        <v>Augsburg</v>
      </c>
      <c r="J826" s="2" t="s">
        <v>105</v>
      </c>
      <c r="K826" s="6" t="str">
        <f>VLOOKUP(J826,'Product Details'!B:C,2,0)</f>
        <v>Office_Supplies</v>
      </c>
      <c r="L826" s="6" t="str">
        <f>VLOOKUP(J826,'Product Details'!B:D,3,0)</f>
        <v>Appliances</v>
      </c>
      <c r="M826" s="6" t="s">
        <v>6522</v>
      </c>
      <c r="N826" s="2">
        <v>193</v>
      </c>
      <c r="O826" s="2">
        <v>173</v>
      </c>
      <c r="P826" s="2">
        <v>3</v>
      </c>
      <c r="Q826" s="7">
        <f>O826*P826</f>
        <v>519</v>
      </c>
      <c r="R826" s="7">
        <f>N826*P826</f>
        <v>579</v>
      </c>
      <c r="S826" s="2">
        <v>30</v>
      </c>
      <c r="T826" s="8">
        <f>R826+S826</f>
        <v>609</v>
      </c>
      <c r="U826" s="8">
        <f>T826-Q826</f>
        <v>90</v>
      </c>
      <c r="V826" s="2" t="s">
        <v>33</v>
      </c>
      <c r="W826" s="31">
        <f>IF(T826&lt;5000,T826*2%,IF(T826&lt;25000,T826*5%,IF(T826&lt;50000,T826*7%,IF(T826&lt;100000,T826*9%,IF(T826&lt;250000,T826*12%,T826*15%)))))</f>
        <v>12.18</v>
      </c>
    </row>
    <row r="827" spans="1:23" x14ac:dyDescent="0.3">
      <c r="A827" s="2" t="s">
        <v>2485</v>
      </c>
      <c r="B827" s="4">
        <v>43552</v>
      </c>
      <c r="C827" s="4">
        <v>43554</v>
      </c>
      <c r="D827" s="2" t="s">
        <v>47</v>
      </c>
      <c r="E827" s="2" t="s">
        <v>48</v>
      </c>
      <c r="F827" s="2" t="s">
        <v>1387</v>
      </c>
      <c r="G827" s="5" t="str">
        <f>VLOOKUP(F827,'Customer Info'!A:B,2,0)</f>
        <v>Neoma</v>
      </c>
      <c r="H827" s="5" t="str">
        <f>VLOOKUP(F827,'Customer Info'!A:C,3,0)</f>
        <v>Murray</v>
      </c>
      <c r="I827" s="5" t="str">
        <f>VLOOKUP(F827,'Customer Info'!A:E,5,0)</f>
        <v>Guwahati</v>
      </c>
      <c r="J827" s="2" t="s">
        <v>193</v>
      </c>
      <c r="K827" s="6" t="str">
        <f>VLOOKUP(J827,'Product Details'!B:C,2,0)</f>
        <v>Office_Supplies</v>
      </c>
      <c r="L827" s="6" t="str">
        <f>VLOOKUP(J827,'Product Details'!B:D,3,0)</f>
        <v>Art</v>
      </c>
      <c r="M827" s="6" t="s">
        <v>6434</v>
      </c>
      <c r="N827" s="2">
        <v>193</v>
      </c>
      <c r="O827" s="2">
        <v>173</v>
      </c>
      <c r="P827" s="2">
        <v>3</v>
      </c>
      <c r="Q827" s="7">
        <f>O827*P827</f>
        <v>519</v>
      </c>
      <c r="R827" s="7">
        <f>N827*P827</f>
        <v>579</v>
      </c>
      <c r="S827" s="2">
        <v>30</v>
      </c>
      <c r="T827" s="8">
        <f>R827+S827</f>
        <v>609</v>
      </c>
      <c r="U827" s="8">
        <f>T827-Q827</f>
        <v>90</v>
      </c>
      <c r="V827" s="2" t="s">
        <v>33</v>
      </c>
      <c r="W827" s="31">
        <f>IF(T827&lt;5000,T827*2%,IF(T827&lt;25000,T827*5%,IF(T827&lt;50000,T827*7%,IF(T827&lt;100000,T827*9%,IF(T827&lt;250000,T827*12%,T827*15%)))))</f>
        <v>12.18</v>
      </c>
    </row>
    <row r="828" spans="1:23" x14ac:dyDescent="0.3">
      <c r="A828" s="2" t="s">
        <v>3126</v>
      </c>
      <c r="B828" s="4">
        <v>43336</v>
      </c>
      <c r="C828" s="4">
        <v>43337</v>
      </c>
      <c r="D828" s="2" t="s">
        <v>47</v>
      </c>
      <c r="E828" s="2" t="s">
        <v>43</v>
      </c>
      <c r="F828" s="2" t="s">
        <v>1047</v>
      </c>
      <c r="G828" s="5" t="str">
        <f>VLOOKUP(F828,'Customer Info'!A:B,2,0)</f>
        <v>Logan</v>
      </c>
      <c r="H828" s="5" t="str">
        <f>VLOOKUP(F828,'Customer Info'!A:C,3,0)</f>
        <v>Currie</v>
      </c>
      <c r="I828" s="5" t="str">
        <f>VLOOKUP(F828,'Customer Info'!A:E,5,0)</f>
        <v>Gold Coast</v>
      </c>
      <c r="J828" s="2" t="s">
        <v>93</v>
      </c>
      <c r="K828" s="6" t="str">
        <f>VLOOKUP(J828,'Product Details'!B:C,2,0)</f>
        <v>Furniture</v>
      </c>
      <c r="L828" s="6" t="str">
        <f>VLOOKUP(J828,'Product Details'!B:D,3,0)</f>
        <v>Bookcases</v>
      </c>
      <c r="M828" s="6" t="s">
        <v>6452</v>
      </c>
      <c r="N828" s="2">
        <v>193</v>
      </c>
      <c r="O828" s="2">
        <v>173</v>
      </c>
      <c r="P828" s="2">
        <v>3</v>
      </c>
      <c r="Q828" s="7">
        <f>O828*P828</f>
        <v>519</v>
      </c>
      <c r="R828" s="7">
        <f>N828*P828</f>
        <v>579</v>
      </c>
      <c r="S828" s="2">
        <v>30</v>
      </c>
      <c r="T828" s="8">
        <f>R828+S828</f>
        <v>609</v>
      </c>
      <c r="U828" s="8">
        <f>T828-Q828</f>
        <v>90</v>
      </c>
      <c r="V828" s="2" t="s">
        <v>63</v>
      </c>
      <c r="W828" s="31">
        <f>IF(T828&lt;5000,T828*2%,IF(T828&lt;25000,T828*5%,IF(T828&lt;50000,T828*7%,IF(T828&lt;100000,T828*9%,IF(T828&lt;250000,T828*12%,T828*15%)))))</f>
        <v>12.18</v>
      </c>
    </row>
    <row r="829" spans="1:23" x14ac:dyDescent="0.3">
      <c r="A829" s="2" t="s">
        <v>2798</v>
      </c>
      <c r="B829" s="4">
        <v>44163</v>
      </c>
      <c r="C829" s="4">
        <v>44164</v>
      </c>
      <c r="D829" s="2" t="s">
        <v>47</v>
      </c>
      <c r="E829" s="2" t="s">
        <v>29</v>
      </c>
      <c r="F829" s="2" t="s">
        <v>2059</v>
      </c>
      <c r="G829" s="5" t="str">
        <f>VLOOKUP(F829,'Customer Info'!A:B,2,0)</f>
        <v>Kunst</v>
      </c>
      <c r="H829" s="5" t="str">
        <f>VLOOKUP(F829,'Customer Info'!A:C,3,0)</f>
        <v>Miller</v>
      </c>
      <c r="I829" s="5" t="str">
        <f>VLOOKUP(F829,'Customer Info'!A:E,5,0)</f>
        <v>Jakarta</v>
      </c>
      <c r="J829" s="2" t="s">
        <v>426</v>
      </c>
      <c r="K829" s="6" t="str">
        <f>VLOOKUP(J829,'Product Details'!B:C,2,0)</f>
        <v>Office_Supplies</v>
      </c>
      <c r="L829" s="6" t="str">
        <f>VLOOKUP(J829,'Product Details'!B:D,3,0)</f>
        <v>Storage</v>
      </c>
      <c r="M829" s="6" t="s">
        <v>6504</v>
      </c>
      <c r="N829" s="2">
        <v>194</v>
      </c>
      <c r="O829" s="2">
        <v>176</v>
      </c>
      <c r="P829" s="2">
        <v>3</v>
      </c>
      <c r="Q829" s="7">
        <f>O829*P829</f>
        <v>528</v>
      </c>
      <c r="R829" s="7">
        <f>N829*P829</f>
        <v>582</v>
      </c>
      <c r="S829" s="2">
        <v>30</v>
      </c>
      <c r="T829" s="8">
        <f>R829+S829</f>
        <v>612</v>
      </c>
      <c r="U829" s="8">
        <f>T829-Q829</f>
        <v>84</v>
      </c>
      <c r="V829" s="2" t="s">
        <v>30</v>
      </c>
      <c r="W829" s="31">
        <f>IF(T829&lt;5000,T829*2%,IF(T829&lt;25000,T829*5%,IF(T829&lt;50000,T829*7%,IF(T829&lt;100000,T829*9%,IF(T829&lt;250000,T829*12%,T829*15%)))))</f>
        <v>12.24</v>
      </c>
    </row>
    <row r="830" spans="1:23" x14ac:dyDescent="0.3">
      <c r="A830" s="2" t="s">
        <v>3592</v>
      </c>
      <c r="B830" s="4">
        <v>43819</v>
      </c>
      <c r="C830" s="4">
        <v>43820</v>
      </c>
      <c r="D830" s="2" t="s">
        <v>47</v>
      </c>
      <c r="E830" s="2" t="s">
        <v>36</v>
      </c>
      <c r="F830" s="2" t="s">
        <v>1271</v>
      </c>
      <c r="G830" s="5" t="str">
        <f>VLOOKUP(F830,'Customer Info'!A:B,2,0)</f>
        <v>Thomas</v>
      </c>
      <c r="H830" s="5" t="str">
        <f>VLOOKUP(F830,'Customer Info'!A:C,3,0)</f>
        <v>Boland</v>
      </c>
      <c r="I830" s="5" t="str">
        <f>VLOOKUP(F830,'Customer Info'!A:E,5,0)</f>
        <v>Surabaya</v>
      </c>
      <c r="J830" s="2" t="s">
        <v>211</v>
      </c>
      <c r="K830" s="6" t="str">
        <f>VLOOKUP(J830,'Product Details'!B:C,2,0)</f>
        <v>Furniture</v>
      </c>
      <c r="L830" s="6" t="str">
        <f>VLOOKUP(J830,'Product Details'!B:D,3,0)</f>
        <v>Bookcases</v>
      </c>
      <c r="M830" s="6" t="s">
        <v>6530</v>
      </c>
      <c r="N830" s="2">
        <v>194</v>
      </c>
      <c r="O830" s="2">
        <v>176</v>
      </c>
      <c r="P830" s="2">
        <v>3</v>
      </c>
      <c r="Q830" s="7">
        <f>O830*P830</f>
        <v>528</v>
      </c>
      <c r="R830" s="7">
        <f>N830*P830</f>
        <v>582</v>
      </c>
      <c r="S830" s="2">
        <v>30</v>
      </c>
      <c r="T830" s="8">
        <f>R830+S830</f>
        <v>612</v>
      </c>
      <c r="U830" s="8">
        <f>T830-Q830</f>
        <v>84</v>
      </c>
      <c r="V830" s="2" t="s">
        <v>33</v>
      </c>
      <c r="W830" s="31">
        <f>IF(T830&lt;5000,T830*2%,IF(T830&lt;25000,T830*5%,IF(T830&lt;50000,T830*7%,IF(T830&lt;100000,T830*9%,IF(T830&lt;250000,T830*12%,T830*15%)))))</f>
        <v>12.24</v>
      </c>
    </row>
    <row r="831" spans="1:23" x14ac:dyDescent="0.3">
      <c r="A831" s="2" t="s">
        <v>4196</v>
      </c>
      <c r="B831" s="4">
        <v>43397</v>
      </c>
      <c r="C831" s="4">
        <v>43398</v>
      </c>
      <c r="D831" s="2" t="s">
        <v>47</v>
      </c>
      <c r="E831" s="2" t="s">
        <v>91</v>
      </c>
      <c r="F831" s="2" t="s">
        <v>437</v>
      </c>
      <c r="G831" s="5" t="str">
        <f>VLOOKUP(F831,'Customer Info'!A:B,2,0)</f>
        <v>Guy</v>
      </c>
      <c r="H831" s="5" t="str">
        <f>VLOOKUP(F831,'Customer Info'!A:C,3,0)</f>
        <v>Phonely</v>
      </c>
      <c r="I831" s="5" t="str">
        <f>VLOOKUP(F831,'Customer Info'!A:E,5,0)</f>
        <v>Jodhpur</v>
      </c>
      <c r="J831" s="2" t="s">
        <v>792</v>
      </c>
      <c r="K831" s="6" t="str">
        <f>VLOOKUP(J831,'Product Details'!B:C,2,0)</f>
        <v>Office_Supplies</v>
      </c>
      <c r="L831" s="6" t="str">
        <f>VLOOKUP(J831,'Product Details'!B:D,3,0)</f>
        <v>Fasteners</v>
      </c>
      <c r="M831" s="6" t="s">
        <v>6544</v>
      </c>
      <c r="N831" s="2">
        <v>194</v>
      </c>
      <c r="O831" s="2">
        <v>176</v>
      </c>
      <c r="P831" s="2">
        <v>3</v>
      </c>
      <c r="Q831" s="7">
        <f>O831*P831</f>
        <v>528</v>
      </c>
      <c r="R831" s="7">
        <f>N831*P831</f>
        <v>582</v>
      </c>
      <c r="S831" s="2">
        <v>30</v>
      </c>
      <c r="T831" s="8">
        <f>R831+S831</f>
        <v>612</v>
      </c>
      <c r="U831" s="8">
        <f>T831-Q831</f>
        <v>84</v>
      </c>
      <c r="V831" s="2" t="s">
        <v>63</v>
      </c>
      <c r="W831" s="31">
        <f>IF(T831&lt;5000,T831*2%,IF(T831&lt;25000,T831*5%,IF(T831&lt;50000,T831*7%,IF(T831&lt;100000,T831*9%,IF(T831&lt;250000,T831*12%,T831*15%)))))</f>
        <v>12.24</v>
      </c>
    </row>
    <row r="832" spans="1:23" x14ac:dyDescent="0.3">
      <c r="A832" s="2" t="s">
        <v>46</v>
      </c>
      <c r="B832" s="4">
        <v>43295</v>
      </c>
      <c r="C832" s="4">
        <v>43296</v>
      </c>
      <c r="D832" s="2" t="s">
        <v>47</v>
      </c>
      <c r="E832" s="2" t="s">
        <v>48</v>
      </c>
      <c r="F832" s="2" t="s">
        <v>49</v>
      </c>
      <c r="G832" s="5" t="str">
        <f>VLOOKUP(F832,'Customer Info'!A:B,2,0)</f>
        <v>Michael</v>
      </c>
      <c r="H832" s="5" t="str">
        <f>VLOOKUP(F832,'Customer Info'!A:C,3,0)</f>
        <v>Moore</v>
      </c>
      <c r="I832" s="5" t="str">
        <f>VLOOKUP(F832,'Customer Info'!A:E,5,0)</f>
        <v>Melbourne</v>
      </c>
      <c r="J832" s="2" t="s">
        <v>50</v>
      </c>
      <c r="K832" s="6" t="str">
        <f>VLOOKUP(J832,'Product Details'!B:C,2,0)</f>
        <v>Technology</v>
      </c>
      <c r="L832" s="6" t="str">
        <f>VLOOKUP(J832,'Product Details'!B:D,3,0)</f>
        <v>Machines</v>
      </c>
      <c r="M832" s="6" t="s">
        <v>6562</v>
      </c>
      <c r="N832" s="2">
        <v>97</v>
      </c>
      <c r="O832" s="2">
        <v>92</v>
      </c>
      <c r="P832" s="2">
        <v>6</v>
      </c>
      <c r="Q832" s="7">
        <f>O832*P832</f>
        <v>552</v>
      </c>
      <c r="R832" s="7">
        <f>N832*P832</f>
        <v>582</v>
      </c>
      <c r="S832" s="2">
        <v>10</v>
      </c>
      <c r="T832" s="8">
        <f>R832+S832</f>
        <v>592</v>
      </c>
      <c r="U832" s="8">
        <f>T832-Q832</f>
        <v>40</v>
      </c>
      <c r="V832" s="2" t="s">
        <v>33</v>
      </c>
      <c r="W832" s="31">
        <f>IF(T832&lt;5000,T832*2%,IF(T832&lt;25000,T832*5%,IF(T832&lt;50000,T832*7%,IF(T832&lt;100000,T832*9%,IF(T832&lt;250000,T832*12%,T832*15%)))))</f>
        <v>11.84</v>
      </c>
    </row>
    <row r="833" spans="1:23" x14ac:dyDescent="0.3">
      <c r="A833" s="2" t="s">
        <v>1394</v>
      </c>
      <c r="B833" s="4">
        <v>43739</v>
      </c>
      <c r="C833" s="4">
        <v>43740</v>
      </c>
      <c r="D833" s="2" t="s">
        <v>47</v>
      </c>
      <c r="E833" s="2" t="s">
        <v>43</v>
      </c>
      <c r="F833" s="2" t="s">
        <v>1395</v>
      </c>
      <c r="G833" s="5" t="str">
        <f>VLOOKUP(F833,'Customer Info'!A:B,2,0)</f>
        <v>Ionia</v>
      </c>
      <c r="H833" s="5" t="str">
        <f>VLOOKUP(F833,'Customer Info'!A:C,3,0)</f>
        <v>McGrath</v>
      </c>
      <c r="I833" s="5" t="str">
        <f>VLOOKUP(F833,'Customer Info'!A:E,5,0)</f>
        <v>Dormagen</v>
      </c>
      <c r="J833" s="2" t="s">
        <v>1396</v>
      </c>
      <c r="K833" s="6" t="str">
        <f>VLOOKUP(J833,'Product Details'!B:C,2,0)</f>
        <v>Technology</v>
      </c>
      <c r="L833" s="6" t="str">
        <f>VLOOKUP(J833,'Product Details'!B:D,3,0)</f>
        <v>Phones</v>
      </c>
      <c r="M833" s="6" t="s">
        <v>6550</v>
      </c>
      <c r="N833" s="2">
        <v>97</v>
      </c>
      <c r="O833" s="2">
        <v>92</v>
      </c>
      <c r="P833" s="2">
        <v>6</v>
      </c>
      <c r="Q833" s="7">
        <f>O833*P833</f>
        <v>552</v>
      </c>
      <c r="R833" s="7">
        <f>N833*P833</f>
        <v>582</v>
      </c>
      <c r="S833" s="2">
        <v>10</v>
      </c>
      <c r="T833" s="8">
        <f>R833+S833</f>
        <v>592</v>
      </c>
      <c r="U833" s="8">
        <f>T833-Q833</f>
        <v>40</v>
      </c>
      <c r="V833" s="2" t="s">
        <v>63</v>
      </c>
      <c r="W833" s="31">
        <f>IF(T833&lt;5000,T833*2%,IF(T833&lt;25000,T833*5%,IF(T833&lt;50000,T833*7%,IF(T833&lt;100000,T833*9%,IF(T833&lt;250000,T833*12%,T833*15%)))))</f>
        <v>11.84</v>
      </c>
    </row>
    <row r="834" spans="1:23" x14ac:dyDescent="0.3">
      <c r="A834" s="2" t="s">
        <v>2203</v>
      </c>
      <c r="B834" s="4">
        <v>43354</v>
      </c>
      <c r="C834" s="4">
        <v>43355</v>
      </c>
      <c r="D834" s="2" t="s">
        <v>47</v>
      </c>
      <c r="E834" s="2" t="s">
        <v>43</v>
      </c>
      <c r="F834" s="2" t="s">
        <v>472</v>
      </c>
      <c r="G834" s="5" t="str">
        <f>VLOOKUP(F834,'Customer Info'!A:B,2,0)</f>
        <v>Harold</v>
      </c>
      <c r="H834" s="5" t="str">
        <f>VLOOKUP(F834,'Customer Info'!A:C,3,0)</f>
        <v>Dahlen</v>
      </c>
      <c r="I834" s="5" t="str">
        <f>VLOOKUP(F834,'Customer Info'!A:E,5,0)</f>
        <v>Melbourne</v>
      </c>
      <c r="J834" s="2" t="s">
        <v>435</v>
      </c>
      <c r="K834" s="6" t="str">
        <f>VLOOKUP(J834,'Product Details'!B:C,2,0)</f>
        <v>Technology</v>
      </c>
      <c r="L834" s="6" t="str">
        <f>VLOOKUP(J834,'Product Details'!B:D,3,0)</f>
        <v>Accessories</v>
      </c>
      <c r="M834" s="6" t="s">
        <v>6442</v>
      </c>
      <c r="N834" s="2">
        <v>147</v>
      </c>
      <c r="O834" s="2">
        <v>138</v>
      </c>
      <c r="P834" s="2">
        <v>4</v>
      </c>
      <c r="Q834" s="7">
        <f>O834*P834</f>
        <v>552</v>
      </c>
      <c r="R834" s="7">
        <f>N834*P834</f>
        <v>588</v>
      </c>
      <c r="S834" s="2">
        <v>30</v>
      </c>
      <c r="T834" s="8">
        <f>R834+S834</f>
        <v>618</v>
      </c>
      <c r="U834" s="8">
        <f>T834-Q834</f>
        <v>66</v>
      </c>
      <c r="V834" s="2" t="s">
        <v>33</v>
      </c>
      <c r="W834" s="31">
        <f>IF(T834&lt;5000,T834*2%,IF(T834&lt;25000,T834*5%,IF(T834&lt;50000,T834*7%,IF(T834&lt;100000,T834*9%,IF(T834&lt;250000,T834*12%,T834*15%)))))</f>
        <v>12.36</v>
      </c>
    </row>
    <row r="835" spans="1:23" x14ac:dyDescent="0.3">
      <c r="A835" s="2" t="s">
        <v>2585</v>
      </c>
      <c r="B835" s="4">
        <v>44176</v>
      </c>
      <c r="C835" s="4">
        <v>44178</v>
      </c>
      <c r="D835" s="2" t="s">
        <v>47</v>
      </c>
      <c r="E835" s="2" t="s">
        <v>43</v>
      </c>
      <c r="F835" s="2" t="s">
        <v>495</v>
      </c>
      <c r="G835" s="5" t="str">
        <f>VLOOKUP(F835,'Customer Info'!A:B,2,0)</f>
        <v>Julie</v>
      </c>
      <c r="H835" s="5" t="str">
        <f>VLOOKUP(F835,'Customer Info'!A:C,3,0)</f>
        <v>Creighton</v>
      </c>
      <c r="I835" s="5" t="str">
        <f>VLOOKUP(F835,'Customer Info'!A:E,5,0)</f>
        <v>Bandung</v>
      </c>
      <c r="J835" s="2" t="s">
        <v>283</v>
      </c>
      <c r="K835" s="6" t="str">
        <f>VLOOKUP(J835,'Product Details'!B:C,2,0)</f>
        <v>Furniture</v>
      </c>
      <c r="L835" s="6" t="str">
        <f>VLOOKUP(J835,'Product Details'!B:D,3,0)</f>
        <v>Chairs</v>
      </c>
      <c r="M835" s="6" t="s">
        <v>6490</v>
      </c>
      <c r="N835" s="2">
        <v>148</v>
      </c>
      <c r="O835" s="2">
        <v>136</v>
      </c>
      <c r="P835" s="2">
        <v>4</v>
      </c>
      <c r="Q835" s="7">
        <f>O835*P835</f>
        <v>544</v>
      </c>
      <c r="R835" s="7">
        <f>N835*P835</f>
        <v>592</v>
      </c>
      <c r="S835" s="2">
        <v>30</v>
      </c>
      <c r="T835" s="8">
        <f>R835+S835</f>
        <v>622</v>
      </c>
      <c r="U835" s="8">
        <f>T835-Q835</f>
        <v>78</v>
      </c>
      <c r="V835" s="2" t="s">
        <v>33</v>
      </c>
      <c r="W835" s="31">
        <f>IF(T835&lt;5000,T835*2%,IF(T835&lt;25000,T835*5%,IF(T835&lt;50000,T835*7%,IF(T835&lt;100000,T835*9%,IF(T835&lt;250000,T835*12%,T835*15%)))))</f>
        <v>12.44</v>
      </c>
    </row>
    <row r="836" spans="1:23" x14ac:dyDescent="0.3">
      <c r="A836" s="2" t="s">
        <v>2900</v>
      </c>
      <c r="B836" s="4">
        <v>43314</v>
      </c>
      <c r="C836" s="4">
        <v>43314</v>
      </c>
      <c r="D836" s="2" t="s">
        <v>47</v>
      </c>
      <c r="E836" s="2" t="s">
        <v>36</v>
      </c>
      <c r="F836" s="2" t="s">
        <v>1938</v>
      </c>
      <c r="G836" s="5" t="str">
        <f>VLOOKUP(F836,'Customer Info'!A:B,2,0)</f>
        <v>Troy</v>
      </c>
      <c r="H836" s="5" t="str">
        <f>VLOOKUP(F836,'Customer Info'!A:C,3,0)</f>
        <v>Staebel</v>
      </c>
      <c r="I836" s="5" t="str">
        <f>VLOOKUP(F836,'Customer Info'!A:E,5,0)</f>
        <v>Depok</v>
      </c>
      <c r="J836" s="2" t="s">
        <v>102</v>
      </c>
      <c r="K836" s="6" t="str">
        <f>VLOOKUP(J836,'Product Details'!B:C,2,0)</f>
        <v>Technology</v>
      </c>
      <c r="L836" s="6" t="str">
        <f>VLOOKUP(J836,'Product Details'!B:D,3,0)</f>
        <v>Phones</v>
      </c>
      <c r="M836" s="6" t="s">
        <v>6447</v>
      </c>
      <c r="N836" s="2">
        <v>148</v>
      </c>
      <c r="O836" s="2">
        <v>136</v>
      </c>
      <c r="P836" s="2">
        <v>4</v>
      </c>
      <c r="Q836" s="7">
        <f>O836*P836</f>
        <v>544</v>
      </c>
      <c r="R836" s="7">
        <f>N836*P836</f>
        <v>592</v>
      </c>
      <c r="S836" s="2">
        <v>30</v>
      </c>
      <c r="T836" s="8">
        <f>R836+S836</f>
        <v>622</v>
      </c>
      <c r="U836" s="8">
        <f>T836-Q836</f>
        <v>78</v>
      </c>
      <c r="V836" s="2" t="s">
        <v>33</v>
      </c>
      <c r="W836" s="31">
        <f>IF(T836&lt;5000,T836*2%,IF(T836&lt;25000,T836*5%,IF(T836&lt;50000,T836*7%,IF(T836&lt;100000,T836*9%,IF(T836&lt;250000,T836*12%,T836*15%)))))</f>
        <v>12.44</v>
      </c>
    </row>
    <row r="837" spans="1:23" x14ac:dyDescent="0.3">
      <c r="A837" s="2" t="s">
        <v>5473</v>
      </c>
      <c r="B837" s="4">
        <v>43999</v>
      </c>
      <c r="C837" s="4">
        <v>43999</v>
      </c>
      <c r="D837" s="2" t="s">
        <v>47</v>
      </c>
      <c r="E837" s="2" t="s">
        <v>29</v>
      </c>
      <c r="F837" s="2" t="s">
        <v>966</v>
      </c>
      <c r="G837" s="5" t="str">
        <f>VLOOKUP(F837,'Customer Info'!A:B,2,0)</f>
        <v>Sung</v>
      </c>
      <c r="H837" s="5" t="str">
        <f>VLOOKUP(F837,'Customer Info'!A:C,3,0)</f>
        <v>Shariari</v>
      </c>
      <c r="I837" s="5" t="str">
        <f>VLOOKUP(F837,'Customer Info'!A:E,5,0)</f>
        <v>Solapur</v>
      </c>
      <c r="J837" s="2" t="s">
        <v>388</v>
      </c>
      <c r="K837" s="6" t="str">
        <f>VLOOKUP(J837,'Product Details'!B:C,2,0)</f>
        <v>Furniture</v>
      </c>
      <c r="L837" s="6" t="str">
        <f>VLOOKUP(J837,'Product Details'!B:D,3,0)</f>
        <v>Tables</v>
      </c>
      <c r="M837" s="6" t="s">
        <v>6474</v>
      </c>
      <c r="N837" s="2">
        <v>148</v>
      </c>
      <c r="O837" s="2">
        <v>136</v>
      </c>
      <c r="P837" s="2">
        <v>4</v>
      </c>
      <c r="Q837" s="7">
        <f>O837*P837</f>
        <v>544</v>
      </c>
      <c r="R837" s="7">
        <f>N837*P837</f>
        <v>592</v>
      </c>
      <c r="S837" s="2">
        <v>30</v>
      </c>
      <c r="T837" s="8">
        <f>R837+S837</f>
        <v>622</v>
      </c>
      <c r="U837" s="8">
        <f>T837-Q837</f>
        <v>78</v>
      </c>
      <c r="V837" s="2" t="s">
        <v>33</v>
      </c>
      <c r="W837" s="31">
        <f>IF(T837&lt;5000,T837*2%,IF(T837&lt;25000,T837*5%,IF(T837&lt;50000,T837*7%,IF(T837&lt;100000,T837*9%,IF(T837&lt;250000,T837*12%,T837*15%)))))</f>
        <v>12.44</v>
      </c>
    </row>
    <row r="838" spans="1:23" x14ac:dyDescent="0.3">
      <c r="A838" s="2" t="s">
        <v>2039</v>
      </c>
      <c r="B838" s="4">
        <v>43364</v>
      </c>
      <c r="C838" s="4">
        <v>43364</v>
      </c>
      <c r="D838" s="2" t="s">
        <v>47</v>
      </c>
      <c r="E838" s="2" t="s">
        <v>48</v>
      </c>
      <c r="F838" s="2" t="s">
        <v>540</v>
      </c>
      <c r="G838" s="5" t="str">
        <f>VLOOKUP(F838,'Customer Info'!A:B,2,0)</f>
        <v>Joy</v>
      </c>
      <c r="H838" s="5" t="str">
        <f>VLOOKUP(F838,'Customer Info'!A:C,3,0)</f>
        <v>Bell</v>
      </c>
      <c r="I838" s="5" t="str">
        <f>VLOOKUP(F838,'Customer Info'!A:E,5,0)</f>
        <v>Tongchuan</v>
      </c>
      <c r="J838" s="2" t="s">
        <v>441</v>
      </c>
      <c r="K838" s="6" t="str">
        <f>VLOOKUP(J838,'Product Details'!B:C,2,0)</f>
        <v>Technology</v>
      </c>
      <c r="L838" s="6" t="str">
        <f>VLOOKUP(J838,'Product Details'!B:D,3,0)</f>
        <v>Phones</v>
      </c>
      <c r="M838" s="6" t="s">
        <v>6417</v>
      </c>
      <c r="N838" s="2">
        <v>149</v>
      </c>
      <c r="O838" s="2">
        <v>131</v>
      </c>
      <c r="P838" s="2">
        <v>4</v>
      </c>
      <c r="Q838" s="7">
        <f>O838*P838</f>
        <v>524</v>
      </c>
      <c r="R838" s="7">
        <f>N838*P838</f>
        <v>596</v>
      </c>
      <c r="S838" s="2">
        <v>30</v>
      </c>
      <c r="T838" s="8">
        <f>R838+S838</f>
        <v>626</v>
      </c>
      <c r="U838" s="8">
        <f>T838-Q838</f>
        <v>102</v>
      </c>
      <c r="V838" s="2" t="s">
        <v>33</v>
      </c>
      <c r="W838" s="31">
        <f>IF(T838&lt;5000,T838*2%,IF(T838&lt;25000,T838*5%,IF(T838&lt;50000,T838*7%,IF(T838&lt;100000,T838*9%,IF(T838&lt;250000,T838*12%,T838*15%)))))</f>
        <v>12.52</v>
      </c>
    </row>
    <row r="839" spans="1:23" x14ac:dyDescent="0.3">
      <c r="A839" s="2" t="s">
        <v>2822</v>
      </c>
      <c r="B839" s="4">
        <v>44087</v>
      </c>
      <c r="C839" s="4">
        <v>44089</v>
      </c>
      <c r="D839" s="2" t="s">
        <v>47</v>
      </c>
      <c r="E839" s="2" t="s">
        <v>36</v>
      </c>
      <c r="F839" s="2" t="s">
        <v>1830</v>
      </c>
      <c r="G839" s="5" t="str">
        <f>VLOOKUP(F839,'Customer Info'!A:B,2,0)</f>
        <v>Peter</v>
      </c>
      <c r="H839" s="5" t="str">
        <f>VLOOKUP(F839,'Customer Info'!A:C,3,0)</f>
        <v>BŸhler</v>
      </c>
      <c r="I839" s="5" t="str">
        <f>VLOOKUP(F839,'Customer Info'!A:E,5,0)</f>
        <v>Dresden</v>
      </c>
      <c r="J839" s="2" t="s">
        <v>86</v>
      </c>
      <c r="K839" s="6" t="str">
        <f>VLOOKUP(J839,'Product Details'!B:C,2,0)</f>
        <v>Office_Supplies</v>
      </c>
      <c r="L839" s="6" t="str">
        <f>VLOOKUP(J839,'Product Details'!B:D,3,0)</f>
        <v>Storage</v>
      </c>
      <c r="M839" s="6" t="s">
        <v>6507</v>
      </c>
      <c r="N839" s="2">
        <v>149</v>
      </c>
      <c r="O839" s="2">
        <v>131</v>
      </c>
      <c r="P839" s="2">
        <v>4</v>
      </c>
      <c r="Q839" s="7">
        <f>O839*P839</f>
        <v>524</v>
      </c>
      <c r="R839" s="7">
        <f>N839*P839</f>
        <v>596</v>
      </c>
      <c r="S839" s="2">
        <v>30</v>
      </c>
      <c r="T839" s="8">
        <f>R839+S839</f>
        <v>626</v>
      </c>
      <c r="U839" s="8">
        <f>T839-Q839</f>
        <v>102</v>
      </c>
      <c r="V839" s="2" t="s">
        <v>33</v>
      </c>
      <c r="W839" s="31">
        <f>IF(T839&lt;5000,T839*2%,IF(T839&lt;25000,T839*5%,IF(T839&lt;50000,T839*7%,IF(T839&lt;100000,T839*9%,IF(T839&lt;250000,T839*12%,T839*15%)))))</f>
        <v>12.52</v>
      </c>
    </row>
    <row r="840" spans="1:23" x14ac:dyDescent="0.3">
      <c r="A840" s="2" t="s">
        <v>4076</v>
      </c>
      <c r="B840" s="4">
        <v>43223</v>
      </c>
      <c r="C840" s="4">
        <v>43225</v>
      </c>
      <c r="D840" s="2" t="s">
        <v>47</v>
      </c>
      <c r="E840" s="2" t="s">
        <v>36</v>
      </c>
      <c r="F840" s="2" t="s">
        <v>305</v>
      </c>
      <c r="G840" s="5" t="str">
        <f>VLOOKUP(F840,'Customer Info'!A:B,2,0)</f>
        <v>Nick</v>
      </c>
      <c r="H840" s="5" t="str">
        <f>VLOOKUP(F840,'Customer Info'!A:C,3,0)</f>
        <v>Radford</v>
      </c>
      <c r="I840" s="5" t="str">
        <f>VLOOKUP(F840,'Customer Info'!A:E,5,0)</f>
        <v>Lucknow</v>
      </c>
      <c r="J840" s="2" t="s">
        <v>262</v>
      </c>
      <c r="K840" s="6" t="str">
        <f>VLOOKUP(J840,'Product Details'!B:C,2,0)</f>
        <v>Furniture</v>
      </c>
      <c r="L840" s="6" t="str">
        <f>VLOOKUP(J840,'Product Details'!B:D,3,0)</f>
        <v>Chairs</v>
      </c>
      <c r="M840" s="6" t="s">
        <v>6451</v>
      </c>
      <c r="N840" s="2">
        <v>149</v>
      </c>
      <c r="O840" s="2">
        <v>131</v>
      </c>
      <c r="P840" s="2">
        <v>4</v>
      </c>
      <c r="Q840" s="7">
        <f>O840*P840</f>
        <v>524</v>
      </c>
      <c r="R840" s="7">
        <f>N840*P840</f>
        <v>596</v>
      </c>
      <c r="S840" s="2">
        <v>30</v>
      </c>
      <c r="T840" s="8">
        <f>R840+S840</f>
        <v>626</v>
      </c>
      <c r="U840" s="8">
        <f>T840-Q840</f>
        <v>102</v>
      </c>
      <c r="V840" s="2" t="s">
        <v>33</v>
      </c>
      <c r="W840" s="31">
        <f>IF(T840&lt;5000,T840*2%,IF(T840&lt;25000,T840*5%,IF(T840&lt;50000,T840*7%,IF(T840&lt;100000,T840*9%,IF(T840&lt;250000,T840*12%,T840*15%)))))</f>
        <v>12.52</v>
      </c>
    </row>
    <row r="841" spans="1:23" x14ac:dyDescent="0.3">
      <c r="A841" s="2" t="s">
        <v>4470</v>
      </c>
      <c r="B841" s="4">
        <v>43823</v>
      </c>
      <c r="C841" s="4">
        <v>43825</v>
      </c>
      <c r="D841" s="2" t="s">
        <v>47</v>
      </c>
      <c r="E841" s="2" t="s">
        <v>36</v>
      </c>
      <c r="F841" s="2" t="s">
        <v>807</v>
      </c>
      <c r="G841" s="5" t="str">
        <f>VLOOKUP(F841,'Customer Info'!A:B,2,0)</f>
        <v>Darren</v>
      </c>
      <c r="H841" s="5" t="str">
        <f>VLOOKUP(F841,'Customer Info'!A:C,3,0)</f>
        <v>Budd</v>
      </c>
      <c r="I841" s="5" t="str">
        <f>VLOOKUP(F841,'Customer Info'!A:E,5,0)</f>
        <v>Perth</v>
      </c>
      <c r="J841" s="2" t="s">
        <v>386</v>
      </c>
      <c r="K841" s="6" t="str">
        <f>VLOOKUP(J841,'Product Details'!B:C,2,0)</f>
        <v>Office_Supplies</v>
      </c>
      <c r="L841" s="6" t="str">
        <f>VLOOKUP(J841,'Product Details'!B:D,3,0)</f>
        <v>Fasteners</v>
      </c>
      <c r="M841" s="6" t="s">
        <v>6538</v>
      </c>
      <c r="N841" s="2">
        <v>199</v>
      </c>
      <c r="O841" s="2">
        <v>176</v>
      </c>
      <c r="P841" s="2">
        <v>3</v>
      </c>
      <c r="Q841" s="7">
        <f>O841*P841</f>
        <v>528</v>
      </c>
      <c r="R841" s="7">
        <f>N841*P841</f>
        <v>597</v>
      </c>
      <c r="S841" s="2">
        <v>30</v>
      </c>
      <c r="T841" s="8">
        <f>R841+S841</f>
        <v>627</v>
      </c>
      <c r="U841" s="8">
        <f>T841-Q841</f>
        <v>99</v>
      </c>
      <c r="V841" s="2" t="s">
        <v>33</v>
      </c>
      <c r="W841" s="31">
        <f>IF(T841&lt;5000,T841*2%,IF(T841&lt;25000,T841*5%,IF(T841&lt;50000,T841*7%,IF(T841&lt;100000,T841*9%,IF(T841&lt;250000,T841*12%,T841*15%)))))</f>
        <v>12.540000000000001</v>
      </c>
    </row>
    <row r="842" spans="1:23" x14ac:dyDescent="0.3">
      <c r="A842" s="2" t="s">
        <v>3215</v>
      </c>
      <c r="B842" s="4">
        <v>43291</v>
      </c>
      <c r="C842" s="4">
        <v>43292</v>
      </c>
      <c r="D842" s="2" t="s">
        <v>47</v>
      </c>
      <c r="E842" s="2" t="s">
        <v>43</v>
      </c>
      <c r="F842" s="2" t="s">
        <v>560</v>
      </c>
      <c r="G842" s="5" t="str">
        <f>VLOOKUP(F842,'Customer Info'!A:B,2,0)</f>
        <v>Darrin</v>
      </c>
      <c r="H842" s="5" t="str">
        <f>VLOOKUP(F842,'Customer Info'!A:C,3,0)</f>
        <v>Martin</v>
      </c>
      <c r="I842" s="5" t="str">
        <f>VLOOKUP(F842,'Customer Info'!A:E,5,0)</f>
        <v>Berlin</v>
      </c>
      <c r="J842" s="2" t="s">
        <v>74</v>
      </c>
      <c r="K842" s="6" t="str">
        <f>VLOOKUP(J842,'Product Details'!B:C,2,0)</f>
        <v>Office_Supplies</v>
      </c>
      <c r="L842" s="6" t="str">
        <f>VLOOKUP(J842,'Product Details'!B:D,3,0)</f>
        <v>Fasteners</v>
      </c>
      <c r="M842" s="6" t="s">
        <v>6459</v>
      </c>
      <c r="N842" s="2">
        <v>100</v>
      </c>
      <c r="O842" s="2">
        <v>95</v>
      </c>
      <c r="P842" s="2">
        <v>6</v>
      </c>
      <c r="Q842" s="7">
        <f>O842*P842</f>
        <v>570</v>
      </c>
      <c r="R842" s="7">
        <f>N842*P842</f>
        <v>600</v>
      </c>
      <c r="S842" s="2">
        <v>10</v>
      </c>
      <c r="T842" s="8">
        <f>R842+S842</f>
        <v>610</v>
      </c>
      <c r="U842" s="8">
        <f>T842-Q842</f>
        <v>40</v>
      </c>
      <c r="V842" s="2" t="s">
        <v>33</v>
      </c>
      <c r="W842" s="31">
        <f>IF(T842&lt;5000,T842*2%,IF(T842&lt;25000,T842*5%,IF(T842&lt;50000,T842*7%,IF(T842&lt;100000,T842*9%,IF(T842&lt;250000,T842*12%,T842*15%)))))</f>
        <v>12.200000000000001</v>
      </c>
    </row>
    <row r="843" spans="1:23" x14ac:dyDescent="0.3">
      <c r="A843" s="2" t="s">
        <v>1784</v>
      </c>
      <c r="B843" s="4">
        <v>43856</v>
      </c>
      <c r="C843" s="4">
        <v>43856</v>
      </c>
      <c r="D843" s="2" t="s">
        <v>47</v>
      </c>
      <c r="E843" s="2" t="s">
        <v>68</v>
      </c>
      <c r="F843" s="2" t="s">
        <v>1785</v>
      </c>
      <c r="G843" s="5" t="str">
        <f>VLOOKUP(F843,'Customer Info'!A:B,2,0)</f>
        <v>Linda</v>
      </c>
      <c r="H843" s="5" t="str">
        <f>VLOOKUP(F843,'Customer Info'!A:C,3,0)</f>
        <v>Southworth</v>
      </c>
      <c r="I843" s="5" t="str">
        <f>VLOOKUP(F843,'Customer Info'!A:E,5,0)</f>
        <v>Brisbane</v>
      </c>
      <c r="J843" s="2" t="s">
        <v>183</v>
      </c>
      <c r="K843" s="6" t="str">
        <f>VLOOKUP(J843,'Product Details'!B:C,2,0)</f>
        <v>Furniture</v>
      </c>
      <c r="L843" s="6" t="str">
        <f>VLOOKUP(J843,'Product Details'!B:D,3,0)</f>
        <v>Tables</v>
      </c>
      <c r="M843" s="6" t="s">
        <v>6546</v>
      </c>
      <c r="N843" s="2">
        <v>151</v>
      </c>
      <c r="O843" s="2">
        <v>139</v>
      </c>
      <c r="P843" s="2">
        <v>4</v>
      </c>
      <c r="Q843" s="7">
        <f>O843*P843</f>
        <v>556</v>
      </c>
      <c r="R843" s="7">
        <f>N843*P843</f>
        <v>604</v>
      </c>
      <c r="S843" s="2">
        <v>30</v>
      </c>
      <c r="T843" s="8">
        <f>R843+S843</f>
        <v>634</v>
      </c>
      <c r="U843" s="8">
        <f>T843-Q843</f>
        <v>78</v>
      </c>
      <c r="V843" s="2" t="s">
        <v>33</v>
      </c>
      <c r="W843" s="31">
        <f>IF(T843&lt;5000,T843*2%,IF(T843&lt;25000,T843*5%,IF(T843&lt;50000,T843*7%,IF(T843&lt;100000,T843*9%,IF(T843&lt;250000,T843*12%,T843*15%)))))</f>
        <v>12.68</v>
      </c>
    </row>
    <row r="844" spans="1:23" x14ac:dyDescent="0.3">
      <c r="A844" s="2" t="s">
        <v>4428</v>
      </c>
      <c r="B844" s="4">
        <v>43793</v>
      </c>
      <c r="C844" s="4">
        <v>43793</v>
      </c>
      <c r="D844" s="2" t="s">
        <v>47</v>
      </c>
      <c r="E844" s="2" t="s">
        <v>29</v>
      </c>
      <c r="F844" s="2" t="s">
        <v>638</v>
      </c>
      <c r="G844" s="5" t="str">
        <f>VLOOKUP(F844,'Customer Info'!A:B,2,0)</f>
        <v>Ted</v>
      </c>
      <c r="H844" s="5" t="str">
        <f>VLOOKUP(F844,'Customer Info'!A:C,3,0)</f>
        <v>Trevino</v>
      </c>
      <c r="I844" s="5" t="str">
        <f>VLOOKUP(F844,'Customer Info'!A:E,5,0)</f>
        <v>Bendigo</v>
      </c>
      <c r="J844" s="2" t="s">
        <v>134</v>
      </c>
      <c r="K844" s="6" t="e">
        <f>VLOOKUP(J844,'Product Details'!B:C,2,0)</f>
        <v>#N/A</v>
      </c>
      <c r="L844" s="6" t="e">
        <f>VLOOKUP(J844,'Product Details'!B:D,3,0)</f>
        <v>#N/A</v>
      </c>
      <c r="M844" s="6" t="e">
        <v>#N/A</v>
      </c>
      <c r="N844" s="2">
        <v>151</v>
      </c>
      <c r="O844" s="2">
        <v>139</v>
      </c>
      <c r="P844" s="2">
        <v>4</v>
      </c>
      <c r="Q844" s="7">
        <f>O844*P844</f>
        <v>556</v>
      </c>
      <c r="R844" s="7">
        <f>N844*P844</f>
        <v>604</v>
      </c>
      <c r="S844" s="2">
        <v>30</v>
      </c>
      <c r="T844" s="8">
        <f>R844+S844</f>
        <v>634</v>
      </c>
      <c r="U844" s="8">
        <f>T844-Q844</f>
        <v>78</v>
      </c>
      <c r="V844" s="2" t="s">
        <v>33</v>
      </c>
      <c r="W844" s="31">
        <f>IF(T844&lt;5000,T844*2%,IF(T844&lt;25000,T844*5%,IF(T844&lt;50000,T844*7%,IF(T844&lt;100000,T844*9%,IF(T844&lt;250000,T844*12%,T844*15%)))))</f>
        <v>12.68</v>
      </c>
    </row>
    <row r="845" spans="1:23" x14ac:dyDescent="0.3">
      <c r="A845" s="2" t="s">
        <v>3462</v>
      </c>
      <c r="B845" s="4">
        <v>43607</v>
      </c>
      <c r="C845" s="4">
        <v>43609</v>
      </c>
      <c r="D845" s="2" t="s">
        <v>47</v>
      </c>
      <c r="E845" s="2" t="s">
        <v>29</v>
      </c>
      <c r="F845" s="2" t="s">
        <v>147</v>
      </c>
      <c r="G845" s="5" t="str">
        <f>VLOOKUP(F845,'Customer Info'!A:B,2,0)</f>
        <v>Lisa</v>
      </c>
      <c r="H845" s="5" t="str">
        <f>VLOOKUP(F845,'Customer Info'!A:C,3,0)</f>
        <v>Ryan</v>
      </c>
      <c r="I845" s="5" t="str">
        <f>VLOOKUP(F845,'Customer Info'!A:E,5,0)</f>
        <v>Berlin</v>
      </c>
      <c r="J845" s="2" t="s">
        <v>59</v>
      </c>
      <c r="K845" s="6" t="str">
        <f>VLOOKUP(J845,'Product Details'!B:C,2,0)</f>
        <v>Technology</v>
      </c>
      <c r="L845" s="6" t="str">
        <f>VLOOKUP(J845,'Product Details'!B:D,3,0)</f>
        <v>Accessories</v>
      </c>
      <c r="M845" s="6" t="s">
        <v>6442</v>
      </c>
      <c r="N845" s="2">
        <v>101</v>
      </c>
      <c r="O845" s="2">
        <v>98</v>
      </c>
      <c r="P845" s="2">
        <v>6</v>
      </c>
      <c r="Q845" s="7">
        <f>O845*P845</f>
        <v>588</v>
      </c>
      <c r="R845" s="7">
        <f>N845*P845</f>
        <v>606</v>
      </c>
      <c r="S845" s="2">
        <v>10</v>
      </c>
      <c r="T845" s="8">
        <f>R845+S845</f>
        <v>616</v>
      </c>
      <c r="U845" s="8">
        <f>T845-Q845</f>
        <v>28</v>
      </c>
      <c r="V845" s="2" t="s">
        <v>33</v>
      </c>
      <c r="W845" s="31">
        <f>IF(T845&lt;5000,T845*2%,IF(T845&lt;25000,T845*5%,IF(T845&lt;50000,T845*7%,IF(T845&lt;100000,T845*9%,IF(T845&lt;250000,T845*12%,T845*15%)))))</f>
        <v>12.32</v>
      </c>
    </row>
    <row r="846" spans="1:23" x14ac:dyDescent="0.3">
      <c r="A846" s="2" t="s">
        <v>1821</v>
      </c>
      <c r="B846" s="4">
        <v>44043</v>
      </c>
      <c r="C846" s="4">
        <v>44045</v>
      </c>
      <c r="D846" s="2" t="s">
        <v>47</v>
      </c>
      <c r="E846" s="2" t="s">
        <v>91</v>
      </c>
      <c r="F846" s="2" t="s">
        <v>1742</v>
      </c>
      <c r="G846" s="5" t="str">
        <f>VLOOKUP(F846,'Customer Info'!A:B,2,0)</f>
        <v>Dave</v>
      </c>
      <c r="H846" s="5" t="str">
        <f>VLOOKUP(F846,'Customer Info'!A:C,3,0)</f>
        <v>Poirier</v>
      </c>
      <c r="I846" s="5" t="str">
        <f>VLOOKUP(F846,'Customer Info'!A:E,5,0)</f>
        <v>Suizhou</v>
      </c>
      <c r="J846" s="2" t="s">
        <v>478</v>
      </c>
      <c r="K846" s="6" t="str">
        <f>VLOOKUP(J846,'Product Details'!B:C,2,0)</f>
        <v>Furniture</v>
      </c>
      <c r="L846" s="6" t="str">
        <f>VLOOKUP(J846,'Product Details'!B:D,3,0)</f>
        <v>Chairs</v>
      </c>
      <c r="M846" s="6" t="s">
        <v>6521</v>
      </c>
      <c r="N846" s="2">
        <v>123</v>
      </c>
      <c r="O846" s="2">
        <v>115</v>
      </c>
      <c r="P846" s="2">
        <v>5</v>
      </c>
      <c r="Q846" s="7">
        <f>O846*P846</f>
        <v>575</v>
      </c>
      <c r="R846" s="7">
        <f>N846*P846</f>
        <v>615</v>
      </c>
      <c r="S846" s="2">
        <v>30</v>
      </c>
      <c r="T846" s="8">
        <f>R846+S846</f>
        <v>645</v>
      </c>
      <c r="U846" s="8">
        <f>T846-Q846</f>
        <v>70</v>
      </c>
      <c r="V846" s="2" t="s">
        <v>33</v>
      </c>
      <c r="W846" s="31">
        <f>IF(T846&lt;5000,T846*2%,IF(T846&lt;25000,T846*5%,IF(T846&lt;50000,T846*7%,IF(T846&lt;100000,T846*9%,IF(T846&lt;250000,T846*12%,T846*15%)))))</f>
        <v>12.9</v>
      </c>
    </row>
    <row r="847" spans="1:23" x14ac:dyDescent="0.3">
      <c r="A847" s="2" t="s">
        <v>5030</v>
      </c>
      <c r="B847" s="4">
        <v>43631</v>
      </c>
      <c r="C847" s="4">
        <v>43633</v>
      </c>
      <c r="D847" s="2" t="s">
        <v>47</v>
      </c>
      <c r="E847" s="2" t="s">
        <v>36</v>
      </c>
      <c r="F847" s="2" t="s">
        <v>638</v>
      </c>
      <c r="G847" s="5" t="str">
        <f>VLOOKUP(F847,'Customer Info'!A:B,2,0)</f>
        <v>Ted</v>
      </c>
      <c r="H847" s="5" t="str">
        <f>VLOOKUP(F847,'Customer Info'!A:C,3,0)</f>
        <v>Trevino</v>
      </c>
      <c r="I847" s="5" t="str">
        <f>VLOOKUP(F847,'Customer Info'!A:E,5,0)</f>
        <v>Bendigo</v>
      </c>
      <c r="J847" s="2" t="s">
        <v>699</v>
      </c>
      <c r="K847" s="6" t="str">
        <f>VLOOKUP(J847,'Product Details'!B:C,2,0)</f>
        <v>Technology</v>
      </c>
      <c r="L847" s="6" t="str">
        <f>VLOOKUP(J847,'Product Details'!B:D,3,0)</f>
        <v>Accessories</v>
      </c>
      <c r="M847" s="6" t="s">
        <v>6443</v>
      </c>
      <c r="N847" s="2">
        <v>123</v>
      </c>
      <c r="O847" s="2">
        <v>115</v>
      </c>
      <c r="P847" s="2">
        <v>5</v>
      </c>
      <c r="Q847" s="7">
        <f>O847*P847</f>
        <v>575</v>
      </c>
      <c r="R847" s="7">
        <f>N847*P847</f>
        <v>615</v>
      </c>
      <c r="S847" s="2">
        <v>30</v>
      </c>
      <c r="T847" s="8">
        <f>R847+S847</f>
        <v>645</v>
      </c>
      <c r="U847" s="8">
        <f>T847-Q847</f>
        <v>70</v>
      </c>
      <c r="V847" s="2" t="s">
        <v>33</v>
      </c>
      <c r="W847" s="31">
        <f>IF(T847&lt;5000,T847*2%,IF(T847&lt;25000,T847*5%,IF(T847&lt;50000,T847*7%,IF(T847&lt;100000,T847*9%,IF(T847&lt;250000,T847*12%,T847*15%)))))</f>
        <v>12.9</v>
      </c>
    </row>
    <row r="848" spans="1:23" x14ac:dyDescent="0.3">
      <c r="A848" s="2" t="s">
        <v>3387</v>
      </c>
      <c r="B848" s="4">
        <v>43596</v>
      </c>
      <c r="C848" s="4">
        <v>43598</v>
      </c>
      <c r="D848" s="2" t="s">
        <v>47</v>
      </c>
      <c r="E848" s="2" t="s">
        <v>29</v>
      </c>
      <c r="F848" s="2" t="s">
        <v>570</v>
      </c>
      <c r="G848" s="5" t="str">
        <f>VLOOKUP(F848,'Customer Info'!A:B,2,0)</f>
        <v>Hallie</v>
      </c>
      <c r="H848" s="5" t="str">
        <f>VLOOKUP(F848,'Customer Info'!A:C,3,0)</f>
        <v>Redmond</v>
      </c>
      <c r="I848" s="5" t="str">
        <f>VLOOKUP(F848,'Customer Info'!A:E,5,0)</f>
        <v>Caloundra</v>
      </c>
      <c r="J848" s="2" t="s">
        <v>334</v>
      </c>
      <c r="K848" s="6" t="str">
        <f>VLOOKUP(J848,'Product Details'!B:C,2,0)</f>
        <v>Office_Supplies</v>
      </c>
      <c r="L848" s="6" t="str">
        <f>VLOOKUP(J848,'Product Details'!B:D,3,0)</f>
        <v>Paper</v>
      </c>
      <c r="M848" s="6" t="s">
        <v>6570</v>
      </c>
      <c r="N848" s="2">
        <v>208</v>
      </c>
      <c r="O848" s="2">
        <v>187</v>
      </c>
      <c r="P848" s="2">
        <v>3</v>
      </c>
      <c r="Q848" s="7">
        <f>O848*P848</f>
        <v>561</v>
      </c>
      <c r="R848" s="7">
        <f>N848*P848</f>
        <v>624</v>
      </c>
      <c r="S848" s="2">
        <v>80</v>
      </c>
      <c r="T848" s="8">
        <f>R848+S848</f>
        <v>704</v>
      </c>
      <c r="U848" s="8">
        <f>T848-Q848</f>
        <v>143</v>
      </c>
      <c r="V848" s="2" t="s">
        <v>63</v>
      </c>
      <c r="W848" s="31">
        <f>IF(T848&lt;5000,T848*2%,IF(T848&lt;25000,T848*5%,IF(T848&lt;50000,T848*7%,IF(T848&lt;100000,T848*9%,IF(T848&lt;250000,T848*12%,T848*15%)))))</f>
        <v>14.08</v>
      </c>
    </row>
    <row r="849" spans="1:23" x14ac:dyDescent="0.3">
      <c r="A849" s="2" t="s">
        <v>5360</v>
      </c>
      <c r="B849" s="4">
        <v>44118</v>
      </c>
      <c r="C849" s="4">
        <v>44120</v>
      </c>
      <c r="D849" s="2" t="s">
        <v>47</v>
      </c>
      <c r="E849" s="2" t="s">
        <v>48</v>
      </c>
      <c r="F849" s="2" t="s">
        <v>1387</v>
      </c>
      <c r="G849" s="5" t="str">
        <f>VLOOKUP(F849,'Customer Info'!A:B,2,0)</f>
        <v>Neoma</v>
      </c>
      <c r="H849" s="5" t="str">
        <f>VLOOKUP(F849,'Customer Info'!A:C,3,0)</f>
        <v>Murray</v>
      </c>
      <c r="I849" s="5" t="str">
        <f>VLOOKUP(F849,'Customer Info'!A:E,5,0)</f>
        <v>Guwahati</v>
      </c>
      <c r="J849" s="2" t="s">
        <v>163</v>
      </c>
      <c r="K849" s="6" t="str">
        <f>VLOOKUP(J849,'Product Details'!B:C,2,0)</f>
        <v>Office_Supplies</v>
      </c>
      <c r="L849" s="6" t="str">
        <f>VLOOKUP(J849,'Product Details'!B:D,3,0)</f>
        <v>Appliances</v>
      </c>
      <c r="M849" s="6" t="s">
        <v>6514</v>
      </c>
      <c r="N849" s="2">
        <v>208</v>
      </c>
      <c r="O849" s="2">
        <v>187</v>
      </c>
      <c r="P849" s="2">
        <v>3</v>
      </c>
      <c r="Q849" s="7">
        <f>O849*P849</f>
        <v>561</v>
      </c>
      <c r="R849" s="7">
        <f>N849*P849</f>
        <v>624</v>
      </c>
      <c r="S849" s="2">
        <v>72</v>
      </c>
      <c r="T849" s="8">
        <f>R849+S849</f>
        <v>696</v>
      </c>
      <c r="U849" s="8">
        <f>T849-Q849</f>
        <v>135</v>
      </c>
      <c r="V849" s="2" t="s">
        <v>63</v>
      </c>
      <c r="W849" s="31">
        <f>IF(T849&lt;5000,T849*2%,IF(T849&lt;25000,T849*5%,IF(T849&lt;50000,T849*7%,IF(T849&lt;100000,T849*9%,IF(T849&lt;250000,T849*12%,T849*15%)))))</f>
        <v>13.92</v>
      </c>
    </row>
    <row r="850" spans="1:23" x14ac:dyDescent="0.3">
      <c r="A850" s="2" t="s">
        <v>2885</v>
      </c>
      <c r="B850" s="4">
        <v>43228</v>
      </c>
      <c r="C850" s="4">
        <v>43228</v>
      </c>
      <c r="D850" s="2" t="s">
        <v>47</v>
      </c>
      <c r="E850" s="2" t="s">
        <v>91</v>
      </c>
      <c r="F850" s="2" t="s">
        <v>65</v>
      </c>
      <c r="G850" s="5" t="str">
        <f>VLOOKUP(F850,'Customer Info'!A:B,2,0)</f>
        <v>Victor</v>
      </c>
      <c r="H850" s="5" t="str">
        <f>VLOOKUP(F850,'Customer Info'!A:C,3,0)</f>
        <v>Preis</v>
      </c>
      <c r="I850" s="5" t="str">
        <f>VLOOKUP(F850,'Customer Info'!A:E,5,0)</f>
        <v>Melbourne</v>
      </c>
      <c r="J850" s="2" t="s">
        <v>262</v>
      </c>
      <c r="K850" s="6" t="str">
        <f>VLOOKUP(J850,'Product Details'!B:C,2,0)</f>
        <v>Furniture</v>
      </c>
      <c r="L850" s="6" t="str">
        <f>VLOOKUP(J850,'Product Details'!B:D,3,0)</f>
        <v>Chairs</v>
      </c>
      <c r="M850" s="6" t="s">
        <v>6451</v>
      </c>
      <c r="N850" s="2">
        <v>626</v>
      </c>
      <c r="O850" s="2">
        <v>559</v>
      </c>
      <c r="P850" s="2">
        <v>1</v>
      </c>
      <c r="Q850" s="7">
        <f>O850*P850</f>
        <v>559</v>
      </c>
      <c r="R850" s="7">
        <f>N850*P850</f>
        <v>626</v>
      </c>
      <c r="S850" s="2">
        <v>55</v>
      </c>
      <c r="T850" s="8">
        <f>R850+S850</f>
        <v>681</v>
      </c>
      <c r="U850" s="8">
        <f>T850-Q850</f>
        <v>122</v>
      </c>
      <c r="V850" s="2" t="s">
        <v>63</v>
      </c>
      <c r="W850" s="31">
        <f>IF(T850&lt;5000,T850*2%,IF(T850&lt;25000,T850*5%,IF(T850&lt;50000,T850*7%,IF(T850&lt;100000,T850*9%,IF(T850&lt;250000,T850*12%,T850*15%)))))</f>
        <v>13.620000000000001</v>
      </c>
    </row>
    <row r="851" spans="1:23" x14ac:dyDescent="0.3">
      <c r="A851" s="2" t="s">
        <v>4152</v>
      </c>
      <c r="B851" s="4">
        <v>43436</v>
      </c>
      <c r="C851" s="4">
        <v>43437</v>
      </c>
      <c r="D851" s="2" t="s">
        <v>47</v>
      </c>
      <c r="E851" s="2" t="s">
        <v>43</v>
      </c>
      <c r="F851" s="2" t="s">
        <v>1208</v>
      </c>
      <c r="G851" s="5" t="str">
        <f>VLOOKUP(F851,'Customer Info'!A:B,2,0)</f>
        <v>Robert</v>
      </c>
      <c r="H851" s="5" t="str">
        <f>VLOOKUP(F851,'Customer Info'!A:C,3,0)</f>
        <v>Dilbeck</v>
      </c>
      <c r="I851" s="5" t="str">
        <f>VLOOKUP(F851,'Customer Info'!A:E,5,0)</f>
        <v>Bihar Sharif</v>
      </c>
      <c r="J851" s="2" t="s">
        <v>538</v>
      </c>
      <c r="K851" s="6" t="str">
        <f>VLOOKUP(J851,'Product Details'!B:C,2,0)</f>
        <v>Technology</v>
      </c>
      <c r="L851" s="6" t="str">
        <f>VLOOKUP(J851,'Product Details'!B:D,3,0)</f>
        <v>Copiers</v>
      </c>
      <c r="M851" s="6" t="s">
        <v>6436</v>
      </c>
      <c r="N851" s="2">
        <v>626</v>
      </c>
      <c r="O851" s="2">
        <v>559</v>
      </c>
      <c r="P851" s="2">
        <v>1</v>
      </c>
      <c r="Q851" s="7">
        <f>O851*P851</f>
        <v>559</v>
      </c>
      <c r="R851" s="7">
        <f>N851*P851</f>
        <v>626</v>
      </c>
      <c r="S851" s="2">
        <v>40</v>
      </c>
      <c r="T851" s="8">
        <f>R851+S851</f>
        <v>666</v>
      </c>
      <c r="U851" s="8">
        <f>T851-Q851</f>
        <v>107</v>
      </c>
      <c r="V851" s="2" t="s">
        <v>30</v>
      </c>
      <c r="W851" s="31">
        <f>IF(T851&lt;5000,T851*2%,IF(T851&lt;25000,T851*5%,IF(T851&lt;50000,T851*7%,IF(T851&lt;100000,T851*9%,IF(T851&lt;250000,T851*12%,T851*15%)))))</f>
        <v>13.32</v>
      </c>
    </row>
    <row r="852" spans="1:23" x14ac:dyDescent="0.3">
      <c r="A852" s="2" t="s">
        <v>3852</v>
      </c>
      <c r="B852" s="4">
        <v>44194</v>
      </c>
      <c r="C852" s="4">
        <v>44194</v>
      </c>
      <c r="D852" s="2" t="s">
        <v>47</v>
      </c>
      <c r="E852" s="2" t="s">
        <v>91</v>
      </c>
      <c r="F852" s="2" t="s">
        <v>677</v>
      </c>
      <c r="G852" s="5" t="str">
        <f>VLOOKUP(F852,'Customer Info'!A:B,2,0)</f>
        <v>Laura</v>
      </c>
      <c r="H852" s="5" t="str">
        <f>VLOOKUP(F852,'Customer Info'!A:C,3,0)</f>
        <v>Armstrong</v>
      </c>
      <c r="I852" s="5" t="str">
        <f>VLOOKUP(F852,'Customer Info'!A:E,5,0)</f>
        <v>Torquay</v>
      </c>
      <c r="J852" s="2" t="s">
        <v>252</v>
      </c>
      <c r="K852" s="6" t="str">
        <f>VLOOKUP(J852,'Product Details'!B:C,2,0)</f>
        <v>Office_Supplies</v>
      </c>
      <c r="L852" s="6" t="str">
        <f>VLOOKUP(J852,'Product Details'!B:D,3,0)</f>
        <v>Binders</v>
      </c>
      <c r="M852" s="6" t="s">
        <v>6488</v>
      </c>
      <c r="N852" s="2">
        <v>210</v>
      </c>
      <c r="O852" s="2">
        <v>191</v>
      </c>
      <c r="P852" s="2">
        <v>3</v>
      </c>
      <c r="Q852" s="7">
        <f>O852*P852</f>
        <v>573</v>
      </c>
      <c r="R852" s="7">
        <f>N852*P852</f>
        <v>630</v>
      </c>
      <c r="S852" s="2">
        <v>56</v>
      </c>
      <c r="T852" s="8">
        <f>R852+S852</f>
        <v>686</v>
      </c>
      <c r="U852" s="8">
        <f>T852-Q852</f>
        <v>113</v>
      </c>
      <c r="V852" s="2" t="s">
        <v>33</v>
      </c>
      <c r="W852" s="31">
        <f>IF(T852&lt;5000,T852*2%,IF(T852&lt;25000,T852*5%,IF(T852&lt;50000,T852*7%,IF(T852&lt;100000,T852*9%,IF(T852&lt;250000,T852*12%,T852*15%)))))</f>
        <v>13.72</v>
      </c>
    </row>
    <row r="853" spans="1:23" x14ac:dyDescent="0.3">
      <c r="A853" s="2" t="s">
        <v>602</v>
      </c>
      <c r="B853" s="4">
        <v>43259</v>
      </c>
      <c r="C853" s="4">
        <v>43261</v>
      </c>
      <c r="D853" s="2" t="s">
        <v>47</v>
      </c>
      <c r="E853" s="2" t="s">
        <v>36</v>
      </c>
      <c r="F853" s="2" t="s">
        <v>603</v>
      </c>
      <c r="G853" s="5" t="str">
        <f>VLOOKUP(F853,'Customer Info'!A:B,2,0)</f>
        <v>Michelle</v>
      </c>
      <c r="H853" s="5" t="str">
        <f>VLOOKUP(F853,'Customer Info'!A:C,3,0)</f>
        <v>Arnett</v>
      </c>
      <c r="I853" s="5" t="str">
        <f>VLOOKUP(F853,'Customer Info'!A:E,5,0)</f>
        <v>Palembang</v>
      </c>
      <c r="J853" s="2" t="s">
        <v>382</v>
      </c>
      <c r="K853" s="6" t="str">
        <f>VLOOKUP(J853,'Product Details'!B:C,2,0)</f>
        <v>Office_Supplies</v>
      </c>
      <c r="L853" s="6" t="str">
        <f>VLOOKUP(J853,'Product Details'!B:D,3,0)</f>
        <v>Storage</v>
      </c>
      <c r="M853" s="6" t="s">
        <v>6548</v>
      </c>
      <c r="N853" s="2">
        <v>210</v>
      </c>
      <c r="O853" s="2">
        <v>193</v>
      </c>
      <c r="P853" s="2">
        <v>3</v>
      </c>
      <c r="Q853" s="7">
        <f>O853*P853</f>
        <v>579</v>
      </c>
      <c r="R853" s="7">
        <f>N853*P853</f>
        <v>630</v>
      </c>
      <c r="S853" s="2">
        <v>49</v>
      </c>
      <c r="T853" s="8">
        <f>R853+S853</f>
        <v>679</v>
      </c>
      <c r="U853" s="8">
        <f>T853-Q853</f>
        <v>100</v>
      </c>
      <c r="V853" s="2" t="s">
        <v>71</v>
      </c>
      <c r="W853" s="31">
        <f>IF(T853&lt;5000,T853*2%,IF(T853&lt;25000,T853*5%,IF(T853&lt;50000,T853*7%,IF(T853&lt;100000,T853*9%,IF(T853&lt;250000,T853*12%,T853*15%)))))</f>
        <v>13.58</v>
      </c>
    </row>
    <row r="854" spans="1:23" x14ac:dyDescent="0.3">
      <c r="A854" s="2" t="s">
        <v>2823</v>
      </c>
      <c r="B854" s="4">
        <v>44185</v>
      </c>
      <c r="C854" s="4">
        <v>44186</v>
      </c>
      <c r="D854" s="2" t="s">
        <v>47</v>
      </c>
      <c r="E854" s="2" t="s">
        <v>91</v>
      </c>
      <c r="F854" s="2" t="s">
        <v>1810</v>
      </c>
      <c r="G854" s="5" t="str">
        <f>VLOOKUP(F854,'Customer Info'!A:B,2,0)</f>
        <v>Joy</v>
      </c>
      <c r="H854" s="5" t="str">
        <f>VLOOKUP(F854,'Customer Info'!A:C,3,0)</f>
        <v>Bell</v>
      </c>
      <c r="I854" s="5" t="str">
        <f>VLOOKUP(F854,'Customer Info'!A:E,5,0)</f>
        <v>Vijayawada</v>
      </c>
      <c r="J854" s="2" t="s">
        <v>747</v>
      </c>
      <c r="K854" s="6" t="str">
        <f>VLOOKUP(J854,'Product Details'!B:C,2,0)</f>
        <v>Office_Supplies</v>
      </c>
      <c r="L854" s="6" t="str">
        <f>VLOOKUP(J854,'Product Details'!B:D,3,0)</f>
        <v>Storage</v>
      </c>
      <c r="M854" s="6" t="s">
        <v>6551</v>
      </c>
      <c r="N854" s="2">
        <v>210</v>
      </c>
      <c r="O854" s="2">
        <v>191</v>
      </c>
      <c r="P854" s="2">
        <v>3</v>
      </c>
      <c r="Q854" s="7">
        <f>O854*P854</f>
        <v>573</v>
      </c>
      <c r="R854" s="7">
        <f>N854*P854</f>
        <v>630</v>
      </c>
      <c r="S854" s="2">
        <v>35</v>
      </c>
      <c r="T854" s="8">
        <f>R854+S854</f>
        <v>665</v>
      </c>
      <c r="U854" s="8">
        <f>T854-Q854</f>
        <v>92</v>
      </c>
      <c r="V854" s="2" t="s">
        <v>33</v>
      </c>
      <c r="W854" s="31">
        <f>IF(T854&lt;5000,T854*2%,IF(T854&lt;25000,T854*5%,IF(T854&lt;50000,T854*7%,IF(T854&lt;100000,T854*9%,IF(T854&lt;250000,T854*12%,T854*15%)))))</f>
        <v>13.3</v>
      </c>
    </row>
    <row r="855" spans="1:23" x14ac:dyDescent="0.3">
      <c r="A855" s="2" t="s">
        <v>5093</v>
      </c>
      <c r="B855" s="4">
        <v>43786</v>
      </c>
      <c r="C855" s="4">
        <v>43787</v>
      </c>
      <c r="D855" s="2" t="s">
        <v>47</v>
      </c>
      <c r="E855" s="2" t="s">
        <v>36</v>
      </c>
      <c r="F855" s="2" t="s">
        <v>61</v>
      </c>
      <c r="G855" s="5" t="str">
        <f>VLOOKUP(F855,'Customer Info'!A:B,2,0)</f>
        <v>Corinna</v>
      </c>
      <c r="H855" s="5" t="str">
        <f>VLOOKUP(F855,'Customer Info'!A:C,3,0)</f>
        <v>Mitchell</v>
      </c>
      <c r="I855" s="5" t="str">
        <f>VLOOKUP(F855,'Customer Info'!A:E,5,0)</f>
        <v>Augsburg</v>
      </c>
      <c r="J855" s="2" t="s">
        <v>293</v>
      </c>
      <c r="K855" s="6" t="str">
        <f>VLOOKUP(J855,'Product Details'!B:C,2,0)</f>
        <v>Furniture</v>
      </c>
      <c r="L855" s="6" t="str">
        <f>VLOOKUP(J855,'Product Details'!B:D,3,0)</f>
        <v>Bookcases</v>
      </c>
      <c r="M855" s="6" t="s">
        <v>6509</v>
      </c>
      <c r="N855" s="2">
        <v>127</v>
      </c>
      <c r="O855" s="2">
        <v>116</v>
      </c>
      <c r="P855" s="2">
        <v>5</v>
      </c>
      <c r="Q855" s="7">
        <f>O855*P855</f>
        <v>580</v>
      </c>
      <c r="R855" s="7">
        <f>N855*P855</f>
        <v>635</v>
      </c>
      <c r="S855" s="2">
        <v>30</v>
      </c>
      <c r="T855" s="8">
        <f>R855+S855</f>
        <v>665</v>
      </c>
      <c r="U855" s="8">
        <f>T855-Q855</f>
        <v>85</v>
      </c>
      <c r="V855" s="2" t="s">
        <v>63</v>
      </c>
      <c r="W855" s="31">
        <f>IF(T855&lt;5000,T855*2%,IF(T855&lt;25000,T855*5%,IF(T855&lt;50000,T855*7%,IF(T855&lt;100000,T855*9%,IF(T855&lt;250000,T855*12%,T855*15%)))))</f>
        <v>13.3</v>
      </c>
    </row>
    <row r="856" spans="1:23" x14ac:dyDescent="0.3">
      <c r="A856" s="2" t="s">
        <v>2394</v>
      </c>
      <c r="B856" s="4">
        <v>43666</v>
      </c>
      <c r="C856" s="4">
        <v>43666</v>
      </c>
      <c r="D856" s="2" t="s">
        <v>47</v>
      </c>
      <c r="E856" s="2" t="s">
        <v>29</v>
      </c>
      <c r="F856" s="2" t="s">
        <v>82</v>
      </c>
      <c r="G856" s="5" t="str">
        <f>VLOOKUP(F856,'Customer Info'!A:B,2,0)</f>
        <v>Adam</v>
      </c>
      <c r="H856" s="5" t="str">
        <f>VLOOKUP(F856,'Customer Info'!A:C,3,0)</f>
        <v>Bellavance</v>
      </c>
      <c r="I856" s="5" t="str">
        <f>VLOOKUP(F856,'Customer Info'!A:E,5,0)</f>
        <v>Medan</v>
      </c>
      <c r="J856" s="2" t="s">
        <v>328</v>
      </c>
      <c r="K856" s="6" t="str">
        <f>VLOOKUP(J856,'Product Details'!B:C,2,0)</f>
        <v>Office_Supplies</v>
      </c>
      <c r="L856" s="6" t="str">
        <f>VLOOKUP(J856,'Product Details'!B:D,3,0)</f>
        <v>Appliances</v>
      </c>
      <c r="M856" s="6" t="s">
        <v>6529</v>
      </c>
      <c r="N856" s="2">
        <v>71</v>
      </c>
      <c r="O856" s="2">
        <v>64</v>
      </c>
      <c r="P856" s="2">
        <v>9</v>
      </c>
      <c r="Q856" s="7">
        <f>O856*P856</f>
        <v>576</v>
      </c>
      <c r="R856" s="7">
        <f>N856*P856</f>
        <v>639</v>
      </c>
      <c r="S856" s="2">
        <v>10</v>
      </c>
      <c r="T856" s="8">
        <f>R856+S856</f>
        <v>649</v>
      </c>
      <c r="U856" s="8">
        <f>T856-Q856</f>
        <v>73</v>
      </c>
      <c r="V856" s="2" t="s">
        <v>63</v>
      </c>
      <c r="W856" s="31">
        <f>IF(T856&lt;5000,T856*2%,IF(T856&lt;25000,T856*5%,IF(T856&lt;50000,T856*7%,IF(T856&lt;100000,T856*9%,IF(T856&lt;250000,T856*12%,T856*15%)))))</f>
        <v>12.98</v>
      </c>
    </row>
    <row r="857" spans="1:23" x14ac:dyDescent="0.3">
      <c r="A857" s="2" t="s">
        <v>2683</v>
      </c>
      <c r="B857" s="4">
        <v>43993</v>
      </c>
      <c r="C857" s="4">
        <v>43995</v>
      </c>
      <c r="D857" s="2" t="s">
        <v>47</v>
      </c>
      <c r="E857" s="2" t="s">
        <v>36</v>
      </c>
      <c r="F857" s="2" t="s">
        <v>1015</v>
      </c>
      <c r="G857" s="5" t="str">
        <f>VLOOKUP(F857,'Customer Info'!A:B,2,0)</f>
        <v>Brad</v>
      </c>
      <c r="H857" s="5" t="str">
        <f>VLOOKUP(F857,'Customer Info'!A:C,3,0)</f>
        <v>Thomas</v>
      </c>
      <c r="I857" s="5" t="str">
        <f>VLOOKUP(F857,'Customer Info'!A:E,5,0)</f>
        <v>Bochum</v>
      </c>
      <c r="J857" s="2" t="s">
        <v>522</v>
      </c>
      <c r="K857" s="6" t="str">
        <f>VLOOKUP(J857,'Product Details'!B:C,2,0)</f>
        <v>Office_Supplies</v>
      </c>
      <c r="L857" s="6" t="str">
        <f>VLOOKUP(J857,'Product Details'!B:D,3,0)</f>
        <v>Appliances</v>
      </c>
      <c r="M857" s="6" t="s">
        <v>6513</v>
      </c>
      <c r="N857" s="2">
        <v>214</v>
      </c>
      <c r="O857" s="2">
        <v>199</v>
      </c>
      <c r="P857" s="2">
        <v>3</v>
      </c>
      <c r="Q857" s="7">
        <f>O857*P857</f>
        <v>597</v>
      </c>
      <c r="R857" s="7">
        <f>N857*P857</f>
        <v>642</v>
      </c>
      <c r="S857" s="2">
        <v>99</v>
      </c>
      <c r="T857" s="8">
        <f>R857+S857</f>
        <v>741</v>
      </c>
      <c r="U857" s="8">
        <f>T857-Q857</f>
        <v>144</v>
      </c>
      <c r="V857" s="2" t="s">
        <v>63</v>
      </c>
      <c r="W857" s="31">
        <f>IF(T857&lt;5000,T857*2%,IF(T857&lt;25000,T857*5%,IF(T857&lt;50000,T857*7%,IF(T857&lt;100000,T857*9%,IF(T857&lt;250000,T857*12%,T857*15%)))))</f>
        <v>14.82</v>
      </c>
    </row>
    <row r="858" spans="1:23" x14ac:dyDescent="0.3">
      <c r="A858" s="2" t="s">
        <v>604</v>
      </c>
      <c r="B858" s="4">
        <v>43139</v>
      </c>
      <c r="C858" s="4">
        <v>43141</v>
      </c>
      <c r="D858" s="2" t="s">
        <v>47</v>
      </c>
      <c r="E858" s="2" t="s">
        <v>91</v>
      </c>
      <c r="F858" s="2" t="s">
        <v>352</v>
      </c>
      <c r="G858" s="5" t="str">
        <f>VLOOKUP(F858,'Customer Info'!A:B,2,0)</f>
        <v>Nick</v>
      </c>
      <c r="H858" s="5" t="str">
        <f>VLOOKUP(F858,'Customer Info'!A:C,3,0)</f>
        <v>Zandusky</v>
      </c>
      <c r="I858" s="5" t="str">
        <f>VLOOKUP(F858,'Customer Info'!A:E,5,0)</f>
        <v>Surabaya</v>
      </c>
      <c r="J858" s="2" t="s">
        <v>77</v>
      </c>
      <c r="K858" s="6" t="str">
        <f>VLOOKUP(J858,'Product Details'!B:C,2,0)</f>
        <v>Office_Supplies</v>
      </c>
      <c r="L858" s="6" t="str">
        <f>VLOOKUP(J858,'Product Details'!B:D,3,0)</f>
        <v>Supplies</v>
      </c>
      <c r="M858" s="6" t="s">
        <v>6446</v>
      </c>
      <c r="N858" s="2">
        <v>214</v>
      </c>
      <c r="O858" s="2">
        <v>200</v>
      </c>
      <c r="P858" s="2">
        <v>3</v>
      </c>
      <c r="Q858" s="7">
        <f>O858*P858</f>
        <v>600</v>
      </c>
      <c r="R858" s="7">
        <f>N858*P858</f>
        <v>642</v>
      </c>
      <c r="S858" s="2">
        <v>90</v>
      </c>
      <c r="T858" s="8">
        <f>R858+S858</f>
        <v>732</v>
      </c>
      <c r="U858" s="8">
        <f>T858-Q858</f>
        <v>132</v>
      </c>
      <c r="V858" s="2" t="s">
        <v>33</v>
      </c>
      <c r="W858" s="31">
        <f>IF(T858&lt;5000,T858*2%,IF(T858&lt;25000,T858*5%,IF(T858&lt;50000,T858*7%,IF(T858&lt;100000,T858*9%,IF(T858&lt;250000,T858*12%,T858*15%)))))</f>
        <v>14.64</v>
      </c>
    </row>
    <row r="859" spans="1:23" x14ac:dyDescent="0.3">
      <c r="A859" s="2" t="s">
        <v>1620</v>
      </c>
      <c r="B859" s="4">
        <v>43921</v>
      </c>
      <c r="C859" s="4">
        <v>43922</v>
      </c>
      <c r="D859" s="2" t="s">
        <v>47</v>
      </c>
      <c r="E859" s="2" t="s">
        <v>48</v>
      </c>
      <c r="F859" s="2" t="s">
        <v>1621</v>
      </c>
      <c r="G859" s="5" t="str">
        <f>VLOOKUP(F859,'Customer Info'!A:B,2,0)</f>
        <v>Tom</v>
      </c>
      <c r="H859" s="5" t="str">
        <f>VLOOKUP(F859,'Customer Info'!A:C,3,0)</f>
        <v>Stivers</v>
      </c>
      <c r="I859" s="5" t="str">
        <f>VLOOKUP(F859,'Customer Info'!A:E,5,0)</f>
        <v>Thane</v>
      </c>
      <c r="J859" s="2" t="s">
        <v>792</v>
      </c>
      <c r="K859" s="6" t="str">
        <f>VLOOKUP(J859,'Product Details'!B:C,2,0)</f>
        <v>Office_Supplies</v>
      </c>
      <c r="L859" s="6" t="str">
        <f>VLOOKUP(J859,'Product Details'!B:D,3,0)</f>
        <v>Fasteners</v>
      </c>
      <c r="M859" s="6" t="s">
        <v>6544</v>
      </c>
      <c r="N859" s="2">
        <v>214</v>
      </c>
      <c r="O859" s="2">
        <v>199</v>
      </c>
      <c r="P859" s="2">
        <v>3</v>
      </c>
      <c r="Q859" s="7">
        <f>O859*P859</f>
        <v>597</v>
      </c>
      <c r="R859" s="7">
        <f>N859*P859</f>
        <v>642</v>
      </c>
      <c r="S859" s="2">
        <v>62</v>
      </c>
      <c r="T859" s="8">
        <f>R859+S859</f>
        <v>704</v>
      </c>
      <c r="U859" s="8">
        <f>T859-Q859</f>
        <v>107</v>
      </c>
      <c r="V859" s="2" t="s">
        <v>33</v>
      </c>
      <c r="W859" s="31">
        <f>IF(T859&lt;5000,T859*2%,IF(T859&lt;25000,T859*5%,IF(T859&lt;50000,T859*7%,IF(T859&lt;100000,T859*9%,IF(T859&lt;250000,T859*12%,T859*15%)))))</f>
        <v>14.08</v>
      </c>
    </row>
    <row r="860" spans="1:23" x14ac:dyDescent="0.3">
      <c r="A860" s="2" t="s">
        <v>4683</v>
      </c>
      <c r="B860" s="4">
        <v>44009</v>
      </c>
      <c r="C860" s="4">
        <v>44009</v>
      </c>
      <c r="D860" s="2" t="s">
        <v>47</v>
      </c>
      <c r="E860" s="2" t="s">
        <v>29</v>
      </c>
      <c r="F860" s="2" t="s">
        <v>591</v>
      </c>
      <c r="G860" s="5" t="str">
        <f>VLOOKUP(F860,'Customer Info'!A:B,2,0)</f>
        <v>Gary</v>
      </c>
      <c r="H860" s="5" t="str">
        <f>VLOOKUP(F860,'Customer Info'!A:C,3,0)</f>
        <v>Zandusky</v>
      </c>
      <c r="I860" s="5" t="str">
        <f>VLOOKUP(F860,'Customer Info'!A:E,5,0)</f>
        <v>Gold Coast</v>
      </c>
      <c r="J860" s="2" t="s">
        <v>296</v>
      </c>
      <c r="K860" s="6" t="str">
        <f>VLOOKUP(J860,'Product Details'!B:C,2,0)</f>
        <v>Office_Supplies</v>
      </c>
      <c r="L860" s="6" t="str">
        <f>VLOOKUP(J860,'Product Details'!B:D,3,0)</f>
        <v>Binders</v>
      </c>
      <c r="M860" s="6" t="s">
        <v>6486</v>
      </c>
      <c r="N860" s="2">
        <v>214</v>
      </c>
      <c r="O860" s="2">
        <v>200</v>
      </c>
      <c r="P860" s="2">
        <v>3</v>
      </c>
      <c r="Q860" s="7">
        <f>O860*P860</f>
        <v>600</v>
      </c>
      <c r="R860" s="7">
        <f>N860*P860</f>
        <v>642</v>
      </c>
      <c r="S860" s="2">
        <v>52</v>
      </c>
      <c r="T860" s="8">
        <f>R860+S860</f>
        <v>694</v>
      </c>
      <c r="U860" s="8">
        <f>T860-Q860</f>
        <v>94</v>
      </c>
      <c r="V860" s="2" t="s">
        <v>33</v>
      </c>
      <c r="W860" s="31">
        <f>IF(T860&lt;5000,T860*2%,IF(T860&lt;25000,T860*5%,IF(T860&lt;50000,T860*7%,IF(T860&lt;100000,T860*9%,IF(T860&lt;250000,T860*12%,T860*15%)))))</f>
        <v>13.88</v>
      </c>
    </row>
    <row r="861" spans="1:23" x14ac:dyDescent="0.3">
      <c r="A861" s="2" t="s">
        <v>5307</v>
      </c>
      <c r="B861" s="4">
        <v>44114</v>
      </c>
      <c r="C861" s="4">
        <v>44115</v>
      </c>
      <c r="D861" s="2" t="s">
        <v>47</v>
      </c>
      <c r="E861" s="2" t="s">
        <v>91</v>
      </c>
      <c r="F861" s="2" t="s">
        <v>825</v>
      </c>
      <c r="G861" s="5" t="str">
        <f>VLOOKUP(F861,'Customer Info'!A:B,2,0)</f>
        <v>Meg</v>
      </c>
      <c r="H861" s="5" t="str">
        <f>VLOOKUP(F861,'Customer Info'!A:C,3,0)</f>
        <v>Tillman</v>
      </c>
      <c r="I861" s="5" t="str">
        <f>VLOOKUP(F861,'Customer Info'!A:E,5,0)</f>
        <v>Melbourne</v>
      </c>
      <c r="J861" s="2" t="s">
        <v>283</v>
      </c>
      <c r="K861" s="6" t="str">
        <f>VLOOKUP(J861,'Product Details'!B:C,2,0)</f>
        <v>Furniture</v>
      </c>
      <c r="L861" s="6" t="str">
        <f>VLOOKUP(J861,'Product Details'!B:D,3,0)</f>
        <v>Chairs</v>
      </c>
      <c r="M861" s="6" t="s">
        <v>6490</v>
      </c>
      <c r="N861" s="2">
        <v>214</v>
      </c>
      <c r="O861" s="2">
        <v>200</v>
      </c>
      <c r="P861" s="2">
        <v>3</v>
      </c>
      <c r="Q861" s="7">
        <f>O861*P861</f>
        <v>600</v>
      </c>
      <c r="R861" s="7">
        <f>N861*P861</f>
        <v>642</v>
      </c>
      <c r="S861" s="2">
        <v>27</v>
      </c>
      <c r="T861" s="8">
        <f>R861+S861</f>
        <v>669</v>
      </c>
      <c r="U861" s="8">
        <f>T861-Q861</f>
        <v>69</v>
      </c>
      <c r="V861" s="2" t="s">
        <v>33</v>
      </c>
      <c r="W861" s="31">
        <f>IF(T861&lt;5000,T861*2%,IF(T861&lt;25000,T861*5%,IF(T861&lt;50000,T861*7%,IF(T861&lt;100000,T861*9%,IF(T861&lt;250000,T861*12%,T861*15%)))))</f>
        <v>13.38</v>
      </c>
    </row>
    <row r="862" spans="1:23" x14ac:dyDescent="0.3">
      <c r="A862" s="2" t="s">
        <v>4227</v>
      </c>
      <c r="B862" s="4">
        <v>43179</v>
      </c>
      <c r="C862" s="4">
        <v>43180</v>
      </c>
      <c r="D862" s="2" t="s">
        <v>47</v>
      </c>
      <c r="E862" s="2" t="s">
        <v>29</v>
      </c>
      <c r="F862" s="2" t="s">
        <v>766</v>
      </c>
      <c r="G862" s="5" t="str">
        <f>VLOOKUP(F862,'Customer Info'!A:B,2,0)</f>
        <v>Brad</v>
      </c>
      <c r="H862" s="5" t="str">
        <f>VLOOKUP(F862,'Customer Info'!A:C,3,0)</f>
        <v>Thomas</v>
      </c>
      <c r="I862" s="5" t="str">
        <f>VLOOKUP(F862,'Customer Info'!A:E,5,0)</f>
        <v>Udaipur</v>
      </c>
      <c r="J862" s="2" t="s">
        <v>840</v>
      </c>
      <c r="K862" s="6" t="str">
        <f>VLOOKUP(J862,'Product Details'!B:C,2,0)</f>
        <v>Office_Supplies</v>
      </c>
      <c r="L862" s="6" t="str">
        <f>VLOOKUP(J862,'Product Details'!B:D,3,0)</f>
        <v>Envelopes</v>
      </c>
      <c r="M862" s="6" t="s">
        <v>6483</v>
      </c>
      <c r="N862" s="2">
        <v>92</v>
      </c>
      <c r="O862" s="2">
        <v>82</v>
      </c>
      <c r="P862" s="2">
        <v>7</v>
      </c>
      <c r="Q862" s="7">
        <f>O862*P862</f>
        <v>574</v>
      </c>
      <c r="R862" s="7">
        <f>N862*P862</f>
        <v>644</v>
      </c>
      <c r="S862" s="2">
        <v>10</v>
      </c>
      <c r="T862" s="8">
        <f>R862+S862</f>
        <v>654</v>
      </c>
      <c r="U862" s="8">
        <f>T862-Q862</f>
        <v>80</v>
      </c>
      <c r="V862" s="2" t="s">
        <v>30</v>
      </c>
      <c r="W862" s="31">
        <f>IF(T862&lt;5000,T862*2%,IF(T862&lt;25000,T862*5%,IF(T862&lt;50000,T862*7%,IF(T862&lt;100000,T862*9%,IF(T862&lt;250000,T862*12%,T862*15%)))))</f>
        <v>13.08</v>
      </c>
    </row>
    <row r="863" spans="1:23" x14ac:dyDescent="0.3">
      <c r="A863" s="2" t="s">
        <v>4623</v>
      </c>
      <c r="B863" s="4">
        <v>43956</v>
      </c>
      <c r="C863" s="4">
        <v>43958</v>
      </c>
      <c r="D863" s="2" t="s">
        <v>47</v>
      </c>
      <c r="E863" s="2" t="s">
        <v>36</v>
      </c>
      <c r="F863" s="2" t="s">
        <v>136</v>
      </c>
      <c r="G863" s="5" t="str">
        <f>VLOOKUP(F863,'Customer Info'!A:B,2,0)</f>
        <v>Victoria</v>
      </c>
      <c r="H863" s="5" t="str">
        <f>VLOOKUP(F863,'Customer Info'!A:C,3,0)</f>
        <v>Pisteka</v>
      </c>
      <c r="I863" s="5" t="str">
        <f>VLOOKUP(F863,'Customer Info'!A:E,5,0)</f>
        <v>Bokaro</v>
      </c>
      <c r="J863" s="2" t="s">
        <v>835</v>
      </c>
      <c r="K863" s="6" t="str">
        <f>VLOOKUP(J863,'Product Details'!B:C,2,0)</f>
        <v>Technology</v>
      </c>
      <c r="L863" s="6" t="str">
        <f>VLOOKUP(J863,'Product Details'!B:D,3,0)</f>
        <v>Copiers</v>
      </c>
      <c r="M863" s="6" t="s">
        <v>6412</v>
      </c>
      <c r="N863" s="2">
        <v>92</v>
      </c>
      <c r="O863" s="2">
        <v>82</v>
      </c>
      <c r="P863" s="2">
        <v>7</v>
      </c>
      <c r="Q863" s="7">
        <f>O863*P863</f>
        <v>574</v>
      </c>
      <c r="R863" s="7">
        <f>N863*P863</f>
        <v>644</v>
      </c>
      <c r="S863" s="2">
        <v>10</v>
      </c>
      <c r="T863" s="8">
        <f>R863+S863</f>
        <v>654</v>
      </c>
      <c r="U863" s="8">
        <f>T863-Q863</f>
        <v>80</v>
      </c>
      <c r="V863" s="2" t="s">
        <v>33</v>
      </c>
      <c r="W863" s="31">
        <f>IF(T863&lt;5000,T863*2%,IF(T863&lt;25000,T863*5%,IF(T863&lt;50000,T863*7%,IF(T863&lt;100000,T863*9%,IF(T863&lt;250000,T863*12%,T863*15%)))))</f>
        <v>13.08</v>
      </c>
    </row>
    <row r="864" spans="1:23" x14ac:dyDescent="0.3">
      <c r="A864" s="2" t="s">
        <v>2350</v>
      </c>
      <c r="B864" s="4">
        <v>43758</v>
      </c>
      <c r="C864" s="4">
        <v>43759</v>
      </c>
      <c r="D864" s="2" t="s">
        <v>47</v>
      </c>
      <c r="E864" s="2" t="s">
        <v>68</v>
      </c>
      <c r="F864" s="2" t="s">
        <v>2351</v>
      </c>
      <c r="G864" s="5" t="str">
        <f>VLOOKUP(F864,'Customer Info'!A:B,2,0)</f>
        <v>Julia</v>
      </c>
      <c r="H864" s="5" t="str">
        <f>VLOOKUP(F864,'Customer Info'!A:C,3,0)</f>
        <v>Dunbar</v>
      </c>
      <c r="I864" s="5" t="str">
        <f>VLOOKUP(F864,'Customer Info'!A:E,5,0)</f>
        <v>Cologne</v>
      </c>
      <c r="J864" s="2" t="s">
        <v>1167</v>
      </c>
      <c r="K864" s="6" t="str">
        <f>VLOOKUP(J864,'Product Details'!B:C,2,0)</f>
        <v>Office_Supplies</v>
      </c>
      <c r="L864" s="6" t="str">
        <f>VLOOKUP(J864,'Product Details'!B:D,3,0)</f>
        <v>Supplies</v>
      </c>
      <c r="M864" s="6" t="s">
        <v>6444</v>
      </c>
      <c r="N864" s="2">
        <v>645</v>
      </c>
      <c r="O864" s="2">
        <v>565</v>
      </c>
      <c r="P864" s="2">
        <v>1</v>
      </c>
      <c r="Q864" s="7">
        <f>O864*P864</f>
        <v>565</v>
      </c>
      <c r="R864" s="7">
        <f>N864*P864</f>
        <v>645</v>
      </c>
      <c r="S864" s="2">
        <v>67</v>
      </c>
      <c r="T864" s="8">
        <f>R864+S864</f>
        <v>712</v>
      </c>
      <c r="U864" s="8">
        <f>T864-Q864</f>
        <v>147</v>
      </c>
      <c r="V864" s="2" t="s">
        <v>33</v>
      </c>
      <c r="W864" s="31">
        <f>IF(T864&lt;5000,T864*2%,IF(T864&lt;25000,T864*5%,IF(T864&lt;50000,T864*7%,IF(T864&lt;100000,T864*9%,IF(T864&lt;250000,T864*12%,T864*15%)))))</f>
        <v>14.24</v>
      </c>
    </row>
    <row r="865" spans="1:23" x14ac:dyDescent="0.3">
      <c r="A865" s="2" t="s">
        <v>4416</v>
      </c>
      <c r="B865" s="4">
        <v>43823</v>
      </c>
      <c r="C865" s="4">
        <v>43825</v>
      </c>
      <c r="D865" s="2" t="s">
        <v>47</v>
      </c>
      <c r="E865" s="2" t="s">
        <v>68</v>
      </c>
      <c r="F865" s="2" t="s">
        <v>730</v>
      </c>
      <c r="G865" s="5" t="str">
        <f>VLOOKUP(F865,'Customer Info'!A:B,2,0)</f>
        <v>Victoria</v>
      </c>
      <c r="H865" s="5" t="str">
        <f>VLOOKUP(F865,'Customer Info'!A:C,3,0)</f>
        <v>Brennan</v>
      </c>
      <c r="I865" s="5" t="str">
        <f>VLOOKUP(F865,'Customer Info'!A:E,5,0)</f>
        <v>Adelaide</v>
      </c>
      <c r="J865" s="2" t="s">
        <v>293</v>
      </c>
      <c r="K865" s="6" t="str">
        <f>VLOOKUP(J865,'Product Details'!B:C,2,0)</f>
        <v>Furniture</v>
      </c>
      <c r="L865" s="6" t="str">
        <f>VLOOKUP(J865,'Product Details'!B:D,3,0)</f>
        <v>Bookcases</v>
      </c>
      <c r="M865" s="6" t="s">
        <v>6509</v>
      </c>
      <c r="N865" s="2">
        <v>129</v>
      </c>
      <c r="O865" s="2">
        <v>118</v>
      </c>
      <c r="P865" s="2">
        <v>5</v>
      </c>
      <c r="Q865" s="7">
        <f>O865*P865</f>
        <v>590</v>
      </c>
      <c r="R865" s="7">
        <f>N865*P865</f>
        <v>645</v>
      </c>
      <c r="S865" s="2">
        <v>30</v>
      </c>
      <c r="T865" s="8">
        <f>R865+S865</f>
        <v>675</v>
      </c>
      <c r="U865" s="8">
        <f>T865-Q865</f>
        <v>85</v>
      </c>
      <c r="V865" s="2" t="s">
        <v>63</v>
      </c>
      <c r="W865" s="31">
        <f>IF(T865&lt;5000,T865*2%,IF(T865&lt;25000,T865*5%,IF(T865&lt;50000,T865*7%,IF(T865&lt;100000,T865*9%,IF(T865&lt;250000,T865*12%,T865*15%)))))</f>
        <v>13.5</v>
      </c>
    </row>
    <row r="866" spans="1:23" x14ac:dyDescent="0.3">
      <c r="A866" s="2" t="s">
        <v>279</v>
      </c>
      <c r="B866" s="4">
        <v>43144</v>
      </c>
      <c r="C866" s="4">
        <v>43145</v>
      </c>
      <c r="D866" s="2" t="s">
        <v>47</v>
      </c>
      <c r="E866" s="2" t="s">
        <v>29</v>
      </c>
      <c r="F866" s="2" t="s">
        <v>169</v>
      </c>
      <c r="G866" s="5" t="str">
        <f>VLOOKUP(F866,'Customer Info'!A:B,2,0)</f>
        <v>Jack</v>
      </c>
      <c r="H866" s="5" t="str">
        <f>VLOOKUP(F866,'Customer Info'!A:C,3,0)</f>
        <v>Lebron</v>
      </c>
      <c r="I866" s="5" t="str">
        <f>VLOOKUP(F866,'Customer Info'!A:E,5,0)</f>
        <v>Erftstadt</v>
      </c>
      <c r="J866" s="2" t="s">
        <v>280</v>
      </c>
      <c r="K866" s="6" t="str">
        <f>VLOOKUP(J866,'Product Details'!B:C,2,0)</f>
        <v>Furniture</v>
      </c>
      <c r="L866" s="6" t="str">
        <f>VLOOKUP(J866,'Product Details'!B:D,3,0)</f>
        <v>Chairs</v>
      </c>
      <c r="M866" s="6" t="s">
        <v>6404</v>
      </c>
      <c r="N866" s="2">
        <v>162</v>
      </c>
      <c r="O866" s="2">
        <v>148</v>
      </c>
      <c r="P866" s="2">
        <v>4</v>
      </c>
      <c r="Q866" s="7">
        <f>O866*P866</f>
        <v>592</v>
      </c>
      <c r="R866" s="7">
        <f>N866*P866</f>
        <v>648</v>
      </c>
      <c r="S866" s="2">
        <v>30</v>
      </c>
      <c r="T866" s="8">
        <f>R866+S866</f>
        <v>678</v>
      </c>
      <c r="U866" s="8">
        <f>T866-Q866</f>
        <v>86</v>
      </c>
      <c r="V866" s="2" t="s">
        <v>33</v>
      </c>
      <c r="W866" s="31">
        <f>IF(T866&lt;5000,T866*2%,IF(T866&lt;25000,T866*5%,IF(T866&lt;50000,T866*7%,IF(T866&lt;100000,T866*9%,IF(T866&lt;250000,T866*12%,T866*15%)))))</f>
        <v>13.56</v>
      </c>
    </row>
    <row r="867" spans="1:23" x14ac:dyDescent="0.3">
      <c r="A867" s="2" t="s">
        <v>5363</v>
      </c>
      <c r="B867" s="4">
        <v>43977</v>
      </c>
      <c r="C867" s="4">
        <v>43978</v>
      </c>
      <c r="D867" s="2" t="s">
        <v>47</v>
      </c>
      <c r="E867" s="2" t="s">
        <v>29</v>
      </c>
      <c r="F867" s="2" t="s">
        <v>596</v>
      </c>
      <c r="G867" s="5" t="str">
        <f>VLOOKUP(F867,'Customer Info'!A:B,2,0)</f>
        <v>Anna</v>
      </c>
      <c r="H867" s="5" t="str">
        <f>VLOOKUP(F867,'Customer Info'!A:C,3,0)</f>
        <v>Gayman</v>
      </c>
      <c r="I867" s="5" t="str">
        <f>VLOOKUP(F867,'Customer Info'!A:E,5,0)</f>
        <v>Surat</v>
      </c>
      <c r="J867" s="2" t="s">
        <v>160</v>
      </c>
      <c r="K867" s="6" t="str">
        <f>VLOOKUP(J867,'Product Details'!B:C,2,0)</f>
        <v>Office_Supplies</v>
      </c>
      <c r="L867" s="6" t="str">
        <f>VLOOKUP(J867,'Product Details'!B:D,3,0)</f>
        <v>Storage</v>
      </c>
      <c r="M867" s="6" t="s">
        <v>6506</v>
      </c>
      <c r="N867" s="2">
        <v>81</v>
      </c>
      <c r="O867" s="2">
        <v>77</v>
      </c>
      <c r="P867" s="2">
        <v>8</v>
      </c>
      <c r="Q867" s="7">
        <f>O867*P867</f>
        <v>616</v>
      </c>
      <c r="R867" s="7">
        <f>N867*P867</f>
        <v>648</v>
      </c>
      <c r="S867" s="2">
        <v>10</v>
      </c>
      <c r="T867" s="8">
        <f>R867+S867</f>
        <v>658</v>
      </c>
      <c r="U867" s="8">
        <f>T867-Q867</f>
        <v>42</v>
      </c>
      <c r="V867" s="2" t="s">
        <v>33</v>
      </c>
      <c r="W867" s="31">
        <f>IF(T867&lt;5000,T867*2%,IF(T867&lt;25000,T867*5%,IF(T867&lt;50000,T867*7%,IF(T867&lt;100000,T867*9%,IF(T867&lt;250000,T867*12%,T867*15%)))))</f>
        <v>13.16</v>
      </c>
    </row>
    <row r="868" spans="1:23" x14ac:dyDescent="0.3">
      <c r="A868" s="2" t="s">
        <v>1508</v>
      </c>
      <c r="B868" s="4">
        <v>43859</v>
      </c>
      <c r="C868" s="4">
        <v>43861</v>
      </c>
      <c r="D868" s="2" t="s">
        <v>47</v>
      </c>
      <c r="E868" s="2" t="s">
        <v>29</v>
      </c>
      <c r="F868" s="2" t="s">
        <v>1509</v>
      </c>
      <c r="G868" s="5" t="str">
        <f>VLOOKUP(F868,'Customer Info'!A:B,2,0)</f>
        <v>Laurel</v>
      </c>
      <c r="H868" s="5" t="str">
        <f>VLOOKUP(F868,'Customer Info'!A:C,3,0)</f>
        <v>Beltran</v>
      </c>
      <c r="I868" s="5" t="str">
        <f>VLOOKUP(F868,'Customer Info'!A:E,5,0)</f>
        <v>Wuppertal</v>
      </c>
      <c r="J868" s="2" t="s">
        <v>137</v>
      </c>
      <c r="K868" s="6" t="str">
        <f>VLOOKUP(J868,'Product Details'!B:C,2,0)</f>
        <v>Office_Supplies</v>
      </c>
      <c r="L868" s="6" t="str">
        <f>VLOOKUP(J868,'Product Details'!B:D,3,0)</f>
        <v>Supplies</v>
      </c>
      <c r="M868" s="6" t="s">
        <v>6555</v>
      </c>
      <c r="N868" s="2">
        <v>130</v>
      </c>
      <c r="O868" s="2">
        <v>122</v>
      </c>
      <c r="P868" s="2">
        <v>5</v>
      </c>
      <c r="Q868" s="7">
        <f>O868*P868</f>
        <v>610</v>
      </c>
      <c r="R868" s="7">
        <f>N868*P868</f>
        <v>650</v>
      </c>
      <c r="S868" s="2">
        <v>30</v>
      </c>
      <c r="T868" s="8">
        <f>R868+S868</f>
        <v>680</v>
      </c>
      <c r="U868" s="8">
        <f>T868-Q868</f>
        <v>70</v>
      </c>
      <c r="V868" s="2" t="s">
        <v>63</v>
      </c>
      <c r="W868" s="31">
        <f>IF(T868&lt;5000,T868*2%,IF(T868&lt;25000,T868*5%,IF(T868&lt;50000,T868*7%,IF(T868&lt;100000,T868*9%,IF(T868&lt;250000,T868*12%,T868*15%)))))</f>
        <v>13.6</v>
      </c>
    </row>
    <row r="869" spans="1:23" x14ac:dyDescent="0.3">
      <c r="A869" s="2" t="s">
        <v>1476</v>
      </c>
      <c r="B869" s="4">
        <v>43706</v>
      </c>
      <c r="C869" s="4">
        <v>43706</v>
      </c>
      <c r="D869" s="2" t="s">
        <v>47</v>
      </c>
      <c r="E869" s="2" t="s">
        <v>43</v>
      </c>
      <c r="F869" s="2" t="s">
        <v>1349</v>
      </c>
      <c r="G869" s="5" t="str">
        <f>VLOOKUP(F869,'Customer Info'!A:B,2,0)</f>
        <v>Kelly</v>
      </c>
      <c r="H869" s="5" t="str">
        <f>VLOOKUP(F869,'Customer Info'!A:C,3,0)</f>
        <v>Williams</v>
      </c>
      <c r="I869" s="5" t="str">
        <f>VLOOKUP(F869,'Customer Info'!A:E,5,0)</f>
        <v>Sydney</v>
      </c>
      <c r="J869" s="2" t="s">
        <v>433</v>
      </c>
      <c r="K869" s="6" t="str">
        <f>VLOOKUP(J869,'Product Details'!B:C,2,0)</f>
        <v>Office_Supplies</v>
      </c>
      <c r="L869" s="6" t="str">
        <f>VLOOKUP(J869,'Product Details'!B:D,3,0)</f>
        <v>Binders</v>
      </c>
      <c r="M869" s="6" t="s">
        <v>6563</v>
      </c>
      <c r="N869" s="2">
        <v>93</v>
      </c>
      <c r="O869" s="2">
        <v>86</v>
      </c>
      <c r="P869" s="2">
        <v>7</v>
      </c>
      <c r="Q869" s="7">
        <f>O869*P869</f>
        <v>602</v>
      </c>
      <c r="R869" s="7">
        <f>N869*P869</f>
        <v>651</v>
      </c>
      <c r="S869" s="2">
        <v>10</v>
      </c>
      <c r="T869" s="8">
        <f>R869+S869</f>
        <v>661</v>
      </c>
      <c r="U869" s="8">
        <f>T869-Q869</f>
        <v>59</v>
      </c>
      <c r="V869" s="2" t="s">
        <v>33</v>
      </c>
      <c r="W869" s="31">
        <f>IF(T869&lt;5000,T869*2%,IF(T869&lt;25000,T869*5%,IF(T869&lt;50000,T869*7%,IF(T869&lt;100000,T869*9%,IF(T869&lt;250000,T869*12%,T869*15%)))))</f>
        <v>13.22</v>
      </c>
    </row>
    <row r="870" spans="1:23" x14ac:dyDescent="0.3">
      <c r="A870" s="2" t="s">
        <v>2975</v>
      </c>
      <c r="B870" s="4">
        <v>43270</v>
      </c>
      <c r="C870" s="4">
        <v>43270</v>
      </c>
      <c r="D870" s="2" t="s">
        <v>47</v>
      </c>
      <c r="E870" s="2" t="s">
        <v>29</v>
      </c>
      <c r="F870" s="2" t="s">
        <v>477</v>
      </c>
      <c r="G870" s="5" t="str">
        <f>VLOOKUP(F870,'Customer Info'!A:B,2,0)</f>
        <v>Philip</v>
      </c>
      <c r="H870" s="5" t="str">
        <f>VLOOKUP(F870,'Customer Info'!A:C,3,0)</f>
        <v>Brown</v>
      </c>
      <c r="I870" s="5" t="str">
        <f>VLOOKUP(F870,'Customer Info'!A:E,5,0)</f>
        <v>Binjai</v>
      </c>
      <c r="J870" s="2" t="s">
        <v>414</v>
      </c>
      <c r="K870" s="6" t="str">
        <f>VLOOKUP(J870,'Product Details'!B:C,2,0)</f>
        <v>Furniture</v>
      </c>
      <c r="L870" s="6" t="str">
        <f>VLOOKUP(J870,'Product Details'!B:D,3,0)</f>
        <v>Furnishings</v>
      </c>
      <c r="M870" s="6" t="s">
        <v>6534</v>
      </c>
      <c r="N870" s="2">
        <v>218</v>
      </c>
      <c r="O870" s="2">
        <v>200</v>
      </c>
      <c r="P870" s="2">
        <v>3</v>
      </c>
      <c r="Q870" s="7">
        <f>O870*P870</f>
        <v>600</v>
      </c>
      <c r="R870" s="7">
        <f>N870*P870</f>
        <v>654</v>
      </c>
      <c r="S870" s="2">
        <v>74</v>
      </c>
      <c r="T870" s="8">
        <f>R870+S870</f>
        <v>728</v>
      </c>
      <c r="U870" s="8">
        <f>T870-Q870</f>
        <v>128</v>
      </c>
      <c r="V870" s="2" t="s">
        <v>33</v>
      </c>
      <c r="W870" s="31">
        <f>IF(T870&lt;5000,T870*2%,IF(T870&lt;25000,T870*5%,IF(T870&lt;50000,T870*7%,IF(T870&lt;100000,T870*9%,IF(T870&lt;250000,T870*12%,T870*15%)))))</f>
        <v>14.56</v>
      </c>
    </row>
    <row r="871" spans="1:23" x14ac:dyDescent="0.3">
      <c r="A871" s="2" t="s">
        <v>5410</v>
      </c>
      <c r="B871" s="4">
        <v>44021</v>
      </c>
      <c r="C871" s="4">
        <v>44023</v>
      </c>
      <c r="D871" s="2" t="s">
        <v>47</v>
      </c>
      <c r="E871" s="2" t="s">
        <v>36</v>
      </c>
      <c r="F871" s="2" t="s">
        <v>888</v>
      </c>
      <c r="G871" s="5" t="str">
        <f>VLOOKUP(F871,'Customer Info'!A:B,2,0)</f>
        <v>Valerie</v>
      </c>
      <c r="H871" s="5" t="str">
        <f>VLOOKUP(F871,'Customer Info'!A:C,3,0)</f>
        <v>Takahito</v>
      </c>
      <c r="I871" s="5" t="str">
        <f>VLOOKUP(F871,'Customer Info'!A:E,5,0)</f>
        <v>Surat</v>
      </c>
      <c r="J871" s="2" t="s">
        <v>893</v>
      </c>
      <c r="K871" s="6" t="str">
        <f>VLOOKUP(J871,'Product Details'!B:C,2,0)</f>
        <v>Technology</v>
      </c>
      <c r="L871" s="6" t="str">
        <f>VLOOKUP(J871,'Product Details'!B:D,3,0)</f>
        <v>Machines</v>
      </c>
      <c r="M871" s="6" t="s">
        <v>6485</v>
      </c>
      <c r="N871" s="2">
        <v>218</v>
      </c>
      <c r="O871" s="2">
        <v>200</v>
      </c>
      <c r="P871" s="2">
        <v>3</v>
      </c>
      <c r="Q871" s="7">
        <f>O871*P871</f>
        <v>600</v>
      </c>
      <c r="R871" s="7">
        <f>N871*P871</f>
        <v>654</v>
      </c>
      <c r="S871" s="2">
        <v>37</v>
      </c>
      <c r="T871" s="8">
        <f>R871+S871</f>
        <v>691</v>
      </c>
      <c r="U871" s="8">
        <f>T871-Q871</f>
        <v>91</v>
      </c>
      <c r="V871" s="2" t="s">
        <v>63</v>
      </c>
      <c r="W871" s="31">
        <f>IF(T871&lt;5000,T871*2%,IF(T871&lt;25000,T871*5%,IF(T871&lt;50000,T871*7%,IF(T871&lt;100000,T871*9%,IF(T871&lt;250000,T871*12%,T871*15%)))))</f>
        <v>13.82</v>
      </c>
    </row>
    <row r="872" spans="1:23" x14ac:dyDescent="0.3">
      <c r="A872" s="2" t="s">
        <v>1546</v>
      </c>
      <c r="B872" s="4">
        <v>44052</v>
      </c>
      <c r="C872" s="4">
        <v>44054</v>
      </c>
      <c r="D872" s="2" t="s">
        <v>47</v>
      </c>
      <c r="E872" s="2" t="s">
        <v>29</v>
      </c>
      <c r="F872" s="2" t="s">
        <v>259</v>
      </c>
      <c r="G872" s="5" t="str">
        <f>VLOOKUP(F872,'Customer Info'!A:B,2,0)</f>
        <v>Eugene</v>
      </c>
      <c r="H872" s="5" t="str">
        <f>VLOOKUP(F872,'Customer Info'!A:C,3,0)</f>
        <v>Hildebrand</v>
      </c>
      <c r="I872" s="5" t="str">
        <f>VLOOKUP(F872,'Customer Info'!A:E,5,0)</f>
        <v>Liaocheng</v>
      </c>
      <c r="J872" s="2" t="s">
        <v>611</v>
      </c>
      <c r="K872" s="6" t="str">
        <f>VLOOKUP(J872,'Product Details'!B:C,2,0)</f>
        <v>Technology</v>
      </c>
      <c r="L872" s="6" t="str">
        <f>VLOOKUP(J872,'Product Details'!B:D,3,0)</f>
        <v>Phones</v>
      </c>
      <c r="M872" s="6" t="s">
        <v>6564</v>
      </c>
      <c r="N872" s="2">
        <v>165</v>
      </c>
      <c r="O872" s="2">
        <v>149</v>
      </c>
      <c r="P872" s="2">
        <v>4</v>
      </c>
      <c r="Q872" s="7">
        <f>O872*P872</f>
        <v>596</v>
      </c>
      <c r="R872" s="7">
        <f>N872*P872</f>
        <v>660</v>
      </c>
      <c r="S872" s="2">
        <v>30</v>
      </c>
      <c r="T872" s="8">
        <f>R872+S872</f>
        <v>690</v>
      </c>
      <c r="U872" s="8">
        <f>T872-Q872</f>
        <v>94</v>
      </c>
      <c r="V872" s="2" t="s">
        <v>33</v>
      </c>
      <c r="W872" s="31">
        <f>IF(T872&lt;5000,T872*2%,IF(T872&lt;25000,T872*5%,IF(T872&lt;50000,T872*7%,IF(T872&lt;100000,T872*9%,IF(T872&lt;250000,T872*12%,T872*15%)))))</f>
        <v>13.8</v>
      </c>
    </row>
    <row r="873" spans="1:23" x14ac:dyDescent="0.3">
      <c r="A873" s="2" t="s">
        <v>1761</v>
      </c>
      <c r="B873" s="4">
        <v>43979</v>
      </c>
      <c r="C873" s="4">
        <v>43981</v>
      </c>
      <c r="D873" s="2" t="s">
        <v>47</v>
      </c>
      <c r="E873" s="2" t="s">
        <v>36</v>
      </c>
      <c r="F873" s="2" t="s">
        <v>421</v>
      </c>
      <c r="G873" s="5" t="str">
        <f>VLOOKUP(F873,'Customer Info'!A:B,2,0)</f>
        <v>Carl</v>
      </c>
      <c r="H873" s="5" t="str">
        <f>VLOOKUP(F873,'Customer Info'!A:C,3,0)</f>
        <v>Weiss</v>
      </c>
      <c r="I873" s="5" t="str">
        <f>VLOOKUP(F873,'Customer Info'!A:E,5,0)</f>
        <v>Delhi</v>
      </c>
      <c r="J873" s="2" t="s">
        <v>234</v>
      </c>
      <c r="K873" s="6" t="str">
        <f>VLOOKUP(J873,'Product Details'!B:C,2,0)</f>
        <v>Furniture</v>
      </c>
      <c r="L873" s="6" t="str">
        <f>VLOOKUP(J873,'Product Details'!B:D,3,0)</f>
        <v>Chairs</v>
      </c>
      <c r="M873" s="6" t="s">
        <v>6411</v>
      </c>
      <c r="N873" s="2">
        <v>165</v>
      </c>
      <c r="O873" s="2">
        <v>149</v>
      </c>
      <c r="P873" s="2">
        <v>4</v>
      </c>
      <c r="Q873" s="7">
        <f>O873*P873</f>
        <v>596</v>
      </c>
      <c r="R873" s="7">
        <f>N873*P873</f>
        <v>660</v>
      </c>
      <c r="S873" s="2">
        <v>30</v>
      </c>
      <c r="T873" s="8">
        <f>R873+S873</f>
        <v>690</v>
      </c>
      <c r="U873" s="8">
        <f>T873-Q873</f>
        <v>94</v>
      </c>
      <c r="V873" s="2" t="s">
        <v>33</v>
      </c>
      <c r="W873" s="31">
        <f>IF(T873&lt;5000,T873*2%,IF(T873&lt;25000,T873*5%,IF(T873&lt;50000,T873*7%,IF(T873&lt;100000,T873*9%,IF(T873&lt;250000,T873*12%,T873*15%)))))</f>
        <v>13.8</v>
      </c>
    </row>
    <row r="874" spans="1:23" x14ac:dyDescent="0.3">
      <c r="A874" s="2" t="s">
        <v>3601</v>
      </c>
      <c r="B874" s="4">
        <v>43815</v>
      </c>
      <c r="C874" s="4">
        <v>43816</v>
      </c>
      <c r="D874" s="2" t="s">
        <v>47</v>
      </c>
      <c r="E874" s="2" t="s">
        <v>29</v>
      </c>
      <c r="F874" s="2" t="s">
        <v>897</v>
      </c>
      <c r="G874" s="5" t="str">
        <f>VLOOKUP(F874,'Customer Info'!A:B,2,0)</f>
        <v>Resi</v>
      </c>
      <c r="H874" s="5" t="str">
        <f>VLOOKUP(F874,'Customer Info'!A:C,3,0)</f>
        <v>Pšlking</v>
      </c>
      <c r="I874" s="5" t="str">
        <f>VLOOKUP(F874,'Customer Info'!A:E,5,0)</f>
        <v>Gelsenkirchen</v>
      </c>
      <c r="J874" s="2" t="s">
        <v>121</v>
      </c>
      <c r="K874" s="6" t="str">
        <f>VLOOKUP(J874,'Product Details'!B:C,2,0)</f>
        <v>Furniture</v>
      </c>
      <c r="L874" s="6" t="str">
        <f>VLOOKUP(J874,'Product Details'!B:D,3,0)</f>
        <v>Furnishings</v>
      </c>
      <c r="M874" s="6" t="s">
        <v>6421</v>
      </c>
      <c r="N874" s="2">
        <v>664</v>
      </c>
      <c r="O874" s="2">
        <v>576</v>
      </c>
      <c r="P874" s="2">
        <v>1</v>
      </c>
      <c r="Q874" s="7">
        <f>O874*P874</f>
        <v>576</v>
      </c>
      <c r="R874" s="7">
        <f>N874*P874</f>
        <v>664</v>
      </c>
      <c r="S874" s="2">
        <v>93</v>
      </c>
      <c r="T874" s="8">
        <f>R874+S874</f>
        <v>757</v>
      </c>
      <c r="U874" s="8">
        <f>T874-Q874</f>
        <v>181</v>
      </c>
      <c r="V874" s="2" t="s">
        <v>63</v>
      </c>
      <c r="W874" s="31">
        <f>IF(T874&lt;5000,T874*2%,IF(T874&lt;25000,T874*5%,IF(T874&lt;50000,T874*7%,IF(T874&lt;100000,T874*9%,IF(T874&lt;250000,T874*12%,T874*15%)))))</f>
        <v>15.14</v>
      </c>
    </row>
    <row r="875" spans="1:23" x14ac:dyDescent="0.3">
      <c r="A875" s="2" t="s">
        <v>4241</v>
      </c>
      <c r="B875" s="4">
        <v>43128</v>
      </c>
      <c r="C875" s="4">
        <v>43130</v>
      </c>
      <c r="D875" s="2" t="s">
        <v>47</v>
      </c>
      <c r="E875" s="2" t="s">
        <v>43</v>
      </c>
      <c r="F875" s="2" t="s">
        <v>689</v>
      </c>
      <c r="G875" s="5" t="str">
        <f>VLOOKUP(F875,'Customer Info'!A:B,2,0)</f>
        <v>Barry</v>
      </c>
      <c r="H875" s="5" t="str">
        <f>VLOOKUP(F875,'Customer Info'!A:C,3,0)</f>
        <v>Blumstein</v>
      </c>
      <c r="I875" s="5" t="str">
        <f>VLOOKUP(F875,'Customer Info'!A:E,5,0)</f>
        <v>Toowoomba</v>
      </c>
      <c r="J875" s="2" t="s">
        <v>105</v>
      </c>
      <c r="K875" s="6" t="str">
        <f>VLOOKUP(J875,'Product Details'!B:C,2,0)</f>
        <v>Office_Supplies</v>
      </c>
      <c r="L875" s="6" t="str">
        <f>VLOOKUP(J875,'Product Details'!B:D,3,0)</f>
        <v>Appliances</v>
      </c>
      <c r="M875" s="6" t="s">
        <v>6522</v>
      </c>
      <c r="N875" s="2">
        <v>664</v>
      </c>
      <c r="O875" s="2">
        <v>576</v>
      </c>
      <c r="P875" s="2">
        <v>1</v>
      </c>
      <c r="Q875" s="7">
        <f>O875*P875</f>
        <v>576</v>
      </c>
      <c r="R875" s="7">
        <f>N875*P875</f>
        <v>664</v>
      </c>
      <c r="S875" s="2">
        <v>35</v>
      </c>
      <c r="T875" s="8">
        <f>R875+S875</f>
        <v>699</v>
      </c>
      <c r="U875" s="8">
        <f>T875-Q875</f>
        <v>123</v>
      </c>
      <c r="V875" s="2" t="s">
        <v>63</v>
      </c>
      <c r="W875" s="31">
        <f>IF(T875&lt;5000,T875*2%,IF(T875&lt;25000,T875*5%,IF(T875&lt;50000,T875*7%,IF(T875&lt;100000,T875*9%,IF(T875&lt;250000,T875*12%,T875*15%)))))</f>
        <v>13.98</v>
      </c>
    </row>
    <row r="876" spans="1:23" x14ac:dyDescent="0.3">
      <c r="A876" s="2" t="s">
        <v>1827</v>
      </c>
      <c r="B876" s="4">
        <v>43964</v>
      </c>
      <c r="C876" s="4">
        <v>43965</v>
      </c>
      <c r="D876" s="2" t="s">
        <v>47</v>
      </c>
      <c r="E876" s="2" t="s">
        <v>29</v>
      </c>
      <c r="F876" s="2" t="s">
        <v>771</v>
      </c>
      <c r="G876" s="5" t="str">
        <f>VLOOKUP(F876,'Customer Info'!A:B,2,0)</f>
        <v>John</v>
      </c>
      <c r="H876" s="5" t="str">
        <f>VLOOKUP(F876,'Customer Info'!A:C,3,0)</f>
        <v>Castell</v>
      </c>
      <c r="I876" s="5" t="str">
        <f>VLOOKUP(F876,'Customer Info'!A:E,5,0)</f>
        <v>Jakarta</v>
      </c>
      <c r="J876" s="2" t="s">
        <v>404</v>
      </c>
      <c r="K876" s="6" t="str">
        <f>VLOOKUP(J876,'Product Details'!B:C,2,0)</f>
        <v>Furniture</v>
      </c>
      <c r="L876" s="6" t="str">
        <f>VLOOKUP(J876,'Product Details'!B:D,3,0)</f>
        <v>Furnishings</v>
      </c>
      <c r="M876" s="6" t="s">
        <v>6535</v>
      </c>
      <c r="N876" s="2">
        <v>166</v>
      </c>
      <c r="O876" s="2">
        <v>149</v>
      </c>
      <c r="P876" s="2">
        <v>4</v>
      </c>
      <c r="Q876" s="7">
        <f>O876*P876</f>
        <v>596</v>
      </c>
      <c r="R876" s="7">
        <f>N876*P876</f>
        <v>664</v>
      </c>
      <c r="S876" s="2">
        <v>30</v>
      </c>
      <c r="T876" s="8">
        <f>R876+S876</f>
        <v>694</v>
      </c>
      <c r="U876" s="8">
        <f>T876-Q876</f>
        <v>98</v>
      </c>
      <c r="V876" s="2" t="s">
        <v>33</v>
      </c>
      <c r="W876" s="31">
        <f>IF(T876&lt;5000,T876*2%,IF(T876&lt;25000,T876*5%,IF(T876&lt;50000,T876*7%,IF(T876&lt;100000,T876*9%,IF(T876&lt;250000,T876*12%,T876*15%)))))</f>
        <v>13.88</v>
      </c>
    </row>
    <row r="877" spans="1:23" x14ac:dyDescent="0.3">
      <c r="A877" s="2" t="s">
        <v>4410</v>
      </c>
      <c r="B877" s="4">
        <v>43803</v>
      </c>
      <c r="C877" s="4">
        <v>43804</v>
      </c>
      <c r="D877" s="2" t="s">
        <v>47</v>
      </c>
      <c r="E877" s="2" t="s">
        <v>43</v>
      </c>
      <c r="F877" s="2" t="s">
        <v>656</v>
      </c>
      <c r="G877" s="5" t="str">
        <f>VLOOKUP(F877,'Customer Info'!A:B,2,0)</f>
        <v>Rachel</v>
      </c>
      <c r="H877" s="5" t="str">
        <f>VLOOKUP(F877,'Customer Info'!A:C,3,0)</f>
        <v>Payne</v>
      </c>
      <c r="I877" s="5" t="str">
        <f>VLOOKUP(F877,'Customer Info'!A:E,5,0)</f>
        <v>Mianyang</v>
      </c>
      <c r="J877" s="2" t="s">
        <v>116</v>
      </c>
      <c r="K877" s="6" t="str">
        <f>VLOOKUP(J877,'Product Details'!B:C,2,0)</f>
        <v>Furniture</v>
      </c>
      <c r="L877" s="6" t="str">
        <f>VLOOKUP(J877,'Product Details'!B:D,3,0)</f>
        <v>Tables</v>
      </c>
      <c r="M877" s="6" t="s">
        <v>6473</v>
      </c>
      <c r="N877" s="2">
        <v>222</v>
      </c>
      <c r="O877" s="2">
        <v>204</v>
      </c>
      <c r="P877" s="2">
        <v>3</v>
      </c>
      <c r="Q877" s="7">
        <f>O877*P877</f>
        <v>612</v>
      </c>
      <c r="R877" s="7">
        <f>N877*P877</f>
        <v>666</v>
      </c>
      <c r="S877" s="2">
        <v>78</v>
      </c>
      <c r="T877" s="8">
        <f>R877+S877</f>
        <v>744</v>
      </c>
      <c r="U877" s="8">
        <f>T877-Q877</f>
        <v>132</v>
      </c>
      <c r="V877" s="2" t="s">
        <v>63</v>
      </c>
      <c r="W877" s="31">
        <f>IF(T877&lt;5000,T877*2%,IF(T877&lt;25000,T877*5%,IF(T877&lt;50000,T877*7%,IF(T877&lt;100000,T877*9%,IF(T877&lt;250000,T877*12%,T877*15%)))))</f>
        <v>14.88</v>
      </c>
    </row>
    <row r="878" spans="1:23" x14ac:dyDescent="0.3">
      <c r="A878" s="2" t="s">
        <v>3160</v>
      </c>
      <c r="B878" s="4">
        <v>43349</v>
      </c>
      <c r="C878" s="4">
        <v>43349</v>
      </c>
      <c r="D878" s="2" t="s">
        <v>47</v>
      </c>
      <c r="E878" s="2" t="s">
        <v>68</v>
      </c>
      <c r="F878" s="2" t="s">
        <v>973</v>
      </c>
      <c r="G878" s="5" t="str">
        <f>VLOOKUP(F878,'Customer Info'!A:B,2,0)</f>
        <v>Kean</v>
      </c>
      <c r="H878" s="5" t="str">
        <f>VLOOKUP(F878,'Customer Info'!A:C,3,0)</f>
        <v>Thornton</v>
      </c>
      <c r="I878" s="5" t="str">
        <f>VLOOKUP(F878,'Customer Info'!A:E,5,0)</f>
        <v>Brisbane</v>
      </c>
      <c r="J878" s="2" t="s">
        <v>269</v>
      </c>
      <c r="K878" s="6" t="str">
        <f>VLOOKUP(J878,'Product Details'!B:C,2,0)</f>
        <v>Furniture</v>
      </c>
      <c r="L878" s="6" t="str">
        <f>VLOOKUP(J878,'Product Details'!B:D,3,0)</f>
        <v>Furnishings</v>
      </c>
      <c r="M878" s="6" t="s">
        <v>6523</v>
      </c>
      <c r="N878" s="2">
        <v>222</v>
      </c>
      <c r="O878" s="2">
        <v>208</v>
      </c>
      <c r="P878" s="2">
        <v>3</v>
      </c>
      <c r="Q878" s="7">
        <f>O878*P878</f>
        <v>624</v>
      </c>
      <c r="R878" s="7">
        <f>N878*P878</f>
        <v>666</v>
      </c>
      <c r="S878" s="2">
        <v>74</v>
      </c>
      <c r="T878" s="8">
        <f>R878+S878</f>
        <v>740</v>
      </c>
      <c r="U878" s="8">
        <f>T878-Q878</f>
        <v>116</v>
      </c>
      <c r="V878" s="2" t="s">
        <v>63</v>
      </c>
      <c r="W878" s="31">
        <f>IF(T878&lt;5000,T878*2%,IF(T878&lt;25000,T878*5%,IF(T878&lt;50000,T878*7%,IF(T878&lt;100000,T878*9%,IF(T878&lt;250000,T878*12%,T878*15%)))))</f>
        <v>14.8</v>
      </c>
    </row>
    <row r="879" spans="1:23" x14ac:dyDescent="0.3">
      <c r="A879" s="2" t="s">
        <v>1116</v>
      </c>
      <c r="B879" s="4">
        <v>43500</v>
      </c>
      <c r="C879" s="4">
        <v>43502</v>
      </c>
      <c r="D879" s="2" t="s">
        <v>47</v>
      </c>
      <c r="E879" s="2" t="s">
        <v>43</v>
      </c>
      <c r="F879" s="2" t="s">
        <v>1117</v>
      </c>
      <c r="G879" s="5" t="str">
        <f>VLOOKUP(F879,'Customer Info'!A:B,2,0)</f>
        <v>Christy</v>
      </c>
      <c r="H879" s="5" t="str">
        <f>VLOOKUP(F879,'Customer Info'!A:C,3,0)</f>
        <v>Brittain</v>
      </c>
      <c r="I879" s="5" t="str">
        <f>VLOOKUP(F879,'Customer Info'!A:E,5,0)</f>
        <v>Depok</v>
      </c>
      <c r="J879" s="2" t="s">
        <v>611</v>
      </c>
      <c r="K879" s="6" t="str">
        <f>VLOOKUP(J879,'Product Details'!B:C,2,0)</f>
        <v>Technology</v>
      </c>
      <c r="L879" s="6" t="str">
        <f>VLOOKUP(J879,'Product Details'!B:D,3,0)</f>
        <v>Phones</v>
      </c>
      <c r="M879" s="6" t="s">
        <v>6564</v>
      </c>
      <c r="N879" s="2">
        <v>222</v>
      </c>
      <c r="O879" s="2">
        <v>204</v>
      </c>
      <c r="P879" s="2">
        <v>3</v>
      </c>
      <c r="Q879" s="7">
        <f>O879*P879</f>
        <v>612</v>
      </c>
      <c r="R879" s="7">
        <f>N879*P879</f>
        <v>666</v>
      </c>
      <c r="S879" s="2">
        <v>70</v>
      </c>
      <c r="T879" s="8">
        <f>R879+S879</f>
        <v>736</v>
      </c>
      <c r="U879" s="8">
        <f>T879-Q879</f>
        <v>124</v>
      </c>
      <c r="V879" s="2" t="s">
        <v>63</v>
      </c>
      <c r="W879" s="31">
        <f>IF(T879&lt;5000,T879*2%,IF(T879&lt;25000,T879*5%,IF(T879&lt;50000,T879*7%,IF(T879&lt;100000,T879*9%,IF(T879&lt;250000,T879*12%,T879*15%)))))</f>
        <v>14.72</v>
      </c>
    </row>
    <row r="880" spans="1:23" x14ac:dyDescent="0.3">
      <c r="A880" s="2" t="s">
        <v>5396</v>
      </c>
      <c r="B880" s="4">
        <v>44086</v>
      </c>
      <c r="C880" s="4">
        <v>44086</v>
      </c>
      <c r="D880" s="2" t="s">
        <v>47</v>
      </c>
      <c r="E880" s="2" t="s">
        <v>43</v>
      </c>
      <c r="F880" s="2" t="s">
        <v>52</v>
      </c>
      <c r="G880" s="5" t="str">
        <f>VLOOKUP(F880,'Customer Info'!A:B,2,0)</f>
        <v>Jas</v>
      </c>
      <c r="H880" s="5" t="str">
        <f>VLOOKUP(F880,'Customer Info'!A:C,3,0)</f>
        <v>O'Carroll</v>
      </c>
      <c r="I880" s="5" t="str">
        <f>VLOOKUP(F880,'Customer Info'!A:E,5,0)</f>
        <v>Essen</v>
      </c>
      <c r="J880" s="2" t="s">
        <v>118</v>
      </c>
      <c r="K880" s="6" t="str">
        <f>VLOOKUP(J880,'Product Details'!B:C,2,0)</f>
        <v>Furniture</v>
      </c>
      <c r="L880" s="6" t="str">
        <f>VLOOKUP(J880,'Product Details'!B:D,3,0)</f>
        <v>Furnishings</v>
      </c>
      <c r="M880" s="6" t="s">
        <v>6461</v>
      </c>
      <c r="N880" s="2">
        <v>222</v>
      </c>
      <c r="O880" s="2">
        <v>208</v>
      </c>
      <c r="P880" s="2">
        <v>3</v>
      </c>
      <c r="Q880" s="7">
        <f>O880*P880</f>
        <v>624</v>
      </c>
      <c r="R880" s="7">
        <f>N880*P880</f>
        <v>666</v>
      </c>
      <c r="S880" s="2">
        <v>69</v>
      </c>
      <c r="T880" s="8">
        <f>R880+S880</f>
        <v>735</v>
      </c>
      <c r="U880" s="8">
        <f>T880-Q880</f>
        <v>111</v>
      </c>
      <c r="V880" s="2" t="s">
        <v>63</v>
      </c>
      <c r="W880" s="31">
        <f>IF(T880&lt;5000,T880*2%,IF(T880&lt;25000,T880*5%,IF(T880&lt;50000,T880*7%,IF(T880&lt;100000,T880*9%,IF(T880&lt;250000,T880*12%,T880*15%)))))</f>
        <v>14.700000000000001</v>
      </c>
    </row>
    <row r="881" spans="1:23" x14ac:dyDescent="0.3">
      <c r="A881" s="2" t="s">
        <v>5027</v>
      </c>
      <c r="B881" s="4">
        <v>43805</v>
      </c>
      <c r="C881" s="4">
        <v>43806</v>
      </c>
      <c r="D881" s="2" t="s">
        <v>47</v>
      </c>
      <c r="E881" s="2" t="s">
        <v>43</v>
      </c>
      <c r="F881" s="2" t="s">
        <v>593</v>
      </c>
      <c r="G881" s="5" t="str">
        <f>VLOOKUP(F881,'Customer Info'!A:B,2,0)</f>
        <v>Fred</v>
      </c>
      <c r="H881" s="5" t="str">
        <f>VLOOKUP(F881,'Customer Info'!A:C,3,0)</f>
        <v>Wasserman</v>
      </c>
      <c r="I881" s="5" t="str">
        <f>VLOOKUP(F881,'Customer Info'!A:E,5,0)</f>
        <v>Willich</v>
      </c>
      <c r="J881" s="2" t="s">
        <v>866</v>
      </c>
      <c r="K881" s="6" t="str">
        <f>VLOOKUP(J881,'Product Details'!B:C,2,0)</f>
        <v>Furniture</v>
      </c>
      <c r="L881" s="6" t="str">
        <f>VLOOKUP(J881,'Product Details'!B:D,3,0)</f>
        <v>Chairs</v>
      </c>
      <c r="M881" s="6" t="s">
        <v>6449</v>
      </c>
      <c r="N881" s="2">
        <v>222</v>
      </c>
      <c r="O881" s="2">
        <v>204</v>
      </c>
      <c r="P881" s="2">
        <v>3</v>
      </c>
      <c r="Q881" s="7">
        <f>O881*P881</f>
        <v>612</v>
      </c>
      <c r="R881" s="7">
        <f>N881*P881</f>
        <v>666</v>
      </c>
      <c r="S881" s="2">
        <v>68</v>
      </c>
      <c r="T881" s="8">
        <f>R881+S881</f>
        <v>734</v>
      </c>
      <c r="U881" s="8">
        <f>T881-Q881</f>
        <v>122</v>
      </c>
      <c r="V881" s="2" t="s">
        <v>30</v>
      </c>
      <c r="W881" s="31">
        <f>IF(T881&lt;5000,T881*2%,IF(T881&lt;25000,T881*5%,IF(T881&lt;50000,T881*7%,IF(T881&lt;100000,T881*9%,IF(T881&lt;250000,T881*12%,T881*15%)))))</f>
        <v>14.68</v>
      </c>
    </row>
    <row r="882" spans="1:23" x14ac:dyDescent="0.3">
      <c r="A882" s="2" t="s">
        <v>2439</v>
      </c>
      <c r="B882" s="4">
        <v>43585</v>
      </c>
      <c r="C882" s="4">
        <v>43587</v>
      </c>
      <c r="D882" s="2" t="s">
        <v>47</v>
      </c>
      <c r="E882" s="2" t="s">
        <v>43</v>
      </c>
      <c r="F882" s="2" t="s">
        <v>110</v>
      </c>
      <c r="G882" s="5" t="str">
        <f>VLOOKUP(F882,'Customer Info'!A:B,2,0)</f>
        <v>Erica</v>
      </c>
      <c r="H882" s="5" t="str">
        <f>VLOOKUP(F882,'Customer Info'!A:C,3,0)</f>
        <v>Smith</v>
      </c>
      <c r="I882" s="5" t="str">
        <f>VLOOKUP(F882,'Customer Info'!A:E,5,0)</f>
        <v>Halle</v>
      </c>
      <c r="J882" s="2" t="s">
        <v>180</v>
      </c>
      <c r="K882" s="6" t="str">
        <f>VLOOKUP(J882,'Product Details'!B:C,2,0)</f>
        <v>Furniture</v>
      </c>
      <c r="L882" s="6" t="str">
        <f>VLOOKUP(J882,'Product Details'!B:D,3,0)</f>
        <v>Tables</v>
      </c>
      <c r="M882" s="6" t="s">
        <v>6497</v>
      </c>
      <c r="N882" s="2">
        <v>666</v>
      </c>
      <c r="O882" s="2">
        <v>641</v>
      </c>
      <c r="P882" s="2">
        <v>1</v>
      </c>
      <c r="Q882" s="7">
        <f>O882*P882</f>
        <v>641</v>
      </c>
      <c r="R882" s="7">
        <f>N882*P882</f>
        <v>666</v>
      </c>
      <c r="S882" s="2">
        <v>35</v>
      </c>
      <c r="T882" s="8">
        <f>R882+S882</f>
        <v>701</v>
      </c>
      <c r="U882" s="8">
        <f>T882-Q882</f>
        <v>60</v>
      </c>
      <c r="V882" s="2" t="s">
        <v>33</v>
      </c>
      <c r="W882" s="31">
        <f>IF(T882&lt;5000,T882*2%,IF(T882&lt;25000,T882*5%,IF(T882&lt;50000,T882*7%,IF(T882&lt;100000,T882*9%,IF(T882&lt;250000,T882*12%,T882*15%)))))</f>
        <v>14.02</v>
      </c>
    </row>
    <row r="883" spans="1:23" x14ac:dyDescent="0.3">
      <c r="A883" s="2" t="s">
        <v>2118</v>
      </c>
      <c r="B883" s="4">
        <v>43316</v>
      </c>
      <c r="C883" s="4">
        <v>43316</v>
      </c>
      <c r="D883" s="2" t="s">
        <v>47</v>
      </c>
      <c r="E883" s="2" t="s">
        <v>29</v>
      </c>
      <c r="F883" s="2" t="s">
        <v>393</v>
      </c>
      <c r="G883" s="5" t="str">
        <f>VLOOKUP(F883,'Customer Info'!A:B,2,0)</f>
        <v>Sally</v>
      </c>
      <c r="H883" s="5" t="str">
        <f>VLOOKUP(F883,'Customer Info'!A:C,3,0)</f>
        <v>Knutson</v>
      </c>
      <c r="I883" s="5" t="str">
        <f>VLOOKUP(F883,'Customer Info'!A:E,5,0)</f>
        <v>CastropRauxel</v>
      </c>
      <c r="J883" s="2" t="s">
        <v>143</v>
      </c>
      <c r="K883" s="6" t="str">
        <f>VLOOKUP(J883,'Product Details'!B:C,2,0)</f>
        <v>Office_Supplies</v>
      </c>
      <c r="L883" s="6" t="str">
        <f>VLOOKUP(J883,'Product Details'!B:D,3,0)</f>
        <v>Binders</v>
      </c>
      <c r="M883" s="6" t="s">
        <v>6487</v>
      </c>
      <c r="N883" s="2">
        <v>222</v>
      </c>
      <c r="O883" s="2">
        <v>204</v>
      </c>
      <c r="P883" s="2">
        <v>3</v>
      </c>
      <c r="Q883" s="7">
        <f>O883*P883</f>
        <v>612</v>
      </c>
      <c r="R883" s="7">
        <f>N883*P883</f>
        <v>666</v>
      </c>
      <c r="S883" s="2">
        <v>27</v>
      </c>
      <c r="T883" s="8">
        <f>R883+S883</f>
        <v>693</v>
      </c>
      <c r="U883" s="8">
        <f>T883-Q883</f>
        <v>81</v>
      </c>
      <c r="V883" s="2" t="s">
        <v>33</v>
      </c>
      <c r="W883" s="31">
        <f>IF(T883&lt;5000,T883*2%,IF(T883&lt;25000,T883*5%,IF(T883&lt;50000,T883*7%,IF(T883&lt;100000,T883*9%,IF(T883&lt;250000,T883*12%,T883*15%)))))</f>
        <v>13.86</v>
      </c>
    </row>
    <row r="884" spans="1:23" x14ac:dyDescent="0.3">
      <c r="A884" s="2" t="s">
        <v>2460</v>
      </c>
      <c r="B884" s="4">
        <v>43700</v>
      </c>
      <c r="C884" s="4">
        <v>43701</v>
      </c>
      <c r="D884" s="2" t="s">
        <v>47</v>
      </c>
      <c r="E884" s="2" t="s">
        <v>43</v>
      </c>
      <c r="F884" s="2" t="s">
        <v>1321</v>
      </c>
      <c r="G884" s="5" t="str">
        <f>VLOOKUP(F884,'Customer Info'!A:B,2,0)</f>
        <v>Susan</v>
      </c>
      <c r="H884" s="5" t="str">
        <f>VLOOKUP(F884,'Customer Info'!A:C,3,0)</f>
        <v>Pistek</v>
      </c>
      <c r="I884" s="5" t="str">
        <f>VLOOKUP(F884,'Customer Info'!A:E,5,0)</f>
        <v>Padang</v>
      </c>
      <c r="J884" s="2" t="s">
        <v>433</v>
      </c>
      <c r="K884" s="6" t="str">
        <f>VLOOKUP(J884,'Product Details'!B:C,2,0)</f>
        <v>Office_Supplies</v>
      </c>
      <c r="L884" s="6" t="str">
        <f>VLOOKUP(J884,'Product Details'!B:D,3,0)</f>
        <v>Binders</v>
      </c>
      <c r="M884" s="6" t="s">
        <v>6563</v>
      </c>
      <c r="N884" s="2">
        <v>167</v>
      </c>
      <c r="O884" s="2">
        <v>152</v>
      </c>
      <c r="P884" s="2">
        <v>4</v>
      </c>
      <c r="Q884" s="7">
        <f>O884*P884</f>
        <v>608</v>
      </c>
      <c r="R884" s="7">
        <f>N884*P884</f>
        <v>668</v>
      </c>
      <c r="S884" s="2">
        <v>30</v>
      </c>
      <c r="T884" s="8">
        <f>R884+S884</f>
        <v>698</v>
      </c>
      <c r="U884" s="8">
        <f>T884-Q884</f>
        <v>90</v>
      </c>
      <c r="V884" s="2" t="s">
        <v>33</v>
      </c>
      <c r="W884" s="31">
        <f>IF(T884&lt;5000,T884*2%,IF(T884&lt;25000,T884*5%,IF(T884&lt;50000,T884*7%,IF(T884&lt;100000,T884*9%,IF(T884&lt;250000,T884*12%,T884*15%)))))</f>
        <v>13.96</v>
      </c>
    </row>
    <row r="885" spans="1:23" x14ac:dyDescent="0.3">
      <c r="A885" s="2" t="s">
        <v>2807</v>
      </c>
      <c r="B885" s="4">
        <v>43889</v>
      </c>
      <c r="C885" s="4">
        <v>43889</v>
      </c>
      <c r="D885" s="2" t="s">
        <v>47</v>
      </c>
      <c r="E885" s="2" t="s">
        <v>68</v>
      </c>
      <c r="F885" s="2" t="s">
        <v>1254</v>
      </c>
      <c r="G885" s="5" t="str">
        <f>VLOOKUP(F885,'Customer Info'!A:B,2,0)</f>
        <v>Lisa</v>
      </c>
      <c r="H885" s="5" t="str">
        <f>VLOOKUP(F885,'Customer Info'!A:C,3,0)</f>
        <v>Ryan</v>
      </c>
      <c r="I885" s="5" t="str">
        <f>VLOOKUP(F885,'Customer Info'!A:E,5,0)</f>
        <v>Townsville</v>
      </c>
      <c r="J885" s="2" t="s">
        <v>419</v>
      </c>
      <c r="K885" s="6" t="str">
        <f>VLOOKUP(J885,'Product Details'!B:C,2,0)</f>
        <v>Office_Supplies</v>
      </c>
      <c r="L885" s="6" t="str">
        <f>VLOOKUP(J885,'Product Details'!B:D,3,0)</f>
        <v>Labels</v>
      </c>
      <c r="M885" s="6" t="s">
        <v>6465</v>
      </c>
      <c r="N885" s="2">
        <v>167</v>
      </c>
      <c r="O885" s="2">
        <v>155</v>
      </c>
      <c r="P885" s="2">
        <v>4</v>
      </c>
      <c r="Q885" s="7">
        <f>O885*P885</f>
        <v>620</v>
      </c>
      <c r="R885" s="7">
        <f>N885*P885</f>
        <v>668</v>
      </c>
      <c r="S885" s="2">
        <v>30</v>
      </c>
      <c r="T885" s="8">
        <f>R885+S885</f>
        <v>698</v>
      </c>
      <c r="U885" s="8">
        <f>T885-Q885</f>
        <v>78</v>
      </c>
      <c r="V885" s="2" t="s">
        <v>33</v>
      </c>
      <c r="W885" s="31">
        <f>IF(T885&lt;5000,T885*2%,IF(T885&lt;25000,T885*5%,IF(T885&lt;50000,T885*7%,IF(T885&lt;100000,T885*9%,IF(T885&lt;250000,T885*12%,T885*15%)))))</f>
        <v>13.96</v>
      </c>
    </row>
    <row r="886" spans="1:23" x14ac:dyDescent="0.3">
      <c r="A886" s="2" t="s">
        <v>3005</v>
      </c>
      <c r="B886" s="4">
        <v>43278</v>
      </c>
      <c r="C886" s="4">
        <v>43279</v>
      </c>
      <c r="D886" s="2" t="s">
        <v>47</v>
      </c>
      <c r="E886" s="2" t="s">
        <v>91</v>
      </c>
      <c r="F886" s="2" t="s">
        <v>1665</v>
      </c>
      <c r="G886" s="5" t="str">
        <f>VLOOKUP(F886,'Customer Info'!A:B,2,0)</f>
        <v>Matt</v>
      </c>
      <c r="H886" s="5" t="str">
        <f>VLOOKUP(F886,'Customer Info'!A:C,3,0)</f>
        <v>Collins</v>
      </c>
      <c r="I886" s="5" t="str">
        <f>VLOOKUP(F886,'Customer Info'!A:E,5,0)</f>
        <v>Mumbai</v>
      </c>
      <c r="J886" s="2" t="s">
        <v>334</v>
      </c>
      <c r="K886" s="6" t="str">
        <f>VLOOKUP(J886,'Product Details'!B:C,2,0)</f>
        <v>Office_Supplies</v>
      </c>
      <c r="L886" s="6" t="str">
        <f>VLOOKUP(J886,'Product Details'!B:D,3,0)</f>
        <v>Paper</v>
      </c>
      <c r="M886" s="6" t="s">
        <v>6570</v>
      </c>
      <c r="N886" s="2">
        <v>167</v>
      </c>
      <c r="O886" s="2">
        <v>152</v>
      </c>
      <c r="P886" s="2">
        <v>4</v>
      </c>
      <c r="Q886" s="7">
        <f>O886*P886</f>
        <v>608</v>
      </c>
      <c r="R886" s="7">
        <f>N886*P886</f>
        <v>668</v>
      </c>
      <c r="S886" s="2">
        <v>30</v>
      </c>
      <c r="T886" s="8">
        <f>R886+S886</f>
        <v>698</v>
      </c>
      <c r="U886" s="8">
        <f>T886-Q886</f>
        <v>90</v>
      </c>
      <c r="V886" s="2" t="s">
        <v>63</v>
      </c>
      <c r="W886" s="31">
        <f>IF(T886&lt;5000,T886*2%,IF(T886&lt;25000,T886*5%,IF(T886&lt;50000,T886*7%,IF(T886&lt;100000,T886*9%,IF(T886&lt;250000,T886*12%,T886*15%)))))</f>
        <v>13.96</v>
      </c>
    </row>
    <row r="887" spans="1:23" x14ac:dyDescent="0.3">
      <c r="A887" s="2" t="s">
        <v>3863</v>
      </c>
      <c r="B887" s="4">
        <v>44055</v>
      </c>
      <c r="C887" s="4">
        <v>44056</v>
      </c>
      <c r="D887" s="2" t="s">
        <v>47</v>
      </c>
      <c r="E887" s="2" t="s">
        <v>43</v>
      </c>
      <c r="F887" s="2" t="s">
        <v>1665</v>
      </c>
      <c r="G887" s="5" t="str">
        <f>VLOOKUP(F887,'Customer Info'!A:B,2,0)</f>
        <v>Matt</v>
      </c>
      <c r="H887" s="5" t="str">
        <f>VLOOKUP(F887,'Customer Info'!A:C,3,0)</f>
        <v>Collins</v>
      </c>
      <c r="I887" s="5" t="str">
        <f>VLOOKUP(F887,'Customer Info'!A:E,5,0)</f>
        <v>Mumbai</v>
      </c>
      <c r="J887" s="2" t="s">
        <v>382</v>
      </c>
      <c r="K887" s="6" t="str">
        <f>VLOOKUP(J887,'Product Details'!B:C,2,0)</f>
        <v>Office_Supplies</v>
      </c>
      <c r="L887" s="6" t="str">
        <f>VLOOKUP(J887,'Product Details'!B:D,3,0)</f>
        <v>Storage</v>
      </c>
      <c r="M887" s="6" t="s">
        <v>6548</v>
      </c>
      <c r="N887" s="2">
        <v>671</v>
      </c>
      <c r="O887" s="2">
        <v>627</v>
      </c>
      <c r="P887" s="2">
        <v>1</v>
      </c>
      <c r="Q887" s="7">
        <f>O887*P887</f>
        <v>627</v>
      </c>
      <c r="R887" s="7">
        <f>N887*P887</f>
        <v>671</v>
      </c>
      <c r="S887" s="2">
        <v>62</v>
      </c>
      <c r="T887" s="8">
        <f>R887+S887</f>
        <v>733</v>
      </c>
      <c r="U887" s="8">
        <f>T887-Q887</f>
        <v>106</v>
      </c>
      <c r="V887" s="2" t="s">
        <v>33</v>
      </c>
      <c r="W887" s="31">
        <f>IF(T887&lt;5000,T887*2%,IF(T887&lt;25000,T887*5%,IF(T887&lt;50000,T887*7%,IF(T887&lt;100000,T887*9%,IF(T887&lt;250000,T887*12%,T887*15%)))))</f>
        <v>14.66</v>
      </c>
    </row>
    <row r="888" spans="1:23" x14ac:dyDescent="0.3">
      <c r="A888" s="2" t="s">
        <v>2763</v>
      </c>
      <c r="B888" s="4">
        <v>43983</v>
      </c>
      <c r="C888" s="4">
        <v>43985</v>
      </c>
      <c r="D888" s="2" t="s">
        <v>47</v>
      </c>
      <c r="E888" s="2" t="s">
        <v>29</v>
      </c>
      <c r="F888" s="2" t="s">
        <v>1798</v>
      </c>
      <c r="G888" s="5" t="str">
        <f>VLOOKUP(F888,'Customer Info'!A:B,2,0)</f>
        <v>Darren</v>
      </c>
      <c r="H888" s="5" t="str">
        <f>VLOOKUP(F888,'Customer Info'!A:C,3,0)</f>
        <v>Budd</v>
      </c>
      <c r="I888" s="5" t="str">
        <f>VLOOKUP(F888,'Customer Info'!A:E,5,0)</f>
        <v>Jakarta</v>
      </c>
      <c r="J888" s="2" t="s">
        <v>170</v>
      </c>
      <c r="K888" s="6" t="str">
        <f>VLOOKUP(J888,'Product Details'!B:C,2,0)</f>
        <v>Office_Supplies</v>
      </c>
      <c r="L888" s="6" t="str">
        <f>VLOOKUP(J888,'Product Details'!B:D,3,0)</f>
        <v>Labels</v>
      </c>
      <c r="M888" s="6" t="s">
        <v>6467</v>
      </c>
      <c r="N888" s="2">
        <v>671</v>
      </c>
      <c r="O888" s="2">
        <v>627</v>
      </c>
      <c r="P888" s="2">
        <v>1</v>
      </c>
      <c r="Q888" s="7">
        <f>O888*P888</f>
        <v>627</v>
      </c>
      <c r="R888" s="7">
        <f>N888*P888</f>
        <v>671</v>
      </c>
      <c r="S888" s="2">
        <v>31</v>
      </c>
      <c r="T888" s="8">
        <f>R888+S888</f>
        <v>702</v>
      </c>
      <c r="U888" s="8">
        <f>T888-Q888</f>
        <v>75</v>
      </c>
      <c r="V888" s="2" t="s">
        <v>30</v>
      </c>
      <c r="W888" s="31">
        <f>IF(T888&lt;5000,T888*2%,IF(T888&lt;25000,T888*5%,IF(T888&lt;50000,T888*7%,IF(T888&lt;100000,T888*9%,IF(T888&lt;250000,T888*12%,T888*15%)))))</f>
        <v>14.040000000000001</v>
      </c>
    </row>
    <row r="889" spans="1:23" x14ac:dyDescent="0.3">
      <c r="A889" s="2" t="s">
        <v>3837</v>
      </c>
      <c r="B889" s="4">
        <v>44079</v>
      </c>
      <c r="C889" s="4">
        <v>44081</v>
      </c>
      <c r="D889" s="2" t="s">
        <v>47</v>
      </c>
      <c r="E889" s="2" t="s">
        <v>36</v>
      </c>
      <c r="F889" s="2" t="s">
        <v>801</v>
      </c>
      <c r="G889" s="5" t="str">
        <f>VLOOKUP(F889,'Customer Info'!A:B,2,0)</f>
        <v>Tim</v>
      </c>
      <c r="H889" s="5" t="str">
        <f>VLOOKUP(F889,'Customer Info'!A:C,3,0)</f>
        <v>Brockman</v>
      </c>
      <c r="I889" s="5" t="str">
        <f>VLOOKUP(F889,'Customer Info'!A:E,5,0)</f>
        <v>Toowoomba</v>
      </c>
      <c r="J889" s="2" t="s">
        <v>532</v>
      </c>
      <c r="K889" s="6" t="str">
        <f>VLOOKUP(J889,'Product Details'!B:C,2,0)</f>
        <v>Office_Supplies</v>
      </c>
      <c r="L889" s="6" t="str">
        <f>VLOOKUP(J889,'Product Details'!B:D,3,0)</f>
        <v>Supplies</v>
      </c>
      <c r="M889" s="6" t="s">
        <v>6424</v>
      </c>
      <c r="N889" s="2">
        <v>224</v>
      </c>
      <c r="O889" s="2">
        <v>210</v>
      </c>
      <c r="P889" s="2">
        <v>3</v>
      </c>
      <c r="Q889" s="7">
        <f>O889*P889</f>
        <v>630</v>
      </c>
      <c r="R889" s="7">
        <f>N889*P889</f>
        <v>672</v>
      </c>
      <c r="S889" s="2">
        <v>41</v>
      </c>
      <c r="T889" s="8">
        <f>R889+S889</f>
        <v>713</v>
      </c>
      <c r="U889" s="8">
        <f>T889-Q889</f>
        <v>83</v>
      </c>
      <c r="V889" s="2" t="s">
        <v>30</v>
      </c>
      <c r="W889" s="31">
        <f>IF(T889&lt;5000,T889*2%,IF(T889&lt;25000,T889*5%,IF(T889&lt;50000,T889*7%,IF(T889&lt;100000,T889*9%,IF(T889&lt;250000,T889*12%,T889*15%)))))</f>
        <v>14.26</v>
      </c>
    </row>
    <row r="890" spans="1:23" x14ac:dyDescent="0.3">
      <c r="A890" s="2" t="s">
        <v>1100</v>
      </c>
      <c r="B890" s="4">
        <v>43649</v>
      </c>
      <c r="C890" s="4">
        <v>43651</v>
      </c>
      <c r="D890" s="2" t="s">
        <v>47</v>
      </c>
      <c r="E890" s="2" t="s">
        <v>48</v>
      </c>
      <c r="F890" s="2" t="s">
        <v>730</v>
      </c>
      <c r="G890" s="5" t="str">
        <f>VLOOKUP(F890,'Customer Info'!A:B,2,0)</f>
        <v>Victoria</v>
      </c>
      <c r="H890" s="5" t="str">
        <f>VLOOKUP(F890,'Customer Info'!A:C,3,0)</f>
        <v>Brennan</v>
      </c>
      <c r="I890" s="5" t="str">
        <f>VLOOKUP(F890,'Customer Info'!A:E,5,0)</f>
        <v>Adelaide</v>
      </c>
      <c r="J890" s="2" t="s">
        <v>316</v>
      </c>
      <c r="K890" s="6" t="str">
        <f>VLOOKUP(J890,'Product Details'!B:C,2,0)</f>
        <v>Technology</v>
      </c>
      <c r="L890" s="6" t="str">
        <f>VLOOKUP(J890,'Product Details'!B:D,3,0)</f>
        <v>Accessories</v>
      </c>
      <c r="M890" s="6" t="s">
        <v>6430</v>
      </c>
      <c r="N890" s="2">
        <v>224</v>
      </c>
      <c r="O890" s="2">
        <v>210</v>
      </c>
      <c r="P890" s="2">
        <v>3</v>
      </c>
      <c r="Q890" s="7">
        <f>O890*P890</f>
        <v>630</v>
      </c>
      <c r="R890" s="7">
        <f>N890*P890</f>
        <v>672</v>
      </c>
      <c r="S890" s="2">
        <v>34</v>
      </c>
      <c r="T890" s="8">
        <f>R890+S890</f>
        <v>706</v>
      </c>
      <c r="U890" s="8">
        <f>T890-Q890</f>
        <v>76</v>
      </c>
      <c r="V890" s="2" t="s">
        <v>33</v>
      </c>
      <c r="W890" s="31">
        <f>IF(T890&lt;5000,T890*2%,IF(T890&lt;25000,T890*5%,IF(T890&lt;50000,T890*7%,IF(T890&lt;100000,T890*9%,IF(T890&lt;250000,T890*12%,T890*15%)))))</f>
        <v>14.120000000000001</v>
      </c>
    </row>
    <row r="891" spans="1:23" x14ac:dyDescent="0.3">
      <c r="A891" s="2" t="s">
        <v>3938</v>
      </c>
      <c r="B891" s="4">
        <v>43910</v>
      </c>
      <c r="C891" s="4">
        <v>43910</v>
      </c>
      <c r="D891" s="2" t="s">
        <v>47</v>
      </c>
      <c r="E891" s="2" t="s">
        <v>48</v>
      </c>
      <c r="F891" s="2" t="s">
        <v>1279</v>
      </c>
      <c r="G891" s="5" t="str">
        <f>VLOOKUP(F891,'Customer Info'!A:B,2,0)</f>
        <v>Tracy</v>
      </c>
      <c r="H891" s="5" t="str">
        <f>VLOOKUP(F891,'Customer Info'!A:C,3,0)</f>
        <v>Blumstein</v>
      </c>
      <c r="I891" s="5" t="str">
        <f>VLOOKUP(F891,'Customer Info'!A:E,5,0)</f>
        <v>Guangzhou</v>
      </c>
      <c r="J891" s="2" t="s">
        <v>93</v>
      </c>
      <c r="K891" s="6" t="str">
        <f>VLOOKUP(J891,'Product Details'!B:C,2,0)</f>
        <v>Furniture</v>
      </c>
      <c r="L891" s="6" t="str">
        <f>VLOOKUP(J891,'Product Details'!B:D,3,0)</f>
        <v>Bookcases</v>
      </c>
      <c r="M891" s="6" t="s">
        <v>6452</v>
      </c>
      <c r="N891" s="2">
        <v>96</v>
      </c>
      <c r="O891" s="2">
        <v>87</v>
      </c>
      <c r="P891" s="2">
        <v>7</v>
      </c>
      <c r="Q891" s="7">
        <f>O891*P891</f>
        <v>609</v>
      </c>
      <c r="R891" s="7">
        <f>N891*P891</f>
        <v>672</v>
      </c>
      <c r="S891" s="2">
        <v>10</v>
      </c>
      <c r="T891" s="8">
        <f>R891+S891</f>
        <v>682</v>
      </c>
      <c r="U891" s="8">
        <f>T891-Q891</f>
        <v>73</v>
      </c>
      <c r="V891" s="2" t="s">
        <v>33</v>
      </c>
      <c r="W891" s="31">
        <f>IF(T891&lt;5000,T891*2%,IF(T891&lt;25000,T891*5%,IF(T891&lt;50000,T891*7%,IF(T891&lt;100000,T891*9%,IF(T891&lt;250000,T891*12%,T891*15%)))))</f>
        <v>13.64</v>
      </c>
    </row>
    <row r="892" spans="1:23" x14ac:dyDescent="0.3">
      <c r="A892" s="2" t="s">
        <v>1749</v>
      </c>
      <c r="B892" s="4">
        <v>44120</v>
      </c>
      <c r="C892" s="4">
        <v>44120</v>
      </c>
      <c r="D892" s="2" t="s">
        <v>47</v>
      </c>
      <c r="E892" s="2" t="s">
        <v>68</v>
      </c>
      <c r="F892" s="2" t="s">
        <v>1632</v>
      </c>
      <c r="G892" s="5" t="str">
        <f>VLOOKUP(F892,'Customer Info'!A:B,2,0)</f>
        <v>Monica</v>
      </c>
      <c r="H892" s="5" t="str">
        <f>VLOOKUP(F892,'Customer Info'!A:C,3,0)</f>
        <v>Federle</v>
      </c>
      <c r="I892" s="5" t="str">
        <f>VLOOKUP(F892,'Customer Info'!A:E,5,0)</f>
        <v>Lismore</v>
      </c>
      <c r="J892" s="2" t="s">
        <v>416</v>
      </c>
      <c r="K892" s="6" t="str">
        <f>VLOOKUP(J892,'Product Details'!B:C,2,0)</f>
        <v>Technology</v>
      </c>
      <c r="L892" s="6" t="str">
        <f>VLOOKUP(J892,'Product Details'!B:D,3,0)</f>
        <v>Phones</v>
      </c>
      <c r="M892" s="6" t="s">
        <v>6448</v>
      </c>
      <c r="N892" s="2">
        <v>674</v>
      </c>
      <c r="O892" s="2">
        <v>629</v>
      </c>
      <c r="P892" s="2">
        <v>1</v>
      </c>
      <c r="Q892" s="7">
        <f>O892*P892</f>
        <v>629</v>
      </c>
      <c r="R892" s="7">
        <f>N892*P892</f>
        <v>674</v>
      </c>
      <c r="S892" s="2">
        <v>69</v>
      </c>
      <c r="T892" s="8">
        <f>R892+S892</f>
        <v>743</v>
      </c>
      <c r="U892" s="8">
        <f>T892-Q892</f>
        <v>114</v>
      </c>
      <c r="V892" s="2" t="s">
        <v>63</v>
      </c>
      <c r="W892" s="31">
        <f>IF(T892&lt;5000,T892*2%,IF(T892&lt;25000,T892*5%,IF(T892&lt;50000,T892*7%,IF(T892&lt;100000,T892*9%,IF(T892&lt;250000,T892*12%,T892*15%)))))</f>
        <v>14.86</v>
      </c>
    </row>
    <row r="893" spans="1:23" x14ac:dyDescent="0.3">
      <c r="A893" s="2" t="s">
        <v>1874</v>
      </c>
      <c r="B893" s="4">
        <v>43888</v>
      </c>
      <c r="C893" s="4">
        <v>43890</v>
      </c>
      <c r="D893" s="2" t="s">
        <v>47</v>
      </c>
      <c r="E893" s="2" t="s">
        <v>43</v>
      </c>
      <c r="F893" s="2" t="s">
        <v>932</v>
      </c>
      <c r="G893" s="5" t="str">
        <f>VLOOKUP(F893,'Customer Info'!A:B,2,0)</f>
        <v>Dionis</v>
      </c>
      <c r="H893" s="5" t="str">
        <f>VLOOKUP(F893,'Customer Info'!A:C,3,0)</f>
        <v>Lloyd</v>
      </c>
      <c r="I893" s="5" t="str">
        <f>VLOOKUP(F893,'Customer Info'!A:E,5,0)</f>
        <v>Kamarhati</v>
      </c>
      <c r="J893" s="2" t="s">
        <v>245</v>
      </c>
      <c r="K893" s="6" t="str">
        <f>VLOOKUP(J893,'Product Details'!B:C,2,0)</f>
        <v>Office_Supplies</v>
      </c>
      <c r="L893" s="6" t="str">
        <f>VLOOKUP(J893,'Product Details'!B:D,3,0)</f>
        <v>Envelopes</v>
      </c>
      <c r="M893" s="6" t="s">
        <v>6427</v>
      </c>
      <c r="N893" s="2">
        <v>674</v>
      </c>
      <c r="O893" s="2">
        <v>629</v>
      </c>
      <c r="P893" s="2">
        <v>1</v>
      </c>
      <c r="Q893" s="7">
        <f>O893*P893</f>
        <v>629</v>
      </c>
      <c r="R893" s="7">
        <f>N893*P893</f>
        <v>674</v>
      </c>
      <c r="S893" s="2">
        <v>43</v>
      </c>
      <c r="T893" s="8">
        <f>R893+S893</f>
        <v>717</v>
      </c>
      <c r="U893" s="8">
        <f>T893-Q893</f>
        <v>88</v>
      </c>
      <c r="V893" s="2" t="s">
        <v>63</v>
      </c>
      <c r="W893" s="31">
        <f>IF(T893&lt;5000,T893*2%,IF(T893&lt;25000,T893*5%,IF(T893&lt;50000,T893*7%,IF(T893&lt;100000,T893*9%,IF(T893&lt;250000,T893*12%,T893*15%)))))</f>
        <v>14.34</v>
      </c>
    </row>
    <row r="894" spans="1:23" x14ac:dyDescent="0.3">
      <c r="A894" s="2" t="s">
        <v>346</v>
      </c>
      <c r="B894" s="4">
        <v>43101</v>
      </c>
      <c r="C894" s="4">
        <v>43101</v>
      </c>
      <c r="D894" s="2" t="s">
        <v>47</v>
      </c>
      <c r="E894" s="2" t="s">
        <v>29</v>
      </c>
      <c r="F894" s="2" t="s">
        <v>347</v>
      </c>
      <c r="G894" s="5" t="str">
        <f>VLOOKUP(F894,'Customer Info'!A:B,2,0)</f>
        <v>Shahid</v>
      </c>
      <c r="H894" s="5" t="str">
        <f>VLOOKUP(F894,'Customer Info'!A:C,3,0)</f>
        <v>Collister</v>
      </c>
      <c r="I894" s="5" t="str">
        <f>VLOOKUP(F894,'Customer Info'!A:E,5,0)</f>
        <v>Leipzig</v>
      </c>
      <c r="J894" s="2" t="s">
        <v>348</v>
      </c>
      <c r="K894" s="6" t="str">
        <f>VLOOKUP(J894,'Product Details'!B:C,2,0)</f>
        <v>Furniture</v>
      </c>
      <c r="L894" s="6" t="str">
        <f>VLOOKUP(J894,'Product Details'!B:D,3,0)</f>
        <v>Furnishings</v>
      </c>
      <c r="M894" s="6" t="s">
        <v>6559</v>
      </c>
      <c r="N894" s="2">
        <v>674</v>
      </c>
      <c r="O894" s="2">
        <v>629</v>
      </c>
      <c r="P894" s="2">
        <v>1</v>
      </c>
      <c r="Q894" s="7">
        <f>O894*P894</f>
        <v>629</v>
      </c>
      <c r="R894" s="7">
        <f>N894*P894</f>
        <v>674</v>
      </c>
      <c r="S894" s="2">
        <v>22</v>
      </c>
      <c r="T894" s="8">
        <f>R894+S894</f>
        <v>696</v>
      </c>
      <c r="U894" s="8">
        <f>T894-Q894</f>
        <v>67</v>
      </c>
      <c r="V894" s="2" t="s">
        <v>33</v>
      </c>
      <c r="W894" s="31">
        <f>IF(T894&lt;5000,T894*2%,IF(T894&lt;25000,T894*5%,IF(T894&lt;50000,T894*7%,IF(T894&lt;100000,T894*9%,IF(T894&lt;250000,T894*12%,T894*15%)))))</f>
        <v>13.92</v>
      </c>
    </row>
    <row r="895" spans="1:23" x14ac:dyDescent="0.3">
      <c r="A895" s="2" t="s">
        <v>5174</v>
      </c>
      <c r="B895" s="4">
        <v>43664</v>
      </c>
      <c r="C895" s="4">
        <v>43666</v>
      </c>
      <c r="D895" s="2" t="s">
        <v>47</v>
      </c>
      <c r="E895" s="2" t="s">
        <v>68</v>
      </c>
      <c r="F895" s="2" t="s">
        <v>1813</v>
      </c>
      <c r="G895" s="5" t="str">
        <f>VLOOKUP(F895,'Customer Info'!A:B,2,0)</f>
        <v>Charles</v>
      </c>
      <c r="H895" s="5" t="str">
        <f>VLOOKUP(F895,'Customer Info'!A:C,3,0)</f>
        <v>Sheldon</v>
      </c>
      <c r="I895" s="5" t="str">
        <f>VLOOKUP(F895,'Customer Info'!A:E,5,0)</f>
        <v>Brisbane</v>
      </c>
      <c r="J895" s="2" t="s">
        <v>622</v>
      </c>
      <c r="K895" s="6" t="str">
        <f>VLOOKUP(J895,'Product Details'!B:C,2,0)</f>
        <v>Office_Supplies</v>
      </c>
      <c r="L895" s="6" t="str">
        <f>VLOOKUP(J895,'Product Details'!B:D,3,0)</f>
        <v>Storage</v>
      </c>
      <c r="M895" s="6" t="s">
        <v>6547</v>
      </c>
      <c r="N895" s="2">
        <v>135</v>
      </c>
      <c r="O895" s="2">
        <v>126</v>
      </c>
      <c r="P895" s="2">
        <v>5</v>
      </c>
      <c r="Q895" s="7">
        <f>O895*P895</f>
        <v>630</v>
      </c>
      <c r="R895" s="7">
        <f>N895*P895</f>
        <v>675</v>
      </c>
      <c r="S895" s="2">
        <v>30</v>
      </c>
      <c r="T895" s="8">
        <f>R895+S895</f>
        <v>705</v>
      </c>
      <c r="U895" s="8">
        <f>T895-Q895</f>
        <v>75</v>
      </c>
      <c r="V895" s="2" t="s">
        <v>63</v>
      </c>
      <c r="W895" s="31">
        <f>IF(T895&lt;5000,T895*2%,IF(T895&lt;25000,T895*5%,IF(T895&lt;50000,T895*7%,IF(T895&lt;100000,T895*9%,IF(T895&lt;250000,T895*12%,T895*15%)))))</f>
        <v>14.1</v>
      </c>
    </row>
    <row r="896" spans="1:23" x14ac:dyDescent="0.3">
      <c r="A896" s="2" t="s">
        <v>3043</v>
      </c>
      <c r="B896" s="4">
        <v>43175</v>
      </c>
      <c r="C896" s="4">
        <v>43175</v>
      </c>
      <c r="D896" s="2" t="s">
        <v>47</v>
      </c>
      <c r="E896" s="2" t="s">
        <v>68</v>
      </c>
      <c r="F896" s="2" t="s">
        <v>568</v>
      </c>
      <c r="G896" s="5" t="str">
        <f>VLOOKUP(F896,'Customer Info'!A:B,2,0)</f>
        <v>Darren</v>
      </c>
      <c r="H896" s="5" t="str">
        <f>VLOOKUP(F896,'Customer Info'!A:C,3,0)</f>
        <v>Budd</v>
      </c>
      <c r="I896" s="5" t="str">
        <f>VLOOKUP(F896,'Customer Info'!A:E,5,0)</f>
        <v>Regensburg</v>
      </c>
      <c r="J896" s="2" t="s">
        <v>56</v>
      </c>
      <c r="K896" s="6" t="str">
        <f>VLOOKUP(J896,'Product Details'!B:C,2,0)</f>
        <v>Technology</v>
      </c>
      <c r="L896" s="6" t="str">
        <f>VLOOKUP(J896,'Product Details'!B:D,3,0)</f>
        <v>Accessories</v>
      </c>
      <c r="M896" s="6" t="s">
        <v>6410</v>
      </c>
      <c r="N896" s="2">
        <v>169</v>
      </c>
      <c r="O896" s="2">
        <v>154</v>
      </c>
      <c r="P896" s="2">
        <v>4</v>
      </c>
      <c r="Q896" s="7">
        <f>O896*P896</f>
        <v>616</v>
      </c>
      <c r="R896" s="7">
        <f>N896*P896</f>
        <v>676</v>
      </c>
      <c r="S896" s="2">
        <v>30</v>
      </c>
      <c r="T896" s="8">
        <f>R896+S896</f>
        <v>706</v>
      </c>
      <c r="U896" s="8">
        <f>T896-Q896</f>
        <v>90</v>
      </c>
      <c r="V896" s="2" t="s">
        <v>33</v>
      </c>
      <c r="W896" s="31">
        <f>IF(T896&lt;5000,T896*2%,IF(T896&lt;25000,T896*5%,IF(T896&lt;50000,T896*7%,IF(T896&lt;100000,T896*9%,IF(T896&lt;250000,T896*12%,T896*15%)))))</f>
        <v>14.120000000000001</v>
      </c>
    </row>
    <row r="897" spans="1:23" x14ac:dyDescent="0.3">
      <c r="A897" s="2" t="s">
        <v>2128</v>
      </c>
      <c r="B897" s="4">
        <v>43345</v>
      </c>
      <c r="C897" s="4">
        <v>43347</v>
      </c>
      <c r="D897" s="2" t="s">
        <v>47</v>
      </c>
      <c r="E897" s="2" t="s">
        <v>43</v>
      </c>
      <c r="F897" s="2" t="s">
        <v>908</v>
      </c>
      <c r="G897" s="5" t="str">
        <f>VLOOKUP(F897,'Customer Info'!A:B,2,0)</f>
        <v>Dave</v>
      </c>
      <c r="H897" s="5" t="str">
        <f>VLOOKUP(F897,'Customer Info'!A:C,3,0)</f>
        <v>Poirier</v>
      </c>
      <c r="I897" s="5" t="str">
        <f>VLOOKUP(F897,'Customer Info'!A:E,5,0)</f>
        <v>Changchun</v>
      </c>
      <c r="J897" s="2" t="s">
        <v>426</v>
      </c>
      <c r="K897" s="6" t="str">
        <f>VLOOKUP(J897,'Product Details'!B:C,2,0)</f>
        <v>Office_Supplies</v>
      </c>
      <c r="L897" s="6" t="str">
        <f>VLOOKUP(J897,'Product Details'!B:D,3,0)</f>
        <v>Storage</v>
      </c>
      <c r="M897" s="6" t="s">
        <v>6504</v>
      </c>
      <c r="N897" s="2">
        <v>679</v>
      </c>
      <c r="O897" s="2">
        <v>654</v>
      </c>
      <c r="P897" s="2">
        <v>1</v>
      </c>
      <c r="Q897" s="7">
        <f>O897*P897</f>
        <v>654</v>
      </c>
      <c r="R897" s="7">
        <f>N897*P897</f>
        <v>679</v>
      </c>
      <c r="S897" s="2">
        <v>87</v>
      </c>
      <c r="T897" s="8">
        <f>R897+S897</f>
        <v>766</v>
      </c>
      <c r="U897" s="8">
        <f>T897-Q897</f>
        <v>112</v>
      </c>
      <c r="V897" s="2" t="s">
        <v>33</v>
      </c>
      <c r="W897" s="31">
        <f>IF(T897&lt;5000,T897*2%,IF(T897&lt;25000,T897*5%,IF(T897&lt;50000,T897*7%,IF(T897&lt;100000,T897*9%,IF(T897&lt;250000,T897*12%,T897*15%)))))</f>
        <v>15.32</v>
      </c>
    </row>
    <row r="898" spans="1:23" x14ac:dyDescent="0.3">
      <c r="A898" s="2" t="s">
        <v>1406</v>
      </c>
      <c r="B898" s="4">
        <v>43677</v>
      </c>
      <c r="C898" s="4">
        <v>43678</v>
      </c>
      <c r="D898" s="2" t="s">
        <v>47</v>
      </c>
      <c r="E898" s="2" t="s">
        <v>91</v>
      </c>
      <c r="F898" s="2" t="s">
        <v>295</v>
      </c>
      <c r="G898" s="5" t="str">
        <f>VLOOKUP(F898,'Customer Info'!A:B,2,0)</f>
        <v>Mick</v>
      </c>
      <c r="H898" s="5" t="str">
        <f>VLOOKUP(F898,'Customer Info'!A:C,3,0)</f>
        <v>Brown</v>
      </c>
      <c r="I898" s="5" t="str">
        <f>VLOOKUP(F898,'Customer Info'!A:E,5,0)</f>
        <v>Frankfurt</v>
      </c>
      <c r="J898" s="2" t="s">
        <v>172</v>
      </c>
      <c r="K898" s="6" t="str">
        <f>VLOOKUP(J898,'Product Details'!B:C,2,0)</f>
        <v>Office_Supplies</v>
      </c>
      <c r="L898" s="6" t="str">
        <f>VLOOKUP(J898,'Product Details'!B:D,3,0)</f>
        <v>Fasteners</v>
      </c>
      <c r="M898" s="6" t="s">
        <v>6539</v>
      </c>
      <c r="N898" s="2">
        <v>679</v>
      </c>
      <c r="O898" s="2">
        <v>654</v>
      </c>
      <c r="P898" s="2">
        <v>1</v>
      </c>
      <c r="Q898" s="7">
        <f>O898*P898</f>
        <v>654</v>
      </c>
      <c r="R898" s="7">
        <f>N898*P898</f>
        <v>679</v>
      </c>
      <c r="S898" s="2">
        <v>85</v>
      </c>
      <c r="T898" s="8">
        <f>R898+S898</f>
        <v>764</v>
      </c>
      <c r="U898" s="8">
        <f>T898-Q898</f>
        <v>110</v>
      </c>
      <c r="V898" s="2" t="s">
        <v>30</v>
      </c>
      <c r="W898" s="31">
        <f>IF(T898&lt;5000,T898*2%,IF(T898&lt;25000,T898*5%,IF(T898&lt;50000,T898*7%,IF(T898&lt;100000,T898*9%,IF(T898&lt;250000,T898*12%,T898*15%)))))</f>
        <v>15.280000000000001</v>
      </c>
    </row>
    <row r="899" spans="1:23" x14ac:dyDescent="0.3">
      <c r="A899" s="2" t="s">
        <v>4528</v>
      </c>
      <c r="B899" s="4">
        <v>43732</v>
      </c>
      <c r="C899" s="4">
        <v>43733</v>
      </c>
      <c r="D899" s="2" t="s">
        <v>47</v>
      </c>
      <c r="E899" s="2" t="s">
        <v>29</v>
      </c>
      <c r="F899" s="2" t="s">
        <v>638</v>
      </c>
      <c r="G899" s="5" t="str">
        <f>VLOOKUP(F899,'Customer Info'!A:B,2,0)</f>
        <v>Ted</v>
      </c>
      <c r="H899" s="5" t="str">
        <f>VLOOKUP(F899,'Customer Info'!A:C,3,0)</f>
        <v>Trevino</v>
      </c>
      <c r="I899" s="5" t="str">
        <f>VLOOKUP(F899,'Customer Info'!A:E,5,0)</f>
        <v>Bendigo</v>
      </c>
      <c r="J899" s="2" t="s">
        <v>520</v>
      </c>
      <c r="K899" s="6" t="str">
        <f>VLOOKUP(J899,'Product Details'!B:C,2,0)</f>
        <v>Office_Supplies</v>
      </c>
      <c r="L899" s="6" t="str">
        <f>VLOOKUP(J899,'Product Details'!B:D,3,0)</f>
        <v>Fasteners</v>
      </c>
      <c r="M899" s="6" t="s">
        <v>6557</v>
      </c>
      <c r="N899" s="2">
        <v>97</v>
      </c>
      <c r="O899" s="2">
        <v>92</v>
      </c>
      <c r="P899" s="2">
        <v>7</v>
      </c>
      <c r="Q899" s="7">
        <f>O899*P899</f>
        <v>644</v>
      </c>
      <c r="R899" s="7">
        <f>N899*P899</f>
        <v>679</v>
      </c>
      <c r="S899" s="2">
        <v>10</v>
      </c>
      <c r="T899" s="8">
        <f>R899+S899</f>
        <v>689</v>
      </c>
      <c r="U899" s="8">
        <f>T899-Q899</f>
        <v>45</v>
      </c>
      <c r="V899" s="2" t="s">
        <v>33</v>
      </c>
      <c r="W899" s="31">
        <f>IF(T899&lt;5000,T899*2%,IF(T899&lt;25000,T899*5%,IF(T899&lt;50000,T899*7%,IF(T899&lt;100000,T899*9%,IF(T899&lt;250000,T899*12%,T899*15%)))))</f>
        <v>13.780000000000001</v>
      </c>
    </row>
    <row r="900" spans="1:23" x14ac:dyDescent="0.3">
      <c r="A900" s="2" t="s">
        <v>644</v>
      </c>
      <c r="B900" s="4">
        <v>43389</v>
      </c>
      <c r="C900" s="4">
        <v>43389</v>
      </c>
      <c r="D900" s="2" t="s">
        <v>47</v>
      </c>
      <c r="E900" s="2" t="s">
        <v>29</v>
      </c>
      <c r="F900" s="2" t="s">
        <v>645</v>
      </c>
      <c r="G900" s="5" t="str">
        <f>VLOOKUP(F900,'Customer Info'!A:B,2,0)</f>
        <v>Randy</v>
      </c>
      <c r="H900" s="5" t="str">
        <f>VLOOKUP(F900,'Customer Info'!A:C,3,0)</f>
        <v>Bradley</v>
      </c>
      <c r="I900" s="5" t="str">
        <f>VLOOKUP(F900,'Customer Info'!A:E,5,0)</f>
        <v>Wollongong</v>
      </c>
      <c r="J900" s="2" t="s">
        <v>5</v>
      </c>
      <c r="K900" s="6" t="str">
        <f>VLOOKUP(J900,'Product Details'!B:C,2,0)</f>
        <v>Furniture</v>
      </c>
      <c r="L900" s="6" t="str">
        <f>VLOOKUP(J900,'Product Details'!B:D,3,0)</f>
        <v>Furnishings</v>
      </c>
      <c r="M900" s="6" t="s">
        <v>6549</v>
      </c>
      <c r="N900" s="2">
        <v>170</v>
      </c>
      <c r="O900" s="2">
        <v>160</v>
      </c>
      <c r="P900" s="2">
        <v>4</v>
      </c>
      <c r="Q900" s="7">
        <f>O900*P900</f>
        <v>640</v>
      </c>
      <c r="R900" s="7">
        <f>N900*P900</f>
        <v>680</v>
      </c>
      <c r="S900" s="2">
        <v>30</v>
      </c>
      <c r="T900" s="8">
        <f>R900+S900</f>
        <v>710</v>
      </c>
      <c r="U900" s="8">
        <f>T900-Q900</f>
        <v>70</v>
      </c>
      <c r="V900" s="2" t="s">
        <v>63</v>
      </c>
      <c r="W900" s="31">
        <f>IF(T900&lt;5000,T900*2%,IF(T900&lt;25000,T900*5%,IF(T900&lt;50000,T900*7%,IF(T900&lt;100000,T900*9%,IF(T900&lt;250000,T900*12%,T900*15%)))))</f>
        <v>14.200000000000001</v>
      </c>
    </row>
    <row r="901" spans="1:23" x14ac:dyDescent="0.3">
      <c r="A901" s="2" t="s">
        <v>1569</v>
      </c>
      <c r="B901" s="4">
        <v>44159</v>
      </c>
      <c r="C901" s="4">
        <v>44160</v>
      </c>
      <c r="D901" s="2" t="s">
        <v>47</v>
      </c>
      <c r="E901" s="2" t="s">
        <v>91</v>
      </c>
      <c r="F901" s="2" t="s">
        <v>1570</v>
      </c>
      <c r="G901" s="5" t="str">
        <f>VLOOKUP(F901,'Customer Info'!A:B,2,0)</f>
        <v>Jack</v>
      </c>
      <c r="H901" s="5" t="str">
        <f>VLOOKUP(F901,'Customer Info'!A:C,3,0)</f>
        <v>Garza</v>
      </c>
      <c r="I901" s="5" t="str">
        <f>VLOOKUP(F901,'Customer Info'!A:E,5,0)</f>
        <v>Taiyuan</v>
      </c>
      <c r="J901" s="2" t="s">
        <v>1167</v>
      </c>
      <c r="K901" s="6" t="str">
        <f>VLOOKUP(J901,'Product Details'!B:C,2,0)</f>
        <v>Office_Supplies</v>
      </c>
      <c r="L901" s="6" t="str">
        <f>VLOOKUP(J901,'Product Details'!B:D,3,0)</f>
        <v>Supplies</v>
      </c>
      <c r="M901" s="6" t="s">
        <v>6444</v>
      </c>
      <c r="N901" s="2">
        <v>170</v>
      </c>
      <c r="O901" s="2">
        <v>153</v>
      </c>
      <c r="P901" s="2">
        <v>4</v>
      </c>
      <c r="Q901" s="7">
        <f>O901*P901</f>
        <v>612</v>
      </c>
      <c r="R901" s="7">
        <f>N901*P901</f>
        <v>680</v>
      </c>
      <c r="S901" s="2">
        <v>30</v>
      </c>
      <c r="T901" s="8">
        <f>R901+S901</f>
        <v>710</v>
      </c>
      <c r="U901" s="8">
        <f>T901-Q901</f>
        <v>98</v>
      </c>
      <c r="V901" s="2" t="s">
        <v>33</v>
      </c>
      <c r="W901" s="31">
        <f>IF(T901&lt;5000,T901*2%,IF(T901&lt;25000,T901*5%,IF(T901&lt;50000,T901*7%,IF(T901&lt;100000,T901*9%,IF(T901&lt;250000,T901*12%,T901*15%)))))</f>
        <v>14.200000000000001</v>
      </c>
    </row>
    <row r="902" spans="1:23" x14ac:dyDescent="0.3">
      <c r="A902" s="2" t="s">
        <v>3037</v>
      </c>
      <c r="B902" s="4">
        <v>43437</v>
      </c>
      <c r="C902" s="4">
        <v>43438</v>
      </c>
      <c r="D902" s="2" t="s">
        <v>47</v>
      </c>
      <c r="E902" s="2" t="s">
        <v>36</v>
      </c>
      <c r="F902" s="2" t="s">
        <v>340</v>
      </c>
      <c r="G902" s="5" t="str">
        <f>VLOOKUP(F902,'Customer Info'!A:B,2,0)</f>
        <v>Ann</v>
      </c>
      <c r="H902" s="5" t="str">
        <f>VLOOKUP(F902,'Customer Info'!A:C,3,0)</f>
        <v>Chong</v>
      </c>
      <c r="I902" s="5" t="str">
        <f>VLOOKUP(F902,'Customer Info'!A:E,5,0)</f>
        <v>Sydney</v>
      </c>
      <c r="J902" s="2" t="s">
        <v>214</v>
      </c>
      <c r="K902" s="6" t="str">
        <f>VLOOKUP(J902,'Product Details'!B:C,2,0)</f>
        <v>Technology</v>
      </c>
      <c r="L902" s="6" t="str">
        <f>VLOOKUP(J902,'Product Details'!B:D,3,0)</f>
        <v>Machines</v>
      </c>
      <c r="M902" s="6" t="s">
        <v>6437</v>
      </c>
      <c r="N902" s="2">
        <v>170</v>
      </c>
      <c r="O902" s="2">
        <v>160</v>
      </c>
      <c r="P902" s="2">
        <v>4</v>
      </c>
      <c r="Q902" s="7">
        <f>O902*P902</f>
        <v>640</v>
      </c>
      <c r="R902" s="7">
        <f>N902*P902</f>
        <v>680</v>
      </c>
      <c r="S902" s="2">
        <v>30</v>
      </c>
      <c r="T902" s="8">
        <f>R902+S902</f>
        <v>710</v>
      </c>
      <c r="U902" s="8">
        <f>T902-Q902</f>
        <v>70</v>
      </c>
      <c r="V902" s="2" t="s">
        <v>63</v>
      </c>
      <c r="W902" s="31">
        <f>IF(T902&lt;5000,T902*2%,IF(T902&lt;25000,T902*5%,IF(T902&lt;50000,T902*7%,IF(T902&lt;100000,T902*9%,IF(T902&lt;250000,T902*12%,T902*15%)))))</f>
        <v>14.200000000000001</v>
      </c>
    </row>
    <row r="903" spans="1:23" x14ac:dyDescent="0.3">
      <c r="A903" s="2" t="s">
        <v>5271</v>
      </c>
      <c r="B903" s="4">
        <v>43984</v>
      </c>
      <c r="C903" s="4">
        <v>43984</v>
      </c>
      <c r="D903" s="2" t="s">
        <v>47</v>
      </c>
      <c r="E903" s="2" t="s">
        <v>43</v>
      </c>
      <c r="F903" s="2" t="s">
        <v>1944</v>
      </c>
      <c r="G903" s="5" t="str">
        <f>VLOOKUP(F903,'Customer Info'!A:B,2,0)</f>
        <v>Dave</v>
      </c>
      <c r="H903" s="5" t="str">
        <f>VLOOKUP(F903,'Customer Info'!A:C,3,0)</f>
        <v>Hallsten</v>
      </c>
      <c r="I903" s="5" t="str">
        <f>VLOOKUP(F903,'Customer Info'!A:E,5,0)</f>
        <v>Melbourne</v>
      </c>
      <c r="J903" s="2" t="s">
        <v>204</v>
      </c>
      <c r="K903" s="6" t="str">
        <f>VLOOKUP(J903,'Product Details'!B:C,2,0)</f>
        <v>Office_Supplies</v>
      </c>
      <c r="L903" s="6" t="str">
        <f>VLOOKUP(J903,'Product Details'!B:D,3,0)</f>
        <v>Labels</v>
      </c>
      <c r="M903" s="6" t="s">
        <v>6516</v>
      </c>
      <c r="N903" s="2">
        <v>136</v>
      </c>
      <c r="O903" s="2">
        <v>130</v>
      </c>
      <c r="P903" s="2">
        <v>5</v>
      </c>
      <c r="Q903" s="7">
        <f>O903*P903</f>
        <v>650</v>
      </c>
      <c r="R903" s="7">
        <f>N903*P903</f>
        <v>680</v>
      </c>
      <c r="S903" s="2">
        <v>30</v>
      </c>
      <c r="T903" s="8">
        <f>R903+S903</f>
        <v>710</v>
      </c>
      <c r="U903" s="8">
        <f>T903-Q903</f>
        <v>60</v>
      </c>
      <c r="V903" s="2" t="s">
        <v>63</v>
      </c>
      <c r="W903" s="31">
        <f>IF(T903&lt;5000,T903*2%,IF(T903&lt;25000,T903*5%,IF(T903&lt;50000,T903*7%,IF(T903&lt;100000,T903*9%,IF(T903&lt;250000,T903*12%,T903*15%)))))</f>
        <v>14.200000000000001</v>
      </c>
    </row>
    <row r="904" spans="1:23" x14ac:dyDescent="0.3">
      <c r="A904" s="2" t="s">
        <v>3881</v>
      </c>
      <c r="B904" s="4">
        <v>43930</v>
      </c>
      <c r="C904" s="4">
        <v>43930</v>
      </c>
      <c r="D904" s="2" t="s">
        <v>47</v>
      </c>
      <c r="E904" s="2" t="s">
        <v>43</v>
      </c>
      <c r="F904" s="2" t="s">
        <v>1504</v>
      </c>
      <c r="G904" s="5" t="str">
        <f>VLOOKUP(F904,'Customer Info'!A:B,2,0)</f>
        <v>Shaun</v>
      </c>
      <c r="H904" s="5" t="str">
        <f>VLOOKUP(F904,'Customer Info'!A:C,3,0)</f>
        <v>Weien</v>
      </c>
      <c r="I904" s="5" t="str">
        <f>VLOOKUP(F904,'Customer Info'!A:E,5,0)</f>
        <v>Medan</v>
      </c>
      <c r="J904" s="2" t="s">
        <v>386</v>
      </c>
      <c r="K904" s="6" t="str">
        <f>VLOOKUP(J904,'Product Details'!B:C,2,0)</f>
        <v>Office_Supplies</v>
      </c>
      <c r="L904" s="6" t="str">
        <f>VLOOKUP(J904,'Product Details'!B:D,3,0)</f>
        <v>Fasteners</v>
      </c>
      <c r="M904" s="6" t="s">
        <v>6538</v>
      </c>
      <c r="N904" s="2">
        <v>681</v>
      </c>
      <c r="O904" s="2">
        <v>642</v>
      </c>
      <c r="P904" s="2">
        <v>1</v>
      </c>
      <c r="Q904" s="7">
        <f>O904*P904</f>
        <v>642</v>
      </c>
      <c r="R904" s="7">
        <f>N904*P904</f>
        <v>681</v>
      </c>
      <c r="S904" s="2">
        <v>53</v>
      </c>
      <c r="T904" s="8">
        <f>R904+S904</f>
        <v>734</v>
      </c>
      <c r="U904" s="8">
        <f>T904-Q904</f>
        <v>92</v>
      </c>
      <c r="V904" s="2" t="s">
        <v>63</v>
      </c>
      <c r="W904" s="31">
        <f>IF(T904&lt;5000,T904*2%,IF(T904&lt;25000,T904*5%,IF(T904&lt;50000,T904*7%,IF(T904&lt;100000,T904*9%,IF(T904&lt;250000,T904*12%,T904*15%)))))</f>
        <v>14.68</v>
      </c>
    </row>
    <row r="905" spans="1:23" x14ac:dyDescent="0.3">
      <c r="A905" s="2" t="s">
        <v>3467</v>
      </c>
      <c r="B905" s="4">
        <v>43593</v>
      </c>
      <c r="C905" s="4">
        <v>43595</v>
      </c>
      <c r="D905" s="2" t="s">
        <v>47</v>
      </c>
      <c r="E905" s="2" t="s">
        <v>29</v>
      </c>
      <c r="F905" s="2" t="s">
        <v>723</v>
      </c>
      <c r="G905" s="5" t="str">
        <f>VLOOKUP(F905,'Customer Info'!A:B,2,0)</f>
        <v>Sally</v>
      </c>
      <c r="H905" s="5" t="str">
        <f>VLOOKUP(F905,'Customer Info'!A:C,3,0)</f>
        <v>Hughsby</v>
      </c>
      <c r="I905" s="5" t="str">
        <f>VLOOKUP(F905,'Customer Info'!A:E,5,0)</f>
        <v>Depok</v>
      </c>
      <c r="J905" s="2" t="s">
        <v>93</v>
      </c>
      <c r="K905" s="6" t="str">
        <f>VLOOKUP(J905,'Product Details'!B:C,2,0)</f>
        <v>Furniture</v>
      </c>
      <c r="L905" s="6" t="str">
        <f>VLOOKUP(J905,'Product Details'!B:D,3,0)</f>
        <v>Bookcases</v>
      </c>
      <c r="M905" s="6" t="s">
        <v>6452</v>
      </c>
      <c r="N905" s="2">
        <v>681</v>
      </c>
      <c r="O905" s="2">
        <v>642</v>
      </c>
      <c r="P905" s="2">
        <v>1</v>
      </c>
      <c r="Q905" s="7">
        <f>O905*P905</f>
        <v>642</v>
      </c>
      <c r="R905" s="7">
        <f>N905*P905</f>
        <v>681</v>
      </c>
      <c r="S905" s="2">
        <v>38</v>
      </c>
      <c r="T905" s="8">
        <f>R905+S905</f>
        <v>719</v>
      </c>
      <c r="U905" s="8">
        <f>T905-Q905</f>
        <v>77</v>
      </c>
      <c r="V905" s="2" t="s">
        <v>33</v>
      </c>
      <c r="W905" s="31">
        <f>IF(T905&lt;5000,T905*2%,IF(T905&lt;25000,T905*5%,IF(T905&lt;50000,T905*7%,IF(T905&lt;100000,T905*9%,IF(T905&lt;250000,T905*12%,T905*15%)))))</f>
        <v>14.38</v>
      </c>
    </row>
    <row r="906" spans="1:23" x14ac:dyDescent="0.3">
      <c r="A906" s="2" t="s">
        <v>2029</v>
      </c>
      <c r="B906" s="4">
        <v>43323</v>
      </c>
      <c r="C906" s="4">
        <v>43324</v>
      </c>
      <c r="D906" s="2" t="s">
        <v>47</v>
      </c>
      <c r="E906" s="2" t="s">
        <v>91</v>
      </c>
      <c r="F906" s="2" t="s">
        <v>1306</v>
      </c>
      <c r="G906" s="5" t="str">
        <f>VLOOKUP(F906,'Customer Info'!A:B,2,0)</f>
        <v>Dianna</v>
      </c>
      <c r="H906" s="5" t="str">
        <f>VLOOKUP(F906,'Customer Info'!A:C,3,0)</f>
        <v>Vittorini</v>
      </c>
      <c r="I906" s="5" t="str">
        <f>VLOOKUP(F906,'Customer Info'!A:E,5,0)</f>
        <v>Gold Coast</v>
      </c>
      <c r="J906" s="2" t="s">
        <v>499</v>
      </c>
      <c r="K906" s="6" t="str">
        <f>VLOOKUP(J906,'Product Details'!B:C,2,0)</f>
        <v>Furniture</v>
      </c>
      <c r="L906" s="6" t="str">
        <f>VLOOKUP(J906,'Product Details'!B:D,3,0)</f>
        <v>Tables</v>
      </c>
      <c r="M906" s="6" t="s">
        <v>6537</v>
      </c>
      <c r="N906" s="2">
        <v>62</v>
      </c>
      <c r="O906" s="2">
        <v>58</v>
      </c>
      <c r="P906" s="2">
        <v>11</v>
      </c>
      <c r="Q906" s="7">
        <f>O906*P906</f>
        <v>638</v>
      </c>
      <c r="R906" s="7">
        <f>N906*P906</f>
        <v>682</v>
      </c>
      <c r="S906" s="2">
        <v>10</v>
      </c>
      <c r="T906" s="8">
        <f>R906+S906</f>
        <v>692</v>
      </c>
      <c r="U906" s="8">
        <f>T906-Q906</f>
        <v>54</v>
      </c>
      <c r="V906" s="2" t="s">
        <v>63</v>
      </c>
      <c r="W906" s="31">
        <f>IF(T906&lt;5000,T906*2%,IF(T906&lt;25000,T906*5%,IF(T906&lt;50000,T906*7%,IF(T906&lt;100000,T906*9%,IF(T906&lt;250000,T906*12%,T906*15%)))))</f>
        <v>13.84</v>
      </c>
    </row>
    <row r="907" spans="1:23" x14ac:dyDescent="0.3">
      <c r="A907" s="2" t="s">
        <v>2024</v>
      </c>
      <c r="B907" s="4">
        <v>43173</v>
      </c>
      <c r="C907" s="4">
        <v>43173</v>
      </c>
      <c r="D907" s="2" t="s">
        <v>47</v>
      </c>
      <c r="E907" s="2" t="s">
        <v>43</v>
      </c>
      <c r="F907" s="2" t="s">
        <v>1221</v>
      </c>
      <c r="G907" s="5" t="str">
        <f>VLOOKUP(F907,'Customer Info'!A:B,2,0)</f>
        <v>Vivek</v>
      </c>
      <c r="H907" s="5" t="str">
        <f>VLOOKUP(F907,'Customer Info'!A:C,3,0)</f>
        <v>Grady</v>
      </c>
      <c r="I907" s="5" t="str">
        <f>VLOOKUP(F907,'Customer Info'!A:E,5,0)</f>
        <v>Shantou</v>
      </c>
      <c r="J907" s="2" t="s">
        <v>183</v>
      </c>
      <c r="K907" s="6" t="str">
        <f>VLOOKUP(J907,'Product Details'!B:C,2,0)</f>
        <v>Furniture</v>
      </c>
      <c r="L907" s="6" t="str">
        <f>VLOOKUP(J907,'Product Details'!B:D,3,0)</f>
        <v>Tables</v>
      </c>
      <c r="M907" s="6" t="s">
        <v>6546</v>
      </c>
      <c r="N907" s="2">
        <v>171</v>
      </c>
      <c r="O907" s="2">
        <v>153</v>
      </c>
      <c r="P907" s="2">
        <v>4</v>
      </c>
      <c r="Q907" s="7">
        <f>O907*P907</f>
        <v>612</v>
      </c>
      <c r="R907" s="7">
        <f>N907*P907</f>
        <v>684</v>
      </c>
      <c r="S907" s="2">
        <v>30</v>
      </c>
      <c r="T907" s="8">
        <f>R907+S907</f>
        <v>714</v>
      </c>
      <c r="U907" s="8">
        <f>T907-Q907</f>
        <v>102</v>
      </c>
      <c r="V907" s="2" t="s">
        <v>33</v>
      </c>
      <c r="W907" s="31">
        <f>IF(T907&lt;5000,T907*2%,IF(T907&lt;25000,T907*5%,IF(T907&lt;50000,T907*7%,IF(T907&lt;100000,T907*9%,IF(T907&lt;250000,T907*12%,T907*15%)))))</f>
        <v>14.280000000000001</v>
      </c>
    </row>
    <row r="908" spans="1:23" x14ac:dyDescent="0.3">
      <c r="A908" s="2" t="s">
        <v>1893</v>
      </c>
      <c r="B908" s="4">
        <v>44055</v>
      </c>
      <c r="C908" s="4">
        <v>44057</v>
      </c>
      <c r="D908" s="2" t="s">
        <v>47</v>
      </c>
      <c r="E908" s="2" t="s">
        <v>48</v>
      </c>
      <c r="F908" s="2" t="s">
        <v>1695</v>
      </c>
      <c r="G908" s="5" t="str">
        <f>VLOOKUP(F908,'Customer Info'!A:B,2,0)</f>
        <v>Tamara</v>
      </c>
      <c r="H908" s="5" t="str">
        <f>VLOOKUP(F908,'Customer Info'!A:C,3,0)</f>
        <v>Chand</v>
      </c>
      <c r="I908" s="5" t="str">
        <f>VLOOKUP(F908,'Customer Info'!A:E,5,0)</f>
        <v>Yogyakarta</v>
      </c>
      <c r="J908" s="2" t="s">
        <v>426</v>
      </c>
      <c r="K908" s="6" t="str">
        <f>VLOOKUP(J908,'Product Details'!B:C,2,0)</f>
        <v>Office_Supplies</v>
      </c>
      <c r="L908" s="6" t="str">
        <f>VLOOKUP(J908,'Product Details'!B:D,3,0)</f>
        <v>Storage</v>
      </c>
      <c r="M908" s="6" t="s">
        <v>6504</v>
      </c>
      <c r="N908" s="2">
        <v>138</v>
      </c>
      <c r="O908" s="2">
        <v>128</v>
      </c>
      <c r="P908" s="2">
        <v>5</v>
      </c>
      <c r="Q908" s="7">
        <f>O908*P908</f>
        <v>640</v>
      </c>
      <c r="R908" s="7">
        <f>N908*P908</f>
        <v>690</v>
      </c>
      <c r="S908" s="2">
        <v>30</v>
      </c>
      <c r="T908" s="8">
        <f>R908+S908</f>
        <v>720</v>
      </c>
      <c r="U908" s="8">
        <f>T908-Q908</f>
        <v>80</v>
      </c>
      <c r="V908" s="2" t="s">
        <v>71</v>
      </c>
      <c r="W908" s="31">
        <f>IF(T908&lt;5000,T908*2%,IF(T908&lt;25000,T908*5%,IF(T908&lt;50000,T908*7%,IF(T908&lt;100000,T908*9%,IF(T908&lt;250000,T908*12%,T908*15%)))))</f>
        <v>14.4</v>
      </c>
    </row>
    <row r="909" spans="1:23" x14ac:dyDescent="0.3">
      <c r="A909" s="2" t="s">
        <v>3887</v>
      </c>
      <c r="B909" s="4">
        <v>44050</v>
      </c>
      <c r="C909" s="4">
        <v>44050</v>
      </c>
      <c r="D909" s="2" t="s">
        <v>47</v>
      </c>
      <c r="E909" s="2" t="s">
        <v>48</v>
      </c>
      <c r="F909" s="2" t="s">
        <v>784</v>
      </c>
      <c r="G909" s="5" t="str">
        <f>VLOOKUP(F909,'Customer Info'!A:B,2,0)</f>
        <v>Duane</v>
      </c>
      <c r="H909" s="5" t="str">
        <f>VLOOKUP(F909,'Customer Info'!A:C,3,0)</f>
        <v>Benoit</v>
      </c>
      <c r="I909" s="5" t="str">
        <f>VLOOKUP(F909,'Customer Info'!A:E,5,0)</f>
        <v>Tamworth</v>
      </c>
      <c r="J909" s="2" t="s">
        <v>262</v>
      </c>
      <c r="K909" s="6" t="str">
        <f>VLOOKUP(J909,'Product Details'!B:C,2,0)</f>
        <v>Furniture</v>
      </c>
      <c r="L909" s="6" t="str">
        <f>VLOOKUP(J909,'Product Details'!B:D,3,0)</f>
        <v>Chairs</v>
      </c>
      <c r="M909" s="6" t="s">
        <v>6451</v>
      </c>
      <c r="N909" s="2">
        <v>691</v>
      </c>
      <c r="O909" s="2">
        <v>627</v>
      </c>
      <c r="P909" s="2">
        <v>1</v>
      </c>
      <c r="Q909" s="7">
        <f>O909*P909</f>
        <v>627</v>
      </c>
      <c r="R909" s="7">
        <f>N909*P909</f>
        <v>691</v>
      </c>
      <c r="S909" s="2">
        <v>94</v>
      </c>
      <c r="T909" s="8">
        <f>R909+S909</f>
        <v>785</v>
      </c>
      <c r="U909" s="8">
        <f>T909-Q909</f>
        <v>158</v>
      </c>
      <c r="V909" s="2" t="s">
        <v>63</v>
      </c>
      <c r="W909" s="31">
        <f>IF(T909&lt;5000,T909*2%,IF(T909&lt;25000,T909*5%,IF(T909&lt;50000,T909*7%,IF(T909&lt;100000,T909*9%,IF(T909&lt;250000,T909*12%,T909*15%)))))</f>
        <v>15.700000000000001</v>
      </c>
    </row>
    <row r="910" spans="1:23" x14ac:dyDescent="0.3">
      <c r="A910" s="2" t="s">
        <v>4017</v>
      </c>
      <c r="B910" s="4">
        <v>44155</v>
      </c>
      <c r="C910" s="4">
        <v>44155</v>
      </c>
      <c r="D910" s="2" t="s">
        <v>47</v>
      </c>
      <c r="E910" s="2" t="s">
        <v>43</v>
      </c>
      <c r="F910" s="2" t="s">
        <v>1233</v>
      </c>
      <c r="G910" s="5" t="str">
        <f>VLOOKUP(F910,'Customer Info'!A:B,2,0)</f>
        <v>Liz</v>
      </c>
      <c r="H910" s="5" t="str">
        <f>VLOOKUP(F910,'Customer Info'!A:C,3,0)</f>
        <v>Carlisle</v>
      </c>
      <c r="I910" s="5" t="str">
        <f>VLOOKUP(F910,'Customer Info'!A:E,5,0)</f>
        <v>Luoyang</v>
      </c>
      <c r="J910" s="2" t="s">
        <v>177</v>
      </c>
      <c r="K910" s="6" t="str">
        <f>VLOOKUP(J910,'Product Details'!B:C,2,0)</f>
        <v>Technology</v>
      </c>
      <c r="L910" s="6" t="str">
        <f>VLOOKUP(J910,'Product Details'!B:D,3,0)</f>
        <v>Accessories</v>
      </c>
      <c r="M910" s="6" t="s">
        <v>6502</v>
      </c>
      <c r="N910" s="2">
        <v>691</v>
      </c>
      <c r="O910" s="2">
        <v>646</v>
      </c>
      <c r="P910" s="2">
        <v>1</v>
      </c>
      <c r="Q910" s="7">
        <f>O910*P910</f>
        <v>646</v>
      </c>
      <c r="R910" s="7">
        <f>N910*P910</f>
        <v>691</v>
      </c>
      <c r="S910" s="2">
        <v>72</v>
      </c>
      <c r="T910" s="8">
        <f>R910+S910</f>
        <v>763</v>
      </c>
      <c r="U910" s="8">
        <f>T910-Q910</f>
        <v>117</v>
      </c>
      <c r="V910" s="2" t="s">
        <v>33</v>
      </c>
      <c r="W910" s="31">
        <f>IF(T910&lt;5000,T910*2%,IF(T910&lt;25000,T910*5%,IF(T910&lt;50000,T910*7%,IF(T910&lt;100000,T910*9%,IF(T910&lt;250000,T910*12%,T910*15%)))))</f>
        <v>15.26</v>
      </c>
    </row>
    <row r="911" spans="1:23" x14ac:dyDescent="0.3">
      <c r="A911" s="2" t="s">
        <v>5110</v>
      </c>
      <c r="B911" s="4">
        <v>43550</v>
      </c>
      <c r="C911" s="4">
        <v>43550</v>
      </c>
      <c r="D911" s="2" t="s">
        <v>47</v>
      </c>
      <c r="E911" s="2" t="s">
        <v>68</v>
      </c>
      <c r="F911" s="2" t="s">
        <v>542</v>
      </c>
      <c r="G911" s="5" t="str">
        <f>VLOOKUP(F911,'Customer Info'!A:B,2,0)</f>
        <v>Rob</v>
      </c>
      <c r="H911" s="5" t="str">
        <f>VLOOKUP(F911,'Customer Info'!A:C,3,0)</f>
        <v>Williams</v>
      </c>
      <c r="I911" s="5" t="str">
        <f>VLOOKUP(F911,'Customer Info'!A:E,5,0)</f>
        <v>Wodonga</v>
      </c>
      <c r="J911" s="2" t="s">
        <v>163</v>
      </c>
      <c r="K911" s="6" t="str">
        <f>VLOOKUP(J911,'Product Details'!B:C,2,0)</f>
        <v>Office_Supplies</v>
      </c>
      <c r="L911" s="6" t="str">
        <f>VLOOKUP(J911,'Product Details'!B:D,3,0)</f>
        <v>Appliances</v>
      </c>
      <c r="M911" s="6" t="s">
        <v>6514</v>
      </c>
      <c r="N911" s="2">
        <v>691</v>
      </c>
      <c r="O911" s="2">
        <v>646</v>
      </c>
      <c r="P911" s="2">
        <v>1</v>
      </c>
      <c r="Q911" s="7">
        <f>O911*P911</f>
        <v>646</v>
      </c>
      <c r="R911" s="7">
        <f>N911*P911</f>
        <v>691</v>
      </c>
      <c r="S911" s="2">
        <v>63</v>
      </c>
      <c r="T911" s="8">
        <f>R911+S911</f>
        <v>754</v>
      </c>
      <c r="U911" s="8">
        <f>T911-Q911</f>
        <v>108</v>
      </c>
      <c r="V911" s="2" t="s">
        <v>33</v>
      </c>
      <c r="W911" s="31">
        <f>IF(T911&lt;5000,T911*2%,IF(T911&lt;25000,T911*5%,IF(T911&lt;50000,T911*7%,IF(T911&lt;100000,T911*9%,IF(T911&lt;250000,T911*12%,T911*15%)))))</f>
        <v>15.08</v>
      </c>
    </row>
    <row r="912" spans="1:23" x14ac:dyDescent="0.3">
      <c r="A912" s="2" t="s">
        <v>3980</v>
      </c>
      <c r="B912" s="4">
        <v>44192</v>
      </c>
      <c r="C912" s="4">
        <v>44194</v>
      </c>
      <c r="D912" s="2" t="s">
        <v>47</v>
      </c>
      <c r="E912" s="2" t="s">
        <v>29</v>
      </c>
      <c r="F912" s="2" t="s">
        <v>1570</v>
      </c>
      <c r="G912" s="5" t="str">
        <f>VLOOKUP(F912,'Customer Info'!A:B,2,0)</f>
        <v>Jack</v>
      </c>
      <c r="H912" s="5" t="str">
        <f>VLOOKUP(F912,'Customer Info'!A:C,3,0)</f>
        <v>Garza</v>
      </c>
      <c r="I912" s="5" t="str">
        <f>VLOOKUP(F912,'Customer Info'!A:E,5,0)</f>
        <v>Taiyuan</v>
      </c>
      <c r="J912" s="2" t="s">
        <v>492</v>
      </c>
      <c r="K912" s="6" t="str">
        <f>VLOOKUP(J912,'Product Details'!B:C,2,0)</f>
        <v>Office_Supplies</v>
      </c>
      <c r="L912" s="6" t="str">
        <f>VLOOKUP(J912,'Product Details'!B:D,3,0)</f>
        <v>Binders</v>
      </c>
      <c r="M912" s="6" t="s">
        <v>6489</v>
      </c>
      <c r="N912" s="2">
        <v>691</v>
      </c>
      <c r="O912" s="2">
        <v>627</v>
      </c>
      <c r="P912" s="2">
        <v>1</v>
      </c>
      <c r="Q912" s="7">
        <f>O912*P912</f>
        <v>627</v>
      </c>
      <c r="R912" s="7">
        <f>N912*P912</f>
        <v>691</v>
      </c>
      <c r="S912" s="2">
        <v>31</v>
      </c>
      <c r="T912" s="8">
        <f>R912+S912</f>
        <v>722</v>
      </c>
      <c r="U912" s="8">
        <f>T912-Q912</f>
        <v>95</v>
      </c>
      <c r="V912" s="2" t="s">
        <v>33</v>
      </c>
      <c r="W912" s="31">
        <f>IF(T912&lt;5000,T912*2%,IF(T912&lt;25000,T912*5%,IF(T912&lt;50000,T912*7%,IF(T912&lt;100000,T912*9%,IF(T912&lt;250000,T912*12%,T912*15%)))))</f>
        <v>14.44</v>
      </c>
    </row>
    <row r="913" spans="1:23" x14ac:dyDescent="0.3">
      <c r="A913" s="2" t="s">
        <v>5387</v>
      </c>
      <c r="B913" s="4">
        <v>43963</v>
      </c>
      <c r="C913" s="4">
        <v>43963</v>
      </c>
      <c r="D913" s="2" t="s">
        <v>47</v>
      </c>
      <c r="E913" s="2" t="s">
        <v>29</v>
      </c>
      <c r="F913" s="2" t="s">
        <v>766</v>
      </c>
      <c r="G913" s="5" t="str">
        <f>VLOOKUP(F913,'Customer Info'!A:B,2,0)</f>
        <v>Brad</v>
      </c>
      <c r="H913" s="5" t="str">
        <f>VLOOKUP(F913,'Customer Info'!A:C,3,0)</f>
        <v>Thomas</v>
      </c>
      <c r="I913" s="5" t="str">
        <f>VLOOKUP(F913,'Customer Info'!A:E,5,0)</f>
        <v>Udaipur</v>
      </c>
      <c r="J913" s="2" t="s">
        <v>373</v>
      </c>
      <c r="K913" s="6" t="str">
        <f>VLOOKUP(J913,'Product Details'!B:C,2,0)</f>
        <v>Furniture</v>
      </c>
      <c r="L913" s="6" t="str">
        <f>VLOOKUP(J913,'Product Details'!B:D,3,0)</f>
        <v>Chairs</v>
      </c>
      <c r="M913" s="6" t="s">
        <v>6518</v>
      </c>
      <c r="N913" s="2">
        <v>691</v>
      </c>
      <c r="O913" s="2">
        <v>646</v>
      </c>
      <c r="P913" s="2">
        <v>1</v>
      </c>
      <c r="Q913" s="7">
        <f>O913*P913</f>
        <v>646</v>
      </c>
      <c r="R913" s="7">
        <f>N913*P913</f>
        <v>691</v>
      </c>
      <c r="S913" s="2">
        <v>30</v>
      </c>
      <c r="T913" s="8">
        <f>R913+S913</f>
        <v>721</v>
      </c>
      <c r="U913" s="8">
        <f>T913-Q913</f>
        <v>75</v>
      </c>
      <c r="V913" s="2" t="s">
        <v>33</v>
      </c>
      <c r="W913" s="31">
        <f>IF(T913&lt;5000,T913*2%,IF(T913&lt;25000,T913*5%,IF(T913&lt;50000,T913*7%,IF(T913&lt;100000,T913*9%,IF(T913&lt;250000,T913*12%,T913*15%)))))</f>
        <v>14.42</v>
      </c>
    </row>
    <row r="914" spans="1:23" x14ac:dyDescent="0.3">
      <c r="A914" s="2" t="s">
        <v>2827</v>
      </c>
      <c r="B914" s="4">
        <v>43874</v>
      </c>
      <c r="C914" s="4">
        <v>43874</v>
      </c>
      <c r="D914" s="2" t="s">
        <v>47</v>
      </c>
      <c r="E914" s="2" t="s">
        <v>68</v>
      </c>
      <c r="F914" s="2" t="s">
        <v>506</v>
      </c>
      <c r="G914" s="5" t="str">
        <f>VLOOKUP(F914,'Customer Info'!A:B,2,0)</f>
        <v>Cari</v>
      </c>
      <c r="H914" s="5" t="str">
        <f>VLOOKUP(F914,'Customer Info'!A:C,3,0)</f>
        <v>MacIntyre</v>
      </c>
      <c r="I914" s="5" t="str">
        <f>VLOOKUP(F914,'Customer Info'!A:E,5,0)</f>
        <v>Freiburg</v>
      </c>
      <c r="J914" s="2" t="s">
        <v>435</v>
      </c>
      <c r="K914" s="6" t="str">
        <f>VLOOKUP(J914,'Product Details'!B:C,2,0)</f>
        <v>Technology</v>
      </c>
      <c r="L914" s="6" t="str">
        <f>VLOOKUP(J914,'Product Details'!B:D,3,0)</f>
        <v>Accessories</v>
      </c>
      <c r="M914" s="6" t="s">
        <v>6442</v>
      </c>
      <c r="N914" s="2">
        <v>173</v>
      </c>
      <c r="O914" s="2">
        <v>155</v>
      </c>
      <c r="P914" s="2">
        <v>4</v>
      </c>
      <c r="Q914" s="7">
        <f>O914*P914</f>
        <v>620</v>
      </c>
      <c r="R914" s="7">
        <f>N914*P914</f>
        <v>692</v>
      </c>
      <c r="S914" s="2">
        <v>30</v>
      </c>
      <c r="T914" s="8">
        <f>R914+S914</f>
        <v>722</v>
      </c>
      <c r="U914" s="8">
        <f>T914-Q914</f>
        <v>102</v>
      </c>
      <c r="V914" s="2" t="s">
        <v>33</v>
      </c>
      <c r="W914" s="31">
        <f>IF(T914&lt;5000,T914*2%,IF(T914&lt;25000,T914*5%,IF(T914&lt;50000,T914*7%,IF(T914&lt;100000,T914*9%,IF(T914&lt;250000,T914*12%,T914*15%)))))</f>
        <v>14.44</v>
      </c>
    </row>
    <row r="915" spans="1:23" x14ac:dyDescent="0.3">
      <c r="A915" s="2" t="s">
        <v>1852</v>
      </c>
      <c r="B915" s="4">
        <v>43861</v>
      </c>
      <c r="C915" s="4">
        <v>43861</v>
      </c>
      <c r="D915" s="2" t="s">
        <v>47</v>
      </c>
      <c r="E915" s="2" t="s">
        <v>91</v>
      </c>
      <c r="F915" s="2" t="s">
        <v>1853</v>
      </c>
      <c r="G915" s="5" t="str">
        <f>VLOOKUP(F915,'Customer Info'!A:B,2,0)</f>
        <v>Becky</v>
      </c>
      <c r="H915" s="5" t="str">
        <f>VLOOKUP(F915,'Customer Info'!A:C,3,0)</f>
        <v>Castell</v>
      </c>
      <c r="I915" s="5" t="str">
        <f>VLOOKUP(F915,'Customer Info'!A:E,5,0)</f>
        <v>Berlin</v>
      </c>
      <c r="J915" s="2" t="s">
        <v>45</v>
      </c>
      <c r="K915" s="6" t="str">
        <f>VLOOKUP(J915,'Product Details'!B:C,2,0)</f>
        <v>Technology</v>
      </c>
      <c r="L915" s="6" t="str">
        <f>VLOOKUP(J915,'Product Details'!B:D,3,0)</f>
        <v>Machines</v>
      </c>
      <c r="M915" s="6" t="s">
        <v>6428</v>
      </c>
      <c r="N915" s="2">
        <v>695</v>
      </c>
      <c r="O915" s="2">
        <v>661</v>
      </c>
      <c r="P915" s="2">
        <v>1</v>
      </c>
      <c r="Q915" s="7">
        <f>O915*P915</f>
        <v>661</v>
      </c>
      <c r="R915" s="7">
        <f>N915*P915</f>
        <v>695</v>
      </c>
      <c r="S915" s="2">
        <v>100</v>
      </c>
      <c r="T915" s="8">
        <f>R915+S915</f>
        <v>795</v>
      </c>
      <c r="U915" s="8">
        <f>T915-Q915</f>
        <v>134</v>
      </c>
      <c r="V915" s="2" t="s">
        <v>33</v>
      </c>
      <c r="W915" s="31">
        <f>IF(T915&lt;5000,T915*2%,IF(T915&lt;25000,T915*5%,IF(T915&lt;50000,T915*7%,IF(T915&lt;100000,T915*9%,IF(T915&lt;250000,T915*12%,T915*15%)))))</f>
        <v>15.9</v>
      </c>
    </row>
    <row r="916" spans="1:23" x14ac:dyDescent="0.3">
      <c r="A916" s="2" t="s">
        <v>464</v>
      </c>
      <c r="B916" s="4">
        <v>43424</v>
      </c>
      <c r="C916" s="4">
        <v>43424</v>
      </c>
      <c r="D916" s="2" t="s">
        <v>47</v>
      </c>
      <c r="E916" s="2" t="s">
        <v>36</v>
      </c>
      <c r="F916" s="2" t="s">
        <v>465</v>
      </c>
      <c r="G916" s="5" t="str">
        <f>VLOOKUP(F916,'Customer Info'!A:B,2,0)</f>
        <v>Kean</v>
      </c>
      <c r="H916" s="5" t="str">
        <f>VLOOKUP(F916,'Customer Info'!A:C,3,0)</f>
        <v>Takahito</v>
      </c>
      <c r="I916" s="5" t="str">
        <f>VLOOKUP(F916,'Customer Info'!A:E,5,0)</f>
        <v>Jakarta</v>
      </c>
      <c r="J916" s="2" t="s">
        <v>466</v>
      </c>
      <c r="K916" s="6" t="str">
        <f>VLOOKUP(J916,'Product Details'!B:C,2,0)</f>
        <v>Technology</v>
      </c>
      <c r="L916" s="6" t="str">
        <f>VLOOKUP(J916,'Product Details'!B:D,3,0)</f>
        <v>Phones</v>
      </c>
      <c r="M916" s="6" t="s">
        <v>6419</v>
      </c>
      <c r="N916" s="2">
        <v>139</v>
      </c>
      <c r="O916" s="2">
        <v>130</v>
      </c>
      <c r="P916" s="2">
        <v>5</v>
      </c>
      <c r="Q916" s="7">
        <f>O916*P916</f>
        <v>650</v>
      </c>
      <c r="R916" s="7">
        <f>N916*P916</f>
        <v>695</v>
      </c>
      <c r="S916" s="2">
        <v>30</v>
      </c>
      <c r="T916" s="8">
        <f>R916+S916</f>
        <v>725</v>
      </c>
      <c r="U916" s="8">
        <f>T916-Q916</f>
        <v>75</v>
      </c>
      <c r="V916" s="2" t="s">
        <v>63</v>
      </c>
      <c r="W916" s="31">
        <f>IF(T916&lt;5000,T916*2%,IF(T916&lt;25000,T916*5%,IF(T916&lt;50000,T916*7%,IF(T916&lt;100000,T916*9%,IF(T916&lt;250000,T916*12%,T916*15%)))))</f>
        <v>14.5</v>
      </c>
    </row>
    <row r="917" spans="1:23" x14ac:dyDescent="0.3">
      <c r="A917" s="2" t="s">
        <v>2156</v>
      </c>
      <c r="B917" s="4">
        <v>43322</v>
      </c>
      <c r="C917" s="4">
        <v>43323</v>
      </c>
      <c r="D917" s="2" t="s">
        <v>47</v>
      </c>
      <c r="E917" s="2" t="s">
        <v>91</v>
      </c>
      <c r="F917" s="2" t="s">
        <v>1423</v>
      </c>
      <c r="G917" s="5" t="str">
        <f>VLOOKUP(F917,'Customer Info'!A:B,2,0)</f>
        <v>Peter</v>
      </c>
      <c r="H917" s="5" t="str">
        <f>VLOOKUP(F917,'Customer Info'!A:C,3,0)</f>
        <v>BŸhler</v>
      </c>
      <c r="I917" s="5" t="str">
        <f>VLOOKUP(F917,'Customer Info'!A:E,5,0)</f>
        <v>Wolfsburg</v>
      </c>
      <c r="J917" s="2" t="s">
        <v>694</v>
      </c>
      <c r="K917" s="6" t="str">
        <f>VLOOKUP(J917,'Product Details'!B:C,2,0)</f>
        <v>Office_Supplies</v>
      </c>
      <c r="L917" s="6" t="str">
        <f>VLOOKUP(J917,'Product Details'!B:D,3,0)</f>
        <v>Binders</v>
      </c>
      <c r="M917" s="6" t="s">
        <v>6524</v>
      </c>
      <c r="N917" s="2">
        <v>139</v>
      </c>
      <c r="O917" s="2">
        <v>130</v>
      </c>
      <c r="P917" s="2">
        <v>5</v>
      </c>
      <c r="Q917" s="7">
        <f>O917*P917</f>
        <v>650</v>
      </c>
      <c r="R917" s="7">
        <f>N917*P917</f>
        <v>695</v>
      </c>
      <c r="S917" s="2">
        <v>30</v>
      </c>
      <c r="T917" s="8">
        <f>R917+S917</f>
        <v>725</v>
      </c>
      <c r="U917" s="8">
        <f>T917-Q917</f>
        <v>75</v>
      </c>
      <c r="V917" s="2" t="s">
        <v>33</v>
      </c>
      <c r="W917" s="31">
        <f>IF(T917&lt;5000,T917*2%,IF(T917&lt;25000,T917*5%,IF(T917&lt;50000,T917*7%,IF(T917&lt;100000,T917*9%,IF(T917&lt;250000,T917*12%,T917*15%)))))</f>
        <v>14.5</v>
      </c>
    </row>
    <row r="918" spans="1:23" x14ac:dyDescent="0.3">
      <c r="A918" s="2" t="s">
        <v>2481</v>
      </c>
      <c r="B918" s="4">
        <v>43523</v>
      </c>
      <c r="C918" s="4">
        <v>43523</v>
      </c>
      <c r="D918" s="2" t="s">
        <v>47</v>
      </c>
      <c r="E918" s="2" t="s">
        <v>29</v>
      </c>
      <c r="F918" s="2" t="s">
        <v>95</v>
      </c>
      <c r="G918" s="5" t="str">
        <f>VLOOKUP(F918,'Customer Info'!A:B,2,0)</f>
        <v>Bill</v>
      </c>
      <c r="H918" s="5" t="str">
        <f>VLOOKUP(F918,'Customer Info'!A:C,3,0)</f>
        <v>Stewart</v>
      </c>
      <c r="I918" s="5" t="str">
        <f>VLOOKUP(F918,'Customer Info'!A:E,5,0)</f>
        <v>Wenling</v>
      </c>
      <c r="J918" s="2" t="s">
        <v>579</v>
      </c>
      <c r="K918" s="6" t="str">
        <f>VLOOKUP(J918,'Product Details'!B:C,2,0)</f>
        <v>Office_Supplies</v>
      </c>
      <c r="L918" s="6" t="str">
        <f>VLOOKUP(J918,'Product Details'!B:D,3,0)</f>
        <v>Storage</v>
      </c>
      <c r="M918" s="6" t="s">
        <v>6515</v>
      </c>
      <c r="N918" s="2">
        <v>140</v>
      </c>
      <c r="O918" s="2">
        <v>137</v>
      </c>
      <c r="P918" s="2">
        <v>5</v>
      </c>
      <c r="Q918" s="7">
        <f>O918*P918</f>
        <v>685</v>
      </c>
      <c r="R918" s="7">
        <f>N918*P918</f>
        <v>700</v>
      </c>
      <c r="S918" s="2">
        <v>30</v>
      </c>
      <c r="T918" s="8">
        <f>R918+S918</f>
        <v>730</v>
      </c>
      <c r="U918" s="8">
        <f>T918-Q918</f>
        <v>45</v>
      </c>
      <c r="V918" s="2" t="s">
        <v>63</v>
      </c>
      <c r="W918" s="31">
        <f>IF(T918&lt;5000,T918*2%,IF(T918&lt;25000,T918*5%,IF(T918&lt;50000,T918*7%,IF(T918&lt;100000,T918*9%,IF(T918&lt;250000,T918*12%,T918*15%)))))</f>
        <v>14.6</v>
      </c>
    </row>
    <row r="919" spans="1:23" x14ac:dyDescent="0.3">
      <c r="A919" s="2" t="s">
        <v>2515</v>
      </c>
      <c r="B919" s="4">
        <v>43703</v>
      </c>
      <c r="C919" s="4">
        <v>43704</v>
      </c>
      <c r="D919" s="2" t="s">
        <v>47</v>
      </c>
      <c r="E919" s="2" t="s">
        <v>36</v>
      </c>
      <c r="F919" s="2" t="s">
        <v>932</v>
      </c>
      <c r="G919" s="5" t="str">
        <f>VLOOKUP(F919,'Customer Info'!A:B,2,0)</f>
        <v>Dionis</v>
      </c>
      <c r="H919" s="5" t="str">
        <f>VLOOKUP(F919,'Customer Info'!A:C,3,0)</f>
        <v>Lloyd</v>
      </c>
      <c r="I919" s="5" t="str">
        <f>VLOOKUP(F919,'Customer Info'!A:E,5,0)</f>
        <v>Kamarhati</v>
      </c>
      <c r="J919" s="2" t="s">
        <v>401</v>
      </c>
      <c r="K919" s="6" t="str">
        <f>VLOOKUP(J919,'Product Details'!B:C,2,0)</f>
        <v>Furniture</v>
      </c>
      <c r="L919" s="6" t="str">
        <f>VLOOKUP(J919,'Product Details'!B:D,3,0)</f>
        <v>Bookcases</v>
      </c>
      <c r="M919" s="6" t="s">
        <v>6408</v>
      </c>
      <c r="N919" s="2">
        <v>175</v>
      </c>
      <c r="O919" s="2">
        <v>162</v>
      </c>
      <c r="P919" s="2">
        <v>4</v>
      </c>
      <c r="Q919" s="7">
        <f>O919*P919</f>
        <v>648</v>
      </c>
      <c r="R919" s="7">
        <f>N919*P919</f>
        <v>700</v>
      </c>
      <c r="S919" s="2">
        <v>30</v>
      </c>
      <c r="T919" s="8">
        <f>R919+S919</f>
        <v>730</v>
      </c>
      <c r="U919" s="8">
        <f>T919-Q919</f>
        <v>82</v>
      </c>
      <c r="V919" s="2" t="s">
        <v>63</v>
      </c>
      <c r="W919" s="31">
        <f>IF(T919&lt;5000,T919*2%,IF(T919&lt;25000,T919*5%,IF(T919&lt;50000,T919*7%,IF(T919&lt;100000,T919*9%,IF(T919&lt;250000,T919*12%,T919*15%)))))</f>
        <v>14.6</v>
      </c>
    </row>
    <row r="920" spans="1:23" x14ac:dyDescent="0.3">
      <c r="A920" s="2" t="s">
        <v>856</v>
      </c>
      <c r="B920" s="4">
        <v>43107</v>
      </c>
      <c r="C920" s="4">
        <v>43107</v>
      </c>
      <c r="D920" s="2" t="s">
        <v>47</v>
      </c>
      <c r="E920" s="2" t="s">
        <v>29</v>
      </c>
      <c r="F920" s="2" t="s">
        <v>857</v>
      </c>
      <c r="G920" s="5" t="str">
        <f>VLOOKUP(F920,'Customer Info'!A:B,2,0)</f>
        <v>Michael</v>
      </c>
      <c r="H920" s="5" t="str">
        <f>VLOOKUP(F920,'Customer Info'!A:C,3,0)</f>
        <v>Moore</v>
      </c>
      <c r="I920" s="5" t="str">
        <f>VLOOKUP(F920,'Customer Info'!A:E,5,0)</f>
        <v>Medan</v>
      </c>
      <c r="J920" s="2" t="s">
        <v>93</v>
      </c>
      <c r="K920" s="6" t="str">
        <f>VLOOKUP(J920,'Product Details'!B:C,2,0)</f>
        <v>Furniture</v>
      </c>
      <c r="L920" s="6" t="str">
        <f>VLOOKUP(J920,'Product Details'!B:D,3,0)</f>
        <v>Bookcases</v>
      </c>
      <c r="M920" s="6" t="s">
        <v>6452</v>
      </c>
      <c r="N920" s="2">
        <v>100</v>
      </c>
      <c r="O920" s="2">
        <v>95</v>
      </c>
      <c r="P920" s="2">
        <v>7</v>
      </c>
      <c r="Q920" s="7">
        <f>O920*P920</f>
        <v>665</v>
      </c>
      <c r="R920" s="7">
        <f>N920*P920</f>
        <v>700</v>
      </c>
      <c r="S920" s="2">
        <v>10</v>
      </c>
      <c r="T920" s="8">
        <f>R920+S920</f>
        <v>710</v>
      </c>
      <c r="U920" s="8">
        <f>T920-Q920</f>
        <v>45</v>
      </c>
      <c r="V920" s="2" t="s">
        <v>33</v>
      </c>
      <c r="W920" s="31">
        <f>IF(T920&lt;5000,T920*2%,IF(T920&lt;25000,T920*5%,IF(T920&lt;50000,T920*7%,IF(T920&lt;100000,T920*9%,IF(T920&lt;250000,T920*12%,T920*15%)))))</f>
        <v>14.200000000000001</v>
      </c>
    </row>
    <row r="921" spans="1:23" x14ac:dyDescent="0.3">
      <c r="A921" s="2" t="s">
        <v>951</v>
      </c>
      <c r="B921" s="4">
        <v>43735</v>
      </c>
      <c r="C921" s="4">
        <v>43737</v>
      </c>
      <c r="D921" s="2" t="s">
        <v>47</v>
      </c>
      <c r="E921" s="2" t="s">
        <v>91</v>
      </c>
      <c r="F921" s="2" t="s">
        <v>369</v>
      </c>
      <c r="G921" s="5" t="str">
        <f>VLOOKUP(F921,'Customer Info'!A:B,2,0)</f>
        <v>Alex</v>
      </c>
      <c r="H921" s="5" t="str">
        <f>VLOOKUP(F921,'Customer Info'!A:C,3,0)</f>
        <v>Avila</v>
      </c>
      <c r="I921" s="5" t="str">
        <f>VLOOKUP(F921,'Customer Info'!A:E,5,0)</f>
        <v>Newcastle</v>
      </c>
      <c r="J921" s="2" t="s">
        <v>285</v>
      </c>
      <c r="K921" s="6" t="str">
        <f>VLOOKUP(J921,'Product Details'!B:C,2,0)</f>
        <v>Technology</v>
      </c>
      <c r="L921" s="6" t="str">
        <f>VLOOKUP(J921,'Product Details'!B:D,3,0)</f>
        <v>Phones</v>
      </c>
      <c r="M921" s="6" t="s">
        <v>6542</v>
      </c>
      <c r="N921" s="2">
        <v>100</v>
      </c>
      <c r="O921" s="2">
        <v>95</v>
      </c>
      <c r="P921" s="2">
        <v>7</v>
      </c>
      <c r="Q921" s="7">
        <f>O921*P921</f>
        <v>665</v>
      </c>
      <c r="R921" s="7">
        <f>N921*P921</f>
        <v>700</v>
      </c>
      <c r="S921" s="2">
        <v>10</v>
      </c>
      <c r="T921" s="8">
        <f>R921+S921</f>
        <v>710</v>
      </c>
      <c r="U921" s="8">
        <f>T921-Q921</f>
        <v>45</v>
      </c>
      <c r="V921" s="2" t="s">
        <v>33</v>
      </c>
      <c r="W921" s="31">
        <f>IF(T921&lt;5000,T921*2%,IF(T921&lt;25000,T921*5%,IF(T921&lt;50000,T921*7%,IF(T921&lt;100000,T921*9%,IF(T921&lt;250000,T921*12%,T921*15%)))))</f>
        <v>14.200000000000001</v>
      </c>
    </row>
    <row r="922" spans="1:23" x14ac:dyDescent="0.3">
      <c r="A922" s="2" t="s">
        <v>5260</v>
      </c>
      <c r="B922" s="4">
        <v>44175</v>
      </c>
      <c r="C922" s="4">
        <v>44176</v>
      </c>
      <c r="D922" s="2" t="s">
        <v>47</v>
      </c>
      <c r="E922" s="2" t="s">
        <v>91</v>
      </c>
      <c r="F922" s="2" t="s">
        <v>882</v>
      </c>
      <c r="G922" s="5" t="str">
        <f>VLOOKUP(F922,'Customer Info'!A:B,2,0)</f>
        <v>Jim</v>
      </c>
      <c r="H922" s="5" t="str">
        <f>VLOOKUP(F922,'Customer Info'!A:C,3,0)</f>
        <v>Epp</v>
      </c>
      <c r="I922" s="5" t="str">
        <f>VLOOKUP(F922,'Customer Info'!A:E,5,0)</f>
        <v>Qingdao</v>
      </c>
      <c r="J922" s="2" t="s">
        <v>160</v>
      </c>
      <c r="K922" s="6" t="str">
        <f>VLOOKUP(J922,'Product Details'!B:C,2,0)</f>
        <v>Office_Supplies</v>
      </c>
      <c r="L922" s="6" t="str">
        <f>VLOOKUP(J922,'Product Details'!B:D,3,0)</f>
        <v>Storage</v>
      </c>
      <c r="M922" s="6" t="s">
        <v>6506</v>
      </c>
      <c r="N922" s="2">
        <v>100</v>
      </c>
      <c r="O922" s="2">
        <v>95</v>
      </c>
      <c r="P922" s="2">
        <v>7</v>
      </c>
      <c r="Q922" s="7">
        <f>O922*P922</f>
        <v>665</v>
      </c>
      <c r="R922" s="7">
        <f>N922*P922</f>
        <v>700</v>
      </c>
      <c r="S922" s="2">
        <v>10</v>
      </c>
      <c r="T922" s="8">
        <f>R922+S922</f>
        <v>710</v>
      </c>
      <c r="U922" s="8">
        <f>T922-Q922</f>
        <v>45</v>
      </c>
      <c r="V922" s="2" t="s">
        <v>33</v>
      </c>
      <c r="W922" s="31">
        <f>IF(T922&lt;5000,T922*2%,IF(T922&lt;25000,T922*5%,IF(T922&lt;50000,T922*7%,IF(T922&lt;100000,T922*9%,IF(T922&lt;250000,T922*12%,T922*15%)))))</f>
        <v>14.200000000000001</v>
      </c>
    </row>
    <row r="923" spans="1:23" x14ac:dyDescent="0.3">
      <c r="A923" s="2" t="s">
        <v>1514</v>
      </c>
      <c r="B923" s="4">
        <v>43857</v>
      </c>
      <c r="C923" s="4">
        <v>43857</v>
      </c>
      <c r="D923" s="2" t="s">
        <v>47</v>
      </c>
      <c r="E923" s="2" t="s">
        <v>68</v>
      </c>
      <c r="F923" s="2" t="s">
        <v>517</v>
      </c>
      <c r="G923" s="5" t="str">
        <f>VLOOKUP(F923,'Customer Info'!A:B,2,0)</f>
        <v>Roger</v>
      </c>
      <c r="H923" s="5" t="str">
        <f>VLOOKUP(F923,'Customer Info'!A:C,3,0)</f>
        <v>Demir</v>
      </c>
      <c r="I923" s="5" t="str">
        <f>VLOOKUP(F923,'Customer Info'!A:E,5,0)</f>
        <v>Wollongong</v>
      </c>
      <c r="J923" s="2" t="s">
        <v>435</v>
      </c>
      <c r="K923" s="6" t="str">
        <f>VLOOKUP(J923,'Product Details'!B:C,2,0)</f>
        <v>Technology</v>
      </c>
      <c r="L923" s="6" t="str">
        <f>VLOOKUP(J923,'Product Details'!B:D,3,0)</f>
        <v>Accessories</v>
      </c>
      <c r="M923" s="6" t="s">
        <v>6442</v>
      </c>
      <c r="N923" s="2">
        <v>141</v>
      </c>
      <c r="O923" s="2">
        <v>131</v>
      </c>
      <c r="P923" s="2">
        <v>5</v>
      </c>
      <c r="Q923" s="7">
        <f>O923*P923</f>
        <v>655</v>
      </c>
      <c r="R923" s="7">
        <f>N923*P923</f>
        <v>705</v>
      </c>
      <c r="S923" s="2">
        <v>30</v>
      </c>
      <c r="T923" s="8">
        <f>R923+S923</f>
        <v>735</v>
      </c>
      <c r="U923" s="8">
        <f>T923-Q923</f>
        <v>80</v>
      </c>
      <c r="V923" s="2" t="s">
        <v>33</v>
      </c>
      <c r="W923" s="31">
        <f>IF(T923&lt;5000,T923*2%,IF(T923&lt;25000,T923*5%,IF(T923&lt;50000,T923*7%,IF(T923&lt;100000,T923*9%,IF(T923&lt;250000,T923*12%,T923*15%)))))</f>
        <v>14.700000000000001</v>
      </c>
    </row>
    <row r="924" spans="1:23" x14ac:dyDescent="0.3">
      <c r="A924" s="2" t="s">
        <v>460</v>
      </c>
      <c r="B924" s="4">
        <v>43275</v>
      </c>
      <c r="C924" s="4">
        <v>43276</v>
      </c>
      <c r="D924" s="2" t="s">
        <v>47</v>
      </c>
      <c r="E924" s="2" t="s">
        <v>48</v>
      </c>
      <c r="F924" s="2" t="s">
        <v>461</v>
      </c>
      <c r="G924" s="5" t="str">
        <f>VLOOKUP(F924,'Customer Info'!A:B,2,0)</f>
        <v>Roger</v>
      </c>
      <c r="H924" s="5" t="str">
        <f>VLOOKUP(F924,'Customer Info'!A:C,3,0)</f>
        <v>Barcio</v>
      </c>
      <c r="I924" s="5" t="str">
        <f>VLOOKUP(F924,'Customer Info'!A:E,5,0)</f>
        <v>Bremen</v>
      </c>
      <c r="J924" s="2" t="s">
        <v>242</v>
      </c>
      <c r="K924" s="6" t="str">
        <f>VLOOKUP(J924,'Product Details'!B:C,2,0)</f>
        <v>Office_Supplies</v>
      </c>
      <c r="L924" s="6" t="str">
        <f>VLOOKUP(J924,'Product Details'!B:D,3,0)</f>
        <v>Storage</v>
      </c>
      <c r="M924" s="6" t="s">
        <v>6560</v>
      </c>
      <c r="N924" s="2">
        <v>177</v>
      </c>
      <c r="O924" s="2">
        <v>169</v>
      </c>
      <c r="P924" s="2">
        <v>4</v>
      </c>
      <c r="Q924" s="7">
        <f>O924*P924</f>
        <v>676</v>
      </c>
      <c r="R924" s="7">
        <f>N924*P924</f>
        <v>708</v>
      </c>
      <c r="S924" s="2">
        <v>30</v>
      </c>
      <c r="T924" s="8">
        <f>R924+S924</f>
        <v>738</v>
      </c>
      <c r="U924" s="8">
        <f>T924-Q924</f>
        <v>62</v>
      </c>
      <c r="V924" s="2" t="s">
        <v>33</v>
      </c>
      <c r="W924" s="31">
        <f>IF(T924&lt;5000,T924*2%,IF(T924&lt;25000,T924*5%,IF(T924&lt;50000,T924*7%,IF(T924&lt;100000,T924*9%,IF(T924&lt;250000,T924*12%,T924*15%)))))</f>
        <v>14.76</v>
      </c>
    </row>
    <row r="925" spans="1:23" x14ac:dyDescent="0.3">
      <c r="A925" s="2" t="s">
        <v>1042</v>
      </c>
      <c r="B925" s="4">
        <v>43675</v>
      </c>
      <c r="C925" s="4">
        <v>43676</v>
      </c>
      <c r="D925" s="2" t="s">
        <v>47</v>
      </c>
      <c r="E925" s="2" t="s">
        <v>91</v>
      </c>
      <c r="F925" s="2" t="s">
        <v>1043</v>
      </c>
      <c r="G925" s="5" t="str">
        <f>VLOOKUP(F925,'Customer Info'!A:B,2,0)</f>
        <v>William</v>
      </c>
      <c r="H925" s="5" t="str">
        <f>VLOOKUP(F925,'Customer Info'!A:C,3,0)</f>
        <v>Brown</v>
      </c>
      <c r="I925" s="5" t="str">
        <f>VLOOKUP(F925,'Customer Info'!A:E,5,0)</f>
        <v>Denpasar</v>
      </c>
      <c r="J925" s="2" t="s">
        <v>262</v>
      </c>
      <c r="K925" s="6" t="str">
        <f>VLOOKUP(J925,'Product Details'!B:C,2,0)</f>
        <v>Furniture</v>
      </c>
      <c r="L925" s="6" t="str">
        <f>VLOOKUP(J925,'Product Details'!B:D,3,0)</f>
        <v>Chairs</v>
      </c>
      <c r="M925" s="6" t="s">
        <v>6451</v>
      </c>
      <c r="N925" s="2">
        <v>142</v>
      </c>
      <c r="O925" s="2">
        <v>129</v>
      </c>
      <c r="P925" s="2">
        <v>5</v>
      </c>
      <c r="Q925" s="7">
        <f>O925*P925</f>
        <v>645</v>
      </c>
      <c r="R925" s="7">
        <f>N925*P925</f>
        <v>710</v>
      </c>
      <c r="S925" s="2">
        <v>30</v>
      </c>
      <c r="T925" s="8">
        <f>R925+S925</f>
        <v>740</v>
      </c>
      <c r="U925" s="8">
        <f>T925-Q925</f>
        <v>95</v>
      </c>
      <c r="V925" s="2" t="s">
        <v>33</v>
      </c>
      <c r="W925" s="31">
        <f>IF(T925&lt;5000,T925*2%,IF(T925&lt;25000,T925*5%,IF(T925&lt;50000,T925*7%,IF(T925&lt;100000,T925*9%,IF(T925&lt;250000,T925*12%,T925*15%)))))</f>
        <v>14.8</v>
      </c>
    </row>
    <row r="926" spans="1:23" x14ac:dyDescent="0.3">
      <c r="A926" s="2" t="s">
        <v>2167</v>
      </c>
      <c r="B926" s="4">
        <v>43313</v>
      </c>
      <c r="C926" s="4">
        <v>43313</v>
      </c>
      <c r="D926" s="2" t="s">
        <v>47</v>
      </c>
      <c r="E926" s="2" t="s">
        <v>48</v>
      </c>
      <c r="F926" s="2" t="s">
        <v>1791</v>
      </c>
      <c r="G926" s="5" t="str">
        <f>VLOOKUP(F926,'Customer Info'!A:B,2,0)</f>
        <v>Claire</v>
      </c>
      <c r="H926" s="5" t="str">
        <f>VLOOKUP(F926,'Customer Info'!A:C,3,0)</f>
        <v>Gute</v>
      </c>
      <c r="I926" s="5" t="str">
        <f>VLOOKUP(F926,'Customer Info'!A:E,5,0)</f>
        <v>Shenzhen</v>
      </c>
      <c r="J926" s="2" t="s">
        <v>912</v>
      </c>
      <c r="K926" s="6" t="str">
        <f>VLOOKUP(J926,'Product Details'!B:C,2,0)</f>
        <v>Office_Supplies</v>
      </c>
      <c r="L926" s="6" t="str">
        <f>VLOOKUP(J926,'Product Details'!B:D,3,0)</f>
        <v>Appliances</v>
      </c>
      <c r="M926" s="6" t="s">
        <v>6455</v>
      </c>
      <c r="N926" s="2">
        <v>142</v>
      </c>
      <c r="O926" s="2">
        <v>129</v>
      </c>
      <c r="P926" s="2">
        <v>5</v>
      </c>
      <c r="Q926" s="7">
        <f>O926*P926</f>
        <v>645</v>
      </c>
      <c r="R926" s="7">
        <f>N926*P926</f>
        <v>710</v>
      </c>
      <c r="S926" s="2">
        <v>30</v>
      </c>
      <c r="T926" s="8">
        <f>R926+S926</f>
        <v>740</v>
      </c>
      <c r="U926" s="8">
        <f>T926-Q926</f>
        <v>95</v>
      </c>
      <c r="V926" s="2" t="s">
        <v>63</v>
      </c>
      <c r="W926" s="31">
        <f>IF(T926&lt;5000,T926*2%,IF(T926&lt;25000,T926*5%,IF(T926&lt;50000,T926*7%,IF(T926&lt;100000,T926*9%,IF(T926&lt;250000,T926*12%,T926*15%)))))</f>
        <v>14.8</v>
      </c>
    </row>
    <row r="927" spans="1:23" x14ac:dyDescent="0.3">
      <c r="A927" s="2" t="s">
        <v>3270</v>
      </c>
      <c r="B927" s="4">
        <v>43494</v>
      </c>
      <c r="C927" s="4">
        <v>43496</v>
      </c>
      <c r="D927" s="2" t="s">
        <v>47</v>
      </c>
      <c r="E927" s="2" t="s">
        <v>91</v>
      </c>
      <c r="F927" s="2" t="s">
        <v>1032</v>
      </c>
      <c r="G927" s="5" t="str">
        <f>VLOOKUP(F927,'Customer Info'!A:B,2,0)</f>
        <v>Eugene</v>
      </c>
      <c r="H927" s="5" t="str">
        <f>VLOOKUP(F927,'Customer Info'!A:C,3,0)</f>
        <v>Hildebrand</v>
      </c>
      <c r="I927" s="5" t="str">
        <f>VLOOKUP(F927,'Customer Info'!A:E,5,0)</f>
        <v>Coffs Harbour</v>
      </c>
      <c r="J927" s="2" t="s">
        <v>470</v>
      </c>
      <c r="K927" s="6" t="str">
        <f>VLOOKUP(J927,'Product Details'!B:C,2,0)</f>
        <v>Office_Supplies</v>
      </c>
      <c r="L927" s="6" t="str">
        <f>VLOOKUP(J927,'Product Details'!B:D,3,0)</f>
        <v>Art</v>
      </c>
      <c r="M927" s="6" t="s">
        <v>6552</v>
      </c>
      <c r="N927" s="2">
        <v>712</v>
      </c>
      <c r="O927" s="2">
        <v>640</v>
      </c>
      <c r="P927" s="2">
        <v>1</v>
      </c>
      <c r="Q927" s="7">
        <f>O927*P927</f>
        <v>640</v>
      </c>
      <c r="R927" s="7">
        <f>N927*P927</f>
        <v>712</v>
      </c>
      <c r="S927" s="2">
        <v>86</v>
      </c>
      <c r="T927" s="8">
        <f>R927+S927</f>
        <v>798</v>
      </c>
      <c r="U927" s="8">
        <f>T927-Q927</f>
        <v>158</v>
      </c>
      <c r="V927" s="2" t="s">
        <v>33</v>
      </c>
      <c r="W927" s="31">
        <f>IF(T927&lt;5000,T927*2%,IF(T927&lt;25000,T927*5%,IF(T927&lt;50000,T927*7%,IF(T927&lt;100000,T927*9%,IF(T927&lt;250000,T927*12%,T927*15%)))))</f>
        <v>15.96</v>
      </c>
    </row>
    <row r="928" spans="1:23" x14ac:dyDescent="0.3">
      <c r="A928" s="2" t="s">
        <v>3872</v>
      </c>
      <c r="B928" s="4">
        <v>44177</v>
      </c>
      <c r="C928" s="4">
        <v>44177</v>
      </c>
      <c r="D928" s="2" t="s">
        <v>47</v>
      </c>
      <c r="E928" s="2" t="s">
        <v>43</v>
      </c>
      <c r="F928" s="2" t="s">
        <v>589</v>
      </c>
      <c r="G928" s="5" t="str">
        <f>VLOOKUP(F928,'Customer Info'!A:B,2,0)</f>
        <v>Dave</v>
      </c>
      <c r="H928" s="5" t="str">
        <f>VLOOKUP(F928,'Customer Info'!A:C,3,0)</f>
        <v>Hallsten</v>
      </c>
      <c r="I928" s="5" t="str">
        <f>VLOOKUP(F928,'Customer Info'!A:E,5,0)</f>
        <v>Coimbatore</v>
      </c>
      <c r="J928" s="2" t="s">
        <v>443</v>
      </c>
      <c r="K928" s="6" t="str">
        <f>VLOOKUP(J928,'Product Details'!B:C,2,0)</f>
        <v>Office_Supplies</v>
      </c>
      <c r="L928" s="6" t="str">
        <f>VLOOKUP(J928,'Product Details'!B:D,3,0)</f>
        <v>Envelopes</v>
      </c>
      <c r="M928" s="6" t="s">
        <v>6399</v>
      </c>
      <c r="N928" s="2">
        <v>712</v>
      </c>
      <c r="O928" s="2">
        <v>640</v>
      </c>
      <c r="P928" s="2">
        <v>1</v>
      </c>
      <c r="Q928" s="7">
        <f>O928*P928</f>
        <v>640</v>
      </c>
      <c r="R928" s="7">
        <f>N928*P928</f>
        <v>712</v>
      </c>
      <c r="S928" s="2">
        <v>36</v>
      </c>
      <c r="T928" s="8">
        <f>R928+S928</f>
        <v>748</v>
      </c>
      <c r="U928" s="8">
        <f>T928-Q928</f>
        <v>108</v>
      </c>
      <c r="V928" s="2" t="s">
        <v>63</v>
      </c>
      <c r="W928" s="31">
        <f>IF(T928&lt;5000,T928*2%,IF(T928&lt;25000,T928*5%,IF(T928&lt;50000,T928*7%,IF(T928&lt;100000,T928*9%,IF(T928&lt;250000,T928*12%,T928*15%)))))</f>
        <v>14.96</v>
      </c>
    </row>
    <row r="929" spans="1:23" x14ac:dyDescent="0.3">
      <c r="A929" s="2" t="s">
        <v>2993</v>
      </c>
      <c r="B929" s="4">
        <v>43310</v>
      </c>
      <c r="C929" s="4">
        <v>43311</v>
      </c>
      <c r="D929" s="2" t="s">
        <v>47</v>
      </c>
      <c r="E929" s="2" t="s">
        <v>91</v>
      </c>
      <c r="F929" s="2" t="s">
        <v>742</v>
      </c>
      <c r="G929" s="5" t="str">
        <f>VLOOKUP(F929,'Customer Info'!A:B,2,0)</f>
        <v>Rick</v>
      </c>
      <c r="H929" s="5" t="str">
        <f>VLOOKUP(F929,'Customer Info'!A:C,3,0)</f>
        <v>Reed</v>
      </c>
      <c r="I929" s="5" t="str">
        <f>VLOOKUP(F929,'Customer Info'!A:E,5,0)</f>
        <v>Lucknow</v>
      </c>
      <c r="J929" s="2" t="s">
        <v>611</v>
      </c>
      <c r="K929" s="6" t="str">
        <f>VLOOKUP(J929,'Product Details'!B:C,2,0)</f>
        <v>Technology</v>
      </c>
      <c r="L929" s="6" t="str">
        <f>VLOOKUP(J929,'Product Details'!B:D,3,0)</f>
        <v>Phones</v>
      </c>
      <c r="M929" s="6" t="s">
        <v>6564</v>
      </c>
      <c r="N929" s="2">
        <v>143</v>
      </c>
      <c r="O929" s="2">
        <v>137</v>
      </c>
      <c r="P929" s="2">
        <v>5</v>
      </c>
      <c r="Q929" s="7">
        <f>O929*P929</f>
        <v>685</v>
      </c>
      <c r="R929" s="7">
        <f>N929*P929</f>
        <v>715</v>
      </c>
      <c r="S929" s="2">
        <v>30</v>
      </c>
      <c r="T929" s="8">
        <f>R929+S929</f>
        <v>745</v>
      </c>
      <c r="U929" s="8">
        <f>T929-Q929</f>
        <v>60</v>
      </c>
      <c r="V929" s="2" t="s">
        <v>33</v>
      </c>
      <c r="W929" s="31">
        <f>IF(T929&lt;5000,T929*2%,IF(T929&lt;25000,T929*5%,IF(T929&lt;50000,T929*7%,IF(T929&lt;100000,T929*9%,IF(T929&lt;250000,T929*12%,T929*15%)))))</f>
        <v>14.9</v>
      </c>
    </row>
    <row r="930" spans="1:23" x14ac:dyDescent="0.3">
      <c r="A930" s="2" t="s">
        <v>1268</v>
      </c>
      <c r="B930" s="4">
        <v>43632</v>
      </c>
      <c r="C930" s="4">
        <v>43634</v>
      </c>
      <c r="D930" s="2" t="s">
        <v>47</v>
      </c>
      <c r="E930" s="2" t="s">
        <v>91</v>
      </c>
      <c r="F930" s="2" t="s">
        <v>1269</v>
      </c>
      <c r="G930" s="5" t="str">
        <f>VLOOKUP(F930,'Customer Info'!A:B,2,0)</f>
        <v>Harry</v>
      </c>
      <c r="H930" s="5" t="str">
        <f>VLOOKUP(F930,'Customer Info'!A:C,3,0)</f>
        <v>Marie</v>
      </c>
      <c r="I930" s="5" t="str">
        <f>VLOOKUP(F930,'Customer Info'!A:E,5,0)</f>
        <v>Mataram</v>
      </c>
      <c r="J930" s="2" t="s">
        <v>435</v>
      </c>
      <c r="K930" s="6" t="str">
        <f>VLOOKUP(J930,'Product Details'!B:C,2,0)</f>
        <v>Technology</v>
      </c>
      <c r="L930" s="6" t="str">
        <f>VLOOKUP(J930,'Product Details'!B:D,3,0)</f>
        <v>Accessories</v>
      </c>
      <c r="M930" s="6" t="s">
        <v>6442</v>
      </c>
      <c r="N930" s="2">
        <v>179</v>
      </c>
      <c r="O930" s="2">
        <v>166</v>
      </c>
      <c r="P930" s="2">
        <v>4</v>
      </c>
      <c r="Q930" s="7">
        <f>O930*P930</f>
        <v>664</v>
      </c>
      <c r="R930" s="7">
        <f>N930*P930</f>
        <v>716</v>
      </c>
      <c r="S930" s="2">
        <v>30</v>
      </c>
      <c r="T930" s="8">
        <f>R930+S930</f>
        <v>746</v>
      </c>
      <c r="U930" s="8">
        <f>T930-Q930</f>
        <v>82</v>
      </c>
      <c r="V930" s="2" t="s">
        <v>33</v>
      </c>
      <c r="W930" s="31">
        <f>IF(T930&lt;5000,T930*2%,IF(T930&lt;25000,T930*5%,IF(T930&lt;50000,T930*7%,IF(T930&lt;100000,T930*9%,IF(T930&lt;250000,T930*12%,T930*15%)))))</f>
        <v>14.92</v>
      </c>
    </row>
    <row r="931" spans="1:23" x14ac:dyDescent="0.3">
      <c r="A931" s="2" t="s">
        <v>4784</v>
      </c>
      <c r="B931" s="4">
        <v>43199</v>
      </c>
      <c r="C931" s="4">
        <v>43199</v>
      </c>
      <c r="D931" s="2" t="s">
        <v>47</v>
      </c>
      <c r="E931" s="2" t="s">
        <v>29</v>
      </c>
      <c r="F931" s="2" t="s">
        <v>1269</v>
      </c>
      <c r="G931" s="5" t="str">
        <f>VLOOKUP(F931,'Customer Info'!A:B,2,0)</f>
        <v>Harry</v>
      </c>
      <c r="H931" s="5" t="str">
        <f>VLOOKUP(F931,'Customer Info'!A:C,3,0)</f>
        <v>Marie</v>
      </c>
      <c r="I931" s="5" t="str">
        <f>VLOOKUP(F931,'Customer Info'!A:E,5,0)</f>
        <v>Mataram</v>
      </c>
      <c r="J931" s="2" t="s">
        <v>386</v>
      </c>
      <c r="K931" s="6" t="str">
        <f>VLOOKUP(J931,'Product Details'!B:C,2,0)</f>
        <v>Office_Supplies</v>
      </c>
      <c r="L931" s="6" t="str">
        <f>VLOOKUP(J931,'Product Details'!B:D,3,0)</f>
        <v>Fasteners</v>
      </c>
      <c r="M931" s="6" t="s">
        <v>6538</v>
      </c>
      <c r="N931" s="2">
        <v>179</v>
      </c>
      <c r="O931" s="2">
        <v>171</v>
      </c>
      <c r="P931" s="2">
        <v>4</v>
      </c>
      <c r="Q931" s="7">
        <f>O931*P931</f>
        <v>684</v>
      </c>
      <c r="R931" s="7">
        <f>N931*P931</f>
        <v>716</v>
      </c>
      <c r="S931" s="2">
        <v>30</v>
      </c>
      <c r="T931" s="8">
        <f>R931+S931</f>
        <v>746</v>
      </c>
      <c r="U931" s="8">
        <f>T931-Q931</f>
        <v>62</v>
      </c>
      <c r="V931" s="2" t="s">
        <v>33</v>
      </c>
      <c r="W931" s="31">
        <f>IF(T931&lt;5000,T931*2%,IF(T931&lt;25000,T931*5%,IF(T931&lt;50000,T931*7%,IF(T931&lt;100000,T931*9%,IF(T931&lt;250000,T931*12%,T931*15%)))))</f>
        <v>14.92</v>
      </c>
    </row>
    <row r="932" spans="1:23" x14ac:dyDescent="0.3">
      <c r="A932" s="2" t="s">
        <v>5217</v>
      </c>
      <c r="B932" s="4">
        <v>43760</v>
      </c>
      <c r="C932" s="4">
        <v>43762</v>
      </c>
      <c r="D932" s="2" t="s">
        <v>47</v>
      </c>
      <c r="E932" s="2" t="s">
        <v>48</v>
      </c>
      <c r="F932" s="2" t="s">
        <v>1492</v>
      </c>
      <c r="G932" s="5" t="str">
        <f>VLOOKUP(F932,'Customer Info'!A:B,2,0)</f>
        <v>Bradley</v>
      </c>
      <c r="H932" s="5" t="str">
        <f>VLOOKUP(F932,'Customer Info'!A:C,3,0)</f>
        <v>Nguyen</v>
      </c>
      <c r="I932" s="5" t="str">
        <f>VLOOKUP(F932,'Customer Info'!A:E,5,0)</f>
        <v>Shenzhen</v>
      </c>
      <c r="J932" s="2" t="s">
        <v>293</v>
      </c>
      <c r="K932" s="6" t="str">
        <f>VLOOKUP(J932,'Product Details'!B:C,2,0)</f>
        <v>Furniture</v>
      </c>
      <c r="L932" s="6" t="str">
        <f>VLOOKUP(J932,'Product Details'!B:D,3,0)</f>
        <v>Bookcases</v>
      </c>
      <c r="M932" s="6" t="s">
        <v>6509</v>
      </c>
      <c r="N932" s="2">
        <v>179</v>
      </c>
      <c r="O932" s="2">
        <v>166</v>
      </c>
      <c r="P932" s="2">
        <v>4</v>
      </c>
      <c r="Q932" s="7">
        <f>O932*P932</f>
        <v>664</v>
      </c>
      <c r="R932" s="7">
        <f>N932*P932</f>
        <v>716</v>
      </c>
      <c r="S932" s="2">
        <v>30</v>
      </c>
      <c r="T932" s="8">
        <f>R932+S932</f>
        <v>746</v>
      </c>
      <c r="U932" s="8">
        <f>T932-Q932</f>
        <v>82</v>
      </c>
      <c r="V932" s="2" t="s">
        <v>63</v>
      </c>
      <c r="W932" s="31">
        <f>IF(T932&lt;5000,T932*2%,IF(T932&lt;25000,T932*5%,IF(T932&lt;50000,T932*7%,IF(T932&lt;100000,T932*9%,IF(T932&lt;250000,T932*12%,T932*15%)))))</f>
        <v>14.92</v>
      </c>
    </row>
    <row r="933" spans="1:23" x14ac:dyDescent="0.3">
      <c r="A933" s="2" t="s">
        <v>696</v>
      </c>
      <c r="B933" s="4">
        <v>43393</v>
      </c>
      <c r="C933" s="4">
        <v>43393</v>
      </c>
      <c r="D933" s="2" t="s">
        <v>47</v>
      </c>
      <c r="E933" s="2" t="s">
        <v>29</v>
      </c>
      <c r="F933" s="2" t="s">
        <v>535</v>
      </c>
      <c r="G933" s="5" t="str">
        <f>VLOOKUP(F933,'Customer Info'!A:B,2,0)</f>
        <v>Valerie</v>
      </c>
      <c r="H933" s="5" t="str">
        <f>VLOOKUP(F933,'Customer Info'!A:C,3,0)</f>
        <v>Mitchum</v>
      </c>
      <c r="I933" s="5" t="str">
        <f>VLOOKUP(F933,'Customer Info'!A:E,5,0)</f>
        <v>Chengdu</v>
      </c>
      <c r="J933" s="2" t="s">
        <v>697</v>
      </c>
      <c r="K933" s="6" t="str">
        <f>VLOOKUP(J933,'Product Details'!B:C,2,0)</f>
        <v>Furniture</v>
      </c>
      <c r="L933" s="6" t="str">
        <f>VLOOKUP(J933,'Product Details'!B:D,3,0)</f>
        <v>Chairs</v>
      </c>
      <c r="M933" s="6" t="s">
        <v>6511</v>
      </c>
      <c r="N933" s="2">
        <v>144</v>
      </c>
      <c r="O933" s="2">
        <v>132</v>
      </c>
      <c r="P933" s="2">
        <v>5</v>
      </c>
      <c r="Q933" s="7">
        <f>O933*P933</f>
        <v>660</v>
      </c>
      <c r="R933" s="7">
        <f>N933*P933</f>
        <v>720</v>
      </c>
      <c r="S933" s="2">
        <v>30</v>
      </c>
      <c r="T933" s="8">
        <f>R933+S933</f>
        <v>750</v>
      </c>
      <c r="U933" s="8">
        <f>T933-Q933</f>
        <v>90</v>
      </c>
      <c r="V933" s="2" t="s">
        <v>30</v>
      </c>
      <c r="W933" s="31">
        <f>IF(T933&lt;5000,T933*2%,IF(T933&lt;25000,T933*5%,IF(T933&lt;50000,T933*7%,IF(T933&lt;100000,T933*9%,IF(T933&lt;250000,T933*12%,T933*15%)))))</f>
        <v>15</v>
      </c>
    </row>
    <row r="934" spans="1:23" x14ac:dyDescent="0.3">
      <c r="A934" s="2" t="s">
        <v>2367</v>
      </c>
      <c r="B934" s="4">
        <v>43801</v>
      </c>
      <c r="C934" s="4">
        <v>43802</v>
      </c>
      <c r="D934" s="2" t="s">
        <v>47</v>
      </c>
      <c r="E934" s="2" t="s">
        <v>29</v>
      </c>
      <c r="F934" s="2" t="s">
        <v>1739</v>
      </c>
      <c r="G934" s="5" t="str">
        <f>VLOOKUP(F934,'Customer Info'!A:B,2,0)</f>
        <v>Harry</v>
      </c>
      <c r="H934" s="5" t="str">
        <f>VLOOKUP(F934,'Customer Info'!A:C,3,0)</f>
        <v>Marie</v>
      </c>
      <c r="I934" s="5" t="str">
        <f>VLOOKUP(F934,'Customer Info'!A:E,5,0)</f>
        <v>Dortmund</v>
      </c>
      <c r="J934" s="2" t="s">
        <v>196</v>
      </c>
      <c r="K934" s="6" t="str">
        <f>VLOOKUP(J934,'Product Details'!B:C,2,0)</f>
        <v>Office_Supplies</v>
      </c>
      <c r="L934" s="6" t="str">
        <f>VLOOKUP(J934,'Product Details'!B:D,3,0)</f>
        <v>Labels</v>
      </c>
      <c r="M934" s="6" t="s">
        <v>6439</v>
      </c>
      <c r="N934" s="2">
        <v>144</v>
      </c>
      <c r="O934" s="2">
        <v>132</v>
      </c>
      <c r="P934" s="2">
        <v>5</v>
      </c>
      <c r="Q934" s="7">
        <f>O934*P934</f>
        <v>660</v>
      </c>
      <c r="R934" s="7">
        <f>N934*P934</f>
        <v>720</v>
      </c>
      <c r="S934" s="2">
        <v>30</v>
      </c>
      <c r="T934" s="8">
        <f>R934+S934</f>
        <v>750</v>
      </c>
      <c r="U934" s="8">
        <f>T934-Q934</f>
        <v>90</v>
      </c>
      <c r="V934" s="2" t="s">
        <v>33</v>
      </c>
      <c r="W934" s="31">
        <f>IF(T934&lt;5000,T934*2%,IF(T934&lt;25000,T934*5%,IF(T934&lt;50000,T934*7%,IF(T934&lt;100000,T934*9%,IF(T934&lt;250000,T934*12%,T934*15%)))))</f>
        <v>15</v>
      </c>
    </row>
    <row r="935" spans="1:23" x14ac:dyDescent="0.3">
      <c r="A935" s="2" t="s">
        <v>4749</v>
      </c>
      <c r="B935" s="4">
        <v>43850</v>
      </c>
      <c r="C935" s="4">
        <v>43851</v>
      </c>
      <c r="D935" s="2" t="s">
        <v>47</v>
      </c>
      <c r="E935" s="2" t="s">
        <v>43</v>
      </c>
      <c r="F935" s="2" t="s">
        <v>670</v>
      </c>
      <c r="G935" s="5" t="str">
        <f>VLOOKUP(F935,'Customer Info'!A:B,2,0)</f>
        <v>Gary</v>
      </c>
      <c r="H935" s="5" t="str">
        <f>VLOOKUP(F935,'Customer Info'!A:C,3,0)</f>
        <v>Zandusky</v>
      </c>
      <c r="I935" s="5" t="str">
        <f>VLOOKUP(F935,'Customer Info'!A:E,5,0)</f>
        <v>Aligarh</v>
      </c>
      <c r="J935" s="2" t="s">
        <v>196</v>
      </c>
      <c r="K935" s="6" t="str">
        <f>VLOOKUP(J935,'Product Details'!B:C,2,0)</f>
        <v>Office_Supplies</v>
      </c>
      <c r="L935" s="6" t="str">
        <f>VLOOKUP(J935,'Product Details'!B:D,3,0)</f>
        <v>Labels</v>
      </c>
      <c r="M935" s="6" t="s">
        <v>6439</v>
      </c>
      <c r="N935" s="2">
        <v>144</v>
      </c>
      <c r="O935" s="2">
        <v>133</v>
      </c>
      <c r="P935" s="2">
        <v>5</v>
      </c>
      <c r="Q935" s="7">
        <f>O935*P935</f>
        <v>665</v>
      </c>
      <c r="R935" s="7">
        <f>N935*P935</f>
        <v>720</v>
      </c>
      <c r="S935" s="2">
        <v>30</v>
      </c>
      <c r="T935" s="8">
        <f>R935+S935</f>
        <v>750</v>
      </c>
      <c r="U935" s="8">
        <f>T935-Q935</f>
        <v>85</v>
      </c>
      <c r="V935" s="2" t="s">
        <v>33</v>
      </c>
      <c r="W935" s="31">
        <f>IF(T935&lt;5000,T935*2%,IF(T935&lt;25000,T935*5%,IF(T935&lt;50000,T935*7%,IF(T935&lt;100000,T935*9%,IF(T935&lt;250000,T935*12%,T935*15%)))))</f>
        <v>15</v>
      </c>
    </row>
    <row r="936" spans="1:23" x14ac:dyDescent="0.3">
      <c r="A936" s="2" t="s">
        <v>2185</v>
      </c>
      <c r="B936" s="4">
        <v>43193</v>
      </c>
      <c r="C936" s="4">
        <v>43195</v>
      </c>
      <c r="D936" s="2" t="s">
        <v>47</v>
      </c>
      <c r="E936" s="2" t="s">
        <v>29</v>
      </c>
      <c r="F936" s="2" t="s">
        <v>921</v>
      </c>
      <c r="G936" s="5" t="str">
        <f>VLOOKUP(F936,'Customer Info'!A:B,2,0)</f>
        <v>Claire</v>
      </c>
      <c r="H936" s="5" t="str">
        <f>VLOOKUP(F936,'Customer Info'!A:C,3,0)</f>
        <v>Gute</v>
      </c>
      <c r="I936" s="5" t="str">
        <f>VLOOKUP(F936,'Customer Info'!A:E,5,0)</f>
        <v>Worms</v>
      </c>
      <c r="J936" s="2" t="s">
        <v>331</v>
      </c>
      <c r="K936" s="6" t="str">
        <f>VLOOKUP(J936,'Product Details'!B:C,2,0)</f>
        <v>Technology</v>
      </c>
      <c r="L936" s="6" t="str">
        <f>VLOOKUP(J936,'Product Details'!B:D,3,0)</f>
        <v>Phones</v>
      </c>
      <c r="M936" s="6" t="s">
        <v>6501</v>
      </c>
      <c r="N936" s="2">
        <v>145</v>
      </c>
      <c r="O936" s="2">
        <v>130</v>
      </c>
      <c r="P936" s="2">
        <v>5</v>
      </c>
      <c r="Q936" s="7">
        <f>O936*P936</f>
        <v>650</v>
      </c>
      <c r="R936" s="7">
        <f>N936*P936</f>
        <v>725</v>
      </c>
      <c r="S936" s="2">
        <v>30</v>
      </c>
      <c r="T936" s="8">
        <f>R936+S936</f>
        <v>755</v>
      </c>
      <c r="U936" s="8">
        <f>T936-Q936</f>
        <v>105</v>
      </c>
      <c r="V936" s="2" t="s">
        <v>33</v>
      </c>
      <c r="W936" s="31">
        <f>IF(T936&lt;5000,T936*2%,IF(T936&lt;25000,T936*5%,IF(T936&lt;50000,T936*7%,IF(T936&lt;100000,T936*9%,IF(T936&lt;250000,T936*12%,T936*15%)))))</f>
        <v>15.1</v>
      </c>
    </row>
    <row r="937" spans="1:23" x14ac:dyDescent="0.3">
      <c r="A937" s="2" t="s">
        <v>2628</v>
      </c>
      <c r="B937" s="4">
        <v>43966</v>
      </c>
      <c r="C937" s="4">
        <v>43966</v>
      </c>
      <c r="D937" s="2" t="s">
        <v>47</v>
      </c>
      <c r="E937" s="2" t="s">
        <v>29</v>
      </c>
      <c r="F937" s="2" t="s">
        <v>1134</v>
      </c>
      <c r="G937" s="5" t="str">
        <f>VLOOKUP(F937,'Customer Info'!A:B,2,0)</f>
        <v>Shirley</v>
      </c>
      <c r="H937" s="5" t="str">
        <f>VLOOKUP(F937,'Customer Info'!A:C,3,0)</f>
        <v>Schmidt</v>
      </c>
      <c r="I937" s="5" t="str">
        <f>VLOOKUP(F937,'Customer Info'!A:E,5,0)</f>
        <v>Bijapur</v>
      </c>
      <c r="J937" s="2" t="s">
        <v>668</v>
      </c>
      <c r="K937" s="6" t="str">
        <f>VLOOKUP(J937,'Product Details'!B:C,2,0)</f>
        <v>Technology</v>
      </c>
      <c r="L937" s="6" t="str">
        <f>VLOOKUP(J937,'Product Details'!B:D,3,0)</f>
        <v>Phones</v>
      </c>
      <c r="M937" s="6" t="s">
        <v>6432</v>
      </c>
      <c r="N937" s="2">
        <v>145</v>
      </c>
      <c r="O937" s="2">
        <v>130</v>
      </c>
      <c r="P937" s="2">
        <v>5</v>
      </c>
      <c r="Q937" s="7">
        <f>O937*P937</f>
        <v>650</v>
      </c>
      <c r="R937" s="7">
        <f>N937*P937</f>
        <v>725</v>
      </c>
      <c r="S937" s="2">
        <v>30</v>
      </c>
      <c r="T937" s="8">
        <f>R937+S937</f>
        <v>755</v>
      </c>
      <c r="U937" s="8">
        <f>T937-Q937</f>
        <v>105</v>
      </c>
      <c r="V937" s="2" t="s">
        <v>71</v>
      </c>
      <c r="W937" s="31">
        <f>IF(T937&lt;5000,T937*2%,IF(T937&lt;25000,T937*5%,IF(T937&lt;50000,T937*7%,IF(T937&lt;100000,T937*9%,IF(T937&lt;250000,T937*12%,T937*15%)))))</f>
        <v>15.1</v>
      </c>
    </row>
    <row r="938" spans="1:23" x14ac:dyDescent="0.3">
      <c r="A938" s="2" t="s">
        <v>1471</v>
      </c>
      <c r="B938" s="4">
        <v>43525</v>
      </c>
      <c r="C938" s="4">
        <v>43526</v>
      </c>
      <c r="D938" s="2" t="s">
        <v>47</v>
      </c>
      <c r="E938" s="2" t="s">
        <v>43</v>
      </c>
      <c r="F938" s="2" t="s">
        <v>977</v>
      </c>
      <c r="G938" s="5" t="str">
        <f>VLOOKUP(F938,'Customer Info'!A:B,2,0)</f>
        <v>Victoria</v>
      </c>
      <c r="H938" s="5" t="str">
        <f>VLOOKUP(F938,'Customer Info'!A:C,3,0)</f>
        <v>Brennan</v>
      </c>
      <c r="I938" s="5" t="str">
        <f>VLOOKUP(F938,'Customer Info'!A:E,5,0)</f>
        <v>Mangalore</v>
      </c>
      <c r="J938" s="2" t="s">
        <v>579</v>
      </c>
      <c r="K938" s="6" t="str">
        <f>VLOOKUP(J938,'Product Details'!B:C,2,0)</f>
        <v>Office_Supplies</v>
      </c>
      <c r="L938" s="6" t="str">
        <f>VLOOKUP(J938,'Product Details'!B:D,3,0)</f>
        <v>Storage</v>
      </c>
      <c r="M938" s="6" t="s">
        <v>6515</v>
      </c>
      <c r="N938" s="2">
        <v>726</v>
      </c>
      <c r="O938" s="2">
        <v>646</v>
      </c>
      <c r="P938" s="2">
        <v>1</v>
      </c>
      <c r="Q938" s="7">
        <f>O938*P938</f>
        <v>646</v>
      </c>
      <c r="R938" s="7">
        <f>N938*P938</f>
        <v>726</v>
      </c>
      <c r="S938" s="2">
        <v>55</v>
      </c>
      <c r="T938" s="8">
        <f>R938+S938</f>
        <v>781</v>
      </c>
      <c r="U938" s="8">
        <f>T938-Q938</f>
        <v>135</v>
      </c>
      <c r="V938" s="2" t="s">
        <v>63</v>
      </c>
      <c r="W938" s="31">
        <f>IF(T938&lt;5000,T938*2%,IF(T938&lt;25000,T938*5%,IF(T938&lt;50000,T938*7%,IF(T938&lt;100000,T938*9%,IF(T938&lt;250000,T938*12%,T938*15%)))))</f>
        <v>15.620000000000001</v>
      </c>
    </row>
    <row r="939" spans="1:23" x14ac:dyDescent="0.3">
      <c r="A939" s="2" t="s">
        <v>171</v>
      </c>
      <c r="B939" s="4">
        <v>43369</v>
      </c>
      <c r="C939" s="4">
        <v>43371</v>
      </c>
      <c r="D939" s="2" t="s">
        <v>47</v>
      </c>
      <c r="E939" s="2" t="s">
        <v>43</v>
      </c>
      <c r="F939" s="2" t="s">
        <v>147</v>
      </c>
      <c r="G939" s="5" t="str">
        <f>VLOOKUP(F939,'Customer Info'!A:B,2,0)</f>
        <v>Lisa</v>
      </c>
      <c r="H939" s="5" t="str">
        <f>VLOOKUP(F939,'Customer Info'!A:C,3,0)</f>
        <v>Ryan</v>
      </c>
      <c r="I939" s="5" t="str">
        <f>VLOOKUP(F939,'Customer Info'!A:E,5,0)</f>
        <v>Berlin</v>
      </c>
      <c r="J939" s="2" t="s">
        <v>172</v>
      </c>
      <c r="K939" s="6" t="str">
        <f>VLOOKUP(J939,'Product Details'!B:C,2,0)</f>
        <v>Office_Supplies</v>
      </c>
      <c r="L939" s="6" t="str">
        <f>VLOOKUP(J939,'Product Details'!B:D,3,0)</f>
        <v>Fasteners</v>
      </c>
      <c r="M939" s="6" t="s">
        <v>6539</v>
      </c>
      <c r="N939" s="2">
        <v>729</v>
      </c>
      <c r="O939" s="2">
        <v>689</v>
      </c>
      <c r="P939" s="2">
        <v>1</v>
      </c>
      <c r="Q939" s="7">
        <f>O939*P939</f>
        <v>689</v>
      </c>
      <c r="R939" s="7">
        <f>N939*P939</f>
        <v>729</v>
      </c>
      <c r="S939" s="2">
        <v>37</v>
      </c>
      <c r="T939" s="8">
        <f>R939+S939</f>
        <v>766</v>
      </c>
      <c r="U939" s="8">
        <f>T939-Q939</f>
        <v>77</v>
      </c>
      <c r="V939" s="2" t="s">
        <v>33</v>
      </c>
      <c r="W939" s="31">
        <f>IF(T939&lt;5000,T939*2%,IF(T939&lt;25000,T939*5%,IF(T939&lt;50000,T939*7%,IF(T939&lt;100000,T939*9%,IF(T939&lt;250000,T939*12%,T939*15%)))))</f>
        <v>15.32</v>
      </c>
    </row>
    <row r="940" spans="1:23" x14ac:dyDescent="0.3">
      <c r="A940" s="2" t="s">
        <v>1056</v>
      </c>
      <c r="B940" s="4">
        <v>43491</v>
      </c>
      <c r="C940" s="4">
        <v>43492</v>
      </c>
      <c r="D940" s="2" t="s">
        <v>47</v>
      </c>
      <c r="E940" s="2" t="s">
        <v>48</v>
      </c>
      <c r="F940" s="2" t="s">
        <v>865</v>
      </c>
      <c r="G940" s="5" t="str">
        <f>VLOOKUP(F940,'Customer Info'!A:B,2,0)</f>
        <v>Michael</v>
      </c>
      <c r="H940" s="5" t="str">
        <f>VLOOKUP(F940,'Customer Info'!A:C,3,0)</f>
        <v>Nguyen</v>
      </c>
      <c r="I940" s="5" t="str">
        <f>VLOOKUP(F940,'Customer Info'!A:E,5,0)</f>
        <v>Berlin</v>
      </c>
      <c r="J940" s="2" t="s">
        <v>262</v>
      </c>
      <c r="K940" s="6" t="str">
        <f>VLOOKUP(J940,'Product Details'!B:C,2,0)</f>
        <v>Furniture</v>
      </c>
      <c r="L940" s="6" t="str">
        <f>VLOOKUP(J940,'Product Details'!B:D,3,0)</f>
        <v>Chairs</v>
      </c>
      <c r="M940" s="6" t="s">
        <v>6451</v>
      </c>
      <c r="N940" s="2">
        <v>183</v>
      </c>
      <c r="O940" s="2">
        <v>172</v>
      </c>
      <c r="P940" s="2">
        <v>4</v>
      </c>
      <c r="Q940" s="7">
        <f>O940*P940</f>
        <v>688</v>
      </c>
      <c r="R940" s="7">
        <f>N940*P940</f>
        <v>732</v>
      </c>
      <c r="S940" s="2">
        <v>30</v>
      </c>
      <c r="T940" s="8">
        <f>R940+S940</f>
        <v>762</v>
      </c>
      <c r="U940" s="8">
        <f>T940-Q940</f>
        <v>74</v>
      </c>
      <c r="V940" s="2" t="s">
        <v>33</v>
      </c>
      <c r="W940" s="31">
        <f>IF(T940&lt;5000,T940*2%,IF(T940&lt;25000,T940*5%,IF(T940&lt;50000,T940*7%,IF(T940&lt;100000,T940*9%,IF(T940&lt;250000,T940*12%,T940*15%)))))</f>
        <v>15.24</v>
      </c>
    </row>
    <row r="941" spans="1:23" x14ac:dyDescent="0.3">
      <c r="A941" s="2" t="s">
        <v>4284</v>
      </c>
      <c r="B941" s="4">
        <v>43356</v>
      </c>
      <c r="C941" s="4">
        <v>43356</v>
      </c>
      <c r="D941" s="2" t="s">
        <v>47</v>
      </c>
      <c r="E941" s="2" t="s">
        <v>29</v>
      </c>
      <c r="F941" s="2" t="s">
        <v>2402</v>
      </c>
      <c r="G941" s="5" t="str">
        <f>VLOOKUP(F941,'Customer Info'!A:B,2,0)</f>
        <v>Darrin</v>
      </c>
      <c r="H941" s="5" t="str">
        <f>VLOOKUP(F941,'Customer Info'!A:C,3,0)</f>
        <v>Sayre</v>
      </c>
      <c r="I941" s="5" t="str">
        <f>VLOOKUP(F941,'Customer Info'!A:E,5,0)</f>
        <v>Duisburg</v>
      </c>
      <c r="J941" s="2" t="s">
        <v>478</v>
      </c>
      <c r="K941" s="6" t="str">
        <f>VLOOKUP(J941,'Product Details'!B:C,2,0)</f>
        <v>Furniture</v>
      </c>
      <c r="L941" s="6" t="str">
        <f>VLOOKUP(J941,'Product Details'!B:D,3,0)</f>
        <v>Chairs</v>
      </c>
      <c r="M941" s="6" t="s">
        <v>6521</v>
      </c>
      <c r="N941" s="2">
        <v>183</v>
      </c>
      <c r="O941" s="2">
        <v>168</v>
      </c>
      <c r="P941" s="2">
        <v>4</v>
      </c>
      <c r="Q941" s="7">
        <f>O941*P941</f>
        <v>672</v>
      </c>
      <c r="R941" s="7">
        <f>N941*P941</f>
        <v>732</v>
      </c>
      <c r="S941" s="2">
        <v>30</v>
      </c>
      <c r="T941" s="8">
        <f>R941+S941</f>
        <v>762</v>
      </c>
      <c r="U941" s="8">
        <f>T941-Q941</f>
        <v>90</v>
      </c>
      <c r="V941" s="2" t="s">
        <v>30</v>
      </c>
      <c r="W941" s="31">
        <f>IF(T941&lt;5000,T941*2%,IF(T941&lt;25000,T941*5%,IF(T941&lt;50000,T941*7%,IF(T941&lt;100000,T941*9%,IF(T941&lt;250000,T941*12%,T941*15%)))))</f>
        <v>15.24</v>
      </c>
    </row>
    <row r="942" spans="1:23" x14ac:dyDescent="0.3">
      <c r="A942" s="2" t="s">
        <v>1548</v>
      </c>
      <c r="B942" s="4">
        <v>44029</v>
      </c>
      <c r="C942" s="4">
        <v>44031</v>
      </c>
      <c r="D942" s="2" t="s">
        <v>47</v>
      </c>
      <c r="E942" s="2" t="s">
        <v>36</v>
      </c>
      <c r="F942" s="2" t="s">
        <v>423</v>
      </c>
      <c r="G942" s="5" t="str">
        <f>VLOOKUP(F942,'Customer Info'!A:B,2,0)</f>
        <v>Bill</v>
      </c>
      <c r="H942" s="5" t="str">
        <f>VLOOKUP(F942,'Customer Info'!A:C,3,0)</f>
        <v>Eplett</v>
      </c>
      <c r="I942" s="5" t="str">
        <f>VLOOKUP(F942,'Customer Info'!A:E,5,0)</f>
        <v>Newcastle</v>
      </c>
      <c r="J942" s="2" t="s">
        <v>859</v>
      </c>
      <c r="K942" s="6" t="str">
        <f>VLOOKUP(J942,'Product Details'!B:C,2,0)</f>
        <v>Furniture</v>
      </c>
      <c r="L942" s="6" t="str">
        <f>VLOOKUP(J942,'Product Details'!B:D,3,0)</f>
        <v>Bookcases</v>
      </c>
      <c r="M942" s="6" t="s">
        <v>6429</v>
      </c>
      <c r="N942" s="2">
        <v>184</v>
      </c>
      <c r="O942" s="2">
        <v>176</v>
      </c>
      <c r="P942" s="2">
        <v>4</v>
      </c>
      <c r="Q942" s="7">
        <f>O942*P942</f>
        <v>704</v>
      </c>
      <c r="R942" s="7">
        <f>N942*P942</f>
        <v>736</v>
      </c>
      <c r="S942" s="2">
        <v>30</v>
      </c>
      <c r="T942" s="8">
        <f>R942+S942</f>
        <v>766</v>
      </c>
      <c r="U942" s="8">
        <f>T942-Q942</f>
        <v>62</v>
      </c>
      <c r="V942" s="2" t="s">
        <v>63</v>
      </c>
      <c r="W942" s="31">
        <f>IF(T942&lt;5000,T942*2%,IF(T942&lt;25000,T942*5%,IF(T942&lt;50000,T942*7%,IF(T942&lt;100000,T942*9%,IF(T942&lt;250000,T942*12%,T942*15%)))))</f>
        <v>15.32</v>
      </c>
    </row>
    <row r="943" spans="1:23" x14ac:dyDescent="0.3">
      <c r="A943" s="2" t="s">
        <v>2925</v>
      </c>
      <c r="B943" s="4">
        <v>43248</v>
      </c>
      <c r="C943" s="4">
        <v>43249</v>
      </c>
      <c r="D943" s="2" t="s">
        <v>47</v>
      </c>
      <c r="E943" s="2" t="s">
        <v>36</v>
      </c>
      <c r="F943" s="2" t="s">
        <v>1892</v>
      </c>
      <c r="G943" s="5" t="str">
        <f>VLOOKUP(F943,'Customer Info'!A:B,2,0)</f>
        <v>Hunter</v>
      </c>
      <c r="H943" s="5" t="str">
        <f>VLOOKUP(F943,'Customer Info'!A:C,3,0)</f>
        <v>Lopez</v>
      </c>
      <c r="I943" s="5" t="str">
        <f>VLOOKUP(F943,'Customer Info'!A:E,5,0)</f>
        <v>Cuttack</v>
      </c>
      <c r="J943" s="2" t="s">
        <v>594</v>
      </c>
      <c r="K943" s="6" t="str">
        <f>VLOOKUP(J943,'Product Details'!B:C,2,0)</f>
        <v>Office_Supplies</v>
      </c>
      <c r="L943" s="6" t="str">
        <f>VLOOKUP(J943,'Product Details'!B:D,3,0)</f>
        <v>Art</v>
      </c>
      <c r="M943" s="6" t="s">
        <v>6478</v>
      </c>
      <c r="N943" s="2">
        <v>184</v>
      </c>
      <c r="O943" s="2">
        <v>176</v>
      </c>
      <c r="P943" s="2">
        <v>4</v>
      </c>
      <c r="Q943" s="7">
        <f>O943*P943</f>
        <v>704</v>
      </c>
      <c r="R943" s="7">
        <f>N943*P943</f>
        <v>736</v>
      </c>
      <c r="S943" s="2">
        <v>30</v>
      </c>
      <c r="T943" s="8">
        <f>R943+S943</f>
        <v>766</v>
      </c>
      <c r="U943" s="8">
        <f>T943-Q943</f>
        <v>62</v>
      </c>
      <c r="V943" s="2" t="s">
        <v>63</v>
      </c>
      <c r="W943" s="31">
        <f>IF(T943&lt;5000,T943*2%,IF(T943&lt;25000,T943*5%,IF(T943&lt;50000,T943*7%,IF(T943&lt;100000,T943*9%,IF(T943&lt;250000,T943*12%,T943*15%)))))</f>
        <v>15.32</v>
      </c>
    </row>
    <row r="944" spans="1:23" x14ac:dyDescent="0.3">
      <c r="A944" s="2" t="s">
        <v>4787</v>
      </c>
      <c r="B944" s="4">
        <v>43334</v>
      </c>
      <c r="C944" s="4">
        <v>43334</v>
      </c>
      <c r="D944" s="2" t="s">
        <v>47</v>
      </c>
      <c r="E944" s="2" t="s">
        <v>36</v>
      </c>
      <c r="F944" s="2" t="s">
        <v>1103</v>
      </c>
      <c r="G944" s="5" t="str">
        <f>VLOOKUP(F944,'Customer Info'!A:B,2,0)</f>
        <v>Jack</v>
      </c>
      <c r="H944" s="5" t="str">
        <f>VLOOKUP(F944,'Customer Info'!A:C,3,0)</f>
        <v>O'Briant</v>
      </c>
      <c r="I944" s="5" t="str">
        <f>VLOOKUP(F944,'Customer Info'!A:E,5,0)</f>
        <v>Jammu</v>
      </c>
      <c r="J944" s="2" t="s">
        <v>496</v>
      </c>
      <c r="K944" s="6" t="str">
        <f>VLOOKUP(J944,'Product Details'!B:C,2,0)</f>
        <v>Furniture</v>
      </c>
      <c r="L944" s="6" t="str">
        <f>VLOOKUP(J944,'Product Details'!B:D,3,0)</f>
        <v>Tables</v>
      </c>
      <c r="M944" s="6" t="s">
        <v>6497</v>
      </c>
      <c r="N944" s="2">
        <v>123</v>
      </c>
      <c r="O944" s="2">
        <v>115</v>
      </c>
      <c r="P944" s="2">
        <v>6</v>
      </c>
      <c r="Q944" s="7">
        <f>O944*P944</f>
        <v>690</v>
      </c>
      <c r="R944" s="7">
        <f>N944*P944</f>
        <v>738</v>
      </c>
      <c r="S944" s="2">
        <v>30</v>
      </c>
      <c r="T944" s="8">
        <f>R944+S944</f>
        <v>768</v>
      </c>
      <c r="U944" s="8">
        <f>T944-Q944</f>
        <v>78</v>
      </c>
      <c r="V944" s="2" t="s">
        <v>63</v>
      </c>
      <c r="W944" s="31">
        <f>IF(T944&lt;5000,T944*2%,IF(T944&lt;25000,T944*5%,IF(T944&lt;50000,T944*7%,IF(T944&lt;100000,T944*9%,IF(T944&lt;250000,T944*12%,T944*15%)))))</f>
        <v>15.36</v>
      </c>
    </row>
    <row r="945" spans="1:23" x14ac:dyDescent="0.3">
      <c r="A945" s="2" t="s">
        <v>1558</v>
      </c>
      <c r="B945" s="4">
        <v>44156</v>
      </c>
      <c r="C945" s="4">
        <v>44157</v>
      </c>
      <c r="D945" s="2" t="s">
        <v>47</v>
      </c>
      <c r="E945" s="2" t="s">
        <v>91</v>
      </c>
      <c r="F945" s="2" t="s">
        <v>219</v>
      </c>
      <c r="G945" s="5" t="str">
        <f>VLOOKUP(F945,'Customer Info'!A:B,2,0)</f>
        <v>Toby</v>
      </c>
      <c r="H945" s="5" t="str">
        <f>VLOOKUP(F945,'Customer Info'!A:C,3,0)</f>
        <v>Braunhardt</v>
      </c>
      <c r="I945" s="5" t="str">
        <f>VLOOKUP(F945,'Customer Info'!A:E,5,0)</f>
        <v>Perth</v>
      </c>
      <c r="J945" s="2" t="s">
        <v>50</v>
      </c>
      <c r="K945" s="6" t="str">
        <f>VLOOKUP(J945,'Product Details'!B:C,2,0)</f>
        <v>Technology</v>
      </c>
      <c r="L945" s="6" t="str">
        <f>VLOOKUP(J945,'Product Details'!B:D,3,0)</f>
        <v>Machines</v>
      </c>
      <c r="M945" s="6" t="s">
        <v>6562</v>
      </c>
      <c r="N945" s="2">
        <v>185</v>
      </c>
      <c r="O945" s="2">
        <v>171</v>
      </c>
      <c r="P945" s="2">
        <v>4</v>
      </c>
      <c r="Q945" s="7">
        <f>O945*P945</f>
        <v>684</v>
      </c>
      <c r="R945" s="7">
        <f>N945*P945</f>
        <v>740</v>
      </c>
      <c r="S945" s="2">
        <v>30</v>
      </c>
      <c r="T945" s="8">
        <f>R945+S945</f>
        <v>770</v>
      </c>
      <c r="U945" s="8">
        <f>T945-Q945</f>
        <v>86</v>
      </c>
      <c r="V945" s="2" t="s">
        <v>33</v>
      </c>
      <c r="W945" s="31">
        <f>IF(T945&lt;5000,T945*2%,IF(T945&lt;25000,T945*5%,IF(T945&lt;50000,T945*7%,IF(T945&lt;100000,T945*9%,IF(T945&lt;250000,T945*12%,T945*15%)))))</f>
        <v>15.4</v>
      </c>
    </row>
    <row r="946" spans="1:23" x14ac:dyDescent="0.3">
      <c r="A946" s="2" t="s">
        <v>2923</v>
      </c>
      <c r="B946" s="4">
        <v>43380</v>
      </c>
      <c r="C946" s="4">
        <v>43381</v>
      </c>
      <c r="D946" s="2" t="s">
        <v>47</v>
      </c>
      <c r="E946" s="2" t="s">
        <v>43</v>
      </c>
      <c r="F946" s="2" t="s">
        <v>1574</v>
      </c>
      <c r="G946" s="5" t="str">
        <f>VLOOKUP(F946,'Customer Info'!A:B,2,0)</f>
        <v>Max</v>
      </c>
      <c r="H946" s="5" t="str">
        <f>VLOOKUP(F946,'Customer Info'!A:C,3,0)</f>
        <v>Ludwig</v>
      </c>
      <c r="I946" s="5" t="str">
        <f>VLOOKUP(F946,'Customer Info'!A:E,5,0)</f>
        <v>Cirebon</v>
      </c>
      <c r="J946" s="2" t="s">
        <v>699</v>
      </c>
      <c r="K946" s="6" t="str">
        <f>VLOOKUP(J946,'Product Details'!B:C,2,0)</f>
        <v>Technology</v>
      </c>
      <c r="L946" s="6" t="str">
        <f>VLOOKUP(J946,'Product Details'!B:D,3,0)</f>
        <v>Accessories</v>
      </c>
      <c r="M946" s="6" t="s">
        <v>6443</v>
      </c>
      <c r="N946" s="2">
        <v>185</v>
      </c>
      <c r="O946" s="2">
        <v>174</v>
      </c>
      <c r="P946" s="2">
        <v>4</v>
      </c>
      <c r="Q946" s="7">
        <f>O946*P946</f>
        <v>696</v>
      </c>
      <c r="R946" s="7">
        <f>N946*P946</f>
        <v>740</v>
      </c>
      <c r="S946" s="2">
        <v>30</v>
      </c>
      <c r="T946" s="8">
        <f>R946+S946</f>
        <v>770</v>
      </c>
      <c r="U946" s="8">
        <f>T946-Q946</f>
        <v>74</v>
      </c>
      <c r="V946" s="2" t="s">
        <v>33</v>
      </c>
      <c r="W946" s="31">
        <f>IF(T946&lt;5000,T946*2%,IF(T946&lt;25000,T946*5%,IF(T946&lt;50000,T946*7%,IF(T946&lt;100000,T946*9%,IF(T946&lt;250000,T946*12%,T946*15%)))))</f>
        <v>15.4</v>
      </c>
    </row>
    <row r="947" spans="1:23" x14ac:dyDescent="0.3">
      <c r="A947" s="2" t="s">
        <v>5140</v>
      </c>
      <c r="B947" s="4">
        <v>43567</v>
      </c>
      <c r="C947" s="4">
        <v>43569</v>
      </c>
      <c r="D947" s="2" t="s">
        <v>47</v>
      </c>
      <c r="E947" s="2" t="s">
        <v>36</v>
      </c>
      <c r="F947" s="2" t="s">
        <v>1043</v>
      </c>
      <c r="G947" s="5" t="str">
        <f>VLOOKUP(F947,'Customer Info'!A:B,2,0)</f>
        <v>William</v>
      </c>
      <c r="H947" s="5" t="str">
        <f>VLOOKUP(F947,'Customer Info'!A:C,3,0)</f>
        <v>Brown</v>
      </c>
      <c r="I947" s="5" t="str">
        <f>VLOOKUP(F947,'Customer Info'!A:E,5,0)</f>
        <v>Denpasar</v>
      </c>
      <c r="J947" s="2" t="s">
        <v>62</v>
      </c>
      <c r="K947" s="6" t="str">
        <f>VLOOKUP(J947,'Product Details'!B:C,2,0)</f>
        <v>Office_Supplies</v>
      </c>
      <c r="L947" s="6" t="str">
        <f>VLOOKUP(J947,'Product Details'!B:D,3,0)</f>
        <v>Envelopes</v>
      </c>
      <c r="M947" s="6" t="s">
        <v>6482</v>
      </c>
      <c r="N947" s="2">
        <v>185</v>
      </c>
      <c r="O947" s="2">
        <v>171</v>
      </c>
      <c r="P947" s="2">
        <v>4</v>
      </c>
      <c r="Q947" s="7">
        <f>O947*P947</f>
        <v>684</v>
      </c>
      <c r="R947" s="7">
        <f>N947*P947</f>
        <v>740</v>
      </c>
      <c r="S947" s="2">
        <v>30</v>
      </c>
      <c r="T947" s="8">
        <f>R947+S947</f>
        <v>770</v>
      </c>
      <c r="U947" s="8">
        <f>T947-Q947</f>
        <v>86</v>
      </c>
      <c r="V947" s="2" t="s">
        <v>33</v>
      </c>
      <c r="W947" s="31">
        <f>IF(T947&lt;5000,T947*2%,IF(T947&lt;25000,T947*5%,IF(T947&lt;50000,T947*7%,IF(T947&lt;100000,T947*9%,IF(T947&lt;250000,T947*12%,T947*15%)))))</f>
        <v>15.4</v>
      </c>
    </row>
    <row r="948" spans="1:23" x14ac:dyDescent="0.3">
      <c r="A948" s="2" t="s">
        <v>311</v>
      </c>
      <c r="B948" s="4">
        <v>43358</v>
      </c>
      <c r="C948" s="4">
        <v>43358</v>
      </c>
      <c r="D948" s="2" t="s">
        <v>47</v>
      </c>
      <c r="E948" s="2" t="s">
        <v>29</v>
      </c>
      <c r="F948" s="2" t="s">
        <v>312</v>
      </c>
      <c r="G948" s="5" t="str">
        <f>VLOOKUP(F948,'Customer Info'!A:B,2,0)</f>
        <v>Cathy</v>
      </c>
      <c r="H948" s="5" t="str">
        <f>VLOOKUP(F948,'Customer Info'!A:C,3,0)</f>
        <v>Hwang</v>
      </c>
      <c r="I948" s="5" t="str">
        <f>VLOOKUP(F948,'Customer Info'!A:E,5,0)</f>
        <v>Trier</v>
      </c>
      <c r="J948" s="2" t="s">
        <v>313</v>
      </c>
      <c r="K948" s="6" t="str">
        <f>VLOOKUP(J948,'Product Details'!B:C,2,0)</f>
        <v>Technology</v>
      </c>
      <c r="L948" s="6" t="str">
        <f>VLOOKUP(J948,'Product Details'!B:D,3,0)</f>
        <v>Copiers</v>
      </c>
      <c r="M948" s="6" t="s">
        <v>6435</v>
      </c>
      <c r="N948" s="2">
        <v>743</v>
      </c>
      <c r="O948" s="2">
        <v>694</v>
      </c>
      <c r="P948" s="2">
        <v>1</v>
      </c>
      <c r="Q948" s="7">
        <f>O948*P948</f>
        <v>694</v>
      </c>
      <c r="R948" s="7">
        <f>N948*P948</f>
        <v>743</v>
      </c>
      <c r="S948" s="2">
        <v>99</v>
      </c>
      <c r="T948" s="8">
        <f>R948+S948</f>
        <v>842</v>
      </c>
      <c r="U948" s="8">
        <f>T948-Q948</f>
        <v>148</v>
      </c>
      <c r="V948" s="2" t="s">
        <v>33</v>
      </c>
      <c r="W948" s="31">
        <f>IF(T948&lt;5000,T948*2%,IF(T948&lt;25000,T948*5%,IF(T948&lt;50000,T948*7%,IF(T948&lt;100000,T948*9%,IF(T948&lt;250000,T948*12%,T948*15%)))))</f>
        <v>16.84</v>
      </c>
    </row>
    <row r="949" spans="1:23" x14ac:dyDescent="0.3">
      <c r="A949" s="2" t="s">
        <v>1529</v>
      </c>
      <c r="B949" s="4">
        <v>44171</v>
      </c>
      <c r="C949" s="4">
        <v>44171</v>
      </c>
      <c r="D949" s="2" t="s">
        <v>47</v>
      </c>
      <c r="E949" s="2" t="s">
        <v>43</v>
      </c>
      <c r="F949" s="2" t="s">
        <v>152</v>
      </c>
      <c r="G949" s="5" t="str">
        <f>VLOOKUP(F949,'Customer Info'!A:B,2,0)</f>
        <v>Adam</v>
      </c>
      <c r="H949" s="5" t="str">
        <f>VLOOKUP(F949,'Customer Info'!A:C,3,0)</f>
        <v>Bellavance</v>
      </c>
      <c r="I949" s="5" t="str">
        <f>VLOOKUP(F949,'Customer Info'!A:E,5,0)</f>
        <v>Kaiyuan</v>
      </c>
      <c r="J949" s="2" t="s">
        <v>273</v>
      </c>
      <c r="K949" s="6" t="str">
        <f>VLOOKUP(J949,'Product Details'!B:C,2,0)</f>
        <v>Furniture</v>
      </c>
      <c r="L949" s="6" t="str">
        <f>VLOOKUP(J949,'Product Details'!B:D,3,0)</f>
        <v>Tables</v>
      </c>
      <c r="M949" s="6" t="s">
        <v>6494</v>
      </c>
      <c r="N949" s="2">
        <v>743</v>
      </c>
      <c r="O949" s="2">
        <v>694</v>
      </c>
      <c r="P949" s="2">
        <v>1</v>
      </c>
      <c r="Q949" s="7">
        <f>O949*P949</f>
        <v>694</v>
      </c>
      <c r="R949" s="7">
        <f>N949*P949</f>
        <v>743</v>
      </c>
      <c r="S949" s="2">
        <v>98</v>
      </c>
      <c r="T949" s="8">
        <f>R949+S949</f>
        <v>841</v>
      </c>
      <c r="U949" s="8">
        <f>T949-Q949</f>
        <v>147</v>
      </c>
      <c r="V949" s="2" t="s">
        <v>30</v>
      </c>
      <c r="W949" s="31">
        <f>IF(T949&lt;5000,T949*2%,IF(T949&lt;25000,T949*5%,IF(T949&lt;50000,T949*7%,IF(T949&lt;100000,T949*9%,IF(T949&lt;250000,T949*12%,T949*15%)))))</f>
        <v>16.82</v>
      </c>
    </row>
    <row r="950" spans="1:23" x14ac:dyDescent="0.3">
      <c r="A950" s="2" t="s">
        <v>243</v>
      </c>
      <c r="B950" s="4">
        <v>43157</v>
      </c>
      <c r="C950" s="4">
        <v>43158</v>
      </c>
      <c r="D950" s="2" t="s">
        <v>47</v>
      </c>
      <c r="E950" s="2" t="s">
        <v>36</v>
      </c>
      <c r="F950" s="2" t="s">
        <v>244</v>
      </c>
      <c r="G950" s="5" t="str">
        <f>VLOOKUP(F950,'Customer Info'!A:B,2,0)</f>
        <v>Max</v>
      </c>
      <c r="H950" s="5" t="str">
        <f>VLOOKUP(F950,'Customer Info'!A:C,3,0)</f>
        <v>Ludwig</v>
      </c>
      <c r="I950" s="5" t="str">
        <f>VLOOKUP(F950,'Customer Info'!A:E,5,0)</f>
        <v>Newcastle</v>
      </c>
      <c r="J950" s="2" t="s">
        <v>245</v>
      </c>
      <c r="K950" s="6" t="str">
        <f>VLOOKUP(J950,'Product Details'!B:C,2,0)</f>
        <v>Office_Supplies</v>
      </c>
      <c r="L950" s="6" t="str">
        <f>VLOOKUP(J950,'Product Details'!B:D,3,0)</f>
        <v>Envelopes</v>
      </c>
      <c r="M950" s="6" t="s">
        <v>6427</v>
      </c>
      <c r="N950" s="2">
        <v>743</v>
      </c>
      <c r="O950" s="2">
        <v>694</v>
      </c>
      <c r="P950" s="2">
        <v>1</v>
      </c>
      <c r="Q950" s="7">
        <f>O950*P950</f>
        <v>694</v>
      </c>
      <c r="R950" s="7">
        <f>N950*P950</f>
        <v>743</v>
      </c>
      <c r="S950" s="2">
        <v>94</v>
      </c>
      <c r="T950" s="8">
        <f>R950+S950</f>
        <v>837</v>
      </c>
      <c r="U950" s="8">
        <f>T950-Q950</f>
        <v>143</v>
      </c>
      <c r="V950" s="2" t="s">
        <v>63</v>
      </c>
      <c r="W950" s="31">
        <f>IF(T950&lt;5000,T950*2%,IF(T950&lt;25000,T950*5%,IF(T950&lt;50000,T950*7%,IF(T950&lt;100000,T950*9%,IF(T950&lt;250000,T950*12%,T950*15%)))))</f>
        <v>16.740000000000002</v>
      </c>
    </row>
    <row r="951" spans="1:23" x14ac:dyDescent="0.3">
      <c r="A951" s="2" t="s">
        <v>2513</v>
      </c>
      <c r="B951" s="4">
        <v>43483</v>
      </c>
      <c r="C951" s="4">
        <v>43484</v>
      </c>
      <c r="D951" s="2" t="s">
        <v>47</v>
      </c>
      <c r="E951" s="2" t="s">
        <v>68</v>
      </c>
      <c r="F951" s="2" t="s">
        <v>149</v>
      </c>
      <c r="G951" s="5" t="str">
        <f>VLOOKUP(F951,'Customer Info'!A:B,2,0)</f>
        <v>Neil</v>
      </c>
      <c r="H951" s="5" t="str">
        <f>VLOOKUP(F951,'Customer Info'!A:C,3,0)</f>
        <v>Knudson</v>
      </c>
      <c r="I951" s="5" t="str">
        <f>VLOOKUP(F951,'Customer Info'!A:E,5,0)</f>
        <v>Malang</v>
      </c>
      <c r="J951" s="2" t="s">
        <v>961</v>
      </c>
      <c r="K951" s="6" t="str">
        <f>VLOOKUP(J951,'Product Details'!B:C,2,0)</f>
        <v>Furniture</v>
      </c>
      <c r="L951" s="6" t="str">
        <f>VLOOKUP(J951,'Product Details'!B:D,3,0)</f>
        <v>Bookcases</v>
      </c>
      <c r="M951" s="6" t="s">
        <v>6492</v>
      </c>
      <c r="N951" s="2">
        <v>743</v>
      </c>
      <c r="O951" s="2">
        <v>694</v>
      </c>
      <c r="P951" s="2">
        <v>1</v>
      </c>
      <c r="Q951" s="7">
        <f>O951*P951</f>
        <v>694</v>
      </c>
      <c r="R951" s="7">
        <f>N951*P951</f>
        <v>743</v>
      </c>
      <c r="S951" s="2">
        <v>32</v>
      </c>
      <c r="T951" s="8">
        <f>R951+S951</f>
        <v>775</v>
      </c>
      <c r="U951" s="8">
        <f>T951-Q951</f>
        <v>81</v>
      </c>
      <c r="V951" s="2" t="s">
        <v>30</v>
      </c>
      <c r="W951" s="31">
        <f>IF(T951&lt;5000,T951*2%,IF(T951&lt;25000,T951*5%,IF(T951&lt;50000,T951*7%,IF(T951&lt;100000,T951*9%,IF(T951&lt;250000,T951*12%,T951*15%)))))</f>
        <v>15.5</v>
      </c>
    </row>
    <row r="952" spans="1:23" x14ac:dyDescent="0.3">
      <c r="A952" s="2" t="s">
        <v>2721</v>
      </c>
      <c r="B952" s="4">
        <v>43917</v>
      </c>
      <c r="C952" s="4">
        <v>43918</v>
      </c>
      <c r="D952" s="2" t="s">
        <v>47</v>
      </c>
      <c r="E952" s="2" t="s">
        <v>68</v>
      </c>
      <c r="F952" s="2" t="s">
        <v>677</v>
      </c>
      <c r="G952" s="5" t="str">
        <f>VLOOKUP(F952,'Customer Info'!A:B,2,0)</f>
        <v>Laura</v>
      </c>
      <c r="H952" s="5" t="str">
        <f>VLOOKUP(F952,'Customer Info'!A:C,3,0)</f>
        <v>Armstrong</v>
      </c>
      <c r="I952" s="5" t="str">
        <f>VLOOKUP(F952,'Customer Info'!A:E,5,0)</f>
        <v>Torquay</v>
      </c>
      <c r="J952" s="2" t="s">
        <v>62</v>
      </c>
      <c r="K952" s="6" t="str">
        <f>VLOOKUP(J952,'Product Details'!B:C,2,0)</f>
        <v>Office_Supplies</v>
      </c>
      <c r="L952" s="6" t="str">
        <f>VLOOKUP(J952,'Product Details'!B:D,3,0)</f>
        <v>Envelopes</v>
      </c>
      <c r="M952" s="6" t="s">
        <v>6482</v>
      </c>
      <c r="N952" s="2">
        <v>93</v>
      </c>
      <c r="O952" s="2">
        <v>86</v>
      </c>
      <c r="P952" s="2">
        <v>8</v>
      </c>
      <c r="Q952" s="7">
        <f>O952*P952</f>
        <v>688</v>
      </c>
      <c r="R952" s="7">
        <f>N952*P952</f>
        <v>744</v>
      </c>
      <c r="S952" s="2">
        <v>10</v>
      </c>
      <c r="T952" s="8">
        <f>R952+S952</f>
        <v>754</v>
      </c>
      <c r="U952" s="8">
        <f>T952-Q952</f>
        <v>66</v>
      </c>
      <c r="V952" s="2" t="s">
        <v>63</v>
      </c>
      <c r="W952" s="31">
        <f>IF(T952&lt;5000,T952*2%,IF(T952&lt;25000,T952*5%,IF(T952&lt;50000,T952*7%,IF(T952&lt;100000,T952*9%,IF(T952&lt;250000,T952*12%,T952*15%)))))</f>
        <v>15.08</v>
      </c>
    </row>
    <row r="953" spans="1:23" x14ac:dyDescent="0.3">
      <c r="A953" s="2" t="s">
        <v>5379</v>
      </c>
      <c r="B953" s="4">
        <v>44161</v>
      </c>
      <c r="C953" s="4">
        <v>44162</v>
      </c>
      <c r="D953" s="2" t="s">
        <v>47</v>
      </c>
      <c r="E953" s="2" t="s">
        <v>29</v>
      </c>
      <c r="F953" s="2" t="s">
        <v>964</v>
      </c>
      <c r="G953" s="5" t="str">
        <f>VLOOKUP(F953,'Customer Info'!A:B,2,0)</f>
        <v>Hunter</v>
      </c>
      <c r="H953" s="5" t="str">
        <f>VLOOKUP(F953,'Customer Info'!A:C,3,0)</f>
        <v>Lopez</v>
      </c>
      <c r="I953" s="5" t="str">
        <f>VLOOKUP(F953,'Customer Info'!A:E,5,0)</f>
        <v>Pekanbaru</v>
      </c>
      <c r="J953" s="2" t="s">
        <v>538</v>
      </c>
      <c r="K953" s="6" t="str">
        <f>VLOOKUP(J953,'Product Details'!B:C,2,0)</f>
        <v>Technology</v>
      </c>
      <c r="L953" s="6" t="str">
        <f>VLOOKUP(J953,'Product Details'!B:D,3,0)</f>
        <v>Copiers</v>
      </c>
      <c r="M953" s="6" t="s">
        <v>6436</v>
      </c>
      <c r="N953" s="2">
        <v>125</v>
      </c>
      <c r="O953" s="2">
        <v>113</v>
      </c>
      <c r="P953" s="2">
        <v>6</v>
      </c>
      <c r="Q953" s="7">
        <f>O953*P953</f>
        <v>678</v>
      </c>
      <c r="R953" s="7">
        <f>N953*P953</f>
        <v>750</v>
      </c>
      <c r="S953" s="2">
        <v>30</v>
      </c>
      <c r="T953" s="8">
        <f>R953+S953</f>
        <v>780</v>
      </c>
      <c r="U953" s="8">
        <f>T953-Q953</f>
        <v>102</v>
      </c>
      <c r="V953" s="2" t="s">
        <v>33</v>
      </c>
      <c r="W953" s="31">
        <f>IF(T953&lt;5000,T953*2%,IF(T953&lt;25000,T953*5%,IF(T953&lt;50000,T953*7%,IF(T953&lt;100000,T953*9%,IF(T953&lt;250000,T953*12%,T953*15%)))))</f>
        <v>15.6</v>
      </c>
    </row>
    <row r="954" spans="1:23" x14ac:dyDescent="0.3">
      <c r="A954" s="2" t="s">
        <v>3059</v>
      </c>
      <c r="B954" s="4">
        <v>43455</v>
      </c>
      <c r="C954" s="4">
        <v>43455</v>
      </c>
      <c r="D954" s="2" t="s">
        <v>47</v>
      </c>
      <c r="E954" s="2" t="s">
        <v>48</v>
      </c>
      <c r="F954" s="2" t="s">
        <v>1079</v>
      </c>
      <c r="G954" s="5" t="str">
        <f>VLOOKUP(F954,'Customer Info'!A:B,2,0)</f>
        <v>Brian</v>
      </c>
      <c r="H954" s="5" t="str">
        <f>VLOOKUP(F954,'Customer Info'!A:C,3,0)</f>
        <v>Stugart</v>
      </c>
      <c r="I954" s="5" t="str">
        <f>VLOOKUP(F954,'Customer Info'!A:E,5,0)</f>
        <v>Jakarta</v>
      </c>
      <c r="J954" s="2" t="s">
        <v>313</v>
      </c>
      <c r="K954" s="6" t="str">
        <f>VLOOKUP(J954,'Product Details'!B:C,2,0)</f>
        <v>Technology</v>
      </c>
      <c r="L954" s="6" t="str">
        <f>VLOOKUP(J954,'Product Details'!B:D,3,0)</f>
        <v>Copiers</v>
      </c>
      <c r="M954" s="6" t="s">
        <v>6435</v>
      </c>
      <c r="N954" s="2">
        <v>751</v>
      </c>
      <c r="O954" s="2">
        <v>696</v>
      </c>
      <c r="P954" s="2">
        <v>1</v>
      </c>
      <c r="Q954" s="7">
        <f>O954*P954</f>
        <v>696</v>
      </c>
      <c r="R954" s="7">
        <f>N954*P954</f>
        <v>751</v>
      </c>
      <c r="S954" s="2">
        <v>46</v>
      </c>
      <c r="T954" s="8">
        <f>R954+S954</f>
        <v>797</v>
      </c>
      <c r="U954" s="8">
        <f>T954-Q954</f>
        <v>101</v>
      </c>
      <c r="V954" s="2" t="s">
        <v>63</v>
      </c>
      <c r="W954" s="31">
        <f>IF(T954&lt;5000,T954*2%,IF(T954&lt;25000,T954*5%,IF(T954&lt;50000,T954*7%,IF(T954&lt;100000,T954*9%,IF(T954&lt;250000,T954*12%,T954*15%)))))</f>
        <v>15.94</v>
      </c>
    </row>
    <row r="955" spans="1:23" x14ac:dyDescent="0.3">
      <c r="A955" s="2" t="s">
        <v>736</v>
      </c>
      <c r="B955" s="4">
        <v>43413</v>
      </c>
      <c r="C955" s="4">
        <v>43414</v>
      </c>
      <c r="D955" s="2" t="s">
        <v>47</v>
      </c>
      <c r="E955" s="2" t="s">
        <v>48</v>
      </c>
      <c r="F955" s="2" t="s">
        <v>733</v>
      </c>
      <c r="G955" s="5" t="str">
        <f>VLOOKUP(F955,'Customer Info'!A:B,2,0)</f>
        <v>Thomas</v>
      </c>
      <c r="H955" s="5" t="str">
        <f>VLOOKUP(F955,'Customer Info'!A:C,3,0)</f>
        <v>Seio</v>
      </c>
      <c r="I955" s="5" t="str">
        <f>VLOOKUP(F955,'Customer Info'!A:E,5,0)</f>
        <v>Melbourne</v>
      </c>
      <c r="J955" s="2" t="s">
        <v>121</v>
      </c>
      <c r="K955" s="6" t="str">
        <f>VLOOKUP(J955,'Product Details'!B:C,2,0)</f>
        <v>Furniture</v>
      </c>
      <c r="L955" s="6" t="str">
        <f>VLOOKUP(J955,'Product Details'!B:D,3,0)</f>
        <v>Furnishings</v>
      </c>
      <c r="M955" s="6" t="s">
        <v>6421</v>
      </c>
      <c r="N955" s="2">
        <v>188</v>
      </c>
      <c r="O955" s="2">
        <v>173</v>
      </c>
      <c r="P955" s="2">
        <v>4</v>
      </c>
      <c r="Q955" s="7">
        <f>O955*P955</f>
        <v>692</v>
      </c>
      <c r="R955" s="7">
        <f>N955*P955</f>
        <v>752</v>
      </c>
      <c r="S955" s="2">
        <v>30</v>
      </c>
      <c r="T955" s="8">
        <f>R955+S955</f>
        <v>782</v>
      </c>
      <c r="U955" s="8">
        <f>T955-Q955</f>
        <v>90</v>
      </c>
      <c r="V955" s="2" t="s">
        <v>71</v>
      </c>
      <c r="W955" s="31">
        <f>IF(T955&lt;5000,T955*2%,IF(T955&lt;25000,T955*5%,IF(T955&lt;50000,T955*7%,IF(T955&lt;100000,T955*9%,IF(T955&lt;250000,T955*12%,T955*15%)))))</f>
        <v>15.64</v>
      </c>
    </row>
    <row r="956" spans="1:23" x14ac:dyDescent="0.3">
      <c r="A956" s="2" t="s">
        <v>4761</v>
      </c>
      <c r="B956" s="4">
        <v>43957</v>
      </c>
      <c r="C956" s="4">
        <v>43958</v>
      </c>
      <c r="D956" s="2" t="s">
        <v>47</v>
      </c>
      <c r="E956" s="2" t="s">
        <v>68</v>
      </c>
      <c r="F956" s="2" t="s">
        <v>603</v>
      </c>
      <c r="G956" s="5" t="str">
        <f>VLOOKUP(F956,'Customer Info'!A:B,2,0)</f>
        <v>Michelle</v>
      </c>
      <c r="H956" s="5" t="str">
        <f>VLOOKUP(F956,'Customer Info'!A:C,3,0)</f>
        <v>Arnett</v>
      </c>
      <c r="I956" s="5" t="str">
        <f>VLOOKUP(F956,'Customer Info'!A:E,5,0)</f>
        <v>Palembang</v>
      </c>
      <c r="J956" s="2" t="s">
        <v>204</v>
      </c>
      <c r="K956" s="6" t="str">
        <f>VLOOKUP(J956,'Product Details'!B:C,2,0)</f>
        <v>Office_Supplies</v>
      </c>
      <c r="L956" s="6" t="str">
        <f>VLOOKUP(J956,'Product Details'!B:D,3,0)</f>
        <v>Labels</v>
      </c>
      <c r="M956" s="6" t="s">
        <v>6516</v>
      </c>
      <c r="N956" s="2">
        <v>188</v>
      </c>
      <c r="O956" s="2">
        <v>173</v>
      </c>
      <c r="P956" s="2">
        <v>4</v>
      </c>
      <c r="Q956" s="7">
        <f>O956*P956</f>
        <v>692</v>
      </c>
      <c r="R956" s="7">
        <f>N956*P956</f>
        <v>752</v>
      </c>
      <c r="S956" s="2">
        <v>30</v>
      </c>
      <c r="T956" s="8">
        <f>R956+S956</f>
        <v>782</v>
      </c>
      <c r="U956" s="8">
        <f>T956-Q956</f>
        <v>90</v>
      </c>
      <c r="V956" s="2" t="s">
        <v>33</v>
      </c>
      <c r="W956" s="31">
        <f>IF(T956&lt;5000,T956*2%,IF(T956&lt;25000,T956*5%,IF(T956&lt;50000,T956*7%,IF(T956&lt;100000,T956*9%,IF(T956&lt;250000,T956*12%,T956*15%)))))</f>
        <v>15.64</v>
      </c>
    </row>
    <row r="957" spans="1:23" x14ac:dyDescent="0.3">
      <c r="A957" s="2" t="s">
        <v>4954</v>
      </c>
      <c r="B957" s="4">
        <v>43311</v>
      </c>
      <c r="C957" s="4">
        <v>43312</v>
      </c>
      <c r="D957" s="2" t="s">
        <v>47</v>
      </c>
      <c r="E957" s="2" t="s">
        <v>29</v>
      </c>
      <c r="F957" s="2" t="s">
        <v>365</v>
      </c>
      <c r="G957" s="5" t="str">
        <f>VLOOKUP(F957,'Customer Info'!A:B,2,0)</f>
        <v>Brendan</v>
      </c>
      <c r="H957" s="5" t="str">
        <f>VLOOKUP(F957,'Customer Info'!A:C,3,0)</f>
        <v>Dodson</v>
      </c>
      <c r="I957" s="5" t="str">
        <f>VLOOKUP(F957,'Customer Info'!A:E,5,0)</f>
        <v>Adelaide</v>
      </c>
      <c r="J957" s="2" t="s">
        <v>751</v>
      </c>
      <c r="K957" s="6" t="str">
        <f>VLOOKUP(J957,'Product Details'!B:C,2,0)</f>
        <v>Office_Supplies</v>
      </c>
      <c r="L957" s="6" t="str">
        <f>VLOOKUP(J957,'Product Details'!B:D,3,0)</f>
        <v>Envelopes</v>
      </c>
      <c r="M957" s="6" t="s">
        <v>6525</v>
      </c>
      <c r="N957" s="2">
        <v>188</v>
      </c>
      <c r="O957" s="2">
        <v>173</v>
      </c>
      <c r="P957" s="2">
        <v>4</v>
      </c>
      <c r="Q957" s="7">
        <f>O957*P957</f>
        <v>692</v>
      </c>
      <c r="R957" s="7">
        <f>N957*P957</f>
        <v>752</v>
      </c>
      <c r="S957" s="2">
        <v>30</v>
      </c>
      <c r="T957" s="8">
        <f>R957+S957</f>
        <v>782</v>
      </c>
      <c r="U957" s="8">
        <f>T957-Q957</f>
        <v>90</v>
      </c>
      <c r="V957" s="2" t="s">
        <v>33</v>
      </c>
      <c r="W957" s="31">
        <f>IF(T957&lt;5000,T957*2%,IF(T957&lt;25000,T957*5%,IF(T957&lt;50000,T957*7%,IF(T957&lt;100000,T957*9%,IF(T957&lt;250000,T957*12%,T957*15%)))))</f>
        <v>15.64</v>
      </c>
    </row>
    <row r="958" spans="1:23" x14ac:dyDescent="0.3">
      <c r="A958" s="2" t="s">
        <v>2577</v>
      </c>
      <c r="B958" s="4">
        <v>44061</v>
      </c>
      <c r="C958" s="4">
        <v>44061</v>
      </c>
      <c r="D958" s="2" t="s">
        <v>47</v>
      </c>
      <c r="E958" s="2" t="s">
        <v>91</v>
      </c>
      <c r="F958" s="2" t="s">
        <v>167</v>
      </c>
      <c r="G958" s="5" t="str">
        <f>VLOOKUP(F958,'Customer Info'!A:B,2,0)</f>
        <v>Stuart</v>
      </c>
      <c r="H958" s="5" t="str">
        <f>VLOOKUP(F958,'Customer Info'!A:C,3,0)</f>
        <v>Calhoun</v>
      </c>
      <c r="I958" s="5" t="str">
        <f>VLOOKUP(F958,'Customer Info'!A:E,5,0)</f>
        <v>Nowra</v>
      </c>
      <c r="J958" s="2" t="s">
        <v>370</v>
      </c>
      <c r="K958" s="6" t="str">
        <f>VLOOKUP(J958,'Product Details'!B:C,2,0)</f>
        <v>Furniture</v>
      </c>
      <c r="L958" s="6" t="str">
        <f>VLOOKUP(J958,'Product Details'!B:D,3,0)</f>
        <v>Bookcases</v>
      </c>
      <c r="M958" s="6" t="s">
        <v>6453</v>
      </c>
      <c r="N958" s="2">
        <v>151</v>
      </c>
      <c r="O958" s="2">
        <v>139</v>
      </c>
      <c r="P958" s="2">
        <v>5</v>
      </c>
      <c r="Q958" s="7">
        <f>O958*P958</f>
        <v>695</v>
      </c>
      <c r="R958" s="7">
        <f>N958*P958</f>
        <v>755</v>
      </c>
      <c r="S958" s="2">
        <v>30</v>
      </c>
      <c r="T958" s="8">
        <f>R958+S958</f>
        <v>785</v>
      </c>
      <c r="U958" s="8">
        <f>T958-Q958</f>
        <v>90</v>
      </c>
      <c r="V958" s="2" t="s">
        <v>33</v>
      </c>
      <c r="W958" s="31">
        <f>IF(T958&lt;5000,T958*2%,IF(T958&lt;25000,T958*5%,IF(T958&lt;50000,T958*7%,IF(T958&lt;100000,T958*9%,IF(T958&lt;250000,T958*12%,T958*15%)))))</f>
        <v>15.700000000000001</v>
      </c>
    </row>
    <row r="959" spans="1:23" x14ac:dyDescent="0.3">
      <c r="A959" s="2" t="s">
        <v>4415</v>
      </c>
      <c r="B959" s="4">
        <v>43507</v>
      </c>
      <c r="C959" s="4">
        <v>43507</v>
      </c>
      <c r="D959" s="2" t="s">
        <v>47</v>
      </c>
      <c r="E959" s="2" t="s">
        <v>48</v>
      </c>
      <c r="F959" s="2" t="s">
        <v>1049</v>
      </c>
      <c r="G959" s="5" t="str">
        <f>VLOOKUP(F959,'Customer Info'!A:B,2,0)</f>
        <v>Claudia</v>
      </c>
      <c r="H959" s="5" t="str">
        <f>VLOOKUP(F959,'Customer Info'!A:C,3,0)</f>
        <v>Bergmann</v>
      </c>
      <c r="I959" s="5" t="str">
        <f>VLOOKUP(F959,'Customer Info'!A:E,5,0)</f>
        <v>Aschaffenburg</v>
      </c>
      <c r="J959" s="2" t="s">
        <v>328</v>
      </c>
      <c r="K959" s="6" t="str">
        <f>VLOOKUP(J959,'Product Details'!B:C,2,0)</f>
        <v>Office_Supplies</v>
      </c>
      <c r="L959" s="6" t="str">
        <f>VLOOKUP(J959,'Product Details'!B:D,3,0)</f>
        <v>Appliances</v>
      </c>
      <c r="M959" s="6" t="s">
        <v>6529</v>
      </c>
      <c r="N959" s="2">
        <v>151</v>
      </c>
      <c r="O959" s="2">
        <v>139</v>
      </c>
      <c r="P959" s="2">
        <v>5</v>
      </c>
      <c r="Q959" s="7">
        <f>O959*P959</f>
        <v>695</v>
      </c>
      <c r="R959" s="7">
        <f>N959*P959</f>
        <v>755</v>
      </c>
      <c r="S959" s="2">
        <v>30</v>
      </c>
      <c r="T959" s="8">
        <f>R959+S959</f>
        <v>785</v>
      </c>
      <c r="U959" s="8">
        <f>T959-Q959</f>
        <v>90</v>
      </c>
      <c r="V959" s="2" t="s">
        <v>63</v>
      </c>
      <c r="W959" s="31">
        <f>IF(T959&lt;5000,T959*2%,IF(T959&lt;25000,T959*5%,IF(T959&lt;50000,T959*7%,IF(T959&lt;100000,T959*9%,IF(T959&lt;250000,T959*12%,T959*15%)))))</f>
        <v>15.700000000000001</v>
      </c>
    </row>
    <row r="960" spans="1:23" x14ac:dyDescent="0.3">
      <c r="A960" s="2" t="s">
        <v>5304</v>
      </c>
      <c r="B960" s="4">
        <v>43913</v>
      </c>
      <c r="C960" s="4">
        <v>43915</v>
      </c>
      <c r="D960" s="2" t="s">
        <v>47</v>
      </c>
      <c r="E960" s="2" t="s">
        <v>29</v>
      </c>
      <c r="F960" s="2" t="s">
        <v>863</v>
      </c>
      <c r="G960" s="5" t="str">
        <f>VLOOKUP(F960,'Customer Info'!A:B,2,0)</f>
        <v>Anemone</v>
      </c>
      <c r="H960" s="5" t="str">
        <f>VLOOKUP(F960,'Customer Info'!A:C,3,0)</f>
        <v>Ratner</v>
      </c>
      <c r="I960" s="5" t="str">
        <f>VLOOKUP(F960,'Customer Info'!A:E,5,0)</f>
        <v>Pune</v>
      </c>
      <c r="J960" s="2" t="s">
        <v>108</v>
      </c>
      <c r="K960" s="6" t="str">
        <f>VLOOKUP(J960,'Product Details'!B:C,2,0)</f>
        <v>Furniture</v>
      </c>
      <c r="L960" s="6" t="str">
        <f>VLOOKUP(J960,'Product Details'!B:D,3,0)</f>
        <v>Bookcases</v>
      </c>
      <c r="M960" s="6" t="s">
        <v>6454</v>
      </c>
      <c r="N960" s="2">
        <v>151</v>
      </c>
      <c r="O960" s="2">
        <v>139</v>
      </c>
      <c r="P960" s="2">
        <v>5</v>
      </c>
      <c r="Q960" s="7">
        <f>O960*P960</f>
        <v>695</v>
      </c>
      <c r="R960" s="7">
        <f>N960*P960</f>
        <v>755</v>
      </c>
      <c r="S960" s="2">
        <v>30</v>
      </c>
      <c r="T960" s="8">
        <f>R960+S960</f>
        <v>785</v>
      </c>
      <c r="U960" s="8">
        <f>T960-Q960</f>
        <v>90</v>
      </c>
      <c r="V960" s="2" t="s">
        <v>63</v>
      </c>
      <c r="W960" s="31">
        <f>IF(T960&lt;5000,T960*2%,IF(T960&lt;25000,T960*5%,IF(T960&lt;50000,T960*7%,IF(T960&lt;100000,T960*9%,IF(T960&lt;250000,T960*12%,T960*15%)))))</f>
        <v>15.700000000000001</v>
      </c>
    </row>
    <row r="961" spans="1:23" x14ac:dyDescent="0.3">
      <c r="A961" s="2" t="s">
        <v>2186</v>
      </c>
      <c r="B961" s="4">
        <v>43253</v>
      </c>
      <c r="C961" s="4">
        <v>43254</v>
      </c>
      <c r="D961" s="2" t="s">
        <v>47</v>
      </c>
      <c r="E961" s="2" t="s">
        <v>68</v>
      </c>
      <c r="F961" s="2" t="s">
        <v>812</v>
      </c>
      <c r="G961" s="5" t="str">
        <f>VLOOKUP(F961,'Customer Info'!A:B,2,0)</f>
        <v>Tom</v>
      </c>
      <c r="H961" s="5" t="str">
        <f>VLOOKUP(F961,'Customer Info'!A:C,3,0)</f>
        <v>Zandusky</v>
      </c>
      <c r="I961" s="5" t="str">
        <f>VLOOKUP(F961,'Customer Info'!A:E,5,0)</f>
        <v>Hobart</v>
      </c>
      <c r="J961" s="2" t="s">
        <v>457</v>
      </c>
      <c r="K961" s="6" t="str">
        <f>VLOOKUP(J961,'Product Details'!B:C,2,0)</f>
        <v>Office_Supplies</v>
      </c>
      <c r="L961" s="6" t="str">
        <f>VLOOKUP(J961,'Product Details'!B:D,3,0)</f>
        <v>Fasteners</v>
      </c>
      <c r="M961" s="6" t="s">
        <v>6462</v>
      </c>
      <c r="N961" s="2">
        <v>759</v>
      </c>
      <c r="O961" s="2">
        <v>703</v>
      </c>
      <c r="P961" s="2">
        <v>1</v>
      </c>
      <c r="Q961" s="7">
        <f>O961*P961</f>
        <v>703</v>
      </c>
      <c r="R961" s="7">
        <f>N961*P961</f>
        <v>759</v>
      </c>
      <c r="S961" s="2">
        <v>98</v>
      </c>
      <c r="T961" s="8">
        <f>R961+S961</f>
        <v>857</v>
      </c>
      <c r="U961" s="8">
        <f>T961-Q961</f>
        <v>154</v>
      </c>
      <c r="V961" s="2" t="s">
        <v>63</v>
      </c>
      <c r="W961" s="31">
        <f>IF(T961&lt;5000,T961*2%,IF(T961&lt;25000,T961*5%,IF(T961&lt;50000,T961*7%,IF(T961&lt;100000,T961*9%,IF(T961&lt;250000,T961*12%,T961*15%)))))</f>
        <v>17.14</v>
      </c>
    </row>
    <row r="962" spans="1:23" x14ac:dyDescent="0.3">
      <c r="A962" s="2" t="s">
        <v>5350</v>
      </c>
      <c r="B962" s="4">
        <v>44183</v>
      </c>
      <c r="C962" s="4">
        <v>44185</v>
      </c>
      <c r="D962" s="2" t="s">
        <v>47</v>
      </c>
      <c r="E962" s="2" t="s">
        <v>91</v>
      </c>
      <c r="F962" s="2" t="s">
        <v>363</v>
      </c>
      <c r="G962" s="5" t="str">
        <f>VLOOKUP(F962,'Customer Info'!A:B,2,0)</f>
        <v>Julia</v>
      </c>
      <c r="H962" s="5" t="str">
        <f>VLOOKUP(F962,'Customer Info'!A:C,3,0)</f>
        <v>Barnett</v>
      </c>
      <c r="I962" s="5" t="str">
        <f>VLOOKUP(F962,'Customer Info'!A:E,5,0)</f>
        <v>Zhuhai</v>
      </c>
      <c r="J962" s="2" t="s">
        <v>572</v>
      </c>
      <c r="K962" s="6" t="str">
        <f>VLOOKUP(J962,'Product Details'!B:C,2,0)</f>
        <v>Technology</v>
      </c>
      <c r="L962" s="6" t="str">
        <f>VLOOKUP(J962,'Product Details'!B:D,3,0)</f>
        <v>Machines</v>
      </c>
      <c r="M962" s="6" t="s">
        <v>6553</v>
      </c>
      <c r="N962" s="2">
        <v>191</v>
      </c>
      <c r="O962" s="2">
        <v>170</v>
      </c>
      <c r="P962" s="2">
        <v>4</v>
      </c>
      <c r="Q962" s="7">
        <f>O962*P962</f>
        <v>680</v>
      </c>
      <c r="R962" s="7">
        <f>N962*P962</f>
        <v>764</v>
      </c>
      <c r="S962" s="2">
        <v>30</v>
      </c>
      <c r="T962" s="8">
        <f>R962+S962</f>
        <v>794</v>
      </c>
      <c r="U962" s="8">
        <f>T962-Q962</f>
        <v>114</v>
      </c>
      <c r="V962" s="2" t="s">
        <v>33</v>
      </c>
      <c r="W962" s="31">
        <f>IF(T962&lt;5000,T962*2%,IF(T962&lt;25000,T962*5%,IF(T962&lt;50000,T962*7%,IF(T962&lt;100000,T962*9%,IF(T962&lt;250000,T962*12%,T962*15%)))))</f>
        <v>15.88</v>
      </c>
    </row>
    <row r="963" spans="1:23" x14ac:dyDescent="0.3">
      <c r="A963" s="2" t="s">
        <v>4178</v>
      </c>
      <c r="B963" s="4">
        <v>43323</v>
      </c>
      <c r="C963" s="4">
        <v>43323</v>
      </c>
      <c r="D963" s="2" t="s">
        <v>47</v>
      </c>
      <c r="E963" s="2" t="s">
        <v>91</v>
      </c>
      <c r="F963" s="2" t="s">
        <v>1070</v>
      </c>
      <c r="G963" s="5" t="str">
        <f>VLOOKUP(F963,'Customer Info'!A:B,2,0)</f>
        <v>Roland</v>
      </c>
      <c r="H963" s="5" t="str">
        <f>VLOOKUP(F963,'Customer Info'!A:C,3,0)</f>
        <v>Fjeld</v>
      </c>
      <c r="I963" s="5" t="str">
        <f>VLOOKUP(F963,'Customer Info'!A:E,5,0)</f>
        <v>Caloundra</v>
      </c>
      <c r="J963" s="2" t="s">
        <v>532</v>
      </c>
      <c r="K963" s="6" t="str">
        <f>VLOOKUP(J963,'Product Details'!B:C,2,0)</f>
        <v>Office_Supplies</v>
      </c>
      <c r="L963" s="6" t="str">
        <f>VLOOKUP(J963,'Product Details'!B:D,3,0)</f>
        <v>Supplies</v>
      </c>
      <c r="M963" s="6" t="s">
        <v>6424</v>
      </c>
      <c r="N963" s="2">
        <v>765</v>
      </c>
      <c r="O963" s="2">
        <v>701</v>
      </c>
      <c r="P963" s="2">
        <v>1</v>
      </c>
      <c r="Q963" s="7">
        <f>O963*P963</f>
        <v>701</v>
      </c>
      <c r="R963" s="7">
        <f>N963*P963</f>
        <v>765</v>
      </c>
      <c r="S963" s="2">
        <v>85</v>
      </c>
      <c r="T963" s="8">
        <f>R963+S963</f>
        <v>850</v>
      </c>
      <c r="U963" s="8">
        <f>T963-Q963</f>
        <v>149</v>
      </c>
      <c r="V963" s="2" t="s">
        <v>63</v>
      </c>
      <c r="W963" s="31">
        <f>IF(T963&lt;5000,T963*2%,IF(T963&lt;25000,T963*5%,IF(T963&lt;50000,T963*7%,IF(T963&lt;100000,T963*9%,IF(T963&lt;250000,T963*12%,T963*15%)))))</f>
        <v>17</v>
      </c>
    </row>
    <row r="964" spans="1:23" x14ac:dyDescent="0.3">
      <c r="A964" s="2" t="s">
        <v>5054</v>
      </c>
      <c r="B964" s="4">
        <v>43679</v>
      </c>
      <c r="C964" s="4">
        <v>43681</v>
      </c>
      <c r="D964" s="2" t="s">
        <v>47</v>
      </c>
      <c r="E964" s="2" t="s">
        <v>91</v>
      </c>
      <c r="F964" s="2" t="s">
        <v>1504</v>
      </c>
      <c r="G964" s="5" t="str">
        <f>VLOOKUP(F964,'Customer Info'!A:B,2,0)</f>
        <v>Shaun</v>
      </c>
      <c r="H964" s="5" t="str">
        <f>VLOOKUP(F964,'Customer Info'!A:C,3,0)</f>
        <v>Weien</v>
      </c>
      <c r="I964" s="5" t="str">
        <f>VLOOKUP(F964,'Customer Info'!A:E,5,0)</f>
        <v>Medan</v>
      </c>
      <c r="J964" s="2" t="s">
        <v>214</v>
      </c>
      <c r="K964" s="6" t="str">
        <f>VLOOKUP(J964,'Product Details'!B:C,2,0)</f>
        <v>Technology</v>
      </c>
      <c r="L964" s="6" t="str">
        <f>VLOOKUP(J964,'Product Details'!B:D,3,0)</f>
        <v>Machines</v>
      </c>
      <c r="M964" s="6" t="s">
        <v>6437</v>
      </c>
      <c r="N964" s="2">
        <v>765</v>
      </c>
      <c r="O964" s="2">
        <v>701</v>
      </c>
      <c r="P964" s="2">
        <v>1</v>
      </c>
      <c r="Q964" s="7">
        <f>O964*P964</f>
        <v>701</v>
      </c>
      <c r="R964" s="7">
        <f>N964*P964</f>
        <v>765</v>
      </c>
      <c r="S964" s="2">
        <v>44</v>
      </c>
      <c r="T964" s="8">
        <f>R964+S964</f>
        <v>809</v>
      </c>
      <c r="U964" s="8">
        <f>T964-Q964</f>
        <v>108</v>
      </c>
      <c r="V964" s="2" t="s">
        <v>33</v>
      </c>
      <c r="W964" s="31">
        <f>IF(T964&lt;5000,T964*2%,IF(T964&lt;25000,T964*5%,IF(T964&lt;50000,T964*7%,IF(T964&lt;100000,T964*9%,IF(T964&lt;250000,T964*12%,T964*15%)))))</f>
        <v>16.18</v>
      </c>
    </row>
    <row r="965" spans="1:23" x14ac:dyDescent="0.3">
      <c r="A965" s="2" t="s">
        <v>4175</v>
      </c>
      <c r="B965" s="4">
        <v>43282</v>
      </c>
      <c r="C965" s="4">
        <v>43284</v>
      </c>
      <c r="D965" s="2" t="s">
        <v>47</v>
      </c>
      <c r="E965" s="2" t="s">
        <v>43</v>
      </c>
      <c r="F965" s="2" t="s">
        <v>1798</v>
      </c>
      <c r="G965" s="5" t="str">
        <f>VLOOKUP(F965,'Customer Info'!A:B,2,0)</f>
        <v>Darren</v>
      </c>
      <c r="H965" s="5" t="str">
        <f>VLOOKUP(F965,'Customer Info'!A:C,3,0)</f>
        <v>Budd</v>
      </c>
      <c r="I965" s="5" t="str">
        <f>VLOOKUP(F965,'Customer Info'!A:E,5,0)</f>
        <v>Jakarta</v>
      </c>
      <c r="J965" s="2" t="s">
        <v>328</v>
      </c>
      <c r="K965" s="6" t="str">
        <f>VLOOKUP(J965,'Product Details'!B:C,2,0)</f>
        <v>Office_Supplies</v>
      </c>
      <c r="L965" s="6" t="str">
        <f>VLOOKUP(J965,'Product Details'!B:D,3,0)</f>
        <v>Appliances</v>
      </c>
      <c r="M965" s="6" t="s">
        <v>6529</v>
      </c>
      <c r="N965" s="2">
        <v>128</v>
      </c>
      <c r="O965" s="2">
        <v>115</v>
      </c>
      <c r="P965" s="2">
        <v>6</v>
      </c>
      <c r="Q965" s="7">
        <f>O965*P965</f>
        <v>690</v>
      </c>
      <c r="R965" s="7">
        <f>N965*P965</f>
        <v>768</v>
      </c>
      <c r="S965" s="2">
        <v>30</v>
      </c>
      <c r="T965" s="8">
        <f>R965+S965</f>
        <v>798</v>
      </c>
      <c r="U965" s="8">
        <f>T965-Q965</f>
        <v>108</v>
      </c>
      <c r="V965" s="2" t="s">
        <v>63</v>
      </c>
      <c r="W965" s="31">
        <f>IF(T965&lt;5000,T965*2%,IF(T965&lt;25000,T965*5%,IF(T965&lt;50000,T965*7%,IF(T965&lt;100000,T965*9%,IF(T965&lt;250000,T965*12%,T965*15%)))))</f>
        <v>15.96</v>
      </c>
    </row>
    <row r="966" spans="1:23" x14ac:dyDescent="0.3">
      <c r="A966" s="2" t="s">
        <v>5053</v>
      </c>
      <c r="B966" s="4">
        <v>43729</v>
      </c>
      <c r="C966" s="4">
        <v>43729</v>
      </c>
      <c r="D966" s="2" t="s">
        <v>47</v>
      </c>
      <c r="E966" s="2" t="s">
        <v>43</v>
      </c>
      <c r="F966" s="2" t="s">
        <v>421</v>
      </c>
      <c r="G966" s="5" t="str">
        <f>VLOOKUP(F966,'Customer Info'!A:B,2,0)</f>
        <v>Carl</v>
      </c>
      <c r="H966" s="5" t="str">
        <f>VLOOKUP(F966,'Customer Info'!A:C,3,0)</f>
        <v>Weiss</v>
      </c>
      <c r="I966" s="5" t="str">
        <f>VLOOKUP(F966,'Customer Info'!A:E,5,0)</f>
        <v>Delhi</v>
      </c>
      <c r="J966" s="2" t="s">
        <v>38</v>
      </c>
      <c r="K966" s="6" t="str">
        <f>VLOOKUP(J966,'Product Details'!B:C,2,0)</f>
        <v>Office_Supplies</v>
      </c>
      <c r="L966" s="6" t="str">
        <f>VLOOKUP(J966,'Product Details'!B:D,3,0)</f>
        <v>Binders</v>
      </c>
      <c r="M966" s="6" t="s">
        <v>6457</v>
      </c>
      <c r="N966" s="2">
        <v>77</v>
      </c>
      <c r="O966" s="2">
        <v>73</v>
      </c>
      <c r="P966" s="2">
        <v>10</v>
      </c>
      <c r="Q966" s="7">
        <f>O966*P966</f>
        <v>730</v>
      </c>
      <c r="R966" s="7">
        <f>N966*P966</f>
        <v>770</v>
      </c>
      <c r="S966" s="2">
        <v>10</v>
      </c>
      <c r="T966" s="8">
        <f>R966+S966</f>
        <v>780</v>
      </c>
      <c r="U966" s="8">
        <f>T966-Q966</f>
        <v>50</v>
      </c>
      <c r="V966" s="2" t="s">
        <v>63</v>
      </c>
      <c r="W966" s="31">
        <f>IF(T966&lt;5000,T966*2%,IF(T966&lt;25000,T966*5%,IF(T966&lt;50000,T966*7%,IF(T966&lt;100000,T966*9%,IF(T966&lt;250000,T966*12%,T966*15%)))))</f>
        <v>15.6</v>
      </c>
    </row>
    <row r="967" spans="1:23" x14ac:dyDescent="0.3">
      <c r="A967" s="2" t="s">
        <v>5465</v>
      </c>
      <c r="B967" s="4">
        <v>43860</v>
      </c>
      <c r="C967" s="4">
        <v>43861</v>
      </c>
      <c r="D967" s="2" t="s">
        <v>47</v>
      </c>
      <c r="E967" s="2" t="s">
        <v>91</v>
      </c>
      <c r="F967" s="2" t="s">
        <v>2213</v>
      </c>
      <c r="G967" s="5" t="str">
        <f>VLOOKUP(F967,'Customer Info'!A:B,2,0)</f>
        <v>Scott</v>
      </c>
      <c r="H967" s="5" t="str">
        <f>VLOOKUP(F967,'Customer Info'!A:C,3,0)</f>
        <v>Williamson</v>
      </c>
      <c r="I967" s="5" t="str">
        <f>VLOOKUP(F967,'Customer Info'!A:E,5,0)</f>
        <v>Launceston</v>
      </c>
      <c r="J967" s="2" t="s">
        <v>325</v>
      </c>
      <c r="K967" s="6" t="str">
        <f>VLOOKUP(J967,'Product Details'!B:C,2,0)</f>
        <v>Technology</v>
      </c>
      <c r="L967" s="6" t="str">
        <f>VLOOKUP(J967,'Product Details'!B:D,3,0)</f>
        <v>Copiers</v>
      </c>
      <c r="M967" s="6" t="s">
        <v>6415</v>
      </c>
      <c r="N967" s="2">
        <v>193</v>
      </c>
      <c r="O967" s="2">
        <v>173</v>
      </c>
      <c r="P967" s="2">
        <v>4</v>
      </c>
      <c r="Q967" s="7">
        <f>O967*P967</f>
        <v>692</v>
      </c>
      <c r="R967" s="7">
        <f>N967*P967</f>
        <v>772</v>
      </c>
      <c r="S967" s="2">
        <v>30</v>
      </c>
      <c r="T967" s="8">
        <f>R967+S967</f>
        <v>802</v>
      </c>
      <c r="U967" s="8">
        <f>T967-Q967</f>
        <v>110</v>
      </c>
      <c r="V967" s="2" t="s">
        <v>63</v>
      </c>
      <c r="W967" s="31">
        <f>IF(T967&lt;5000,T967*2%,IF(T967&lt;25000,T967*5%,IF(T967&lt;50000,T967*7%,IF(T967&lt;100000,T967*9%,IF(T967&lt;250000,T967*12%,T967*15%)))))</f>
        <v>16.04</v>
      </c>
    </row>
    <row r="968" spans="1:23" x14ac:dyDescent="0.3">
      <c r="A968" s="2" t="s">
        <v>3254</v>
      </c>
      <c r="B968" s="4">
        <v>43636</v>
      </c>
      <c r="C968" s="4">
        <v>43636</v>
      </c>
      <c r="D968" s="2" t="s">
        <v>47</v>
      </c>
      <c r="E968" s="2" t="s">
        <v>68</v>
      </c>
      <c r="F968" s="2" t="s">
        <v>1199</v>
      </c>
      <c r="G968" s="5" t="str">
        <f>VLOOKUP(F968,'Customer Info'!A:B,2,0)</f>
        <v>Bryan</v>
      </c>
      <c r="H968" s="5" t="str">
        <f>VLOOKUP(F968,'Customer Info'!A:C,3,0)</f>
        <v>Spruell</v>
      </c>
      <c r="I968" s="5" t="str">
        <f>VLOOKUP(F968,'Customer Info'!A:E,5,0)</f>
        <v>Bekasi</v>
      </c>
      <c r="J968" s="2" t="s">
        <v>416</v>
      </c>
      <c r="K968" s="6" t="str">
        <f>VLOOKUP(J968,'Product Details'!B:C,2,0)</f>
        <v>Technology</v>
      </c>
      <c r="L968" s="6" t="str">
        <f>VLOOKUP(J968,'Product Details'!B:D,3,0)</f>
        <v>Phones</v>
      </c>
      <c r="M968" s="6" t="s">
        <v>6448</v>
      </c>
      <c r="N968" s="2">
        <v>773</v>
      </c>
      <c r="O968" s="2">
        <v>708</v>
      </c>
      <c r="P968" s="2">
        <v>1</v>
      </c>
      <c r="Q968" s="7">
        <f>O968*P968</f>
        <v>708</v>
      </c>
      <c r="R968" s="7">
        <f>N968*P968</f>
        <v>773</v>
      </c>
      <c r="S968" s="2">
        <v>78</v>
      </c>
      <c r="T968" s="8">
        <f>R968+S968</f>
        <v>851</v>
      </c>
      <c r="U968" s="8">
        <f>T968-Q968</f>
        <v>143</v>
      </c>
      <c r="V968" s="2" t="s">
        <v>33</v>
      </c>
      <c r="W968" s="31">
        <f>IF(T968&lt;5000,T968*2%,IF(T968&lt;25000,T968*5%,IF(T968&lt;50000,T968*7%,IF(T968&lt;100000,T968*9%,IF(T968&lt;250000,T968*12%,T968*15%)))))</f>
        <v>17.02</v>
      </c>
    </row>
    <row r="969" spans="1:23" x14ac:dyDescent="0.3">
      <c r="A969" s="2" t="s">
        <v>3782</v>
      </c>
      <c r="B969" s="4">
        <v>43997</v>
      </c>
      <c r="C969" s="4">
        <v>43999</v>
      </c>
      <c r="D969" s="2" t="s">
        <v>47</v>
      </c>
      <c r="E969" s="2" t="s">
        <v>36</v>
      </c>
      <c r="F969" s="2" t="s">
        <v>1462</v>
      </c>
      <c r="G969" s="5" t="str">
        <f>VLOOKUP(F969,'Customer Info'!A:B,2,0)</f>
        <v>Gary</v>
      </c>
      <c r="H969" s="5" t="str">
        <f>VLOOKUP(F969,'Customer Info'!A:C,3,0)</f>
        <v>Mitchum</v>
      </c>
      <c r="I969" s="5" t="str">
        <f>VLOOKUP(F969,'Customer Info'!A:E,5,0)</f>
        <v>Mildura</v>
      </c>
      <c r="J969" s="2" t="s">
        <v>128</v>
      </c>
      <c r="K969" s="6" t="str">
        <f>VLOOKUP(J969,'Product Details'!B:C,2,0)</f>
        <v>Furniture</v>
      </c>
      <c r="L969" s="6" t="str">
        <f>VLOOKUP(J969,'Product Details'!B:D,3,0)</f>
        <v>Tables</v>
      </c>
      <c r="M969" s="6" t="s">
        <v>6496</v>
      </c>
      <c r="N969" s="2">
        <v>773</v>
      </c>
      <c r="O969" s="2">
        <v>708</v>
      </c>
      <c r="P969" s="2">
        <v>1</v>
      </c>
      <c r="Q969" s="7">
        <f>O969*P969</f>
        <v>708</v>
      </c>
      <c r="R969" s="7">
        <f>N969*P969</f>
        <v>773</v>
      </c>
      <c r="S969" s="2">
        <v>42</v>
      </c>
      <c r="T969" s="8">
        <f>R969+S969</f>
        <v>815</v>
      </c>
      <c r="U969" s="8">
        <f>T969-Q969</f>
        <v>107</v>
      </c>
      <c r="V969" s="2" t="s">
        <v>63</v>
      </c>
      <c r="W969" s="31">
        <f>IF(T969&lt;5000,T969*2%,IF(T969&lt;25000,T969*5%,IF(T969&lt;50000,T969*7%,IF(T969&lt;100000,T969*9%,IF(T969&lt;250000,T969*12%,T969*15%)))))</f>
        <v>16.3</v>
      </c>
    </row>
    <row r="970" spans="1:23" x14ac:dyDescent="0.3">
      <c r="A970" s="2" t="s">
        <v>126</v>
      </c>
      <c r="B970" s="4">
        <v>43287</v>
      </c>
      <c r="C970" s="4">
        <v>43287</v>
      </c>
      <c r="D970" s="2" t="s">
        <v>47</v>
      </c>
      <c r="E970" s="2" t="s">
        <v>68</v>
      </c>
      <c r="F970" s="2" t="s">
        <v>127</v>
      </c>
      <c r="G970" s="5" t="str">
        <f>VLOOKUP(F970,'Customer Info'!A:B,2,0)</f>
        <v>Trudy</v>
      </c>
      <c r="H970" s="5" t="str">
        <f>VLOOKUP(F970,'Customer Info'!A:C,3,0)</f>
        <v>Glocke</v>
      </c>
      <c r="I970" s="5" t="str">
        <f>VLOOKUP(F970,'Customer Info'!A:E,5,0)</f>
        <v>Huaiyin</v>
      </c>
      <c r="J970" s="2" t="s">
        <v>128</v>
      </c>
      <c r="K970" s="6" t="str">
        <f>VLOOKUP(J970,'Product Details'!B:C,2,0)</f>
        <v>Furniture</v>
      </c>
      <c r="L970" s="6" t="str">
        <f>VLOOKUP(J970,'Product Details'!B:D,3,0)</f>
        <v>Tables</v>
      </c>
      <c r="M970" s="6" t="s">
        <v>6496</v>
      </c>
      <c r="N970" s="2">
        <v>773</v>
      </c>
      <c r="O970" s="2">
        <v>708</v>
      </c>
      <c r="P970" s="2">
        <v>1</v>
      </c>
      <c r="Q970" s="7">
        <f>O970*P970</f>
        <v>708</v>
      </c>
      <c r="R970" s="7">
        <f>N970*P970</f>
        <v>773</v>
      </c>
      <c r="S970" s="2">
        <v>20</v>
      </c>
      <c r="T970" s="8">
        <f>R970+S970</f>
        <v>793</v>
      </c>
      <c r="U970" s="8">
        <f>T970-Q970</f>
        <v>85</v>
      </c>
      <c r="V970" s="2" t="s">
        <v>63</v>
      </c>
      <c r="W970" s="31">
        <f>IF(T970&lt;5000,T970*2%,IF(T970&lt;25000,T970*5%,IF(T970&lt;50000,T970*7%,IF(T970&lt;100000,T970*9%,IF(T970&lt;250000,T970*12%,T970*15%)))))</f>
        <v>15.860000000000001</v>
      </c>
    </row>
    <row r="971" spans="1:23" x14ac:dyDescent="0.3">
      <c r="A971" s="2" t="s">
        <v>449</v>
      </c>
      <c r="B971" s="4">
        <v>43398</v>
      </c>
      <c r="C971" s="4">
        <v>43400</v>
      </c>
      <c r="D971" s="2" t="s">
        <v>47</v>
      </c>
      <c r="E971" s="2" t="s">
        <v>36</v>
      </c>
      <c r="F971" s="2" t="s">
        <v>450</v>
      </c>
      <c r="G971" s="5" t="str">
        <f>VLOOKUP(F971,'Customer Info'!A:B,2,0)</f>
        <v>Jim</v>
      </c>
      <c r="H971" s="5" t="str">
        <f>VLOOKUP(F971,'Customer Info'!A:C,3,0)</f>
        <v>Epp</v>
      </c>
      <c r="I971" s="5" t="str">
        <f>VLOOKUP(F971,'Customer Info'!A:E,5,0)</f>
        <v>Jingmen</v>
      </c>
      <c r="J971" s="2" t="s">
        <v>245</v>
      </c>
      <c r="K971" s="6" t="str">
        <f>VLOOKUP(J971,'Product Details'!B:C,2,0)</f>
        <v>Office_Supplies</v>
      </c>
      <c r="L971" s="6" t="str">
        <f>VLOOKUP(J971,'Product Details'!B:D,3,0)</f>
        <v>Envelopes</v>
      </c>
      <c r="M971" s="6" t="s">
        <v>6427</v>
      </c>
      <c r="N971" s="2">
        <v>194</v>
      </c>
      <c r="O971" s="2">
        <v>176</v>
      </c>
      <c r="P971" s="2">
        <v>4</v>
      </c>
      <c r="Q971" s="7">
        <f>O971*P971</f>
        <v>704</v>
      </c>
      <c r="R971" s="7">
        <f>N971*P971</f>
        <v>776</v>
      </c>
      <c r="S971" s="2">
        <v>30</v>
      </c>
      <c r="T971" s="8">
        <f>R971+S971</f>
        <v>806</v>
      </c>
      <c r="U971" s="8">
        <f>T971-Q971</f>
        <v>102</v>
      </c>
      <c r="V971" s="2" t="s">
        <v>63</v>
      </c>
      <c r="W971" s="31">
        <f>IF(T971&lt;5000,T971*2%,IF(T971&lt;25000,T971*5%,IF(T971&lt;50000,T971*7%,IF(T971&lt;100000,T971*9%,IF(T971&lt;250000,T971*12%,T971*15%)))))</f>
        <v>16.12</v>
      </c>
    </row>
    <row r="972" spans="1:23" x14ac:dyDescent="0.3">
      <c r="A972" s="2" t="s">
        <v>1140</v>
      </c>
      <c r="B972" s="4">
        <v>43812</v>
      </c>
      <c r="C972" s="4">
        <v>43813</v>
      </c>
      <c r="D972" s="2" t="s">
        <v>47</v>
      </c>
      <c r="E972" s="2" t="s">
        <v>68</v>
      </c>
      <c r="F972" s="2" t="s">
        <v>307</v>
      </c>
      <c r="G972" s="5" t="str">
        <f>VLOOKUP(F972,'Customer Info'!A:B,2,0)</f>
        <v>Anthony</v>
      </c>
      <c r="H972" s="5" t="str">
        <f>VLOOKUP(F972,'Customer Info'!A:C,3,0)</f>
        <v>Rawles</v>
      </c>
      <c r="I972" s="5" t="str">
        <f>VLOOKUP(F972,'Customer Info'!A:E,5,0)</f>
        <v>Samarinda</v>
      </c>
      <c r="J972" s="2" t="s">
        <v>108</v>
      </c>
      <c r="K972" s="6" t="str">
        <f>VLOOKUP(J972,'Product Details'!B:C,2,0)</f>
        <v>Furniture</v>
      </c>
      <c r="L972" s="6" t="str">
        <f>VLOOKUP(J972,'Product Details'!B:D,3,0)</f>
        <v>Bookcases</v>
      </c>
      <c r="M972" s="6" t="s">
        <v>6454</v>
      </c>
      <c r="N972" s="2">
        <v>194</v>
      </c>
      <c r="O972" s="2">
        <v>176</v>
      </c>
      <c r="P972" s="2">
        <v>4</v>
      </c>
      <c r="Q972" s="7">
        <f>O972*P972</f>
        <v>704</v>
      </c>
      <c r="R972" s="7">
        <f>N972*P972</f>
        <v>776</v>
      </c>
      <c r="S972" s="2">
        <v>30</v>
      </c>
      <c r="T972" s="8">
        <f>R972+S972</f>
        <v>806</v>
      </c>
      <c r="U972" s="8">
        <f>T972-Q972</f>
        <v>102</v>
      </c>
      <c r="V972" s="2" t="s">
        <v>33</v>
      </c>
      <c r="W972" s="31">
        <f>IF(T972&lt;5000,T972*2%,IF(T972&lt;25000,T972*5%,IF(T972&lt;50000,T972*7%,IF(T972&lt;100000,T972*9%,IF(T972&lt;250000,T972*12%,T972*15%)))))</f>
        <v>16.12</v>
      </c>
    </row>
    <row r="973" spans="1:23" x14ac:dyDescent="0.3">
      <c r="A973" s="2" t="s">
        <v>3895</v>
      </c>
      <c r="B973" s="4">
        <v>44122</v>
      </c>
      <c r="C973" s="4">
        <v>44123</v>
      </c>
      <c r="D973" s="2" t="s">
        <v>47</v>
      </c>
      <c r="E973" s="2" t="s">
        <v>91</v>
      </c>
      <c r="F973" s="2" t="s">
        <v>174</v>
      </c>
      <c r="G973" s="5" t="str">
        <f>VLOOKUP(F973,'Customer Info'!A:B,2,0)</f>
        <v>Laurel</v>
      </c>
      <c r="H973" s="5" t="str">
        <f>VLOOKUP(F973,'Customer Info'!A:C,3,0)</f>
        <v>Workman</v>
      </c>
      <c r="I973" s="5" t="str">
        <f>VLOOKUP(F973,'Customer Info'!A:E,5,0)</f>
        <v>Dongguan</v>
      </c>
      <c r="J973" s="2" t="s">
        <v>550</v>
      </c>
      <c r="K973" s="6" t="str">
        <f>VLOOKUP(J973,'Product Details'!B:C,2,0)</f>
        <v>Office_Supplies</v>
      </c>
      <c r="L973" s="6" t="str">
        <f>VLOOKUP(J973,'Product Details'!B:D,3,0)</f>
        <v>Art</v>
      </c>
      <c r="M973" s="6" t="s">
        <v>6477</v>
      </c>
      <c r="N973" s="2">
        <v>194</v>
      </c>
      <c r="O973" s="2">
        <v>176</v>
      </c>
      <c r="P973" s="2">
        <v>4</v>
      </c>
      <c r="Q973" s="7">
        <f>O973*P973</f>
        <v>704</v>
      </c>
      <c r="R973" s="7">
        <f>N973*P973</f>
        <v>776</v>
      </c>
      <c r="S973" s="2">
        <v>30</v>
      </c>
      <c r="T973" s="8">
        <f>R973+S973</f>
        <v>806</v>
      </c>
      <c r="U973" s="8">
        <f>T973-Q973</f>
        <v>102</v>
      </c>
      <c r="V973" s="2" t="s">
        <v>33</v>
      </c>
      <c r="W973" s="31">
        <f>IF(T973&lt;5000,T973*2%,IF(T973&lt;25000,T973*5%,IF(T973&lt;50000,T973*7%,IF(T973&lt;100000,T973*9%,IF(T973&lt;250000,T973*12%,T973*15%)))))</f>
        <v>16.12</v>
      </c>
    </row>
    <row r="974" spans="1:23" x14ac:dyDescent="0.3">
      <c r="A974" s="2" t="s">
        <v>1986</v>
      </c>
      <c r="B974" s="4">
        <v>43119</v>
      </c>
      <c r="C974" s="4">
        <v>43121</v>
      </c>
      <c r="D974" s="2" t="s">
        <v>47</v>
      </c>
      <c r="E974" s="2" t="s">
        <v>29</v>
      </c>
      <c r="F974" s="2" t="s">
        <v>738</v>
      </c>
      <c r="G974" s="5" t="str">
        <f>VLOOKUP(F974,'Customer Info'!A:B,2,0)</f>
        <v>Hilary</v>
      </c>
      <c r="H974" s="5" t="str">
        <f>VLOOKUP(F974,'Customer Info'!A:C,3,0)</f>
        <v>Holden</v>
      </c>
      <c r="I974" s="5" t="str">
        <f>VLOOKUP(F974,'Customer Info'!A:E,5,0)</f>
        <v>Mysore</v>
      </c>
      <c r="J974" s="2" t="s">
        <v>577</v>
      </c>
      <c r="K974" s="6" t="str">
        <f>VLOOKUP(J974,'Product Details'!B:C,2,0)</f>
        <v>Office_Supplies</v>
      </c>
      <c r="L974" s="6" t="str">
        <f>VLOOKUP(J974,'Product Details'!B:D,3,0)</f>
        <v>Envelopes</v>
      </c>
      <c r="M974" s="6" t="s">
        <v>6526</v>
      </c>
      <c r="N974" s="2">
        <v>392</v>
      </c>
      <c r="O974" s="2">
        <v>356</v>
      </c>
      <c r="P974" s="2">
        <v>2</v>
      </c>
      <c r="Q974" s="7">
        <f>O974*P974</f>
        <v>712</v>
      </c>
      <c r="R974" s="7">
        <f>N974*P974</f>
        <v>784</v>
      </c>
      <c r="S974" s="2">
        <v>78</v>
      </c>
      <c r="T974" s="8">
        <f>R974+S974</f>
        <v>862</v>
      </c>
      <c r="U974" s="8">
        <f>T974-Q974</f>
        <v>150</v>
      </c>
      <c r="V974" s="2" t="s">
        <v>33</v>
      </c>
      <c r="W974" s="31">
        <f>IF(T974&lt;5000,T974*2%,IF(T974&lt;25000,T974*5%,IF(T974&lt;50000,T974*7%,IF(T974&lt;100000,T974*9%,IF(T974&lt;250000,T974*12%,T974*15%)))))</f>
        <v>17.240000000000002</v>
      </c>
    </row>
    <row r="975" spans="1:23" x14ac:dyDescent="0.3">
      <c r="A975" s="2" t="s">
        <v>1727</v>
      </c>
      <c r="B975" s="4">
        <v>43991</v>
      </c>
      <c r="C975" s="4">
        <v>43993</v>
      </c>
      <c r="D975" s="2" t="s">
        <v>47</v>
      </c>
      <c r="E975" s="2" t="s">
        <v>91</v>
      </c>
      <c r="F975" s="2" t="s">
        <v>1728</v>
      </c>
      <c r="G975" s="5" t="str">
        <f>VLOOKUP(F975,'Customer Info'!A:B,2,0)</f>
        <v>Alyssa</v>
      </c>
      <c r="H975" s="5" t="str">
        <f>VLOOKUP(F975,'Customer Info'!A:C,3,0)</f>
        <v>Tate</v>
      </c>
      <c r="I975" s="5" t="str">
        <f>VLOOKUP(F975,'Customer Info'!A:E,5,0)</f>
        <v>Wafangdian</v>
      </c>
      <c r="J975" s="2" t="s">
        <v>319</v>
      </c>
      <c r="K975" s="6" t="str">
        <f>VLOOKUP(J975,'Product Details'!B:C,2,0)</f>
        <v>Technology</v>
      </c>
      <c r="L975" s="6" t="str">
        <f>VLOOKUP(J975,'Product Details'!B:D,3,0)</f>
        <v>Accessories</v>
      </c>
      <c r="M975" s="6" t="s">
        <v>6503</v>
      </c>
      <c r="N975" s="2">
        <v>392</v>
      </c>
      <c r="O975" s="2">
        <v>356</v>
      </c>
      <c r="P975" s="2">
        <v>2</v>
      </c>
      <c r="Q975" s="7">
        <f>O975*P975</f>
        <v>712</v>
      </c>
      <c r="R975" s="7">
        <f>N975*P975</f>
        <v>784</v>
      </c>
      <c r="S975" s="2">
        <v>29</v>
      </c>
      <c r="T975" s="8">
        <f>R975+S975</f>
        <v>813</v>
      </c>
      <c r="U975" s="8">
        <f>T975-Q975</f>
        <v>101</v>
      </c>
      <c r="V975" s="2" t="s">
        <v>33</v>
      </c>
      <c r="W975" s="31">
        <f>IF(T975&lt;5000,T975*2%,IF(T975&lt;25000,T975*5%,IF(T975&lt;50000,T975*7%,IF(T975&lt;100000,T975*9%,IF(T975&lt;250000,T975*12%,T975*15%)))))</f>
        <v>16.260000000000002</v>
      </c>
    </row>
    <row r="976" spans="1:23" x14ac:dyDescent="0.3">
      <c r="A976" s="2" t="s">
        <v>4287</v>
      </c>
      <c r="B976" s="4">
        <v>43327</v>
      </c>
      <c r="C976" s="4">
        <v>43327</v>
      </c>
      <c r="D976" s="2" t="s">
        <v>47</v>
      </c>
      <c r="E976" s="2" t="s">
        <v>43</v>
      </c>
      <c r="F976" s="2" t="s">
        <v>779</v>
      </c>
      <c r="G976" s="5" t="str">
        <f>VLOOKUP(F976,'Customer Info'!A:B,2,0)</f>
        <v>Evan</v>
      </c>
      <c r="H976" s="5" t="str">
        <f>VLOOKUP(F976,'Customer Info'!A:C,3,0)</f>
        <v>Bailliet</v>
      </c>
      <c r="I976" s="5" t="str">
        <f>VLOOKUP(F976,'Customer Info'!A:E,5,0)</f>
        <v>Sydney</v>
      </c>
      <c r="J976" s="2" t="s">
        <v>310</v>
      </c>
      <c r="K976" s="6" t="str">
        <f>VLOOKUP(J976,'Product Details'!B:C,2,0)</f>
        <v>Technology</v>
      </c>
      <c r="L976" s="6" t="str">
        <f>VLOOKUP(J976,'Product Details'!B:D,3,0)</f>
        <v>Copiers</v>
      </c>
      <c r="M976" s="6" t="s">
        <v>6481</v>
      </c>
      <c r="N976" s="2">
        <v>393</v>
      </c>
      <c r="O976" s="2">
        <v>374</v>
      </c>
      <c r="P976" s="2">
        <v>2</v>
      </c>
      <c r="Q976" s="7">
        <f>O976*P976</f>
        <v>748</v>
      </c>
      <c r="R976" s="7">
        <f>N976*P976</f>
        <v>786</v>
      </c>
      <c r="S976" s="2">
        <v>78</v>
      </c>
      <c r="T976" s="8">
        <f>R976+S976</f>
        <v>864</v>
      </c>
      <c r="U976" s="8">
        <f>T976-Q976</f>
        <v>116</v>
      </c>
      <c r="V976" s="2" t="s">
        <v>63</v>
      </c>
      <c r="W976" s="31">
        <f>IF(T976&lt;5000,T976*2%,IF(T976&lt;25000,T976*5%,IF(T976&lt;50000,T976*7%,IF(T976&lt;100000,T976*9%,IF(T976&lt;250000,T976*12%,T976*15%)))))</f>
        <v>17.28</v>
      </c>
    </row>
    <row r="977" spans="1:23" x14ac:dyDescent="0.3">
      <c r="A977" s="2" t="s">
        <v>1506</v>
      </c>
      <c r="B977" s="4">
        <v>43847</v>
      </c>
      <c r="C977" s="4">
        <v>43849</v>
      </c>
      <c r="D977" s="2" t="s">
        <v>47</v>
      </c>
      <c r="E977" s="2" t="s">
        <v>29</v>
      </c>
      <c r="F977" s="2" t="s">
        <v>1298</v>
      </c>
      <c r="G977" s="5" t="str">
        <f>VLOOKUP(F977,'Customer Info'!A:B,2,0)</f>
        <v>Ralph</v>
      </c>
      <c r="H977" s="5" t="str">
        <f>VLOOKUP(F977,'Customer Info'!A:C,3,0)</f>
        <v>Kennedy</v>
      </c>
      <c r="I977" s="5" t="str">
        <f>VLOOKUP(F977,'Customer Info'!A:E,5,0)</f>
        <v>Bundaberg</v>
      </c>
      <c r="J977" s="2" t="s">
        <v>532</v>
      </c>
      <c r="K977" s="6" t="str">
        <f>VLOOKUP(J977,'Product Details'!B:C,2,0)</f>
        <v>Office_Supplies</v>
      </c>
      <c r="L977" s="6" t="str">
        <f>VLOOKUP(J977,'Product Details'!B:D,3,0)</f>
        <v>Supplies</v>
      </c>
      <c r="M977" s="6" t="s">
        <v>6424</v>
      </c>
      <c r="N977" s="2">
        <v>393</v>
      </c>
      <c r="O977" s="2">
        <v>374</v>
      </c>
      <c r="P977" s="2">
        <v>2</v>
      </c>
      <c r="Q977" s="7">
        <f>O977*P977</f>
        <v>748</v>
      </c>
      <c r="R977" s="7">
        <f>N977*P977</f>
        <v>786</v>
      </c>
      <c r="S977" s="2">
        <v>27</v>
      </c>
      <c r="T977" s="8">
        <f>R977+S977</f>
        <v>813</v>
      </c>
      <c r="U977" s="8">
        <f>T977-Q977</f>
        <v>65</v>
      </c>
      <c r="V977" s="2" t="s">
        <v>63</v>
      </c>
      <c r="W977" s="31">
        <f>IF(T977&lt;5000,T977*2%,IF(T977&lt;25000,T977*5%,IF(T977&lt;50000,T977*7%,IF(T977&lt;100000,T977*9%,IF(T977&lt;250000,T977*12%,T977*15%)))))</f>
        <v>16.260000000000002</v>
      </c>
    </row>
    <row r="978" spans="1:23" x14ac:dyDescent="0.3">
      <c r="A978" s="2" t="s">
        <v>2431</v>
      </c>
      <c r="B978" s="4">
        <v>43650</v>
      </c>
      <c r="C978" s="4">
        <v>43651</v>
      </c>
      <c r="D978" s="2" t="s">
        <v>47</v>
      </c>
      <c r="E978" s="2" t="s">
        <v>68</v>
      </c>
      <c r="F978" s="2" t="s">
        <v>195</v>
      </c>
      <c r="G978" s="5" t="str">
        <f>VLOOKUP(F978,'Customer Info'!A:B,2,0)</f>
        <v>Becky</v>
      </c>
      <c r="H978" s="5" t="str">
        <f>VLOOKUP(F978,'Customer Info'!A:C,3,0)</f>
        <v>Pak</v>
      </c>
      <c r="I978" s="5" t="str">
        <f>VLOOKUP(F978,'Customer Info'!A:E,5,0)</f>
        <v>Geelong</v>
      </c>
      <c r="J978" s="2" t="s">
        <v>118</v>
      </c>
      <c r="K978" s="6" t="str">
        <f>VLOOKUP(J978,'Product Details'!B:C,2,0)</f>
        <v>Furniture</v>
      </c>
      <c r="L978" s="6" t="str">
        <f>VLOOKUP(J978,'Product Details'!B:D,3,0)</f>
        <v>Furnishings</v>
      </c>
      <c r="M978" s="6" t="s">
        <v>6461</v>
      </c>
      <c r="N978" s="2">
        <v>393</v>
      </c>
      <c r="O978" s="2">
        <v>374</v>
      </c>
      <c r="P978" s="2">
        <v>2</v>
      </c>
      <c r="Q978" s="7">
        <f>O978*P978</f>
        <v>748</v>
      </c>
      <c r="R978" s="7">
        <f>N978*P978</f>
        <v>786</v>
      </c>
      <c r="S978" s="2">
        <v>27</v>
      </c>
      <c r="T978" s="8">
        <f>R978+S978</f>
        <v>813</v>
      </c>
      <c r="U978" s="8">
        <f>T978-Q978</f>
        <v>65</v>
      </c>
      <c r="V978" s="2" t="s">
        <v>63</v>
      </c>
      <c r="W978" s="31">
        <f>IF(T978&lt;5000,T978*2%,IF(T978&lt;25000,T978*5%,IF(T978&lt;50000,T978*7%,IF(T978&lt;100000,T978*9%,IF(T978&lt;250000,T978*12%,T978*15%)))))</f>
        <v>16.260000000000002</v>
      </c>
    </row>
    <row r="979" spans="1:23" x14ac:dyDescent="0.3">
      <c r="A979" s="2" t="s">
        <v>4325</v>
      </c>
      <c r="B979" s="4">
        <v>43649</v>
      </c>
      <c r="C979" s="4">
        <v>43651</v>
      </c>
      <c r="D979" s="2" t="s">
        <v>47</v>
      </c>
      <c r="E979" s="2" t="s">
        <v>43</v>
      </c>
      <c r="F979" s="2" t="s">
        <v>1298</v>
      </c>
      <c r="G979" s="5" t="str">
        <f>VLOOKUP(F979,'Customer Info'!A:B,2,0)</f>
        <v>Ralph</v>
      </c>
      <c r="H979" s="5" t="str">
        <f>VLOOKUP(F979,'Customer Info'!A:C,3,0)</f>
        <v>Kennedy</v>
      </c>
      <c r="I979" s="5" t="str">
        <f>VLOOKUP(F979,'Customer Info'!A:E,5,0)</f>
        <v>Bundaberg</v>
      </c>
      <c r="J979" s="2" t="s">
        <v>80</v>
      </c>
      <c r="K979" s="6" t="str">
        <f>VLOOKUP(J979,'Product Details'!B:C,2,0)</f>
        <v>Technology</v>
      </c>
      <c r="L979" s="6" t="str">
        <f>VLOOKUP(J979,'Product Details'!B:D,3,0)</f>
        <v>Phones</v>
      </c>
      <c r="M979" s="6" t="s">
        <v>6433</v>
      </c>
      <c r="N979" s="2">
        <v>199</v>
      </c>
      <c r="O979" s="2">
        <v>176</v>
      </c>
      <c r="P979" s="2">
        <v>4</v>
      </c>
      <c r="Q979" s="7">
        <f>O979*P979</f>
        <v>704</v>
      </c>
      <c r="R979" s="7">
        <f>N979*P979</f>
        <v>796</v>
      </c>
      <c r="S979" s="2">
        <v>30</v>
      </c>
      <c r="T979" s="8">
        <f>R979+S979</f>
        <v>826</v>
      </c>
      <c r="U979" s="8">
        <f>T979-Q979</f>
        <v>122</v>
      </c>
      <c r="V979" s="2" t="s">
        <v>63</v>
      </c>
      <c r="W979" s="31">
        <f>IF(T979&lt;5000,T979*2%,IF(T979&lt;25000,T979*5%,IF(T979&lt;50000,T979*7%,IF(T979&lt;100000,T979*9%,IF(T979&lt;250000,T979*12%,T979*15%)))))</f>
        <v>16.52</v>
      </c>
    </row>
    <row r="980" spans="1:23" x14ac:dyDescent="0.3">
      <c r="A980" s="2" t="s">
        <v>1891</v>
      </c>
      <c r="B980" s="4">
        <v>44040</v>
      </c>
      <c r="C980" s="4">
        <v>44041</v>
      </c>
      <c r="D980" s="2" t="s">
        <v>47</v>
      </c>
      <c r="E980" s="2" t="s">
        <v>36</v>
      </c>
      <c r="F980" s="2" t="s">
        <v>1892</v>
      </c>
      <c r="G980" s="5" t="str">
        <f>VLOOKUP(F980,'Customer Info'!A:B,2,0)</f>
        <v>Hunter</v>
      </c>
      <c r="H980" s="5" t="str">
        <f>VLOOKUP(F980,'Customer Info'!A:C,3,0)</f>
        <v>Lopez</v>
      </c>
      <c r="I980" s="5" t="str">
        <f>VLOOKUP(F980,'Customer Info'!A:E,5,0)</f>
        <v>Cuttack</v>
      </c>
      <c r="J980" s="2" t="s">
        <v>32</v>
      </c>
      <c r="K980" s="6" t="str">
        <f>VLOOKUP(J980,'Product Details'!B:C,2,0)</f>
        <v>Technology</v>
      </c>
      <c r="L980" s="6" t="str">
        <f>VLOOKUP(J980,'Product Details'!B:D,3,0)</f>
        <v>Machines</v>
      </c>
      <c r="M980" s="6" t="s">
        <v>6403</v>
      </c>
      <c r="N980" s="2">
        <v>100</v>
      </c>
      <c r="O980" s="2">
        <v>95</v>
      </c>
      <c r="P980" s="2">
        <v>8</v>
      </c>
      <c r="Q980" s="7">
        <f>O980*P980</f>
        <v>760</v>
      </c>
      <c r="R980" s="7">
        <f>N980*P980</f>
        <v>800</v>
      </c>
      <c r="S980" s="2">
        <v>10</v>
      </c>
      <c r="T980" s="8">
        <f>R980+S980</f>
        <v>810</v>
      </c>
      <c r="U980" s="8">
        <f>T980-Q980</f>
        <v>50</v>
      </c>
      <c r="V980" s="2" t="s">
        <v>33</v>
      </c>
      <c r="W980" s="31">
        <f>IF(T980&lt;5000,T980*2%,IF(T980&lt;25000,T980*5%,IF(T980&lt;50000,T980*7%,IF(T980&lt;100000,T980*9%,IF(T980&lt;250000,T980*12%,T980*15%)))))</f>
        <v>16.2</v>
      </c>
    </row>
    <row r="981" spans="1:23" x14ac:dyDescent="0.3">
      <c r="A981" s="2" t="s">
        <v>4885</v>
      </c>
      <c r="B981" s="4">
        <v>43414</v>
      </c>
      <c r="C981" s="4">
        <v>43414</v>
      </c>
      <c r="D981" s="2" t="s">
        <v>47</v>
      </c>
      <c r="E981" s="2" t="s">
        <v>43</v>
      </c>
      <c r="F981" s="2" t="s">
        <v>1015</v>
      </c>
      <c r="G981" s="5" t="str">
        <f>VLOOKUP(F981,'Customer Info'!A:B,2,0)</f>
        <v>Brad</v>
      </c>
      <c r="H981" s="5" t="str">
        <f>VLOOKUP(F981,'Customer Info'!A:C,3,0)</f>
        <v>Thomas</v>
      </c>
      <c r="I981" s="5" t="str">
        <f>VLOOKUP(F981,'Customer Info'!A:E,5,0)</f>
        <v>Bochum</v>
      </c>
      <c r="J981" s="2" t="s">
        <v>99</v>
      </c>
      <c r="K981" s="6" t="str">
        <f>VLOOKUP(J981,'Product Details'!B:C,2,0)</f>
        <v>Office_Supplies</v>
      </c>
      <c r="L981" s="6" t="str">
        <f>VLOOKUP(J981,'Product Details'!B:D,3,0)</f>
        <v>Art</v>
      </c>
      <c r="M981" s="6" t="s">
        <v>6533</v>
      </c>
      <c r="N981" s="2">
        <v>805</v>
      </c>
      <c r="O981" s="2">
        <v>746</v>
      </c>
      <c r="P981" s="2">
        <v>1</v>
      </c>
      <c r="Q981" s="7">
        <f>O981*P981</f>
        <v>746</v>
      </c>
      <c r="R981" s="7">
        <f>N981*P981</f>
        <v>805</v>
      </c>
      <c r="S981" s="2">
        <v>35</v>
      </c>
      <c r="T981" s="8">
        <f>R981+S981</f>
        <v>840</v>
      </c>
      <c r="U981" s="8">
        <f>T981-Q981</f>
        <v>94</v>
      </c>
      <c r="V981" s="2" t="s">
        <v>33</v>
      </c>
      <c r="W981" s="31">
        <f>IF(T981&lt;5000,T981*2%,IF(T981&lt;25000,T981*5%,IF(T981&lt;50000,T981*7%,IF(T981&lt;100000,T981*9%,IF(T981&lt;250000,T981*12%,T981*15%)))))</f>
        <v>16.8</v>
      </c>
    </row>
    <row r="982" spans="1:23" x14ac:dyDescent="0.3">
      <c r="A982" s="2" t="s">
        <v>2497</v>
      </c>
      <c r="B982" s="4">
        <v>43744</v>
      </c>
      <c r="C982" s="4">
        <v>43744</v>
      </c>
      <c r="D982" s="2" t="s">
        <v>47</v>
      </c>
      <c r="E982" s="2" t="s">
        <v>91</v>
      </c>
      <c r="F982" s="2" t="s">
        <v>1709</v>
      </c>
      <c r="G982" s="5" t="str">
        <f>VLOOKUP(F982,'Customer Info'!A:B,2,0)</f>
        <v>Giulietta</v>
      </c>
      <c r="H982" s="5" t="str">
        <f>VLOOKUP(F982,'Customer Info'!A:C,3,0)</f>
        <v>Weimer</v>
      </c>
      <c r="I982" s="5" t="str">
        <f>VLOOKUP(F982,'Customer Info'!A:E,5,0)</f>
        <v>Suihua</v>
      </c>
      <c r="J982" s="2" t="s">
        <v>391</v>
      </c>
      <c r="K982" s="6" t="str">
        <f>VLOOKUP(J982,'Product Details'!B:C,2,0)</f>
        <v>Office_Supplies</v>
      </c>
      <c r="L982" s="6" t="str">
        <f>VLOOKUP(J982,'Product Details'!B:D,3,0)</f>
        <v>Binders</v>
      </c>
      <c r="M982" s="6" t="s">
        <v>6510</v>
      </c>
      <c r="N982" s="2">
        <v>404</v>
      </c>
      <c r="O982" s="2">
        <v>371</v>
      </c>
      <c r="P982" s="2">
        <v>2</v>
      </c>
      <c r="Q982" s="7">
        <f>O982*P982</f>
        <v>742</v>
      </c>
      <c r="R982" s="7">
        <f>N982*P982</f>
        <v>808</v>
      </c>
      <c r="S982" s="2">
        <v>90</v>
      </c>
      <c r="T982" s="8">
        <f>R982+S982</f>
        <v>898</v>
      </c>
      <c r="U982" s="8">
        <f>T982-Q982</f>
        <v>156</v>
      </c>
      <c r="V982" s="2" t="s">
        <v>33</v>
      </c>
      <c r="W982" s="31">
        <f>IF(T982&lt;5000,T982*2%,IF(T982&lt;25000,T982*5%,IF(T982&lt;50000,T982*7%,IF(T982&lt;100000,T982*9%,IF(T982&lt;250000,T982*12%,T982*15%)))))</f>
        <v>17.96</v>
      </c>
    </row>
    <row r="983" spans="1:23" x14ac:dyDescent="0.3">
      <c r="A983" s="2" t="s">
        <v>5474</v>
      </c>
      <c r="B983" s="4">
        <v>43938</v>
      </c>
      <c r="C983" s="4">
        <v>43938</v>
      </c>
      <c r="D983" s="2" t="s">
        <v>47</v>
      </c>
      <c r="E983" s="2" t="s">
        <v>43</v>
      </c>
      <c r="F983" s="2" t="s">
        <v>2958</v>
      </c>
      <c r="G983" s="5" t="str">
        <f>VLOOKUP(F983,'Customer Info'!A:B,2,0)</f>
        <v>Craig</v>
      </c>
      <c r="H983" s="5" t="str">
        <f>VLOOKUP(F983,'Customer Info'!A:C,3,0)</f>
        <v>Yedwab</v>
      </c>
      <c r="I983" s="5" t="str">
        <f>VLOOKUP(F983,'Customer Info'!A:E,5,0)</f>
        <v>Aligarh</v>
      </c>
      <c r="J983" s="2" t="s">
        <v>496</v>
      </c>
      <c r="K983" s="6" t="str">
        <f>VLOOKUP(J983,'Product Details'!B:C,2,0)</f>
        <v>Furniture</v>
      </c>
      <c r="L983" s="6" t="str">
        <f>VLOOKUP(J983,'Product Details'!B:D,3,0)</f>
        <v>Tables</v>
      </c>
      <c r="M983" s="6" t="s">
        <v>6497</v>
      </c>
      <c r="N983" s="2">
        <v>404</v>
      </c>
      <c r="O983" s="2">
        <v>371</v>
      </c>
      <c r="P983" s="2">
        <v>2</v>
      </c>
      <c r="Q983" s="7">
        <f>O983*P983</f>
        <v>742</v>
      </c>
      <c r="R983" s="7">
        <f>N983*P983</f>
        <v>808</v>
      </c>
      <c r="S983" s="2">
        <v>51</v>
      </c>
      <c r="T983" s="8">
        <f>R983+S983</f>
        <v>859</v>
      </c>
      <c r="U983" s="8">
        <f>T983-Q983</f>
        <v>117</v>
      </c>
      <c r="V983" s="2" t="s">
        <v>63</v>
      </c>
      <c r="W983" s="31">
        <f>IF(T983&lt;5000,T983*2%,IF(T983&lt;25000,T983*5%,IF(T983&lt;50000,T983*7%,IF(T983&lt;100000,T983*9%,IF(T983&lt;250000,T983*12%,T983*15%)))))</f>
        <v>17.18</v>
      </c>
    </row>
    <row r="984" spans="1:23" x14ac:dyDescent="0.3">
      <c r="A984" s="2" t="s">
        <v>3533</v>
      </c>
      <c r="B984" s="4">
        <v>43767</v>
      </c>
      <c r="C984" s="4">
        <v>43769</v>
      </c>
      <c r="D984" s="2" t="s">
        <v>47</v>
      </c>
      <c r="E984" s="2" t="s">
        <v>91</v>
      </c>
      <c r="F984" s="2" t="s">
        <v>1704</v>
      </c>
      <c r="G984" s="5" t="str">
        <f>VLOOKUP(F984,'Customer Info'!A:B,2,0)</f>
        <v>Patrick</v>
      </c>
      <c r="H984" s="5" t="str">
        <f>VLOOKUP(F984,'Customer Info'!A:C,3,0)</f>
        <v>O'Donnell</v>
      </c>
      <c r="I984" s="5" t="str">
        <f>VLOOKUP(F984,'Customer Info'!A:E,5,0)</f>
        <v>Sydney</v>
      </c>
      <c r="J984" s="2" t="s">
        <v>961</v>
      </c>
      <c r="K984" s="6" t="str">
        <f>VLOOKUP(J984,'Product Details'!B:C,2,0)</f>
        <v>Furniture</v>
      </c>
      <c r="L984" s="6" t="str">
        <f>VLOOKUP(J984,'Product Details'!B:D,3,0)</f>
        <v>Bookcases</v>
      </c>
      <c r="M984" s="6" t="s">
        <v>6492</v>
      </c>
      <c r="N984" s="2">
        <v>202</v>
      </c>
      <c r="O984" s="2">
        <v>187</v>
      </c>
      <c r="P984" s="2">
        <v>4</v>
      </c>
      <c r="Q984" s="7">
        <f>O984*P984</f>
        <v>748</v>
      </c>
      <c r="R984" s="7">
        <f>N984*P984</f>
        <v>808</v>
      </c>
      <c r="S984" s="2">
        <v>30</v>
      </c>
      <c r="T984" s="8">
        <f>R984+S984</f>
        <v>838</v>
      </c>
      <c r="U984" s="8">
        <f>T984-Q984</f>
        <v>90</v>
      </c>
      <c r="V984" s="2" t="s">
        <v>63</v>
      </c>
      <c r="W984" s="31">
        <f>IF(T984&lt;5000,T984*2%,IF(T984&lt;25000,T984*5%,IF(T984&lt;50000,T984*7%,IF(T984&lt;100000,T984*9%,IF(T984&lt;250000,T984*12%,T984*15%)))))</f>
        <v>16.760000000000002</v>
      </c>
    </row>
    <row r="985" spans="1:23" x14ac:dyDescent="0.3">
      <c r="A985" s="2" t="s">
        <v>4631</v>
      </c>
      <c r="B985" s="4">
        <v>43847</v>
      </c>
      <c r="C985" s="4">
        <v>43847</v>
      </c>
      <c r="D985" s="2" t="s">
        <v>47</v>
      </c>
      <c r="E985" s="2" t="s">
        <v>29</v>
      </c>
      <c r="F985" s="2" t="s">
        <v>231</v>
      </c>
      <c r="G985" s="5" t="str">
        <f>VLOOKUP(F985,'Customer Info'!A:B,2,0)</f>
        <v>Thais</v>
      </c>
      <c r="H985" s="5" t="str">
        <f>VLOOKUP(F985,'Customer Info'!A:C,3,0)</f>
        <v>Sissman</v>
      </c>
      <c r="I985" s="5" t="str">
        <f>VLOOKUP(F985,'Customer Info'!A:E,5,0)</f>
        <v>Essen</v>
      </c>
      <c r="J985" s="2" t="s">
        <v>632</v>
      </c>
      <c r="K985" s="6" t="str">
        <f>VLOOKUP(J985,'Product Details'!B:C,2,0)</f>
        <v>Office_Supplies</v>
      </c>
      <c r="L985" s="6" t="str">
        <f>VLOOKUP(J985,'Product Details'!B:D,3,0)</f>
        <v>Appliances</v>
      </c>
      <c r="M985" s="6" t="s">
        <v>6499</v>
      </c>
      <c r="N985" s="2">
        <v>202</v>
      </c>
      <c r="O985" s="2">
        <v>187</v>
      </c>
      <c r="P985" s="2">
        <v>4</v>
      </c>
      <c r="Q985" s="7">
        <f>O985*P985</f>
        <v>748</v>
      </c>
      <c r="R985" s="7">
        <f>N985*P985</f>
        <v>808</v>
      </c>
      <c r="S985" s="2">
        <v>30</v>
      </c>
      <c r="T985" s="8">
        <f>R985+S985</f>
        <v>838</v>
      </c>
      <c r="U985" s="8">
        <f>T985-Q985</f>
        <v>90</v>
      </c>
      <c r="V985" s="2" t="s">
        <v>63</v>
      </c>
      <c r="W985" s="31">
        <f>IF(T985&lt;5000,T985*2%,IF(T985&lt;25000,T985*5%,IF(T985&lt;50000,T985*7%,IF(T985&lt;100000,T985*9%,IF(T985&lt;250000,T985*12%,T985*15%)))))</f>
        <v>16.760000000000002</v>
      </c>
    </row>
    <row r="986" spans="1:23" x14ac:dyDescent="0.3">
      <c r="A986" s="2" t="s">
        <v>5380</v>
      </c>
      <c r="B986" s="4">
        <v>44117</v>
      </c>
      <c r="C986" s="4">
        <v>44119</v>
      </c>
      <c r="D986" s="2" t="s">
        <v>47</v>
      </c>
      <c r="E986" s="2" t="s">
        <v>68</v>
      </c>
      <c r="F986" s="2" t="s">
        <v>149</v>
      </c>
      <c r="G986" s="5" t="str">
        <f>VLOOKUP(F986,'Customer Info'!A:B,2,0)</f>
        <v>Neil</v>
      </c>
      <c r="H986" s="5" t="str">
        <f>VLOOKUP(F986,'Customer Info'!A:C,3,0)</f>
        <v>Knudson</v>
      </c>
      <c r="I986" s="5" t="str">
        <f>VLOOKUP(F986,'Customer Info'!A:E,5,0)</f>
        <v>Malang</v>
      </c>
      <c r="J986" s="2" t="s">
        <v>252</v>
      </c>
      <c r="K986" s="6" t="str">
        <f>VLOOKUP(J986,'Product Details'!B:C,2,0)</f>
        <v>Office_Supplies</v>
      </c>
      <c r="L986" s="6" t="str">
        <f>VLOOKUP(J986,'Product Details'!B:D,3,0)</f>
        <v>Binders</v>
      </c>
      <c r="M986" s="6" t="s">
        <v>6488</v>
      </c>
      <c r="N986" s="2">
        <v>202</v>
      </c>
      <c r="O986" s="2">
        <v>187</v>
      </c>
      <c r="P986" s="2">
        <v>4</v>
      </c>
      <c r="Q986" s="7">
        <f>O986*P986</f>
        <v>748</v>
      </c>
      <c r="R986" s="7">
        <f>N986*P986</f>
        <v>808</v>
      </c>
      <c r="S986" s="2">
        <v>30</v>
      </c>
      <c r="T986" s="8">
        <f>R986+S986</f>
        <v>838</v>
      </c>
      <c r="U986" s="8">
        <f>T986-Q986</f>
        <v>90</v>
      </c>
      <c r="V986" s="2" t="s">
        <v>33</v>
      </c>
      <c r="W986" s="31">
        <f>IF(T986&lt;5000,T986*2%,IF(T986&lt;25000,T986*5%,IF(T986&lt;50000,T986*7%,IF(T986&lt;100000,T986*9%,IF(T986&lt;250000,T986*12%,T986*15%)))))</f>
        <v>16.760000000000002</v>
      </c>
    </row>
    <row r="987" spans="1:23" x14ac:dyDescent="0.3">
      <c r="A987" s="2" t="s">
        <v>2103</v>
      </c>
      <c r="B987" s="4">
        <v>43369</v>
      </c>
      <c r="C987" s="4">
        <v>43370</v>
      </c>
      <c r="D987" s="2" t="s">
        <v>47</v>
      </c>
      <c r="E987" s="2" t="s">
        <v>29</v>
      </c>
      <c r="F987" s="2" t="s">
        <v>868</v>
      </c>
      <c r="G987" s="5" t="str">
        <f>VLOOKUP(F987,'Customer Info'!A:B,2,0)</f>
        <v>Brian</v>
      </c>
      <c r="H987" s="5" t="str">
        <f>VLOOKUP(F987,'Customer Info'!A:C,3,0)</f>
        <v>Stugart</v>
      </c>
      <c r="I987" s="5" t="str">
        <f>VLOOKUP(F987,'Customer Info'!A:E,5,0)</f>
        <v>Jakarta</v>
      </c>
      <c r="J987" s="2" t="s">
        <v>226</v>
      </c>
      <c r="K987" s="6" t="str">
        <f>VLOOKUP(J987,'Product Details'!B:C,2,0)</f>
        <v>Furniture</v>
      </c>
      <c r="L987" s="6" t="str">
        <f>VLOOKUP(J987,'Product Details'!B:D,3,0)</f>
        <v>Bookcases</v>
      </c>
      <c r="M987" s="6" t="s">
        <v>6493</v>
      </c>
      <c r="N987" s="2">
        <v>809</v>
      </c>
      <c r="O987" s="2">
        <v>770</v>
      </c>
      <c r="P987" s="2">
        <v>1</v>
      </c>
      <c r="Q987" s="7">
        <f>O987*P987</f>
        <v>770</v>
      </c>
      <c r="R987" s="7">
        <f>N987*P987</f>
        <v>809</v>
      </c>
      <c r="S987" s="2">
        <v>90</v>
      </c>
      <c r="T987" s="8">
        <f>R987+S987</f>
        <v>899</v>
      </c>
      <c r="U987" s="8">
        <f>T987-Q987</f>
        <v>129</v>
      </c>
      <c r="V987" s="2" t="s">
        <v>33</v>
      </c>
      <c r="W987" s="31">
        <f>IF(T987&lt;5000,T987*2%,IF(T987&lt;25000,T987*5%,IF(T987&lt;50000,T987*7%,IF(T987&lt;100000,T987*9%,IF(T987&lt;250000,T987*12%,T987*15%)))))</f>
        <v>17.98</v>
      </c>
    </row>
    <row r="988" spans="1:23" x14ac:dyDescent="0.3">
      <c r="A988" s="2" t="s">
        <v>5287</v>
      </c>
      <c r="B988" s="4">
        <v>43893</v>
      </c>
      <c r="C988" s="4">
        <v>43893</v>
      </c>
      <c r="D988" s="2" t="s">
        <v>47</v>
      </c>
      <c r="E988" s="2" t="s">
        <v>48</v>
      </c>
      <c r="F988" s="2" t="s">
        <v>948</v>
      </c>
      <c r="G988" s="5" t="str">
        <f>VLOOKUP(F988,'Customer Info'!A:B,2,0)</f>
        <v>Neil</v>
      </c>
      <c r="H988" s="5" t="str">
        <f>VLOOKUP(F988,'Customer Info'!A:C,3,0)</f>
        <v>Franzšsisch</v>
      </c>
      <c r="I988" s="5" t="str">
        <f>VLOOKUP(F988,'Customer Info'!A:E,5,0)</f>
        <v>Mount Isa</v>
      </c>
      <c r="J988" s="2" t="s">
        <v>361</v>
      </c>
      <c r="K988" s="6" t="str">
        <f>VLOOKUP(J988,'Product Details'!B:C,2,0)</f>
        <v>Technology</v>
      </c>
      <c r="L988" s="6" t="str">
        <f>VLOOKUP(J988,'Product Details'!B:D,3,0)</f>
        <v>Machines</v>
      </c>
      <c r="M988" s="6" t="s">
        <v>6423</v>
      </c>
      <c r="N988" s="2">
        <v>809</v>
      </c>
      <c r="O988" s="2">
        <v>770</v>
      </c>
      <c r="P988" s="2">
        <v>1</v>
      </c>
      <c r="Q988" s="7">
        <f>O988*P988</f>
        <v>770</v>
      </c>
      <c r="R988" s="7">
        <f>N988*P988</f>
        <v>809</v>
      </c>
      <c r="S988" s="2">
        <v>89</v>
      </c>
      <c r="T988" s="8">
        <f>R988+S988</f>
        <v>898</v>
      </c>
      <c r="U988" s="8">
        <f>T988-Q988</f>
        <v>128</v>
      </c>
      <c r="V988" s="2" t="s">
        <v>33</v>
      </c>
      <c r="W988" s="31">
        <f>IF(T988&lt;5000,T988*2%,IF(T988&lt;25000,T988*5%,IF(T988&lt;50000,T988*7%,IF(T988&lt;100000,T988*9%,IF(T988&lt;250000,T988*12%,T988*15%)))))</f>
        <v>17.96</v>
      </c>
    </row>
    <row r="989" spans="1:23" x14ac:dyDescent="0.3">
      <c r="A989" s="2" t="s">
        <v>1131</v>
      </c>
      <c r="B989" s="4">
        <v>43701</v>
      </c>
      <c r="C989" s="4">
        <v>43703</v>
      </c>
      <c r="D989" s="2" t="s">
        <v>47</v>
      </c>
      <c r="E989" s="2" t="s">
        <v>68</v>
      </c>
      <c r="F989" s="2" t="s">
        <v>1132</v>
      </c>
      <c r="G989" s="5" t="str">
        <f>VLOOKUP(F989,'Customer Info'!A:B,2,0)</f>
        <v>Troy</v>
      </c>
      <c r="H989" s="5" t="str">
        <f>VLOOKUP(F989,'Customer Info'!A:C,3,0)</f>
        <v>Blackwell</v>
      </c>
      <c r="I989" s="5" t="str">
        <f>VLOOKUP(F989,'Customer Info'!A:E,5,0)</f>
        <v>Krefeld</v>
      </c>
      <c r="J989" s="2" t="s">
        <v>441</v>
      </c>
      <c r="K989" s="6" t="str">
        <f>VLOOKUP(J989,'Product Details'!B:C,2,0)</f>
        <v>Technology</v>
      </c>
      <c r="L989" s="6" t="str">
        <f>VLOOKUP(J989,'Product Details'!B:D,3,0)</f>
        <v>Phones</v>
      </c>
      <c r="M989" s="6" t="s">
        <v>6417</v>
      </c>
      <c r="N989" s="2">
        <v>809</v>
      </c>
      <c r="O989" s="2">
        <v>770</v>
      </c>
      <c r="P989" s="2">
        <v>1</v>
      </c>
      <c r="Q989" s="7">
        <f>O989*P989</f>
        <v>770</v>
      </c>
      <c r="R989" s="7">
        <f>N989*P989</f>
        <v>809</v>
      </c>
      <c r="S989" s="2">
        <v>46</v>
      </c>
      <c r="T989" s="8">
        <f>R989+S989</f>
        <v>855</v>
      </c>
      <c r="U989" s="8">
        <f>T989-Q989</f>
        <v>85</v>
      </c>
      <c r="V989" s="2" t="s">
        <v>33</v>
      </c>
      <c r="W989" s="31">
        <f>IF(T989&lt;5000,T989*2%,IF(T989&lt;25000,T989*5%,IF(T989&lt;50000,T989*7%,IF(T989&lt;100000,T989*9%,IF(T989&lt;250000,T989*12%,T989*15%)))))</f>
        <v>17.100000000000001</v>
      </c>
    </row>
    <row r="990" spans="1:23" x14ac:dyDescent="0.3">
      <c r="A990" s="2" t="s">
        <v>615</v>
      </c>
      <c r="B990" s="4">
        <v>43289</v>
      </c>
      <c r="C990" s="4">
        <v>43290</v>
      </c>
      <c r="D990" s="2" t="s">
        <v>47</v>
      </c>
      <c r="E990" s="2" t="s">
        <v>48</v>
      </c>
      <c r="F990" s="2" t="s">
        <v>268</v>
      </c>
      <c r="G990" s="5" t="str">
        <f>VLOOKUP(F990,'Customer Info'!A:B,2,0)</f>
        <v>Nancy</v>
      </c>
      <c r="H990" s="5" t="str">
        <f>VLOOKUP(F990,'Customer Info'!A:C,3,0)</f>
        <v>Lomonaco</v>
      </c>
      <c r="I990" s="5" t="str">
        <f>VLOOKUP(F990,'Customer Info'!A:E,5,0)</f>
        <v>Tengzhou</v>
      </c>
      <c r="J990" s="2" t="s">
        <v>616</v>
      </c>
      <c r="K990" s="6" t="str">
        <f>VLOOKUP(J990,'Product Details'!B:C,2,0)</f>
        <v>Office_Supplies</v>
      </c>
      <c r="L990" s="6" t="str">
        <f>VLOOKUP(J990,'Product Details'!B:D,3,0)</f>
        <v>Binders</v>
      </c>
      <c r="M990" s="6" t="s">
        <v>6527</v>
      </c>
      <c r="N990" s="2">
        <v>809</v>
      </c>
      <c r="O990" s="2">
        <v>770</v>
      </c>
      <c r="P990" s="2">
        <v>1</v>
      </c>
      <c r="Q990" s="7">
        <f>O990*P990</f>
        <v>770</v>
      </c>
      <c r="R990" s="7">
        <f>N990*P990</f>
        <v>809</v>
      </c>
      <c r="S990" s="2">
        <v>35</v>
      </c>
      <c r="T990" s="8">
        <f>R990+S990</f>
        <v>844</v>
      </c>
      <c r="U990" s="8">
        <f>T990-Q990</f>
        <v>74</v>
      </c>
      <c r="V990" s="2" t="s">
        <v>30</v>
      </c>
      <c r="W990" s="31">
        <f>IF(T990&lt;5000,T990*2%,IF(T990&lt;25000,T990*5%,IF(T990&lt;50000,T990*7%,IF(T990&lt;100000,T990*9%,IF(T990&lt;250000,T990*12%,T990*15%)))))</f>
        <v>16.88</v>
      </c>
    </row>
    <row r="991" spans="1:23" x14ac:dyDescent="0.3">
      <c r="A991" s="2" t="s">
        <v>1326</v>
      </c>
      <c r="B991" s="4">
        <v>43639</v>
      </c>
      <c r="C991" s="4">
        <v>43639</v>
      </c>
      <c r="D991" s="2" t="s">
        <v>47</v>
      </c>
      <c r="E991" s="2" t="s">
        <v>48</v>
      </c>
      <c r="F991" s="2" t="s">
        <v>1208</v>
      </c>
      <c r="G991" s="5" t="str">
        <f>VLOOKUP(F991,'Customer Info'!A:B,2,0)</f>
        <v>Robert</v>
      </c>
      <c r="H991" s="5" t="str">
        <f>VLOOKUP(F991,'Customer Info'!A:C,3,0)</f>
        <v>Dilbeck</v>
      </c>
      <c r="I991" s="5" t="str">
        <f>VLOOKUP(F991,'Customer Info'!A:E,5,0)</f>
        <v>Bihar Sharif</v>
      </c>
      <c r="J991" s="2" t="s">
        <v>370</v>
      </c>
      <c r="K991" s="6" t="str">
        <f>VLOOKUP(J991,'Product Details'!B:C,2,0)</f>
        <v>Furniture</v>
      </c>
      <c r="L991" s="6" t="str">
        <f>VLOOKUP(J991,'Product Details'!B:D,3,0)</f>
        <v>Bookcases</v>
      </c>
      <c r="M991" s="6" t="s">
        <v>6453</v>
      </c>
      <c r="N991" s="2">
        <v>405</v>
      </c>
      <c r="O991" s="2">
        <v>381</v>
      </c>
      <c r="P991" s="2">
        <v>2</v>
      </c>
      <c r="Q991" s="7">
        <f>O991*P991</f>
        <v>762</v>
      </c>
      <c r="R991" s="7">
        <f>N991*P991</f>
        <v>810</v>
      </c>
      <c r="S991" s="2">
        <v>35</v>
      </c>
      <c r="T991" s="8">
        <f>R991+S991</f>
        <v>845</v>
      </c>
      <c r="U991" s="8">
        <f>T991-Q991</f>
        <v>83</v>
      </c>
      <c r="V991" s="2" t="s">
        <v>30</v>
      </c>
      <c r="W991" s="31">
        <f>IF(T991&lt;5000,T991*2%,IF(T991&lt;25000,T991*5%,IF(T991&lt;50000,T991*7%,IF(T991&lt;100000,T991*9%,IF(T991&lt;250000,T991*12%,T991*15%)))))</f>
        <v>16.899999999999999</v>
      </c>
    </row>
    <row r="992" spans="1:23" x14ac:dyDescent="0.3">
      <c r="A992" s="2" t="s">
        <v>2452</v>
      </c>
      <c r="B992" s="4">
        <v>43820</v>
      </c>
      <c r="C992" s="4">
        <v>43821</v>
      </c>
      <c r="D992" s="2" t="s">
        <v>47</v>
      </c>
      <c r="E992" s="2" t="s">
        <v>43</v>
      </c>
      <c r="F992" s="2" t="s">
        <v>818</v>
      </c>
      <c r="G992" s="5" t="str">
        <f>VLOOKUP(F992,'Customer Info'!A:B,2,0)</f>
        <v>Bobby</v>
      </c>
      <c r="H992" s="5" t="str">
        <f>VLOOKUP(F992,'Customer Info'!A:C,3,0)</f>
        <v>Odegard</v>
      </c>
      <c r="I992" s="5" t="str">
        <f>VLOOKUP(F992,'Customer Info'!A:E,5,0)</f>
        <v>Adelaide</v>
      </c>
      <c r="J992" s="2" t="s">
        <v>350</v>
      </c>
      <c r="K992" s="6" t="str">
        <f>VLOOKUP(J992,'Product Details'!B:C,2,0)</f>
        <v>Furniture</v>
      </c>
      <c r="L992" s="6" t="str">
        <f>VLOOKUP(J992,'Product Details'!B:D,3,0)</f>
        <v>Tables</v>
      </c>
      <c r="M992" s="6" t="s">
        <v>6491</v>
      </c>
      <c r="N992" s="2">
        <v>162</v>
      </c>
      <c r="O992" s="2">
        <v>148</v>
      </c>
      <c r="P992" s="2">
        <v>5</v>
      </c>
      <c r="Q992" s="7">
        <f>O992*P992</f>
        <v>740</v>
      </c>
      <c r="R992" s="7">
        <f>N992*P992</f>
        <v>810</v>
      </c>
      <c r="S992" s="2">
        <v>30</v>
      </c>
      <c r="T992" s="8">
        <f>R992+S992</f>
        <v>840</v>
      </c>
      <c r="U992" s="8">
        <f>T992-Q992</f>
        <v>100</v>
      </c>
      <c r="V992" s="2" t="s">
        <v>33</v>
      </c>
      <c r="W992" s="31">
        <f>IF(T992&lt;5000,T992*2%,IF(T992&lt;25000,T992*5%,IF(T992&lt;50000,T992*7%,IF(T992&lt;100000,T992*9%,IF(T992&lt;250000,T992*12%,T992*15%)))))</f>
        <v>16.8</v>
      </c>
    </row>
    <row r="993" spans="1:23" x14ac:dyDescent="0.3">
      <c r="A993" s="2" t="s">
        <v>2726</v>
      </c>
      <c r="B993" s="4">
        <v>43834</v>
      </c>
      <c r="C993" s="4">
        <v>43835</v>
      </c>
      <c r="D993" s="2" t="s">
        <v>47</v>
      </c>
      <c r="E993" s="2" t="s">
        <v>29</v>
      </c>
      <c r="F993" s="2" t="s">
        <v>854</v>
      </c>
      <c r="G993" s="5" t="str">
        <f>VLOOKUP(F993,'Customer Info'!A:B,2,0)</f>
        <v>Michelle</v>
      </c>
      <c r="H993" s="5" t="str">
        <f>VLOOKUP(F993,'Customer Info'!A:C,3,0)</f>
        <v>Tran</v>
      </c>
      <c r="I993" s="5" t="str">
        <f>VLOOKUP(F993,'Customer Info'!A:E,5,0)</f>
        <v>Mount Gambier</v>
      </c>
      <c r="J993" s="2" t="s">
        <v>454</v>
      </c>
      <c r="K993" s="6" t="str">
        <f>VLOOKUP(J993,'Product Details'!B:C,2,0)</f>
        <v>Office_Supplies</v>
      </c>
      <c r="L993" s="6" t="str">
        <f>VLOOKUP(J993,'Product Details'!B:D,3,0)</f>
        <v>Paper</v>
      </c>
      <c r="M993" s="6" t="s">
        <v>6566</v>
      </c>
      <c r="N993" s="2">
        <v>135</v>
      </c>
      <c r="O993" s="2">
        <v>126</v>
      </c>
      <c r="P993" s="2">
        <v>6</v>
      </c>
      <c r="Q993" s="7">
        <f>O993*P993</f>
        <v>756</v>
      </c>
      <c r="R993" s="7">
        <f>N993*P993</f>
        <v>810</v>
      </c>
      <c r="S993" s="2">
        <v>30</v>
      </c>
      <c r="T993" s="8">
        <f>R993+S993</f>
        <v>840</v>
      </c>
      <c r="U993" s="8">
        <f>T993-Q993</f>
        <v>84</v>
      </c>
      <c r="V993" s="2" t="s">
        <v>33</v>
      </c>
      <c r="W993" s="31">
        <f>IF(T993&lt;5000,T993*2%,IF(T993&lt;25000,T993*5%,IF(T993&lt;50000,T993*7%,IF(T993&lt;100000,T993*9%,IF(T993&lt;250000,T993*12%,T993*15%)))))</f>
        <v>16.8</v>
      </c>
    </row>
    <row r="994" spans="1:23" x14ac:dyDescent="0.3">
      <c r="A994" s="2" t="s">
        <v>4564</v>
      </c>
      <c r="B994" s="4">
        <v>43870</v>
      </c>
      <c r="C994" s="4">
        <v>43872</v>
      </c>
      <c r="D994" s="2" t="s">
        <v>47</v>
      </c>
      <c r="E994" s="2" t="s">
        <v>43</v>
      </c>
      <c r="F994" s="2" t="s">
        <v>1739</v>
      </c>
      <c r="G994" s="5" t="str">
        <f>VLOOKUP(F994,'Customer Info'!A:B,2,0)</f>
        <v>Harry</v>
      </c>
      <c r="H994" s="5" t="str">
        <f>VLOOKUP(F994,'Customer Info'!A:C,3,0)</f>
        <v>Marie</v>
      </c>
      <c r="I994" s="5" t="str">
        <f>VLOOKUP(F994,'Customer Info'!A:E,5,0)</f>
        <v>Dortmund</v>
      </c>
      <c r="J994" s="2" t="s">
        <v>59</v>
      </c>
      <c r="K994" s="6" t="str">
        <f>VLOOKUP(J994,'Product Details'!B:C,2,0)</f>
        <v>Technology</v>
      </c>
      <c r="L994" s="6" t="str">
        <f>VLOOKUP(J994,'Product Details'!B:D,3,0)</f>
        <v>Accessories</v>
      </c>
      <c r="M994" s="6" t="s">
        <v>6442</v>
      </c>
      <c r="N994" s="2">
        <v>135</v>
      </c>
      <c r="O994" s="2">
        <v>126</v>
      </c>
      <c r="P994" s="2">
        <v>6</v>
      </c>
      <c r="Q994" s="7">
        <f>O994*P994</f>
        <v>756</v>
      </c>
      <c r="R994" s="7">
        <f>N994*P994</f>
        <v>810</v>
      </c>
      <c r="S994" s="2">
        <v>30</v>
      </c>
      <c r="T994" s="8">
        <f>R994+S994</f>
        <v>840</v>
      </c>
      <c r="U994" s="8">
        <f>T994-Q994</f>
        <v>84</v>
      </c>
      <c r="V994" s="2" t="s">
        <v>33</v>
      </c>
      <c r="W994" s="31">
        <f>IF(T994&lt;5000,T994*2%,IF(T994&lt;25000,T994*5%,IF(T994&lt;50000,T994*7%,IF(T994&lt;100000,T994*9%,IF(T994&lt;250000,T994*12%,T994*15%)))))</f>
        <v>16.8</v>
      </c>
    </row>
    <row r="995" spans="1:23" x14ac:dyDescent="0.3">
      <c r="A995" s="2" t="s">
        <v>2037</v>
      </c>
      <c r="B995" s="4">
        <v>43408</v>
      </c>
      <c r="C995" s="4">
        <v>43409</v>
      </c>
      <c r="D995" s="2" t="s">
        <v>47</v>
      </c>
      <c r="E995" s="2" t="s">
        <v>48</v>
      </c>
      <c r="F995" s="2" t="s">
        <v>576</v>
      </c>
      <c r="G995" s="5" t="str">
        <f>VLOOKUP(F995,'Customer Info'!A:B,2,0)</f>
        <v>Steven</v>
      </c>
      <c r="H995" s="5" t="str">
        <f>VLOOKUP(F995,'Customer Info'!A:C,3,0)</f>
        <v>Cartwright</v>
      </c>
      <c r="I995" s="5" t="str">
        <f>VLOOKUP(F995,'Customer Info'!A:E,5,0)</f>
        <v>Newcastle</v>
      </c>
      <c r="J995" s="2" t="s">
        <v>66</v>
      </c>
      <c r="K995" s="6" t="str">
        <f>VLOOKUP(J995,'Product Details'!B:C,2,0)</f>
        <v>Furniture</v>
      </c>
      <c r="L995" s="6" t="str">
        <f>VLOOKUP(J995,'Product Details'!B:D,3,0)</f>
        <v>Bookcases</v>
      </c>
      <c r="M995" s="6" t="s">
        <v>6498</v>
      </c>
      <c r="N995" s="2">
        <v>811</v>
      </c>
      <c r="O995" s="2">
        <v>780</v>
      </c>
      <c r="P995" s="2">
        <v>1</v>
      </c>
      <c r="Q995" s="7">
        <f>O995*P995</f>
        <v>780</v>
      </c>
      <c r="R995" s="7">
        <f>N995*P995</f>
        <v>811</v>
      </c>
      <c r="S995" s="2">
        <v>63</v>
      </c>
      <c r="T995" s="8">
        <f>R995+S995</f>
        <v>874</v>
      </c>
      <c r="U995" s="8">
        <f>T995-Q995</f>
        <v>94</v>
      </c>
      <c r="V995" s="2" t="s">
        <v>63</v>
      </c>
      <c r="W995" s="31">
        <f>IF(T995&lt;5000,T995*2%,IF(T995&lt;25000,T995*5%,IF(T995&lt;50000,T995*7%,IF(T995&lt;100000,T995*9%,IF(T995&lt;250000,T995*12%,T995*15%)))))</f>
        <v>17.48</v>
      </c>
    </row>
    <row r="996" spans="1:23" x14ac:dyDescent="0.3">
      <c r="A996" s="2" t="s">
        <v>1597</v>
      </c>
      <c r="B996" s="4">
        <v>43920</v>
      </c>
      <c r="C996" s="4">
        <v>43921</v>
      </c>
      <c r="D996" s="2" t="s">
        <v>47</v>
      </c>
      <c r="E996" s="2" t="s">
        <v>48</v>
      </c>
      <c r="F996" s="2" t="s">
        <v>1583</v>
      </c>
      <c r="G996" s="5" t="str">
        <f>VLOOKUP(F996,'Customer Info'!A:B,2,0)</f>
        <v>Stuart</v>
      </c>
      <c r="H996" s="5" t="str">
        <f>VLOOKUP(F996,'Customer Info'!A:C,3,0)</f>
        <v>Calhoun</v>
      </c>
      <c r="I996" s="5" t="str">
        <f>VLOOKUP(F996,'Customer Info'!A:E,5,0)</f>
        <v>Raipur</v>
      </c>
      <c r="J996" s="2" t="s">
        <v>163</v>
      </c>
      <c r="K996" s="6" t="str">
        <f>VLOOKUP(J996,'Product Details'!B:C,2,0)</f>
        <v>Office_Supplies</v>
      </c>
      <c r="L996" s="6" t="str">
        <f>VLOOKUP(J996,'Product Details'!B:D,3,0)</f>
        <v>Appliances</v>
      </c>
      <c r="M996" s="6" t="s">
        <v>6514</v>
      </c>
      <c r="N996" s="2">
        <v>164</v>
      </c>
      <c r="O996" s="2">
        <v>152</v>
      </c>
      <c r="P996" s="2">
        <v>5</v>
      </c>
      <c r="Q996" s="7">
        <f>O996*P996</f>
        <v>760</v>
      </c>
      <c r="R996" s="7">
        <f>N996*P996</f>
        <v>820</v>
      </c>
      <c r="S996" s="2">
        <v>30</v>
      </c>
      <c r="T996" s="8">
        <f>R996+S996</f>
        <v>850</v>
      </c>
      <c r="U996" s="8">
        <f>T996-Q996</f>
        <v>90</v>
      </c>
      <c r="V996" s="2" t="s">
        <v>33</v>
      </c>
      <c r="W996" s="31">
        <f>IF(T996&lt;5000,T996*2%,IF(T996&lt;25000,T996*5%,IF(T996&lt;50000,T996*7%,IF(T996&lt;100000,T996*9%,IF(T996&lt;250000,T996*12%,T996*15%)))))</f>
        <v>17</v>
      </c>
    </row>
    <row r="997" spans="1:23" x14ac:dyDescent="0.3">
      <c r="A997" s="2" t="s">
        <v>3327</v>
      </c>
      <c r="B997" s="4">
        <v>43662</v>
      </c>
      <c r="C997" s="4">
        <v>43664</v>
      </c>
      <c r="D997" s="2" t="s">
        <v>47</v>
      </c>
      <c r="E997" s="2" t="s">
        <v>48</v>
      </c>
      <c r="F997" s="2" t="s">
        <v>1570</v>
      </c>
      <c r="G997" s="5" t="str">
        <f>VLOOKUP(F997,'Customer Info'!A:B,2,0)</f>
        <v>Jack</v>
      </c>
      <c r="H997" s="5" t="str">
        <f>VLOOKUP(F997,'Customer Info'!A:C,3,0)</f>
        <v>Garza</v>
      </c>
      <c r="I997" s="5" t="str">
        <f>VLOOKUP(F997,'Customer Info'!A:E,5,0)</f>
        <v>Taiyuan</v>
      </c>
      <c r="J997" s="2" t="s">
        <v>319</v>
      </c>
      <c r="K997" s="6" t="str">
        <f>VLOOKUP(J997,'Product Details'!B:C,2,0)</f>
        <v>Technology</v>
      </c>
      <c r="L997" s="6" t="str">
        <f>VLOOKUP(J997,'Product Details'!B:D,3,0)</f>
        <v>Accessories</v>
      </c>
      <c r="M997" s="6" t="s">
        <v>6503</v>
      </c>
      <c r="N997" s="2">
        <v>206</v>
      </c>
      <c r="O997" s="2">
        <v>189</v>
      </c>
      <c r="P997" s="2">
        <v>4</v>
      </c>
      <c r="Q997" s="7">
        <f>O997*P997</f>
        <v>756</v>
      </c>
      <c r="R997" s="7">
        <f>N997*P997</f>
        <v>824</v>
      </c>
      <c r="S997" s="2">
        <v>30</v>
      </c>
      <c r="T997" s="8">
        <f>R997+S997</f>
        <v>854</v>
      </c>
      <c r="U997" s="8">
        <f>T997-Q997</f>
        <v>98</v>
      </c>
      <c r="V997" s="2" t="s">
        <v>33</v>
      </c>
      <c r="W997" s="31">
        <f>IF(T997&lt;5000,T997*2%,IF(T997&lt;25000,T997*5%,IF(T997&lt;50000,T997*7%,IF(T997&lt;100000,T997*9%,IF(T997&lt;250000,T997*12%,T997*15%)))))</f>
        <v>17.080000000000002</v>
      </c>
    </row>
    <row r="998" spans="1:23" x14ac:dyDescent="0.3">
      <c r="A998" s="2" t="s">
        <v>3883</v>
      </c>
      <c r="B998" s="4">
        <v>44106</v>
      </c>
      <c r="C998" s="4">
        <v>44107</v>
      </c>
      <c r="D998" s="2" t="s">
        <v>47</v>
      </c>
      <c r="E998" s="2" t="s">
        <v>29</v>
      </c>
      <c r="F998" s="2" t="s">
        <v>1446</v>
      </c>
      <c r="G998" s="5" t="str">
        <f>VLOOKUP(F998,'Customer Info'!A:B,2,0)</f>
        <v>Brad</v>
      </c>
      <c r="H998" s="5" t="str">
        <f>VLOOKUP(F998,'Customer Info'!A:C,3,0)</f>
        <v>Eason</v>
      </c>
      <c r="I998" s="5" t="str">
        <f>VLOOKUP(F998,'Customer Info'!A:E,5,0)</f>
        <v>Bogor</v>
      </c>
      <c r="J998" s="2" t="s">
        <v>401</v>
      </c>
      <c r="K998" s="6" t="str">
        <f>VLOOKUP(J998,'Product Details'!B:C,2,0)</f>
        <v>Furniture</v>
      </c>
      <c r="L998" s="6" t="str">
        <f>VLOOKUP(J998,'Product Details'!B:D,3,0)</f>
        <v>Bookcases</v>
      </c>
      <c r="M998" s="6" t="s">
        <v>6408</v>
      </c>
      <c r="N998" s="2">
        <v>825</v>
      </c>
      <c r="O998" s="2">
        <v>793</v>
      </c>
      <c r="P998" s="2">
        <v>1</v>
      </c>
      <c r="Q998" s="7">
        <f>O998*P998</f>
        <v>793</v>
      </c>
      <c r="R998" s="7">
        <f>N998*P998</f>
        <v>825</v>
      </c>
      <c r="S998" s="2">
        <v>84</v>
      </c>
      <c r="T998" s="8">
        <f>R998+S998</f>
        <v>909</v>
      </c>
      <c r="U998" s="8">
        <f>T998-Q998</f>
        <v>116</v>
      </c>
      <c r="V998" s="2" t="s">
        <v>33</v>
      </c>
      <c r="W998" s="31">
        <f>IF(T998&lt;5000,T998*2%,IF(T998&lt;25000,T998*5%,IF(T998&lt;50000,T998*7%,IF(T998&lt;100000,T998*9%,IF(T998&lt;250000,T998*12%,T998*15%)))))</f>
        <v>18.18</v>
      </c>
    </row>
    <row r="999" spans="1:23" x14ac:dyDescent="0.3">
      <c r="A999" s="2" t="s">
        <v>438</v>
      </c>
      <c r="B999" s="4">
        <v>43426</v>
      </c>
      <c r="C999" s="4">
        <v>43427</v>
      </c>
      <c r="D999" s="2" t="s">
        <v>47</v>
      </c>
      <c r="E999" s="2" t="s">
        <v>91</v>
      </c>
      <c r="F999" s="2" t="s">
        <v>439</v>
      </c>
      <c r="G999" s="5" t="str">
        <f>VLOOKUP(F999,'Customer Info'!A:B,2,0)</f>
        <v>Benjamin</v>
      </c>
      <c r="H999" s="5" t="str">
        <f>VLOOKUP(F999,'Customer Info'!A:C,3,0)</f>
        <v>Patterson</v>
      </c>
      <c r="I999" s="5" t="str">
        <f>VLOOKUP(F999,'Customer Info'!A:E,5,0)</f>
        <v>Tamworth</v>
      </c>
      <c r="J999" s="2" t="s">
        <v>83</v>
      </c>
      <c r="K999" s="6" t="str">
        <f>VLOOKUP(J999,'Product Details'!B:C,2,0)</f>
        <v>Furniture</v>
      </c>
      <c r="L999" s="6" t="str">
        <f>VLOOKUP(J999,'Product Details'!B:D,3,0)</f>
        <v>Chairs</v>
      </c>
      <c r="M999" s="6" t="s">
        <v>6406</v>
      </c>
      <c r="N999" s="2">
        <v>825</v>
      </c>
      <c r="O999" s="2">
        <v>793</v>
      </c>
      <c r="P999" s="2">
        <v>1</v>
      </c>
      <c r="Q999" s="7">
        <f>O999*P999</f>
        <v>793</v>
      </c>
      <c r="R999" s="7">
        <f>N999*P999</f>
        <v>825</v>
      </c>
      <c r="S999" s="2">
        <v>36</v>
      </c>
      <c r="T999" s="8">
        <f>R999+S999</f>
        <v>861</v>
      </c>
      <c r="U999" s="8">
        <f>T999-Q999</f>
        <v>68</v>
      </c>
      <c r="V999" s="2" t="s">
        <v>63</v>
      </c>
      <c r="W999" s="31">
        <f>IF(T999&lt;5000,T999*2%,IF(T999&lt;25000,T999*5%,IF(T999&lt;50000,T999*7%,IF(T999&lt;100000,T999*9%,IF(T999&lt;250000,T999*12%,T999*15%)))))</f>
        <v>17.22</v>
      </c>
    </row>
    <row r="1000" spans="1:23" x14ac:dyDescent="0.3">
      <c r="A1000" s="2" t="s">
        <v>3395</v>
      </c>
      <c r="B1000" s="4">
        <v>43698</v>
      </c>
      <c r="C1000" s="4">
        <v>43698</v>
      </c>
      <c r="D1000" s="2" t="s">
        <v>47</v>
      </c>
      <c r="E1000" s="2" t="s">
        <v>36</v>
      </c>
      <c r="F1000" s="2" t="s">
        <v>1446</v>
      </c>
      <c r="G1000" s="5" t="str">
        <f>VLOOKUP(F1000,'Customer Info'!A:B,2,0)</f>
        <v>Brad</v>
      </c>
      <c r="H1000" s="5" t="str">
        <f>VLOOKUP(F1000,'Customer Info'!A:C,3,0)</f>
        <v>Eason</v>
      </c>
      <c r="I1000" s="5" t="str">
        <f>VLOOKUP(F1000,'Customer Info'!A:E,5,0)</f>
        <v>Bogor</v>
      </c>
      <c r="J1000" s="2" t="s">
        <v>545</v>
      </c>
      <c r="K1000" s="6" t="str">
        <f>VLOOKUP(J1000,'Product Details'!B:C,2,0)</f>
        <v>Technology</v>
      </c>
      <c r="L1000" s="6" t="str">
        <f>VLOOKUP(J1000,'Product Details'!B:D,3,0)</f>
        <v>Copiers</v>
      </c>
      <c r="M1000" s="6" t="s">
        <v>6414</v>
      </c>
      <c r="N1000" s="2">
        <v>165</v>
      </c>
      <c r="O1000" s="2">
        <v>149</v>
      </c>
      <c r="P1000" s="2">
        <v>5</v>
      </c>
      <c r="Q1000" s="7">
        <f>O1000*P1000</f>
        <v>745</v>
      </c>
      <c r="R1000" s="7">
        <f>N1000*P1000</f>
        <v>825</v>
      </c>
      <c r="S1000" s="2">
        <v>30</v>
      </c>
      <c r="T1000" s="8">
        <f>R1000+S1000</f>
        <v>855</v>
      </c>
      <c r="U1000" s="8">
        <f>T1000-Q1000</f>
        <v>110</v>
      </c>
      <c r="V1000" s="2" t="s">
        <v>33</v>
      </c>
      <c r="W1000" s="31">
        <f>IF(T1000&lt;5000,T1000*2%,IF(T1000&lt;25000,T1000*5%,IF(T1000&lt;50000,T1000*7%,IF(T1000&lt;100000,T1000*9%,IF(T1000&lt;250000,T1000*12%,T1000*15%)))))</f>
        <v>17.100000000000001</v>
      </c>
    </row>
    <row r="1001" spans="1:23" x14ac:dyDescent="0.3">
      <c r="A1001" s="2" t="s">
        <v>4253</v>
      </c>
      <c r="B1001" s="4">
        <v>43333</v>
      </c>
      <c r="C1001" s="4">
        <v>43335</v>
      </c>
      <c r="D1001" s="2" t="s">
        <v>47</v>
      </c>
      <c r="E1001" s="2" t="s">
        <v>43</v>
      </c>
      <c r="F1001" s="2" t="s">
        <v>1153</v>
      </c>
      <c r="G1001" s="5" t="str">
        <f>VLOOKUP(F1001,'Customer Info'!A:B,2,0)</f>
        <v>Ralph</v>
      </c>
      <c r="H1001" s="5" t="str">
        <f>VLOOKUP(F1001,'Customer Info'!A:C,3,0)</f>
        <v>Kennedy</v>
      </c>
      <c r="I1001" s="5" t="str">
        <f>VLOOKUP(F1001,'Customer Info'!A:E,5,0)</f>
        <v>Perth</v>
      </c>
      <c r="J1001" s="2" t="s">
        <v>572</v>
      </c>
      <c r="K1001" s="6" t="str">
        <f>VLOOKUP(J1001,'Product Details'!B:C,2,0)</f>
        <v>Technology</v>
      </c>
      <c r="L1001" s="6" t="str">
        <f>VLOOKUP(J1001,'Product Details'!B:D,3,0)</f>
        <v>Machines</v>
      </c>
      <c r="M1001" s="6" t="s">
        <v>6553</v>
      </c>
      <c r="N1001" s="2">
        <v>138</v>
      </c>
      <c r="O1001" s="2">
        <v>128</v>
      </c>
      <c r="P1001" s="2">
        <v>6</v>
      </c>
      <c r="Q1001" s="7">
        <f>O1001*P1001</f>
        <v>768</v>
      </c>
      <c r="R1001" s="7">
        <f>N1001*P1001</f>
        <v>828</v>
      </c>
      <c r="S1001" s="2">
        <v>30</v>
      </c>
      <c r="T1001" s="8">
        <f>R1001+S1001</f>
        <v>858</v>
      </c>
      <c r="U1001" s="8">
        <f>T1001-Q1001</f>
        <v>90</v>
      </c>
      <c r="V1001" s="2" t="s">
        <v>33</v>
      </c>
      <c r="W1001" s="31">
        <f>IF(T1001&lt;5000,T1001*2%,IF(T1001&lt;25000,T1001*5%,IF(T1001&lt;50000,T1001*7%,IF(T1001&lt;100000,T1001*9%,IF(T1001&lt;250000,T1001*12%,T1001*15%)))))</f>
        <v>17.16</v>
      </c>
    </row>
    <row r="1002" spans="1:23" x14ac:dyDescent="0.3">
      <c r="A1002" s="2" t="s">
        <v>4843</v>
      </c>
      <c r="B1002" s="4">
        <v>43417</v>
      </c>
      <c r="C1002" s="4">
        <v>43418</v>
      </c>
      <c r="D1002" s="2" t="s">
        <v>47</v>
      </c>
      <c r="E1002" s="2" t="s">
        <v>68</v>
      </c>
      <c r="F1002" s="2" t="s">
        <v>703</v>
      </c>
      <c r="G1002" s="5" t="str">
        <f>VLOOKUP(F1002,'Customer Info'!A:B,2,0)</f>
        <v>Eric</v>
      </c>
      <c r="H1002" s="5" t="str">
        <f>VLOOKUP(F1002,'Customer Info'!A:C,3,0)</f>
        <v>Barreto</v>
      </c>
      <c r="I1002" s="5" t="str">
        <f>VLOOKUP(F1002,'Customer Info'!A:E,5,0)</f>
        <v>Liaoyang</v>
      </c>
      <c r="J1002" s="2" t="s">
        <v>226</v>
      </c>
      <c r="K1002" s="6" t="str">
        <f>VLOOKUP(J1002,'Product Details'!B:C,2,0)</f>
        <v>Furniture</v>
      </c>
      <c r="L1002" s="6" t="str">
        <f>VLOOKUP(J1002,'Product Details'!B:D,3,0)</f>
        <v>Bookcases</v>
      </c>
      <c r="M1002" s="6" t="s">
        <v>6493</v>
      </c>
      <c r="N1002" s="2">
        <v>138</v>
      </c>
      <c r="O1002" s="2">
        <v>128</v>
      </c>
      <c r="P1002" s="2">
        <v>6</v>
      </c>
      <c r="Q1002" s="7">
        <f>O1002*P1002</f>
        <v>768</v>
      </c>
      <c r="R1002" s="7">
        <f>N1002*P1002</f>
        <v>828</v>
      </c>
      <c r="S1002" s="2">
        <v>30</v>
      </c>
      <c r="T1002" s="8">
        <f>R1002+S1002</f>
        <v>858</v>
      </c>
      <c r="U1002" s="8">
        <f>T1002-Q1002</f>
        <v>90</v>
      </c>
      <c r="V1002" s="2" t="s">
        <v>30</v>
      </c>
      <c r="W1002" s="31">
        <f>IF(T1002&lt;5000,T1002*2%,IF(T1002&lt;25000,T1002*5%,IF(T1002&lt;50000,T1002*7%,IF(T1002&lt;100000,T1002*9%,IF(T1002&lt;250000,T1002*12%,T1002*15%)))))</f>
        <v>17.16</v>
      </c>
    </row>
    <row r="1003" spans="1:23" x14ac:dyDescent="0.3">
      <c r="A1003" s="2" t="s">
        <v>4443</v>
      </c>
      <c r="B1003" s="4">
        <v>43629</v>
      </c>
      <c r="C1003" s="4">
        <v>43629</v>
      </c>
      <c r="D1003" s="2" t="s">
        <v>47</v>
      </c>
      <c r="E1003" s="2" t="s">
        <v>68</v>
      </c>
      <c r="F1003" s="2" t="s">
        <v>1496</v>
      </c>
      <c r="G1003" s="5" t="str">
        <f>VLOOKUP(F1003,'Customer Info'!A:B,2,0)</f>
        <v>Philisse</v>
      </c>
      <c r="H1003" s="5" t="str">
        <f>VLOOKUP(F1003,'Customer Info'!A:C,3,0)</f>
        <v>Overcash</v>
      </c>
      <c r="I1003" s="5" t="str">
        <f>VLOOKUP(F1003,'Customer Info'!A:E,5,0)</f>
        <v>Potsdam</v>
      </c>
      <c r="J1003" s="2" t="s">
        <v>211</v>
      </c>
      <c r="K1003" s="6" t="str">
        <f>VLOOKUP(J1003,'Product Details'!B:C,2,0)</f>
        <v>Furniture</v>
      </c>
      <c r="L1003" s="6" t="str">
        <f>VLOOKUP(J1003,'Product Details'!B:D,3,0)</f>
        <v>Bookcases</v>
      </c>
      <c r="M1003" s="6" t="s">
        <v>6530</v>
      </c>
      <c r="N1003" s="2">
        <v>829</v>
      </c>
      <c r="O1003" s="2">
        <v>761</v>
      </c>
      <c r="P1003" s="2">
        <v>1</v>
      </c>
      <c r="Q1003" s="7">
        <f>O1003*P1003</f>
        <v>761</v>
      </c>
      <c r="R1003" s="7">
        <f>N1003*P1003</f>
        <v>829</v>
      </c>
      <c r="S1003" s="2">
        <v>87</v>
      </c>
      <c r="T1003" s="8">
        <f>R1003+S1003</f>
        <v>916</v>
      </c>
      <c r="U1003" s="8">
        <f>T1003-Q1003</f>
        <v>155</v>
      </c>
      <c r="V1003" s="2" t="s">
        <v>33</v>
      </c>
      <c r="W1003" s="31">
        <f>IF(T1003&lt;5000,T1003*2%,IF(T1003&lt;25000,T1003*5%,IF(T1003&lt;50000,T1003*7%,IF(T1003&lt;100000,T1003*9%,IF(T1003&lt;250000,T1003*12%,T1003*15%)))))</f>
        <v>18.32</v>
      </c>
    </row>
    <row r="1004" spans="1:23" x14ac:dyDescent="0.3">
      <c r="A1004" s="2" t="s">
        <v>3595</v>
      </c>
      <c r="B1004" s="4">
        <v>43577</v>
      </c>
      <c r="C1004" s="4">
        <v>43577</v>
      </c>
      <c r="D1004" s="2" t="s">
        <v>47</v>
      </c>
      <c r="E1004" s="2" t="s">
        <v>68</v>
      </c>
      <c r="F1004" s="2" t="s">
        <v>2590</v>
      </c>
      <c r="G1004" s="5" t="str">
        <f>VLOOKUP(F1004,'Customer Info'!A:B,2,0)</f>
        <v>Thomas</v>
      </c>
      <c r="H1004" s="5" t="str">
        <f>VLOOKUP(F1004,'Customer Info'!A:C,3,0)</f>
        <v>Boland</v>
      </c>
      <c r="I1004" s="5" t="str">
        <f>VLOOKUP(F1004,'Customer Info'!A:E,5,0)</f>
        <v>Newcastle</v>
      </c>
      <c r="J1004" s="2" t="s">
        <v>426</v>
      </c>
      <c r="K1004" s="6" t="str">
        <f>VLOOKUP(J1004,'Product Details'!B:C,2,0)</f>
        <v>Office_Supplies</v>
      </c>
      <c r="L1004" s="6" t="str">
        <f>VLOOKUP(J1004,'Product Details'!B:D,3,0)</f>
        <v>Storage</v>
      </c>
      <c r="M1004" s="6" t="s">
        <v>6504</v>
      </c>
      <c r="N1004" s="2">
        <v>166</v>
      </c>
      <c r="O1004" s="2">
        <v>157</v>
      </c>
      <c r="P1004" s="2">
        <v>5</v>
      </c>
      <c r="Q1004" s="7">
        <f>O1004*P1004</f>
        <v>785</v>
      </c>
      <c r="R1004" s="7">
        <f>N1004*P1004</f>
        <v>830</v>
      </c>
      <c r="S1004" s="2">
        <v>30</v>
      </c>
      <c r="T1004" s="8">
        <f>R1004+S1004</f>
        <v>860</v>
      </c>
      <c r="U1004" s="8">
        <f>T1004-Q1004</f>
        <v>75</v>
      </c>
      <c r="V1004" s="2" t="s">
        <v>33</v>
      </c>
      <c r="W1004" s="31">
        <f>IF(T1004&lt;5000,T1004*2%,IF(T1004&lt;25000,T1004*5%,IF(T1004&lt;50000,T1004*7%,IF(T1004&lt;100000,T1004*9%,IF(T1004&lt;250000,T1004*12%,T1004*15%)))))</f>
        <v>17.2</v>
      </c>
    </row>
    <row r="1005" spans="1:23" x14ac:dyDescent="0.3">
      <c r="A1005" s="2" t="s">
        <v>2629</v>
      </c>
      <c r="B1005" s="4">
        <v>44000</v>
      </c>
      <c r="C1005" s="4">
        <v>44001</v>
      </c>
      <c r="D1005" s="2" t="s">
        <v>47</v>
      </c>
      <c r="E1005" s="2" t="s">
        <v>29</v>
      </c>
      <c r="F1005" s="2" t="s">
        <v>432</v>
      </c>
      <c r="G1005" s="5" t="str">
        <f>VLOOKUP(F1005,'Customer Info'!A:B,2,0)</f>
        <v>Rachel</v>
      </c>
      <c r="H1005" s="5" t="str">
        <f>VLOOKUP(F1005,'Customer Info'!A:C,3,0)</f>
        <v>Payne</v>
      </c>
      <c r="I1005" s="5" t="str">
        <f>VLOOKUP(F1005,'Customer Info'!A:E,5,0)</f>
        <v>Raipur</v>
      </c>
      <c r="J1005" s="2" t="s">
        <v>273</v>
      </c>
      <c r="K1005" s="6" t="str">
        <f>VLOOKUP(J1005,'Product Details'!B:C,2,0)</f>
        <v>Furniture</v>
      </c>
      <c r="L1005" s="6" t="str">
        <f>VLOOKUP(J1005,'Product Details'!B:D,3,0)</f>
        <v>Tables</v>
      </c>
      <c r="M1005" s="6" t="s">
        <v>6494</v>
      </c>
      <c r="N1005" s="2">
        <v>208</v>
      </c>
      <c r="O1005" s="2">
        <v>187</v>
      </c>
      <c r="P1005" s="2">
        <v>4</v>
      </c>
      <c r="Q1005" s="7">
        <f>O1005*P1005</f>
        <v>748</v>
      </c>
      <c r="R1005" s="7">
        <f>N1005*P1005</f>
        <v>832</v>
      </c>
      <c r="S1005" s="2">
        <v>72</v>
      </c>
      <c r="T1005" s="8">
        <f>R1005+S1005</f>
        <v>904</v>
      </c>
      <c r="U1005" s="8">
        <f>T1005-Q1005</f>
        <v>156</v>
      </c>
      <c r="V1005" s="2" t="s">
        <v>33</v>
      </c>
      <c r="W1005" s="31">
        <f>IF(T1005&lt;5000,T1005*2%,IF(T1005&lt;25000,T1005*5%,IF(T1005&lt;50000,T1005*7%,IF(T1005&lt;100000,T1005*9%,IF(T1005&lt;250000,T1005*12%,T1005*15%)))))</f>
        <v>18.080000000000002</v>
      </c>
    </row>
    <row r="1006" spans="1:23" x14ac:dyDescent="0.3">
      <c r="A1006" s="2" t="s">
        <v>4576</v>
      </c>
      <c r="B1006" s="4">
        <v>44194</v>
      </c>
      <c r="C1006" s="4">
        <v>44196</v>
      </c>
      <c r="D1006" s="2" t="s">
        <v>47</v>
      </c>
      <c r="E1006" s="2" t="s">
        <v>68</v>
      </c>
      <c r="F1006" s="2" t="s">
        <v>1791</v>
      </c>
      <c r="G1006" s="5" t="str">
        <f>VLOOKUP(F1006,'Customer Info'!A:B,2,0)</f>
        <v>Claire</v>
      </c>
      <c r="H1006" s="5" t="str">
        <f>VLOOKUP(F1006,'Customer Info'!A:C,3,0)</f>
        <v>Gute</v>
      </c>
      <c r="I1006" s="5" t="str">
        <f>VLOOKUP(F1006,'Customer Info'!A:E,5,0)</f>
        <v>Shenzhen</v>
      </c>
      <c r="J1006" s="2" t="s">
        <v>1396</v>
      </c>
      <c r="K1006" s="6" t="str">
        <f>VLOOKUP(J1006,'Product Details'!B:C,2,0)</f>
        <v>Technology</v>
      </c>
      <c r="L1006" s="6" t="str">
        <f>VLOOKUP(J1006,'Product Details'!B:D,3,0)</f>
        <v>Phones</v>
      </c>
      <c r="M1006" s="6" t="s">
        <v>6550</v>
      </c>
      <c r="N1006" s="2">
        <v>417</v>
      </c>
      <c r="O1006" s="2">
        <v>392</v>
      </c>
      <c r="P1006" s="2">
        <v>2</v>
      </c>
      <c r="Q1006" s="7">
        <f>O1006*P1006</f>
        <v>784</v>
      </c>
      <c r="R1006" s="7">
        <f>N1006*P1006</f>
        <v>834</v>
      </c>
      <c r="S1006" s="2">
        <v>61</v>
      </c>
      <c r="T1006" s="8">
        <f>R1006+S1006</f>
        <v>895</v>
      </c>
      <c r="U1006" s="8">
        <f>T1006-Q1006</f>
        <v>111</v>
      </c>
      <c r="V1006" s="2" t="s">
        <v>33</v>
      </c>
      <c r="W1006" s="31">
        <f>IF(T1006&lt;5000,T1006*2%,IF(T1006&lt;25000,T1006*5%,IF(T1006&lt;50000,T1006*7%,IF(T1006&lt;100000,T1006*9%,IF(T1006&lt;250000,T1006*12%,T1006*15%)))))</f>
        <v>17.900000000000002</v>
      </c>
    </row>
    <row r="1007" spans="1:23" x14ac:dyDescent="0.3">
      <c r="A1007" s="2" t="s">
        <v>4056</v>
      </c>
      <c r="B1007" s="4">
        <v>43212</v>
      </c>
      <c r="C1007" s="4">
        <v>43214</v>
      </c>
      <c r="D1007" s="2" t="s">
        <v>47</v>
      </c>
      <c r="E1007" s="2" t="s">
        <v>91</v>
      </c>
      <c r="F1007" s="2" t="s">
        <v>474</v>
      </c>
      <c r="G1007" s="5" t="str">
        <f>VLOOKUP(F1007,'Customer Info'!A:B,2,0)</f>
        <v>Debra</v>
      </c>
      <c r="H1007" s="5" t="str">
        <f>VLOOKUP(F1007,'Customer Info'!A:C,3,0)</f>
        <v>Catini</v>
      </c>
      <c r="I1007" s="5" t="str">
        <f>VLOOKUP(F1007,'Customer Info'!A:E,5,0)</f>
        <v>Zhengzhou</v>
      </c>
      <c r="J1007" s="2" t="s">
        <v>155</v>
      </c>
      <c r="K1007" s="6" t="str">
        <f>VLOOKUP(J1007,'Product Details'!B:C,2,0)</f>
        <v>Office_Supplies</v>
      </c>
      <c r="L1007" s="6" t="str">
        <f>VLOOKUP(J1007,'Product Details'!B:D,3,0)</f>
        <v>Envelopes</v>
      </c>
      <c r="M1007" s="6" t="s">
        <v>6426</v>
      </c>
      <c r="N1007" s="2">
        <v>417</v>
      </c>
      <c r="O1007" s="2">
        <v>392</v>
      </c>
      <c r="P1007" s="2">
        <v>2</v>
      </c>
      <c r="Q1007" s="7">
        <f>O1007*P1007</f>
        <v>784</v>
      </c>
      <c r="R1007" s="7">
        <f>N1007*P1007</f>
        <v>834</v>
      </c>
      <c r="S1007" s="2">
        <v>57</v>
      </c>
      <c r="T1007" s="8">
        <f>R1007+S1007</f>
        <v>891</v>
      </c>
      <c r="U1007" s="8">
        <f>T1007-Q1007</f>
        <v>107</v>
      </c>
      <c r="V1007" s="2" t="s">
        <v>71</v>
      </c>
      <c r="W1007" s="31">
        <f>IF(T1007&lt;5000,T1007*2%,IF(T1007&lt;25000,T1007*5%,IF(T1007&lt;50000,T1007*7%,IF(T1007&lt;100000,T1007*9%,IF(T1007&lt;250000,T1007*12%,T1007*15%)))))</f>
        <v>17.82</v>
      </c>
    </row>
    <row r="1008" spans="1:23" x14ac:dyDescent="0.3">
      <c r="A1008" s="2" t="s">
        <v>109</v>
      </c>
      <c r="B1008" s="4">
        <v>43464</v>
      </c>
      <c r="C1008" s="4">
        <v>43465</v>
      </c>
      <c r="D1008" s="2" t="s">
        <v>47</v>
      </c>
      <c r="E1008" s="2" t="s">
        <v>68</v>
      </c>
      <c r="F1008" s="2" t="s">
        <v>110</v>
      </c>
      <c r="G1008" s="5" t="str">
        <f>VLOOKUP(F1008,'Customer Info'!A:B,2,0)</f>
        <v>Erica</v>
      </c>
      <c r="H1008" s="5" t="str">
        <f>VLOOKUP(F1008,'Customer Info'!A:C,3,0)</f>
        <v>Smith</v>
      </c>
      <c r="I1008" s="5" t="str">
        <f>VLOOKUP(F1008,'Customer Info'!A:E,5,0)</f>
        <v>Halle</v>
      </c>
      <c r="J1008" s="2" t="s">
        <v>111</v>
      </c>
      <c r="K1008" s="6" t="str">
        <f>VLOOKUP(J1008,'Product Details'!B:C,2,0)</f>
        <v>Office_Supplies</v>
      </c>
      <c r="L1008" s="6" t="str">
        <f>VLOOKUP(J1008,'Product Details'!B:D,3,0)</f>
        <v>Storage</v>
      </c>
      <c r="M1008" s="6" t="s">
        <v>6543</v>
      </c>
      <c r="N1008" s="2">
        <v>139</v>
      </c>
      <c r="O1008" s="2">
        <v>133</v>
      </c>
      <c r="P1008" s="2">
        <v>6</v>
      </c>
      <c r="Q1008" s="7">
        <f>O1008*P1008</f>
        <v>798</v>
      </c>
      <c r="R1008" s="7">
        <f>N1008*P1008</f>
        <v>834</v>
      </c>
      <c r="S1008" s="2">
        <v>30</v>
      </c>
      <c r="T1008" s="8">
        <f>R1008+S1008</f>
        <v>864</v>
      </c>
      <c r="U1008" s="8">
        <f>T1008-Q1008</f>
        <v>66</v>
      </c>
      <c r="V1008" s="2" t="s">
        <v>33</v>
      </c>
      <c r="W1008" s="31">
        <f>IF(T1008&lt;5000,T1008*2%,IF(T1008&lt;25000,T1008*5%,IF(T1008&lt;50000,T1008*7%,IF(T1008&lt;100000,T1008*9%,IF(T1008&lt;250000,T1008*12%,T1008*15%)))))</f>
        <v>17.28</v>
      </c>
    </row>
    <row r="1009" spans="1:23" x14ac:dyDescent="0.3">
      <c r="A1009" s="2" t="s">
        <v>1210</v>
      </c>
      <c r="B1009" s="4">
        <v>43667</v>
      </c>
      <c r="C1009" s="4">
        <v>43667</v>
      </c>
      <c r="D1009" s="2" t="s">
        <v>47</v>
      </c>
      <c r="E1009" s="2" t="s">
        <v>43</v>
      </c>
      <c r="F1009" s="2" t="s">
        <v>1211</v>
      </c>
      <c r="G1009" s="5" t="str">
        <f>VLOOKUP(F1009,'Customer Info'!A:B,2,0)</f>
        <v>Debra</v>
      </c>
      <c r="H1009" s="5" t="str">
        <f>VLOOKUP(F1009,'Customer Info'!A:C,3,0)</f>
        <v>Catini</v>
      </c>
      <c r="I1009" s="5" t="str">
        <f>VLOOKUP(F1009,'Customer Info'!A:E,5,0)</f>
        <v>Brisbane</v>
      </c>
      <c r="J1009" s="2" t="s">
        <v>234</v>
      </c>
      <c r="K1009" s="6" t="str">
        <f>VLOOKUP(J1009,'Product Details'!B:C,2,0)</f>
        <v>Furniture</v>
      </c>
      <c r="L1009" s="6" t="str">
        <f>VLOOKUP(J1009,'Product Details'!B:D,3,0)</f>
        <v>Chairs</v>
      </c>
      <c r="M1009" s="6" t="s">
        <v>6411</v>
      </c>
      <c r="N1009" s="2">
        <v>139</v>
      </c>
      <c r="O1009" s="2">
        <v>133</v>
      </c>
      <c r="P1009" s="2">
        <v>6</v>
      </c>
      <c r="Q1009" s="7">
        <f>O1009*P1009</f>
        <v>798</v>
      </c>
      <c r="R1009" s="7">
        <f>N1009*P1009</f>
        <v>834</v>
      </c>
      <c r="S1009" s="2">
        <v>30</v>
      </c>
      <c r="T1009" s="8">
        <f>R1009+S1009</f>
        <v>864</v>
      </c>
      <c r="U1009" s="8">
        <f>T1009-Q1009</f>
        <v>66</v>
      </c>
      <c r="V1009" s="2" t="s">
        <v>33</v>
      </c>
      <c r="W1009" s="31">
        <f>IF(T1009&lt;5000,T1009*2%,IF(T1009&lt;25000,T1009*5%,IF(T1009&lt;50000,T1009*7%,IF(T1009&lt;100000,T1009*9%,IF(T1009&lt;250000,T1009*12%,T1009*15%)))))</f>
        <v>17.28</v>
      </c>
    </row>
    <row r="1010" spans="1:23" x14ac:dyDescent="0.3">
      <c r="A1010" s="2" t="s">
        <v>4384</v>
      </c>
      <c r="B1010" s="4">
        <v>43508</v>
      </c>
      <c r="C1010" s="4">
        <v>43509</v>
      </c>
      <c r="D1010" s="2" t="s">
        <v>47</v>
      </c>
      <c r="E1010" s="2" t="s">
        <v>68</v>
      </c>
      <c r="F1010" s="2" t="s">
        <v>354</v>
      </c>
      <c r="G1010" s="5" t="str">
        <f>VLOOKUP(F1010,'Customer Info'!A:B,2,0)</f>
        <v>Robert</v>
      </c>
      <c r="H1010" s="5" t="str">
        <f>VLOOKUP(F1010,'Customer Info'!A:C,3,0)</f>
        <v>Waldorf</v>
      </c>
      <c r="I1010" s="5" t="str">
        <f>VLOOKUP(F1010,'Customer Info'!A:E,5,0)</f>
        <v>Emden</v>
      </c>
      <c r="J1010" s="2" t="s">
        <v>514</v>
      </c>
      <c r="K1010" s="6" t="str">
        <f>VLOOKUP(J1010,'Product Details'!B:C,2,0)</f>
        <v>Technology</v>
      </c>
      <c r="L1010" s="6" t="str">
        <f>VLOOKUP(J1010,'Product Details'!B:D,3,0)</f>
        <v>Accessories</v>
      </c>
      <c r="M1010" s="6" t="s">
        <v>6431</v>
      </c>
      <c r="N1010" s="2">
        <v>139</v>
      </c>
      <c r="O1010" s="2">
        <v>133</v>
      </c>
      <c r="P1010" s="2">
        <v>6</v>
      </c>
      <c r="Q1010" s="7">
        <f>O1010*P1010</f>
        <v>798</v>
      </c>
      <c r="R1010" s="7">
        <f>N1010*P1010</f>
        <v>834</v>
      </c>
      <c r="S1010" s="2">
        <v>30</v>
      </c>
      <c r="T1010" s="8">
        <f>R1010+S1010</f>
        <v>864</v>
      </c>
      <c r="U1010" s="8">
        <f>T1010-Q1010</f>
        <v>66</v>
      </c>
      <c r="V1010" s="2" t="s">
        <v>33</v>
      </c>
      <c r="W1010" s="31">
        <f>IF(T1010&lt;5000,T1010*2%,IF(T1010&lt;25000,T1010*5%,IF(T1010&lt;50000,T1010*7%,IF(T1010&lt;100000,T1010*9%,IF(T1010&lt;250000,T1010*12%,T1010*15%)))))</f>
        <v>17.28</v>
      </c>
    </row>
    <row r="1011" spans="1:23" x14ac:dyDescent="0.3">
      <c r="A1011" s="2" t="s">
        <v>4578</v>
      </c>
      <c r="B1011" s="4">
        <v>43934</v>
      </c>
      <c r="C1011" s="4">
        <v>43934</v>
      </c>
      <c r="D1011" s="2" t="s">
        <v>47</v>
      </c>
      <c r="E1011" s="2" t="s">
        <v>68</v>
      </c>
      <c r="F1011" s="2" t="s">
        <v>439</v>
      </c>
      <c r="G1011" s="5" t="str">
        <f>VLOOKUP(F1011,'Customer Info'!A:B,2,0)</f>
        <v>Benjamin</v>
      </c>
      <c r="H1011" s="5" t="str">
        <f>VLOOKUP(F1011,'Customer Info'!A:C,3,0)</f>
        <v>Patterson</v>
      </c>
      <c r="I1011" s="5" t="str">
        <f>VLOOKUP(F1011,'Customer Info'!A:E,5,0)</f>
        <v>Tamworth</v>
      </c>
      <c r="J1011" s="2" t="s">
        <v>252</v>
      </c>
      <c r="K1011" s="6" t="str">
        <f>VLOOKUP(J1011,'Product Details'!B:C,2,0)</f>
        <v>Office_Supplies</v>
      </c>
      <c r="L1011" s="6" t="str">
        <f>VLOOKUP(J1011,'Product Details'!B:D,3,0)</f>
        <v>Binders</v>
      </c>
      <c r="M1011" s="6" t="s">
        <v>6488</v>
      </c>
      <c r="N1011" s="2">
        <v>417</v>
      </c>
      <c r="O1011" s="2">
        <v>392</v>
      </c>
      <c r="P1011" s="2">
        <v>2</v>
      </c>
      <c r="Q1011" s="7">
        <f>O1011*P1011</f>
        <v>784</v>
      </c>
      <c r="R1011" s="7">
        <f>N1011*P1011</f>
        <v>834</v>
      </c>
      <c r="S1011" s="2">
        <v>25</v>
      </c>
      <c r="T1011" s="8">
        <f>R1011+S1011</f>
        <v>859</v>
      </c>
      <c r="U1011" s="8">
        <f>T1011-Q1011</f>
        <v>75</v>
      </c>
      <c r="V1011" s="2" t="s">
        <v>33</v>
      </c>
      <c r="W1011" s="31">
        <f>IF(T1011&lt;5000,T1011*2%,IF(T1011&lt;25000,T1011*5%,IF(T1011&lt;50000,T1011*7%,IF(T1011&lt;100000,T1011*9%,IF(T1011&lt;250000,T1011*12%,T1011*15%)))))</f>
        <v>17.18</v>
      </c>
    </row>
    <row r="1012" spans="1:23" x14ac:dyDescent="0.3">
      <c r="A1012" s="2" t="s">
        <v>2224</v>
      </c>
      <c r="B1012" s="4">
        <v>43102</v>
      </c>
      <c r="C1012" s="4">
        <v>43103</v>
      </c>
      <c r="D1012" s="2" t="s">
        <v>47</v>
      </c>
      <c r="E1012" s="2" t="s">
        <v>29</v>
      </c>
      <c r="F1012" s="2" t="s">
        <v>1274</v>
      </c>
      <c r="G1012" s="5" t="str">
        <f>VLOOKUP(F1012,'Customer Info'!A:B,2,0)</f>
        <v>Joel</v>
      </c>
      <c r="H1012" s="5" t="str">
        <f>VLOOKUP(F1012,'Customer Info'!A:C,3,0)</f>
        <v>Eaton</v>
      </c>
      <c r="I1012" s="5" t="str">
        <f>VLOOKUP(F1012,'Customer Info'!A:E,5,0)</f>
        <v>Nuremberg</v>
      </c>
      <c r="J1012" s="2" t="s">
        <v>407</v>
      </c>
      <c r="K1012" s="6" t="str">
        <f>VLOOKUP(J1012,'Product Details'!B:C,2,0)</f>
        <v>Furniture</v>
      </c>
      <c r="L1012" s="6" t="str">
        <f>VLOOKUP(J1012,'Product Details'!B:D,3,0)</f>
        <v>Furnishings</v>
      </c>
      <c r="M1012" s="6" t="s">
        <v>6420</v>
      </c>
      <c r="N1012" s="2">
        <v>279</v>
      </c>
      <c r="O1012" s="2">
        <v>254</v>
      </c>
      <c r="P1012" s="2">
        <v>3</v>
      </c>
      <c r="Q1012" s="7">
        <f>O1012*P1012</f>
        <v>762</v>
      </c>
      <c r="R1012" s="7">
        <f>N1012*P1012</f>
        <v>837</v>
      </c>
      <c r="S1012" s="2">
        <v>85</v>
      </c>
      <c r="T1012" s="8">
        <f>R1012+S1012</f>
        <v>922</v>
      </c>
      <c r="U1012" s="8">
        <f>T1012-Q1012</f>
        <v>160</v>
      </c>
      <c r="V1012" s="2" t="s">
        <v>33</v>
      </c>
      <c r="W1012" s="31">
        <f>IF(T1012&lt;5000,T1012*2%,IF(T1012&lt;25000,T1012*5%,IF(T1012&lt;50000,T1012*7%,IF(T1012&lt;100000,T1012*9%,IF(T1012&lt;250000,T1012*12%,T1012*15%)))))</f>
        <v>18.440000000000001</v>
      </c>
    </row>
    <row r="1013" spans="1:23" x14ac:dyDescent="0.3">
      <c r="A1013" s="2" t="s">
        <v>4520</v>
      </c>
      <c r="B1013" s="4">
        <v>43623</v>
      </c>
      <c r="C1013" s="4">
        <v>43623</v>
      </c>
      <c r="D1013" s="2" t="s">
        <v>47</v>
      </c>
      <c r="E1013" s="2" t="s">
        <v>68</v>
      </c>
      <c r="F1013" s="2" t="s">
        <v>1798</v>
      </c>
      <c r="G1013" s="5" t="str">
        <f>VLOOKUP(F1013,'Customer Info'!A:B,2,0)</f>
        <v>Darren</v>
      </c>
      <c r="H1013" s="5" t="str">
        <f>VLOOKUP(F1013,'Customer Info'!A:C,3,0)</f>
        <v>Budd</v>
      </c>
      <c r="I1013" s="5" t="str">
        <f>VLOOKUP(F1013,'Customer Info'!A:E,5,0)</f>
        <v>Jakarta</v>
      </c>
      <c r="J1013" s="2" t="s">
        <v>105</v>
      </c>
      <c r="K1013" s="6" t="str">
        <f>VLOOKUP(J1013,'Product Details'!B:C,2,0)</f>
        <v>Office_Supplies</v>
      </c>
      <c r="L1013" s="6" t="str">
        <f>VLOOKUP(J1013,'Product Details'!B:D,3,0)</f>
        <v>Appliances</v>
      </c>
      <c r="M1013" s="6" t="s">
        <v>6522</v>
      </c>
      <c r="N1013" s="2">
        <v>279</v>
      </c>
      <c r="O1013" s="2">
        <v>254</v>
      </c>
      <c r="P1013" s="2">
        <v>3</v>
      </c>
      <c r="Q1013" s="7">
        <f>O1013*P1013</f>
        <v>762</v>
      </c>
      <c r="R1013" s="7">
        <f>N1013*P1013</f>
        <v>837</v>
      </c>
      <c r="S1013" s="2">
        <v>25</v>
      </c>
      <c r="T1013" s="8">
        <f>R1013+S1013</f>
        <v>862</v>
      </c>
      <c r="U1013" s="8">
        <f>T1013-Q1013</f>
        <v>100</v>
      </c>
      <c r="V1013" s="2" t="s">
        <v>63</v>
      </c>
      <c r="W1013" s="31">
        <f>IF(T1013&lt;5000,T1013*2%,IF(T1013&lt;25000,T1013*5%,IF(T1013&lt;50000,T1013*7%,IF(T1013&lt;100000,T1013*9%,IF(T1013&lt;250000,T1013*12%,T1013*15%)))))</f>
        <v>17.240000000000002</v>
      </c>
    </row>
    <row r="1014" spans="1:23" x14ac:dyDescent="0.3">
      <c r="A1014" s="2" t="s">
        <v>539</v>
      </c>
      <c r="B1014" s="4">
        <v>43163</v>
      </c>
      <c r="C1014" s="4">
        <v>43163</v>
      </c>
      <c r="D1014" s="2" t="s">
        <v>47</v>
      </c>
      <c r="E1014" s="2" t="s">
        <v>36</v>
      </c>
      <c r="F1014" s="2" t="s">
        <v>540</v>
      </c>
      <c r="G1014" s="5" t="str">
        <f>VLOOKUP(F1014,'Customer Info'!A:B,2,0)</f>
        <v>Joy</v>
      </c>
      <c r="H1014" s="5" t="str">
        <f>VLOOKUP(F1014,'Customer Info'!A:C,3,0)</f>
        <v>Bell</v>
      </c>
      <c r="I1014" s="5" t="str">
        <f>VLOOKUP(F1014,'Customer Info'!A:E,5,0)</f>
        <v>Tongchuan</v>
      </c>
      <c r="J1014" s="2" t="s">
        <v>398</v>
      </c>
      <c r="K1014" s="6" t="str">
        <f>VLOOKUP(J1014,'Product Details'!B:C,2,0)</f>
        <v>Office_Supplies</v>
      </c>
      <c r="L1014" s="6" t="str">
        <f>VLOOKUP(J1014,'Product Details'!B:D,3,0)</f>
        <v>Art</v>
      </c>
      <c r="M1014" s="6" t="s">
        <v>6425</v>
      </c>
      <c r="N1014" s="2">
        <v>140</v>
      </c>
      <c r="O1014" s="2">
        <v>137</v>
      </c>
      <c r="P1014" s="2">
        <v>6</v>
      </c>
      <c r="Q1014" s="7">
        <f>O1014*P1014</f>
        <v>822</v>
      </c>
      <c r="R1014" s="7">
        <f>N1014*P1014</f>
        <v>840</v>
      </c>
      <c r="S1014" s="2">
        <v>30</v>
      </c>
      <c r="T1014" s="8">
        <f>R1014+S1014</f>
        <v>870</v>
      </c>
      <c r="U1014" s="8">
        <f>T1014-Q1014</f>
        <v>48</v>
      </c>
      <c r="V1014" s="2" t="s">
        <v>63</v>
      </c>
      <c r="W1014" s="31">
        <f>IF(T1014&lt;5000,T1014*2%,IF(T1014&lt;25000,T1014*5%,IF(T1014&lt;50000,T1014*7%,IF(T1014&lt;100000,T1014*9%,IF(T1014&lt;250000,T1014*12%,T1014*15%)))))</f>
        <v>17.400000000000002</v>
      </c>
    </row>
    <row r="1015" spans="1:23" x14ac:dyDescent="0.3">
      <c r="A1015" s="2" t="s">
        <v>158</v>
      </c>
      <c r="B1015" s="4">
        <v>43162</v>
      </c>
      <c r="C1015" s="4">
        <v>43164</v>
      </c>
      <c r="D1015" s="2" t="s">
        <v>47</v>
      </c>
      <c r="E1015" s="2" t="s">
        <v>36</v>
      </c>
      <c r="F1015" s="2" t="s">
        <v>159</v>
      </c>
      <c r="G1015" s="5" t="str">
        <f>VLOOKUP(F1015,'Customer Info'!A:B,2,0)</f>
        <v>Eileen</v>
      </c>
      <c r="H1015" s="5" t="str">
        <f>VLOOKUP(F1015,'Customer Info'!A:C,3,0)</f>
        <v>Kiefer</v>
      </c>
      <c r="I1015" s="5" t="str">
        <f>VLOOKUP(F1015,'Customer Info'!A:E,5,0)</f>
        <v>Hamm</v>
      </c>
      <c r="J1015" s="2" t="s">
        <v>160</v>
      </c>
      <c r="K1015" s="6" t="str">
        <f>VLOOKUP(J1015,'Product Details'!B:C,2,0)</f>
        <v>Office_Supplies</v>
      </c>
      <c r="L1015" s="6" t="str">
        <f>VLOOKUP(J1015,'Product Details'!B:D,3,0)</f>
        <v>Storage</v>
      </c>
      <c r="M1015" s="6" t="s">
        <v>6506</v>
      </c>
      <c r="N1015" s="2">
        <v>169</v>
      </c>
      <c r="O1015" s="2">
        <v>160</v>
      </c>
      <c r="P1015" s="2">
        <v>5</v>
      </c>
      <c r="Q1015" s="7">
        <f>O1015*P1015</f>
        <v>800</v>
      </c>
      <c r="R1015" s="7">
        <f>N1015*P1015</f>
        <v>845</v>
      </c>
      <c r="S1015" s="2">
        <v>30</v>
      </c>
      <c r="T1015" s="8">
        <f>R1015+S1015</f>
        <v>875</v>
      </c>
      <c r="U1015" s="8">
        <f>T1015-Q1015</f>
        <v>75</v>
      </c>
      <c r="V1015" s="2" t="s">
        <v>63</v>
      </c>
      <c r="W1015" s="31">
        <f>IF(T1015&lt;5000,T1015*2%,IF(T1015&lt;25000,T1015*5%,IF(T1015&lt;50000,T1015*7%,IF(T1015&lt;100000,T1015*9%,IF(T1015&lt;250000,T1015*12%,T1015*15%)))))</f>
        <v>17.5</v>
      </c>
    </row>
    <row r="1016" spans="1:23" x14ac:dyDescent="0.3">
      <c r="A1016" s="2" t="s">
        <v>2747</v>
      </c>
      <c r="B1016" s="4">
        <v>43960</v>
      </c>
      <c r="C1016" s="4">
        <v>43962</v>
      </c>
      <c r="D1016" s="2" t="s">
        <v>47</v>
      </c>
      <c r="E1016" s="2" t="s">
        <v>68</v>
      </c>
      <c r="F1016" s="2" t="s">
        <v>1321</v>
      </c>
      <c r="G1016" s="5" t="str">
        <f>VLOOKUP(F1016,'Customer Info'!A:B,2,0)</f>
        <v>Susan</v>
      </c>
      <c r="H1016" s="5" t="str">
        <f>VLOOKUP(F1016,'Customer Info'!A:C,3,0)</f>
        <v>Pistek</v>
      </c>
      <c r="I1016" s="5" t="str">
        <f>VLOOKUP(F1016,'Customer Info'!A:E,5,0)</f>
        <v>Padang</v>
      </c>
      <c r="J1016" s="2" t="s">
        <v>105</v>
      </c>
      <c r="K1016" s="6" t="str">
        <f>VLOOKUP(J1016,'Product Details'!B:C,2,0)</f>
        <v>Office_Supplies</v>
      </c>
      <c r="L1016" s="6" t="str">
        <f>VLOOKUP(J1016,'Product Details'!B:D,3,0)</f>
        <v>Appliances</v>
      </c>
      <c r="M1016" s="6" t="s">
        <v>6522</v>
      </c>
      <c r="N1016" s="2">
        <v>169</v>
      </c>
      <c r="O1016" s="2">
        <v>160</v>
      </c>
      <c r="P1016" s="2">
        <v>5</v>
      </c>
      <c r="Q1016" s="7">
        <f>O1016*P1016</f>
        <v>800</v>
      </c>
      <c r="R1016" s="7">
        <f>N1016*P1016</f>
        <v>845</v>
      </c>
      <c r="S1016" s="2">
        <v>30</v>
      </c>
      <c r="T1016" s="8">
        <f>R1016+S1016</f>
        <v>875</v>
      </c>
      <c r="U1016" s="8">
        <f>T1016-Q1016</f>
        <v>75</v>
      </c>
      <c r="V1016" s="2" t="s">
        <v>30</v>
      </c>
      <c r="W1016" s="31">
        <f>IF(T1016&lt;5000,T1016*2%,IF(T1016&lt;25000,T1016*5%,IF(T1016&lt;50000,T1016*7%,IF(T1016&lt;100000,T1016*9%,IF(T1016&lt;250000,T1016*12%,T1016*15%)))))</f>
        <v>17.5</v>
      </c>
    </row>
    <row r="1017" spans="1:23" x14ac:dyDescent="0.3">
      <c r="A1017" s="2" t="s">
        <v>3114</v>
      </c>
      <c r="B1017" s="4">
        <v>43417</v>
      </c>
      <c r="C1017" s="4">
        <v>43417</v>
      </c>
      <c r="D1017" s="2" t="s">
        <v>47</v>
      </c>
      <c r="E1017" s="2" t="s">
        <v>36</v>
      </c>
      <c r="F1017" s="2" t="s">
        <v>556</v>
      </c>
      <c r="G1017" s="5" t="str">
        <f>VLOOKUP(F1017,'Customer Info'!A:B,2,0)</f>
        <v>Allen</v>
      </c>
      <c r="H1017" s="5" t="str">
        <f>VLOOKUP(F1017,'Customer Info'!A:C,3,0)</f>
        <v>Armold</v>
      </c>
      <c r="I1017" s="5" t="str">
        <f>VLOOKUP(F1017,'Customer Info'!A:E,5,0)</f>
        <v>Wuchuan</v>
      </c>
      <c r="J1017" s="2" t="s">
        <v>401</v>
      </c>
      <c r="K1017" s="6" t="str">
        <f>VLOOKUP(J1017,'Product Details'!B:C,2,0)</f>
        <v>Furniture</v>
      </c>
      <c r="L1017" s="6" t="str">
        <f>VLOOKUP(J1017,'Product Details'!B:D,3,0)</f>
        <v>Bookcases</v>
      </c>
      <c r="M1017" s="6" t="s">
        <v>6408</v>
      </c>
      <c r="N1017" s="2">
        <v>169</v>
      </c>
      <c r="O1017" s="2">
        <v>160</v>
      </c>
      <c r="P1017" s="2">
        <v>5</v>
      </c>
      <c r="Q1017" s="7">
        <f>O1017*P1017</f>
        <v>800</v>
      </c>
      <c r="R1017" s="7">
        <f>N1017*P1017</f>
        <v>845</v>
      </c>
      <c r="S1017" s="2">
        <v>30</v>
      </c>
      <c r="T1017" s="8">
        <f>R1017+S1017</f>
        <v>875</v>
      </c>
      <c r="U1017" s="8">
        <f>T1017-Q1017</f>
        <v>75</v>
      </c>
      <c r="V1017" s="2" t="s">
        <v>63</v>
      </c>
      <c r="W1017" s="31">
        <f>IF(T1017&lt;5000,T1017*2%,IF(T1017&lt;25000,T1017*5%,IF(T1017&lt;50000,T1017*7%,IF(T1017&lt;100000,T1017*9%,IF(T1017&lt;250000,T1017*12%,T1017*15%)))))</f>
        <v>17.5</v>
      </c>
    </row>
    <row r="1018" spans="1:23" x14ac:dyDescent="0.3">
      <c r="A1018" s="2" t="s">
        <v>553</v>
      </c>
      <c r="B1018" s="4">
        <v>43141</v>
      </c>
      <c r="C1018" s="4">
        <v>43142</v>
      </c>
      <c r="D1018" s="2" t="s">
        <v>47</v>
      </c>
      <c r="E1018" s="2" t="s">
        <v>43</v>
      </c>
      <c r="F1018" s="2" t="s">
        <v>530</v>
      </c>
      <c r="G1018" s="5" t="str">
        <f>VLOOKUP(F1018,'Customer Info'!A:B,2,0)</f>
        <v>Peter</v>
      </c>
      <c r="H1018" s="5" t="str">
        <f>VLOOKUP(F1018,'Customer Info'!A:C,3,0)</f>
        <v>McVee</v>
      </c>
      <c r="I1018" s="5" t="str">
        <f>VLOOKUP(F1018,'Customer Info'!A:E,5,0)</f>
        <v>Hamburg</v>
      </c>
      <c r="J1018" s="2" t="s">
        <v>554</v>
      </c>
      <c r="K1018" s="6" t="str">
        <f>VLOOKUP(J1018,'Product Details'!B:C,2,0)</f>
        <v>Furniture</v>
      </c>
      <c r="L1018" s="6" t="str">
        <f>VLOOKUP(J1018,'Product Details'!B:D,3,0)</f>
        <v>Furnishings</v>
      </c>
      <c r="M1018" s="6" t="s">
        <v>6561</v>
      </c>
      <c r="N1018" s="2">
        <v>142</v>
      </c>
      <c r="O1018" s="2">
        <v>134</v>
      </c>
      <c r="P1018" s="2">
        <v>6</v>
      </c>
      <c r="Q1018" s="7">
        <f>O1018*P1018</f>
        <v>804</v>
      </c>
      <c r="R1018" s="7">
        <f>N1018*P1018</f>
        <v>852</v>
      </c>
      <c r="S1018" s="2">
        <v>30</v>
      </c>
      <c r="T1018" s="8">
        <f>R1018+S1018</f>
        <v>882</v>
      </c>
      <c r="U1018" s="8">
        <f>T1018-Q1018</f>
        <v>78</v>
      </c>
      <c r="V1018" s="2" t="s">
        <v>33</v>
      </c>
      <c r="W1018" s="31">
        <f>IF(T1018&lt;5000,T1018*2%,IF(T1018&lt;25000,T1018*5%,IF(T1018&lt;50000,T1018*7%,IF(T1018&lt;100000,T1018*9%,IF(T1018&lt;250000,T1018*12%,T1018*15%)))))</f>
        <v>17.64</v>
      </c>
    </row>
    <row r="1019" spans="1:23" x14ac:dyDescent="0.3">
      <c r="A1019" s="2" t="s">
        <v>1976</v>
      </c>
      <c r="B1019" s="4">
        <v>43949</v>
      </c>
      <c r="C1019" s="4">
        <v>43949</v>
      </c>
      <c r="D1019" s="2" t="s">
        <v>47</v>
      </c>
      <c r="E1019" s="2" t="s">
        <v>48</v>
      </c>
      <c r="F1019" s="2" t="s">
        <v>1312</v>
      </c>
      <c r="G1019" s="5" t="str">
        <f>VLOOKUP(F1019,'Customer Info'!A:B,2,0)</f>
        <v>Mick</v>
      </c>
      <c r="H1019" s="5" t="str">
        <f>VLOOKUP(F1019,'Customer Info'!A:C,3,0)</f>
        <v>Brown</v>
      </c>
      <c r="I1019" s="5" t="str">
        <f>VLOOKUP(F1019,'Customer Info'!A:E,5,0)</f>
        <v>Shenzhen</v>
      </c>
      <c r="J1019" s="2" t="s">
        <v>538</v>
      </c>
      <c r="K1019" s="6" t="str">
        <f>VLOOKUP(J1019,'Product Details'!B:C,2,0)</f>
        <v>Technology</v>
      </c>
      <c r="L1019" s="6" t="str">
        <f>VLOOKUP(J1019,'Product Details'!B:D,3,0)</f>
        <v>Copiers</v>
      </c>
      <c r="M1019" s="6" t="s">
        <v>6436</v>
      </c>
      <c r="N1019" s="2">
        <v>142</v>
      </c>
      <c r="O1019" s="2">
        <v>134</v>
      </c>
      <c r="P1019" s="2">
        <v>6</v>
      </c>
      <c r="Q1019" s="7">
        <f>O1019*P1019</f>
        <v>804</v>
      </c>
      <c r="R1019" s="7">
        <f>N1019*P1019</f>
        <v>852</v>
      </c>
      <c r="S1019" s="2">
        <v>30</v>
      </c>
      <c r="T1019" s="8">
        <f>R1019+S1019</f>
        <v>882</v>
      </c>
      <c r="U1019" s="8">
        <f>T1019-Q1019</f>
        <v>78</v>
      </c>
      <c r="V1019" s="2" t="s">
        <v>30</v>
      </c>
      <c r="W1019" s="31">
        <f>IF(T1019&lt;5000,T1019*2%,IF(T1019&lt;25000,T1019*5%,IF(T1019&lt;50000,T1019*7%,IF(T1019&lt;100000,T1019*9%,IF(T1019&lt;250000,T1019*12%,T1019*15%)))))</f>
        <v>17.64</v>
      </c>
    </row>
    <row r="1020" spans="1:23" x14ac:dyDescent="0.3">
      <c r="A1020" s="2" t="s">
        <v>3054</v>
      </c>
      <c r="B1020" s="4">
        <v>43220</v>
      </c>
      <c r="C1020" s="4">
        <v>43222</v>
      </c>
      <c r="D1020" s="2" t="s">
        <v>47</v>
      </c>
      <c r="E1020" s="2" t="s">
        <v>68</v>
      </c>
      <c r="F1020" s="2" t="s">
        <v>450</v>
      </c>
      <c r="G1020" s="5" t="str">
        <f>VLOOKUP(F1020,'Customer Info'!A:B,2,0)</f>
        <v>Jim</v>
      </c>
      <c r="H1020" s="5" t="str">
        <f>VLOOKUP(F1020,'Customer Info'!A:C,3,0)</f>
        <v>Epp</v>
      </c>
      <c r="I1020" s="5" t="str">
        <f>VLOOKUP(F1020,'Customer Info'!A:E,5,0)</f>
        <v>Jingmen</v>
      </c>
      <c r="J1020" s="2" t="s">
        <v>196</v>
      </c>
      <c r="K1020" s="6" t="str">
        <f>VLOOKUP(J1020,'Product Details'!B:C,2,0)</f>
        <v>Office_Supplies</v>
      </c>
      <c r="L1020" s="6" t="str">
        <f>VLOOKUP(J1020,'Product Details'!B:D,3,0)</f>
        <v>Labels</v>
      </c>
      <c r="M1020" s="6" t="s">
        <v>6439</v>
      </c>
      <c r="N1020" s="2">
        <v>171</v>
      </c>
      <c r="O1020" s="2">
        <v>153</v>
      </c>
      <c r="P1020" s="2">
        <v>5</v>
      </c>
      <c r="Q1020" s="7">
        <f>O1020*P1020</f>
        <v>765</v>
      </c>
      <c r="R1020" s="7">
        <f>N1020*P1020</f>
        <v>855</v>
      </c>
      <c r="S1020" s="2">
        <v>30</v>
      </c>
      <c r="T1020" s="8">
        <f>R1020+S1020</f>
        <v>885</v>
      </c>
      <c r="U1020" s="8">
        <f>T1020-Q1020</f>
        <v>120</v>
      </c>
      <c r="V1020" s="2" t="s">
        <v>63</v>
      </c>
      <c r="W1020" s="31">
        <f>IF(T1020&lt;5000,T1020*2%,IF(T1020&lt;25000,T1020*5%,IF(T1020&lt;50000,T1020*7%,IF(T1020&lt;100000,T1020*9%,IF(T1020&lt;250000,T1020*12%,T1020*15%)))))</f>
        <v>17.7</v>
      </c>
    </row>
    <row r="1021" spans="1:23" x14ac:dyDescent="0.3">
      <c r="A1021" s="2" t="s">
        <v>3237</v>
      </c>
      <c r="B1021" s="4">
        <v>43433</v>
      </c>
      <c r="C1021" s="4">
        <v>43435</v>
      </c>
      <c r="D1021" s="2" t="s">
        <v>47</v>
      </c>
      <c r="E1021" s="2" t="s">
        <v>91</v>
      </c>
      <c r="F1021" s="2" t="s">
        <v>749</v>
      </c>
      <c r="G1021" s="5" t="str">
        <f>VLOOKUP(F1021,'Customer Info'!A:B,2,0)</f>
        <v>Clay</v>
      </c>
      <c r="H1021" s="5" t="str">
        <f>VLOOKUP(F1021,'Customer Info'!A:C,3,0)</f>
        <v>Cheatham</v>
      </c>
      <c r="I1021" s="5" t="str">
        <f>VLOOKUP(F1021,'Customer Info'!A:E,5,0)</f>
        <v>Freiburg</v>
      </c>
      <c r="J1021" s="2" t="s">
        <v>550</v>
      </c>
      <c r="K1021" s="6" t="str">
        <f>VLOOKUP(J1021,'Product Details'!B:C,2,0)</f>
        <v>Office_Supplies</v>
      </c>
      <c r="L1021" s="6" t="str">
        <f>VLOOKUP(J1021,'Product Details'!B:D,3,0)</f>
        <v>Art</v>
      </c>
      <c r="M1021" s="6" t="s">
        <v>6477</v>
      </c>
      <c r="N1021" s="2">
        <v>171</v>
      </c>
      <c r="O1021" s="2">
        <v>153</v>
      </c>
      <c r="P1021" s="2">
        <v>5</v>
      </c>
      <c r="Q1021" s="7">
        <f>O1021*P1021</f>
        <v>765</v>
      </c>
      <c r="R1021" s="7">
        <f>N1021*P1021</f>
        <v>855</v>
      </c>
      <c r="S1021" s="2">
        <v>30</v>
      </c>
      <c r="T1021" s="8">
        <f>R1021+S1021</f>
        <v>885</v>
      </c>
      <c r="U1021" s="8">
        <f>T1021-Q1021</f>
        <v>120</v>
      </c>
      <c r="V1021" s="2" t="s">
        <v>33</v>
      </c>
      <c r="W1021" s="31">
        <f>IF(T1021&lt;5000,T1021*2%,IF(T1021&lt;25000,T1021*5%,IF(T1021&lt;50000,T1021*7%,IF(T1021&lt;100000,T1021*9%,IF(T1021&lt;250000,T1021*12%,T1021*15%)))))</f>
        <v>17.7</v>
      </c>
    </row>
    <row r="1022" spans="1:23" x14ac:dyDescent="0.3">
      <c r="A1022" s="2" t="s">
        <v>4753</v>
      </c>
      <c r="B1022" s="4">
        <v>44037</v>
      </c>
      <c r="C1022" s="4">
        <v>44039</v>
      </c>
      <c r="D1022" s="2" t="s">
        <v>47</v>
      </c>
      <c r="E1022" s="2" t="s">
        <v>43</v>
      </c>
      <c r="F1022" s="2" t="s">
        <v>574</v>
      </c>
      <c r="G1022" s="5" t="str">
        <f>VLOOKUP(F1022,'Customer Info'!A:B,2,0)</f>
        <v>Jack</v>
      </c>
      <c r="H1022" s="5" t="str">
        <f>VLOOKUP(F1022,'Customer Info'!A:C,3,0)</f>
        <v>Garza</v>
      </c>
      <c r="I1022" s="5" t="str">
        <f>VLOOKUP(F1022,'Customer Info'!A:E,5,0)</f>
        <v>Oldenburg</v>
      </c>
      <c r="J1022" s="2" t="s">
        <v>293</v>
      </c>
      <c r="K1022" s="6" t="str">
        <f>VLOOKUP(J1022,'Product Details'!B:C,2,0)</f>
        <v>Furniture</v>
      </c>
      <c r="L1022" s="6" t="str">
        <f>VLOOKUP(J1022,'Product Details'!B:D,3,0)</f>
        <v>Bookcases</v>
      </c>
      <c r="M1022" s="6" t="s">
        <v>6509</v>
      </c>
      <c r="N1022" s="2">
        <v>214</v>
      </c>
      <c r="O1022" s="2">
        <v>200</v>
      </c>
      <c r="P1022" s="2">
        <v>4</v>
      </c>
      <c r="Q1022" s="7">
        <f>O1022*P1022</f>
        <v>800</v>
      </c>
      <c r="R1022" s="7">
        <f>N1022*P1022</f>
        <v>856</v>
      </c>
      <c r="S1022" s="2">
        <v>51</v>
      </c>
      <c r="T1022" s="8">
        <f>R1022+S1022</f>
        <v>907</v>
      </c>
      <c r="U1022" s="8">
        <f>T1022-Q1022</f>
        <v>107</v>
      </c>
      <c r="V1022" s="2" t="s">
        <v>33</v>
      </c>
      <c r="W1022" s="31">
        <f>IF(T1022&lt;5000,T1022*2%,IF(T1022&lt;25000,T1022*5%,IF(T1022&lt;50000,T1022*7%,IF(T1022&lt;100000,T1022*9%,IF(T1022&lt;250000,T1022*12%,T1022*15%)))))</f>
        <v>18.14</v>
      </c>
    </row>
    <row r="1023" spans="1:23" x14ac:dyDescent="0.3">
      <c r="A1023" s="2" t="s">
        <v>5323</v>
      </c>
      <c r="B1023" s="4">
        <v>44097</v>
      </c>
      <c r="C1023" s="4">
        <v>44099</v>
      </c>
      <c r="D1023" s="2" t="s">
        <v>47</v>
      </c>
      <c r="E1023" s="2" t="s">
        <v>43</v>
      </c>
      <c r="F1023" s="2" t="s">
        <v>79</v>
      </c>
      <c r="G1023" s="5" t="str">
        <f>VLOOKUP(F1023,'Customer Info'!A:B,2,0)</f>
        <v>Kelly</v>
      </c>
      <c r="H1023" s="5" t="str">
        <f>VLOOKUP(F1023,'Customer Info'!A:C,3,0)</f>
        <v>Collister</v>
      </c>
      <c r="I1023" s="5" t="str">
        <f>VLOOKUP(F1023,'Customer Info'!A:E,5,0)</f>
        <v>Tangshan</v>
      </c>
      <c r="J1023" s="2" t="s">
        <v>579</v>
      </c>
      <c r="K1023" s="6" t="str">
        <f>VLOOKUP(J1023,'Product Details'!B:C,2,0)</f>
        <v>Office_Supplies</v>
      </c>
      <c r="L1023" s="6" t="str">
        <f>VLOOKUP(J1023,'Product Details'!B:D,3,0)</f>
        <v>Storage</v>
      </c>
      <c r="M1023" s="6" t="s">
        <v>6515</v>
      </c>
      <c r="N1023" s="2">
        <v>214</v>
      </c>
      <c r="O1023" s="2">
        <v>199</v>
      </c>
      <c r="P1023" s="2">
        <v>4</v>
      </c>
      <c r="Q1023" s="7">
        <f>O1023*P1023</f>
        <v>796</v>
      </c>
      <c r="R1023" s="7">
        <f>N1023*P1023</f>
        <v>856</v>
      </c>
      <c r="S1023" s="2">
        <v>44</v>
      </c>
      <c r="T1023" s="8">
        <f>R1023+S1023</f>
        <v>900</v>
      </c>
      <c r="U1023" s="8">
        <f>T1023-Q1023</f>
        <v>104</v>
      </c>
      <c r="V1023" s="2" t="s">
        <v>33</v>
      </c>
      <c r="W1023" s="31">
        <f>IF(T1023&lt;5000,T1023*2%,IF(T1023&lt;25000,T1023*5%,IF(T1023&lt;50000,T1023*7%,IF(T1023&lt;100000,T1023*9%,IF(T1023&lt;250000,T1023*12%,T1023*15%)))))</f>
        <v>18</v>
      </c>
    </row>
    <row r="1024" spans="1:23" x14ac:dyDescent="0.3">
      <c r="A1024" s="2" t="s">
        <v>2321</v>
      </c>
      <c r="B1024" s="4">
        <v>43629</v>
      </c>
      <c r="C1024" s="4">
        <v>43629</v>
      </c>
      <c r="D1024" s="2" t="s">
        <v>47</v>
      </c>
      <c r="E1024" s="2" t="s">
        <v>68</v>
      </c>
      <c r="F1024" s="2" t="s">
        <v>625</v>
      </c>
      <c r="G1024" s="5" t="str">
        <f>VLOOKUP(F1024,'Customer Info'!A:B,2,0)</f>
        <v>Ivan</v>
      </c>
      <c r="H1024" s="5" t="str">
        <f>VLOOKUP(F1024,'Customer Info'!A:C,3,0)</f>
        <v>Gibson</v>
      </c>
      <c r="I1024" s="5" t="str">
        <f>VLOOKUP(F1024,'Customer Info'!A:E,5,0)</f>
        <v>Perth</v>
      </c>
      <c r="J1024" s="2" t="s">
        <v>697</v>
      </c>
      <c r="K1024" s="6" t="str">
        <f>VLOOKUP(J1024,'Product Details'!B:C,2,0)</f>
        <v>Furniture</v>
      </c>
      <c r="L1024" s="6" t="str">
        <f>VLOOKUP(J1024,'Product Details'!B:D,3,0)</f>
        <v>Chairs</v>
      </c>
      <c r="M1024" s="6" t="s">
        <v>6511</v>
      </c>
      <c r="N1024" s="2">
        <v>214</v>
      </c>
      <c r="O1024" s="2">
        <v>200</v>
      </c>
      <c r="P1024" s="2">
        <v>4</v>
      </c>
      <c r="Q1024" s="7">
        <f>O1024*P1024</f>
        <v>800</v>
      </c>
      <c r="R1024" s="7">
        <f>N1024*P1024</f>
        <v>856</v>
      </c>
      <c r="S1024" s="2">
        <v>24</v>
      </c>
      <c r="T1024" s="8">
        <f>R1024+S1024</f>
        <v>880</v>
      </c>
      <c r="U1024" s="8">
        <f>T1024-Q1024</f>
        <v>80</v>
      </c>
      <c r="V1024" s="2" t="s">
        <v>33</v>
      </c>
      <c r="W1024" s="31">
        <f>IF(T1024&lt;5000,T1024*2%,IF(T1024&lt;25000,T1024*5%,IF(T1024&lt;50000,T1024*7%,IF(T1024&lt;100000,T1024*9%,IF(T1024&lt;250000,T1024*12%,T1024*15%)))))</f>
        <v>17.600000000000001</v>
      </c>
    </row>
    <row r="1025" spans="1:23" x14ac:dyDescent="0.3">
      <c r="A1025" s="2" t="s">
        <v>4755</v>
      </c>
      <c r="B1025" s="4">
        <v>44021</v>
      </c>
      <c r="C1025" s="4">
        <v>44022</v>
      </c>
      <c r="D1025" s="2" t="s">
        <v>47</v>
      </c>
      <c r="E1025" s="2" t="s">
        <v>91</v>
      </c>
      <c r="F1025" s="2" t="s">
        <v>540</v>
      </c>
      <c r="G1025" s="5" t="str">
        <f>VLOOKUP(F1025,'Customer Info'!A:B,2,0)</f>
        <v>Joy</v>
      </c>
      <c r="H1025" s="5" t="str">
        <f>VLOOKUP(F1025,'Customer Info'!A:C,3,0)</f>
        <v>Bell</v>
      </c>
      <c r="I1025" s="5" t="str">
        <f>VLOOKUP(F1025,'Customer Info'!A:E,5,0)</f>
        <v>Tongchuan</v>
      </c>
      <c r="J1025" s="2" t="s">
        <v>835</v>
      </c>
      <c r="K1025" s="6" t="str">
        <f>VLOOKUP(J1025,'Product Details'!B:C,2,0)</f>
        <v>Technology</v>
      </c>
      <c r="L1025" s="6" t="str">
        <f>VLOOKUP(J1025,'Product Details'!B:D,3,0)</f>
        <v>Copiers</v>
      </c>
      <c r="M1025" s="6" t="s">
        <v>6412</v>
      </c>
      <c r="N1025" s="2">
        <v>143</v>
      </c>
      <c r="O1025" s="2">
        <v>137</v>
      </c>
      <c r="P1025" s="2">
        <v>6</v>
      </c>
      <c r="Q1025" s="7">
        <f>O1025*P1025</f>
        <v>822</v>
      </c>
      <c r="R1025" s="7">
        <f>N1025*P1025</f>
        <v>858</v>
      </c>
      <c r="S1025" s="2">
        <v>30</v>
      </c>
      <c r="T1025" s="8">
        <f>R1025+S1025</f>
        <v>888</v>
      </c>
      <c r="U1025" s="8">
        <f>T1025-Q1025</f>
        <v>66</v>
      </c>
      <c r="V1025" s="2" t="s">
        <v>33</v>
      </c>
      <c r="W1025" s="31">
        <f>IF(T1025&lt;5000,T1025*2%,IF(T1025&lt;25000,T1025*5%,IF(T1025&lt;50000,T1025*7%,IF(T1025&lt;100000,T1025*9%,IF(T1025&lt;250000,T1025*12%,T1025*15%)))))</f>
        <v>17.760000000000002</v>
      </c>
    </row>
    <row r="1026" spans="1:23" x14ac:dyDescent="0.3">
      <c r="A1026" s="2" t="s">
        <v>1450</v>
      </c>
      <c r="B1026" s="4">
        <v>43516</v>
      </c>
      <c r="C1026" s="4">
        <v>43518</v>
      </c>
      <c r="D1026" s="2" t="s">
        <v>47</v>
      </c>
      <c r="E1026" s="2" t="s">
        <v>43</v>
      </c>
      <c r="F1026" s="2" t="s">
        <v>343</v>
      </c>
      <c r="G1026" s="5" t="str">
        <f>VLOOKUP(F1026,'Customer Info'!A:B,2,0)</f>
        <v>Sarah</v>
      </c>
      <c r="H1026" s="5" t="str">
        <f>VLOOKUP(F1026,'Customer Info'!A:C,3,0)</f>
        <v>Foster</v>
      </c>
      <c r="I1026" s="5" t="str">
        <f>VLOOKUP(F1026,'Customer Info'!A:E,5,0)</f>
        <v>Xianning</v>
      </c>
      <c r="J1026" s="2" t="s">
        <v>163</v>
      </c>
      <c r="K1026" s="6" t="str">
        <f>VLOOKUP(J1026,'Product Details'!B:C,2,0)</f>
        <v>Office_Supplies</v>
      </c>
      <c r="L1026" s="6" t="str">
        <f>VLOOKUP(J1026,'Product Details'!B:D,3,0)</f>
        <v>Appliances</v>
      </c>
      <c r="M1026" s="6" t="s">
        <v>6514</v>
      </c>
      <c r="N1026" s="2">
        <v>288</v>
      </c>
      <c r="O1026" s="2">
        <v>264</v>
      </c>
      <c r="P1026" s="2">
        <v>3</v>
      </c>
      <c r="Q1026" s="7">
        <f>O1026*P1026</f>
        <v>792</v>
      </c>
      <c r="R1026" s="7">
        <f>N1026*P1026</f>
        <v>864</v>
      </c>
      <c r="S1026" s="2">
        <v>65</v>
      </c>
      <c r="T1026" s="8">
        <f>R1026+S1026</f>
        <v>929</v>
      </c>
      <c r="U1026" s="8">
        <f>T1026-Q1026</f>
        <v>137</v>
      </c>
      <c r="V1026" s="2" t="s">
        <v>33</v>
      </c>
      <c r="W1026" s="31">
        <f>IF(T1026&lt;5000,T1026*2%,IF(T1026&lt;25000,T1026*5%,IF(T1026&lt;50000,T1026*7%,IF(T1026&lt;100000,T1026*9%,IF(T1026&lt;250000,T1026*12%,T1026*15%)))))</f>
        <v>18.580000000000002</v>
      </c>
    </row>
    <row r="1027" spans="1:23" x14ac:dyDescent="0.3">
      <c r="A1027" s="2" t="s">
        <v>978</v>
      </c>
      <c r="B1027" s="4">
        <v>43676</v>
      </c>
      <c r="C1027" s="4">
        <v>43676</v>
      </c>
      <c r="D1027" s="2" t="s">
        <v>47</v>
      </c>
      <c r="E1027" s="2" t="s">
        <v>43</v>
      </c>
      <c r="F1027" s="2" t="s">
        <v>37</v>
      </c>
      <c r="G1027" s="5" t="str">
        <f>VLOOKUP(F1027,'Customer Info'!A:B,2,0)</f>
        <v>Muhammed</v>
      </c>
      <c r="H1027" s="5" t="str">
        <f>VLOOKUP(F1027,'Customer Info'!A:C,3,0)</f>
        <v>Lee</v>
      </c>
      <c r="I1027" s="5" t="str">
        <f>VLOOKUP(F1027,'Customer Info'!A:E,5,0)</f>
        <v>Nellore</v>
      </c>
      <c r="J1027" s="2" t="s">
        <v>163</v>
      </c>
      <c r="K1027" s="6" t="str">
        <f>VLOOKUP(J1027,'Product Details'!B:C,2,0)</f>
        <v>Office_Supplies</v>
      </c>
      <c r="L1027" s="6" t="str">
        <f>VLOOKUP(J1027,'Product Details'!B:D,3,0)</f>
        <v>Appliances</v>
      </c>
      <c r="M1027" s="6" t="s">
        <v>6514</v>
      </c>
      <c r="N1027" s="2">
        <v>288</v>
      </c>
      <c r="O1027" s="2">
        <v>264</v>
      </c>
      <c r="P1027" s="2">
        <v>3</v>
      </c>
      <c r="Q1027" s="7">
        <f>O1027*P1027</f>
        <v>792</v>
      </c>
      <c r="R1027" s="7">
        <f>N1027*P1027</f>
        <v>864</v>
      </c>
      <c r="S1027" s="2">
        <v>61</v>
      </c>
      <c r="T1027" s="8">
        <f>R1027+S1027</f>
        <v>925</v>
      </c>
      <c r="U1027" s="8">
        <f>T1027-Q1027</f>
        <v>133</v>
      </c>
      <c r="V1027" s="2" t="s">
        <v>33</v>
      </c>
      <c r="W1027" s="31">
        <f>IF(T1027&lt;5000,T1027*2%,IF(T1027&lt;25000,T1027*5%,IF(T1027&lt;50000,T1027*7%,IF(T1027&lt;100000,T1027*9%,IF(T1027&lt;250000,T1027*12%,T1027*15%)))))</f>
        <v>18.5</v>
      </c>
    </row>
    <row r="1028" spans="1:23" x14ac:dyDescent="0.3">
      <c r="A1028" s="2" t="s">
        <v>2038</v>
      </c>
      <c r="B1028" s="4">
        <v>43315</v>
      </c>
      <c r="C1028" s="4">
        <v>43317</v>
      </c>
      <c r="D1028" s="2" t="s">
        <v>47</v>
      </c>
      <c r="E1028" s="2" t="s">
        <v>68</v>
      </c>
      <c r="F1028" s="2" t="s">
        <v>1206</v>
      </c>
      <c r="G1028" s="5" t="str">
        <f>VLOOKUP(F1028,'Customer Info'!A:B,2,0)</f>
        <v>Philip</v>
      </c>
      <c r="H1028" s="5" t="str">
        <f>VLOOKUP(F1028,'Customer Info'!A:C,3,0)</f>
        <v>Fox</v>
      </c>
      <c r="I1028" s="5" t="str">
        <f>VLOOKUP(F1028,'Customer Info'!A:E,5,0)</f>
        <v>Mount Isa</v>
      </c>
      <c r="J1028" s="2" t="s">
        <v>961</v>
      </c>
      <c r="K1028" s="6" t="str">
        <f>VLOOKUP(J1028,'Product Details'!B:C,2,0)</f>
        <v>Furniture</v>
      </c>
      <c r="L1028" s="6" t="str">
        <f>VLOOKUP(J1028,'Product Details'!B:D,3,0)</f>
        <v>Bookcases</v>
      </c>
      <c r="M1028" s="6" t="s">
        <v>6492</v>
      </c>
      <c r="N1028" s="2">
        <v>288</v>
      </c>
      <c r="O1028" s="2">
        <v>264</v>
      </c>
      <c r="P1028" s="2">
        <v>3</v>
      </c>
      <c r="Q1028" s="7">
        <f>O1028*P1028</f>
        <v>792</v>
      </c>
      <c r="R1028" s="7">
        <f>N1028*P1028</f>
        <v>864</v>
      </c>
      <c r="S1028" s="2">
        <v>61</v>
      </c>
      <c r="T1028" s="8">
        <f>R1028+S1028</f>
        <v>925</v>
      </c>
      <c r="U1028" s="8">
        <f>T1028-Q1028</f>
        <v>133</v>
      </c>
      <c r="V1028" s="2" t="s">
        <v>33</v>
      </c>
      <c r="W1028" s="31">
        <f>IF(T1028&lt;5000,T1028*2%,IF(T1028&lt;25000,T1028*5%,IF(T1028&lt;50000,T1028*7%,IF(T1028&lt;100000,T1028*9%,IF(T1028&lt;250000,T1028*12%,T1028*15%)))))</f>
        <v>18.5</v>
      </c>
    </row>
    <row r="1029" spans="1:23" x14ac:dyDescent="0.3">
      <c r="A1029" s="2" t="s">
        <v>1979</v>
      </c>
      <c r="B1029" s="4">
        <v>43965</v>
      </c>
      <c r="C1029" s="4">
        <v>43966</v>
      </c>
      <c r="D1029" s="2" t="s">
        <v>47</v>
      </c>
      <c r="E1029" s="2" t="s">
        <v>48</v>
      </c>
      <c r="F1029" s="2" t="s">
        <v>268</v>
      </c>
      <c r="G1029" s="5" t="str">
        <f>VLOOKUP(F1029,'Customer Info'!A:B,2,0)</f>
        <v>Nancy</v>
      </c>
      <c r="H1029" s="5" t="str">
        <f>VLOOKUP(F1029,'Customer Info'!A:C,3,0)</f>
        <v>Lomonaco</v>
      </c>
      <c r="I1029" s="5" t="str">
        <f>VLOOKUP(F1029,'Customer Info'!A:E,5,0)</f>
        <v>Tengzhou</v>
      </c>
      <c r="J1029" s="2" t="s">
        <v>668</v>
      </c>
      <c r="K1029" s="6" t="str">
        <f>VLOOKUP(J1029,'Product Details'!B:C,2,0)</f>
        <v>Technology</v>
      </c>
      <c r="L1029" s="6" t="str">
        <f>VLOOKUP(J1029,'Product Details'!B:D,3,0)</f>
        <v>Phones</v>
      </c>
      <c r="M1029" s="6" t="s">
        <v>6432</v>
      </c>
      <c r="N1029" s="2">
        <v>288</v>
      </c>
      <c r="O1029" s="2">
        <v>264</v>
      </c>
      <c r="P1029" s="2">
        <v>3</v>
      </c>
      <c r="Q1029" s="7">
        <f>O1029*P1029</f>
        <v>792</v>
      </c>
      <c r="R1029" s="7">
        <f>N1029*P1029</f>
        <v>864</v>
      </c>
      <c r="S1029" s="2">
        <v>56</v>
      </c>
      <c r="T1029" s="8">
        <f>R1029+S1029</f>
        <v>920</v>
      </c>
      <c r="U1029" s="8">
        <f>T1029-Q1029</f>
        <v>128</v>
      </c>
      <c r="V1029" s="2" t="s">
        <v>33</v>
      </c>
      <c r="W1029" s="31">
        <f>IF(T1029&lt;5000,T1029*2%,IF(T1029&lt;25000,T1029*5%,IF(T1029&lt;50000,T1029*7%,IF(T1029&lt;100000,T1029*9%,IF(T1029&lt;250000,T1029*12%,T1029*15%)))))</f>
        <v>18.400000000000002</v>
      </c>
    </row>
    <row r="1030" spans="1:23" x14ac:dyDescent="0.3">
      <c r="A1030" s="2" t="s">
        <v>488</v>
      </c>
      <c r="B1030" s="4">
        <v>43339</v>
      </c>
      <c r="C1030" s="4">
        <v>43340</v>
      </c>
      <c r="D1030" s="2" t="s">
        <v>47</v>
      </c>
      <c r="E1030" s="2" t="s">
        <v>48</v>
      </c>
      <c r="F1030" s="2" t="s">
        <v>489</v>
      </c>
      <c r="G1030" s="5" t="str">
        <f>VLOOKUP(F1030,'Customer Info'!A:B,2,0)</f>
        <v>Jim</v>
      </c>
      <c r="H1030" s="5" t="str">
        <f>VLOOKUP(F1030,'Customer Info'!A:C,3,0)</f>
        <v>Karlsson</v>
      </c>
      <c r="I1030" s="5" t="str">
        <f>VLOOKUP(F1030,'Customer Info'!A:E,5,0)</f>
        <v>Geelong</v>
      </c>
      <c r="J1030" s="2" t="s">
        <v>457</v>
      </c>
      <c r="K1030" s="6" t="str">
        <f>VLOOKUP(J1030,'Product Details'!B:C,2,0)</f>
        <v>Office_Supplies</v>
      </c>
      <c r="L1030" s="6" t="str">
        <f>VLOOKUP(J1030,'Product Details'!B:D,3,0)</f>
        <v>Fasteners</v>
      </c>
      <c r="M1030" s="6" t="s">
        <v>6462</v>
      </c>
      <c r="N1030" s="2">
        <v>288</v>
      </c>
      <c r="O1030" s="2">
        <v>264</v>
      </c>
      <c r="P1030" s="2">
        <v>3</v>
      </c>
      <c r="Q1030" s="7">
        <f>O1030*P1030</f>
        <v>792</v>
      </c>
      <c r="R1030" s="7">
        <f>N1030*P1030</f>
        <v>864</v>
      </c>
      <c r="S1030" s="2">
        <v>30</v>
      </c>
      <c r="T1030" s="8">
        <f>R1030+S1030</f>
        <v>894</v>
      </c>
      <c r="U1030" s="8">
        <f>T1030-Q1030</f>
        <v>102</v>
      </c>
      <c r="V1030" s="2" t="s">
        <v>33</v>
      </c>
      <c r="W1030" s="31">
        <f>IF(T1030&lt;5000,T1030*2%,IF(T1030&lt;25000,T1030*5%,IF(T1030&lt;50000,T1030*7%,IF(T1030&lt;100000,T1030*9%,IF(T1030&lt;250000,T1030*12%,T1030*15%)))))</f>
        <v>17.88</v>
      </c>
    </row>
    <row r="1031" spans="1:23" x14ac:dyDescent="0.3">
      <c r="A1031" s="2" t="s">
        <v>2033</v>
      </c>
      <c r="B1031" s="4">
        <v>43253</v>
      </c>
      <c r="C1031" s="4">
        <v>43253</v>
      </c>
      <c r="D1031" s="2" t="s">
        <v>47</v>
      </c>
      <c r="E1031" s="2" t="s">
        <v>29</v>
      </c>
      <c r="F1031" s="2" t="s">
        <v>754</v>
      </c>
      <c r="G1031" s="5" t="str">
        <f>VLOOKUP(F1031,'Customer Info'!A:B,2,0)</f>
        <v>Emily</v>
      </c>
      <c r="H1031" s="5" t="str">
        <f>VLOOKUP(F1031,'Customer Info'!A:C,3,0)</f>
        <v>Burns</v>
      </c>
      <c r="I1031" s="5" t="str">
        <f>VLOOKUP(F1031,'Customer Info'!A:E,5,0)</f>
        <v>Chennai</v>
      </c>
      <c r="J1031" s="2" t="s">
        <v>70</v>
      </c>
      <c r="K1031" s="6" t="str">
        <f>VLOOKUP(J1031,'Product Details'!B:C,2,0)</f>
        <v>Furniture</v>
      </c>
      <c r="L1031" s="6" t="str">
        <f>VLOOKUP(J1031,'Product Details'!B:D,3,0)</f>
        <v>Furnishings</v>
      </c>
      <c r="M1031" s="6" t="s">
        <v>6536</v>
      </c>
      <c r="N1031" s="2">
        <v>144</v>
      </c>
      <c r="O1031" s="2">
        <v>132</v>
      </c>
      <c r="P1031" s="2">
        <v>6</v>
      </c>
      <c r="Q1031" s="7">
        <f>O1031*P1031</f>
        <v>792</v>
      </c>
      <c r="R1031" s="7">
        <f>N1031*P1031</f>
        <v>864</v>
      </c>
      <c r="S1031" s="2">
        <v>30</v>
      </c>
      <c r="T1031" s="8">
        <f>R1031+S1031</f>
        <v>894</v>
      </c>
      <c r="U1031" s="8">
        <f>T1031-Q1031</f>
        <v>102</v>
      </c>
      <c r="V1031" s="2" t="s">
        <v>63</v>
      </c>
      <c r="W1031" s="31">
        <f>IF(T1031&lt;5000,T1031*2%,IF(T1031&lt;25000,T1031*5%,IF(T1031&lt;50000,T1031*7%,IF(T1031&lt;100000,T1031*9%,IF(T1031&lt;250000,T1031*12%,T1031*15%)))))</f>
        <v>17.88</v>
      </c>
    </row>
    <row r="1032" spans="1:23" x14ac:dyDescent="0.3">
      <c r="A1032" s="2" t="s">
        <v>979</v>
      </c>
      <c r="B1032" s="4">
        <v>43643</v>
      </c>
      <c r="C1032" s="4">
        <v>43643</v>
      </c>
      <c r="D1032" s="2" t="s">
        <v>47</v>
      </c>
      <c r="E1032" s="2" t="s">
        <v>36</v>
      </c>
      <c r="F1032" s="2" t="s">
        <v>654</v>
      </c>
      <c r="G1032" s="5" t="str">
        <f>VLOOKUP(F1032,'Customer Info'!A:B,2,0)</f>
        <v>Jonathan</v>
      </c>
      <c r="H1032" s="5" t="str">
        <f>VLOOKUP(F1032,'Customer Info'!A:C,3,0)</f>
        <v>Howell</v>
      </c>
      <c r="I1032" s="5" t="str">
        <f>VLOOKUP(F1032,'Customer Info'!A:E,5,0)</f>
        <v>Guangshui</v>
      </c>
      <c r="J1032" s="2" t="s">
        <v>538</v>
      </c>
      <c r="K1032" s="6" t="str">
        <f>VLOOKUP(J1032,'Product Details'!B:C,2,0)</f>
        <v>Technology</v>
      </c>
      <c r="L1032" s="6" t="str">
        <f>VLOOKUP(J1032,'Product Details'!B:D,3,0)</f>
        <v>Copiers</v>
      </c>
      <c r="M1032" s="6" t="s">
        <v>6436</v>
      </c>
      <c r="N1032" s="2">
        <v>175</v>
      </c>
      <c r="O1032" s="2">
        <v>162</v>
      </c>
      <c r="P1032" s="2">
        <v>5</v>
      </c>
      <c r="Q1032" s="7">
        <f>O1032*P1032</f>
        <v>810</v>
      </c>
      <c r="R1032" s="7">
        <f>N1032*P1032</f>
        <v>875</v>
      </c>
      <c r="S1032" s="2">
        <v>30</v>
      </c>
      <c r="T1032" s="8">
        <f>R1032+S1032</f>
        <v>905</v>
      </c>
      <c r="U1032" s="8">
        <f>T1032-Q1032</f>
        <v>95</v>
      </c>
      <c r="V1032" s="2" t="s">
        <v>30</v>
      </c>
      <c r="W1032" s="31">
        <f>IF(T1032&lt;5000,T1032*2%,IF(T1032&lt;25000,T1032*5%,IF(T1032&lt;50000,T1032*7%,IF(T1032&lt;100000,T1032*9%,IF(T1032&lt;250000,T1032*12%,T1032*15%)))))</f>
        <v>18.100000000000001</v>
      </c>
    </row>
    <row r="1033" spans="1:23" x14ac:dyDescent="0.3">
      <c r="A1033" s="2" t="s">
        <v>1154</v>
      </c>
      <c r="B1033" s="4">
        <v>43672</v>
      </c>
      <c r="C1033" s="4">
        <v>43672</v>
      </c>
      <c r="D1033" s="2" t="s">
        <v>47</v>
      </c>
      <c r="E1033" s="2" t="s">
        <v>91</v>
      </c>
      <c r="F1033" s="2" t="s">
        <v>76</v>
      </c>
      <c r="G1033" s="5" t="str">
        <f>VLOOKUP(F1033,'Customer Info'!A:B,2,0)</f>
        <v>Ryan</v>
      </c>
      <c r="H1033" s="5" t="str">
        <f>VLOOKUP(F1033,'Customer Info'!A:C,3,0)</f>
        <v>Crowe</v>
      </c>
      <c r="I1033" s="5" t="str">
        <f>VLOOKUP(F1033,'Customer Info'!A:E,5,0)</f>
        <v>Kanpur</v>
      </c>
      <c r="J1033" s="2" t="s">
        <v>245</v>
      </c>
      <c r="K1033" s="6" t="str">
        <f>VLOOKUP(J1033,'Product Details'!B:C,2,0)</f>
        <v>Office_Supplies</v>
      </c>
      <c r="L1033" s="6" t="str">
        <f>VLOOKUP(J1033,'Product Details'!B:D,3,0)</f>
        <v>Envelopes</v>
      </c>
      <c r="M1033" s="6" t="s">
        <v>6427</v>
      </c>
      <c r="N1033" s="2">
        <v>175</v>
      </c>
      <c r="O1033" s="2">
        <v>158</v>
      </c>
      <c r="P1033" s="2">
        <v>5</v>
      </c>
      <c r="Q1033" s="7">
        <f>O1033*P1033</f>
        <v>790</v>
      </c>
      <c r="R1033" s="7">
        <f>N1033*P1033</f>
        <v>875</v>
      </c>
      <c r="S1033" s="2">
        <v>30</v>
      </c>
      <c r="T1033" s="8">
        <f>R1033+S1033</f>
        <v>905</v>
      </c>
      <c r="U1033" s="8">
        <f>T1033-Q1033</f>
        <v>115</v>
      </c>
      <c r="V1033" s="2" t="s">
        <v>33</v>
      </c>
      <c r="W1033" s="31">
        <f>IF(T1033&lt;5000,T1033*2%,IF(T1033&lt;25000,T1033*5%,IF(T1033&lt;50000,T1033*7%,IF(T1033&lt;100000,T1033*9%,IF(T1033&lt;250000,T1033*12%,T1033*15%)))))</f>
        <v>18.100000000000001</v>
      </c>
    </row>
    <row r="1034" spans="1:23" x14ac:dyDescent="0.3">
      <c r="A1034" s="2" t="s">
        <v>2457</v>
      </c>
      <c r="B1034" s="4">
        <v>43788</v>
      </c>
      <c r="C1034" s="4">
        <v>43789</v>
      </c>
      <c r="D1034" s="2" t="s">
        <v>47</v>
      </c>
      <c r="E1034" s="2" t="s">
        <v>29</v>
      </c>
      <c r="F1034" s="2" t="s">
        <v>888</v>
      </c>
      <c r="G1034" s="5" t="str">
        <f>VLOOKUP(F1034,'Customer Info'!A:B,2,0)</f>
        <v>Valerie</v>
      </c>
      <c r="H1034" s="5" t="str">
        <f>VLOOKUP(F1034,'Customer Info'!A:C,3,0)</f>
        <v>Takahito</v>
      </c>
      <c r="I1034" s="5" t="str">
        <f>VLOOKUP(F1034,'Customer Info'!A:E,5,0)</f>
        <v>Surat</v>
      </c>
      <c r="J1034" s="2" t="s">
        <v>1405</v>
      </c>
      <c r="K1034" s="6" t="str">
        <f>VLOOKUP(J1034,'Product Details'!B:C,2,0)</f>
        <v>Office_Supplies</v>
      </c>
      <c r="L1034" s="6" t="str">
        <f>VLOOKUP(J1034,'Product Details'!B:D,3,0)</f>
        <v>Art</v>
      </c>
      <c r="M1034" s="6" t="s">
        <v>6495</v>
      </c>
      <c r="N1034" s="2">
        <v>125</v>
      </c>
      <c r="O1034" s="2">
        <v>113</v>
      </c>
      <c r="P1034" s="2">
        <v>7</v>
      </c>
      <c r="Q1034" s="7">
        <f>O1034*P1034</f>
        <v>791</v>
      </c>
      <c r="R1034" s="7">
        <f>N1034*P1034</f>
        <v>875</v>
      </c>
      <c r="S1034" s="2">
        <v>30</v>
      </c>
      <c r="T1034" s="8">
        <f>R1034+S1034</f>
        <v>905</v>
      </c>
      <c r="U1034" s="8">
        <f>T1034-Q1034</f>
        <v>114</v>
      </c>
      <c r="V1034" s="2" t="s">
        <v>33</v>
      </c>
      <c r="W1034" s="31">
        <f>IF(T1034&lt;5000,T1034*2%,IF(T1034&lt;25000,T1034*5%,IF(T1034&lt;50000,T1034*7%,IF(T1034&lt;100000,T1034*9%,IF(T1034&lt;250000,T1034*12%,T1034*15%)))))</f>
        <v>18.100000000000001</v>
      </c>
    </row>
    <row r="1035" spans="1:23" x14ac:dyDescent="0.3">
      <c r="A1035" s="2" t="s">
        <v>3368</v>
      </c>
      <c r="B1035" s="4">
        <v>43759</v>
      </c>
      <c r="C1035" s="4">
        <v>43761</v>
      </c>
      <c r="D1035" s="2" t="s">
        <v>47</v>
      </c>
      <c r="E1035" s="2" t="s">
        <v>29</v>
      </c>
      <c r="F1035" s="2" t="s">
        <v>1456</v>
      </c>
      <c r="G1035" s="5" t="str">
        <f>VLOOKUP(F1035,'Customer Info'!A:B,2,0)</f>
        <v>Ed</v>
      </c>
      <c r="H1035" s="5" t="str">
        <f>VLOOKUP(F1035,'Customer Info'!A:C,3,0)</f>
        <v>Braxton</v>
      </c>
      <c r="I1035" s="5" t="str">
        <f>VLOOKUP(F1035,'Customer Info'!A:E,5,0)</f>
        <v>Bhatpara</v>
      </c>
      <c r="J1035" s="2" t="s">
        <v>180</v>
      </c>
      <c r="K1035" s="6" t="str">
        <f>VLOOKUP(J1035,'Product Details'!B:C,2,0)</f>
        <v>Furniture</v>
      </c>
      <c r="L1035" s="6" t="str">
        <f>VLOOKUP(J1035,'Product Details'!B:D,3,0)</f>
        <v>Tables</v>
      </c>
      <c r="M1035" s="6" t="s">
        <v>6497</v>
      </c>
      <c r="N1035" s="2">
        <v>125</v>
      </c>
      <c r="O1035" s="2">
        <v>113</v>
      </c>
      <c r="P1035" s="2">
        <v>7</v>
      </c>
      <c r="Q1035" s="7">
        <f>O1035*P1035</f>
        <v>791</v>
      </c>
      <c r="R1035" s="7">
        <f>N1035*P1035</f>
        <v>875</v>
      </c>
      <c r="S1035" s="2">
        <v>30</v>
      </c>
      <c r="T1035" s="8">
        <f>R1035+S1035</f>
        <v>905</v>
      </c>
      <c r="U1035" s="8">
        <f>T1035-Q1035</f>
        <v>114</v>
      </c>
      <c r="V1035" s="2" t="s">
        <v>33</v>
      </c>
      <c r="W1035" s="31">
        <f>IF(T1035&lt;5000,T1035*2%,IF(T1035&lt;25000,T1035*5%,IF(T1035&lt;50000,T1035*7%,IF(T1035&lt;100000,T1035*9%,IF(T1035&lt;250000,T1035*12%,T1035*15%)))))</f>
        <v>18.100000000000001</v>
      </c>
    </row>
    <row r="1036" spans="1:23" x14ac:dyDescent="0.3">
      <c r="A1036" s="2" t="s">
        <v>4746</v>
      </c>
      <c r="B1036" s="4">
        <v>43831</v>
      </c>
      <c r="C1036" s="4">
        <v>43831</v>
      </c>
      <c r="D1036" s="2" t="s">
        <v>47</v>
      </c>
      <c r="E1036" s="2" t="s">
        <v>43</v>
      </c>
      <c r="F1036" s="2" t="s">
        <v>439</v>
      </c>
      <c r="G1036" s="5" t="str">
        <f>VLOOKUP(F1036,'Customer Info'!A:B,2,0)</f>
        <v>Benjamin</v>
      </c>
      <c r="H1036" s="5" t="str">
        <f>VLOOKUP(F1036,'Customer Info'!A:C,3,0)</f>
        <v>Patterson</v>
      </c>
      <c r="I1036" s="5" t="str">
        <f>VLOOKUP(F1036,'Customer Info'!A:E,5,0)</f>
        <v>Tamworth</v>
      </c>
      <c r="J1036" s="2" t="s">
        <v>358</v>
      </c>
      <c r="K1036" s="6" t="str">
        <f>VLOOKUP(J1036,'Product Details'!B:C,2,0)</f>
        <v>Office_Supplies</v>
      </c>
      <c r="L1036" s="6" t="str">
        <f>VLOOKUP(J1036,'Product Details'!B:D,3,0)</f>
        <v>Binders</v>
      </c>
      <c r="M1036" s="6" t="s">
        <v>6470</v>
      </c>
      <c r="N1036" s="2">
        <v>175</v>
      </c>
      <c r="O1036" s="2">
        <v>162</v>
      </c>
      <c r="P1036" s="2">
        <v>5</v>
      </c>
      <c r="Q1036" s="7">
        <f>O1036*P1036</f>
        <v>810</v>
      </c>
      <c r="R1036" s="7">
        <f>N1036*P1036</f>
        <v>875</v>
      </c>
      <c r="S1036" s="2">
        <v>30</v>
      </c>
      <c r="T1036" s="8">
        <f>R1036+S1036</f>
        <v>905</v>
      </c>
      <c r="U1036" s="8">
        <f>T1036-Q1036</f>
        <v>95</v>
      </c>
      <c r="V1036" s="2" t="s">
        <v>63</v>
      </c>
      <c r="W1036" s="31">
        <f>IF(T1036&lt;5000,T1036*2%,IF(T1036&lt;25000,T1036*5%,IF(T1036&lt;50000,T1036*7%,IF(T1036&lt;100000,T1036*9%,IF(T1036&lt;250000,T1036*12%,T1036*15%)))))</f>
        <v>18.100000000000001</v>
      </c>
    </row>
    <row r="1037" spans="1:23" x14ac:dyDescent="0.3">
      <c r="A1037" s="2" t="s">
        <v>3039</v>
      </c>
      <c r="B1037" s="4">
        <v>43365</v>
      </c>
      <c r="C1037" s="4">
        <v>43365</v>
      </c>
      <c r="D1037" s="2" t="s">
        <v>47</v>
      </c>
      <c r="E1037" s="2" t="s">
        <v>43</v>
      </c>
      <c r="F1037" s="2" t="s">
        <v>241</v>
      </c>
      <c r="G1037" s="5" t="str">
        <f>VLOOKUP(F1037,'Customer Info'!A:B,2,0)</f>
        <v>Cassandra</v>
      </c>
      <c r="H1037" s="5" t="str">
        <f>VLOOKUP(F1037,'Customer Info'!A:C,3,0)</f>
        <v>Brandow</v>
      </c>
      <c r="I1037" s="5" t="str">
        <f>VLOOKUP(F1037,'Customer Info'!A:E,5,0)</f>
        <v>Hamburg</v>
      </c>
      <c r="J1037" s="2" t="s">
        <v>457</v>
      </c>
      <c r="K1037" s="6" t="str">
        <f>VLOOKUP(J1037,'Product Details'!B:C,2,0)</f>
        <v>Office_Supplies</v>
      </c>
      <c r="L1037" s="6" t="str">
        <f>VLOOKUP(J1037,'Product Details'!B:D,3,0)</f>
        <v>Fasteners</v>
      </c>
      <c r="M1037" s="6" t="s">
        <v>6462</v>
      </c>
      <c r="N1037" s="2">
        <v>220</v>
      </c>
      <c r="O1037" s="2">
        <v>206</v>
      </c>
      <c r="P1037" s="2">
        <v>4</v>
      </c>
      <c r="Q1037" s="7">
        <f>O1037*P1037</f>
        <v>824</v>
      </c>
      <c r="R1037" s="7">
        <f>N1037*P1037</f>
        <v>880</v>
      </c>
      <c r="S1037" s="2">
        <v>74</v>
      </c>
      <c r="T1037" s="8">
        <f>R1037+S1037</f>
        <v>954</v>
      </c>
      <c r="U1037" s="8">
        <f>T1037-Q1037</f>
        <v>130</v>
      </c>
      <c r="V1037" s="2" t="s">
        <v>33</v>
      </c>
      <c r="W1037" s="31">
        <f>IF(T1037&lt;5000,T1037*2%,IF(T1037&lt;25000,T1037*5%,IF(T1037&lt;50000,T1037*7%,IF(T1037&lt;100000,T1037*9%,IF(T1037&lt;250000,T1037*12%,T1037*15%)))))</f>
        <v>19.080000000000002</v>
      </c>
    </row>
    <row r="1038" spans="1:23" x14ac:dyDescent="0.3">
      <c r="A1038" s="2" t="s">
        <v>2615</v>
      </c>
      <c r="B1038" s="4">
        <v>43901</v>
      </c>
      <c r="C1038" s="4">
        <v>43902</v>
      </c>
      <c r="D1038" s="2" t="s">
        <v>47</v>
      </c>
      <c r="E1038" s="2" t="s">
        <v>91</v>
      </c>
      <c r="F1038" s="2" t="s">
        <v>298</v>
      </c>
      <c r="G1038" s="5" t="str">
        <f>VLOOKUP(F1038,'Customer Info'!A:B,2,0)</f>
        <v>Michelle</v>
      </c>
      <c r="H1038" s="5" t="str">
        <f>VLOOKUP(F1038,'Customer Info'!A:C,3,0)</f>
        <v>Arnett</v>
      </c>
      <c r="I1038" s="5" t="str">
        <f>VLOOKUP(F1038,'Customer Info'!A:E,5,0)</f>
        <v>Yancheng</v>
      </c>
      <c r="J1038" s="2" t="s">
        <v>116</v>
      </c>
      <c r="K1038" s="6" t="str">
        <f>VLOOKUP(J1038,'Product Details'!B:C,2,0)</f>
        <v>Furniture</v>
      </c>
      <c r="L1038" s="6" t="str">
        <f>VLOOKUP(J1038,'Product Details'!B:D,3,0)</f>
        <v>Tables</v>
      </c>
      <c r="M1038" s="6" t="s">
        <v>6473</v>
      </c>
      <c r="N1038" s="2">
        <v>220</v>
      </c>
      <c r="O1038" s="2">
        <v>206</v>
      </c>
      <c r="P1038" s="2">
        <v>4</v>
      </c>
      <c r="Q1038" s="7">
        <f>O1038*P1038</f>
        <v>824</v>
      </c>
      <c r="R1038" s="7">
        <f>N1038*P1038</f>
        <v>880</v>
      </c>
      <c r="S1038" s="2">
        <v>41</v>
      </c>
      <c r="T1038" s="8">
        <f>R1038+S1038</f>
        <v>921</v>
      </c>
      <c r="U1038" s="8">
        <f>T1038-Q1038</f>
        <v>97</v>
      </c>
      <c r="V1038" s="2" t="s">
        <v>33</v>
      </c>
      <c r="W1038" s="31">
        <f>IF(T1038&lt;5000,T1038*2%,IF(T1038&lt;25000,T1038*5%,IF(T1038&lt;50000,T1038*7%,IF(T1038&lt;100000,T1038*9%,IF(T1038&lt;250000,T1038*12%,T1038*15%)))))</f>
        <v>18.420000000000002</v>
      </c>
    </row>
    <row r="1039" spans="1:23" x14ac:dyDescent="0.3">
      <c r="A1039" s="2" t="s">
        <v>4860</v>
      </c>
      <c r="B1039" s="4">
        <v>43380</v>
      </c>
      <c r="C1039" s="4">
        <v>43380</v>
      </c>
      <c r="D1039" s="2" t="s">
        <v>47</v>
      </c>
      <c r="E1039" s="2" t="s">
        <v>68</v>
      </c>
      <c r="F1039" s="2" t="s">
        <v>1511</v>
      </c>
      <c r="G1039" s="5" t="str">
        <f>VLOOKUP(F1039,'Customer Info'!A:B,2,0)</f>
        <v>Mike</v>
      </c>
      <c r="H1039" s="5" t="str">
        <f>VLOOKUP(F1039,'Customer Info'!A:C,3,0)</f>
        <v>Pelletier</v>
      </c>
      <c r="I1039" s="5" t="str">
        <f>VLOOKUP(F1039,'Customer Info'!A:E,5,0)</f>
        <v>Jakarta</v>
      </c>
      <c r="J1039" s="2" t="s">
        <v>128</v>
      </c>
      <c r="K1039" s="6" t="str">
        <f>VLOOKUP(J1039,'Product Details'!B:C,2,0)</f>
        <v>Furniture</v>
      </c>
      <c r="L1039" s="6" t="str">
        <f>VLOOKUP(J1039,'Product Details'!B:D,3,0)</f>
        <v>Tables</v>
      </c>
      <c r="M1039" s="6" t="s">
        <v>6496</v>
      </c>
      <c r="N1039" s="2">
        <v>882</v>
      </c>
      <c r="O1039" s="2">
        <v>818</v>
      </c>
      <c r="P1039" s="2">
        <v>1</v>
      </c>
      <c r="Q1039" s="7">
        <f>O1039*P1039</f>
        <v>818</v>
      </c>
      <c r="R1039" s="7">
        <f>N1039*P1039</f>
        <v>882</v>
      </c>
      <c r="S1039" s="2">
        <v>56</v>
      </c>
      <c r="T1039" s="8">
        <f>R1039+S1039</f>
        <v>938</v>
      </c>
      <c r="U1039" s="8">
        <f>T1039-Q1039</f>
        <v>120</v>
      </c>
      <c r="V1039" s="2" t="s">
        <v>33</v>
      </c>
      <c r="W1039" s="31">
        <f>IF(T1039&lt;5000,T1039*2%,IF(T1039&lt;25000,T1039*5%,IF(T1039&lt;50000,T1039*7%,IF(T1039&lt;100000,T1039*9%,IF(T1039&lt;250000,T1039*12%,T1039*15%)))))</f>
        <v>18.760000000000002</v>
      </c>
    </row>
    <row r="1040" spans="1:23" x14ac:dyDescent="0.3">
      <c r="A1040" s="2" t="s">
        <v>1520</v>
      </c>
      <c r="B1040" s="4">
        <v>44128</v>
      </c>
      <c r="C1040" s="4">
        <v>44128</v>
      </c>
      <c r="D1040" s="2" t="s">
        <v>47</v>
      </c>
      <c r="E1040" s="2" t="s">
        <v>48</v>
      </c>
      <c r="F1040" s="2" t="s">
        <v>1521</v>
      </c>
      <c r="G1040" s="5" t="str">
        <f>VLOOKUP(F1040,'Customer Info'!A:B,2,0)</f>
        <v>Ralph</v>
      </c>
      <c r="H1040" s="5" t="str">
        <f>VLOOKUP(F1040,'Customer Info'!A:C,3,0)</f>
        <v>Arnett</v>
      </c>
      <c r="I1040" s="5" t="str">
        <f>VLOOKUP(F1040,'Customer Info'!A:E,5,0)</f>
        <v>Shenyang</v>
      </c>
      <c r="J1040" s="2" t="s">
        <v>407</v>
      </c>
      <c r="K1040" s="6" t="str">
        <f>VLOOKUP(J1040,'Product Details'!B:C,2,0)</f>
        <v>Furniture</v>
      </c>
      <c r="L1040" s="6" t="str">
        <f>VLOOKUP(J1040,'Product Details'!B:D,3,0)</f>
        <v>Furnishings</v>
      </c>
      <c r="M1040" s="6" t="s">
        <v>6420</v>
      </c>
      <c r="N1040" s="2">
        <v>147</v>
      </c>
      <c r="O1040" s="2">
        <v>138</v>
      </c>
      <c r="P1040" s="2">
        <v>6</v>
      </c>
      <c r="Q1040" s="7">
        <f>O1040*P1040</f>
        <v>828</v>
      </c>
      <c r="R1040" s="7">
        <f>N1040*P1040</f>
        <v>882</v>
      </c>
      <c r="S1040" s="2">
        <v>30</v>
      </c>
      <c r="T1040" s="8">
        <f>R1040+S1040</f>
        <v>912</v>
      </c>
      <c r="U1040" s="8">
        <f>T1040-Q1040</f>
        <v>84</v>
      </c>
      <c r="V1040" s="2" t="s">
        <v>33</v>
      </c>
      <c r="W1040" s="31">
        <f>IF(T1040&lt;5000,T1040*2%,IF(T1040&lt;25000,T1040*5%,IF(T1040&lt;50000,T1040*7%,IF(T1040&lt;100000,T1040*9%,IF(T1040&lt;250000,T1040*12%,T1040*15%)))))</f>
        <v>18.240000000000002</v>
      </c>
    </row>
    <row r="1041" spans="1:23" x14ac:dyDescent="0.3">
      <c r="A1041" s="2" t="s">
        <v>1738</v>
      </c>
      <c r="B1041" s="4">
        <v>43942</v>
      </c>
      <c r="C1041" s="4">
        <v>43944</v>
      </c>
      <c r="D1041" s="2" t="s">
        <v>47</v>
      </c>
      <c r="E1041" s="2" t="s">
        <v>68</v>
      </c>
      <c r="F1041" s="2" t="s">
        <v>1739</v>
      </c>
      <c r="G1041" s="5" t="str">
        <f>VLOOKUP(F1041,'Customer Info'!A:B,2,0)</f>
        <v>Harry</v>
      </c>
      <c r="H1041" s="5" t="str">
        <f>VLOOKUP(F1041,'Customer Info'!A:C,3,0)</f>
        <v>Marie</v>
      </c>
      <c r="I1041" s="5" t="str">
        <f>VLOOKUP(F1041,'Customer Info'!A:E,5,0)</f>
        <v>Dortmund</v>
      </c>
      <c r="J1041" s="2" t="s">
        <v>183</v>
      </c>
      <c r="K1041" s="6" t="str">
        <f>VLOOKUP(J1041,'Product Details'!B:C,2,0)</f>
        <v>Furniture</v>
      </c>
      <c r="L1041" s="6" t="str">
        <f>VLOOKUP(J1041,'Product Details'!B:D,3,0)</f>
        <v>Tables</v>
      </c>
      <c r="M1041" s="6" t="s">
        <v>6546</v>
      </c>
      <c r="N1041" s="2">
        <v>63</v>
      </c>
      <c r="O1041" s="2">
        <v>58</v>
      </c>
      <c r="P1041" s="2">
        <v>14</v>
      </c>
      <c r="Q1041" s="7">
        <f>O1041*P1041</f>
        <v>812</v>
      </c>
      <c r="R1041" s="7">
        <f>N1041*P1041</f>
        <v>882</v>
      </c>
      <c r="S1041" s="2">
        <v>10</v>
      </c>
      <c r="T1041" s="8">
        <f>R1041+S1041</f>
        <v>892</v>
      </c>
      <c r="U1041" s="8">
        <f>T1041-Q1041</f>
        <v>80</v>
      </c>
      <c r="V1041" s="2" t="s">
        <v>33</v>
      </c>
      <c r="W1041" s="31">
        <f>IF(T1041&lt;5000,T1041*2%,IF(T1041&lt;25000,T1041*5%,IF(T1041&lt;50000,T1041*7%,IF(T1041&lt;100000,T1041*9%,IF(T1041&lt;250000,T1041*12%,T1041*15%)))))</f>
        <v>17.84</v>
      </c>
    </row>
    <row r="1042" spans="1:23" x14ac:dyDescent="0.3">
      <c r="A1042" s="2" t="s">
        <v>2576</v>
      </c>
      <c r="B1042" s="4">
        <v>44159</v>
      </c>
      <c r="C1042" s="4">
        <v>44159</v>
      </c>
      <c r="D1042" s="2" t="s">
        <v>47</v>
      </c>
      <c r="E1042" s="2" t="s">
        <v>91</v>
      </c>
      <c r="F1042" s="2" t="s">
        <v>2207</v>
      </c>
      <c r="G1042" s="5" t="str">
        <f>VLOOKUP(F1042,'Customer Info'!A:B,2,0)</f>
        <v>Lynn</v>
      </c>
      <c r="H1042" s="5" t="str">
        <f>VLOOKUP(F1042,'Customer Info'!A:C,3,0)</f>
        <v>Smith</v>
      </c>
      <c r="I1042" s="5" t="str">
        <f>VLOOKUP(F1042,'Customer Info'!A:E,5,0)</f>
        <v>Kanpur</v>
      </c>
      <c r="J1042" s="2" t="s">
        <v>382</v>
      </c>
      <c r="K1042" s="6" t="str">
        <f>VLOOKUP(J1042,'Product Details'!B:C,2,0)</f>
        <v>Office_Supplies</v>
      </c>
      <c r="L1042" s="6" t="str">
        <f>VLOOKUP(J1042,'Product Details'!B:D,3,0)</f>
        <v>Storage</v>
      </c>
      <c r="M1042" s="6" t="s">
        <v>6548</v>
      </c>
      <c r="N1042" s="2">
        <v>177</v>
      </c>
      <c r="O1042" s="2">
        <v>169</v>
      </c>
      <c r="P1042" s="2">
        <v>5</v>
      </c>
      <c r="Q1042" s="7">
        <f>O1042*P1042</f>
        <v>845</v>
      </c>
      <c r="R1042" s="7">
        <f>N1042*P1042</f>
        <v>885</v>
      </c>
      <c r="S1042" s="2">
        <v>30</v>
      </c>
      <c r="T1042" s="8">
        <f>R1042+S1042</f>
        <v>915</v>
      </c>
      <c r="U1042" s="8">
        <f>T1042-Q1042</f>
        <v>70</v>
      </c>
      <c r="V1042" s="2" t="s">
        <v>30</v>
      </c>
      <c r="W1042" s="31">
        <f>IF(T1042&lt;5000,T1042*2%,IF(T1042&lt;25000,T1042*5%,IF(T1042&lt;50000,T1042*7%,IF(T1042&lt;100000,T1042*9%,IF(T1042&lt;250000,T1042*12%,T1042*15%)))))</f>
        <v>18.3</v>
      </c>
    </row>
    <row r="1043" spans="1:23" x14ac:dyDescent="0.3">
      <c r="A1043" s="2" t="s">
        <v>4679</v>
      </c>
      <c r="B1043" s="4">
        <v>44079</v>
      </c>
      <c r="C1043" s="4">
        <v>44080</v>
      </c>
      <c r="D1043" s="2" t="s">
        <v>47</v>
      </c>
      <c r="E1043" s="2" t="s">
        <v>68</v>
      </c>
      <c r="F1043" s="2" t="s">
        <v>49</v>
      </c>
      <c r="G1043" s="5" t="str">
        <f>VLOOKUP(F1043,'Customer Info'!A:B,2,0)</f>
        <v>Michael</v>
      </c>
      <c r="H1043" s="5" t="str">
        <f>VLOOKUP(F1043,'Customer Info'!A:C,3,0)</f>
        <v>Moore</v>
      </c>
      <c r="I1043" s="5" t="str">
        <f>VLOOKUP(F1043,'Customer Info'!A:E,5,0)</f>
        <v>Melbourne</v>
      </c>
      <c r="J1043" s="2" t="s">
        <v>105</v>
      </c>
      <c r="K1043" s="6" t="str">
        <f>VLOOKUP(J1043,'Product Details'!B:C,2,0)</f>
        <v>Office_Supplies</v>
      </c>
      <c r="L1043" s="6" t="str">
        <f>VLOOKUP(J1043,'Product Details'!B:D,3,0)</f>
        <v>Appliances</v>
      </c>
      <c r="M1043" s="6" t="s">
        <v>6522</v>
      </c>
      <c r="N1043" s="2">
        <v>886</v>
      </c>
      <c r="O1043" s="2">
        <v>796</v>
      </c>
      <c r="P1043" s="2">
        <v>1</v>
      </c>
      <c r="Q1043" s="7">
        <f>O1043*P1043</f>
        <v>796</v>
      </c>
      <c r="R1043" s="7">
        <f>N1043*P1043</f>
        <v>886</v>
      </c>
      <c r="S1043" s="2">
        <v>98</v>
      </c>
      <c r="T1043" s="8">
        <f>R1043+S1043</f>
        <v>984</v>
      </c>
      <c r="U1043" s="8">
        <f>T1043-Q1043</f>
        <v>188</v>
      </c>
      <c r="V1043" s="2" t="s">
        <v>63</v>
      </c>
      <c r="W1043" s="31">
        <f>IF(T1043&lt;5000,T1043*2%,IF(T1043&lt;25000,T1043*5%,IF(T1043&lt;50000,T1043*7%,IF(T1043&lt;100000,T1043*9%,IF(T1043&lt;250000,T1043*12%,T1043*15%)))))</f>
        <v>19.68</v>
      </c>
    </row>
    <row r="1044" spans="1:23" x14ac:dyDescent="0.3">
      <c r="A1044" s="2" t="s">
        <v>4625</v>
      </c>
      <c r="B1044" s="4">
        <v>44088</v>
      </c>
      <c r="C1044" s="4">
        <v>44088</v>
      </c>
      <c r="D1044" s="2" t="s">
        <v>47</v>
      </c>
      <c r="E1044" s="2" t="s">
        <v>29</v>
      </c>
      <c r="F1044" s="2" t="s">
        <v>638</v>
      </c>
      <c r="G1044" s="5" t="str">
        <f>VLOOKUP(F1044,'Customer Info'!A:B,2,0)</f>
        <v>Ted</v>
      </c>
      <c r="H1044" s="5" t="str">
        <f>VLOOKUP(F1044,'Customer Info'!A:C,3,0)</f>
        <v>Trevino</v>
      </c>
      <c r="I1044" s="5" t="str">
        <f>VLOOKUP(F1044,'Customer Info'!A:E,5,0)</f>
        <v>Bendigo</v>
      </c>
      <c r="J1044" s="2" t="s">
        <v>193</v>
      </c>
      <c r="K1044" s="6" t="str">
        <f>VLOOKUP(J1044,'Product Details'!B:C,2,0)</f>
        <v>Office_Supplies</v>
      </c>
      <c r="L1044" s="6" t="str">
        <f>VLOOKUP(J1044,'Product Details'!B:D,3,0)</f>
        <v>Art</v>
      </c>
      <c r="M1044" s="6" t="s">
        <v>6434</v>
      </c>
      <c r="N1044" s="2">
        <v>887</v>
      </c>
      <c r="O1044" s="2">
        <v>814</v>
      </c>
      <c r="P1044" s="2">
        <v>1</v>
      </c>
      <c r="Q1044" s="7">
        <f>O1044*P1044</f>
        <v>814</v>
      </c>
      <c r="R1044" s="7">
        <f>N1044*P1044</f>
        <v>887</v>
      </c>
      <c r="S1044" s="2">
        <v>92</v>
      </c>
      <c r="T1044" s="8">
        <f>R1044+S1044</f>
        <v>979</v>
      </c>
      <c r="U1044" s="8">
        <f>T1044-Q1044</f>
        <v>165</v>
      </c>
      <c r="V1044" s="2" t="s">
        <v>33</v>
      </c>
      <c r="W1044" s="31">
        <f>IF(T1044&lt;5000,T1044*2%,IF(T1044&lt;25000,T1044*5%,IF(T1044&lt;50000,T1044*7%,IF(T1044&lt;100000,T1044*9%,IF(T1044&lt;250000,T1044*12%,T1044*15%)))))</f>
        <v>19.580000000000002</v>
      </c>
    </row>
    <row r="1045" spans="1:23" x14ac:dyDescent="0.3">
      <c r="A1045" s="2" t="s">
        <v>4924</v>
      </c>
      <c r="B1045" s="4">
        <v>43193</v>
      </c>
      <c r="C1045" s="4">
        <v>43195</v>
      </c>
      <c r="D1045" s="2" t="s">
        <v>47</v>
      </c>
      <c r="E1045" s="2" t="s">
        <v>36</v>
      </c>
      <c r="F1045" s="2" t="s">
        <v>333</v>
      </c>
      <c r="G1045" s="5" t="str">
        <f>VLOOKUP(F1045,'Customer Info'!A:B,2,0)</f>
        <v>Maureen</v>
      </c>
      <c r="H1045" s="5" t="str">
        <f>VLOOKUP(F1045,'Customer Info'!A:C,3,0)</f>
        <v>Fritzler</v>
      </c>
      <c r="I1045" s="5" t="str">
        <f>VLOOKUP(F1045,'Customer Info'!A:E,5,0)</f>
        <v>BadenBaden</v>
      </c>
      <c r="J1045" s="2" t="s">
        <v>341</v>
      </c>
      <c r="K1045" s="6" t="str">
        <f>VLOOKUP(J1045,'Product Details'!B:C,2,0)</f>
        <v>Technology</v>
      </c>
      <c r="L1045" s="6" t="str">
        <f>VLOOKUP(J1045,'Product Details'!B:D,3,0)</f>
        <v>Copiers</v>
      </c>
      <c r="M1045" s="6" t="s">
        <v>6480</v>
      </c>
      <c r="N1045" s="2">
        <v>887</v>
      </c>
      <c r="O1045" s="2">
        <v>814</v>
      </c>
      <c r="P1045" s="2">
        <v>1</v>
      </c>
      <c r="Q1045" s="7">
        <f>O1045*P1045</f>
        <v>814</v>
      </c>
      <c r="R1045" s="7">
        <f>N1045*P1045</f>
        <v>887</v>
      </c>
      <c r="S1045" s="2">
        <v>57</v>
      </c>
      <c r="T1045" s="8">
        <f>R1045+S1045</f>
        <v>944</v>
      </c>
      <c r="U1045" s="8">
        <f>T1045-Q1045</f>
        <v>130</v>
      </c>
      <c r="V1045" s="2" t="s">
        <v>33</v>
      </c>
      <c r="W1045" s="31">
        <f>IF(T1045&lt;5000,T1045*2%,IF(T1045&lt;25000,T1045*5%,IF(T1045&lt;50000,T1045*7%,IF(T1045&lt;100000,T1045*9%,IF(T1045&lt;250000,T1045*12%,T1045*15%)))))</f>
        <v>18.88</v>
      </c>
    </row>
    <row r="1046" spans="1:23" x14ac:dyDescent="0.3">
      <c r="A1046" s="2" t="s">
        <v>4621</v>
      </c>
      <c r="B1046" s="4">
        <v>43854</v>
      </c>
      <c r="C1046" s="4">
        <v>43856</v>
      </c>
      <c r="D1046" s="2" t="s">
        <v>47</v>
      </c>
      <c r="E1046" s="2" t="s">
        <v>29</v>
      </c>
      <c r="F1046" s="2" t="s">
        <v>200</v>
      </c>
      <c r="G1046" s="5" t="str">
        <f>VLOOKUP(F1046,'Customer Info'!A:B,2,0)</f>
        <v>James</v>
      </c>
      <c r="H1046" s="5" t="str">
        <f>VLOOKUP(F1046,'Customer Info'!A:C,3,0)</f>
        <v>Lanier</v>
      </c>
      <c r="I1046" s="5" t="str">
        <f>VLOOKUP(F1046,'Customer Info'!A:E,5,0)</f>
        <v>Dortmund</v>
      </c>
      <c r="J1046" s="2" t="s">
        <v>296</v>
      </c>
      <c r="K1046" s="6" t="str">
        <f>VLOOKUP(J1046,'Product Details'!B:C,2,0)</f>
        <v>Office_Supplies</v>
      </c>
      <c r="L1046" s="6" t="str">
        <f>VLOOKUP(J1046,'Product Details'!B:D,3,0)</f>
        <v>Binders</v>
      </c>
      <c r="M1046" s="6" t="s">
        <v>6486</v>
      </c>
      <c r="N1046" s="2">
        <v>222</v>
      </c>
      <c r="O1046" s="2">
        <v>204</v>
      </c>
      <c r="P1046" s="2">
        <v>4</v>
      </c>
      <c r="Q1046" s="7">
        <f>O1046*P1046</f>
        <v>816</v>
      </c>
      <c r="R1046" s="7">
        <f>N1046*P1046</f>
        <v>888</v>
      </c>
      <c r="S1046" s="2">
        <v>54</v>
      </c>
      <c r="T1046" s="8">
        <f>R1046+S1046</f>
        <v>942</v>
      </c>
      <c r="U1046" s="8">
        <f>T1046-Q1046</f>
        <v>126</v>
      </c>
      <c r="V1046" s="2" t="s">
        <v>63</v>
      </c>
      <c r="W1046" s="31">
        <f>IF(T1046&lt;5000,T1046*2%,IF(T1046&lt;25000,T1046*5%,IF(T1046&lt;50000,T1046*7%,IF(T1046&lt;100000,T1046*9%,IF(T1046&lt;250000,T1046*12%,T1046*15%)))))</f>
        <v>18.84</v>
      </c>
    </row>
    <row r="1047" spans="1:23" x14ac:dyDescent="0.3">
      <c r="A1047" s="2" t="s">
        <v>531</v>
      </c>
      <c r="B1047" s="4">
        <v>43108</v>
      </c>
      <c r="C1047" s="4">
        <v>43109</v>
      </c>
      <c r="D1047" s="2" t="s">
        <v>47</v>
      </c>
      <c r="E1047" s="2" t="s">
        <v>36</v>
      </c>
      <c r="F1047" s="2" t="s">
        <v>437</v>
      </c>
      <c r="G1047" s="5" t="str">
        <f>VLOOKUP(F1047,'Customer Info'!A:B,2,0)</f>
        <v>Guy</v>
      </c>
      <c r="H1047" s="5" t="str">
        <f>VLOOKUP(F1047,'Customer Info'!A:C,3,0)</f>
        <v>Phonely</v>
      </c>
      <c r="I1047" s="5" t="str">
        <f>VLOOKUP(F1047,'Customer Info'!A:E,5,0)</f>
        <v>Jodhpur</v>
      </c>
      <c r="J1047" s="2" t="s">
        <v>532</v>
      </c>
      <c r="K1047" s="6" t="str">
        <f>VLOOKUP(J1047,'Product Details'!B:C,2,0)</f>
        <v>Office_Supplies</v>
      </c>
      <c r="L1047" s="6" t="str">
        <f>VLOOKUP(J1047,'Product Details'!B:D,3,0)</f>
        <v>Supplies</v>
      </c>
      <c r="M1047" s="6" t="s">
        <v>6424</v>
      </c>
      <c r="N1047" s="2">
        <v>445</v>
      </c>
      <c r="O1047" s="2">
        <v>415</v>
      </c>
      <c r="P1047" s="2">
        <v>2</v>
      </c>
      <c r="Q1047" s="7">
        <f>O1047*P1047</f>
        <v>830</v>
      </c>
      <c r="R1047" s="7">
        <f>N1047*P1047</f>
        <v>890</v>
      </c>
      <c r="S1047" s="2">
        <v>92</v>
      </c>
      <c r="T1047" s="8">
        <f>R1047+S1047</f>
        <v>982</v>
      </c>
      <c r="U1047" s="8">
        <f>T1047-Q1047</f>
        <v>152</v>
      </c>
      <c r="V1047" s="2" t="s">
        <v>33</v>
      </c>
      <c r="W1047" s="31">
        <f>IF(T1047&lt;5000,T1047*2%,IF(T1047&lt;25000,T1047*5%,IF(T1047&lt;50000,T1047*7%,IF(T1047&lt;100000,T1047*9%,IF(T1047&lt;250000,T1047*12%,T1047*15%)))))</f>
        <v>19.64</v>
      </c>
    </row>
    <row r="1048" spans="1:23" x14ac:dyDescent="0.3">
      <c r="A1048" s="2" t="s">
        <v>2897</v>
      </c>
      <c r="B1048" s="4">
        <v>43337</v>
      </c>
      <c r="C1048" s="4">
        <v>43338</v>
      </c>
      <c r="D1048" s="2" t="s">
        <v>47</v>
      </c>
      <c r="E1048" s="2" t="s">
        <v>36</v>
      </c>
      <c r="F1048" s="2" t="s">
        <v>1702</v>
      </c>
      <c r="G1048" s="5" t="str">
        <f>VLOOKUP(F1048,'Customer Info'!A:B,2,0)</f>
        <v>John</v>
      </c>
      <c r="H1048" s="5" t="str">
        <f>VLOOKUP(F1048,'Customer Info'!A:C,3,0)</f>
        <v>Grady</v>
      </c>
      <c r="I1048" s="5" t="str">
        <f>VLOOKUP(F1048,'Customer Info'!A:E,5,0)</f>
        <v>Mianyang</v>
      </c>
      <c r="J1048" s="2" t="s">
        <v>563</v>
      </c>
      <c r="K1048" s="6" t="str">
        <f>VLOOKUP(J1048,'Product Details'!B:C,2,0)</f>
        <v>Technology</v>
      </c>
      <c r="L1048" s="6" t="str">
        <f>VLOOKUP(J1048,'Product Details'!B:D,3,0)</f>
        <v>Machines</v>
      </c>
      <c r="M1048" s="6" t="s">
        <v>6422</v>
      </c>
      <c r="N1048" s="2">
        <v>445</v>
      </c>
      <c r="O1048" s="2">
        <v>415</v>
      </c>
      <c r="P1048" s="2">
        <v>2</v>
      </c>
      <c r="Q1048" s="7">
        <f>O1048*P1048</f>
        <v>830</v>
      </c>
      <c r="R1048" s="7">
        <f>N1048*P1048</f>
        <v>890</v>
      </c>
      <c r="S1048" s="2">
        <v>66</v>
      </c>
      <c r="T1048" s="8">
        <f>R1048+S1048</f>
        <v>956</v>
      </c>
      <c r="U1048" s="8">
        <f>T1048-Q1048</f>
        <v>126</v>
      </c>
      <c r="V1048" s="2" t="s">
        <v>33</v>
      </c>
      <c r="W1048" s="31">
        <f>IF(T1048&lt;5000,T1048*2%,IF(T1048&lt;25000,T1048*5%,IF(T1048&lt;50000,T1048*7%,IF(T1048&lt;100000,T1048*9%,IF(T1048&lt;250000,T1048*12%,T1048*15%)))))</f>
        <v>19.12</v>
      </c>
    </row>
    <row r="1049" spans="1:23" x14ac:dyDescent="0.3">
      <c r="A1049" s="2" t="s">
        <v>2749</v>
      </c>
      <c r="B1049" s="4">
        <v>43840</v>
      </c>
      <c r="C1049" s="4">
        <v>43842</v>
      </c>
      <c r="D1049" s="2" t="s">
        <v>47</v>
      </c>
      <c r="E1049" s="2" t="s">
        <v>48</v>
      </c>
      <c r="F1049" s="2" t="s">
        <v>369</v>
      </c>
      <c r="G1049" s="5" t="str">
        <f>VLOOKUP(F1049,'Customer Info'!A:B,2,0)</f>
        <v>Alex</v>
      </c>
      <c r="H1049" s="5" t="str">
        <f>VLOOKUP(F1049,'Customer Info'!A:C,3,0)</f>
        <v>Avila</v>
      </c>
      <c r="I1049" s="5" t="str">
        <f>VLOOKUP(F1049,'Customer Info'!A:E,5,0)</f>
        <v>Newcastle</v>
      </c>
      <c r="J1049" s="2" t="s">
        <v>328</v>
      </c>
      <c r="K1049" s="6" t="str">
        <f>VLOOKUP(J1049,'Product Details'!B:C,2,0)</f>
        <v>Office_Supplies</v>
      </c>
      <c r="L1049" s="6" t="str">
        <f>VLOOKUP(J1049,'Product Details'!B:D,3,0)</f>
        <v>Appliances</v>
      </c>
      <c r="M1049" s="6" t="s">
        <v>6529</v>
      </c>
      <c r="N1049" s="2">
        <v>445</v>
      </c>
      <c r="O1049" s="2">
        <v>415</v>
      </c>
      <c r="P1049" s="2">
        <v>2</v>
      </c>
      <c r="Q1049" s="7">
        <f>O1049*P1049</f>
        <v>830</v>
      </c>
      <c r="R1049" s="7">
        <f>N1049*P1049</f>
        <v>890</v>
      </c>
      <c r="S1049" s="2">
        <v>36</v>
      </c>
      <c r="T1049" s="8">
        <f>R1049+S1049</f>
        <v>926</v>
      </c>
      <c r="U1049" s="8">
        <f>T1049-Q1049</f>
        <v>96</v>
      </c>
      <c r="V1049" s="2" t="s">
        <v>63</v>
      </c>
      <c r="W1049" s="31">
        <f>IF(T1049&lt;5000,T1049*2%,IF(T1049&lt;25000,T1049*5%,IF(T1049&lt;50000,T1049*7%,IF(T1049&lt;100000,T1049*9%,IF(T1049&lt;250000,T1049*12%,T1049*15%)))))</f>
        <v>18.52</v>
      </c>
    </row>
    <row r="1050" spans="1:23" x14ac:dyDescent="0.3">
      <c r="A1050" s="2" t="s">
        <v>3446</v>
      </c>
      <c r="B1050" s="4">
        <v>43608</v>
      </c>
      <c r="C1050" s="4">
        <v>43609</v>
      </c>
      <c r="D1050" s="2" t="s">
        <v>47</v>
      </c>
      <c r="E1050" s="2" t="s">
        <v>29</v>
      </c>
      <c r="F1050" s="2" t="s">
        <v>723</v>
      </c>
      <c r="G1050" s="5" t="str">
        <f>VLOOKUP(F1050,'Customer Info'!A:B,2,0)</f>
        <v>Sally</v>
      </c>
      <c r="H1050" s="5" t="str">
        <f>VLOOKUP(F1050,'Customer Info'!A:C,3,0)</f>
        <v>Hughsby</v>
      </c>
      <c r="I1050" s="5" t="str">
        <f>VLOOKUP(F1050,'Customer Info'!A:E,5,0)</f>
        <v>Depok</v>
      </c>
      <c r="J1050" s="2" t="s">
        <v>632</v>
      </c>
      <c r="K1050" s="6" t="str">
        <f>VLOOKUP(J1050,'Product Details'!B:C,2,0)</f>
        <v>Office_Supplies</v>
      </c>
      <c r="L1050" s="6" t="str">
        <f>VLOOKUP(J1050,'Product Details'!B:D,3,0)</f>
        <v>Appliances</v>
      </c>
      <c r="M1050" s="6" t="s">
        <v>6499</v>
      </c>
      <c r="N1050" s="2">
        <v>81</v>
      </c>
      <c r="O1050" s="2">
        <v>77</v>
      </c>
      <c r="P1050" s="2">
        <v>11</v>
      </c>
      <c r="Q1050" s="7">
        <f>O1050*P1050</f>
        <v>847</v>
      </c>
      <c r="R1050" s="7">
        <f>N1050*P1050</f>
        <v>891</v>
      </c>
      <c r="S1050" s="2">
        <v>10</v>
      </c>
      <c r="T1050" s="8">
        <f>R1050+S1050</f>
        <v>901</v>
      </c>
      <c r="U1050" s="8">
        <f>T1050-Q1050</f>
        <v>54</v>
      </c>
      <c r="V1050" s="2" t="s">
        <v>33</v>
      </c>
      <c r="W1050" s="31">
        <f>IF(T1050&lt;5000,T1050*2%,IF(T1050&lt;25000,T1050*5%,IF(T1050&lt;50000,T1050*7%,IF(T1050&lt;100000,T1050*9%,IF(T1050&lt;250000,T1050*12%,T1050*15%)))))</f>
        <v>18.02</v>
      </c>
    </row>
    <row r="1051" spans="1:23" x14ac:dyDescent="0.3">
      <c r="A1051" s="2" t="s">
        <v>1841</v>
      </c>
      <c r="B1051" s="4">
        <v>43856</v>
      </c>
      <c r="C1051" s="4">
        <v>43858</v>
      </c>
      <c r="D1051" s="2" t="s">
        <v>47</v>
      </c>
      <c r="E1051" s="2" t="s">
        <v>91</v>
      </c>
      <c r="F1051" s="2" t="s">
        <v>343</v>
      </c>
      <c r="G1051" s="5" t="str">
        <f>VLOOKUP(F1051,'Customer Info'!A:B,2,0)</f>
        <v>Sarah</v>
      </c>
      <c r="H1051" s="5" t="str">
        <f>VLOOKUP(F1051,'Customer Info'!A:C,3,0)</f>
        <v>Foster</v>
      </c>
      <c r="I1051" s="5" t="str">
        <f>VLOOKUP(F1051,'Customer Info'!A:E,5,0)</f>
        <v>Xianning</v>
      </c>
      <c r="J1051" s="2" t="s">
        <v>391</v>
      </c>
      <c r="K1051" s="6" t="str">
        <f>VLOOKUP(J1051,'Product Details'!B:C,2,0)</f>
        <v>Office_Supplies</v>
      </c>
      <c r="L1051" s="6" t="str">
        <f>VLOOKUP(J1051,'Product Details'!B:D,3,0)</f>
        <v>Binders</v>
      </c>
      <c r="M1051" s="6" t="s">
        <v>6510</v>
      </c>
      <c r="N1051" s="2">
        <v>179</v>
      </c>
      <c r="O1051" s="2">
        <v>166</v>
      </c>
      <c r="P1051" s="2">
        <v>5</v>
      </c>
      <c r="Q1051" s="7">
        <f>O1051*P1051</f>
        <v>830</v>
      </c>
      <c r="R1051" s="7">
        <f>N1051*P1051</f>
        <v>895</v>
      </c>
      <c r="S1051" s="2">
        <v>30</v>
      </c>
      <c r="T1051" s="8">
        <f>R1051+S1051</f>
        <v>925</v>
      </c>
      <c r="U1051" s="8">
        <f>T1051-Q1051</f>
        <v>95</v>
      </c>
      <c r="V1051" s="2" t="s">
        <v>63</v>
      </c>
      <c r="W1051" s="31">
        <f>IF(T1051&lt;5000,T1051*2%,IF(T1051&lt;25000,T1051*5%,IF(T1051&lt;50000,T1051*7%,IF(T1051&lt;100000,T1051*9%,IF(T1051&lt;250000,T1051*12%,T1051*15%)))))</f>
        <v>18.5</v>
      </c>
    </row>
    <row r="1052" spans="1:23" x14ac:dyDescent="0.3">
      <c r="A1052" s="2" t="s">
        <v>1879</v>
      </c>
      <c r="B1052" s="4">
        <v>44074</v>
      </c>
      <c r="C1052" s="4">
        <v>44076</v>
      </c>
      <c r="D1052" s="2" t="s">
        <v>47</v>
      </c>
      <c r="E1052" s="2" t="s">
        <v>43</v>
      </c>
      <c r="F1052" s="2" t="s">
        <v>418</v>
      </c>
      <c r="G1052" s="5" t="str">
        <f>VLOOKUP(F1052,'Customer Info'!A:B,2,0)</f>
        <v>Cathy</v>
      </c>
      <c r="H1052" s="5" t="str">
        <f>VLOOKUP(F1052,'Customer Info'!A:C,3,0)</f>
        <v>Hwang</v>
      </c>
      <c r="I1052" s="5" t="str">
        <f>VLOOKUP(F1052,'Customer Info'!A:E,5,0)</f>
        <v>Ballarat</v>
      </c>
      <c r="J1052" s="2" t="s">
        <v>226</v>
      </c>
      <c r="K1052" s="6" t="str">
        <f>VLOOKUP(J1052,'Product Details'!B:C,2,0)</f>
        <v>Furniture</v>
      </c>
      <c r="L1052" s="6" t="str">
        <f>VLOOKUP(J1052,'Product Details'!B:D,3,0)</f>
        <v>Bookcases</v>
      </c>
      <c r="M1052" s="6" t="s">
        <v>6493</v>
      </c>
      <c r="N1052" s="2">
        <v>179</v>
      </c>
      <c r="O1052" s="2">
        <v>171</v>
      </c>
      <c r="P1052" s="2">
        <v>5</v>
      </c>
      <c r="Q1052" s="7">
        <f>O1052*P1052</f>
        <v>855</v>
      </c>
      <c r="R1052" s="7">
        <f>N1052*P1052</f>
        <v>895</v>
      </c>
      <c r="S1052" s="2">
        <v>30</v>
      </c>
      <c r="T1052" s="8">
        <f>R1052+S1052</f>
        <v>925</v>
      </c>
      <c r="U1052" s="8">
        <f>T1052-Q1052</f>
        <v>70</v>
      </c>
      <c r="V1052" s="2" t="s">
        <v>63</v>
      </c>
      <c r="W1052" s="31">
        <f>IF(T1052&lt;5000,T1052*2%,IF(T1052&lt;25000,T1052*5%,IF(T1052&lt;50000,T1052*7%,IF(T1052&lt;100000,T1052*9%,IF(T1052&lt;250000,T1052*12%,T1052*15%)))))</f>
        <v>18.5</v>
      </c>
    </row>
    <row r="1053" spans="1:23" x14ac:dyDescent="0.3">
      <c r="A1053" s="2" t="s">
        <v>2733</v>
      </c>
      <c r="B1053" s="4">
        <v>43990</v>
      </c>
      <c r="C1053" s="4">
        <v>43991</v>
      </c>
      <c r="D1053" s="2" t="s">
        <v>47</v>
      </c>
      <c r="E1053" s="2" t="s">
        <v>48</v>
      </c>
      <c r="F1053" s="2" t="s">
        <v>618</v>
      </c>
      <c r="G1053" s="5" t="str">
        <f>VLOOKUP(F1053,'Customer Info'!A:B,2,0)</f>
        <v>Kristina</v>
      </c>
      <c r="H1053" s="5" t="str">
        <f>VLOOKUP(F1053,'Customer Info'!A:C,3,0)</f>
        <v>Nunn</v>
      </c>
      <c r="I1053" s="5" t="str">
        <f>VLOOKUP(F1053,'Customer Info'!A:E,5,0)</f>
        <v>Sydney</v>
      </c>
      <c r="J1053" s="2" t="s">
        <v>180</v>
      </c>
      <c r="K1053" s="6" t="str">
        <f>VLOOKUP(J1053,'Product Details'!B:C,2,0)</f>
        <v>Furniture</v>
      </c>
      <c r="L1053" s="6" t="str">
        <f>VLOOKUP(J1053,'Product Details'!B:D,3,0)</f>
        <v>Tables</v>
      </c>
      <c r="M1053" s="6" t="s">
        <v>6497</v>
      </c>
      <c r="N1053" s="2">
        <v>179</v>
      </c>
      <c r="O1053" s="2">
        <v>171</v>
      </c>
      <c r="P1053" s="2">
        <v>5</v>
      </c>
      <c r="Q1053" s="7">
        <f>O1053*P1053</f>
        <v>855</v>
      </c>
      <c r="R1053" s="7">
        <f>N1053*P1053</f>
        <v>895</v>
      </c>
      <c r="S1053" s="2">
        <v>30</v>
      </c>
      <c r="T1053" s="8">
        <f>R1053+S1053</f>
        <v>925</v>
      </c>
      <c r="U1053" s="8">
        <f>T1053-Q1053</f>
        <v>70</v>
      </c>
      <c r="V1053" s="2" t="s">
        <v>63</v>
      </c>
      <c r="W1053" s="31">
        <f>IF(T1053&lt;5000,T1053*2%,IF(T1053&lt;25000,T1053*5%,IF(T1053&lt;50000,T1053*7%,IF(T1053&lt;100000,T1053*9%,IF(T1053&lt;250000,T1053*12%,T1053*15%)))))</f>
        <v>18.5</v>
      </c>
    </row>
    <row r="1054" spans="1:23" x14ac:dyDescent="0.3">
      <c r="A1054" s="2" t="s">
        <v>3139</v>
      </c>
      <c r="B1054" s="4">
        <v>43159</v>
      </c>
      <c r="C1054" s="4">
        <v>43159</v>
      </c>
      <c r="D1054" s="2" t="s">
        <v>47</v>
      </c>
      <c r="E1054" s="2" t="s">
        <v>36</v>
      </c>
      <c r="F1054" s="2" t="s">
        <v>233</v>
      </c>
      <c r="G1054" s="5" t="str">
        <f>VLOOKUP(F1054,'Customer Info'!A:B,2,0)</f>
        <v>Roy</v>
      </c>
      <c r="H1054" s="5" t="str">
        <f>VLOOKUP(F1054,'Customer Info'!A:C,3,0)</f>
        <v>Phan</v>
      </c>
      <c r="I1054" s="5" t="str">
        <f>VLOOKUP(F1054,'Customer Info'!A:E,5,0)</f>
        <v>Melbourne</v>
      </c>
      <c r="J1054" s="2" t="s">
        <v>313</v>
      </c>
      <c r="K1054" s="6" t="str">
        <f>VLOOKUP(J1054,'Product Details'!B:C,2,0)</f>
        <v>Technology</v>
      </c>
      <c r="L1054" s="6" t="str">
        <f>VLOOKUP(J1054,'Product Details'!B:D,3,0)</f>
        <v>Copiers</v>
      </c>
      <c r="M1054" s="6" t="s">
        <v>6435</v>
      </c>
      <c r="N1054" s="2">
        <v>179</v>
      </c>
      <c r="O1054" s="2">
        <v>166</v>
      </c>
      <c r="P1054" s="2">
        <v>5</v>
      </c>
      <c r="Q1054" s="7">
        <f>O1054*P1054</f>
        <v>830</v>
      </c>
      <c r="R1054" s="7">
        <f>N1054*P1054</f>
        <v>895</v>
      </c>
      <c r="S1054" s="2">
        <v>30</v>
      </c>
      <c r="T1054" s="8">
        <f>R1054+S1054</f>
        <v>925</v>
      </c>
      <c r="U1054" s="8">
        <f>T1054-Q1054</f>
        <v>95</v>
      </c>
      <c r="V1054" s="2" t="s">
        <v>71</v>
      </c>
      <c r="W1054" s="31">
        <f>IF(T1054&lt;5000,T1054*2%,IF(T1054&lt;25000,T1054*5%,IF(T1054&lt;50000,T1054*7%,IF(T1054&lt;100000,T1054*9%,IF(T1054&lt;250000,T1054*12%,T1054*15%)))))</f>
        <v>18.5</v>
      </c>
    </row>
    <row r="1055" spans="1:23" x14ac:dyDescent="0.3">
      <c r="A1055" s="2" t="s">
        <v>1649</v>
      </c>
      <c r="B1055" s="4">
        <v>43928</v>
      </c>
      <c r="C1055" s="4">
        <v>43930</v>
      </c>
      <c r="D1055" s="2" t="s">
        <v>47</v>
      </c>
      <c r="E1055" s="2" t="s">
        <v>68</v>
      </c>
      <c r="F1055" s="2" t="s">
        <v>868</v>
      </c>
      <c r="G1055" s="5" t="str">
        <f>VLOOKUP(F1055,'Customer Info'!A:B,2,0)</f>
        <v>Brian</v>
      </c>
      <c r="H1055" s="5" t="str">
        <f>VLOOKUP(F1055,'Customer Info'!A:C,3,0)</f>
        <v>Stugart</v>
      </c>
      <c r="I1055" s="5" t="str">
        <f>VLOOKUP(F1055,'Customer Info'!A:E,5,0)</f>
        <v>Jakarta</v>
      </c>
      <c r="J1055" s="2" t="s">
        <v>96</v>
      </c>
      <c r="K1055" s="6" t="str">
        <f>VLOOKUP(J1055,'Product Details'!B:C,2,0)</f>
        <v>Technology</v>
      </c>
      <c r="L1055" s="6" t="str">
        <f>VLOOKUP(J1055,'Product Details'!B:D,3,0)</f>
        <v>Machines</v>
      </c>
      <c r="M1055" s="6" t="s">
        <v>6401</v>
      </c>
      <c r="N1055" s="2">
        <v>896</v>
      </c>
      <c r="O1055" s="2">
        <v>870</v>
      </c>
      <c r="P1055" s="2">
        <v>1</v>
      </c>
      <c r="Q1055" s="7">
        <f>O1055*P1055</f>
        <v>870</v>
      </c>
      <c r="R1055" s="7">
        <f>N1055*P1055</f>
        <v>896</v>
      </c>
      <c r="S1055" s="2">
        <v>54</v>
      </c>
      <c r="T1055" s="8">
        <f>R1055+S1055</f>
        <v>950</v>
      </c>
      <c r="U1055" s="8">
        <f>T1055-Q1055</f>
        <v>80</v>
      </c>
      <c r="V1055" s="2" t="s">
        <v>33</v>
      </c>
      <c r="W1055" s="31">
        <f>IF(T1055&lt;5000,T1055*2%,IF(T1055&lt;25000,T1055*5%,IF(T1055&lt;50000,T1055*7%,IF(T1055&lt;100000,T1055*9%,IF(T1055&lt;250000,T1055*12%,T1055*15%)))))</f>
        <v>19</v>
      </c>
    </row>
    <row r="1056" spans="1:23" x14ac:dyDescent="0.3">
      <c r="A1056" s="2" t="s">
        <v>2658</v>
      </c>
      <c r="B1056" s="4">
        <v>44064</v>
      </c>
      <c r="C1056" s="4">
        <v>44066</v>
      </c>
      <c r="D1056" s="2" t="s">
        <v>47</v>
      </c>
      <c r="E1056" s="2" t="s">
        <v>68</v>
      </c>
      <c r="F1056" s="2" t="s">
        <v>1276</v>
      </c>
      <c r="G1056" s="5" t="str">
        <f>VLOOKUP(F1056,'Customer Info'!A:B,2,0)</f>
        <v>Alan</v>
      </c>
      <c r="H1056" s="5" t="str">
        <f>VLOOKUP(F1056,'Customer Info'!A:C,3,0)</f>
        <v>Schoenberger</v>
      </c>
      <c r="I1056" s="5" t="str">
        <f>VLOOKUP(F1056,'Customer Info'!A:E,5,0)</f>
        <v>Anshan</v>
      </c>
      <c r="J1056" s="2" t="s">
        <v>448</v>
      </c>
      <c r="K1056" s="6" t="str">
        <f>VLOOKUP(J1056,'Product Details'!B:C,2,0)</f>
        <v>Office_Supplies</v>
      </c>
      <c r="L1056" s="6" t="str">
        <f>VLOOKUP(J1056,'Product Details'!B:D,3,0)</f>
        <v>Envelopes</v>
      </c>
      <c r="M1056" s="6" t="s">
        <v>6407</v>
      </c>
      <c r="N1056" s="2">
        <v>128</v>
      </c>
      <c r="O1056" s="2">
        <v>115</v>
      </c>
      <c r="P1056" s="2">
        <v>7</v>
      </c>
      <c r="Q1056" s="7">
        <f>O1056*P1056</f>
        <v>805</v>
      </c>
      <c r="R1056" s="7">
        <f>N1056*P1056</f>
        <v>896</v>
      </c>
      <c r="S1056" s="2">
        <v>30</v>
      </c>
      <c r="T1056" s="8">
        <f>R1056+S1056</f>
        <v>926</v>
      </c>
      <c r="U1056" s="8">
        <f>T1056-Q1056</f>
        <v>121</v>
      </c>
      <c r="V1056" s="2" t="s">
        <v>33</v>
      </c>
      <c r="W1056" s="31">
        <f>IF(T1056&lt;5000,T1056*2%,IF(T1056&lt;25000,T1056*5%,IF(T1056&lt;50000,T1056*7%,IF(T1056&lt;100000,T1056*9%,IF(T1056&lt;250000,T1056*12%,T1056*15%)))))</f>
        <v>18.52</v>
      </c>
    </row>
    <row r="1057" spans="1:23" x14ac:dyDescent="0.3">
      <c r="A1057" s="2" t="s">
        <v>2947</v>
      </c>
      <c r="B1057" s="4">
        <v>43197</v>
      </c>
      <c r="C1057" s="4">
        <v>43199</v>
      </c>
      <c r="D1057" s="2" t="s">
        <v>47</v>
      </c>
      <c r="E1057" s="2" t="s">
        <v>91</v>
      </c>
      <c r="F1057" s="2" t="s">
        <v>1896</v>
      </c>
      <c r="G1057" s="5" t="str">
        <f>VLOOKUP(F1057,'Customer Info'!A:B,2,0)</f>
        <v>Eugene</v>
      </c>
      <c r="H1057" s="5" t="str">
        <f>VLOOKUP(F1057,'Customer Info'!A:C,3,0)</f>
        <v>Barchas</v>
      </c>
      <c r="I1057" s="5" t="str">
        <f>VLOOKUP(F1057,'Customer Info'!A:E,5,0)</f>
        <v>Aksu</v>
      </c>
      <c r="J1057" s="2" t="s">
        <v>296</v>
      </c>
      <c r="K1057" s="6" t="str">
        <f>VLOOKUP(J1057,'Product Details'!B:C,2,0)</f>
        <v>Office_Supplies</v>
      </c>
      <c r="L1057" s="6" t="str">
        <f>VLOOKUP(J1057,'Product Details'!B:D,3,0)</f>
        <v>Binders</v>
      </c>
      <c r="M1057" s="6" t="s">
        <v>6486</v>
      </c>
      <c r="N1057" s="2">
        <v>128</v>
      </c>
      <c r="O1057" s="2">
        <v>115</v>
      </c>
      <c r="P1057" s="2">
        <v>7</v>
      </c>
      <c r="Q1057" s="7">
        <f>O1057*P1057</f>
        <v>805</v>
      </c>
      <c r="R1057" s="7">
        <f>N1057*P1057</f>
        <v>896</v>
      </c>
      <c r="S1057" s="2">
        <v>30</v>
      </c>
      <c r="T1057" s="8">
        <f>R1057+S1057</f>
        <v>926</v>
      </c>
      <c r="U1057" s="8">
        <f>T1057-Q1057</f>
        <v>121</v>
      </c>
      <c r="V1057" s="2" t="s">
        <v>63</v>
      </c>
      <c r="W1057" s="31">
        <f>IF(T1057&lt;5000,T1057*2%,IF(T1057&lt;25000,T1057*5%,IF(T1057&lt;50000,T1057*7%,IF(T1057&lt;100000,T1057*9%,IF(T1057&lt;250000,T1057*12%,T1057*15%)))))</f>
        <v>18.52</v>
      </c>
    </row>
    <row r="1058" spans="1:23" x14ac:dyDescent="0.3">
      <c r="A1058" s="2" t="s">
        <v>3111</v>
      </c>
      <c r="B1058" s="4">
        <v>43286</v>
      </c>
      <c r="C1058" s="4">
        <v>43286</v>
      </c>
      <c r="D1058" s="2" t="s">
        <v>47</v>
      </c>
      <c r="E1058" s="2" t="s">
        <v>43</v>
      </c>
      <c r="F1058" s="2" t="s">
        <v>1568</v>
      </c>
      <c r="G1058" s="5" t="str">
        <f>VLOOKUP(F1058,'Customer Info'!A:B,2,0)</f>
        <v>Parhena</v>
      </c>
      <c r="H1058" s="5" t="str">
        <f>VLOOKUP(F1058,'Customer Info'!A:C,3,0)</f>
        <v>Norris</v>
      </c>
      <c r="I1058" s="5" t="str">
        <f>VLOOKUP(F1058,'Customer Info'!A:E,5,0)</f>
        <v>Bandung</v>
      </c>
      <c r="J1058" s="2" t="s">
        <v>401</v>
      </c>
      <c r="K1058" s="6" t="str">
        <f>VLOOKUP(J1058,'Product Details'!B:C,2,0)</f>
        <v>Furniture</v>
      </c>
      <c r="L1058" s="6" t="str">
        <f>VLOOKUP(J1058,'Product Details'!B:D,3,0)</f>
        <v>Bookcases</v>
      </c>
      <c r="M1058" s="6" t="s">
        <v>6408</v>
      </c>
      <c r="N1058" s="2">
        <v>896</v>
      </c>
      <c r="O1058" s="2">
        <v>870</v>
      </c>
      <c r="P1058" s="2">
        <v>1</v>
      </c>
      <c r="Q1058" s="7">
        <f>O1058*P1058</f>
        <v>870</v>
      </c>
      <c r="R1058" s="7">
        <f>N1058*P1058</f>
        <v>896</v>
      </c>
      <c r="S1058" s="2">
        <v>25</v>
      </c>
      <c r="T1058" s="8">
        <f>R1058+S1058</f>
        <v>921</v>
      </c>
      <c r="U1058" s="8">
        <f>T1058-Q1058</f>
        <v>51</v>
      </c>
      <c r="V1058" s="2" t="s">
        <v>63</v>
      </c>
      <c r="W1058" s="31">
        <f>IF(T1058&lt;5000,T1058*2%,IF(T1058&lt;25000,T1058*5%,IF(T1058&lt;50000,T1058*7%,IF(T1058&lt;100000,T1058*9%,IF(T1058&lt;250000,T1058*12%,T1058*15%)))))</f>
        <v>18.420000000000002</v>
      </c>
    </row>
    <row r="1059" spans="1:23" x14ac:dyDescent="0.3">
      <c r="A1059" s="2" t="s">
        <v>5469</v>
      </c>
      <c r="B1059" s="4">
        <v>44153</v>
      </c>
      <c r="C1059" s="4">
        <v>44153</v>
      </c>
      <c r="D1059" s="2" t="s">
        <v>47</v>
      </c>
      <c r="E1059" s="2" t="s">
        <v>43</v>
      </c>
      <c r="F1059" s="2" t="s">
        <v>629</v>
      </c>
      <c r="G1059" s="5" t="str">
        <f>VLOOKUP(F1059,'Customer Info'!A:B,2,0)</f>
        <v>Rick</v>
      </c>
      <c r="H1059" s="5" t="str">
        <f>VLOOKUP(F1059,'Customer Info'!A:C,3,0)</f>
        <v>Duston</v>
      </c>
      <c r="I1059" s="5" t="str">
        <f>VLOOKUP(F1059,'Customer Info'!A:E,5,0)</f>
        <v>Surakarta</v>
      </c>
      <c r="J1059" s="2" t="s">
        <v>99</v>
      </c>
      <c r="K1059" s="6" t="str">
        <f>VLOOKUP(J1059,'Product Details'!B:C,2,0)</f>
        <v>Office_Supplies</v>
      </c>
      <c r="L1059" s="6" t="str">
        <f>VLOOKUP(J1059,'Product Details'!B:D,3,0)</f>
        <v>Art</v>
      </c>
      <c r="M1059" s="6" t="s">
        <v>6533</v>
      </c>
      <c r="N1059" s="2">
        <v>129</v>
      </c>
      <c r="O1059" s="2">
        <v>118</v>
      </c>
      <c r="P1059" s="2">
        <v>7</v>
      </c>
      <c r="Q1059" s="7">
        <f>O1059*P1059</f>
        <v>826</v>
      </c>
      <c r="R1059" s="7">
        <f>N1059*P1059</f>
        <v>903</v>
      </c>
      <c r="S1059" s="2">
        <v>30</v>
      </c>
      <c r="T1059" s="8">
        <f>R1059+S1059</f>
        <v>933</v>
      </c>
      <c r="U1059" s="8">
        <f>T1059-Q1059</f>
        <v>107</v>
      </c>
      <c r="V1059" s="2" t="s">
        <v>63</v>
      </c>
      <c r="W1059" s="31">
        <f>IF(T1059&lt;5000,T1059*2%,IF(T1059&lt;25000,T1059*5%,IF(T1059&lt;50000,T1059*7%,IF(T1059&lt;100000,T1059*9%,IF(T1059&lt;250000,T1059*12%,T1059*15%)))))</f>
        <v>18.66</v>
      </c>
    </row>
    <row r="1060" spans="1:23" x14ac:dyDescent="0.3">
      <c r="A1060" s="2" t="s">
        <v>3208</v>
      </c>
      <c r="B1060" s="4">
        <v>43282</v>
      </c>
      <c r="C1060" s="4">
        <v>43282</v>
      </c>
      <c r="D1060" s="2" t="s">
        <v>47</v>
      </c>
      <c r="E1060" s="2" t="s">
        <v>48</v>
      </c>
      <c r="F1060" s="2" t="s">
        <v>1654</v>
      </c>
      <c r="G1060" s="5" t="str">
        <f>VLOOKUP(F1060,'Customer Info'!A:B,2,0)</f>
        <v>Sarah</v>
      </c>
      <c r="H1060" s="5" t="str">
        <f>VLOOKUP(F1060,'Customer Info'!A:C,3,0)</f>
        <v>Foster</v>
      </c>
      <c r="I1060" s="5" t="str">
        <f>VLOOKUP(F1060,'Customer Info'!A:E,5,0)</f>
        <v>Harbin</v>
      </c>
      <c r="J1060" s="2" t="s">
        <v>328</v>
      </c>
      <c r="K1060" s="6" t="str">
        <f>VLOOKUP(J1060,'Product Details'!B:C,2,0)</f>
        <v>Office_Supplies</v>
      </c>
      <c r="L1060" s="6" t="str">
        <f>VLOOKUP(J1060,'Product Details'!B:D,3,0)</f>
        <v>Appliances</v>
      </c>
      <c r="M1060" s="6" t="s">
        <v>6529</v>
      </c>
      <c r="N1060" s="2">
        <v>456</v>
      </c>
      <c r="O1060" s="2">
        <v>430</v>
      </c>
      <c r="P1060" s="2">
        <v>2</v>
      </c>
      <c r="Q1060" s="7">
        <f>O1060*P1060</f>
        <v>860</v>
      </c>
      <c r="R1060" s="7">
        <f>N1060*P1060</f>
        <v>912</v>
      </c>
      <c r="S1060" s="2">
        <v>55</v>
      </c>
      <c r="T1060" s="8">
        <f>R1060+S1060</f>
        <v>967</v>
      </c>
      <c r="U1060" s="8">
        <f>T1060-Q1060</f>
        <v>107</v>
      </c>
      <c r="V1060" s="2" t="s">
        <v>30</v>
      </c>
      <c r="W1060" s="31">
        <f>IF(T1060&lt;5000,T1060*2%,IF(T1060&lt;25000,T1060*5%,IF(T1060&lt;50000,T1060*7%,IF(T1060&lt;100000,T1060*9%,IF(T1060&lt;250000,T1060*12%,T1060*15%)))))</f>
        <v>19.34</v>
      </c>
    </row>
    <row r="1061" spans="1:23" x14ac:dyDescent="0.3">
      <c r="A1061" s="2" t="s">
        <v>4987</v>
      </c>
      <c r="B1061" s="4">
        <v>43420</v>
      </c>
      <c r="C1061" s="4">
        <v>43420</v>
      </c>
      <c r="D1061" s="2" t="s">
        <v>47</v>
      </c>
      <c r="E1061" s="2" t="s">
        <v>68</v>
      </c>
      <c r="F1061" s="2" t="s">
        <v>574</v>
      </c>
      <c r="G1061" s="5" t="str">
        <f>VLOOKUP(F1061,'Customer Info'!A:B,2,0)</f>
        <v>Jack</v>
      </c>
      <c r="H1061" s="5" t="str">
        <f>VLOOKUP(F1061,'Customer Info'!A:C,3,0)</f>
        <v>Garza</v>
      </c>
      <c r="I1061" s="5" t="str">
        <f>VLOOKUP(F1061,'Customer Info'!A:E,5,0)</f>
        <v>Oldenburg</v>
      </c>
      <c r="J1061" s="2" t="s">
        <v>1012</v>
      </c>
      <c r="K1061" s="6" t="str">
        <f>VLOOKUP(J1061,'Product Details'!B:C,2,0)</f>
        <v>Office_Supplies</v>
      </c>
      <c r="L1061" s="6" t="str">
        <f>VLOOKUP(J1061,'Product Details'!B:D,3,0)</f>
        <v>Envelopes</v>
      </c>
      <c r="M1061" s="6" t="s">
        <v>6463</v>
      </c>
      <c r="N1061" s="2">
        <v>456</v>
      </c>
      <c r="O1061" s="2">
        <v>430</v>
      </c>
      <c r="P1061" s="2">
        <v>2</v>
      </c>
      <c r="Q1061" s="7">
        <f>O1061*P1061</f>
        <v>860</v>
      </c>
      <c r="R1061" s="7">
        <f>N1061*P1061</f>
        <v>912</v>
      </c>
      <c r="S1061" s="2">
        <v>34</v>
      </c>
      <c r="T1061" s="8">
        <f>R1061+S1061</f>
        <v>946</v>
      </c>
      <c r="U1061" s="8">
        <f>T1061-Q1061</f>
        <v>86</v>
      </c>
      <c r="V1061" s="2" t="s">
        <v>63</v>
      </c>
      <c r="W1061" s="31">
        <f>IF(T1061&lt;5000,T1061*2%,IF(T1061&lt;25000,T1061*5%,IF(T1061&lt;50000,T1061*7%,IF(T1061&lt;100000,T1061*9%,IF(T1061&lt;250000,T1061*12%,T1061*15%)))))</f>
        <v>18.920000000000002</v>
      </c>
    </row>
    <row r="1062" spans="1:23" x14ac:dyDescent="0.3">
      <c r="A1062" s="2" t="s">
        <v>2366</v>
      </c>
      <c r="B1062" s="4">
        <v>43720</v>
      </c>
      <c r="C1062" s="4">
        <v>43721</v>
      </c>
      <c r="D1062" s="2" t="s">
        <v>47</v>
      </c>
      <c r="E1062" s="2" t="s">
        <v>43</v>
      </c>
      <c r="F1062" s="2" t="s">
        <v>997</v>
      </c>
      <c r="G1062" s="5" t="str">
        <f>VLOOKUP(F1062,'Customer Info'!A:B,2,0)</f>
        <v>Jesus</v>
      </c>
      <c r="H1062" s="5" t="str">
        <f>VLOOKUP(F1062,'Customer Info'!A:C,3,0)</f>
        <v>Ocampo</v>
      </c>
      <c r="I1062" s="5" t="str">
        <f>VLOOKUP(F1062,'Customer Info'!A:E,5,0)</f>
        <v>Herten</v>
      </c>
      <c r="J1062" s="2" t="s">
        <v>316</v>
      </c>
      <c r="K1062" s="6" t="str">
        <f>VLOOKUP(J1062,'Product Details'!B:C,2,0)</f>
        <v>Technology</v>
      </c>
      <c r="L1062" s="6" t="str">
        <f>VLOOKUP(J1062,'Product Details'!B:D,3,0)</f>
        <v>Accessories</v>
      </c>
      <c r="M1062" s="6" t="s">
        <v>6430</v>
      </c>
      <c r="N1062" s="2">
        <v>456</v>
      </c>
      <c r="O1062" s="2">
        <v>430</v>
      </c>
      <c r="P1062" s="2">
        <v>2</v>
      </c>
      <c r="Q1062" s="7">
        <f>O1062*P1062</f>
        <v>860</v>
      </c>
      <c r="R1062" s="7">
        <f>N1062*P1062</f>
        <v>912</v>
      </c>
      <c r="S1062" s="2">
        <v>32</v>
      </c>
      <c r="T1062" s="8">
        <f>R1062+S1062</f>
        <v>944</v>
      </c>
      <c r="U1062" s="8">
        <f>T1062-Q1062</f>
        <v>84</v>
      </c>
      <c r="V1062" s="2" t="s">
        <v>33</v>
      </c>
      <c r="W1062" s="31">
        <f>IF(T1062&lt;5000,T1062*2%,IF(T1062&lt;25000,T1062*5%,IF(T1062&lt;50000,T1062*7%,IF(T1062&lt;100000,T1062*9%,IF(T1062&lt;250000,T1062*12%,T1062*15%)))))</f>
        <v>18.88</v>
      </c>
    </row>
    <row r="1063" spans="1:23" x14ac:dyDescent="0.3">
      <c r="A1063" s="2" t="s">
        <v>4808</v>
      </c>
      <c r="B1063" s="4">
        <v>43227</v>
      </c>
      <c r="C1063" s="4">
        <v>43227</v>
      </c>
      <c r="D1063" s="2" t="s">
        <v>47</v>
      </c>
      <c r="E1063" s="2" t="s">
        <v>48</v>
      </c>
      <c r="F1063" s="2" t="s">
        <v>1219</v>
      </c>
      <c r="G1063" s="5" t="str">
        <f>VLOOKUP(F1063,'Customer Info'!A:B,2,0)</f>
        <v>Greg</v>
      </c>
      <c r="H1063" s="5" t="str">
        <f>VLOOKUP(F1063,'Customer Info'!A:C,3,0)</f>
        <v>Tran</v>
      </c>
      <c r="I1063" s="5" t="str">
        <f>VLOOKUP(F1063,'Customer Info'!A:E,5,0)</f>
        <v>Recklinghausen</v>
      </c>
      <c r="J1063" s="2" t="s">
        <v>341</v>
      </c>
      <c r="K1063" s="6" t="str">
        <f>VLOOKUP(J1063,'Product Details'!B:C,2,0)</f>
        <v>Technology</v>
      </c>
      <c r="L1063" s="6" t="str">
        <f>VLOOKUP(J1063,'Product Details'!B:D,3,0)</f>
        <v>Copiers</v>
      </c>
      <c r="M1063" s="6" t="s">
        <v>6480</v>
      </c>
      <c r="N1063" s="2">
        <v>914</v>
      </c>
      <c r="O1063" s="2">
        <v>830</v>
      </c>
      <c r="P1063" s="2">
        <v>1</v>
      </c>
      <c r="Q1063" s="7">
        <f>O1063*P1063</f>
        <v>830</v>
      </c>
      <c r="R1063" s="7">
        <f>N1063*P1063</f>
        <v>914</v>
      </c>
      <c r="S1063" s="2">
        <v>98</v>
      </c>
      <c r="T1063" s="8">
        <f>R1063+S1063</f>
        <v>1012</v>
      </c>
      <c r="U1063" s="8">
        <f>T1063-Q1063</f>
        <v>182</v>
      </c>
      <c r="V1063" s="2" t="s">
        <v>63</v>
      </c>
      <c r="W1063" s="31">
        <f>IF(T1063&lt;5000,T1063*2%,IF(T1063&lt;25000,T1063*5%,IF(T1063&lt;50000,T1063*7%,IF(T1063&lt;100000,T1063*9%,IF(T1063&lt;250000,T1063*12%,T1063*15%)))))</f>
        <v>20.240000000000002</v>
      </c>
    </row>
    <row r="1064" spans="1:23" x14ac:dyDescent="0.3">
      <c r="A1064" s="2" t="s">
        <v>946</v>
      </c>
      <c r="B1064" s="4">
        <v>43811</v>
      </c>
      <c r="C1064" s="4">
        <v>43811</v>
      </c>
      <c r="D1064" s="2" t="s">
        <v>47</v>
      </c>
      <c r="E1064" s="2" t="s">
        <v>43</v>
      </c>
      <c r="F1064" s="2" t="s">
        <v>908</v>
      </c>
      <c r="G1064" s="5" t="str">
        <f>VLOOKUP(F1064,'Customer Info'!A:B,2,0)</f>
        <v>Dave</v>
      </c>
      <c r="H1064" s="5" t="str">
        <f>VLOOKUP(F1064,'Customer Info'!A:C,3,0)</f>
        <v>Poirier</v>
      </c>
      <c r="I1064" s="5" t="str">
        <f>VLOOKUP(F1064,'Customer Info'!A:E,5,0)</f>
        <v>Changchun</v>
      </c>
      <c r="J1064" s="2" t="s">
        <v>859</v>
      </c>
      <c r="K1064" s="6" t="str">
        <f>VLOOKUP(J1064,'Product Details'!B:C,2,0)</f>
        <v>Furniture</v>
      </c>
      <c r="L1064" s="6" t="str">
        <f>VLOOKUP(J1064,'Product Details'!B:D,3,0)</f>
        <v>Bookcases</v>
      </c>
      <c r="M1064" s="6" t="s">
        <v>6429</v>
      </c>
      <c r="N1064" s="2">
        <v>914</v>
      </c>
      <c r="O1064" s="2">
        <v>830</v>
      </c>
      <c r="P1064" s="2">
        <v>1</v>
      </c>
      <c r="Q1064" s="7">
        <f>O1064*P1064</f>
        <v>830</v>
      </c>
      <c r="R1064" s="7">
        <f>N1064*P1064</f>
        <v>914</v>
      </c>
      <c r="S1064" s="2">
        <v>60</v>
      </c>
      <c r="T1064" s="8">
        <f>R1064+S1064</f>
        <v>974</v>
      </c>
      <c r="U1064" s="8">
        <f>T1064-Q1064</f>
        <v>144</v>
      </c>
      <c r="V1064" s="2" t="s">
        <v>63</v>
      </c>
      <c r="W1064" s="31">
        <f>IF(T1064&lt;5000,T1064*2%,IF(T1064&lt;25000,T1064*5%,IF(T1064&lt;50000,T1064*7%,IF(T1064&lt;100000,T1064*9%,IF(T1064&lt;250000,T1064*12%,T1064*15%)))))</f>
        <v>19.48</v>
      </c>
    </row>
    <row r="1065" spans="1:23" x14ac:dyDescent="0.3">
      <c r="A1065" s="2" t="s">
        <v>1968</v>
      </c>
      <c r="B1065" s="4">
        <v>43996</v>
      </c>
      <c r="C1065" s="4">
        <v>43997</v>
      </c>
      <c r="D1065" s="2" t="s">
        <v>47</v>
      </c>
      <c r="E1065" s="2" t="s">
        <v>36</v>
      </c>
      <c r="F1065" s="2" t="s">
        <v>742</v>
      </c>
      <c r="G1065" s="5" t="str">
        <f>VLOOKUP(F1065,'Customer Info'!A:B,2,0)</f>
        <v>Rick</v>
      </c>
      <c r="H1065" s="5" t="str">
        <f>VLOOKUP(F1065,'Customer Info'!A:C,3,0)</f>
        <v>Reed</v>
      </c>
      <c r="I1065" s="5" t="str">
        <f>VLOOKUP(F1065,'Customer Info'!A:E,5,0)</f>
        <v>Lucknow</v>
      </c>
      <c r="J1065" s="2" t="s">
        <v>361</v>
      </c>
      <c r="K1065" s="6" t="str">
        <f>VLOOKUP(J1065,'Product Details'!B:C,2,0)</f>
        <v>Technology</v>
      </c>
      <c r="L1065" s="6" t="str">
        <f>VLOOKUP(J1065,'Product Details'!B:D,3,0)</f>
        <v>Machines</v>
      </c>
      <c r="M1065" s="6" t="s">
        <v>6423</v>
      </c>
      <c r="N1065" s="2">
        <v>183</v>
      </c>
      <c r="O1065" s="2">
        <v>168</v>
      </c>
      <c r="P1065" s="2">
        <v>5</v>
      </c>
      <c r="Q1065" s="7">
        <f>O1065*P1065</f>
        <v>840</v>
      </c>
      <c r="R1065" s="7">
        <f>N1065*P1065</f>
        <v>915</v>
      </c>
      <c r="S1065" s="2">
        <v>30</v>
      </c>
      <c r="T1065" s="8">
        <f>R1065+S1065</f>
        <v>945</v>
      </c>
      <c r="U1065" s="8">
        <f>T1065-Q1065</f>
        <v>105</v>
      </c>
      <c r="V1065" s="2" t="s">
        <v>33</v>
      </c>
      <c r="W1065" s="31">
        <f>IF(T1065&lt;5000,T1065*2%,IF(T1065&lt;25000,T1065*5%,IF(T1065&lt;50000,T1065*7%,IF(T1065&lt;100000,T1065*9%,IF(T1065&lt;250000,T1065*12%,T1065*15%)))))</f>
        <v>18.900000000000002</v>
      </c>
    </row>
    <row r="1066" spans="1:23" x14ac:dyDescent="0.3">
      <c r="A1066" s="2" t="s">
        <v>5312</v>
      </c>
      <c r="B1066" s="4">
        <v>44194</v>
      </c>
      <c r="C1066" s="4">
        <v>44195</v>
      </c>
      <c r="D1066" s="2" t="s">
        <v>47</v>
      </c>
      <c r="E1066" s="2" t="s">
        <v>29</v>
      </c>
      <c r="F1066" s="2" t="s">
        <v>560</v>
      </c>
      <c r="G1066" s="5" t="str">
        <f>VLOOKUP(F1066,'Customer Info'!A:B,2,0)</f>
        <v>Darrin</v>
      </c>
      <c r="H1066" s="5" t="str">
        <f>VLOOKUP(F1066,'Customer Info'!A:C,3,0)</f>
        <v>Martin</v>
      </c>
      <c r="I1066" s="5" t="str">
        <f>VLOOKUP(F1066,'Customer Info'!A:E,5,0)</f>
        <v>Berlin</v>
      </c>
      <c r="J1066" s="2" t="s">
        <v>325</v>
      </c>
      <c r="K1066" s="6" t="str">
        <f>VLOOKUP(J1066,'Product Details'!B:C,2,0)</f>
        <v>Technology</v>
      </c>
      <c r="L1066" s="6" t="str">
        <f>VLOOKUP(J1066,'Product Details'!B:D,3,0)</f>
        <v>Copiers</v>
      </c>
      <c r="M1066" s="6" t="s">
        <v>6415</v>
      </c>
      <c r="N1066" s="2">
        <v>183</v>
      </c>
      <c r="O1066" s="2">
        <v>168</v>
      </c>
      <c r="P1066" s="2">
        <v>5</v>
      </c>
      <c r="Q1066" s="7">
        <f>O1066*P1066</f>
        <v>840</v>
      </c>
      <c r="R1066" s="7">
        <f>N1066*P1066</f>
        <v>915</v>
      </c>
      <c r="S1066" s="2">
        <v>30</v>
      </c>
      <c r="T1066" s="8">
        <f>R1066+S1066</f>
        <v>945</v>
      </c>
      <c r="U1066" s="8">
        <f>T1066-Q1066</f>
        <v>105</v>
      </c>
      <c r="V1066" s="2" t="s">
        <v>33</v>
      </c>
      <c r="W1066" s="31">
        <f>IF(T1066&lt;5000,T1066*2%,IF(T1066&lt;25000,T1066*5%,IF(T1066&lt;50000,T1066*7%,IF(T1066&lt;100000,T1066*9%,IF(T1066&lt;250000,T1066*12%,T1066*15%)))))</f>
        <v>18.900000000000002</v>
      </c>
    </row>
    <row r="1067" spans="1:23" x14ac:dyDescent="0.3">
      <c r="A1067" s="2" t="s">
        <v>2500</v>
      </c>
      <c r="B1067" s="4">
        <v>43469</v>
      </c>
      <c r="C1067" s="4">
        <v>43471</v>
      </c>
      <c r="D1067" s="2" t="s">
        <v>47</v>
      </c>
      <c r="E1067" s="2" t="s">
        <v>29</v>
      </c>
      <c r="F1067" s="2" t="s">
        <v>2154</v>
      </c>
      <c r="G1067" s="5" t="str">
        <f>VLOOKUP(F1067,'Customer Info'!A:B,2,0)</f>
        <v>Emily</v>
      </c>
      <c r="H1067" s="5" t="str">
        <f>VLOOKUP(F1067,'Customer Info'!A:C,3,0)</f>
        <v>Ducich</v>
      </c>
      <c r="I1067" s="5" t="str">
        <f>VLOOKUP(F1067,'Customer Info'!A:E,5,0)</f>
        <v>Lohne</v>
      </c>
      <c r="J1067" s="2" t="s">
        <v>441</v>
      </c>
      <c r="K1067" s="6" t="str">
        <f>VLOOKUP(J1067,'Product Details'!B:C,2,0)</f>
        <v>Technology</v>
      </c>
      <c r="L1067" s="6" t="str">
        <f>VLOOKUP(J1067,'Product Details'!B:D,3,0)</f>
        <v>Phones</v>
      </c>
      <c r="M1067" s="6" t="s">
        <v>6417</v>
      </c>
      <c r="N1067" s="2">
        <v>458</v>
      </c>
      <c r="O1067" s="2">
        <v>419</v>
      </c>
      <c r="P1067" s="2">
        <v>2</v>
      </c>
      <c r="Q1067" s="7">
        <f>O1067*P1067</f>
        <v>838</v>
      </c>
      <c r="R1067" s="7">
        <f>N1067*P1067</f>
        <v>916</v>
      </c>
      <c r="S1067" s="2">
        <v>72</v>
      </c>
      <c r="T1067" s="8">
        <f>R1067+S1067</f>
        <v>988</v>
      </c>
      <c r="U1067" s="8">
        <f>T1067-Q1067</f>
        <v>150</v>
      </c>
      <c r="V1067" s="2" t="s">
        <v>33</v>
      </c>
      <c r="W1067" s="31">
        <f>IF(T1067&lt;5000,T1067*2%,IF(T1067&lt;25000,T1067*5%,IF(T1067&lt;50000,T1067*7%,IF(T1067&lt;100000,T1067*9%,IF(T1067&lt;250000,T1067*12%,T1067*15%)))))</f>
        <v>19.760000000000002</v>
      </c>
    </row>
    <row r="1068" spans="1:23" x14ac:dyDescent="0.3">
      <c r="A1068" s="2" t="s">
        <v>5031</v>
      </c>
      <c r="B1068" s="4">
        <v>43513</v>
      </c>
      <c r="C1068" s="4">
        <v>43515</v>
      </c>
      <c r="D1068" s="2" t="s">
        <v>47</v>
      </c>
      <c r="E1068" s="2" t="s">
        <v>36</v>
      </c>
      <c r="F1068" s="2" t="s">
        <v>1360</v>
      </c>
      <c r="G1068" s="5" t="str">
        <f>VLOOKUP(F1068,'Customer Info'!A:B,2,0)</f>
        <v>Eugene</v>
      </c>
      <c r="H1068" s="5" t="str">
        <f>VLOOKUP(F1068,'Customer Info'!A:C,3,0)</f>
        <v>Hildebrand</v>
      </c>
      <c r="I1068" s="5" t="str">
        <f>VLOOKUP(F1068,'Customer Info'!A:E,5,0)</f>
        <v>Sindelfingen</v>
      </c>
      <c r="J1068" s="2" t="s">
        <v>1184</v>
      </c>
      <c r="K1068" s="6" t="str">
        <f>VLOOKUP(J1068,'Product Details'!B:C,2,0)</f>
        <v>Office_Supplies</v>
      </c>
      <c r="L1068" s="6" t="str">
        <f>VLOOKUP(J1068,'Product Details'!B:D,3,0)</f>
        <v>Envelopes</v>
      </c>
      <c r="M1068" s="6" t="s">
        <v>6464</v>
      </c>
      <c r="N1068" s="2">
        <v>458</v>
      </c>
      <c r="O1068" s="2">
        <v>419</v>
      </c>
      <c r="P1068" s="2">
        <v>2</v>
      </c>
      <c r="Q1068" s="7">
        <f>O1068*P1068</f>
        <v>838</v>
      </c>
      <c r="R1068" s="7">
        <f>N1068*P1068</f>
        <v>916</v>
      </c>
      <c r="S1068" s="2">
        <v>27</v>
      </c>
      <c r="T1068" s="8">
        <f>R1068+S1068</f>
        <v>943</v>
      </c>
      <c r="U1068" s="8">
        <f>T1068-Q1068</f>
        <v>105</v>
      </c>
      <c r="V1068" s="2" t="s">
        <v>63</v>
      </c>
      <c r="W1068" s="31">
        <f>IF(T1068&lt;5000,T1068*2%,IF(T1068&lt;25000,T1068*5%,IF(T1068&lt;50000,T1068*7%,IF(T1068&lt;100000,T1068*9%,IF(T1068&lt;250000,T1068*12%,T1068*15%)))))</f>
        <v>18.86</v>
      </c>
    </row>
    <row r="1069" spans="1:23" x14ac:dyDescent="0.3">
      <c r="A1069" s="2" t="s">
        <v>253</v>
      </c>
      <c r="B1069" s="4">
        <v>43421</v>
      </c>
      <c r="C1069" s="4">
        <v>43423</v>
      </c>
      <c r="D1069" s="2" t="s">
        <v>47</v>
      </c>
      <c r="E1069" s="2" t="s">
        <v>68</v>
      </c>
      <c r="F1069" s="2" t="s">
        <v>254</v>
      </c>
      <c r="G1069" s="5" t="str">
        <f>VLOOKUP(F1069,'Customer Info'!A:B,2,0)</f>
        <v>Patricia</v>
      </c>
      <c r="H1069" s="5" t="str">
        <f>VLOOKUP(F1069,'Customer Info'!A:C,3,0)</f>
        <v>Hirasaki</v>
      </c>
      <c r="I1069" s="5" t="str">
        <f>VLOOKUP(F1069,'Customer Info'!A:E,5,0)</f>
        <v>Pimpri</v>
      </c>
      <c r="J1069" s="2" t="s">
        <v>255</v>
      </c>
      <c r="K1069" s="6" t="str">
        <f>VLOOKUP(J1069,'Product Details'!B:C,2,0)</f>
        <v>Office_Supplies</v>
      </c>
      <c r="L1069" s="6" t="str">
        <f>VLOOKUP(J1069,'Product Details'!B:D,3,0)</f>
        <v>Supplies</v>
      </c>
      <c r="M1069" s="6" t="s">
        <v>6416</v>
      </c>
      <c r="N1069" s="2">
        <v>918</v>
      </c>
      <c r="O1069" s="2">
        <v>859</v>
      </c>
      <c r="P1069" s="2">
        <v>1</v>
      </c>
      <c r="Q1069" s="7">
        <f>O1069*P1069</f>
        <v>859</v>
      </c>
      <c r="R1069" s="7">
        <f>N1069*P1069</f>
        <v>918</v>
      </c>
      <c r="S1069" s="2">
        <v>53</v>
      </c>
      <c r="T1069" s="8">
        <f>R1069+S1069</f>
        <v>971</v>
      </c>
      <c r="U1069" s="8">
        <f>T1069-Q1069</f>
        <v>112</v>
      </c>
      <c r="V1069" s="2" t="s">
        <v>33</v>
      </c>
      <c r="W1069" s="31">
        <f>IF(T1069&lt;5000,T1069*2%,IF(T1069&lt;25000,T1069*5%,IF(T1069&lt;50000,T1069*7%,IF(T1069&lt;100000,T1069*9%,IF(T1069&lt;250000,T1069*12%,T1069*15%)))))</f>
        <v>19.420000000000002</v>
      </c>
    </row>
    <row r="1070" spans="1:23" x14ac:dyDescent="0.3">
      <c r="A1070" s="2" t="s">
        <v>3921</v>
      </c>
      <c r="B1070" s="4">
        <v>43994</v>
      </c>
      <c r="C1070" s="4">
        <v>43995</v>
      </c>
      <c r="D1070" s="2" t="s">
        <v>47</v>
      </c>
      <c r="E1070" s="2" t="s">
        <v>43</v>
      </c>
      <c r="F1070" s="2" t="s">
        <v>1594</v>
      </c>
      <c r="G1070" s="5" t="str">
        <f>VLOOKUP(F1070,'Customer Info'!A:B,2,0)</f>
        <v>Pamela</v>
      </c>
      <c r="H1070" s="5" t="str">
        <f>VLOOKUP(F1070,'Customer Info'!A:C,3,0)</f>
        <v>Stobb</v>
      </c>
      <c r="I1070" s="5" t="str">
        <f>VLOOKUP(F1070,'Customer Info'!A:E,5,0)</f>
        <v>Bremen</v>
      </c>
      <c r="J1070" s="2" t="s">
        <v>622</v>
      </c>
      <c r="K1070" s="6" t="str">
        <f>VLOOKUP(J1070,'Product Details'!B:C,2,0)</f>
        <v>Office_Supplies</v>
      </c>
      <c r="L1070" s="6" t="str">
        <f>VLOOKUP(J1070,'Product Details'!B:D,3,0)</f>
        <v>Storage</v>
      </c>
      <c r="M1070" s="6" t="s">
        <v>6547</v>
      </c>
      <c r="N1070" s="2">
        <v>918</v>
      </c>
      <c r="O1070" s="2">
        <v>859</v>
      </c>
      <c r="P1070" s="2">
        <v>1</v>
      </c>
      <c r="Q1070" s="7">
        <f>O1070*P1070</f>
        <v>859</v>
      </c>
      <c r="R1070" s="7">
        <f>N1070*P1070</f>
        <v>918</v>
      </c>
      <c r="S1070" s="2">
        <v>36</v>
      </c>
      <c r="T1070" s="8">
        <f>R1070+S1070</f>
        <v>954</v>
      </c>
      <c r="U1070" s="8">
        <f>T1070-Q1070</f>
        <v>95</v>
      </c>
      <c r="V1070" s="2" t="s">
        <v>33</v>
      </c>
      <c r="W1070" s="31">
        <f>IF(T1070&lt;5000,T1070*2%,IF(T1070&lt;25000,T1070*5%,IF(T1070&lt;50000,T1070*7%,IF(T1070&lt;100000,T1070*9%,IF(T1070&lt;250000,T1070*12%,T1070*15%)))))</f>
        <v>19.080000000000002</v>
      </c>
    </row>
    <row r="1071" spans="1:23" x14ac:dyDescent="0.3">
      <c r="A1071" s="2" t="s">
        <v>3910</v>
      </c>
      <c r="B1071" s="4">
        <v>44007</v>
      </c>
      <c r="C1071" s="4">
        <v>44007</v>
      </c>
      <c r="D1071" s="2" t="s">
        <v>47</v>
      </c>
      <c r="E1071" s="2" t="s">
        <v>43</v>
      </c>
      <c r="F1071" s="2" t="s">
        <v>1957</v>
      </c>
      <c r="G1071" s="5" t="str">
        <f>VLOOKUP(F1071,'Customer Info'!A:B,2,0)</f>
        <v>Susan</v>
      </c>
      <c r="H1071" s="5" t="str">
        <f>VLOOKUP(F1071,'Customer Info'!A:C,3,0)</f>
        <v>MacKendrick</v>
      </c>
      <c r="I1071" s="5" t="str">
        <f>VLOOKUP(F1071,'Customer Info'!A:E,5,0)</f>
        <v>Brisbane</v>
      </c>
      <c r="J1071" s="2" t="s">
        <v>163</v>
      </c>
      <c r="K1071" s="6" t="str">
        <f>VLOOKUP(J1071,'Product Details'!B:C,2,0)</f>
        <v>Office_Supplies</v>
      </c>
      <c r="L1071" s="6" t="str">
        <f>VLOOKUP(J1071,'Product Details'!B:D,3,0)</f>
        <v>Appliances</v>
      </c>
      <c r="M1071" s="6" t="s">
        <v>6514</v>
      </c>
      <c r="N1071" s="2">
        <v>918</v>
      </c>
      <c r="O1071" s="2">
        <v>859</v>
      </c>
      <c r="P1071" s="2">
        <v>1</v>
      </c>
      <c r="Q1071" s="7">
        <f>O1071*P1071</f>
        <v>859</v>
      </c>
      <c r="R1071" s="7">
        <f>N1071*P1071</f>
        <v>918</v>
      </c>
      <c r="S1071" s="2">
        <v>33</v>
      </c>
      <c r="T1071" s="8">
        <f>R1071+S1071</f>
        <v>951</v>
      </c>
      <c r="U1071" s="8">
        <f>T1071-Q1071</f>
        <v>92</v>
      </c>
      <c r="V1071" s="2" t="s">
        <v>63</v>
      </c>
      <c r="W1071" s="31">
        <f>IF(T1071&lt;5000,T1071*2%,IF(T1071&lt;25000,T1071*5%,IF(T1071&lt;50000,T1071*7%,IF(T1071&lt;100000,T1071*9%,IF(T1071&lt;250000,T1071*12%,T1071*15%)))))</f>
        <v>19.02</v>
      </c>
    </row>
    <row r="1072" spans="1:23" x14ac:dyDescent="0.3">
      <c r="A1072" s="2" t="s">
        <v>3076</v>
      </c>
      <c r="B1072" s="4">
        <v>43288</v>
      </c>
      <c r="C1072" s="4">
        <v>43289</v>
      </c>
      <c r="D1072" s="2" t="s">
        <v>47</v>
      </c>
      <c r="E1072" s="2" t="s">
        <v>48</v>
      </c>
      <c r="F1072" s="2" t="s">
        <v>953</v>
      </c>
      <c r="G1072" s="5" t="str">
        <f>VLOOKUP(F1072,'Customer Info'!A:B,2,0)</f>
        <v>Jill</v>
      </c>
      <c r="H1072" s="5" t="str">
        <f>VLOOKUP(F1072,'Customer Info'!A:C,3,0)</f>
        <v>Fjeld</v>
      </c>
      <c r="I1072" s="5" t="str">
        <f>VLOOKUP(F1072,'Customer Info'!A:E,5,0)</f>
        <v>Wollongong</v>
      </c>
      <c r="J1072" s="2" t="s">
        <v>242</v>
      </c>
      <c r="K1072" s="6" t="str">
        <f>VLOOKUP(J1072,'Product Details'!B:C,2,0)</f>
        <v>Office_Supplies</v>
      </c>
      <c r="L1072" s="6" t="str">
        <f>VLOOKUP(J1072,'Product Details'!B:D,3,0)</f>
        <v>Storage</v>
      </c>
      <c r="M1072" s="6" t="s">
        <v>6560</v>
      </c>
      <c r="N1072" s="2">
        <v>184</v>
      </c>
      <c r="O1072" s="2">
        <v>176</v>
      </c>
      <c r="P1072" s="2">
        <v>5</v>
      </c>
      <c r="Q1072" s="7">
        <f>O1072*P1072</f>
        <v>880</v>
      </c>
      <c r="R1072" s="7">
        <f>N1072*P1072</f>
        <v>920</v>
      </c>
      <c r="S1072" s="2">
        <v>30</v>
      </c>
      <c r="T1072" s="8">
        <f>R1072+S1072</f>
        <v>950</v>
      </c>
      <c r="U1072" s="8">
        <f>T1072-Q1072</f>
        <v>70</v>
      </c>
      <c r="V1072" s="2" t="s">
        <v>63</v>
      </c>
      <c r="W1072" s="31">
        <f>IF(T1072&lt;5000,T1072*2%,IF(T1072&lt;25000,T1072*5%,IF(T1072&lt;50000,T1072*7%,IF(T1072&lt;100000,T1072*9%,IF(T1072&lt;250000,T1072*12%,T1072*15%)))))</f>
        <v>19</v>
      </c>
    </row>
    <row r="1073" spans="1:23" x14ac:dyDescent="0.3">
      <c r="A1073" s="2" t="s">
        <v>2744</v>
      </c>
      <c r="B1073" s="4">
        <v>44022</v>
      </c>
      <c r="C1073" s="4">
        <v>44022</v>
      </c>
      <c r="D1073" s="2" t="s">
        <v>47</v>
      </c>
      <c r="E1073" s="2" t="s">
        <v>91</v>
      </c>
      <c r="F1073" s="2" t="s">
        <v>908</v>
      </c>
      <c r="G1073" s="5" t="str">
        <f>VLOOKUP(F1073,'Customer Info'!A:B,2,0)</f>
        <v>Dave</v>
      </c>
      <c r="H1073" s="5" t="str">
        <f>VLOOKUP(F1073,'Customer Info'!A:C,3,0)</f>
        <v>Poirier</v>
      </c>
      <c r="I1073" s="5" t="str">
        <f>VLOOKUP(F1073,'Customer Info'!A:E,5,0)</f>
        <v>Changchun</v>
      </c>
      <c r="J1073" s="2" t="s">
        <v>183</v>
      </c>
      <c r="K1073" s="6" t="str">
        <f>VLOOKUP(J1073,'Product Details'!B:C,2,0)</f>
        <v>Furniture</v>
      </c>
      <c r="L1073" s="6" t="str">
        <f>VLOOKUP(J1073,'Product Details'!B:D,3,0)</f>
        <v>Tables</v>
      </c>
      <c r="M1073" s="6" t="s">
        <v>6546</v>
      </c>
      <c r="N1073" s="2">
        <v>185</v>
      </c>
      <c r="O1073" s="2">
        <v>174</v>
      </c>
      <c r="P1073" s="2">
        <v>5</v>
      </c>
      <c r="Q1073" s="7">
        <f>O1073*P1073</f>
        <v>870</v>
      </c>
      <c r="R1073" s="7">
        <f>N1073*P1073</f>
        <v>925</v>
      </c>
      <c r="S1073" s="2">
        <v>30</v>
      </c>
      <c r="T1073" s="8">
        <f>R1073+S1073</f>
        <v>955</v>
      </c>
      <c r="U1073" s="8">
        <f>T1073-Q1073</f>
        <v>85</v>
      </c>
      <c r="V1073" s="2" t="s">
        <v>33</v>
      </c>
      <c r="W1073" s="31">
        <f>IF(T1073&lt;5000,T1073*2%,IF(T1073&lt;25000,T1073*5%,IF(T1073&lt;50000,T1073*7%,IF(T1073&lt;100000,T1073*9%,IF(T1073&lt;250000,T1073*12%,T1073*15%)))))</f>
        <v>19.100000000000001</v>
      </c>
    </row>
    <row r="1074" spans="1:23" x14ac:dyDescent="0.3">
      <c r="A1074" s="2" t="s">
        <v>3677</v>
      </c>
      <c r="B1074" s="4">
        <v>43969</v>
      </c>
      <c r="C1074" s="4">
        <v>43969</v>
      </c>
      <c r="D1074" s="2" t="s">
        <v>47</v>
      </c>
      <c r="E1074" s="2" t="s">
        <v>68</v>
      </c>
      <c r="F1074" s="2" t="s">
        <v>663</v>
      </c>
      <c r="G1074" s="5" t="str">
        <f>VLOOKUP(F1074,'Customer Info'!A:B,2,0)</f>
        <v>Aaron</v>
      </c>
      <c r="H1074" s="5" t="str">
        <f>VLOOKUP(F1074,'Customer Info'!A:C,3,0)</f>
        <v>Bergman</v>
      </c>
      <c r="I1074" s="5" t="str">
        <f>VLOOKUP(F1074,'Customer Info'!A:E,5,0)</f>
        <v>Halle</v>
      </c>
      <c r="J1074" s="2" t="s">
        <v>111</v>
      </c>
      <c r="K1074" s="6" t="str">
        <f>VLOOKUP(J1074,'Product Details'!B:C,2,0)</f>
        <v>Office_Supplies</v>
      </c>
      <c r="L1074" s="6" t="str">
        <f>VLOOKUP(J1074,'Product Details'!B:D,3,0)</f>
        <v>Storage</v>
      </c>
      <c r="M1074" s="6" t="s">
        <v>6543</v>
      </c>
      <c r="N1074" s="2">
        <v>185</v>
      </c>
      <c r="O1074" s="2">
        <v>174</v>
      </c>
      <c r="P1074" s="2">
        <v>5</v>
      </c>
      <c r="Q1074" s="7">
        <f>O1074*P1074</f>
        <v>870</v>
      </c>
      <c r="R1074" s="7">
        <f>N1074*P1074</f>
        <v>925</v>
      </c>
      <c r="S1074" s="2">
        <v>30</v>
      </c>
      <c r="T1074" s="8">
        <f>R1074+S1074</f>
        <v>955</v>
      </c>
      <c r="U1074" s="8">
        <f>T1074-Q1074</f>
        <v>85</v>
      </c>
      <c r="V1074" s="2" t="s">
        <v>33</v>
      </c>
      <c r="W1074" s="31">
        <f>IF(T1074&lt;5000,T1074*2%,IF(T1074&lt;25000,T1074*5%,IF(T1074&lt;50000,T1074*7%,IF(T1074&lt;100000,T1074*9%,IF(T1074&lt;250000,T1074*12%,T1074*15%)))))</f>
        <v>19.100000000000001</v>
      </c>
    </row>
    <row r="1075" spans="1:23" x14ac:dyDescent="0.3">
      <c r="A1075" s="2" t="s">
        <v>4131</v>
      </c>
      <c r="B1075" s="4">
        <v>43266</v>
      </c>
      <c r="C1075" s="4">
        <v>43268</v>
      </c>
      <c r="D1075" s="2" t="s">
        <v>47</v>
      </c>
      <c r="E1075" s="2" t="s">
        <v>29</v>
      </c>
      <c r="F1075" s="2" t="s">
        <v>1570</v>
      </c>
      <c r="G1075" s="5" t="str">
        <f>VLOOKUP(F1075,'Customer Info'!A:B,2,0)</f>
        <v>Jack</v>
      </c>
      <c r="H1075" s="5" t="str">
        <f>VLOOKUP(F1075,'Customer Info'!A:C,3,0)</f>
        <v>Garza</v>
      </c>
      <c r="I1075" s="5" t="str">
        <f>VLOOKUP(F1075,'Customer Info'!A:E,5,0)</f>
        <v>Taiyuan</v>
      </c>
      <c r="J1075" s="2" t="s">
        <v>137</v>
      </c>
      <c r="K1075" s="6" t="str">
        <f>VLOOKUP(J1075,'Product Details'!B:C,2,0)</f>
        <v>Office_Supplies</v>
      </c>
      <c r="L1075" s="6" t="str">
        <f>VLOOKUP(J1075,'Product Details'!B:D,3,0)</f>
        <v>Supplies</v>
      </c>
      <c r="M1075" s="6" t="s">
        <v>6555</v>
      </c>
      <c r="N1075" s="2">
        <v>185</v>
      </c>
      <c r="O1075" s="2">
        <v>174</v>
      </c>
      <c r="P1075" s="2">
        <v>5</v>
      </c>
      <c r="Q1075" s="7">
        <f>O1075*P1075</f>
        <v>870</v>
      </c>
      <c r="R1075" s="7">
        <f>N1075*P1075</f>
        <v>925</v>
      </c>
      <c r="S1075" s="2">
        <v>30</v>
      </c>
      <c r="T1075" s="8">
        <f>R1075+S1075</f>
        <v>955</v>
      </c>
      <c r="U1075" s="8">
        <f>T1075-Q1075</f>
        <v>85</v>
      </c>
      <c r="V1075" s="2" t="s">
        <v>63</v>
      </c>
      <c r="W1075" s="31">
        <f>IF(T1075&lt;5000,T1075*2%,IF(T1075&lt;25000,T1075*5%,IF(T1075&lt;50000,T1075*7%,IF(T1075&lt;100000,T1075*9%,IF(T1075&lt;250000,T1075*12%,T1075*15%)))))</f>
        <v>19.100000000000001</v>
      </c>
    </row>
    <row r="1076" spans="1:23" x14ac:dyDescent="0.3">
      <c r="A1076" s="2" t="s">
        <v>4502</v>
      </c>
      <c r="B1076" s="4">
        <v>43506</v>
      </c>
      <c r="C1076" s="4">
        <v>43507</v>
      </c>
      <c r="D1076" s="2" t="s">
        <v>47</v>
      </c>
      <c r="E1076" s="2" t="s">
        <v>48</v>
      </c>
      <c r="F1076" s="2" t="s">
        <v>807</v>
      </c>
      <c r="G1076" s="5" t="str">
        <f>VLOOKUP(F1076,'Customer Info'!A:B,2,0)</f>
        <v>Darren</v>
      </c>
      <c r="H1076" s="5" t="str">
        <f>VLOOKUP(F1076,'Customer Info'!A:C,3,0)</f>
        <v>Budd</v>
      </c>
      <c r="I1076" s="5" t="str">
        <f>VLOOKUP(F1076,'Customer Info'!A:E,5,0)</f>
        <v>Perth</v>
      </c>
      <c r="J1076" s="2" t="s">
        <v>761</v>
      </c>
      <c r="K1076" s="6" t="str">
        <f>VLOOKUP(J1076,'Product Details'!B:C,2,0)</f>
        <v>Technology</v>
      </c>
      <c r="L1076" s="6" t="str">
        <f>VLOOKUP(J1076,'Product Details'!B:D,3,0)</f>
        <v>Machines</v>
      </c>
      <c r="M1076" s="6" t="s">
        <v>6438</v>
      </c>
      <c r="N1076" s="2">
        <v>185</v>
      </c>
      <c r="O1076" s="2">
        <v>171</v>
      </c>
      <c r="P1076" s="2">
        <v>5</v>
      </c>
      <c r="Q1076" s="7">
        <f>O1076*P1076</f>
        <v>855</v>
      </c>
      <c r="R1076" s="7">
        <f>N1076*P1076</f>
        <v>925</v>
      </c>
      <c r="S1076" s="2">
        <v>30</v>
      </c>
      <c r="T1076" s="8">
        <f>R1076+S1076</f>
        <v>955</v>
      </c>
      <c r="U1076" s="8">
        <f>T1076-Q1076</f>
        <v>100</v>
      </c>
      <c r="V1076" s="2" t="s">
        <v>63</v>
      </c>
      <c r="W1076" s="31">
        <f>IF(T1076&lt;5000,T1076*2%,IF(T1076&lt;25000,T1076*5%,IF(T1076&lt;50000,T1076*7%,IF(T1076&lt;100000,T1076*9%,IF(T1076&lt;250000,T1076*12%,T1076*15%)))))</f>
        <v>19.100000000000001</v>
      </c>
    </row>
    <row r="1077" spans="1:23" x14ac:dyDescent="0.3">
      <c r="A1077" s="2" t="s">
        <v>4672</v>
      </c>
      <c r="B1077" s="4">
        <v>43854</v>
      </c>
      <c r="C1077" s="4">
        <v>43856</v>
      </c>
      <c r="D1077" s="2" t="s">
        <v>47</v>
      </c>
      <c r="E1077" s="2" t="s">
        <v>36</v>
      </c>
      <c r="F1077" s="2" t="s">
        <v>1137</v>
      </c>
      <c r="G1077" s="5" t="str">
        <f>VLOOKUP(F1077,'Customer Info'!A:B,2,0)</f>
        <v>Rachel</v>
      </c>
      <c r="H1077" s="5" t="str">
        <f>VLOOKUP(F1077,'Customer Info'!A:C,3,0)</f>
        <v>Payne</v>
      </c>
      <c r="I1077" s="5" t="str">
        <f>VLOOKUP(F1077,'Customer Info'!A:E,5,0)</f>
        <v>Caloundra</v>
      </c>
      <c r="J1077" s="2" t="s">
        <v>196</v>
      </c>
      <c r="K1077" s="6" t="str">
        <f>VLOOKUP(J1077,'Product Details'!B:C,2,0)</f>
        <v>Office_Supplies</v>
      </c>
      <c r="L1077" s="6" t="str">
        <f>VLOOKUP(J1077,'Product Details'!B:D,3,0)</f>
        <v>Labels</v>
      </c>
      <c r="M1077" s="6" t="s">
        <v>6439</v>
      </c>
      <c r="N1077" s="2">
        <v>465</v>
      </c>
      <c r="O1077" s="2">
        <v>439</v>
      </c>
      <c r="P1077" s="2">
        <v>2</v>
      </c>
      <c r="Q1077" s="7">
        <f>O1077*P1077</f>
        <v>878</v>
      </c>
      <c r="R1077" s="7">
        <f>N1077*P1077</f>
        <v>930</v>
      </c>
      <c r="S1077" s="2">
        <v>99</v>
      </c>
      <c r="T1077" s="8">
        <f>R1077+S1077</f>
        <v>1029</v>
      </c>
      <c r="U1077" s="8">
        <f>T1077-Q1077</f>
        <v>151</v>
      </c>
      <c r="V1077" s="2" t="s">
        <v>63</v>
      </c>
      <c r="W1077" s="31">
        <f>IF(T1077&lt;5000,T1077*2%,IF(T1077&lt;25000,T1077*5%,IF(T1077&lt;50000,T1077*7%,IF(T1077&lt;100000,T1077*9%,IF(T1077&lt;250000,T1077*12%,T1077*15%)))))</f>
        <v>20.580000000000002</v>
      </c>
    </row>
    <row r="1078" spans="1:23" x14ac:dyDescent="0.3">
      <c r="A1078" s="2" t="s">
        <v>1691</v>
      </c>
      <c r="B1078" s="4">
        <v>43851</v>
      </c>
      <c r="C1078" s="4">
        <v>43851</v>
      </c>
      <c r="D1078" s="2" t="s">
        <v>47</v>
      </c>
      <c r="E1078" s="2" t="s">
        <v>29</v>
      </c>
      <c r="F1078" s="2" t="s">
        <v>1692</v>
      </c>
      <c r="G1078" s="5" t="str">
        <f>VLOOKUP(F1078,'Customer Info'!A:B,2,0)</f>
        <v>Marina</v>
      </c>
      <c r="H1078" s="5" t="str">
        <f>VLOOKUP(F1078,'Customer Info'!A:C,3,0)</f>
        <v>Lichtenstein</v>
      </c>
      <c r="I1078" s="5" t="str">
        <f>VLOOKUP(F1078,'Customer Info'!A:E,5,0)</f>
        <v>Denpasar</v>
      </c>
      <c r="J1078" s="2" t="s">
        <v>697</v>
      </c>
      <c r="K1078" s="6" t="str">
        <f>VLOOKUP(J1078,'Product Details'!B:C,2,0)</f>
        <v>Furniture</v>
      </c>
      <c r="L1078" s="6" t="str">
        <f>VLOOKUP(J1078,'Product Details'!B:D,3,0)</f>
        <v>Chairs</v>
      </c>
      <c r="M1078" s="6" t="s">
        <v>6511</v>
      </c>
      <c r="N1078" s="2">
        <v>465</v>
      </c>
      <c r="O1078" s="2">
        <v>439</v>
      </c>
      <c r="P1078" s="2">
        <v>2</v>
      </c>
      <c r="Q1078" s="7">
        <f>O1078*P1078</f>
        <v>878</v>
      </c>
      <c r="R1078" s="7">
        <f>N1078*P1078</f>
        <v>930</v>
      </c>
      <c r="S1078" s="2">
        <v>98</v>
      </c>
      <c r="T1078" s="8">
        <f>R1078+S1078</f>
        <v>1028</v>
      </c>
      <c r="U1078" s="8">
        <f>T1078-Q1078</f>
        <v>150</v>
      </c>
      <c r="V1078" s="2" t="s">
        <v>33</v>
      </c>
      <c r="W1078" s="31">
        <f>IF(T1078&lt;5000,T1078*2%,IF(T1078&lt;25000,T1078*5%,IF(T1078&lt;50000,T1078*7%,IF(T1078&lt;100000,T1078*9%,IF(T1078&lt;250000,T1078*12%,T1078*15%)))))</f>
        <v>20.56</v>
      </c>
    </row>
    <row r="1079" spans="1:23" x14ac:dyDescent="0.3">
      <c r="A1079" s="2" t="s">
        <v>883</v>
      </c>
      <c r="B1079" s="4">
        <v>43414</v>
      </c>
      <c r="C1079" s="4">
        <v>43414</v>
      </c>
      <c r="D1079" s="2" t="s">
        <v>47</v>
      </c>
      <c r="E1079" s="2" t="s">
        <v>68</v>
      </c>
      <c r="F1079" s="2" t="s">
        <v>517</v>
      </c>
      <c r="G1079" s="5" t="str">
        <f>VLOOKUP(F1079,'Customer Info'!A:B,2,0)</f>
        <v>Roger</v>
      </c>
      <c r="H1079" s="5" t="str">
        <f>VLOOKUP(F1079,'Customer Info'!A:C,3,0)</f>
        <v>Demir</v>
      </c>
      <c r="I1079" s="5" t="str">
        <f>VLOOKUP(F1079,'Customer Info'!A:E,5,0)</f>
        <v>Wollongong</v>
      </c>
      <c r="J1079" s="2" t="s">
        <v>520</v>
      </c>
      <c r="K1079" s="6" t="str">
        <f>VLOOKUP(J1079,'Product Details'!B:C,2,0)</f>
        <v>Office_Supplies</v>
      </c>
      <c r="L1079" s="6" t="str">
        <f>VLOOKUP(J1079,'Product Details'!B:D,3,0)</f>
        <v>Fasteners</v>
      </c>
      <c r="M1079" s="6" t="s">
        <v>6557</v>
      </c>
      <c r="N1079" s="2">
        <v>932</v>
      </c>
      <c r="O1079" s="2">
        <v>838</v>
      </c>
      <c r="P1079" s="2">
        <v>1</v>
      </c>
      <c r="Q1079" s="7">
        <f>O1079*P1079</f>
        <v>838</v>
      </c>
      <c r="R1079" s="7">
        <f>N1079*P1079</f>
        <v>932</v>
      </c>
      <c r="S1079" s="2">
        <v>87</v>
      </c>
      <c r="T1079" s="8">
        <f>R1079+S1079</f>
        <v>1019</v>
      </c>
      <c r="U1079" s="8">
        <f>T1079-Q1079</f>
        <v>181</v>
      </c>
      <c r="V1079" s="2" t="s">
        <v>33</v>
      </c>
      <c r="W1079" s="31">
        <f>IF(T1079&lt;5000,T1079*2%,IF(T1079&lt;25000,T1079*5%,IF(T1079&lt;50000,T1079*7%,IF(T1079&lt;100000,T1079*9%,IF(T1079&lt;250000,T1079*12%,T1079*15%)))))</f>
        <v>20.38</v>
      </c>
    </row>
    <row r="1080" spans="1:23" x14ac:dyDescent="0.3">
      <c r="A1080" s="2" t="s">
        <v>1901</v>
      </c>
      <c r="B1080" s="4">
        <v>44126</v>
      </c>
      <c r="C1080" s="4">
        <v>44127</v>
      </c>
      <c r="D1080" s="2" t="s">
        <v>47</v>
      </c>
      <c r="E1080" s="2" t="s">
        <v>36</v>
      </c>
      <c r="F1080" s="2" t="s">
        <v>69</v>
      </c>
      <c r="G1080" s="5" t="str">
        <f>VLOOKUP(F1080,'Customer Info'!A:B,2,0)</f>
        <v>Jenna</v>
      </c>
      <c r="H1080" s="5" t="str">
        <f>VLOOKUP(F1080,'Customer Info'!A:C,3,0)</f>
        <v>Caffey</v>
      </c>
      <c r="I1080" s="5" t="str">
        <f>VLOOKUP(F1080,'Customer Info'!A:E,5,0)</f>
        <v>Kanpur</v>
      </c>
      <c r="J1080" s="2" t="s">
        <v>697</v>
      </c>
      <c r="K1080" s="6" t="str">
        <f>VLOOKUP(J1080,'Product Details'!B:C,2,0)</f>
        <v>Furniture</v>
      </c>
      <c r="L1080" s="6" t="str">
        <f>VLOOKUP(J1080,'Product Details'!B:D,3,0)</f>
        <v>Chairs</v>
      </c>
      <c r="M1080" s="6" t="s">
        <v>6511</v>
      </c>
      <c r="N1080" s="2">
        <v>932</v>
      </c>
      <c r="O1080" s="2">
        <v>838</v>
      </c>
      <c r="P1080" s="2">
        <v>1</v>
      </c>
      <c r="Q1080" s="7">
        <f>O1080*P1080</f>
        <v>838</v>
      </c>
      <c r="R1080" s="7">
        <f>N1080*P1080</f>
        <v>932</v>
      </c>
      <c r="S1080" s="2">
        <v>85</v>
      </c>
      <c r="T1080" s="8">
        <f>R1080+S1080</f>
        <v>1017</v>
      </c>
      <c r="U1080" s="8">
        <f>T1080-Q1080</f>
        <v>179</v>
      </c>
      <c r="V1080" s="2" t="s">
        <v>33</v>
      </c>
      <c r="W1080" s="31">
        <f>IF(T1080&lt;5000,T1080*2%,IF(T1080&lt;25000,T1080*5%,IF(T1080&lt;50000,T1080*7%,IF(T1080&lt;100000,T1080*9%,IF(T1080&lt;250000,T1080*12%,T1080*15%)))))</f>
        <v>20.34</v>
      </c>
    </row>
    <row r="1081" spans="1:23" x14ac:dyDescent="0.3">
      <c r="A1081" s="2" t="s">
        <v>3384</v>
      </c>
      <c r="B1081" s="4">
        <v>43483</v>
      </c>
      <c r="C1081" s="4">
        <v>43485</v>
      </c>
      <c r="D1081" s="2" t="s">
        <v>47</v>
      </c>
      <c r="E1081" s="2" t="s">
        <v>48</v>
      </c>
      <c r="F1081" s="2" t="s">
        <v>154</v>
      </c>
      <c r="G1081" s="5" t="str">
        <f>VLOOKUP(F1081,'Customer Info'!A:B,2,0)</f>
        <v>Larry</v>
      </c>
      <c r="H1081" s="5" t="str">
        <f>VLOOKUP(F1081,'Customer Info'!A:C,3,0)</f>
        <v>Blacks</v>
      </c>
      <c r="I1081" s="5" t="str">
        <f>VLOOKUP(F1081,'Customer Info'!A:E,5,0)</f>
        <v>Shangyu</v>
      </c>
      <c r="J1081" s="2" t="s">
        <v>336</v>
      </c>
      <c r="K1081" s="6" t="str">
        <f>VLOOKUP(J1081,'Product Details'!B:C,2,0)</f>
        <v>Technology</v>
      </c>
      <c r="L1081" s="6" t="str">
        <f>VLOOKUP(J1081,'Product Details'!B:D,3,0)</f>
        <v>Phones</v>
      </c>
      <c r="M1081" s="6" t="s">
        <v>6433</v>
      </c>
      <c r="N1081" s="2">
        <v>932</v>
      </c>
      <c r="O1081" s="2">
        <v>838</v>
      </c>
      <c r="P1081" s="2">
        <v>1</v>
      </c>
      <c r="Q1081" s="7">
        <f>O1081*P1081</f>
        <v>838</v>
      </c>
      <c r="R1081" s="7">
        <f>N1081*P1081</f>
        <v>932</v>
      </c>
      <c r="S1081" s="2">
        <v>65</v>
      </c>
      <c r="T1081" s="8">
        <f>R1081+S1081</f>
        <v>997</v>
      </c>
      <c r="U1081" s="8">
        <f>T1081-Q1081</f>
        <v>159</v>
      </c>
      <c r="V1081" s="2" t="s">
        <v>33</v>
      </c>
      <c r="W1081" s="31">
        <f>IF(T1081&lt;5000,T1081*2%,IF(T1081&lt;25000,T1081*5%,IF(T1081&lt;50000,T1081*7%,IF(T1081&lt;100000,T1081*9%,IF(T1081&lt;250000,T1081*12%,T1081*15%)))))</f>
        <v>19.940000000000001</v>
      </c>
    </row>
    <row r="1082" spans="1:23" x14ac:dyDescent="0.3">
      <c r="A1082" s="2" t="s">
        <v>2860</v>
      </c>
      <c r="B1082" s="4">
        <v>43326</v>
      </c>
      <c r="C1082" s="4">
        <v>43328</v>
      </c>
      <c r="D1082" s="2" t="s">
        <v>47</v>
      </c>
      <c r="E1082" s="2" t="s">
        <v>68</v>
      </c>
      <c r="F1082" s="2" t="s">
        <v>865</v>
      </c>
      <c r="G1082" s="5" t="str">
        <f>VLOOKUP(F1082,'Customer Info'!A:B,2,0)</f>
        <v>Michael</v>
      </c>
      <c r="H1082" s="5" t="str">
        <f>VLOOKUP(F1082,'Customer Info'!A:C,3,0)</f>
        <v>Nguyen</v>
      </c>
      <c r="I1082" s="5" t="str">
        <f>VLOOKUP(F1082,'Customer Info'!A:E,5,0)</f>
        <v>Berlin</v>
      </c>
      <c r="J1082" s="2" t="s">
        <v>108</v>
      </c>
      <c r="K1082" s="6" t="str">
        <f>VLOOKUP(J1082,'Product Details'!B:C,2,0)</f>
        <v>Furniture</v>
      </c>
      <c r="L1082" s="6" t="str">
        <f>VLOOKUP(J1082,'Product Details'!B:D,3,0)</f>
        <v>Bookcases</v>
      </c>
      <c r="M1082" s="6" t="s">
        <v>6454</v>
      </c>
      <c r="N1082" s="2">
        <v>187</v>
      </c>
      <c r="O1082" s="2">
        <v>176</v>
      </c>
      <c r="P1082" s="2">
        <v>5</v>
      </c>
      <c r="Q1082" s="7">
        <f>O1082*P1082</f>
        <v>880</v>
      </c>
      <c r="R1082" s="7">
        <f>N1082*P1082</f>
        <v>935</v>
      </c>
      <c r="S1082" s="2">
        <v>30</v>
      </c>
      <c r="T1082" s="8">
        <f>R1082+S1082</f>
        <v>965</v>
      </c>
      <c r="U1082" s="8">
        <f>T1082-Q1082</f>
        <v>85</v>
      </c>
      <c r="V1082" s="2" t="s">
        <v>33</v>
      </c>
      <c r="W1082" s="31">
        <f>IF(T1082&lt;5000,T1082*2%,IF(T1082&lt;25000,T1082*5%,IF(T1082&lt;50000,T1082*7%,IF(T1082&lt;100000,T1082*9%,IF(T1082&lt;250000,T1082*12%,T1082*15%)))))</f>
        <v>19.3</v>
      </c>
    </row>
    <row r="1083" spans="1:23" x14ac:dyDescent="0.3">
      <c r="A1083" s="2" t="s">
        <v>5453</v>
      </c>
      <c r="B1083" s="4">
        <v>43942</v>
      </c>
      <c r="C1083" s="4">
        <v>43944</v>
      </c>
      <c r="D1083" s="2" t="s">
        <v>47</v>
      </c>
      <c r="E1083" s="2" t="s">
        <v>43</v>
      </c>
      <c r="F1083" s="2" t="s">
        <v>154</v>
      </c>
      <c r="G1083" s="5" t="str">
        <f>VLOOKUP(F1083,'Customer Info'!A:B,2,0)</f>
        <v>Larry</v>
      </c>
      <c r="H1083" s="5" t="str">
        <f>VLOOKUP(F1083,'Customer Info'!A:C,3,0)</f>
        <v>Blacks</v>
      </c>
      <c r="I1083" s="5" t="str">
        <f>VLOOKUP(F1083,'Customer Info'!A:E,5,0)</f>
        <v>Shangyu</v>
      </c>
      <c r="J1083" s="2" t="s">
        <v>350</v>
      </c>
      <c r="K1083" s="6" t="str">
        <f>VLOOKUP(J1083,'Product Details'!B:C,2,0)</f>
        <v>Furniture</v>
      </c>
      <c r="L1083" s="6" t="str">
        <f>VLOOKUP(J1083,'Product Details'!B:D,3,0)</f>
        <v>Tables</v>
      </c>
      <c r="M1083" s="6" t="s">
        <v>6491</v>
      </c>
      <c r="N1083" s="2">
        <v>187</v>
      </c>
      <c r="O1083" s="2">
        <v>176</v>
      </c>
      <c r="P1083" s="2">
        <v>5</v>
      </c>
      <c r="Q1083" s="7">
        <f>O1083*P1083</f>
        <v>880</v>
      </c>
      <c r="R1083" s="7">
        <f>N1083*P1083</f>
        <v>935</v>
      </c>
      <c r="S1083" s="2">
        <v>30</v>
      </c>
      <c r="T1083" s="8">
        <f>R1083+S1083</f>
        <v>965</v>
      </c>
      <c r="U1083" s="8">
        <f>T1083-Q1083</f>
        <v>85</v>
      </c>
      <c r="V1083" s="2" t="s">
        <v>33</v>
      </c>
      <c r="W1083" s="31">
        <f>IF(T1083&lt;5000,T1083*2%,IF(T1083&lt;25000,T1083*5%,IF(T1083&lt;50000,T1083*7%,IF(T1083&lt;100000,T1083*9%,IF(T1083&lt;250000,T1083*12%,T1083*15%)))))</f>
        <v>19.3</v>
      </c>
    </row>
    <row r="1084" spans="1:23" x14ac:dyDescent="0.3">
      <c r="A1084" s="2" t="s">
        <v>3792</v>
      </c>
      <c r="B1084" s="4">
        <v>43989</v>
      </c>
      <c r="C1084" s="4">
        <v>43990</v>
      </c>
      <c r="D1084" s="2" t="s">
        <v>47</v>
      </c>
      <c r="E1084" s="2" t="s">
        <v>68</v>
      </c>
      <c r="F1084" s="2" t="s">
        <v>159</v>
      </c>
      <c r="G1084" s="5" t="str">
        <f>VLOOKUP(F1084,'Customer Info'!A:B,2,0)</f>
        <v>Eileen</v>
      </c>
      <c r="H1084" s="5" t="str">
        <f>VLOOKUP(F1084,'Customer Info'!A:C,3,0)</f>
        <v>Kiefer</v>
      </c>
      <c r="I1084" s="5" t="str">
        <f>VLOOKUP(F1084,'Customer Info'!A:E,5,0)</f>
        <v>Hamm</v>
      </c>
      <c r="J1084" s="2" t="s">
        <v>70</v>
      </c>
      <c r="K1084" s="6" t="str">
        <f>VLOOKUP(J1084,'Product Details'!B:C,2,0)</f>
        <v>Furniture</v>
      </c>
      <c r="L1084" s="6" t="str">
        <f>VLOOKUP(J1084,'Product Details'!B:D,3,0)</f>
        <v>Furnishings</v>
      </c>
      <c r="M1084" s="6" t="s">
        <v>6536</v>
      </c>
      <c r="N1084" s="2">
        <v>188</v>
      </c>
      <c r="O1084" s="2">
        <v>173</v>
      </c>
      <c r="P1084" s="2">
        <v>5</v>
      </c>
      <c r="Q1084" s="7">
        <f>O1084*P1084</f>
        <v>865</v>
      </c>
      <c r="R1084" s="7">
        <f>N1084*P1084</f>
        <v>940</v>
      </c>
      <c r="S1084" s="2">
        <v>30</v>
      </c>
      <c r="T1084" s="8">
        <f>R1084+S1084</f>
        <v>970</v>
      </c>
      <c r="U1084" s="8">
        <f>T1084-Q1084</f>
        <v>105</v>
      </c>
      <c r="V1084" s="2" t="s">
        <v>33</v>
      </c>
      <c r="W1084" s="31">
        <f>IF(T1084&lt;5000,T1084*2%,IF(T1084&lt;25000,T1084*5%,IF(T1084&lt;50000,T1084*7%,IF(T1084&lt;100000,T1084*9%,IF(T1084&lt;250000,T1084*12%,T1084*15%)))))</f>
        <v>19.400000000000002</v>
      </c>
    </row>
    <row r="1085" spans="1:23" x14ac:dyDescent="0.3">
      <c r="A1085" s="2" t="s">
        <v>4725</v>
      </c>
      <c r="B1085" s="4">
        <v>44023</v>
      </c>
      <c r="C1085" s="4">
        <v>44024</v>
      </c>
      <c r="D1085" s="2" t="s">
        <v>47</v>
      </c>
      <c r="E1085" s="2" t="s">
        <v>91</v>
      </c>
      <c r="F1085" s="2" t="s">
        <v>526</v>
      </c>
      <c r="G1085" s="5" t="str">
        <f>VLOOKUP(F1085,'Customer Info'!A:B,2,0)</f>
        <v>Nicole</v>
      </c>
      <c r="H1085" s="5" t="str">
        <f>VLOOKUP(F1085,'Customer Info'!A:C,3,0)</f>
        <v>Fjeld</v>
      </c>
      <c r="I1085" s="5" t="str">
        <f>VLOOKUP(F1085,'Customer Info'!A:E,5,0)</f>
        <v>Berlin</v>
      </c>
      <c r="J1085" s="2" t="s">
        <v>163</v>
      </c>
      <c r="K1085" s="6" t="str">
        <f>VLOOKUP(J1085,'Product Details'!B:C,2,0)</f>
        <v>Office_Supplies</v>
      </c>
      <c r="L1085" s="6" t="str">
        <f>VLOOKUP(J1085,'Product Details'!B:D,3,0)</f>
        <v>Appliances</v>
      </c>
      <c r="M1085" s="6" t="s">
        <v>6514</v>
      </c>
      <c r="N1085" s="2">
        <v>474</v>
      </c>
      <c r="O1085" s="2">
        <v>443</v>
      </c>
      <c r="P1085" s="2">
        <v>2</v>
      </c>
      <c r="Q1085" s="7">
        <f>O1085*P1085</f>
        <v>886</v>
      </c>
      <c r="R1085" s="7">
        <f>N1085*P1085</f>
        <v>948</v>
      </c>
      <c r="S1085" s="2">
        <v>76</v>
      </c>
      <c r="T1085" s="8">
        <f>R1085+S1085</f>
        <v>1024</v>
      </c>
      <c r="U1085" s="8">
        <f>T1085-Q1085</f>
        <v>138</v>
      </c>
      <c r="V1085" s="2" t="s">
        <v>33</v>
      </c>
      <c r="W1085" s="31">
        <f>IF(T1085&lt;5000,T1085*2%,IF(T1085&lt;25000,T1085*5%,IF(T1085&lt;50000,T1085*7%,IF(T1085&lt;100000,T1085*9%,IF(T1085&lt;250000,T1085*12%,T1085*15%)))))</f>
        <v>20.48</v>
      </c>
    </row>
    <row r="1086" spans="1:23" x14ac:dyDescent="0.3">
      <c r="A1086" s="2" t="s">
        <v>4167</v>
      </c>
      <c r="B1086" s="4">
        <v>43453</v>
      </c>
      <c r="C1086" s="4">
        <v>43453</v>
      </c>
      <c r="D1086" s="2" t="s">
        <v>47</v>
      </c>
      <c r="E1086" s="2" t="s">
        <v>29</v>
      </c>
      <c r="F1086" s="2" t="s">
        <v>738</v>
      </c>
      <c r="G1086" s="5" t="str">
        <f>VLOOKUP(F1086,'Customer Info'!A:B,2,0)</f>
        <v>Hilary</v>
      </c>
      <c r="H1086" s="5" t="str">
        <f>VLOOKUP(F1086,'Customer Info'!A:C,3,0)</f>
        <v>Holden</v>
      </c>
      <c r="I1086" s="5" t="str">
        <f>VLOOKUP(F1086,'Customer Info'!A:E,5,0)</f>
        <v>Mysore</v>
      </c>
      <c r="J1086" s="2" t="s">
        <v>701</v>
      </c>
      <c r="K1086" s="6" t="str">
        <f>VLOOKUP(J1086,'Product Details'!B:C,2,0)</f>
        <v>Furniture</v>
      </c>
      <c r="L1086" s="6" t="str">
        <f>VLOOKUP(J1086,'Product Details'!B:D,3,0)</f>
        <v>Tables</v>
      </c>
      <c r="M1086" s="6" t="s">
        <v>6476</v>
      </c>
      <c r="N1086" s="2">
        <v>474</v>
      </c>
      <c r="O1086" s="2">
        <v>443</v>
      </c>
      <c r="P1086" s="2">
        <v>2</v>
      </c>
      <c r="Q1086" s="7">
        <f>O1086*P1086</f>
        <v>886</v>
      </c>
      <c r="R1086" s="7">
        <f>N1086*P1086</f>
        <v>948</v>
      </c>
      <c r="S1086" s="2">
        <v>38</v>
      </c>
      <c r="T1086" s="8">
        <f>R1086+S1086</f>
        <v>986</v>
      </c>
      <c r="U1086" s="8">
        <f>T1086-Q1086</f>
        <v>100</v>
      </c>
      <c r="V1086" s="2" t="s">
        <v>33</v>
      </c>
      <c r="W1086" s="31">
        <f>IF(T1086&lt;5000,T1086*2%,IF(T1086&lt;25000,T1086*5%,IF(T1086&lt;50000,T1086*7%,IF(T1086&lt;100000,T1086*9%,IF(T1086&lt;250000,T1086*12%,T1086*15%)))))</f>
        <v>19.72</v>
      </c>
    </row>
    <row r="1087" spans="1:23" x14ac:dyDescent="0.3">
      <c r="A1087" s="2" t="s">
        <v>5186</v>
      </c>
      <c r="B1087" s="4">
        <v>43761</v>
      </c>
      <c r="C1087" s="4">
        <v>43762</v>
      </c>
      <c r="D1087" s="2" t="s">
        <v>47</v>
      </c>
      <c r="E1087" s="2" t="s">
        <v>68</v>
      </c>
      <c r="F1087" s="2" t="s">
        <v>2289</v>
      </c>
      <c r="G1087" s="5" t="str">
        <f>VLOOKUP(F1087,'Customer Info'!A:B,2,0)</f>
        <v>Rachel</v>
      </c>
      <c r="H1087" s="5" t="str">
        <f>VLOOKUP(F1087,'Customer Info'!A:C,3,0)</f>
        <v>Payne</v>
      </c>
      <c r="I1087" s="5" t="str">
        <f>VLOOKUP(F1087,'Customer Info'!A:E,5,0)</f>
        <v>Fuzhou</v>
      </c>
      <c r="J1087" s="2" t="s">
        <v>466</v>
      </c>
      <c r="K1087" s="6" t="str">
        <f>VLOOKUP(J1087,'Product Details'!B:C,2,0)</f>
        <v>Technology</v>
      </c>
      <c r="L1087" s="6" t="str">
        <f>VLOOKUP(J1087,'Product Details'!B:D,3,0)</f>
        <v>Phones</v>
      </c>
      <c r="M1087" s="6" t="s">
        <v>6419</v>
      </c>
      <c r="N1087" s="2">
        <v>474</v>
      </c>
      <c r="O1087" s="2">
        <v>443</v>
      </c>
      <c r="P1087" s="2">
        <v>2</v>
      </c>
      <c r="Q1087" s="7">
        <f>O1087*P1087</f>
        <v>886</v>
      </c>
      <c r="R1087" s="7">
        <f>N1087*P1087</f>
        <v>948</v>
      </c>
      <c r="S1087" s="2">
        <v>21</v>
      </c>
      <c r="T1087" s="8">
        <f>R1087+S1087</f>
        <v>969</v>
      </c>
      <c r="U1087" s="8">
        <f>T1087-Q1087</f>
        <v>83</v>
      </c>
      <c r="V1087" s="2" t="s">
        <v>33</v>
      </c>
      <c r="W1087" s="31">
        <f>IF(T1087&lt;5000,T1087*2%,IF(T1087&lt;25000,T1087*5%,IF(T1087&lt;50000,T1087*7%,IF(T1087&lt;100000,T1087*9%,IF(T1087&lt;250000,T1087*12%,T1087*15%)))))</f>
        <v>19.38</v>
      </c>
    </row>
    <row r="1088" spans="1:23" x14ac:dyDescent="0.3">
      <c r="A1088" s="2" t="s">
        <v>2369</v>
      </c>
      <c r="B1088" s="4">
        <v>43814</v>
      </c>
      <c r="C1088" s="4">
        <v>43814</v>
      </c>
      <c r="D1088" s="2" t="s">
        <v>47</v>
      </c>
      <c r="E1088" s="2" t="s">
        <v>29</v>
      </c>
      <c r="F1088" s="2" t="s">
        <v>1754</v>
      </c>
      <c r="G1088" s="5" t="str">
        <f>VLOOKUP(F1088,'Customer Info'!A:B,2,0)</f>
        <v>Anemone</v>
      </c>
      <c r="H1088" s="5" t="str">
        <f>VLOOKUP(F1088,'Customer Info'!A:C,3,0)</f>
        <v>Ratner</v>
      </c>
      <c r="I1088" s="5" t="str">
        <f>VLOOKUP(F1088,'Customer Info'!A:E,5,0)</f>
        <v>Berlin</v>
      </c>
      <c r="J1088" s="2" t="s">
        <v>255</v>
      </c>
      <c r="K1088" s="6" t="str">
        <f>VLOOKUP(J1088,'Product Details'!B:C,2,0)</f>
        <v>Office_Supplies</v>
      </c>
      <c r="L1088" s="6" t="str">
        <f>VLOOKUP(J1088,'Product Details'!B:D,3,0)</f>
        <v>Supplies</v>
      </c>
      <c r="M1088" s="6" t="s">
        <v>6416</v>
      </c>
      <c r="N1088" s="2">
        <v>119</v>
      </c>
      <c r="O1088" s="2">
        <v>112</v>
      </c>
      <c r="P1088" s="2">
        <v>8</v>
      </c>
      <c r="Q1088" s="7">
        <f>O1088*P1088</f>
        <v>896</v>
      </c>
      <c r="R1088" s="7">
        <f>N1088*P1088</f>
        <v>952</v>
      </c>
      <c r="S1088" s="2">
        <v>30</v>
      </c>
      <c r="T1088" s="8">
        <f>R1088+S1088</f>
        <v>982</v>
      </c>
      <c r="U1088" s="8">
        <f>T1088-Q1088</f>
        <v>86</v>
      </c>
      <c r="V1088" s="2" t="s">
        <v>33</v>
      </c>
      <c r="W1088" s="31">
        <f>IF(T1088&lt;5000,T1088*2%,IF(T1088&lt;25000,T1088*5%,IF(T1088&lt;50000,T1088*7%,IF(T1088&lt;100000,T1088*9%,IF(T1088&lt;250000,T1088*12%,T1088*15%)))))</f>
        <v>19.64</v>
      </c>
    </row>
    <row r="1089" spans="1:23" x14ac:dyDescent="0.3">
      <c r="A1089" s="2" t="s">
        <v>5029</v>
      </c>
      <c r="B1089" s="4">
        <v>43545</v>
      </c>
      <c r="C1089" s="4">
        <v>43546</v>
      </c>
      <c r="D1089" s="2" t="s">
        <v>47</v>
      </c>
      <c r="E1089" s="2" t="s">
        <v>91</v>
      </c>
      <c r="F1089" s="2" t="s">
        <v>956</v>
      </c>
      <c r="G1089" s="5" t="str">
        <f>VLOOKUP(F1089,'Customer Info'!A:B,2,0)</f>
        <v>Quincy</v>
      </c>
      <c r="H1089" s="5" t="str">
        <f>VLOOKUP(F1089,'Customer Info'!A:C,3,0)</f>
        <v>Jones</v>
      </c>
      <c r="I1089" s="5" t="str">
        <f>VLOOKUP(F1089,'Customer Info'!A:E,5,0)</f>
        <v>Gold Coast</v>
      </c>
      <c r="J1089" s="2" t="s">
        <v>80</v>
      </c>
      <c r="K1089" s="6" t="str">
        <f>VLOOKUP(J1089,'Product Details'!B:C,2,0)</f>
        <v>Technology</v>
      </c>
      <c r="L1089" s="6" t="str">
        <f>VLOOKUP(J1089,'Product Details'!B:D,3,0)</f>
        <v>Phones</v>
      </c>
      <c r="M1089" s="6" t="s">
        <v>6433</v>
      </c>
      <c r="N1089" s="2">
        <v>954</v>
      </c>
      <c r="O1089" s="2">
        <v>901</v>
      </c>
      <c r="P1089" s="2">
        <v>1</v>
      </c>
      <c r="Q1089" s="7">
        <f>O1089*P1089</f>
        <v>901</v>
      </c>
      <c r="R1089" s="7">
        <f>N1089*P1089</f>
        <v>954</v>
      </c>
      <c r="S1089" s="2">
        <v>94</v>
      </c>
      <c r="T1089" s="8">
        <f>R1089+S1089</f>
        <v>1048</v>
      </c>
      <c r="U1089" s="8">
        <f>T1089-Q1089</f>
        <v>147</v>
      </c>
      <c r="V1089" s="2" t="s">
        <v>33</v>
      </c>
      <c r="W1089" s="31">
        <f>IF(T1089&lt;5000,T1089*2%,IF(T1089&lt;25000,T1089*5%,IF(T1089&lt;50000,T1089*7%,IF(T1089&lt;100000,T1089*9%,IF(T1089&lt;250000,T1089*12%,T1089*15%)))))</f>
        <v>20.96</v>
      </c>
    </row>
    <row r="1090" spans="1:23" x14ac:dyDescent="0.3">
      <c r="A1090" s="2" t="s">
        <v>3052</v>
      </c>
      <c r="B1090" s="4">
        <v>43360</v>
      </c>
      <c r="C1090" s="4">
        <v>43362</v>
      </c>
      <c r="D1090" s="2" t="s">
        <v>47</v>
      </c>
      <c r="E1090" s="2" t="s">
        <v>43</v>
      </c>
      <c r="F1090" s="2" t="s">
        <v>1709</v>
      </c>
      <c r="G1090" s="5" t="str">
        <f>VLOOKUP(F1090,'Customer Info'!A:B,2,0)</f>
        <v>Giulietta</v>
      </c>
      <c r="H1090" s="5" t="str">
        <f>VLOOKUP(F1090,'Customer Info'!A:C,3,0)</f>
        <v>Weimer</v>
      </c>
      <c r="I1090" s="5" t="str">
        <f>VLOOKUP(F1090,'Customer Info'!A:E,5,0)</f>
        <v>Suihua</v>
      </c>
      <c r="J1090" s="2" t="s">
        <v>128</v>
      </c>
      <c r="K1090" s="6" t="str">
        <f>VLOOKUP(J1090,'Product Details'!B:C,2,0)</f>
        <v>Furniture</v>
      </c>
      <c r="L1090" s="6" t="str">
        <f>VLOOKUP(J1090,'Product Details'!B:D,3,0)</f>
        <v>Tables</v>
      </c>
      <c r="M1090" s="6" t="s">
        <v>6496</v>
      </c>
      <c r="N1090" s="2">
        <v>954</v>
      </c>
      <c r="O1090" s="2">
        <v>901</v>
      </c>
      <c r="P1090" s="2">
        <v>1</v>
      </c>
      <c r="Q1090" s="7">
        <f>O1090*P1090</f>
        <v>901</v>
      </c>
      <c r="R1090" s="7">
        <f>N1090*P1090</f>
        <v>954</v>
      </c>
      <c r="S1090" s="2">
        <v>46</v>
      </c>
      <c r="T1090" s="8">
        <f>R1090+S1090</f>
        <v>1000</v>
      </c>
      <c r="U1090" s="8">
        <f>T1090-Q1090</f>
        <v>99</v>
      </c>
      <c r="V1090" s="2" t="s">
        <v>33</v>
      </c>
      <c r="W1090" s="31">
        <f>IF(T1090&lt;5000,T1090*2%,IF(T1090&lt;25000,T1090*5%,IF(T1090&lt;50000,T1090*7%,IF(T1090&lt;100000,T1090*9%,IF(T1090&lt;250000,T1090*12%,T1090*15%)))))</f>
        <v>20</v>
      </c>
    </row>
    <row r="1091" spans="1:23" x14ac:dyDescent="0.3">
      <c r="A1091" s="2" t="s">
        <v>218</v>
      </c>
      <c r="B1091" s="4">
        <v>43289</v>
      </c>
      <c r="C1091" s="4">
        <v>43291</v>
      </c>
      <c r="D1091" s="2" t="s">
        <v>47</v>
      </c>
      <c r="E1091" s="2" t="s">
        <v>36</v>
      </c>
      <c r="F1091" s="2" t="s">
        <v>219</v>
      </c>
      <c r="G1091" s="5" t="str">
        <f>VLOOKUP(F1091,'Customer Info'!A:B,2,0)</f>
        <v>Toby</v>
      </c>
      <c r="H1091" s="5" t="str">
        <f>VLOOKUP(F1091,'Customer Info'!A:C,3,0)</f>
        <v>Braunhardt</v>
      </c>
      <c r="I1091" s="5" t="str">
        <f>VLOOKUP(F1091,'Customer Info'!A:E,5,0)</f>
        <v>Perth</v>
      </c>
      <c r="J1091" s="2" t="s">
        <v>220</v>
      </c>
      <c r="K1091" s="6" t="str">
        <f>VLOOKUP(J1091,'Product Details'!B:C,2,0)</f>
        <v>Office_Supplies</v>
      </c>
      <c r="L1091" s="6" t="str">
        <f>VLOOKUP(J1091,'Product Details'!B:D,3,0)</f>
        <v>Storage</v>
      </c>
      <c r="M1091" s="6" t="s">
        <v>6541</v>
      </c>
      <c r="N1091" s="2">
        <v>954</v>
      </c>
      <c r="O1091" s="2">
        <v>901</v>
      </c>
      <c r="P1091" s="2">
        <v>1</v>
      </c>
      <c r="Q1091" s="7">
        <f>O1091*P1091</f>
        <v>901</v>
      </c>
      <c r="R1091" s="7">
        <f>N1091*P1091</f>
        <v>954</v>
      </c>
      <c r="S1091" s="2">
        <v>32</v>
      </c>
      <c r="T1091" s="8">
        <f>R1091+S1091</f>
        <v>986</v>
      </c>
      <c r="U1091" s="8">
        <f>T1091-Q1091</f>
        <v>85</v>
      </c>
      <c r="V1091" s="2" t="s">
        <v>33</v>
      </c>
      <c r="W1091" s="31">
        <f>IF(T1091&lt;5000,T1091*2%,IF(T1091&lt;25000,T1091*5%,IF(T1091&lt;50000,T1091*7%,IF(T1091&lt;100000,T1091*9%,IF(T1091&lt;250000,T1091*12%,T1091*15%)))))</f>
        <v>19.72</v>
      </c>
    </row>
    <row r="1092" spans="1:23" x14ac:dyDescent="0.3">
      <c r="A1092" s="2" t="s">
        <v>4882</v>
      </c>
      <c r="B1092" s="4">
        <v>43161</v>
      </c>
      <c r="C1092" s="4">
        <v>43162</v>
      </c>
      <c r="D1092" s="2" t="s">
        <v>47</v>
      </c>
      <c r="E1092" s="2" t="s">
        <v>29</v>
      </c>
      <c r="F1092" s="2" t="s">
        <v>1286</v>
      </c>
      <c r="G1092" s="5" t="str">
        <f>VLOOKUP(F1092,'Customer Info'!A:B,2,0)</f>
        <v>Mike</v>
      </c>
      <c r="H1092" s="5" t="str">
        <f>VLOOKUP(F1092,'Customer Info'!A:C,3,0)</f>
        <v>Vittorini</v>
      </c>
      <c r="I1092" s="5" t="str">
        <f>VLOOKUP(F1092,'Customer Info'!A:E,5,0)</f>
        <v>Naihati</v>
      </c>
      <c r="J1092" s="2" t="s">
        <v>128</v>
      </c>
      <c r="K1092" s="6" t="str">
        <f>VLOOKUP(J1092,'Product Details'!B:C,2,0)</f>
        <v>Furniture</v>
      </c>
      <c r="L1092" s="6" t="str">
        <f>VLOOKUP(J1092,'Product Details'!B:D,3,0)</f>
        <v>Tables</v>
      </c>
      <c r="M1092" s="6" t="s">
        <v>6496</v>
      </c>
      <c r="N1092" s="2">
        <v>954</v>
      </c>
      <c r="O1092" s="2">
        <v>901</v>
      </c>
      <c r="P1092" s="2">
        <v>1</v>
      </c>
      <c r="Q1092" s="7">
        <f>O1092*P1092</f>
        <v>901</v>
      </c>
      <c r="R1092" s="7">
        <f>N1092*P1092</f>
        <v>954</v>
      </c>
      <c r="S1092" s="2">
        <v>20</v>
      </c>
      <c r="T1092" s="8">
        <f>R1092+S1092</f>
        <v>974</v>
      </c>
      <c r="U1092" s="8">
        <f>T1092-Q1092</f>
        <v>73</v>
      </c>
      <c r="V1092" s="2" t="s">
        <v>63</v>
      </c>
      <c r="W1092" s="31">
        <f>IF(T1092&lt;5000,T1092*2%,IF(T1092&lt;25000,T1092*5%,IF(T1092&lt;50000,T1092*7%,IF(T1092&lt;100000,T1092*9%,IF(T1092&lt;250000,T1092*12%,T1092*15%)))))</f>
        <v>19.48</v>
      </c>
    </row>
    <row r="1093" spans="1:23" x14ac:dyDescent="0.3">
      <c r="A1093" s="2" t="s">
        <v>1172</v>
      </c>
      <c r="B1093" s="4">
        <v>43789</v>
      </c>
      <c r="C1093" s="4">
        <v>43791</v>
      </c>
      <c r="D1093" s="2" t="s">
        <v>47</v>
      </c>
      <c r="E1093" s="2" t="s">
        <v>91</v>
      </c>
      <c r="F1093" s="2" t="s">
        <v>923</v>
      </c>
      <c r="G1093" s="5" t="str">
        <f>VLOOKUP(F1093,'Customer Info'!A:B,2,0)</f>
        <v>John</v>
      </c>
      <c r="H1093" s="5" t="str">
        <f>VLOOKUP(F1093,'Customer Info'!A:C,3,0)</f>
        <v>Huston</v>
      </c>
      <c r="I1093" s="5" t="str">
        <f>VLOOKUP(F1093,'Customer Info'!A:E,5,0)</f>
        <v>Jena</v>
      </c>
      <c r="J1093" s="2" t="s">
        <v>1173</v>
      </c>
      <c r="K1093" s="6" t="str">
        <f>VLOOKUP(J1093,'Product Details'!B:C,2,0)</f>
        <v>Office_Supplies</v>
      </c>
      <c r="L1093" s="6" t="str">
        <f>VLOOKUP(J1093,'Product Details'!B:D,3,0)</f>
        <v>Storage</v>
      </c>
      <c r="M1093" s="6" t="s">
        <v>6532</v>
      </c>
      <c r="N1093" s="2">
        <v>193</v>
      </c>
      <c r="O1093" s="2">
        <v>173</v>
      </c>
      <c r="P1093" s="2">
        <v>5</v>
      </c>
      <c r="Q1093" s="7">
        <f>O1093*P1093</f>
        <v>865</v>
      </c>
      <c r="R1093" s="7">
        <f>N1093*P1093</f>
        <v>965</v>
      </c>
      <c r="S1093" s="2">
        <v>30</v>
      </c>
      <c r="T1093" s="8">
        <f>R1093+S1093</f>
        <v>995</v>
      </c>
      <c r="U1093" s="8">
        <f>T1093-Q1093</f>
        <v>130</v>
      </c>
      <c r="V1093" s="2" t="s">
        <v>63</v>
      </c>
      <c r="W1093" s="31">
        <f>IF(T1093&lt;5000,T1093*2%,IF(T1093&lt;25000,T1093*5%,IF(T1093&lt;50000,T1093*7%,IF(T1093&lt;100000,T1093*9%,IF(T1093&lt;250000,T1093*12%,T1093*15%)))))</f>
        <v>19.900000000000002</v>
      </c>
    </row>
    <row r="1094" spans="1:23" x14ac:dyDescent="0.3">
      <c r="A1094" s="2" t="s">
        <v>3385</v>
      </c>
      <c r="B1094" s="4">
        <v>43651</v>
      </c>
      <c r="C1094" s="4">
        <v>43652</v>
      </c>
      <c r="D1094" s="2" t="s">
        <v>47</v>
      </c>
      <c r="E1094" s="2" t="s">
        <v>29</v>
      </c>
      <c r="F1094" s="2" t="s">
        <v>113</v>
      </c>
      <c r="G1094" s="5" t="str">
        <f>VLOOKUP(F1094,'Customer Info'!A:B,2,0)</f>
        <v>Thomas</v>
      </c>
      <c r="H1094" s="5" t="str">
        <f>VLOOKUP(F1094,'Customer Info'!A:C,3,0)</f>
        <v>Brumley</v>
      </c>
      <c r="I1094" s="5" t="str">
        <f>VLOOKUP(F1094,'Customer Info'!A:E,5,0)</f>
        <v>Jinan</v>
      </c>
      <c r="J1094" s="2" t="s">
        <v>697</v>
      </c>
      <c r="K1094" s="6" t="str">
        <f>VLOOKUP(J1094,'Product Details'!B:C,2,0)</f>
        <v>Furniture</v>
      </c>
      <c r="L1094" s="6" t="str">
        <f>VLOOKUP(J1094,'Product Details'!B:D,3,0)</f>
        <v>Chairs</v>
      </c>
      <c r="M1094" s="6" t="s">
        <v>6511</v>
      </c>
      <c r="N1094" s="2">
        <v>138</v>
      </c>
      <c r="O1094" s="2">
        <v>128</v>
      </c>
      <c r="P1094" s="2">
        <v>7</v>
      </c>
      <c r="Q1094" s="7">
        <f>O1094*P1094</f>
        <v>896</v>
      </c>
      <c r="R1094" s="7">
        <f>N1094*P1094</f>
        <v>966</v>
      </c>
      <c r="S1094" s="2">
        <v>30</v>
      </c>
      <c r="T1094" s="8">
        <f>R1094+S1094</f>
        <v>996</v>
      </c>
      <c r="U1094" s="8">
        <f>T1094-Q1094</f>
        <v>100</v>
      </c>
      <c r="V1094" s="2" t="s">
        <v>33</v>
      </c>
      <c r="W1094" s="31">
        <f>IF(T1094&lt;5000,T1094*2%,IF(T1094&lt;25000,T1094*5%,IF(T1094&lt;50000,T1094*7%,IF(T1094&lt;100000,T1094*9%,IF(T1094&lt;250000,T1094*12%,T1094*15%)))))</f>
        <v>19.920000000000002</v>
      </c>
    </row>
    <row r="1095" spans="1:23" x14ac:dyDescent="0.3">
      <c r="A1095" s="2" t="s">
        <v>4449</v>
      </c>
      <c r="B1095" s="4">
        <v>43702</v>
      </c>
      <c r="C1095" s="4">
        <v>43704</v>
      </c>
      <c r="D1095" s="2" t="s">
        <v>47</v>
      </c>
      <c r="E1095" s="2" t="s">
        <v>43</v>
      </c>
      <c r="F1095" s="2" t="s">
        <v>167</v>
      </c>
      <c r="G1095" s="5" t="str">
        <f>VLOOKUP(F1095,'Customer Info'!A:B,2,0)</f>
        <v>Stuart</v>
      </c>
      <c r="H1095" s="5" t="str">
        <f>VLOOKUP(F1095,'Customer Info'!A:C,3,0)</f>
        <v>Calhoun</v>
      </c>
      <c r="I1095" s="5" t="str">
        <f>VLOOKUP(F1095,'Customer Info'!A:E,5,0)</f>
        <v>Nowra</v>
      </c>
      <c r="J1095" s="2" t="s">
        <v>234</v>
      </c>
      <c r="K1095" s="6" t="str">
        <f>VLOOKUP(J1095,'Product Details'!B:C,2,0)</f>
        <v>Furniture</v>
      </c>
      <c r="L1095" s="6" t="str">
        <f>VLOOKUP(J1095,'Product Details'!B:D,3,0)</f>
        <v>Chairs</v>
      </c>
      <c r="M1095" s="6" t="s">
        <v>6411</v>
      </c>
      <c r="N1095" s="2">
        <v>968</v>
      </c>
      <c r="O1095" s="2">
        <v>913</v>
      </c>
      <c r="P1095" s="2">
        <v>1</v>
      </c>
      <c r="Q1095" s="7">
        <f>O1095*P1095</f>
        <v>913</v>
      </c>
      <c r="R1095" s="7">
        <f>N1095*P1095</f>
        <v>968</v>
      </c>
      <c r="S1095" s="2">
        <v>67</v>
      </c>
      <c r="T1095" s="8">
        <f>R1095+S1095</f>
        <v>1035</v>
      </c>
      <c r="U1095" s="8">
        <f>T1095-Q1095</f>
        <v>122</v>
      </c>
      <c r="V1095" s="2" t="s">
        <v>63</v>
      </c>
      <c r="W1095" s="31">
        <f>IF(T1095&lt;5000,T1095*2%,IF(T1095&lt;25000,T1095*5%,IF(T1095&lt;50000,T1095*7%,IF(T1095&lt;100000,T1095*9%,IF(T1095&lt;250000,T1095*12%,T1095*15%)))))</f>
        <v>20.7</v>
      </c>
    </row>
    <row r="1096" spans="1:23" x14ac:dyDescent="0.3">
      <c r="A1096" s="2" t="s">
        <v>4255</v>
      </c>
      <c r="B1096" s="4">
        <v>43264</v>
      </c>
      <c r="C1096" s="4">
        <v>43265</v>
      </c>
      <c r="D1096" s="2" t="s">
        <v>47</v>
      </c>
      <c r="E1096" s="2" t="s">
        <v>43</v>
      </c>
      <c r="F1096" s="2" t="s">
        <v>583</v>
      </c>
      <c r="G1096" s="5" t="str">
        <f>VLOOKUP(F1096,'Customer Info'!A:B,2,0)</f>
        <v>Anthony</v>
      </c>
      <c r="H1096" s="5" t="str">
        <f>VLOOKUP(F1096,'Customer Info'!A:C,3,0)</f>
        <v>O'Donnell</v>
      </c>
      <c r="I1096" s="5" t="str">
        <f>VLOOKUP(F1096,'Customer Info'!A:E,5,0)</f>
        <v>Berlin</v>
      </c>
      <c r="J1096" s="2" t="s">
        <v>350</v>
      </c>
      <c r="K1096" s="6" t="str">
        <f>VLOOKUP(J1096,'Product Details'!B:C,2,0)</f>
        <v>Furniture</v>
      </c>
      <c r="L1096" s="6" t="str">
        <f>VLOOKUP(J1096,'Product Details'!B:D,3,0)</f>
        <v>Tables</v>
      </c>
      <c r="M1096" s="6" t="s">
        <v>6491</v>
      </c>
      <c r="N1096" s="2">
        <v>973</v>
      </c>
      <c r="O1096" s="2">
        <v>910</v>
      </c>
      <c r="P1096" s="2">
        <v>1</v>
      </c>
      <c r="Q1096" s="7">
        <f>O1096*P1096</f>
        <v>910</v>
      </c>
      <c r="R1096" s="7">
        <f>N1096*P1096</f>
        <v>973</v>
      </c>
      <c r="S1096" s="2">
        <v>78</v>
      </c>
      <c r="T1096" s="8">
        <f>R1096+S1096</f>
        <v>1051</v>
      </c>
      <c r="U1096" s="8">
        <f>T1096-Q1096</f>
        <v>141</v>
      </c>
      <c r="V1096" s="2" t="s">
        <v>33</v>
      </c>
      <c r="W1096" s="31">
        <f>IF(T1096&lt;5000,T1096*2%,IF(T1096&lt;25000,T1096*5%,IF(T1096&lt;50000,T1096*7%,IF(T1096&lt;100000,T1096*9%,IF(T1096&lt;250000,T1096*12%,T1096*15%)))))</f>
        <v>21.02</v>
      </c>
    </row>
    <row r="1097" spans="1:23" x14ac:dyDescent="0.3">
      <c r="A1097" s="2" t="s">
        <v>1223</v>
      </c>
      <c r="B1097" s="4">
        <v>43504</v>
      </c>
      <c r="C1097" s="4">
        <v>43504</v>
      </c>
      <c r="D1097" s="2" t="s">
        <v>47</v>
      </c>
      <c r="E1097" s="2" t="s">
        <v>91</v>
      </c>
      <c r="F1097" s="2" t="s">
        <v>960</v>
      </c>
      <c r="G1097" s="5" t="str">
        <f>VLOOKUP(F1097,'Customer Info'!A:B,2,0)</f>
        <v>Liz</v>
      </c>
      <c r="H1097" s="5" t="str">
        <f>VLOOKUP(F1097,'Customer Info'!A:C,3,0)</f>
        <v>Pelletier</v>
      </c>
      <c r="I1097" s="5" t="str">
        <f>VLOOKUP(F1097,'Customer Info'!A:E,5,0)</f>
        <v>Zigong</v>
      </c>
      <c r="J1097" s="2" t="s">
        <v>1224</v>
      </c>
      <c r="K1097" s="6" t="str">
        <f>VLOOKUP(J1097,'Product Details'!B:C,2,0)</f>
        <v>Office_Supplies</v>
      </c>
      <c r="L1097" s="6" t="str">
        <f>VLOOKUP(J1097,'Product Details'!B:D,3,0)</f>
        <v>Labels</v>
      </c>
      <c r="M1097" s="6" t="s">
        <v>6466</v>
      </c>
      <c r="N1097" s="2">
        <v>139</v>
      </c>
      <c r="O1097" s="2">
        <v>130</v>
      </c>
      <c r="P1097" s="2">
        <v>7</v>
      </c>
      <c r="Q1097" s="7">
        <f>O1097*P1097</f>
        <v>910</v>
      </c>
      <c r="R1097" s="7">
        <f>N1097*P1097</f>
        <v>973</v>
      </c>
      <c r="S1097" s="2">
        <v>30</v>
      </c>
      <c r="T1097" s="8">
        <f>R1097+S1097</f>
        <v>1003</v>
      </c>
      <c r="U1097" s="8">
        <f>T1097-Q1097</f>
        <v>93</v>
      </c>
      <c r="V1097" s="2" t="s">
        <v>63</v>
      </c>
      <c r="W1097" s="31">
        <f>IF(T1097&lt;5000,T1097*2%,IF(T1097&lt;25000,T1097*5%,IF(T1097&lt;50000,T1097*7%,IF(T1097&lt;100000,T1097*9%,IF(T1097&lt;250000,T1097*12%,T1097*15%)))))</f>
        <v>20.059999999999999</v>
      </c>
    </row>
    <row r="1098" spans="1:23" x14ac:dyDescent="0.3">
      <c r="A1098" s="2" t="s">
        <v>2300</v>
      </c>
      <c r="B1098" s="4">
        <v>43530</v>
      </c>
      <c r="C1098" s="4">
        <v>43530</v>
      </c>
      <c r="D1098" s="2" t="s">
        <v>47</v>
      </c>
      <c r="E1098" s="2" t="s">
        <v>36</v>
      </c>
      <c r="F1098" s="2" t="s">
        <v>1754</v>
      </c>
      <c r="G1098" s="5" t="str">
        <f>VLOOKUP(F1098,'Customer Info'!A:B,2,0)</f>
        <v>Anemone</v>
      </c>
      <c r="H1098" s="5" t="str">
        <f>VLOOKUP(F1098,'Customer Info'!A:C,3,0)</f>
        <v>Ratner</v>
      </c>
      <c r="I1098" s="5" t="str">
        <f>VLOOKUP(F1098,'Customer Info'!A:E,5,0)</f>
        <v>Berlin</v>
      </c>
      <c r="J1098" s="2" t="s">
        <v>443</v>
      </c>
      <c r="K1098" s="6" t="str">
        <f>VLOOKUP(J1098,'Product Details'!B:C,2,0)</f>
        <v>Office_Supplies</v>
      </c>
      <c r="L1098" s="6" t="str">
        <f>VLOOKUP(J1098,'Product Details'!B:D,3,0)</f>
        <v>Envelopes</v>
      </c>
      <c r="M1098" s="6" t="s">
        <v>6399</v>
      </c>
      <c r="N1098" s="2">
        <v>978</v>
      </c>
      <c r="O1098" s="2">
        <v>922</v>
      </c>
      <c r="P1098" s="2">
        <v>1</v>
      </c>
      <c r="Q1098" s="7">
        <f>O1098*P1098</f>
        <v>922</v>
      </c>
      <c r="R1098" s="7">
        <f>N1098*P1098</f>
        <v>978</v>
      </c>
      <c r="S1098" s="2">
        <v>54</v>
      </c>
      <c r="T1098" s="8">
        <f>R1098+S1098</f>
        <v>1032</v>
      </c>
      <c r="U1098" s="8">
        <f>T1098-Q1098</f>
        <v>110</v>
      </c>
      <c r="V1098" s="2" t="s">
        <v>33</v>
      </c>
      <c r="W1098" s="31">
        <f>IF(T1098&lt;5000,T1098*2%,IF(T1098&lt;25000,T1098*5%,IF(T1098&lt;50000,T1098*7%,IF(T1098&lt;100000,T1098*9%,IF(T1098&lt;250000,T1098*12%,T1098*15%)))))</f>
        <v>20.64</v>
      </c>
    </row>
    <row r="1099" spans="1:23" x14ac:dyDescent="0.3">
      <c r="A1099" s="2" t="s">
        <v>5111</v>
      </c>
      <c r="B1099" s="4">
        <v>43600</v>
      </c>
      <c r="C1099" s="4">
        <v>43601</v>
      </c>
      <c r="D1099" s="2" t="s">
        <v>47</v>
      </c>
      <c r="E1099" s="2" t="s">
        <v>68</v>
      </c>
      <c r="F1099" s="2" t="s">
        <v>241</v>
      </c>
      <c r="G1099" s="5" t="str">
        <f>VLOOKUP(F1099,'Customer Info'!A:B,2,0)</f>
        <v>Cassandra</v>
      </c>
      <c r="H1099" s="5" t="str">
        <f>VLOOKUP(F1099,'Customer Info'!A:C,3,0)</f>
        <v>Brandow</v>
      </c>
      <c r="I1099" s="5" t="str">
        <f>VLOOKUP(F1099,'Customer Info'!A:E,5,0)</f>
        <v>Hamburg</v>
      </c>
      <c r="J1099" s="2" t="s">
        <v>190</v>
      </c>
      <c r="K1099" s="6" t="str">
        <f>VLOOKUP(J1099,'Product Details'!B:C,2,0)</f>
        <v>Furniture</v>
      </c>
      <c r="L1099" s="6" t="str">
        <f>VLOOKUP(J1099,'Product Details'!B:D,3,0)</f>
        <v>Tables</v>
      </c>
      <c r="M1099" s="6" t="s">
        <v>6471</v>
      </c>
      <c r="N1099" s="2">
        <v>164</v>
      </c>
      <c r="O1099" s="2">
        <v>152</v>
      </c>
      <c r="P1099" s="2">
        <v>6</v>
      </c>
      <c r="Q1099" s="7">
        <f>O1099*P1099</f>
        <v>912</v>
      </c>
      <c r="R1099" s="7">
        <f>N1099*P1099</f>
        <v>984</v>
      </c>
      <c r="S1099" s="2">
        <v>30</v>
      </c>
      <c r="T1099" s="8">
        <f>R1099+S1099</f>
        <v>1014</v>
      </c>
      <c r="U1099" s="8">
        <f>T1099-Q1099</f>
        <v>102</v>
      </c>
      <c r="V1099" s="2" t="s">
        <v>30</v>
      </c>
      <c r="W1099" s="31">
        <f>IF(T1099&lt;5000,T1099*2%,IF(T1099&lt;25000,T1099*5%,IF(T1099&lt;50000,T1099*7%,IF(T1099&lt;100000,T1099*9%,IF(T1099&lt;250000,T1099*12%,T1099*15%)))))</f>
        <v>20.28</v>
      </c>
    </row>
    <row r="1100" spans="1:23" x14ac:dyDescent="0.3">
      <c r="A1100" s="2" t="s">
        <v>2796</v>
      </c>
      <c r="B1100" s="4">
        <v>44058</v>
      </c>
      <c r="C1100" s="4">
        <v>44058</v>
      </c>
      <c r="D1100" s="2" t="s">
        <v>47</v>
      </c>
      <c r="E1100" s="2" t="s">
        <v>36</v>
      </c>
      <c r="F1100" s="2" t="s">
        <v>1742</v>
      </c>
      <c r="G1100" s="5" t="str">
        <f>VLOOKUP(F1100,'Customer Info'!A:B,2,0)</f>
        <v>Dave</v>
      </c>
      <c r="H1100" s="5" t="str">
        <f>VLOOKUP(F1100,'Customer Info'!A:C,3,0)</f>
        <v>Poirier</v>
      </c>
      <c r="I1100" s="5" t="str">
        <f>VLOOKUP(F1100,'Customer Info'!A:E,5,0)</f>
        <v>Suizhou</v>
      </c>
      <c r="J1100" s="2" t="s">
        <v>718</v>
      </c>
      <c r="K1100" s="6" t="str">
        <f>VLOOKUP(J1100,'Product Details'!B:C,2,0)</f>
        <v>Office_Supplies</v>
      </c>
      <c r="L1100" s="6" t="str">
        <f>VLOOKUP(J1100,'Product Details'!B:D,3,0)</f>
        <v>Labels</v>
      </c>
      <c r="M1100" s="6" t="s">
        <v>6508</v>
      </c>
      <c r="N1100" s="2">
        <v>141</v>
      </c>
      <c r="O1100" s="2">
        <v>131</v>
      </c>
      <c r="P1100" s="2">
        <v>7</v>
      </c>
      <c r="Q1100" s="7">
        <f>O1100*P1100</f>
        <v>917</v>
      </c>
      <c r="R1100" s="7">
        <f>N1100*P1100</f>
        <v>987</v>
      </c>
      <c r="S1100" s="2">
        <v>30</v>
      </c>
      <c r="T1100" s="8">
        <f>R1100+S1100</f>
        <v>1017</v>
      </c>
      <c r="U1100" s="8">
        <f>T1100-Q1100</f>
        <v>100</v>
      </c>
      <c r="V1100" s="2" t="s">
        <v>63</v>
      </c>
      <c r="W1100" s="31">
        <f>IF(T1100&lt;5000,T1100*2%,IF(T1100&lt;25000,T1100*5%,IF(T1100&lt;50000,T1100*7%,IF(T1100&lt;100000,T1100*9%,IF(T1100&lt;250000,T1100*12%,T1100*15%)))))</f>
        <v>20.34</v>
      </c>
    </row>
    <row r="1101" spans="1:23" x14ac:dyDescent="0.3">
      <c r="A1101" s="2" t="s">
        <v>4823</v>
      </c>
      <c r="B1101" s="4">
        <v>43171</v>
      </c>
      <c r="C1101" s="4">
        <v>43173</v>
      </c>
      <c r="D1101" s="2" t="s">
        <v>47</v>
      </c>
      <c r="E1101" s="2" t="s">
        <v>68</v>
      </c>
      <c r="F1101" s="2" t="s">
        <v>295</v>
      </c>
      <c r="G1101" s="5" t="str">
        <f>VLOOKUP(F1101,'Customer Info'!A:B,2,0)</f>
        <v>Mick</v>
      </c>
      <c r="H1101" s="5" t="str">
        <f>VLOOKUP(F1101,'Customer Info'!A:C,3,0)</f>
        <v>Brown</v>
      </c>
      <c r="I1101" s="5" t="str">
        <f>VLOOKUP(F1101,'Customer Info'!A:E,5,0)</f>
        <v>Frankfurt</v>
      </c>
      <c r="J1101" s="2" t="s">
        <v>316</v>
      </c>
      <c r="K1101" s="6" t="str">
        <f>VLOOKUP(J1101,'Product Details'!B:C,2,0)</f>
        <v>Technology</v>
      </c>
      <c r="L1101" s="6" t="str">
        <f>VLOOKUP(J1101,'Product Details'!B:D,3,0)</f>
        <v>Accessories</v>
      </c>
      <c r="M1101" s="6" t="s">
        <v>6430</v>
      </c>
      <c r="N1101" s="2">
        <v>495</v>
      </c>
      <c r="O1101" s="2">
        <v>458</v>
      </c>
      <c r="P1101" s="2">
        <v>2</v>
      </c>
      <c r="Q1101" s="7">
        <f>O1101*P1101</f>
        <v>916</v>
      </c>
      <c r="R1101" s="7">
        <f>N1101*P1101</f>
        <v>990</v>
      </c>
      <c r="S1101" s="2">
        <v>82</v>
      </c>
      <c r="T1101" s="8">
        <f>R1101+S1101</f>
        <v>1072</v>
      </c>
      <c r="U1101" s="8">
        <f>T1101-Q1101</f>
        <v>156</v>
      </c>
      <c r="V1101" s="2" t="s">
        <v>33</v>
      </c>
      <c r="W1101" s="31">
        <f>IF(T1101&lt;5000,T1101*2%,IF(T1101&lt;25000,T1101*5%,IF(T1101&lt;50000,T1101*7%,IF(T1101&lt;100000,T1101*9%,IF(T1101&lt;250000,T1101*12%,T1101*15%)))))</f>
        <v>21.44</v>
      </c>
    </row>
    <row r="1102" spans="1:23" x14ac:dyDescent="0.3">
      <c r="A1102" s="2" t="s">
        <v>4853</v>
      </c>
      <c r="B1102" s="4">
        <v>43408</v>
      </c>
      <c r="C1102" s="4">
        <v>43410</v>
      </c>
      <c r="D1102" s="2" t="s">
        <v>47</v>
      </c>
      <c r="E1102" s="2" t="s">
        <v>48</v>
      </c>
      <c r="F1102" s="2" t="s">
        <v>649</v>
      </c>
      <c r="G1102" s="5" t="str">
        <f>VLOOKUP(F1102,'Customer Info'!A:B,2,0)</f>
        <v>Carlos</v>
      </c>
      <c r="H1102" s="5" t="str">
        <f>VLOOKUP(F1102,'Customer Info'!A:C,3,0)</f>
        <v>Soltero</v>
      </c>
      <c r="I1102" s="5" t="str">
        <f>VLOOKUP(F1102,'Customer Info'!A:E,5,0)</f>
        <v>Wodonga</v>
      </c>
      <c r="J1102" s="2" t="s">
        <v>32</v>
      </c>
      <c r="K1102" s="6" t="str">
        <f>VLOOKUP(J1102,'Product Details'!B:C,2,0)</f>
        <v>Technology</v>
      </c>
      <c r="L1102" s="6" t="str">
        <f>VLOOKUP(J1102,'Product Details'!B:D,3,0)</f>
        <v>Machines</v>
      </c>
      <c r="M1102" s="6" t="s">
        <v>6403</v>
      </c>
      <c r="N1102" s="2">
        <v>495</v>
      </c>
      <c r="O1102" s="2">
        <v>458</v>
      </c>
      <c r="P1102" s="2">
        <v>2</v>
      </c>
      <c r="Q1102" s="7">
        <f>O1102*P1102</f>
        <v>916</v>
      </c>
      <c r="R1102" s="7">
        <f>N1102*P1102</f>
        <v>990</v>
      </c>
      <c r="S1102" s="2">
        <v>44</v>
      </c>
      <c r="T1102" s="8">
        <f>R1102+S1102</f>
        <v>1034</v>
      </c>
      <c r="U1102" s="8">
        <f>T1102-Q1102</f>
        <v>118</v>
      </c>
      <c r="V1102" s="2" t="s">
        <v>33</v>
      </c>
      <c r="W1102" s="31">
        <f>IF(T1102&lt;5000,T1102*2%,IF(T1102&lt;25000,T1102*5%,IF(T1102&lt;50000,T1102*7%,IF(T1102&lt;100000,T1102*9%,IF(T1102&lt;250000,T1102*12%,T1102*15%)))))</f>
        <v>20.68</v>
      </c>
    </row>
    <row r="1103" spans="1:23" x14ac:dyDescent="0.3">
      <c r="A1103" s="2" t="s">
        <v>2978</v>
      </c>
      <c r="B1103" s="4">
        <v>43350</v>
      </c>
      <c r="C1103" s="4">
        <v>43350</v>
      </c>
      <c r="D1103" s="2" t="s">
        <v>47</v>
      </c>
      <c r="E1103" s="2" t="s">
        <v>43</v>
      </c>
      <c r="F1103" s="2" t="s">
        <v>400</v>
      </c>
      <c r="G1103" s="5" t="str">
        <f>VLOOKUP(F1103,'Customer Info'!A:B,2,0)</f>
        <v>Candace</v>
      </c>
      <c r="H1103" s="5" t="str">
        <f>VLOOKUP(F1103,'Customer Info'!A:C,3,0)</f>
        <v>McMahon</v>
      </c>
      <c r="I1103" s="5" t="str">
        <f>VLOOKUP(F1103,'Customer Info'!A:E,5,0)</f>
        <v>Canberra</v>
      </c>
      <c r="J1103" s="2" t="s">
        <v>594</v>
      </c>
      <c r="K1103" s="6" t="str">
        <f>VLOOKUP(J1103,'Product Details'!B:C,2,0)</f>
        <v>Office_Supplies</v>
      </c>
      <c r="L1103" s="6" t="str">
        <f>VLOOKUP(J1103,'Product Details'!B:D,3,0)</f>
        <v>Art</v>
      </c>
      <c r="M1103" s="6" t="s">
        <v>6478</v>
      </c>
      <c r="N1103" s="2">
        <v>495</v>
      </c>
      <c r="O1103" s="2">
        <v>458</v>
      </c>
      <c r="P1103" s="2">
        <v>2</v>
      </c>
      <c r="Q1103" s="7">
        <f>O1103*P1103</f>
        <v>916</v>
      </c>
      <c r="R1103" s="7">
        <f>N1103*P1103</f>
        <v>990</v>
      </c>
      <c r="S1103" s="2">
        <v>42</v>
      </c>
      <c r="T1103" s="8">
        <f>R1103+S1103</f>
        <v>1032</v>
      </c>
      <c r="U1103" s="8">
        <f>T1103-Q1103</f>
        <v>116</v>
      </c>
      <c r="V1103" s="2" t="s">
        <v>33</v>
      </c>
      <c r="W1103" s="31">
        <f>IF(T1103&lt;5000,T1103*2%,IF(T1103&lt;25000,T1103*5%,IF(T1103&lt;50000,T1103*7%,IF(T1103&lt;100000,T1103*9%,IF(T1103&lt;250000,T1103*12%,T1103*15%)))))</f>
        <v>20.64</v>
      </c>
    </row>
    <row r="1104" spans="1:23" x14ac:dyDescent="0.3">
      <c r="A1104" s="2" t="s">
        <v>516</v>
      </c>
      <c r="B1104" s="4">
        <v>43233</v>
      </c>
      <c r="C1104" s="4">
        <v>43234</v>
      </c>
      <c r="D1104" s="2" t="s">
        <v>47</v>
      </c>
      <c r="E1104" s="2" t="s">
        <v>43</v>
      </c>
      <c r="F1104" s="2" t="s">
        <v>517</v>
      </c>
      <c r="G1104" s="5" t="str">
        <f>VLOOKUP(F1104,'Customer Info'!A:B,2,0)</f>
        <v>Roger</v>
      </c>
      <c r="H1104" s="5" t="str">
        <f>VLOOKUP(F1104,'Customer Info'!A:C,3,0)</f>
        <v>Demir</v>
      </c>
      <c r="I1104" s="5" t="str">
        <f>VLOOKUP(F1104,'Customer Info'!A:E,5,0)</f>
        <v>Wollongong</v>
      </c>
      <c r="J1104" s="2" t="s">
        <v>391</v>
      </c>
      <c r="K1104" s="6" t="str">
        <f>VLOOKUP(J1104,'Product Details'!B:C,2,0)</f>
        <v>Office_Supplies</v>
      </c>
      <c r="L1104" s="6" t="str">
        <f>VLOOKUP(J1104,'Product Details'!B:D,3,0)</f>
        <v>Binders</v>
      </c>
      <c r="M1104" s="6" t="s">
        <v>6510</v>
      </c>
      <c r="N1104" s="2">
        <v>495</v>
      </c>
      <c r="O1104" s="2">
        <v>458</v>
      </c>
      <c r="P1104" s="2">
        <v>2</v>
      </c>
      <c r="Q1104" s="7">
        <f>O1104*P1104</f>
        <v>916</v>
      </c>
      <c r="R1104" s="7">
        <f>N1104*P1104</f>
        <v>990</v>
      </c>
      <c r="S1104" s="2">
        <v>40</v>
      </c>
      <c r="T1104" s="8">
        <f>R1104+S1104</f>
        <v>1030</v>
      </c>
      <c r="U1104" s="8">
        <f>T1104-Q1104</f>
        <v>114</v>
      </c>
      <c r="V1104" s="2" t="s">
        <v>30</v>
      </c>
      <c r="W1104" s="31">
        <f>IF(T1104&lt;5000,T1104*2%,IF(T1104&lt;25000,T1104*5%,IF(T1104&lt;50000,T1104*7%,IF(T1104&lt;100000,T1104*9%,IF(T1104&lt;250000,T1104*12%,T1104*15%)))))</f>
        <v>20.6</v>
      </c>
    </row>
    <row r="1105" spans="1:23" x14ac:dyDescent="0.3">
      <c r="A1105" s="2" t="s">
        <v>5288</v>
      </c>
      <c r="B1105" s="4">
        <v>43867</v>
      </c>
      <c r="C1105" s="4">
        <v>43868</v>
      </c>
      <c r="D1105" s="2" t="s">
        <v>47</v>
      </c>
      <c r="E1105" s="2" t="s">
        <v>29</v>
      </c>
      <c r="F1105" s="2" t="s">
        <v>1418</v>
      </c>
      <c r="G1105" s="5" t="str">
        <f>VLOOKUP(F1105,'Customer Info'!A:B,2,0)</f>
        <v>Max</v>
      </c>
      <c r="H1105" s="5" t="str">
        <f>VLOOKUP(F1105,'Customer Info'!A:C,3,0)</f>
        <v>Jones</v>
      </c>
      <c r="I1105" s="5" t="str">
        <f>VLOOKUP(F1105,'Customer Info'!A:E,5,0)</f>
        <v>Yuncheng</v>
      </c>
      <c r="J1105" s="2" t="s">
        <v>172</v>
      </c>
      <c r="K1105" s="6" t="str">
        <f>VLOOKUP(J1105,'Product Details'!B:C,2,0)</f>
        <v>Office_Supplies</v>
      </c>
      <c r="L1105" s="6" t="str">
        <f>VLOOKUP(J1105,'Product Details'!B:D,3,0)</f>
        <v>Fasteners</v>
      </c>
      <c r="M1105" s="6" t="s">
        <v>6539</v>
      </c>
      <c r="N1105" s="2">
        <v>495</v>
      </c>
      <c r="O1105" s="2">
        <v>458</v>
      </c>
      <c r="P1105" s="2">
        <v>2</v>
      </c>
      <c r="Q1105" s="7">
        <f>O1105*P1105</f>
        <v>916</v>
      </c>
      <c r="R1105" s="7">
        <f>N1105*P1105</f>
        <v>990</v>
      </c>
      <c r="S1105" s="2">
        <v>36</v>
      </c>
      <c r="T1105" s="8">
        <f>R1105+S1105</f>
        <v>1026</v>
      </c>
      <c r="U1105" s="8">
        <f>T1105-Q1105</f>
        <v>110</v>
      </c>
      <c r="V1105" s="2" t="s">
        <v>63</v>
      </c>
      <c r="W1105" s="31">
        <f>IF(T1105&lt;5000,T1105*2%,IF(T1105&lt;25000,T1105*5%,IF(T1105&lt;50000,T1105*7%,IF(T1105&lt;100000,T1105*9%,IF(T1105&lt;250000,T1105*12%,T1105*15%)))))</f>
        <v>20.52</v>
      </c>
    </row>
    <row r="1106" spans="1:23" x14ac:dyDescent="0.3">
      <c r="A1106" s="2" t="s">
        <v>1089</v>
      </c>
      <c r="B1106" s="4">
        <v>43468</v>
      </c>
      <c r="C1106" s="4">
        <v>43470</v>
      </c>
      <c r="D1106" s="2" t="s">
        <v>47</v>
      </c>
      <c r="E1106" s="2" t="s">
        <v>48</v>
      </c>
      <c r="F1106" s="2" t="s">
        <v>1090</v>
      </c>
      <c r="G1106" s="5" t="str">
        <f>VLOOKUP(F1106,'Customer Info'!A:B,2,0)</f>
        <v>Dennis</v>
      </c>
      <c r="H1106" s="5" t="str">
        <f>VLOOKUP(F1106,'Customer Info'!A:C,3,0)</f>
        <v>Pardue</v>
      </c>
      <c r="I1106" s="5" t="str">
        <f>VLOOKUP(F1106,'Customer Info'!A:E,5,0)</f>
        <v>Townsville</v>
      </c>
      <c r="J1106" s="2" t="s">
        <v>83</v>
      </c>
      <c r="K1106" s="6" t="str">
        <f>VLOOKUP(J1106,'Product Details'!B:C,2,0)</f>
        <v>Furniture</v>
      </c>
      <c r="L1106" s="6" t="str">
        <f>VLOOKUP(J1106,'Product Details'!B:D,3,0)</f>
        <v>Chairs</v>
      </c>
      <c r="M1106" s="6" t="s">
        <v>6406</v>
      </c>
      <c r="N1106" s="2">
        <v>495</v>
      </c>
      <c r="O1106" s="2">
        <v>458</v>
      </c>
      <c r="P1106" s="2">
        <v>2</v>
      </c>
      <c r="Q1106" s="7">
        <f>O1106*P1106</f>
        <v>916</v>
      </c>
      <c r="R1106" s="7">
        <f>N1106*P1106</f>
        <v>990</v>
      </c>
      <c r="S1106" s="2">
        <v>24</v>
      </c>
      <c r="T1106" s="8">
        <f>R1106+S1106</f>
        <v>1014</v>
      </c>
      <c r="U1106" s="8">
        <f>T1106-Q1106</f>
        <v>98</v>
      </c>
      <c r="V1106" s="2" t="s">
        <v>33</v>
      </c>
      <c r="W1106" s="31">
        <f>IF(T1106&lt;5000,T1106*2%,IF(T1106&lt;25000,T1106*5%,IF(T1106&lt;50000,T1106*7%,IF(T1106&lt;100000,T1106*9%,IF(T1106&lt;250000,T1106*12%,T1106*15%)))))</f>
        <v>20.28</v>
      </c>
    </row>
    <row r="1107" spans="1:23" x14ac:dyDescent="0.3">
      <c r="A1107" s="2" t="s">
        <v>5073</v>
      </c>
      <c r="B1107" s="4">
        <v>43736</v>
      </c>
      <c r="C1107" s="4">
        <v>43738</v>
      </c>
      <c r="D1107" s="2" t="s">
        <v>47</v>
      </c>
      <c r="E1107" s="2" t="s">
        <v>48</v>
      </c>
      <c r="F1107" s="2" t="s">
        <v>1279</v>
      </c>
      <c r="G1107" s="5" t="str">
        <f>VLOOKUP(F1107,'Customer Info'!A:B,2,0)</f>
        <v>Tracy</v>
      </c>
      <c r="H1107" s="5" t="str">
        <f>VLOOKUP(F1107,'Customer Info'!A:C,3,0)</f>
        <v>Blumstein</v>
      </c>
      <c r="I1107" s="5" t="str">
        <f>VLOOKUP(F1107,'Customer Info'!A:E,5,0)</f>
        <v>Guangzhou</v>
      </c>
      <c r="J1107" s="2" t="s">
        <v>116</v>
      </c>
      <c r="K1107" s="6" t="str">
        <f>VLOOKUP(J1107,'Product Details'!B:C,2,0)</f>
        <v>Furniture</v>
      </c>
      <c r="L1107" s="6" t="str">
        <f>VLOOKUP(J1107,'Product Details'!B:D,3,0)</f>
        <v>Tables</v>
      </c>
      <c r="M1107" s="6" t="s">
        <v>6473</v>
      </c>
      <c r="N1107" s="2">
        <v>992</v>
      </c>
      <c r="O1107" s="2">
        <v>928</v>
      </c>
      <c r="P1107" s="2">
        <v>1</v>
      </c>
      <c r="Q1107" s="7">
        <f>O1107*P1107</f>
        <v>928</v>
      </c>
      <c r="R1107" s="7">
        <f>N1107*P1107</f>
        <v>992</v>
      </c>
      <c r="S1107" s="2">
        <v>94</v>
      </c>
      <c r="T1107" s="8">
        <f>R1107+S1107</f>
        <v>1086</v>
      </c>
      <c r="U1107" s="8">
        <f>T1107-Q1107</f>
        <v>158</v>
      </c>
      <c r="V1107" s="2" t="s">
        <v>63</v>
      </c>
      <c r="W1107" s="31">
        <f>IF(T1107&lt;5000,T1107*2%,IF(T1107&lt;25000,T1107*5%,IF(T1107&lt;50000,T1107*7%,IF(T1107&lt;100000,T1107*9%,IF(T1107&lt;250000,T1107*12%,T1107*15%)))))</f>
        <v>21.72</v>
      </c>
    </row>
    <row r="1108" spans="1:23" x14ac:dyDescent="0.3">
      <c r="A1108" s="2" t="s">
        <v>3118</v>
      </c>
      <c r="B1108" s="4">
        <v>43141</v>
      </c>
      <c r="C1108" s="4">
        <v>43142</v>
      </c>
      <c r="D1108" s="2" t="s">
        <v>47</v>
      </c>
      <c r="E1108" s="2" t="s">
        <v>29</v>
      </c>
      <c r="F1108" s="2" t="s">
        <v>1421</v>
      </c>
      <c r="G1108" s="5" t="str">
        <f>VLOOKUP(F1108,'Customer Info'!A:B,2,0)</f>
        <v>Alice</v>
      </c>
      <c r="H1108" s="5" t="str">
        <f>VLOOKUP(F1108,'Customer Info'!A:C,3,0)</f>
        <v>McCarthy</v>
      </c>
      <c r="I1108" s="5" t="str">
        <f>VLOOKUP(F1108,'Customer Info'!A:E,5,0)</f>
        <v>Berlin</v>
      </c>
      <c r="J1108" s="2" t="s">
        <v>180</v>
      </c>
      <c r="K1108" s="6" t="str">
        <f>VLOOKUP(J1108,'Product Details'!B:C,2,0)</f>
        <v>Furniture</v>
      </c>
      <c r="L1108" s="6" t="str">
        <f>VLOOKUP(J1108,'Product Details'!B:D,3,0)</f>
        <v>Tables</v>
      </c>
      <c r="M1108" s="6" t="s">
        <v>6497</v>
      </c>
      <c r="N1108" s="2">
        <v>992</v>
      </c>
      <c r="O1108" s="2">
        <v>928</v>
      </c>
      <c r="P1108" s="2">
        <v>1</v>
      </c>
      <c r="Q1108" s="7">
        <f>O1108*P1108</f>
        <v>928</v>
      </c>
      <c r="R1108" s="7">
        <f>N1108*P1108</f>
        <v>992</v>
      </c>
      <c r="S1108" s="2">
        <v>80</v>
      </c>
      <c r="T1108" s="8">
        <f>R1108+S1108</f>
        <v>1072</v>
      </c>
      <c r="U1108" s="8">
        <f>T1108-Q1108</f>
        <v>144</v>
      </c>
      <c r="V1108" s="2" t="s">
        <v>33</v>
      </c>
      <c r="W1108" s="31">
        <f>IF(T1108&lt;5000,T1108*2%,IF(T1108&lt;25000,T1108*5%,IF(T1108&lt;50000,T1108*7%,IF(T1108&lt;100000,T1108*9%,IF(T1108&lt;250000,T1108*12%,T1108*15%)))))</f>
        <v>21.44</v>
      </c>
    </row>
    <row r="1109" spans="1:23" x14ac:dyDescent="0.3">
      <c r="A1109" s="2" t="s">
        <v>1398</v>
      </c>
      <c r="B1109" s="4">
        <v>43804</v>
      </c>
      <c r="C1109" s="4">
        <v>43804</v>
      </c>
      <c r="D1109" s="2" t="s">
        <v>47</v>
      </c>
      <c r="E1109" s="2" t="s">
        <v>36</v>
      </c>
      <c r="F1109" s="2" t="s">
        <v>1399</v>
      </c>
      <c r="G1109" s="5" t="str">
        <f>VLOOKUP(F1109,'Customer Info'!A:B,2,0)</f>
        <v>Paul</v>
      </c>
      <c r="H1109" s="5" t="str">
        <f>VLOOKUP(F1109,'Customer Info'!A:C,3,0)</f>
        <v>Stevenson</v>
      </c>
      <c r="I1109" s="5" t="str">
        <f>VLOOKUP(F1109,'Customer Info'!A:E,5,0)</f>
        <v>Kwinana</v>
      </c>
      <c r="J1109" s="2" t="s">
        <v>370</v>
      </c>
      <c r="K1109" s="6" t="str">
        <f>VLOOKUP(J1109,'Product Details'!B:C,2,0)</f>
        <v>Furniture</v>
      </c>
      <c r="L1109" s="6" t="str">
        <f>VLOOKUP(J1109,'Product Details'!B:D,3,0)</f>
        <v>Bookcases</v>
      </c>
      <c r="M1109" s="6" t="s">
        <v>6453</v>
      </c>
      <c r="N1109" s="2">
        <v>992</v>
      </c>
      <c r="O1109" s="2">
        <v>928</v>
      </c>
      <c r="P1109" s="2">
        <v>1</v>
      </c>
      <c r="Q1109" s="7">
        <f>O1109*P1109</f>
        <v>928</v>
      </c>
      <c r="R1109" s="7">
        <f>N1109*P1109</f>
        <v>992</v>
      </c>
      <c r="S1109" s="2">
        <v>77</v>
      </c>
      <c r="T1109" s="8">
        <f>R1109+S1109</f>
        <v>1069</v>
      </c>
      <c r="U1109" s="8">
        <f>T1109-Q1109</f>
        <v>141</v>
      </c>
      <c r="V1109" s="2" t="s">
        <v>33</v>
      </c>
      <c r="W1109" s="31">
        <f>IF(T1109&lt;5000,T1109*2%,IF(T1109&lt;25000,T1109*5%,IF(T1109&lt;50000,T1109*7%,IF(T1109&lt;100000,T1109*9%,IF(T1109&lt;250000,T1109*12%,T1109*15%)))))</f>
        <v>21.38</v>
      </c>
    </row>
    <row r="1110" spans="1:23" x14ac:dyDescent="0.3">
      <c r="A1110" s="2" t="s">
        <v>119</v>
      </c>
      <c r="B1110" s="4">
        <v>43174</v>
      </c>
      <c r="C1110" s="4">
        <v>43175</v>
      </c>
      <c r="D1110" s="2" t="s">
        <v>47</v>
      </c>
      <c r="E1110" s="2" t="s">
        <v>43</v>
      </c>
      <c r="F1110" s="2" t="s">
        <v>120</v>
      </c>
      <c r="G1110" s="5" t="str">
        <f>VLOOKUP(F1110,'Customer Info'!A:B,2,0)</f>
        <v>Heather</v>
      </c>
      <c r="H1110" s="5" t="str">
        <f>VLOOKUP(F1110,'Customer Info'!A:C,3,0)</f>
        <v>Kirkland</v>
      </c>
      <c r="I1110" s="5" t="str">
        <f>VLOOKUP(F1110,'Customer Info'!A:E,5,0)</f>
        <v>Townsville</v>
      </c>
      <c r="J1110" s="2" t="s">
        <v>121</v>
      </c>
      <c r="K1110" s="6" t="str">
        <f>VLOOKUP(J1110,'Product Details'!B:C,2,0)</f>
        <v>Furniture</v>
      </c>
      <c r="L1110" s="6" t="str">
        <f>VLOOKUP(J1110,'Product Details'!B:D,3,0)</f>
        <v>Furnishings</v>
      </c>
      <c r="M1110" s="6" t="s">
        <v>6421</v>
      </c>
      <c r="N1110" s="2">
        <v>166</v>
      </c>
      <c r="O1110" s="2">
        <v>149</v>
      </c>
      <c r="P1110" s="2">
        <v>6</v>
      </c>
      <c r="Q1110" s="7">
        <f>O1110*P1110</f>
        <v>894</v>
      </c>
      <c r="R1110" s="7">
        <f>N1110*P1110</f>
        <v>996</v>
      </c>
      <c r="S1110" s="2">
        <v>30</v>
      </c>
      <c r="T1110" s="8">
        <f>R1110+S1110</f>
        <v>1026</v>
      </c>
      <c r="U1110" s="8">
        <f>T1110-Q1110</f>
        <v>132</v>
      </c>
      <c r="V1110" s="2" t="s">
        <v>63</v>
      </c>
      <c r="W1110" s="31">
        <f>IF(T1110&lt;5000,T1110*2%,IF(T1110&lt;25000,T1110*5%,IF(T1110&lt;50000,T1110*7%,IF(T1110&lt;100000,T1110*9%,IF(T1110&lt;250000,T1110*12%,T1110*15%)))))</f>
        <v>20.52</v>
      </c>
    </row>
    <row r="1111" spans="1:23" x14ac:dyDescent="0.3">
      <c r="A1111" s="2" t="s">
        <v>4081</v>
      </c>
      <c r="B1111" s="4">
        <v>43211</v>
      </c>
      <c r="C1111" s="4">
        <v>43212</v>
      </c>
      <c r="D1111" s="2" t="s">
        <v>47</v>
      </c>
      <c r="E1111" s="2" t="s">
        <v>36</v>
      </c>
      <c r="F1111" s="2" t="s">
        <v>535</v>
      </c>
      <c r="G1111" s="5" t="str">
        <f>VLOOKUP(F1111,'Customer Info'!A:B,2,0)</f>
        <v>Valerie</v>
      </c>
      <c r="H1111" s="5" t="str">
        <f>VLOOKUP(F1111,'Customer Info'!A:C,3,0)</f>
        <v>Mitchum</v>
      </c>
      <c r="I1111" s="5" t="str">
        <f>VLOOKUP(F1111,'Customer Info'!A:E,5,0)</f>
        <v>Chengdu</v>
      </c>
      <c r="J1111" s="2" t="s">
        <v>470</v>
      </c>
      <c r="K1111" s="6" t="str">
        <f>VLOOKUP(J1111,'Product Details'!B:C,2,0)</f>
        <v>Office_Supplies</v>
      </c>
      <c r="L1111" s="6" t="str">
        <f>VLOOKUP(J1111,'Product Details'!B:D,3,0)</f>
        <v>Art</v>
      </c>
      <c r="M1111" s="6" t="s">
        <v>6552</v>
      </c>
      <c r="N1111" s="2">
        <v>166</v>
      </c>
      <c r="O1111" s="2">
        <v>157</v>
      </c>
      <c r="P1111" s="2">
        <v>6</v>
      </c>
      <c r="Q1111" s="7">
        <f>O1111*P1111</f>
        <v>942</v>
      </c>
      <c r="R1111" s="7">
        <f>N1111*P1111</f>
        <v>996</v>
      </c>
      <c r="S1111" s="2">
        <v>30</v>
      </c>
      <c r="T1111" s="8">
        <f>R1111+S1111</f>
        <v>1026</v>
      </c>
      <c r="U1111" s="8">
        <f>T1111-Q1111</f>
        <v>84</v>
      </c>
      <c r="V1111" s="2" t="s">
        <v>63</v>
      </c>
      <c r="W1111" s="31">
        <f>IF(T1111&lt;5000,T1111*2%,IF(T1111&lt;25000,T1111*5%,IF(T1111&lt;50000,T1111*7%,IF(T1111&lt;100000,T1111*9%,IF(T1111&lt;250000,T1111*12%,T1111*15%)))))</f>
        <v>20.52</v>
      </c>
    </row>
    <row r="1112" spans="1:23" x14ac:dyDescent="0.3">
      <c r="A1112" s="2" t="s">
        <v>1592</v>
      </c>
      <c r="B1112" s="4">
        <v>43973</v>
      </c>
      <c r="C1112" s="4">
        <v>43974</v>
      </c>
      <c r="D1112" s="2" t="s">
        <v>47</v>
      </c>
      <c r="E1112" s="2" t="s">
        <v>29</v>
      </c>
      <c r="F1112" s="2" t="s">
        <v>1286</v>
      </c>
      <c r="G1112" s="5" t="str">
        <f>VLOOKUP(F1112,'Customer Info'!A:B,2,0)</f>
        <v>Mike</v>
      </c>
      <c r="H1112" s="5" t="str">
        <f>VLOOKUP(F1112,'Customer Info'!A:C,3,0)</f>
        <v>Vittorini</v>
      </c>
      <c r="I1112" s="5" t="str">
        <f>VLOOKUP(F1112,'Customer Info'!A:E,5,0)</f>
        <v>Naihati</v>
      </c>
      <c r="J1112" s="2" t="s">
        <v>116</v>
      </c>
      <c r="K1112" s="6" t="str">
        <f>VLOOKUP(J1112,'Product Details'!B:C,2,0)</f>
        <v>Furniture</v>
      </c>
      <c r="L1112" s="6" t="str">
        <f>VLOOKUP(J1112,'Product Details'!B:D,3,0)</f>
        <v>Tables</v>
      </c>
      <c r="M1112" s="6" t="s">
        <v>6473</v>
      </c>
      <c r="N1112" s="2">
        <v>998</v>
      </c>
      <c r="O1112" s="2">
        <v>931</v>
      </c>
      <c r="P1112" s="2">
        <v>1</v>
      </c>
      <c r="Q1112" s="7">
        <f>O1112*P1112</f>
        <v>931</v>
      </c>
      <c r="R1112" s="7">
        <f>N1112*P1112</f>
        <v>998</v>
      </c>
      <c r="S1112" s="2">
        <v>78</v>
      </c>
      <c r="T1112" s="8">
        <f>R1112+S1112</f>
        <v>1076</v>
      </c>
      <c r="U1112" s="8">
        <f>T1112-Q1112</f>
        <v>145</v>
      </c>
      <c r="V1112" s="2" t="s">
        <v>33</v>
      </c>
      <c r="W1112" s="31">
        <f>IF(T1112&lt;5000,T1112*2%,IF(T1112&lt;25000,T1112*5%,IF(T1112&lt;50000,T1112*7%,IF(T1112&lt;100000,T1112*9%,IF(T1112&lt;250000,T1112*12%,T1112*15%)))))</f>
        <v>21.52</v>
      </c>
    </row>
    <row r="1113" spans="1:23" x14ac:dyDescent="0.3">
      <c r="A1113" s="2" t="s">
        <v>4071</v>
      </c>
      <c r="B1113" s="4">
        <v>43439</v>
      </c>
      <c r="C1113" s="4">
        <v>43439</v>
      </c>
      <c r="D1113" s="2" t="s">
        <v>47</v>
      </c>
      <c r="E1113" s="2" t="s">
        <v>68</v>
      </c>
      <c r="F1113" s="2" t="s">
        <v>239</v>
      </c>
      <c r="G1113" s="5" t="str">
        <f>VLOOKUP(F1113,'Customer Info'!A:B,2,0)</f>
        <v>Kristina</v>
      </c>
      <c r="H1113" s="5" t="str">
        <f>VLOOKUP(F1113,'Customer Info'!A:C,3,0)</f>
        <v>Nunn</v>
      </c>
      <c r="I1113" s="5" t="str">
        <f>VLOOKUP(F1113,'Customer Info'!A:E,5,0)</f>
        <v>Jakarta</v>
      </c>
      <c r="J1113" s="2" t="s">
        <v>45</v>
      </c>
      <c r="K1113" s="6" t="str">
        <f>VLOOKUP(J1113,'Product Details'!B:C,2,0)</f>
        <v>Technology</v>
      </c>
      <c r="L1113" s="6" t="str">
        <f>VLOOKUP(J1113,'Product Details'!B:D,3,0)</f>
        <v>Machines</v>
      </c>
      <c r="M1113" s="6" t="s">
        <v>6428</v>
      </c>
      <c r="N1113" s="2">
        <v>998</v>
      </c>
      <c r="O1113" s="2">
        <v>931</v>
      </c>
      <c r="P1113" s="2">
        <v>1</v>
      </c>
      <c r="Q1113" s="7">
        <f>O1113*P1113</f>
        <v>931</v>
      </c>
      <c r="R1113" s="7">
        <f>N1113*P1113</f>
        <v>998</v>
      </c>
      <c r="S1113" s="2">
        <v>50</v>
      </c>
      <c r="T1113" s="8">
        <f>R1113+S1113</f>
        <v>1048</v>
      </c>
      <c r="U1113" s="8">
        <f>T1113-Q1113</f>
        <v>117</v>
      </c>
      <c r="V1113" s="2" t="s">
        <v>33</v>
      </c>
      <c r="W1113" s="31">
        <f>IF(T1113&lt;5000,T1113*2%,IF(T1113&lt;25000,T1113*5%,IF(T1113&lt;50000,T1113*7%,IF(T1113&lt;100000,T1113*9%,IF(T1113&lt;250000,T1113*12%,T1113*15%)))))</f>
        <v>20.96</v>
      </c>
    </row>
    <row r="1114" spans="1:23" x14ac:dyDescent="0.3">
      <c r="A1114" s="2" t="s">
        <v>4032</v>
      </c>
      <c r="B1114" s="4">
        <v>43945</v>
      </c>
      <c r="C1114" s="4">
        <v>43945</v>
      </c>
      <c r="D1114" s="2" t="s">
        <v>47</v>
      </c>
      <c r="E1114" s="2" t="s">
        <v>43</v>
      </c>
      <c r="F1114" s="2" t="s">
        <v>501</v>
      </c>
      <c r="G1114" s="5" t="str">
        <f>VLOOKUP(F1114,'Customer Info'!A:B,2,0)</f>
        <v>Ryan</v>
      </c>
      <c r="H1114" s="5" t="str">
        <f>VLOOKUP(F1114,'Customer Info'!A:C,3,0)</f>
        <v>Akin</v>
      </c>
      <c r="I1114" s="5" t="str">
        <f>VLOOKUP(F1114,'Customer Info'!A:E,5,0)</f>
        <v>Bayreuth</v>
      </c>
      <c r="J1114" s="2" t="s">
        <v>1396</v>
      </c>
      <c r="K1114" s="6" t="str">
        <f>VLOOKUP(J1114,'Product Details'!B:C,2,0)</f>
        <v>Technology</v>
      </c>
      <c r="L1114" s="6" t="str">
        <f>VLOOKUP(J1114,'Product Details'!B:D,3,0)</f>
        <v>Phones</v>
      </c>
      <c r="M1114" s="6" t="s">
        <v>6550</v>
      </c>
      <c r="N1114" s="2">
        <v>998</v>
      </c>
      <c r="O1114" s="2">
        <v>931</v>
      </c>
      <c r="P1114" s="2">
        <v>1</v>
      </c>
      <c r="Q1114" s="7">
        <f>O1114*P1114</f>
        <v>931</v>
      </c>
      <c r="R1114" s="7">
        <f>N1114*P1114</f>
        <v>998</v>
      </c>
      <c r="S1114" s="2">
        <v>46</v>
      </c>
      <c r="T1114" s="8">
        <f>R1114+S1114</f>
        <v>1044</v>
      </c>
      <c r="U1114" s="8">
        <f>T1114-Q1114</f>
        <v>113</v>
      </c>
      <c r="V1114" s="2" t="s">
        <v>33</v>
      </c>
      <c r="W1114" s="31">
        <f>IF(T1114&lt;5000,T1114*2%,IF(T1114&lt;25000,T1114*5%,IF(T1114&lt;50000,T1114*7%,IF(T1114&lt;100000,T1114*9%,IF(T1114&lt;250000,T1114*12%,T1114*15%)))))</f>
        <v>20.88</v>
      </c>
    </row>
    <row r="1115" spans="1:23" x14ac:dyDescent="0.3">
      <c r="A1115" s="2" t="s">
        <v>191</v>
      </c>
      <c r="B1115" s="4">
        <v>43135</v>
      </c>
      <c r="C1115" s="4">
        <v>43136</v>
      </c>
      <c r="D1115" s="2" t="s">
        <v>47</v>
      </c>
      <c r="E1115" s="2" t="s">
        <v>29</v>
      </c>
      <c r="F1115" s="2" t="s">
        <v>192</v>
      </c>
      <c r="G1115" s="5" t="str">
        <f>VLOOKUP(F1115,'Customer Info'!A:B,2,0)</f>
        <v>Annie</v>
      </c>
      <c r="H1115" s="5" t="str">
        <f>VLOOKUP(F1115,'Customer Info'!A:C,3,0)</f>
        <v>Thurman</v>
      </c>
      <c r="I1115" s="5" t="str">
        <f>VLOOKUP(F1115,'Customer Info'!A:E,5,0)</f>
        <v>Sydney</v>
      </c>
      <c r="J1115" s="2" t="s">
        <v>193</v>
      </c>
      <c r="K1115" s="6" t="str">
        <f>VLOOKUP(J1115,'Product Details'!B:C,2,0)</f>
        <v>Office_Supplies</v>
      </c>
      <c r="L1115" s="6" t="str">
        <f>VLOOKUP(J1115,'Product Details'!B:D,3,0)</f>
        <v>Art</v>
      </c>
      <c r="M1115" s="6" t="s">
        <v>6434</v>
      </c>
      <c r="N1115" s="2">
        <v>998</v>
      </c>
      <c r="O1115" s="2">
        <v>931</v>
      </c>
      <c r="P1115" s="2">
        <v>1</v>
      </c>
      <c r="Q1115" s="7">
        <f>O1115*P1115</f>
        <v>931</v>
      </c>
      <c r="R1115" s="7">
        <f>N1115*P1115</f>
        <v>998</v>
      </c>
      <c r="S1115" s="2">
        <v>42</v>
      </c>
      <c r="T1115" s="8">
        <f>R1115+S1115</f>
        <v>1040</v>
      </c>
      <c r="U1115" s="8">
        <f>T1115-Q1115</f>
        <v>109</v>
      </c>
      <c r="V1115" s="2" t="s">
        <v>63</v>
      </c>
      <c r="W1115" s="31">
        <f>IF(T1115&lt;5000,T1115*2%,IF(T1115&lt;25000,T1115*5%,IF(T1115&lt;50000,T1115*7%,IF(T1115&lt;100000,T1115*9%,IF(T1115&lt;250000,T1115*12%,T1115*15%)))))</f>
        <v>20.8</v>
      </c>
    </row>
    <row r="1116" spans="1:23" x14ac:dyDescent="0.3">
      <c r="A1116" s="2" t="s">
        <v>3969</v>
      </c>
      <c r="B1116" s="4">
        <v>43869</v>
      </c>
      <c r="C1116" s="4">
        <v>43871</v>
      </c>
      <c r="D1116" s="2" t="s">
        <v>47</v>
      </c>
      <c r="E1116" s="2" t="s">
        <v>29</v>
      </c>
      <c r="F1116" s="2" t="s">
        <v>1296</v>
      </c>
      <c r="G1116" s="5" t="str">
        <f>VLOOKUP(F1116,'Customer Info'!A:B,2,0)</f>
        <v>Julia</v>
      </c>
      <c r="H1116" s="5" t="str">
        <f>VLOOKUP(F1116,'Customer Info'!A:C,3,0)</f>
        <v>Dunbar</v>
      </c>
      <c r="I1116" s="5" t="str">
        <f>VLOOKUP(F1116,'Customer Info'!A:E,5,0)</f>
        <v>Melbourne</v>
      </c>
      <c r="J1116" s="2" t="s">
        <v>180</v>
      </c>
      <c r="K1116" s="6" t="str">
        <f>VLOOKUP(J1116,'Product Details'!B:C,2,0)</f>
        <v>Furniture</v>
      </c>
      <c r="L1116" s="6" t="str">
        <f>VLOOKUP(J1116,'Product Details'!B:D,3,0)</f>
        <v>Tables</v>
      </c>
      <c r="M1116" s="6" t="s">
        <v>6497</v>
      </c>
      <c r="N1116" s="2">
        <v>998</v>
      </c>
      <c r="O1116" s="2">
        <v>931</v>
      </c>
      <c r="P1116" s="2">
        <v>1</v>
      </c>
      <c r="Q1116" s="7">
        <f>O1116*P1116</f>
        <v>931</v>
      </c>
      <c r="R1116" s="7">
        <f>N1116*P1116</f>
        <v>998</v>
      </c>
      <c r="S1116" s="2">
        <v>37</v>
      </c>
      <c r="T1116" s="8">
        <f>R1116+S1116</f>
        <v>1035</v>
      </c>
      <c r="U1116" s="8">
        <f>T1116-Q1116</f>
        <v>104</v>
      </c>
      <c r="V1116" s="2" t="s">
        <v>63</v>
      </c>
      <c r="W1116" s="31">
        <f>IF(T1116&lt;5000,T1116*2%,IF(T1116&lt;25000,T1116*5%,IF(T1116&lt;50000,T1116*7%,IF(T1116&lt;100000,T1116*9%,IF(T1116&lt;250000,T1116*12%,T1116*15%)))))</f>
        <v>20.7</v>
      </c>
    </row>
    <row r="1117" spans="1:23" x14ac:dyDescent="0.3">
      <c r="A1117" s="2" t="s">
        <v>3026</v>
      </c>
      <c r="B1117" s="4">
        <v>43135</v>
      </c>
      <c r="C1117" s="4">
        <v>43137</v>
      </c>
      <c r="D1117" s="2" t="s">
        <v>47</v>
      </c>
      <c r="E1117" s="2" t="s">
        <v>68</v>
      </c>
      <c r="F1117" s="2" t="s">
        <v>282</v>
      </c>
      <c r="G1117" s="5" t="str">
        <f>VLOOKUP(F1117,'Customer Info'!A:B,2,0)</f>
        <v>Brenda</v>
      </c>
      <c r="H1117" s="5" t="str">
        <f>VLOOKUP(F1117,'Customer Info'!A:C,3,0)</f>
        <v>Bowman</v>
      </c>
      <c r="I1117" s="5" t="str">
        <f>VLOOKUP(F1117,'Customer Info'!A:E,5,0)</f>
        <v>Perth</v>
      </c>
      <c r="J1117" s="2" t="s">
        <v>454</v>
      </c>
      <c r="K1117" s="6" t="str">
        <f>VLOOKUP(J1117,'Product Details'!B:C,2,0)</f>
        <v>Office_Supplies</v>
      </c>
      <c r="L1117" s="6" t="str">
        <f>VLOOKUP(J1117,'Product Details'!B:D,3,0)</f>
        <v>Paper</v>
      </c>
      <c r="M1117" s="6" t="s">
        <v>6566</v>
      </c>
      <c r="N1117" s="2">
        <v>143</v>
      </c>
      <c r="O1117" s="2">
        <v>137</v>
      </c>
      <c r="P1117" s="2">
        <v>7</v>
      </c>
      <c r="Q1117" s="7">
        <f>O1117*P1117</f>
        <v>959</v>
      </c>
      <c r="R1117" s="7">
        <f>N1117*P1117</f>
        <v>1001</v>
      </c>
      <c r="S1117" s="2">
        <v>30</v>
      </c>
      <c r="T1117" s="8">
        <f>R1117+S1117</f>
        <v>1031</v>
      </c>
      <c r="U1117" s="8">
        <f>T1117-Q1117</f>
        <v>72</v>
      </c>
      <c r="V1117" s="2" t="s">
        <v>33</v>
      </c>
      <c r="W1117" s="31">
        <f>IF(T1117&lt;5000,T1117*2%,IF(T1117&lt;25000,T1117*5%,IF(T1117&lt;50000,T1117*7%,IF(T1117&lt;100000,T1117*9%,IF(T1117&lt;250000,T1117*12%,T1117*15%)))))</f>
        <v>20.62</v>
      </c>
    </row>
    <row r="1118" spans="1:23" x14ac:dyDescent="0.3">
      <c r="A1118" s="2" t="s">
        <v>1946</v>
      </c>
      <c r="B1118" s="4">
        <v>44193</v>
      </c>
      <c r="C1118" s="4">
        <v>44194</v>
      </c>
      <c r="D1118" s="2" t="s">
        <v>47</v>
      </c>
      <c r="E1118" s="2" t="s">
        <v>36</v>
      </c>
      <c r="F1118" s="2" t="s">
        <v>261</v>
      </c>
      <c r="G1118" s="5" t="str">
        <f>VLOOKUP(F1118,'Customer Info'!A:B,2,0)</f>
        <v>Charlotte</v>
      </c>
      <c r="H1118" s="5" t="str">
        <f>VLOOKUP(F1118,'Customer Info'!A:C,3,0)</f>
        <v>Melton</v>
      </c>
      <c r="I1118" s="5" t="str">
        <f>VLOOKUP(F1118,'Customer Info'!A:E,5,0)</f>
        <v>Canberra</v>
      </c>
      <c r="J1118" s="2" t="s">
        <v>108</v>
      </c>
      <c r="K1118" s="6" t="str">
        <f>VLOOKUP(J1118,'Product Details'!B:C,2,0)</f>
        <v>Furniture</v>
      </c>
      <c r="L1118" s="6" t="str">
        <f>VLOOKUP(J1118,'Product Details'!B:D,3,0)</f>
        <v>Bookcases</v>
      </c>
      <c r="M1118" s="6" t="s">
        <v>6454</v>
      </c>
      <c r="N1118" s="2">
        <v>167</v>
      </c>
      <c r="O1118" s="2">
        <v>155</v>
      </c>
      <c r="P1118" s="2">
        <v>6</v>
      </c>
      <c r="Q1118" s="7">
        <f>O1118*P1118</f>
        <v>930</v>
      </c>
      <c r="R1118" s="7">
        <f>N1118*P1118</f>
        <v>1002</v>
      </c>
      <c r="S1118" s="2">
        <v>30</v>
      </c>
      <c r="T1118" s="8">
        <f>R1118+S1118</f>
        <v>1032</v>
      </c>
      <c r="U1118" s="8">
        <f>T1118-Q1118</f>
        <v>102</v>
      </c>
      <c r="V1118" s="2" t="s">
        <v>63</v>
      </c>
      <c r="W1118" s="31">
        <f>IF(T1118&lt;5000,T1118*2%,IF(T1118&lt;25000,T1118*5%,IF(T1118&lt;50000,T1118*7%,IF(T1118&lt;100000,T1118*9%,IF(T1118&lt;250000,T1118*12%,T1118*15%)))))</f>
        <v>20.64</v>
      </c>
    </row>
    <row r="1119" spans="1:23" x14ac:dyDescent="0.3">
      <c r="A1119" s="2" t="s">
        <v>2045</v>
      </c>
      <c r="B1119" s="4">
        <v>43234</v>
      </c>
      <c r="C1119" s="4">
        <v>43234</v>
      </c>
      <c r="D1119" s="2" t="s">
        <v>47</v>
      </c>
      <c r="E1119" s="2" t="s">
        <v>36</v>
      </c>
      <c r="F1119" s="2" t="s">
        <v>683</v>
      </c>
      <c r="G1119" s="5" t="str">
        <f>VLOOKUP(F1119,'Customer Info'!A:B,2,0)</f>
        <v>Tamara</v>
      </c>
      <c r="H1119" s="5" t="str">
        <f>VLOOKUP(F1119,'Customer Info'!A:C,3,0)</f>
        <v>Willingham</v>
      </c>
      <c r="I1119" s="5" t="str">
        <f>VLOOKUP(F1119,'Customer Info'!A:E,5,0)</f>
        <v>Perth</v>
      </c>
      <c r="J1119" s="2" t="s">
        <v>550</v>
      </c>
      <c r="K1119" s="6" t="str">
        <f>VLOOKUP(J1119,'Product Details'!B:C,2,0)</f>
        <v>Office_Supplies</v>
      </c>
      <c r="L1119" s="6" t="str">
        <f>VLOOKUP(J1119,'Product Details'!B:D,3,0)</f>
        <v>Art</v>
      </c>
      <c r="M1119" s="6" t="s">
        <v>6477</v>
      </c>
      <c r="N1119" s="2">
        <v>505</v>
      </c>
      <c r="O1119" s="2">
        <v>463</v>
      </c>
      <c r="P1119" s="2">
        <v>2</v>
      </c>
      <c r="Q1119" s="7">
        <f>O1119*P1119</f>
        <v>926</v>
      </c>
      <c r="R1119" s="7">
        <f>N1119*P1119</f>
        <v>1010</v>
      </c>
      <c r="S1119" s="2">
        <v>61</v>
      </c>
      <c r="T1119" s="8">
        <f>R1119+S1119</f>
        <v>1071</v>
      </c>
      <c r="U1119" s="8">
        <f>T1119-Q1119</f>
        <v>145</v>
      </c>
      <c r="V1119" s="2" t="s">
        <v>63</v>
      </c>
      <c r="W1119" s="31">
        <f>IF(T1119&lt;5000,T1119*2%,IF(T1119&lt;25000,T1119*5%,IF(T1119&lt;50000,T1119*7%,IF(T1119&lt;100000,T1119*9%,IF(T1119&lt;250000,T1119*12%,T1119*15%)))))</f>
        <v>21.42</v>
      </c>
    </row>
    <row r="1120" spans="1:23" x14ac:dyDescent="0.3">
      <c r="A1120" s="2" t="s">
        <v>1717</v>
      </c>
      <c r="B1120" s="4">
        <v>43898</v>
      </c>
      <c r="C1120" s="4">
        <v>43900</v>
      </c>
      <c r="D1120" s="2" t="s">
        <v>47</v>
      </c>
      <c r="E1120" s="2" t="s">
        <v>36</v>
      </c>
      <c r="F1120" s="2" t="s">
        <v>318</v>
      </c>
      <c r="G1120" s="5" t="str">
        <f>VLOOKUP(F1120,'Customer Info'!A:B,2,0)</f>
        <v>Darren</v>
      </c>
      <c r="H1120" s="5" t="str">
        <f>VLOOKUP(F1120,'Customer Info'!A:C,3,0)</f>
        <v>Powers</v>
      </c>
      <c r="I1120" s="5" t="str">
        <f>VLOOKUP(F1120,'Customer Info'!A:E,5,0)</f>
        <v>Depok</v>
      </c>
      <c r="J1120" s="2" t="s">
        <v>499</v>
      </c>
      <c r="K1120" s="6" t="str">
        <f>VLOOKUP(J1120,'Product Details'!B:C,2,0)</f>
        <v>Furniture</v>
      </c>
      <c r="L1120" s="6" t="str">
        <f>VLOOKUP(J1120,'Product Details'!B:D,3,0)</f>
        <v>Tables</v>
      </c>
      <c r="M1120" s="6" t="s">
        <v>6537</v>
      </c>
      <c r="N1120" s="2">
        <v>202</v>
      </c>
      <c r="O1120" s="2">
        <v>187</v>
      </c>
      <c r="P1120" s="2">
        <v>5</v>
      </c>
      <c r="Q1120" s="7">
        <f>O1120*P1120</f>
        <v>935</v>
      </c>
      <c r="R1120" s="7">
        <f>N1120*P1120</f>
        <v>1010</v>
      </c>
      <c r="S1120" s="2">
        <v>30</v>
      </c>
      <c r="T1120" s="8">
        <f>R1120+S1120</f>
        <v>1040</v>
      </c>
      <c r="U1120" s="8">
        <f>T1120-Q1120</f>
        <v>105</v>
      </c>
      <c r="V1120" s="2" t="s">
        <v>63</v>
      </c>
      <c r="W1120" s="31">
        <f>IF(T1120&lt;5000,T1120*2%,IF(T1120&lt;25000,T1120*5%,IF(T1120&lt;50000,T1120*7%,IF(T1120&lt;100000,T1120*9%,IF(T1120&lt;250000,T1120*12%,T1120*15%)))))</f>
        <v>20.8</v>
      </c>
    </row>
    <row r="1121" spans="1:23" x14ac:dyDescent="0.3">
      <c r="A1121" s="2" t="s">
        <v>3959</v>
      </c>
      <c r="B1121" s="4">
        <v>44189</v>
      </c>
      <c r="C1121" s="4">
        <v>44189</v>
      </c>
      <c r="D1121" s="2" t="s">
        <v>47</v>
      </c>
      <c r="E1121" s="2" t="s">
        <v>91</v>
      </c>
      <c r="F1121" s="2" t="s">
        <v>115</v>
      </c>
      <c r="G1121" s="5" t="str">
        <f>VLOOKUP(F1121,'Customer Info'!A:B,2,0)</f>
        <v>Justin</v>
      </c>
      <c r="H1121" s="5" t="str">
        <f>VLOOKUP(F1121,'Customer Info'!A:C,3,0)</f>
        <v>Hirsh</v>
      </c>
      <c r="I1121" s="5" t="str">
        <f>VLOOKUP(F1121,'Customer Info'!A:E,5,0)</f>
        <v>Surakarta</v>
      </c>
      <c r="J1121" s="2" t="s">
        <v>273</v>
      </c>
      <c r="K1121" s="6" t="str">
        <f>VLOOKUP(J1121,'Product Details'!B:C,2,0)</f>
        <v>Furniture</v>
      </c>
      <c r="L1121" s="6" t="str">
        <f>VLOOKUP(J1121,'Product Details'!B:D,3,0)</f>
        <v>Tables</v>
      </c>
      <c r="M1121" s="6" t="s">
        <v>6494</v>
      </c>
      <c r="N1121" s="2">
        <v>505</v>
      </c>
      <c r="O1121" s="2">
        <v>463</v>
      </c>
      <c r="P1121" s="2">
        <v>2</v>
      </c>
      <c r="Q1121" s="7">
        <f>O1121*P1121</f>
        <v>926</v>
      </c>
      <c r="R1121" s="7">
        <f>N1121*P1121</f>
        <v>1010</v>
      </c>
      <c r="S1121" s="2">
        <v>24</v>
      </c>
      <c r="T1121" s="8">
        <f>R1121+S1121</f>
        <v>1034</v>
      </c>
      <c r="U1121" s="8">
        <f>T1121-Q1121</f>
        <v>108</v>
      </c>
      <c r="V1121" s="2" t="s">
        <v>33</v>
      </c>
      <c r="W1121" s="31">
        <f>IF(T1121&lt;5000,T1121*2%,IF(T1121&lt;25000,T1121*5%,IF(T1121&lt;50000,T1121*7%,IF(T1121&lt;100000,T1121*9%,IF(T1121&lt;250000,T1121*12%,T1121*15%)))))</f>
        <v>20.68</v>
      </c>
    </row>
    <row r="1122" spans="1:23" x14ac:dyDescent="0.3">
      <c r="A1122" s="2" t="s">
        <v>1767</v>
      </c>
      <c r="B1122" s="4">
        <v>43945</v>
      </c>
      <c r="C1122" s="4">
        <v>43945</v>
      </c>
      <c r="D1122" s="2" t="s">
        <v>47</v>
      </c>
      <c r="E1122" s="2" t="s">
        <v>48</v>
      </c>
      <c r="F1122" s="2" t="s">
        <v>618</v>
      </c>
      <c r="G1122" s="5" t="str">
        <f>VLOOKUP(F1122,'Customer Info'!A:B,2,0)</f>
        <v>Kristina</v>
      </c>
      <c r="H1122" s="5" t="str">
        <f>VLOOKUP(F1122,'Customer Info'!A:C,3,0)</f>
        <v>Nunn</v>
      </c>
      <c r="I1122" s="5" t="str">
        <f>VLOOKUP(F1122,'Customer Info'!A:E,5,0)</f>
        <v>Sydney</v>
      </c>
      <c r="J1122" s="2" t="s">
        <v>285</v>
      </c>
      <c r="K1122" s="6" t="str">
        <f>VLOOKUP(J1122,'Product Details'!B:C,2,0)</f>
        <v>Technology</v>
      </c>
      <c r="L1122" s="6" t="str">
        <f>VLOOKUP(J1122,'Product Details'!B:D,3,0)</f>
        <v>Phones</v>
      </c>
      <c r="M1122" s="6" t="s">
        <v>6542</v>
      </c>
      <c r="N1122" s="2">
        <v>127</v>
      </c>
      <c r="O1122" s="2">
        <v>116</v>
      </c>
      <c r="P1122" s="2">
        <v>8</v>
      </c>
      <c r="Q1122" s="7">
        <f>O1122*P1122</f>
        <v>928</v>
      </c>
      <c r="R1122" s="7">
        <f>N1122*P1122</f>
        <v>1016</v>
      </c>
      <c r="S1122" s="2">
        <v>30</v>
      </c>
      <c r="T1122" s="8">
        <f>R1122+S1122</f>
        <v>1046</v>
      </c>
      <c r="U1122" s="8">
        <f>T1122-Q1122</f>
        <v>118</v>
      </c>
      <c r="V1122" s="2" t="s">
        <v>33</v>
      </c>
      <c r="W1122" s="31">
        <f>IF(T1122&lt;5000,T1122*2%,IF(T1122&lt;25000,T1122*5%,IF(T1122&lt;50000,T1122*7%,IF(T1122&lt;100000,T1122*9%,IF(T1122&lt;250000,T1122*12%,T1122*15%)))))</f>
        <v>20.92</v>
      </c>
    </row>
    <row r="1123" spans="1:23" x14ac:dyDescent="0.3">
      <c r="A1123" s="2" t="s">
        <v>5435</v>
      </c>
      <c r="B1123" s="4">
        <v>43984</v>
      </c>
      <c r="C1123" s="4">
        <v>43985</v>
      </c>
      <c r="D1123" s="2" t="s">
        <v>47</v>
      </c>
      <c r="E1123" s="2" t="s">
        <v>43</v>
      </c>
      <c r="F1123" s="2" t="s">
        <v>1365</v>
      </c>
      <c r="G1123" s="5" t="str">
        <f>VLOOKUP(F1123,'Customer Info'!A:B,2,0)</f>
        <v>Elpida</v>
      </c>
      <c r="H1123" s="5" t="str">
        <f>VLOOKUP(F1123,'Customer Info'!A:C,3,0)</f>
        <v>Rittenbach</v>
      </c>
      <c r="I1123" s="5" t="str">
        <f>VLOOKUP(F1123,'Customer Info'!A:E,5,0)</f>
        <v>Melbourne</v>
      </c>
      <c r="J1123" s="2" t="s">
        <v>155</v>
      </c>
      <c r="K1123" s="6" t="str">
        <f>VLOOKUP(J1123,'Product Details'!B:C,2,0)</f>
        <v>Office_Supplies</v>
      </c>
      <c r="L1123" s="6" t="str">
        <f>VLOOKUP(J1123,'Product Details'!B:D,3,0)</f>
        <v>Envelopes</v>
      </c>
      <c r="M1123" s="6" t="s">
        <v>6426</v>
      </c>
      <c r="N1123" s="2">
        <v>170</v>
      </c>
      <c r="O1123" s="2">
        <v>160</v>
      </c>
      <c r="P1123" s="2">
        <v>6</v>
      </c>
      <c r="Q1123" s="7">
        <f>O1123*P1123</f>
        <v>960</v>
      </c>
      <c r="R1123" s="7">
        <f>N1123*P1123</f>
        <v>1020</v>
      </c>
      <c r="S1123" s="2">
        <v>30</v>
      </c>
      <c r="T1123" s="8">
        <f>R1123+S1123</f>
        <v>1050</v>
      </c>
      <c r="U1123" s="8">
        <f>T1123-Q1123</f>
        <v>90</v>
      </c>
      <c r="V1123" s="2" t="s">
        <v>33</v>
      </c>
      <c r="W1123" s="31">
        <f>IF(T1123&lt;5000,T1123*2%,IF(T1123&lt;25000,T1123*5%,IF(T1123&lt;50000,T1123*7%,IF(T1123&lt;100000,T1123*9%,IF(T1123&lt;250000,T1123*12%,T1123*15%)))))</f>
        <v>21</v>
      </c>
    </row>
    <row r="1124" spans="1:23" x14ac:dyDescent="0.3">
      <c r="A1124" s="2" t="s">
        <v>1541</v>
      </c>
      <c r="B1124" s="4">
        <v>44114</v>
      </c>
      <c r="C1124" s="4">
        <v>44114</v>
      </c>
      <c r="D1124" s="2" t="s">
        <v>47</v>
      </c>
      <c r="E1124" s="2" t="s">
        <v>68</v>
      </c>
      <c r="F1124" s="2" t="s">
        <v>627</v>
      </c>
      <c r="G1124" s="5" t="str">
        <f>VLOOKUP(F1124,'Customer Info'!A:B,2,0)</f>
        <v>Logan</v>
      </c>
      <c r="H1124" s="5" t="str">
        <f>VLOOKUP(F1124,'Customer Info'!A:C,3,0)</f>
        <v>Haushalter</v>
      </c>
      <c r="I1124" s="5" t="str">
        <f>VLOOKUP(F1124,'Customer Info'!A:E,5,0)</f>
        <v>Canberra</v>
      </c>
      <c r="J1124" s="2" t="s">
        <v>404</v>
      </c>
      <c r="K1124" s="6" t="str">
        <f>VLOOKUP(J1124,'Product Details'!B:C,2,0)</f>
        <v>Furniture</v>
      </c>
      <c r="L1124" s="6" t="str">
        <f>VLOOKUP(J1124,'Product Details'!B:D,3,0)</f>
        <v>Furnishings</v>
      </c>
      <c r="M1124" s="6" t="s">
        <v>6535</v>
      </c>
      <c r="N1124" s="2">
        <v>511</v>
      </c>
      <c r="O1124" s="2">
        <v>477</v>
      </c>
      <c r="P1124" s="2">
        <v>2</v>
      </c>
      <c r="Q1124" s="7">
        <f>O1124*P1124</f>
        <v>954</v>
      </c>
      <c r="R1124" s="7">
        <f>N1124*P1124</f>
        <v>1022</v>
      </c>
      <c r="S1124" s="2">
        <v>84</v>
      </c>
      <c r="T1124" s="8">
        <f>R1124+S1124</f>
        <v>1106</v>
      </c>
      <c r="U1124" s="8">
        <f>T1124-Q1124</f>
        <v>152</v>
      </c>
      <c r="V1124" s="2" t="s">
        <v>30</v>
      </c>
      <c r="W1124" s="31">
        <f>IF(T1124&lt;5000,T1124*2%,IF(T1124&lt;25000,T1124*5%,IF(T1124&lt;50000,T1124*7%,IF(T1124&lt;100000,T1124*9%,IF(T1124&lt;250000,T1124*12%,T1124*15%)))))</f>
        <v>22.12</v>
      </c>
    </row>
    <row r="1125" spans="1:23" x14ac:dyDescent="0.3">
      <c r="A1125" s="2" t="s">
        <v>3364</v>
      </c>
      <c r="B1125" s="4">
        <v>43641</v>
      </c>
      <c r="C1125" s="4">
        <v>43641</v>
      </c>
      <c r="D1125" s="2" t="s">
        <v>47</v>
      </c>
      <c r="E1125" s="2" t="s">
        <v>48</v>
      </c>
      <c r="F1125" s="2" t="s">
        <v>195</v>
      </c>
      <c r="G1125" s="5" t="str">
        <f>VLOOKUP(F1125,'Customer Info'!A:B,2,0)</f>
        <v>Becky</v>
      </c>
      <c r="H1125" s="5" t="str">
        <f>VLOOKUP(F1125,'Customer Info'!A:C,3,0)</f>
        <v>Pak</v>
      </c>
      <c r="I1125" s="5" t="str">
        <f>VLOOKUP(F1125,'Customer Info'!A:E,5,0)</f>
        <v>Geelong</v>
      </c>
      <c r="J1125" s="2" t="s">
        <v>386</v>
      </c>
      <c r="K1125" s="6" t="str">
        <f>VLOOKUP(J1125,'Product Details'!B:C,2,0)</f>
        <v>Office_Supplies</v>
      </c>
      <c r="L1125" s="6" t="str">
        <f>VLOOKUP(J1125,'Product Details'!B:D,3,0)</f>
        <v>Fasteners</v>
      </c>
      <c r="M1125" s="6" t="s">
        <v>6538</v>
      </c>
      <c r="N1125" s="2">
        <v>511</v>
      </c>
      <c r="O1125" s="2">
        <v>468</v>
      </c>
      <c r="P1125" s="2">
        <v>2</v>
      </c>
      <c r="Q1125" s="7">
        <f>O1125*P1125</f>
        <v>936</v>
      </c>
      <c r="R1125" s="7">
        <f>N1125*P1125</f>
        <v>1022</v>
      </c>
      <c r="S1125" s="2">
        <v>79</v>
      </c>
      <c r="T1125" s="8">
        <f>R1125+S1125</f>
        <v>1101</v>
      </c>
      <c r="U1125" s="8">
        <f>T1125-Q1125</f>
        <v>165</v>
      </c>
      <c r="V1125" s="2" t="s">
        <v>33</v>
      </c>
      <c r="W1125" s="31">
        <f>IF(T1125&lt;5000,T1125*2%,IF(T1125&lt;25000,T1125*5%,IF(T1125&lt;50000,T1125*7%,IF(T1125&lt;100000,T1125*9%,IF(T1125&lt;250000,T1125*12%,T1125*15%)))))</f>
        <v>22.02</v>
      </c>
    </row>
    <row r="1126" spans="1:23" x14ac:dyDescent="0.3">
      <c r="A1126" s="2" t="s">
        <v>2633</v>
      </c>
      <c r="B1126" s="4">
        <v>44195</v>
      </c>
      <c r="C1126" s="4">
        <v>44195</v>
      </c>
      <c r="D1126" s="2" t="s">
        <v>47</v>
      </c>
      <c r="E1126" s="2" t="s">
        <v>29</v>
      </c>
      <c r="F1126" s="2" t="s">
        <v>315</v>
      </c>
      <c r="G1126" s="5" t="str">
        <f>VLOOKUP(F1126,'Customer Info'!A:B,2,0)</f>
        <v>Cyra</v>
      </c>
      <c r="H1126" s="5" t="str">
        <f>VLOOKUP(F1126,'Customer Info'!A:C,3,0)</f>
        <v>Reiten</v>
      </c>
      <c r="I1126" s="5" t="str">
        <f>VLOOKUP(F1126,'Customer Info'!A:E,5,0)</f>
        <v>Samarinda</v>
      </c>
      <c r="J1126" s="2" t="s">
        <v>116</v>
      </c>
      <c r="K1126" s="6" t="str">
        <f>VLOOKUP(J1126,'Product Details'!B:C,2,0)</f>
        <v>Furniture</v>
      </c>
      <c r="L1126" s="6" t="str">
        <f>VLOOKUP(J1126,'Product Details'!B:D,3,0)</f>
        <v>Tables</v>
      </c>
      <c r="M1126" s="6" t="s">
        <v>6473</v>
      </c>
      <c r="N1126" s="2">
        <v>511</v>
      </c>
      <c r="O1126" s="2">
        <v>477</v>
      </c>
      <c r="P1126" s="2">
        <v>2</v>
      </c>
      <c r="Q1126" s="7">
        <f>O1126*P1126</f>
        <v>954</v>
      </c>
      <c r="R1126" s="7">
        <f>N1126*P1126</f>
        <v>1022</v>
      </c>
      <c r="S1126" s="2">
        <v>70</v>
      </c>
      <c r="T1126" s="8">
        <f>R1126+S1126</f>
        <v>1092</v>
      </c>
      <c r="U1126" s="8">
        <f>T1126-Q1126</f>
        <v>138</v>
      </c>
      <c r="V1126" s="2" t="s">
        <v>33</v>
      </c>
      <c r="W1126" s="31">
        <f>IF(T1126&lt;5000,T1126*2%,IF(T1126&lt;25000,T1126*5%,IF(T1126&lt;50000,T1126*7%,IF(T1126&lt;100000,T1126*9%,IF(T1126&lt;250000,T1126*12%,T1126*15%)))))</f>
        <v>21.84</v>
      </c>
    </row>
    <row r="1127" spans="1:23" x14ac:dyDescent="0.3">
      <c r="A1127" s="2" t="s">
        <v>2415</v>
      </c>
      <c r="B1127" s="4">
        <v>43686</v>
      </c>
      <c r="C1127" s="4">
        <v>43688</v>
      </c>
      <c r="D1127" s="2" t="s">
        <v>47</v>
      </c>
      <c r="E1127" s="2" t="s">
        <v>91</v>
      </c>
      <c r="F1127" s="2" t="s">
        <v>406</v>
      </c>
      <c r="G1127" s="5" t="str">
        <f>VLOOKUP(F1127,'Customer Info'!A:B,2,0)</f>
        <v>Erica</v>
      </c>
      <c r="H1127" s="5" t="str">
        <f>VLOOKUP(F1127,'Customer Info'!A:C,3,0)</f>
        <v>Hernandez</v>
      </c>
      <c r="I1127" s="5" t="str">
        <f>VLOOKUP(F1127,'Customer Info'!A:E,5,0)</f>
        <v>Gold Coast</v>
      </c>
      <c r="J1127" s="2" t="s">
        <v>242</v>
      </c>
      <c r="K1127" s="6" t="str">
        <f>VLOOKUP(J1127,'Product Details'!B:C,2,0)</f>
        <v>Office_Supplies</v>
      </c>
      <c r="L1127" s="6" t="str">
        <f>VLOOKUP(J1127,'Product Details'!B:D,3,0)</f>
        <v>Storage</v>
      </c>
      <c r="M1127" s="6" t="s">
        <v>6560</v>
      </c>
      <c r="N1127" s="2">
        <v>511</v>
      </c>
      <c r="O1127" s="2">
        <v>477</v>
      </c>
      <c r="P1127" s="2">
        <v>2</v>
      </c>
      <c r="Q1127" s="7">
        <f>O1127*P1127</f>
        <v>954</v>
      </c>
      <c r="R1127" s="7">
        <f>N1127*P1127</f>
        <v>1022</v>
      </c>
      <c r="S1127" s="2">
        <v>61</v>
      </c>
      <c r="T1127" s="8">
        <f>R1127+S1127</f>
        <v>1083</v>
      </c>
      <c r="U1127" s="8">
        <f>T1127-Q1127</f>
        <v>129</v>
      </c>
      <c r="V1127" s="2" t="s">
        <v>33</v>
      </c>
      <c r="W1127" s="31">
        <f>IF(T1127&lt;5000,T1127*2%,IF(T1127&lt;25000,T1127*5%,IF(T1127&lt;50000,T1127*7%,IF(T1127&lt;100000,T1127*9%,IF(T1127&lt;250000,T1127*12%,T1127*15%)))))</f>
        <v>21.66</v>
      </c>
    </row>
    <row r="1128" spans="1:23" x14ac:dyDescent="0.3">
      <c r="A1128" s="2" t="s">
        <v>3508</v>
      </c>
      <c r="B1128" s="4">
        <v>43539</v>
      </c>
      <c r="C1128" s="4">
        <v>43540</v>
      </c>
      <c r="D1128" s="2" t="s">
        <v>47</v>
      </c>
      <c r="E1128" s="2" t="s">
        <v>48</v>
      </c>
      <c r="F1128" s="2" t="s">
        <v>1261</v>
      </c>
      <c r="G1128" s="5" t="str">
        <f>VLOOKUP(F1128,'Customer Info'!A:B,2,0)</f>
        <v>Tom</v>
      </c>
      <c r="H1128" s="5" t="str">
        <f>VLOOKUP(F1128,'Customer Info'!A:C,3,0)</f>
        <v>Stivers</v>
      </c>
      <c r="I1128" s="5" t="str">
        <f>VLOOKUP(F1128,'Customer Info'!A:E,5,0)</f>
        <v>Guangzhou</v>
      </c>
      <c r="J1128" s="2" t="s">
        <v>62</v>
      </c>
      <c r="K1128" s="6" t="str">
        <f>VLOOKUP(J1128,'Product Details'!B:C,2,0)</f>
        <v>Office_Supplies</v>
      </c>
      <c r="L1128" s="6" t="str">
        <f>VLOOKUP(J1128,'Product Details'!B:D,3,0)</f>
        <v>Envelopes</v>
      </c>
      <c r="M1128" s="6" t="s">
        <v>6482</v>
      </c>
      <c r="N1128" s="2">
        <v>511</v>
      </c>
      <c r="O1128" s="2">
        <v>477</v>
      </c>
      <c r="P1128" s="2">
        <v>2</v>
      </c>
      <c r="Q1128" s="7">
        <f>O1128*P1128</f>
        <v>954</v>
      </c>
      <c r="R1128" s="7">
        <f>N1128*P1128</f>
        <v>1022</v>
      </c>
      <c r="S1128" s="2">
        <v>41</v>
      </c>
      <c r="T1128" s="8">
        <f>R1128+S1128</f>
        <v>1063</v>
      </c>
      <c r="U1128" s="8">
        <f>T1128-Q1128</f>
        <v>109</v>
      </c>
      <c r="V1128" s="2" t="s">
        <v>33</v>
      </c>
      <c r="W1128" s="31">
        <f>IF(T1128&lt;5000,T1128*2%,IF(T1128&lt;25000,T1128*5%,IF(T1128&lt;50000,T1128*7%,IF(T1128&lt;100000,T1128*9%,IF(T1128&lt;250000,T1128*12%,T1128*15%)))))</f>
        <v>21.26</v>
      </c>
    </row>
    <row r="1129" spans="1:23" x14ac:dyDescent="0.3">
      <c r="A1129" s="2" t="s">
        <v>4883</v>
      </c>
      <c r="B1129" s="4">
        <v>43415</v>
      </c>
      <c r="C1129" s="4">
        <v>43415</v>
      </c>
      <c r="D1129" s="2" t="s">
        <v>47</v>
      </c>
      <c r="E1129" s="2" t="s">
        <v>36</v>
      </c>
      <c r="F1129" s="2" t="s">
        <v>291</v>
      </c>
      <c r="G1129" s="5" t="str">
        <f>VLOOKUP(F1129,'Customer Info'!A:B,2,0)</f>
        <v>Xylona</v>
      </c>
      <c r="H1129" s="5" t="str">
        <f>VLOOKUP(F1129,'Customer Info'!A:C,3,0)</f>
        <v>Preis</v>
      </c>
      <c r="I1129" s="5" t="str">
        <f>VLOOKUP(F1129,'Customer Info'!A:E,5,0)</f>
        <v>Qidong</v>
      </c>
      <c r="J1129" s="2" t="s">
        <v>443</v>
      </c>
      <c r="K1129" s="6" t="str">
        <f>VLOOKUP(J1129,'Product Details'!B:C,2,0)</f>
        <v>Office_Supplies</v>
      </c>
      <c r="L1129" s="6" t="str">
        <f>VLOOKUP(J1129,'Product Details'!B:D,3,0)</f>
        <v>Envelopes</v>
      </c>
      <c r="M1129" s="6" t="s">
        <v>6399</v>
      </c>
      <c r="N1129" s="2">
        <v>511</v>
      </c>
      <c r="O1129" s="2">
        <v>468</v>
      </c>
      <c r="P1129" s="2">
        <v>2</v>
      </c>
      <c r="Q1129" s="7">
        <f>O1129*P1129</f>
        <v>936</v>
      </c>
      <c r="R1129" s="7">
        <f>N1129*P1129</f>
        <v>1022</v>
      </c>
      <c r="S1129" s="2">
        <v>28</v>
      </c>
      <c r="T1129" s="8">
        <f>R1129+S1129</f>
        <v>1050</v>
      </c>
      <c r="U1129" s="8">
        <f>T1129-Q1129</f>
        <v>114</v>
      </c>
      <c r="V1129" s="2" t="s">
        <v>63</v>
      </c>
      <c r="W1129" s="31">
        <f>IF(T1129&lt;5000,T1129*2%,IF(T1129&lt;25000,T1129*5%,IF(T1129&lt;50000,T1129*7%,IF(T1129&lt;100000,T1129*9%,IF(T1129&lt;250000,T1129*12%,T1129*15%)))))</f>
        <v>21</v>
      </c>
    </row>
    <row r="1130" spans="1:23" x14ac:dyDescent="0.3">
      <c r="A1130" s="2" t="s">
        <v>5037</v>
      </c>
      <c r="B1130" s="4">
        <v>43707</v>
      </c>
      <c r="C1130" s="4">
        <v>43707</v>
      </c>
      <c r="D1130" s="2" t="s">
        <v>47</v>
      </c>
      <c r="E1130" s="2" t="s">
        <v>68</v>
      </c>
      <c r="F1130" s="2" t="s">
        <v>526</v>
      </c>
      <c r="G1130" s="5" t="str">
        <f>VLOOKUP(F1130,'Customer Info'!A:B,2,0)</f>
        <v>Nicole</v>
      </c>
      <c r="H1130" s="5" t="str">
        <f>VLOOKUP(F1130,'Customer Info'!A:C,3,0)</f>
        <v>Fjeld</v>
      </c>
      <c r="I1130" s="5" t="str">
        <f>VLOOKUP(F1130,'Customer Info'!A:E,5,0)</f>
        <v>Berlin</v>
      </c>
      <c r="J1130" s="2" t="s">
        <v>190</v>
      </c>
      <c r="K1130" s="6" t="str">
        <f>VLOOKUP(J1130,'Product Details'!B:C,2,0)</f>
        <v>Furniture</v>
      </c>
      <c r="L1130" s="6" t="str">
        <f>VLOOKUP(J1130,'Product Details'!B:D,3,0)</f>
        <v>Tables</v>
      </c>
      <c r="M1130" s="6" t="s">
        <v>6471</v>
      </c>
      <c r="N1130" s="2">
        <v>171</v>
      </c>
      <c r="O1130" s="2">
        <v>153</v>
      </c>
      <c r="P1130" s="2">
        <v>6</v>
      </c>
      <c r="Q1130" s="7">
        <f>O1130*P1130</f>
        <v>918</v>
      </c>
      <c r="R1130" s="7">
        <f>N1130*P1130</f>
        <v>1026</v>
      </c>
      <c r="S1130" s="2">
        <v>30</v>
      </c>
      <c r="T1130" s="8">
        <f>R1130+S1130</f>
        <v>1056</v>
      </c>
      <c r="U1130" s="8">
        <f>T1130-Q1130</f>
        <v>138</v>
      </c>
      <c r="V1130" s="2" t="s">
        <v>33</v>
      </c>
      <c r="W1130" s="31">
        <f>IF(T1130&lt;5000,T1130*2%,IF(T1130&lt;25000,T1130*5%,IF(T1130&lt;50000,T1130*7%,IF(T1130&lt;100000,T1130*9%,IF(T1130&lt;250000,T1130*12%,T1130*15%)))))</f>
        <v>21.12</v>
      </c>
    </row>
    <row r="1131" spans="1:23" x14ac:dyDescent="0.3">
      <c r="A1131" s="2" t="s">
        <v>1126</v>
      </c>
      <c r="B1131" s="4">
        <v>43510</v>
      </c>
      <c r="C1131" s="4">
        <v>43510</v>
      </c>
      <c r="D1131" s="2" t="s">
        <v>47</v>
      </c>
      <c r="E1131" s="2" t="s">
        <v>43</v>
      </c>
      <c r="F1131" s="2" t="s">
        <v>465</v>
      </c>
      <c r="G1131" s="5" t="str">
        <f>VLOOKUP(F1131,'Customer Info'!A:B,2,0)</f>
        <v>Kean</v>
      </c>
      <c r="H1131" s="5" t="str">
        <f>VLOOKUP(F1131,'Customer Info'!A:C,3,0)</f>
        <v>Takahito</v>
      </c>
      <c r="I1131" s="5" t="str">
        <f>VLOOKUP(F1131,'Customer Info'!A:E,5,0)</f>
        <v>Jakarta</v>
      </c>
      <c r="J1131" s="2" t="s">
        <v>386</v>
      </c>
      <c r="K1131" s="6" t="str">
        <f>VLOOKUP(J1131,'Product Details'!B:C,2,0)</f>
        <v>Office_Supplies</v>
      </c>
      <c r="L1131" s="6" t="str">
        <f>VLOOKUP(J1131,'Product Details'!B:D,3,0)</f>
        <v>Fasteners</v>
      </c>
      <c r="M1131" s="6" t="s">
        <v>6538</v>
      </c>
      <c r="N1131" s="2">
        <v>206</v>
      </c>
      <c r="O1131" s="2">
        <v>189</v>
      </c>
      <c r="P1131" s="2">
        <v>5</v>
      </c>
      <c r="Q1131" s="7">
        <f>O1131*P1131</f>
        <v>945</v>
      </c>
      <c r="R1131" s="7">
        <f>N1131*P1131</f>
        <v>1030</v>
      </c>
      <c r="S1131" s="2">
        <v>87</v>
      </c>
      <c r="T1131" s="8">
        <f>R1131+S1131</f>
        <v>1117</v>
      </c>
      <c r="U1131" s="8">
        <f>T1131-Q1131</f>
        <v>172</v>
      </c>
      <c r="V1131" s="2" t="s">
        <v>63</v>
      </c>
      <c r="W1131" s="31">
        <f>IF(T1131&lt;5000,T1131*2%,IF(T1131&lt;25000,T1131*5%,IF(T1131&lt;50000,T1131*7%,IF(T1131&lt;100000,T1131*9%,IF(T1131&lt;250000,T1131*12%,T1131*15%)))))</f>
        <v>22.34</v>
      </c>
    </row>
    <row r="1132" spans="1:23" x14ac:dyDescent="0.3">
      <c r="A1132" s="2" t="s">
        <v>4064</v>
      </c>
      <c r="B1132" s="4">
        <v>43118</v>
      </c>
      <c r="C1132" s="4">
        <v>43120</v>
      </c>
      <c r="D1132" s="2" t="s">
        <v>47</v>
      </c>
      <c r="E1132" s="2" t="s">
        <v>29</v>
      </c>
      <c r="F1132" s="2" t="s">
        <v>1192</v>
      </c>
      <c r="G1132" s="5" t="str">
        <f>VLOOKUP(F1132,'Customer Info'!A:B,2,0)</f>
        <v>Michael</v>
      </c>
      <c r="H1132" s="5" t="str">
        <f>VLOOKUP(F1132,'Customer Info'!A:C,3,0)</f>
        <v>Chen</v>
      </c>
      <c r="I1132" s="5" t="str">
        <f>VLOOKUP(F1132,'Customer Info'!A:E,5,0)</f>
        <v>Jakarta</v>
      </c>
      <c r="J1132" s="2" t="s">
        <v>1224</v>
      </c>
      <c r="K1132" s="6" t="str">
        <f>VLOOKUP(J1132,'Product Details'!B:C,2,0)</f>
        <v>Office_Supplies</v>
      </c>
      <c r="L1132" s="6" t="str">
        <f>VLOOKUP(J1132,'Product Details'!B:D,3,0)</f>
        <v>Labels</v>
      </c>
      <c r="M1132" s="6" t="s">
        <v>6466</v>
      </c>
      <c r="N1132" s="2">
        <v>206</v>
      </c>
      <c r="O1132" s="2">
        <v>189</v>
      </c>
      <c r="P1132" s="2">
        <v>5</v>
      </c>
      <c r="Q1132" s="7">
        <f>O1132*P1132</f>
        <v>945</v>
      </c>
      <c r="R1132" s="7">
        <f>N1132*P1132</f>
        <v>1030</v>
      </c>
      <c r="S1132" s="2">
        <v>80</v>
      </c>
      <c r="T1132" s="8">
        <f>R1132+S1132</f>
        <v>1110</v>
      </c>
      <c r="U1132" s="8">
        <f>T1132-Q1132</f>
        <v>165</v>
      </c>
      <c r="V1132" s="2" t="s">
        <v>63</v>
      </c>
      <c r="W1132" s="31">
        <f>IF(T1132&lt;5000,T1132*2%,IF(T1132&lt;25000,T1132*5%,IF(T1132&lt;50000,T1132*7%,IF(T1132&lt;100000,T1132*9%,IF(T1132&lt;250000,T1132*12%,T1132*15%)))))</f>
        <v>22.2</v>
      </c>
    </row>
    <row r="1133" spans="1:23" x14ac:dyDescent="0.3">
      <c r="A1133" s="2" t="s">
        <v>3899</v>
      </c>
      <c r="B1133" s="4">
        <v>44168</v>
      </c>
      <c r="C1133" s="4">
        <v>44168</v>
      </c>
      <c r="D1133" s="2" t="s">
        <v>47</v>
      </c>
      <c r="E1133" s="2" t="s">
        <v>43</v>
      </c>
      <c r="F1133" s="2" t="s">
        <v>1083</v>
      </c>
      <c r="G1133" s="5" t="str">
        <f>VLOOKUP(F1133,'Customer Info'!A:B,2,0)</f>
        <v>Harold</v>
      </c>
      <c r="H1133" s="5" t="str">
        <f>VLOOKUP(F1133,'Customer Info'!A:C,3,0)</f>
        <v>Pawlan</v>
      </c>
      <c r="I1133" s="5" t="str">
        <f>VLOOKUP(F1133,'Customer Info'!A:E,5,0)</f>
        <v>Banda Aceh</v>
      </c>
      <c r="J1133" s="2" t="s">
        <v>520</v>
      </c>
      <c r="K1133" s="6" t="str">
        <f>VLOOKUP(J1133,'Product Details'!B:C,2,0)</f>
        <v>Office_Supplies</v>
      </c>
      <c r="L1133" s="6" t="str">
        <f>VLOOKUP(J1133,'Product Details'!B:D,3,0)</f>
        <v>Fasteners</v>
      </c>
      <c r="M1133" s="6" t="s">
        <v>6557</v>
      </c>
      <c r="N1133" s="2">
        <v>206</v>
      </c>
      <c r="O1133" s="2">
        <v>189</v>
      </c>
      <c r="P1133" s="2">
        <v>5</v>
      </c>
      <c r="Q1133" s="7">
        <f>O1133*P1133</f>
        <v>945</v>
      </c>
      <c r="R1133" s="7">
        <f>N1133*P1133</f>
        <v>1030</v>
      </c>
      <c r="S1133" s="2">
        <v>75</v>
      </c>
      <c r="T1133" s="8">
        <f>R1133+S1133</f>
        <v>1105</v>
      </c>
      <c r="U1133" s="8">
        <f>T1133-Q1133</f>
        <v>160</v>
      </c>
      <c r="V1133" s="2" t="s">
        <v>71</v>
      </c>
      <c r="W1133" s="31">
        <f>IF(T1133&lt;5000,T1133*2%,IF(T1133&lt;25000,T1133*5%,IF(T1133&lt;50000,T1133*7%,IF(T1133&lt;100000,T1133*9%,IF(T1133&lt;250000,T1133*12%,T1133*15%)))))</f>
        <v>22.1</v>
      </c>
    </row>
    <row r="1134" spans="1:23" x14ac:dyDescent="0.3">
      <c r="A1134" s="2" t="s">
        <v>4135</v>
      </c>
      <c r="B1134" s="4">
        <v>43414</v>
      </c>
      <c r="C1134" s="4">
        <v>43415</v>
      </c>
      <c r="D1134" s="2" t="s">
        <v>47</v>
      </c>
      <c r="E1134" s="2" t="s">
        <v>36</v>
      </c>
      <c r="F1134" s="2" t="s">
        <v>1206</v>
      </c>
      <c r="G1134" s="5" t="str">
        <f>VLOOKUP(F1134,'Customer Info'!A:B,2,0)</f>
        <v>Philip</v>
      </c>
      <c r="H1134" s="5" t="str">
        <f>VLOOKUP(F1134,'Customer Info'!A:C,3,0)</f>
        <v>Fox</v>
      </c>
      <c r="I1134" s="5" t="str">
        <f>VLOOKUP(F1134,'Customer Info'!A:E,5,0)</f>
        <v>Mount Isa</v>
      </c>
      <c r="J1134" s="2" t="s">
        <v>840</v>
      </c>
      <c r="K1134" s="6" t="str">
        <f>VLOOKUP(J1134,'Product Details'!B:C,2,0)</f>
        <v>Office_Supplies</v>
      </c>
      <c r="L1134" s="6" t="str">
        <f>VLOOKUP(J1134,'Product Details'!B:D,3,0)</f>
        <v>Envelopes</v>
      </c>
      <c r="M1134" s="6" t="s">
        <v>6483</v>
      </c>
      <c r="N1134" s="2">
        <v>206</v>
      </c>
      <c r="O1134" s="2">
        <v>189</v>
      </c>
      <c r="P1134" s="2">
        <v>5</v>
      </c>
      <c r="Q1134" s="7">
        <f>O1134*P1134</f>
        <v>945</v>
      </c>
      <c r="R1134" s="7">
        <f>N1134*P1134</f>
        <v>1030</v>
      </c>
      <c r="S1134" s="2">
        <v>30</v>
      </c>
      <c r="T1134" s="8">
        <f>R1134+S1134</f>
        <v>1060</v>
      </c>
      <c r="U1134" s="8">
        <f>T1134-Q1134</f>
        <v>115</v>
      </c>
      <c r="V1134" s="2" t="s">
        <v>33</v>
      </c>
      <c r="W1134" s="31">
        <f>IF(T1134&lt;5000,T1134*2%,IF(T1134&lt;25000,T1134*5%,IF(T1134&lt;50000,T1134*7%,IF(T1134&lt;100000,T1134*9%,IF(T1134&lt;250000,T1134*12%,T1134*15%)))))</f>
        <v>21.2</v>
      </c>
    </row>
    <row r="1135" spans="1:23" x14ac:dyDescent="0.3">
      <c r="A1135" s="2" t="s">
        <v>2440</v>
      </c>
      <c r="B1135" s="4">
        <v>43473</v>
      </c>
      <c r="C1135" s="4">
        <v>43474</v>
      </c>
      <c r="D1135" s="2" t="s">
        <v>47</v>
      </c>
      <c r="E1135" s="2" t="s">
        <v>36</v>
      </c>
      <c r="F1135" s="2" t="s">
        <v>209</v>
      </c>
      <c r="G1135" s="5" t="str">
        <f>VLOOKUP(F1135,'Customer Info'!A:B,2,0)</f>
        <v>Sheri</v>
      </c>
      <c r="H1135" s="5" t="str">
        <f>VLOOKUP(F1135,'Customer Info'!A:C,3,0)</f>
        <v>Gordon</v>
      </c>
      <c r="I1135" s="5" t="str">
        <f>VLOOKUP(F1135,'Customer Info'!A:E,5,0)</f>
        <v>Bogor</v>
      </c>
      <c r="J1135" s="2" t="s">
        <v>116</v>
      </c>
      <c r="K1135" s="6" t="str">
        <f>VLOOKUP(J1135,'Product Details'!B:C,2,0)</f>
        <v>Furniture</v>
      </c>
      <c r="L1135" s="6" t="str">
        <f>VLOOKUP(J1135,'Product Details'!B:D,3,0)</f>
        <v>Tables</v>
      </c>
      <c r="M1135" s="6" t="s">
        <v>6473</v>
      </c>
      <c r="N1135" s="2">
        <v>516</v>
      </c>
      <c r="O1135" s="2">
        <v>473</v>
      </c>
      <c r="P1135" s="2">
        <v>2</v>
      </c>
      <c r="Q1135" s="7">
        <f>O1135*P1135</f>
        <v>946</v>
      </c>
      <c r="R1135" s="7">
        <f>N1135*P1135</f>
        <v>1032</v>
      </c>
      <c r="S1135" s="2">
        <v>91</v>
      </c>
      <c r="T1135" s="8">
        <f>R1135+S1135</f>
        <v>1123</v>
      </c>
      <c r="U1135" s="8">
        <f>T1135-Q1135</f>
        <v>177</v>
      </c>
      <c r="V1135" s="2" t="s">
        <v>33</v>
      </c>
      <c r="W1135" s="31">
        <f>IF(T1135&lt;5000,T1135*2%,IF(T1135&lt;25000,T1135*5%,IF(T1135&lt;50000,T1135*7%,IF(T1135&lt;100000,T1135*9%,IF(T1135&lt;250000,T1135*12%,T1135*15%)))))</f>
        <v>22.46</v>
      </c>
    </row>
    <row r="1136" spans="1:23" x14ac:dyDescent="0.3">
      <c r="A1136" s="2" t="s">
        <v>592</v>
      </c>
      <c r="B1136" s="4">
        <v>43353</v>
      </c>
      <c r="C1136" s="4">
        <v>43354</v>
      </c>
      <c r="D1136" s="2" t="s">
        <v>47</v>
      </c>
      <c r="E1136" s="2" t="s">
        <v>68</v>
      </c>
      <c r="F1136" s="2" t="s">
        <v>593</v>
      </c>
      <c r="G1136" s="5" t="str">
        <f>VLOOKUP(F1136,'Customer Info'!A:B,2,0)</f>
        <v>Fred</v>
      </c>
      <c r="H1136" s="5" t="str">
        <f>VLOOKUP(F1136,'Customer Info'!A:C,3,0)</f>
        <v>Wasserman</v>
      </c>
      <c r="I1136" s="5" t="str">
        <f>VLOOKUP(F1136,'Customer Info'!A:E,5,0)</f>
        <v>Willich</v>
      </c>
      <c r="J1136" s="2" t="s">
        <v>594</v>
      </c>
      <c r="K1136" s="6" t="str">
        <f>VLOOKUP(J1136,'Product Details'!B:C,2,0)</f>
        <v>Office_Supplies</v>
      </c>
      <c r="L1136" s="6" t="str">
        <f>VLOOKUP(J1136,'Product Details'!B:D,3,0)</f>
        <v>Art</v>
      </c>
      <c r="M1136" s="6" t="s">
        <v>6478</v>
      </c>
      <c r="N1136" s="2">
        <v>516</v>
      </c>
      <c r="O1136" s="2">
        <v>473</v>
      </c>
      <c r="P1136" s="2">
        <v>2</v>
      </c>
      <c r="Q1136" s="7">
        <f>O1136*P1136</f>
        <v>946</v>
      </c>
      <c r="R1136" s="7">
        <f>N1136*P1136</f>
        <v>1032</v>
      </c>
      <c r="S1136" s="2">
        <v>59</v>
      </c>
      <c r="T1136" s="8">
        <f>R1136+S1136</f>
        <v>1091</v>
      </c>
      <c r="U1136" s="8">
        <f>T1136-Q1136</f>
        <v>145</v>
      </c>
      <c r="V1136" s="2" t="s">
        <v>33</v>
      </c>
      <c r="W1136" s="31">
        <f>IF(T1136&lt;5000,T1136*2%,IF(T1136&lt;25000,T1136*5%,IF(T1136&lt;50000,T1136*7%,IF(T1136&lt;100000,T1136*9%,IF(T1136&lt;250000,T1136*12%,T1136*15%)))))</f>
        <v>21.82</v>
      </c>
    </row>
    <row r="1137" spans="1:23" x14ac:dyDescent="0.3">
      <c r="A1137" s="2" t="s">
        <v>5406</v>
      </c>
      <c r="B1137" s="4">
        <v>43981</v>
      </c>
      <c r="C1137" s="4">
        <v>43983</v>
      </c>
      <c r="D1137" s="2" t="s">
        <v>47</v>
      </c>
      <c r="E1137" s="2" t="s">
        <v>48</v>
      </c>
      <c r="F1137" s="2" t="s">
        <v>805</v>
      </c>
      <c r="G1137" s="5" t="str">
        <f>VLOOKUP(F1137,'Customer Info'!A:B,2,0)</f>
        <v>Adrian</v>
      </c>
      <c r="H1137" s="5" t="str">
        <f>VLOOKUP(F1137,'Customer Info'!A:C,3,0)</f>
        <v>Barton</v>
      </c>
      <c r="I1137" s="5" t="str">
        <f>VLOOKUP(F1137,'Customer Info'!A:E,5,0)</f>
        <v>Zigong</v>
      </c>
      <c r="J1137" s="2" t="s">
        <v>496</v>
      </c>
      <c r="K1137" s="6" t="str">
        <f>VLOOKUP(J1137,'Product Details'!B:C,2,0)</f>
        <v>Furniture</v>
      </c>
      <c r="L1137" s="6" t="str">
        <f>VLOOKUP(J1137,'Product Details'!B:D,3,0)</f>
        <v>Tables</v>
      </c>
      <c r="M1137" s="6" t="s">
        <v>6497</v>
      </c>
      <c r="N1137" s="2">
        <v>516</v>
      </c>
      <c r="O1137" s="2">
        <v>473</v>
      </c>
      <c r="P1137" s="2">
        <v>2</v>
      </c>
      <c r="Q1137" s="7">
        <f>O1137*P1137</f>
        <v>946</v>
      </c>
      <c r="R1137" s="7">
        <f>N1137*P1137</f>
        <v>1032</v>
      </c>
      <c r="S1137" s="2">
        <v>59</v>
      </c>
      <c r="T1137" s="8">
        <f>R1137+S1137</f>
        <v>1091</v>
      </c>
      <c r="U1137" s="8">
        <f>T1137-Q1137</f>
        <v>145</v>
      </c>
      <c r="V1137" s="2" t="s">
        <v>33</v>
      </c>
      <c r="W1137" s="31">
        <f>IF(T1137&lt;5000,T1137*2%,IF(T1137&lt;25000,T1137*5%,IF(T1137&lt;50000,T1137*7%,IF(T1137&lt;100000,T1137*9%,IF(T1137&lt;250000,T1137*12%,T1137*15%)))))</f>
        <v>21.82</v>
      </c>
    </row>
    <row r="1138" spans="1:23" x14ac:dyDescent="0.3">
      <c r="A1138" s="2" t="s">
        <v>1366</v>
      </c>
      <c r="B1138" s="4">
        <v>43641</v>
      </c>
      <c r="C1138" s="4">
        <v>43642</v>
      </c>
      <c r="D1138" s="2" t="s">
        <v>47</v>
      </c>
      <c r="E1138" s="2" t="s">
        <v>48</v>
      </c>
      <c r="F1138" s="2" t="s">
        <v>1137</v>
      </c>
      <c r="G1138" s="5" t="str">
        <f>VLOOKUP(F1138,'Customer Info'!A:B,2,0)</f>
        <v>Rachel</v>
      </c>
      <c r="H1138" s="5" t="str">
        <f>VLOOKUP(F1138,'Customer Info'!A:C,3,0)</f>
        <v>Payne</v>
      </c>
      <c r="I1138" s="5" t="str">
        <f>VLOOKUP(F1138,'Customer Info'!A:E,5,0)</f>
        <v>Caloundra</v>
      </c>
      <c r="J1138" s="2" t="s">
        <v>632</v>
      </c>
      <c r="K1138" s="6" t="str">
        <f>VLOOKUP(J1138,'Product Details'!B:C,2,0)</f>
        <v>Office_Supplies</v>
      </c>
      <c r="L1138" s="6" t="str">
        <f>VLOOKUP(J1138,'Product Details'!B:D,3,0)</f>
        <v>Appliances</v>
      </c>
      <c r="M1138" s="6" t="s">
        <v>6499</v>
      </c>
      <c r="N1138" s="2">
        <v>516</v>
      </c>
      <c r="O1138" s="2">
        <v>473</v>
      </c>
      <c r="P1138" s="2">
        <v>2</v>
      </c>
      <c r="Q1138" s="7">
        <f>O1138*P1138</f>
        <v>946</v>
      </c>
      <c r="R1138" s="7">
        <f>N1138*P1138</f>
        <v>1032</v>
      </c>
      <c r="S1138" s="2">
        <v>51</v>
      </c>
      <c r="T1138" s="8">
        <f>R1138+S1138</f>
        <v>1083</v>
      </c>
      <c r="U1138" s="8">
        <f>T1138-Q1138</f>
        <v>137</v>
      </c>
      <c r="V1138" s="2" t="s">
        <v>33</v>
      </c>
      <c r="W1138" s="31">
        <f>IF(T1138&lt;5000,T1138*2%,IF(T1138&lt;25000,T1138*5%,IF(T1138&lt;50000,T1138*7%,IF(T1138&lt;100000,T1138*9%,IF(T1138&lt;250000,T1138*12%,T1138*15%)))))</f>
        <v>21.66</v>
      </c>
    </row>
    <row r="1139" spans="1:23" x14ac:dyDescent="0.3">
      <c r="A1139" s="2" t="s">
        <v>3509</v>
      </c>
      <c r="B1139" s="4">
        <v>43474</v>
      </c>
      <c r="C1139" s="4">
        <v>43475</v>
      </c>
      <c r="D1139" s="2" t="s">
        <v>47</v>
      </c>
      <c r="E1139" s="2" t="s">
        <v>91</v>
      </c>
      <c r="F1139" s="2" t="s">
        <v>587</v>
      </c>
      <c r="G1139" s="5" t="str">
        <f>VLOOKUP(F1139,'Customer Info'!A:B,2,0)</f>
        <v>Allen</v>
      </c>
      <c r="H1139" s="5" t="str">
        <f>VLOOKUP(F1139,'Customer Info'!A:C,3,0)</f>
        <v>Rosenblatt</v>
      </c>
      <c r="I1139" s="5" t="str">
        <f>VLOOKUP(F1139,'Customer Info'!A:E,5,0)</f>
        <v>Chaozhou</v>
      </c>
      <c r="J1139" s="2" t="s">
        <v>207</v>
      </c>
      <c r="K1139" s="6" t="str">
        <f>VLOOKUP(J1139,'Product Details'!B:C,2,0)</f>
        <v>Office_Supplies</v>
      </c>
      <c r="L1139" s="6" t="str">
        <f>VLOOKUP(J1139,'Product Details'!B:D,3,0)</f>
        <v>Labels</v>
      </c>
      <c r="M1139" s="6" t="s">
        <v>6469</v>
      </c>
      <c r="N1139" s="2">
        <v>129</v>
      </c>
      <c r="O1139" s="2">
        <v>118</v>
      </c>
      <c r="P1139" s="2">
        <v>8</v>
      </c>
      <c r="Q1139" s="7">
        <f>O1139*P1139</f>
        <v>944</v>
      </c>
      <c r="R1139" s="7">
        <f>N1139*P1139</f>
        <v>1032</v>
      </c>
      <c r="S1139" s="2">
        <v>30</v>
      </c>
      <c r="T1139" s="8">
        <f>R1139+S1139</f>
        <v>1062</v>
      </c>
      <c r="U1139" s="8">
        <f>T1139-Q1139</f>
        <v>118</v>
      </c>
      <c r="V1139" s="2" t="s">
        <v>33</v>
      </c>
      <c r="W1139" s="31">
        <f>IF(T1139&lt;5000,T1139*2%,IF(T1139&lt;25000,T1139*5%,IF(T1139&lt;50000,T1139*7%,IF(T1139&lt;100000,T1139*9%,IF(T1139&lt;250000,T1139*12%,T1139*15%)))))</f>
        <v>21.240000000000002</v>
      </c>
    </row>
    <row r="1140" spans="1:23" x14ac:dyDescent="0.3">
      <c r="A1140" s="2" t="s">
        <v>4548</v>
      </c>
      <c r="B1140" s="4">
        <v>43494</v>
      </c>
      <c r="C1140" s="4">
        <v>43496</v>
      </c>
      <c r="D1140" s="2" t="s">
        <v>47</v>
      </c>
      <c r="E1140" s="2" t="s">
        <v>36</v>
      </c>
      <c r="F1140" s="2" t="s">
        <v>152</v>
      </c>
      <c r="G1140" s="5" t="str">
        <f>VLOOKUP(F1140,'Customer Info'!A:B,2,0)</f>
        <v>Adam</v>
      </c>
      <c r="H1140" s="5" t="str">
        <f>VLOOKUP(F1140,'Customer Info'!A:C,3,0)</f>
        <v>Bellavance</v>
      </c>
      <c r="I1140" s="5" t="str">
        <f>VLOOKUP(F1140,'Customer Info'!A:E,5,0)</f>
        <v>Kaiyuan</v>
      </c>
      <c r="J1140" s="2" t="s">
        <v>1167</v>
      </c>
      <c r="K1140" s="6" t="str">
        <f>VLOOKUP(J1140,'Product Details'!B:C,2,0)</f>
        <v>Office_Supplies</v>
      </c>
      <c r="L1140" s="6" t="str">
        <f>VLOOKUP(J1140,'Product Details'!B:D,3,0)</f>
        <v>Supplies</v>
      </c>
      <c r="M1140" s="6" t="s">
        <v>6444</v>
      </c>
      <c r="N1140" s="2">
        <v>516</v>
      </c>
      <c r="O1140" s="2">
        <v>473</v>
      </c>
      <c r="P1140" s="2">
        <v>2</v>
      </c>
      <c r="Q1140" s="7">
        <f>O1140*P1140</f>
        <v>946</v>
      </c>
      <c r="R1140" s="7">
        <f>N1140*P1140</f>
        <v>1032</v>
      </c>
      <c r="S1140" s="2">
        <v>21</v>
      </c>
      <c r="T1140" s="8">
        <f>R1140+S1140</f>
        <v>1053</v>
      </c>
      <c r="U1140" s="8">
        <f>T1140-Q1140</f>
        <v>107</v>
      </c>
      <c r="V1140" s="2" t="s">
        <v>33</v>
      </c>
      <c r="W1140" s="31">
        <f>IF(T1140&lt;5000,T1140*2%,IF(T1140&lt;25000,T1140*5%,IF(T1140&lt;50000,T1140*7%,IF(T1140&lt;100000,T1140*9%,IF(T1140&lt;250000,T1140*12%,T1140*15%)))))</f>
        <v>21.06</v>
      </c>
    </row>
    <row r="1141" spans="1:23" x14ac:dyDescent="0.3">
      <c r="A1141" s="2" t="s">
        <v>3450</v>
      </c>
      <c r="B1141" s="4">
        <v>43670</v>
      </c>
      <c r="C1141" s="4">
        <v>43672</v>
      </c>
      <c r="D1141" s="2" t="s">
        <v>47</v>
      </c>
      <c r="E1141" s="2" t="s">
        <v>91</v>
      </c>
      <c r="F1141" s="2" t="s">
        <v>264</v>
      </c>
      <c r="G1141" s="5" t="str">
        <f>VLOOKUP(F1141,'Customer Info'!A:B,2,0)</f>
        <v>Nathan</v>
      </c>
      <c r="H1141" s="5" t="str">
        <f>VLOOKUP(F1141,'Customer Info'!A:C,3,0)</f>
        <v>Gelder</v>
      </c>
      <c r="I1141" s="5" t="str">
        <f>VLOOKUP(F1141,'Customer Info'!A:E,5,0)</f>
        <v>Depok</v>
      </c>
      <c r="J1141" s="2" t="s">
        <v>160</v>
      </c>
      <c r="K1141" s="6" t="str">
        <f>VLOOKUP(J1141,'Product Details'!B:C,2,0)</f>
        <v>Office_Supplies</v>
      </c>
      <c r="L1141" s="6" t="str">
        <f>VLOOKUP(J1141,'Product Details'!B:D,3,0)</f>
        <v>Storage</v>
      </c>
      <c r="M1141" s="6" t="s">
        <v>6506</v>
      </c>
      <c r="N1141" s="2">
        <v>148</v>
      </c>
      <c r="O1141" s="2">
        <v>136</v>
      </c>
      <c r="P1141" s="2">
        <v>7</v>
      </c>
      <c r="Q1141" s="7">
        <f>O1141*P1141</f>
        <v>952</v>
      </c>
      <c r="R1141" s="7">
        <f>N1141*P1141</f>
        <v>1036</v>
      </c>
      <c r="S1141" s="2">
        <v>30</v>
      </c>
      <c r="T1141" s="8">
        <f>R1141+S1141</f>
        <v>1066</v>
      </c>
      <c r="U1141" s="8">
        <f>T1141-Q1141</f>
        <v>114</v>
      </c>
      <c r="V1141" s="2" t="s">
        <v>33</v>
      </c>
      <c r="W1141" s="31">
        <f>IF(T1141&lt;5000,T1141*2%,IF(T1141&lt;25000,T1141*5%,IF(T1141&lt;50000,T1141*7%,IF(T1141&lt;100000,T1141*9%,IF(T1141&lt;250000,T1141*12%,T1141*15%)))))</f>
        <v>21.32</v>
      </c>
    </row>
    <row r="1142" spans="1:23" x14ac:dyDescent="0.3">
      <c r="A1142" s="2" t="s">
        <v>4456</v>
      </c>
      <c r="B1142" s="4">
        <v>43787</v>
      </c>
      <c r="C1142" s="4">
        <v>43788</v>
      </c>
      <c r="D1142" s="2" t="s">
        <v>47</v>
      </c>
      <c r="E1142" s="2" t="s">
        <v>43</v>
      </c>
      <c r="F1142" s="2" t="s">
        <v>530</v>
      </c>
      <c r="G1142" s="5" t="str">
        <f>VLOOKUP(F1142,'Customer Info'!A:B,2,0)</f>
        <v>Peter</v>
      </c>
      <c r="H1142" s="5" t="str">
        <f>VLOOKUP(F1142,'Customer Info'!A:C,3,0)</f>
        <v>McVee</v>
      </c>
      <c r="I1142" s="5" t="str">
        <f>VLOOKUP(F1142,'Customer Info'!A:E,5,0)</f>
        <v>Hamburg</v>
      </c>
      <c r="J1142" s="2" t="s">
        <v>32</v>
      </c>
      <c r="K1142" s="6" t="str">
        <f>VLOOKUP(J1142,'Product Details'!B:C,2,0)</f>
        <v>Technology</v>
      </c>
      <c r="L1142" s="6" t="str">
        <f>VLOOKUP(J1142,'Product Details'!B:D,3,0)</f>
        <v>Machines</v>
      </c>
      <c r="M1142" s="6" t="s">
        <v>6403</v>
      </c>
      <c r="N1142" s="2">
        <v>148</v>
      </c>
      <c r="O1142" s="2">
        <v>136</v>
      </c>
      <c r="P1142" s="2">
        <v>7</v>
      </c>
      <c r="Q1142" s="7">
        <f>O1142*P1142</f>
        <v>952</v>
      </c>
      <c r="R1142" s="7">
        <f>N1142*P1142</f>
        <v>1036</v>
      </c>
      <c r="S1142" s="2">
        <v>30</v>
      </c>
      <c r="T1142" s="8">
        <f>R1142+S1142</f>
        <v>1066</v>
      </c>
      <c r="U1142" s="8">
        <f>T1142-Q1142</f>
        <v>114</v>
      </c>
      <c r="V1142" s="2" t="s">
        <v>63</v>
      </c>
      <c r="W1142" s="31">
        <f>IF(T1142&lt;5000,T1142*2%,IF(T1142&lt;25000,T1142*5%,IF(T1142&lt;50000,T1142*7%,IF(T1142&lt;100000,T1142*9%,IF(T1142&lt;250000,T1142*12%,T1142*15%)))))</f>
        <v>21.32</v>
      </c>
    </row>
    <row r="1143" spans="1:23" x14ac:dyDescent="0.3">
      <c r="A1143" s="2" t="s">
        <v>4276</v>
      </c>
      <c r="B1143" s="4">
        <v>43408</v>
      </c>
      <c r="C1143" s="4">
        <v>43410</v>
      </c>
      <c r="D1143" s="2" t="s">
        <v>47</v>
      </c>
      <c r="E1143" s="2" t="s">
        <v>43</v>
      </c>
      <c r="F1143" s="2" t="s">
        <v>878</v>
      </c>
      <c r="G1143" s="5" t="str">
        <f>VLOOKUP(F1143,'Customer Info'!A:B,2,0)</f>
        <v>Dianna</v>
      </c>
      <c r="H1143" s="5" t="str">
        <f>VLOOKUP(F1143,'Customer Info'!A:C,3,0)</f>
        <v>Vittorini</v>
      </c>
      <c r="I1143" s="5" t="str">
        <f>VLOOKUP(F1143,'Customer Info'!A:E,5,0)</f>
        <v>Cottbus</v>
      </c>
      <c r="J1143" s="2" t="s">
        <v>62</v>
      </c>
      <c r="K1143" s="6" t="str">
        <f>VLOOKUP(J1143,'Product Details'!B:C,2,0)</f>
        <v>Office_Supplies</v>
      </c>
      <c r="L1143" s="6" t="str">
        <f>VLOOKUP(J1143,'Product Details'!B:D,3,0)</f>
        <v>Envelopes</v>
      </c>
      <c r="M1143" s="6" t="s">
        <v>6482</v>
      </c>
      <c r="N1143" s="2">
        <v>1039</v>
      </c>
      <c r="O1143" s="2">
        <v>954</v>
      </c>
      <c r="P1143" s="2">
        <v>1</v>
      </c>
      <c r="Q1143" s="7">
        <f>O1143*P1143</f>
        <v>954</v>
      </c>
      <c r="R1143" s="7">
        <f>N1143*P1143</f>
        <v>1039</v>
      </c>
      <c r="S1143" s="2">
        <v>63</v>
      </c>
      <c r="T1143" s="8">
        <f>R1143+S1143</f>
        <v>1102</v>
      </c>
      <c r="U1143" s="8">
        <f>T1143-Q1143</f>
        <v>148</v>
      </c>
      <c r="V1143" s="2" t="s">
        <v>33</v>
      </c>
      <c r="W1143" s="31">
        <f>IF(T1143&lt;5000,T1143*2%,IF(T1143&lt;25000,T1143*5%,IF(T1143&lt;50000,T1143*7%,IF(T1143&lt;100000,T1143*9%,IF(T1143&lt;250000,T1143*12%,T1143*15%)))))</f>
        <v>22.04</v>
      </c>
    </row>
    <row r="1144" spans="1:23" x14ac:dyDescent="0.3">
      <c r="A1144" s="2" t="s">
        <v>4386</v>
      </c>
      <c r="B1144" s="4">
        <v>43625</v>
      </c>
      <c r="C1144" s="4">
        <v>43627</v>
      </c>
      <c r="D1144" s="2" t="s">
        <v>47</v>
      </c>
      <c r="E1144" s="2" t="s">
        <v>91</v>
      </c>
      <c r="F1144" s="2" t="s">
        <v>82</v>
      </c>
      <c r="G1144" s="5" t="str">
        <f>VLOOKUP(F1144,'Customer Info'!A:B,2,0)</f>
        <v>Adam</v>
      </c>
      <c r="H1144" s="5" t="str">
        <f>VLOOKUP(F1144,'Customer Info'!A:C,3,0)</f>
        <v>Bellavance</v>
      </c>
      <c r="I1144" s="5" t="str">
        <f>VLOOKUP(F1144,'Customer Info'!A:E,5,0)</f>
        <v>Medan</v>
      </c>
      <c r="J1144" s="2" t="s">
        <v>522</v>
      </c>
      <c r="K1144" s="6" t="str">
        <f>VLOOKUP(J1144,'Product Details'!B:C,2,0)</f>
        <v>Office_Supplies</v>
      </c>
      <c r="L1144" s="6" t="str">
        <f>VLOOKUP(J1144,'Product Details'!B:D,3,0)</f>
        <v>Appliances</v>
      </c>
      <c r="M1144" s="6" t="s">
        <v>6513</v>
      </c>
      <c r="N1144" s="2">
        <v>1048</v>
      </c>
      <c r="O1144" s="2">
        <v>979</v>
      </c>
      <c r="P1144" s="2">
        <v>1</v>
      </c>
      <c r="Q1144" s="7">
        <f>O1144*P1144</f>
        <v>979</v>
      </c>
      <c r="R1144" s="7">
        <f>N1144*P1144</f>
        <v>1048</v>
      </c>
      <c r="S1144" s="2">
        <v>49</v>
      </c>
      <c r="T1144" s="8">
        <f>R1144+S1144</f>
        <v>1097</v>
      </c>
      <c r="U1144" s="8">
        <f>T1144-Q1144</f>
        <v>118</v>
      </c>
      <c r="V1144" s="2" t="s">
        <v>30</v>
      </c>
      <c r="W1144" s="31">
        <f>IF(T1144&lt;5000,T1144*2%,IF(T1144&lt;25000,T1144*5%,IF(T1144&lt;50000,T1144*7%,IF(T1144&lt;100000,T1144*9%,IF(T1144&lt;250000,T1144*12%,T1144*15%)))))</f>
        <v>21.94</v>
      </c>
    </row>
    <row r="1145" spans="1:23" x14ac:dyDescent="0.3">
      <c r="A1145" s="2" t="s">
        <v>900</v>
      </c>
      <c r="B1145" s="4">
        <v>43320</v>
      </c>
      <c r="C1145" s="4">
        <v>43321</v>
      </c>
      <c r="D1145" s="2" t="s">
        <v>47</v>
      </c>
      <c r="E1145" s="2" t="s">
        <v>48</v>
      </c>
      <c r="F1145" s="2" t="s">
        <v>145</v>
      </c>
      <c r="G1145" s="5" t="str">
        <f>VLOOKUP(F1145,'Customer Info'!A:B,2,0)</f>
        <v>Hunter</v>
      </c>
      <c r="H1145" s="5" t="str">
        <f>VLOOKUP(F1145,'Customer Info'!A:C,3,0)</f>
        <v>Lopez</v>
      </c>
      <c r="I1145" s="5" t="str">
        <f>VLOOKUP(F1145,'Customer Info'!A:E,5,0)</f>
        <v>Wollongong</v>
      </c>
      <c r="J1145" s="2" t="s">
        <v>416</v>
      </c>
      <c r="K1145" s="6" t="str">
        <f>VLOOKUP(J1145,'Product Details'!B:C,2,0)</f>
        <v>Technology</v>
      </c>
      <c r="L1145" s="6" t="str">
        <f>VLOOKUP(J1145,'Product Details'!B:D,3,0)</f>
        <v>Phones</v>
      </c>
      <c r="M1145" s="6" t="s">
        <v>6448</v>
      </c>
      <c r="N1145" s="2">
        <v>175</v>
      </c>
      <c r="O1145" s="2">
        <v>158</v>
      </c>
      <c r="P1145" s="2">
        <v>6</v>
      </c>
      <c r="Q1145" s="7">
        <f>O1145*P1145</f>
        <v>948</v>
      </c>
      <c r="R1145" s="7">
        <f>N1145*P1145</f>
        <v>1050</v>
      </c>
      <c r="S1145" s="2">
        <v>30</v>
      </c>
      <c r="T1145" s="8">
        <f>R1145+S1145</f>
        <v>1080</v>
      </c>
      <c r="U1145" s="8">
        <f>T1145-Q1145</f>
        <v>132</v>
      </c>
      <c r="V1145" s="2" t="s">
        <v>63</v>
      </c>
      <c r="W1145" s="31">
        <f>IF(T1145&lt;5000,T1145*2%,IF(T1145&lt;25000,T1145*5%,IF(T1145&lt;50000,T1145*7%,IF(T1145&lt;100000,T1145*9%,IF(T1145&lt;250000,T1145*12%,T1145*15%)))))</f>
        <v>21.6</v>
      </c>
    </row>
    <row r="1146" spans="1:23" x14ac:dyDescent="0.3">
      <c r="A1146" s="2" t="s">
        <v>4038</v>
      </c>
      <c r="B1146" s="4">
        <v>43290</v>
      </c>
      <c r="C1146" s="4">
        <v>43290</v>
      </c>
      <c r="D1146" s="2" t="s">
        <v>47</v>
      </c>
      <c r="E1146" s="2" t="s">
        <v>29</v>
      </c>
      <c r="F1146" s="2" t="s">
        <v>231</v>
      </c>
      <c r="G1146" s="5" t="str">
        <f>VLOOKUP(F1146,'Customer Info'!A:B,2,0)</f>
        <v>Thais</v>
      </c>
      <c r="H1146" s="5" t="str">
        <f>VLOOKUP(F1146,'Customer Info'!A:C,3,0)</f>
        <v>Sissman</v>
      </c>
      <c r="I1146" s="5" t="str">
        <f>VLOOKUP(F1146,'Customer Info'!A:E,5,0)</f>
        <v>Essen</v>
      </c>
      <c r="J1146" s="2" t="s">
        <v>62</v>
      </c>
      <c r="K1146" s="6" t="str">
        <f>VLOOKUP(J1146,'Product Details'!B:C,2,0)</f>
        <v>Office_Supplies</v>
      </c>
      <c r="L1146" s="6" t="str">
        <f>VLOOKUP(J1146,'Product Details'!B:D,3,0)</f>
        <v>Envelopes</v>
      </c>
      <c r="M1146" s="6" t="s">
        <v>6482</v>
      </c>
      <c r="N1146" s="2">
        <v>526</v>
      </c>
      <c r="O1146" s="2">
        <v>487</v>
      </c>
      <c r="P1146" s="2">
        <v>2</v>
      </c>
      <c r="Q1146" s="7">
        <f>O1146*P1146</f>
        <v>974</v>
      </c>
      <c r="R1146" s="7">
        <f>N1146*P1146</f>
        <v>1052</v>
      </c>
      <c r="S1146" s="2">
        <v>80</v>
      </c>
      <c r="T1146" s="8">
        <f>R1146+S1146</f>
        <v>1132</v>
      </c>
      <c r="U1146" s="8">
        <f>T1146-Q1146</f>
        <v>158</v>
      </c>
      <c r="V1146" s="2" t="s">
        <v>63</v>
      </c>
      <c r="W1146" s="31">
        <f>IF(T1146&lt;5000,T1146*2%,IF(T1146&lt;25000,T1146*5%,IF(T1146&lt;50000,T1146*7%,IF(T1146&lt;100000,T1146*9%,IF(T1146&lt;250000,T1146*12%,T1146*15%)))))</f>
        <v>22.64</v>
      </c>
    </row>
    <row r="1147" spans="1:23" x14ac:dyDescent="0.3">
      <c r="A1147" s="2" t="s">
        <v>4172</v>
      </c>
      <c r="B1147" s="4">
        <v>43265</v>
      </c>
      <c r="C1147" s="4">
        <v>43267</v>
      </c>
      <c r="D1147" s="2" t="s">
        <v>47</v>
      </c>
      <c r="E1147" s="2" t="s">
        <v>68</v>
      </c>
      <c r="F1147" s="2" t="s">
        <v>1119</v>
      </c>
      <c r="G1147" s="5" t="str">
        <f>VLOOKUP(F1147,'Customer Info'!A:B,2,0)</f>
        <v>Christopher</v>
      </c>
      <c r="H1147" s="5" t="str">
        <f>VLOOKUP(F1147,'Customer Info'!A:C,3,0)</f>
        <v>Martinez</v>
      </c>
      <c r="I1147" s="5" t="str">
        <f>VLOOKUP(F1147,'Customer Info'!A:E,5,0)</f>
        <v>Qingdao</v>
      </c>
      <c r="J1147" s="2" t="s">
        <v>361</v>
      </c>
      <c r="K1147" s="6" t="str">
        <f>VLOOKUP(J1147,'Product Details'!B:C,2,0)</f>
        <v>Technology</v>
      </c>
      <c r="L1147" s="6" t="str">
        <f>VLOOKUP(J1147,'Product Details'!B:D,3,0)</f>
        <v>Machines</v>
      </c>
      <c r="M1147" s="6" t="s">
        <v>6423</v>
      </c>
      <c r="N1147" s="2">
        <v>526</v>
      </c>
      <c r="O1147" s="2">
        <v>487</v>
      </c>
      <c r="P1147" s="2">
        <v>2</v>
      </c>
      <c r="Q1147" s="7">
        <f>O1147*P1147</f>
        <v>974</v>
      </c>
      <c r="R1147" s="7">
        <f>N1147*P1147</f>
        <v>1052</v>
      </c>
      <c r="S1147" s="2">
        <v>60</v>
      </c>
      <c r="T1147" s="8">
        <f>R1147+S1147</f>
        <v>1112</v>
      </c>
      <c r="U1147" s="8">
        <f>T1147-Q1147</f>
        <v>138</v>
      </c>
      <c r="V1147" s="2" t="s">
        <v>63</v>
      </c>
      <c r="W1147" s="31">
        <f>IF(T1147&lt;5000,T1147*2%,IF(T1147&lt;25000,T1147*5%,IF(T1147&lt;50000,T1147*7%,IF(T1147&lt;100000,T1147*9%,IF(T1147&lt;250000,T1147*12%,T1147*15%)))))</f>
        <v>22.240000000000002</v>
      </c>
    </row>
    <row r="1148" spans="1:23" x14ac:dyDescent="0.3">
      <c r="A1148" s="2" t="s">
        <v>3410</v>
      </c>
      <c r="B1148" s="4">
        <v>43795</v>
      </c>
      <c r="C1148" s="4">
        <v>43797</v>
      </c>
      <c r="D1148" s="2" t="s">
        <v>47</v>
      </c>
      <c r="E1148" s="2" t="s">
        <v>48</v>
      </c>
      <c r="F1148" s="2" t="s">
        <v>127</v>
      </c>
      <c r="G1148" s="5" t="str">
        <f>VLOOKUP(F1148,'Customer Info'!A:B,2,0)</f>
        <v>Trudy</v>
      </c>
      <c r="H1148" s="5" t="str">
        <f>VLOOKUP(F1148,'Customer Info'!A:C,3,0)</f>
        <v>Glocke</v>
      </c>
      <c r="I1148" s="5" t="str">
        <f>VLOOKUP(F1148,'Customer Info'!A:E,5,0)</f>
        <v>Huaiyin</v>
      </c>
      <c r="J1148" s="2" t="s">
        <v>893</v>
      </c>
      <c r="K1148" s="6" t="str">
        <f>VLOOKUP(J1148,'Product Details'!B:C,2,0)</f>
        <v>Technology</v>
      </c>
      <c r="L1148" s="6" t="str">
        <f>VLOOKUP(J1148,'Product Details'!B:D,3,0)</f>
        <v>Machines</v>
      </c>
      <c r="M1148" s="6" t="s">
        <v>6485</v>
      </c>
      <c r="N1148" s="2">
        <v>526</v>
      </c>
      <c r="O1148" s="2">
        <v>487</v>
      </c>
      <c r="P1148" s="2">
        <v>2</v>
      </c>
      <c r="Q1148" s="7">
        <f>O1148*P1148</f>
        <v>974</v>
      </c>
      <c r="R1148" s="7">
        <f>N1148*P1148</f>
        <v>1052</v>
      </c>
      <c r="S1148" s="2">
        <v>49</v>
      </c>
      <c r="T1148" s="8">
        <f>R1148+S1148</f>
        <v>1101</v>
      </c>
      <c r="U1148" s="8">
        <f>T1148-Q1148</f>
        <v>127</v>
      </c>
      <c r="V1148" s="2" t="s">
        <v>30</v>
      </c>
      <c r="W1148" s="31">
        <f>IF(T1148&lt;5000,T1148*2%,IF(T1148&lt;25000,T1148*5%,IF(T1148&lt;50000,T1148*7%,IF(T1148&lt;100000,T1148*9%,IF(T1148&lt;250000,T1148*12%,T1148*15%)))))</f>
        <v>22.02</v>
      </c>
    </row>
    <row r="1149" spans="1:23" x14ac:dyDescent="0.3">
      <c r="A1149" s="2" t="s">
        <v>3758</v>
      </c>
      <c r="B1149" s="4">
        <v>44033</v>
      </c>
      <c r="C1149" s="4">
        <v>44033</v>
      </c>
      <c r="D1149" s="2" t="s">
        <v>47</v>
      </c>
      <c r="E1149" s="2" t="s">
        <v>43</v>
      </c>
      <c r="F1149" s="2" t="s">
        <v>2402</v>
      </c>
      <c r="G1149" s="5" t="str">
        <f>VLOOKUP(F1149,'Customer Info'!A:B,2,0)</f>
        <v>Darrin</v>
      </c>
      <c r="H1149" s="5" t="str">
        <f>VLOOKUP(F1149,'Customer Info'!A:C,3,0)</f>
        <v>Sayre</v>
      </c>
      <c r="I1149" s="5" t="str">
        <f>VLOOKUP(F1149,'Customer Info'!A:E,5,0)</f>
        <v>Duisburg</v>
      </c>
      <c r="J1149" s="2" t="s">
        <v>443</v>
      </c>
      <c r="K1149" s="6" t="str">
        <f>VLOOKUP(J1149,'Product Details'!B:C,2,0)</f>
        <v>Office_Supplies</v>
      </c>
      <c r="L1149" s="6" t="str">
        <f>VLOOKUP(J1149,'Product Details'!B:D,3,0)</f>
        <v>Envelopes</v>
      </c>
      <c r="M1149" s="6" t="s">
        <v>6399</v>
      </c>
      <c r="N1149" s="2">
        <v>1058</v>
      </c>
      <c r="O1149" s="2">
        <v>989</v>
      </c>
      <c r="P1149" s="2">
        <v>1</v>
      </c>
      <c r="Q1149" s="7">
        <f>O1149*P1149</f>
        <v>989</v>
      </c>
      <c r="R1149" s="7">
        <f>N1149*P1149</f>
        <v>1058</v>
      </c>
      <c r="S1149" s="2">
        <v>84</v>
      </c>
      <c r="T1149" s="8">
        <f>R1149+S1149</f>
        <v>1142</v>
      </c>
      <c r="U1149" s="8">
        <f>T1149-Q1149</f>
        <v>153</v>
      </c>
      <c r="V1149" s="2" t="s">
        <v>63</v>
      </c>
      <c r="W1149" s="31">
        <f>IF(T1149&lt;5000,T1149*2%,IF(T1149&lt;25000,T1149*5%,IF(T1149&lt;50000,T1149*7%,IF(T1149&lt;100000,T1149*9%,IF(T1149&lt;250000,T1149*12%,T1149*15%)))))</f>
        <v>22.84</v>
      </c>
    </row>
    <row r="1150" spans="1:23" x14ac:dyDescent="0.3">
      <c r="A1150" s="2" t="s">
        <v>2347</v>
      </c>
      <c r="B1150" s="4">
        <v>43664</v>
      </c>
      <c r="C1150" s="4">
        <v>43666</v>
      </c>
      <c r="D1150" s="2" t="s">
        <v>47</v>
      </c>
      <c r="E1150" s="2" t="s">
        <v>29</v>
      </c>
      <c r="F1150" s="2" t="s">
        <v>1286</v>
      </c>
      <c r="G1150" s="5" t="str">
        <f>VLOOKUP(F1150,'Customer Info'!A:B,2,0)</f>
        <v>Mike</v>
      </c>
      <c r="H1150" s="5" t="str">
        <f>VLOOKUP(F1150,'Customer Info'!A:C,3,0)</f>
        <v>Vittorini</v>
      </c>
      <c r="I1150" s="5" t="str">
        <f>VLOOKUP(F1150,'Customer Info'!A:E,5,0)</f>
        <v>Naihati</v>
      </c>
      <c r="J1150" s="2" t="s">
        <v>150</v>
      </c>
      <c r="K1150" s="6" t="str">
        <f>VLOOKUP(J1150,'Product Details'!B:C,2,0)</f>
        <v>Office_Supplies</v>
      </c>
      <c r="L1150" s="6" t="str">
        <f>VLOOKUP(J1150,'Product Details'!B:D,3,0)</f>
        <v>Appliances</v>
      </c>
      <c r="M1150" s="6" t="s">
        <v>6528</v>
      </c>
      <c r="N1150" s="2">
        <v>1058</v>
      </c>
      <c r="O1150" s="2">
        <v>989</v>
      </c>
      <c r="P1150" s="2">
        <v>1</v>
      </c>
      <c r="Q1150" s="7">
        <f>O1150*P1150</f>
        <v>989</v>
      </c>
      <c r="R1150" s="7">
        <f>N1150*P1150</f>
        <v>1058</v>
      </c>
      <c r="S1150" s="2">
        <v>59</v>
      </c>
      <c r="T1150" s="8">
        <f>R1150+S1150</f>
        <v>1117</v>
      </c>
      <c r="U1150" s="8">
        <f>T1150-Q1150</f>
        <v>128</v>
      </c>
      <c r="V1150" s="2" t="s">
        <v>33</v>
      </c>
      <c r="W1150" s="31">
        <f>IF(T1150&lt;5000,T1150*2%,IF(T1150&lt;25000,T1150*5%,IF(T1150&lt;50000,T1150*7%,IF(T1150&lt;100000,T1150*9%,IF(T1150&lt;250000,T1150*12%,T1150*15%)))))</f>
        <v>22.34</v>
      </c>
    </row>
    <row r="1151" spans="1:23" x14ac:dyDescent="0.3">
      <c r="A1151" s="2" t="s">
        <v>4458</v>
      </c>
      <c r="B1151" s="4">
        <v>43752</v>
      </c>
      <c r="C1151" s="4">
        <v>43754</v>
      </c>
      <c r="D1151" s="2" t="s">
        <v>47</v>
      </c>
      <c r="E1151" s="2" t="s">
        <v>48</v>
      </c>
      <c r="F1151" s="2" t="s">
        <v>1473</v>
      </c>
      <c r="G1151" s="5" t="str">
        <f>VLOOKUP(F1151,'Customer Info'!A:B,2,0)</f>
        <v>Caroline</v>
      </c>
      <c r="H1151" s="5" t="str">
        <f>VLOOKUP(F1151,'Customer Info'!A:C,3,0)</f>
        <v>Jumper</v>
      </c>
      <c r="I1151" s="5" t="str">
        <f>VLOOKUP(F1151,'Customer Info'!A:E,5,0)</f>
        <v>Xuzhou</v>
      </c>
      <c r="J1151" s="2" t="s">
        <v>893</v>
      </c>
      <c r="K1151" s="6" t="str">
        <f>VLOOKUP(J1151,'Product Details'!B:C,2,0)</f>
        <v>Technology</v>
      </c>
      <c r="L1151" s="6" t="str">
        <f>VLOOKUP(J1151,'Product Details'!B:D,3,0)</f>
        <v>Machines</v>
      </c>
      <c r="M1151" s="6" t="s">
        <v>6485</v>
      </c>
      <c r="N1151" s="2">
        <v>1060</v>
      </c>
      <c r="O1151" s="2">
        <v>964</v>
      </c>
      <c r="P1151" s="2">
        <v>1</v>
      </c>
      <c r="Q1151" s="7">
        <f>O1151*P1151</f>
        <v>964</v>
      </c>
      <c r="R1151" s="7">
        <f>N1151*P1151</f>
        <v>1060</v>
      </c>
      <c r="S1151" s="2">
        <v>83</v>
      </c>
      <c r="T1151" s="8">
        <f>R1151+S1151</f>
        <v>1143</v>
      </c>
      <c r="U1151" s="8">
        <f>T1151-Q1151</f>
        <v>179</v>
      </c>
      <c r="V1151" s="2" t="s">
        <v>33</v>
      </c>
      <c r="W1151" s="31">
        <f>IF(T1151&lt;5000,T1151*2%,IF(T1151&lt;25000,T1151*5%,IF(T1151&lt;50000,T1151*7%,IF(T1151&lt;100000,T1151*9%,IF(T1151&lt;250000,T1151*12%,T1151*15%)))))</f>
        <v>22.86</v>
      </c>
    </row>
    <row r="1152" spans="1:23" x14ac:dyDescent="0.3">
      <c r="A1152" s="2" t="s">
        <v>4644</v>
      </c>
      <c r="B1152" s="4">
        <v>43964</v>
      </c>
      <c r="C1152" s="4">
        <v>43966</v>
      </c>
      <c r="D1152" s="2" t="s">
        <v>47</v>
      </c>
      <c r="E1152" s="2" t="s">
        <v>36</v>
      </c>
      <c r="F1152" s="2" t="s">
        <v>956</v>
      </c>
      <c r="G1152" s="5" t="str">
        <f>VLOOKUP(F1152,'Customer Info'!A:B,2,0)</f>
        <v>Quincy</v>
      </c>
      <c r="H1152" s="5" t="str">
        <f>VLOOKUP(F1152,'Customer Info'!A:C,3,0)</f>
        <v>Jones</v>
      </c>
      <c r="I1152" s="5" t="str">
        <f>VLOOKUP(F1152,'Customer Info'!A:E,5,0)</f>
        <v>Gold Coast</v>
      </c>
      <c r="J1152" s="2" t="s">
        <v>414</v>
      </c>
      <c r="K1152" s="6" t="str">
        <f>VLOOKUP(J1152,'Product Details'!B:C,2,0)</f>
        <v>Furniture</v>
      </c>
      <c r="L1152" s="6" t="str">
        <f>VLOOKUP(J1152,'Product Details'!B:D,3,0)</f>
        <v>Furnishings</v>
      </c>
      <c r="M1152" s="6" t="s">
        <v>6534</v>
      </c>
      <c r="N1152" s="2">
        <v>1060</v>
      </c>
      <c r="O1152" s="2">
        <v>964</v>
      </c>
      <c r="P1152" s="2">
        <v>1</v>
      </c>
      <c r="Q1152" s="7">
        <f>O1152*P1152</f>
        <v>964</v>
      </c>
      <c r="R1152" s="7">
        <f>N1152*P1152</f>
        <v>1060</v>
      </c>
      <c r="S1152" s="2">
        <v>65</v>
      </c>
      <c r="T1152" s="8">
        <f>R1152+S1152</f>
        <v>1125</v>
      </c>
      <c r="U1152" s="8">
        <f>T1152-Q1152</f>
        <v>161</v>
      </c>
      <c r="V1152" s="2" t="s">
        <v>30</v>
      </c>
      <c r="W1152" s="31">
        <f>IF(T1152&lt;5000,T1152*2%,IF(T1152&lt;25000,T1152*5%,IF(T1152&lt;50000,T1152*7%,IF(T1152&lt;100000,T1152*9%,IF(T1152&lt;250000,T1152*12%,T1152*15%)))))</f>
        <v>22.5</v>
      </c>
    </row>
    <row r="1153" spans="1:23" x14ac:dyDescent="0.3">
      <c r="A1153" s="2" t="s">
        <v>2379</v>
      </c>
      <c r="B1153" s="4">
        <v>43820</v>
      </c>
      <c r="C1153" s="4">
        <v>43821</v>
      </c>
      <c r="D1153" s="2" t="s">
        <v>47</v>
      </c>
      <c r="E1153" s="2" t="s">
        <v>29</v>
      </c>
      <c r="F1153" s="2" t="s">
        <v>195</v>
      </c>
      <c r="G1153" s="5" t="str">
        <f>VLOOKUP(F1153,'Customer Info'!A:B,2,0)</f>
        <v>Becky</v>
      </c>
      <c r="H1153" s="5" t="str">
        <f>VLOOKUP(F1153,'Customer Info'!A:C,3,0)</f>
        <v>Pak</v>
      </c>
      <c r="I1153" s="5" t="str">
        <f>VLOOKUP(F1153,'Customer Info'!A:E,5,0)</f>
        <v>Geelong</v>
      </c>
      <c r="J1153" s="2" t="s">
        <v>379</v>
      </c>
      <c r="K1153" s="6" t="str">
        <f>VLOOKUP(J1153,'Product Details'!B:C,2,0)</f>
        <v>Office_Supplies</v>
      </c>
      <c r="L1153" s="6" t="str">
        <f>VLOOKUP(J1153,'Product Details'!B:D,3,0)</f>
        <v>Fasteners</v>
      </c>
      <c r="M1153" s="6" t="s">
        <v>6558</v>
      </c>
      <c r="N1153" s="2">
        <v>1060</v>
      </c>
      <c r="O1153" s="2">
        <v>964</v>
      </c>
      <c r="P1153" s="2">
        <v>1</v>
      </c>
      <c r="Q1153" s="7">
        <f>O1153*P1153</f>
        <v>964</v>
      </c>
      <c r="R1153" s="7">
        <f>N1153*P1153</f>
        <v>1060</v>
      </c>
      <c r="S1153" s="2">
        <v>43</v>
      </c>
      <c r="T1153" s="8">
        <f>R1153+S1153</f>
        <v>1103</v>
      </c>
      <c r="U1153" s="8">
        <f>T1153-Q1153</f>
        <v>139</v>
      </c>
      <c r="V1153" s="2" t="s">
        <v>33</v>
      </c>
      <c r="W1153" s="31">
        <f>IF(T1153&lt;5000,T1153*2%,IF(T1153&lt;25000,T1153*5%,IF(T1153&lt;50000,T1153*7%,IF(T1153&lt;100000,T1153*9%,IF(T1153&lt;250000,T1153*12%,T1153*15%)))))</f>
        <v>22.06</v>
      </c>
    </row>
    <row r="1154" spans="1:23" x14ac:dyDescent="0.3">
      <c r="A1154" s="2" t="s">
        <v>3806</v>
      </c>
      <c r="B1154" s="4">
        <v>43936</v>
      </c>
      <c r="C1154" s="4">
        <v>43938</v>
      </c>
      <c r="D1154" s="2" t="s">
        <v>47</v>
      </c>
      <c r="E1154" s="2" t="s">
        <v>43</v>
      </c>
      <c r="F1154" s="2" t="s">
        <v>878</v>
      </c>
      <c r="G1154" s="5" t="str">
        <f>VLOOKUP(F1154,'Customer Info'!A:B,2,0)</f>
        <v>Dianna</v>
      </c>
      <c r="H1154" s="5" t="str">
        <f>VLOOKUP(F1154,'Customer Info'!A:C,3,0)</f>
        <v>Vittorini</v>
      </c>
      <c r="I1154" s="5" t="str">
        <f>VLOOKUP(F1154,'Customer Info'!A:E,5,0)</f>
        <v>Cottbus</v>
      </c>
      <c r="J1154" s="2" t="s">
        <v>1173</v>
      </c>
      <c r="K1154" s="6" t="str">
        <f>VLOOKUP(J1154,'Product Details'!B:C,2,0)</f>
        <v>Office_Supplies</v>
      </c>
      <c r="L1154" s="6" t="str">
        <f>VLOOKUP(J1154,'Product Details'!B:D,3,0)</f>
        <v>Storage</v>
      </c>
      <c r="M1154" s="6" t="s">
        <v>6532</v>
      </c>
      <c r="N1154" s="2">
        <v>1060</v>
      </c>
      <c r="O1154" s="2">
        <v>964</v>
      </c>
      <c r="P1154" s="2">
        <v>1</v>
      </c>
      <c r="Q1154" s="7">
        <f>O1154*P1154</f>
        <v>964</v>
      </c>
      <c r="R1154" s="7">
        <f>N1154*P1154</f>
        <v>1060</v>
      </c>
      <c r="S1154" s="2">
        <v>29</v>
      </c>
      <c r="T1154" s="8">
        <f>R1154+S1154</f>
        <v>1089</v>
      </c>
      <c r="U1154" s="8">
        <f>T1154-Q1154</f>
        <v>125</v>
      </c>
      <c r="V1154" s="2" t="s">
        <v>33</v>
      </c>
      <c r="W1154" s="31">
        <f>IF(T1154&lt;5000,T1154*2%,IF(T1154&lt;25000,T1154*5%,IF(T1154&lt;50000,T1154*7%,IF(T1154&lt;100000,T1154*9%,IF(T1154&lt;250000,T1154*12%,T1154*15%)))))</f>
        <v>21.78</v>
      </c>
    </row>
    <row r="1155" spans="1:23" x14ac:dyDescent="0.3">
      <c r="A1155" s="2" t="s">
        <v>5258</v>
      </c>
      <c r="B1155" s="4">
        <v>43805</v>
      </c>
      <c r="C1155" s="4">
        <v>43807</v>
      </c>
      <c r="D1155" s="2" t="s">
        <v>47</v>
      </c>
      <c r="E1155" s="2" t="s">
        <v>48</v>
      </c>
      <c r="F1155" s="2" t="s">
        <v>1170</v>
      </c>
      <c r="G1155" s="5" t="str">
        <f>VLOOKUP(F1155,'Customer Info'!A:B,2,0)</f>
        <v>Mark</v>
      </c>
      <c r="H1155" s="5" t="str">
        <f>VLOOKUP(F1155,'Customer Info'!A:C,3,0)</f>
        <v>Cousins</v>
      </c>
      <c r="I1155" s="5" t="str">
        <f>VLOOKUP(F1155,'Customer Info'!A:E,5,0)</f>
        <v>Karimnagar</v>
      </c>
      <c r="J1155" s="2" t="s">
        <v>83</v>
      </c>
      <c r="K1155" s="6" t="str">
        <f>VLOOKUP(J1155,'Product Details'!B:C,2,0)</f>
        <v>Furniture</v>
      </c>
      <c r="L1155" s="6" t="str">
        <f>VLOOKUP(J1155,'Product Details'!B:D,3,0)</f>
        <v>Chairs</v>
      </c>
      <c r="M1155" s="6" t="s">
        <v>6406</v>
      </c>
      <c r="N1155" s="2">
        <v>531</v>
      </c>
      <c r="O1155" s="2">
        <v>487</v>
      </c>
      <c r="P1155" s="2">
        <v>2</v>
      </c>
      <c r="Q1155" s="7">
        <f>O1155*P1155</f>
        <v>974</v>
      </c>
      <c r="R1155" s="7">
        <f>N1155*P1155</f>
        <v>1062</v>
      </c>
      <c r="S1155" s="2">
        <v>88</v>
      </c>
      <c r="T1155" s="8">
        <f>R1155+S1155</f>
        <v>1150</v>
      </c>
      <c r="U1155" s="8">
        <f>T1155-Q1155</f>
        <v>176</v>
      </c>
      <c r="V1155" s="2" t="s">
        <v>33</v>
      </c>
      <c r="W1155" s="31">
        <f>IF(T1155&lt;5000,T1155*2%,IF(T1155&lt;25000,T1155*5%,IF(T1155&lt;50000,T1155*7%,IF(T1155&lt;100000,T1155*9%,IF(T1155&lt;250000,T1155*12%,T1155*15%)))))</f>
        <v>23</v>
      </c>
    </row>
    <row r="1156" spans="1:23" x14ac:dyDescent="0.3">
      <c r="A1156" s="2" t="s">
        <v>1722</v>
      </c>
      <c r="B1156" s="4">
        <v>44051</v>
      </c>
      <c r="C1156" s="4">
        <v>44052</v>
      </c>
      <c r="D1156" s="2" t="s">
        <v>47</v>
      </c>
      <c r="E1156" s="2" t="s">
        <v>48</v>
      </c>
      <c r="F1156" s="2" t="s">
        <v>742</v>
      </c>
      <c r="G1156" s="5" t="str">
        <f>VLOOKUP(F1156,'Customer Info'!A:B,2,0)</f>
        <v>Rick</v>
      </c>
      <c r="H1156" s="5" t="str">
        <f>VLOOKUP(F1156,'Customer Info'!A:C,3,0)</f>
        <v>Reed</v>
      </c>
      <c r="I1156" s="5" t="str">
        <f>VLOOKUP(F1156,'Customer Info'!A:E,5,0)</f>
        <v>Lucknow</v>
      </c>
      <c r="J1156" s="2" t="s">
        <v>313</v>
      </c>
      <c r="K1156" s="6" t="str">
        <f>VLOOKUP(J1156,'Product Details'!B:C,2,0)</f>
        <v>Technology</v>
      </c>
      <c r="L1156" s="6" t="str">
        <f>VLOOKUP(J1156,'Product Details'!B:D,3,0)</f>
        <v>Copiers</v>
      </c>
      <c r="M1156" s="6" t="s">
        <v>6435</v>
      </c>
      <c r="N1156" s="2">
        <v>531</v>
      </c>
      <c r="O1156" s="2">
        <v>487</v>
      </c>
      <c r="P1156" s="2">
        <v>2</v>
      </c>
      <c r="Q1156" s="7">
        <f>O1156*P1156</f>
        <v>974</v>
      </c>
      <c r="R1156" s="7">
        <f>N1156*P1156</f>
        <v>1062</v>
      </c>
      <c r="S1156" s="2">
        <v>66</v>
      </c>
      <c r="T1156" s="8">
        <f>R1156+S1156</f>
        <v>1128</v>
      </c>
      <c r="U1156" s="8">
        <f>T1156-Q1156</f>
        <v>154</v>
      </c>
      <c r="V1156" s="2" t="s">
        <v>33</v>
      </c>
      <c r="W1156" s="31">
        <f>IF(T1156&lt;5000,T1156*2%,IF(T1156&lt;25000,T1156*5%,IF(T1156&lt;50000,T1156*7%,IF(T1156&lt;100000,T1156*9%,IF(T1156&lt;250000,T1156*12%,T1156*15%)))))</f>
        <v>22.56</v>
      </c>
    </row>
    <row r="1157" spans="1:23" x14ac:dyDescent="0.3">
      <c r="A1157" s="2" t="s">
        <v>4664</v>
      </c>
      <c r="B1157" s="4">
        <v>44107</v>
      </c>
      <c r="C1157" s="4">
        <v>44109</v>
      </c>
      <c r="D1157" s="2" t="s">
        <v>47</v>
      </c>
      <c r="E1157" s="2" t="s">
        <v>36</v>
      </c>
      <c r="F1157" s="2" t="s">
        <v>149</v>
      </c>
      <c r="G1157" s="5" t="str">
        <f>VLOOKUP(F1157,'Customer Info'!A:B,2,0)</f>
        <v>Neil</v>
      </c>
      <c r="H1157" s="5" t="str">
        <f>VLOOKUP(F1157,'Customer Info'!A:C,3,0)</f>
        <v>Knudson</v>
      </c>
      <c r="I1157" s="5" t="str">
        <f>VLOOKUP(F1157,'Customer Info'!A:E,5,0)</f>
        <v>Malang</v>
      </c>
      <c r="J1157" s="2" t="s">
        <v>379</v>
      </c>
      <c r="K1157" s="6" t="str">
        <f>VLOOKUP(J1157,'Product Details'!B:C,2,0)</f>
        <v>Office_Supplies</v>
      </c>
      <c r="L1157" s="6" t="str">
        <f>VLOOKUP(J1157,'Product Details'!B:D,3,0)</f>
        <v>Fasteners</v>
      </c>
      <c r="M1157" s="6" t="s">
        <v>6558</v>
      </c>
      <c r="N1157" s="2">
        <v>531</v>
      </c>
      <c r="O1157" s="2">
        <v>487</v>
      </c>
      <c r="P1157" s="2">
        <v>2</v>
      </c>
      <c r="Q1157" s="7">
        <f>O1157*P1157</f>
        <v>974</v>
      </c>
      <c r="R1157" s="7">
        <f>N1157*P1157</f>
        <v>1062</v>
      </c>
      <c r="S1157" s="2">
        <v>55</v>
      </c>
      <c r="T1157" s="8">
        <f>R1157+S1157</f>
        <v>1117</v>
      </c>
      <c r="U1157" s="8">
        <f>T1157-Q1157</f>
        <v>143</v>
      </c>
      <c r="V1157" s="2" t="s">
        <v>30</v>
      </c>
      <c r="W1157" s="31">
        <f>IF(T1157&lt;5000,T1157*2%,IF(T1157&lt;25000,T1157*5%,IF(T1157&lt;50000,T1157*7%,IF(T1157&lt;100000,T1157*9%,IF(T1157&lt;250000,T1157*12%,T1157*15%)))))</f>
        <v>22.34</v>
      </c>
    </row>
    <row r="1158" spans="1:23" x14ac:dyDescent="0.3">
      <c r="A1158" s="2" t="s">
        <v>5160</v>
      </c>
      <c r="B1158" s="4">
        <v>43482</v>
      </c>
      <c r="C1158" s="4">
        <v>43483</v>
      </c>
      <c r="D1158" s="2" t="s">
        <v>47</v>
      </c>
      <c r="E1158" s="2" t="s">
        <v>43</v>
      </c>
      <c r="F1158" s="2" t="s">
        <v>1385</v>
      </c>
      <c r="G1158" s="5" t="str">
        <f>VLOOKUP(F1158,'Customer Info'!A:B,2,0)</f>
        <v>Brooke</v>
      </c>
      <c r="H1158" s="5" t="str">
        <f>VLOOKUP(F1158,'Customer Info'!A:C,3,0)</f>
        <v>Gillingham</v>
      </c>
      <c r="I1158" s="5" t="str">
        <f>VLOOKUP(F1158,'Customer Info'!A:E,5,0)</f>
        <v>Mysore</v>
      </c>
      <c r="J1158" s="2" t="s">
        <v>532</v>
      </c>
      <c r="K1158" s="6" t="str">
        <f>VLOOKUP(J1158,'Product Details'!B:C,2,0)</f>
        <v>Office_Supplies</v>
      </c>
      <c r="L1158" s="6" t="str">
        <f>VLOOKUP(J1158,'Product Details'!B:D,3,0)</f>
        <v>Supplies</v>
      </c>
      <c r="M1158" s="6" t="s">
        <v>6424</v>
      </c>
      <c r="N1158" s="2">
        <v>531</v>
      </c>
      <c r="O1158" s="2">
        <v>487</v>
      </c>
      <c r="P1158" s="2">
        <v>2</v>
      </c>
      <c r="Q1158" s="7">
        <f>O1158*P1158</f>
        <v>974</v>
      </c>
      <c r="R1158" s="7">
        <f>N1158*P1158</f>
        <v>1062</v>
      </c>
      <c r="S1158" s="2">
        <v>35</v>
      </c>
      <c r="T1158" s="8">
        <f>R1158+S1158</f>
        <v>1097</v>
      </c>
      <c r="U1158" s="8">
        <f>T1158-Q1158</f>
        <v>123</v>
      </c>
      <c r="V1158" s="2" t="s">
        <v>33</v>
      </c>
      <c r="W1158" s="31">
        <f>IF(T1158&lt;5000,T1158*2%,IF(T1158&lt;25000,T1158*5%,IF(T1158&lt;50000,T1158*7%,IF(T1158&lt;100000,T1158*9%,IF(T1158&lt;250000,T1158*12%,T1158*15%)))))</f>
        <v>21.94</v>
      </c>
    </row>
    <row r="1159" spans="1:23" x14ac:dyDescent="0.3">
      <c r="A1159" s="2" t="s">
        <v>4310</v>
      </c>
      <c r="B1159" s="4">
        <v>43765</v>
      </c>
      <c r="C1159" s="4">
        <v>43765</v>
      </c>
      <c r="D1159" s="2" t="s">
        <v>47</v>
      </c>
      <c r="E1159" s="2" t="s">
        <v>91</v>
      </c>
      <c r="F1159" s="2" t="s">
        <v>225</v>
      </c>
      <c r="G1159" s="5" t="str">
        <f>VLOOKUP(F1159,'Customer Info'!A:B,2,0)</f>
        <v>Sam</v>
      </c>
      <c r="H1159" s="5" t="str">
        <f>VLOOKUP(F1159,'Customer Info'!A:C,3,0)</f>
        <v>Zeldin</v>
      </c>
      <c r="I1159" s="5" t="str">
        <f>VLOOKUP(F1159,'Customer Info'!A:E,5,0)</f>
        <v>Yanji</v>
      </c>
      <c r="J1159" s="2" t="s">
        <v>404</v>
      </c>
      <c r="K1159" s="6" t="str">
        <f>VLOOKUP(J1159,'Product Details'!B:C,2,0)</f>
        <v>Furniture</v>
      </c>
      <c r="L1159" s="6" t="str">
        <f>VLOOKUP(J1159,'Product Details'!B:D,3,0)</f>
        <v>Furnishings</v>
      </c>
      <c r="M1159" s="6" t="s">
        <v>6535</v>
      </c>
      <c r="N1159" s="2">
        <v>1071</v>
      </c>
      <c r="O1159" s="2">
        <v>1010</v>
      </c>
      <c r="P1159" s="2">
        <v>1</v>
      </c>
      <c r="Q1159" s="7">
        <f>O1159*P1159</f>
        <v>1010</v>
      </c>
      <c r="R1159" s="7">
        <f>N1159*P1159</f>
        <v>1071</v>
      </c>
      <c r="S1159" s="2">
        <v>99</v>
      </c>
      <c r="T1159" s="8">
        <f>R1159+S1159</f>
        <v>1170</v>
      </c>
      <c r="U1159" s="8">
        <f>T1159-Q1159</f>
        <v>160</v>
      </c>
      <c r="V1159" s="2" t="s">
        <v>30</v>
      </c>
      <c r="W1159" s="31">
        <f>IF(T1159&lt;5000,T1159*2%,IF(T1159&lt;25000,T1159*5%,IF(T1159&lt;50000,T1159*7%,IF(T1159&lt;100000,T1159*9%,IF(T1159&lt;250000,T1159*12%,T1159*15%)))))</f>
        <v>23.400000000000002</v>
      </c>
    </row>
    <row r="1160" spans="1:23" x14ac:dyDescent="0.3">
      <c r="A1160" s="2" t="s">
        <v>4361</v>
      </c>
      <c r="B1160" s="4">
        <v>43810</v>
      </c>
      <c r="C1160" s="4">
        <v>43811</v>
      </c>
      <c r="D1160" s="2" t="s">
        <v>47</v>
      </c>
      <c r="E1160" s="2" t="s">
        <v>91</v>
      </c>
      <c r="F1160" s="2" t="s">
        <v>649</v>
      </c>
      <c r="G1160" s="5" t="str">
        <f>VLOOKUP(F1160,'Customer Info'!A:B,2,0)</f>
        <v>Carlos</v>
      </c>
      <c r="H1160" s="5" t="str">
        <f>VLOOKUP(F1160,'Customer Info'!A:C,3,0)</f>
        <v>Soltero</v>
      </c>
      <c r="I1160" s="5" t="str">
        <f>VLOOKUP(F1160,'Customer Info'!A:E,5,0)</f>
        <v>Wodonga</v>
      </c>
      <c r="J1160" s="2" t="s">
        <v>751</v>
      </c>
      <c r="K1160" s="6" t="str">
        <f>VLOOKUP(J1160,'Product Details'!B:C,2,0)</f>
        <v>Office_Supplies</v>
      </c>
      <c r="L1160" s="6" t="str">
        <f>VLOOKUP(J1160,'Product Details'!B:D,3,0)</f>
        <v>Envelopes</v>
      </c>
      <c r="M1160" s="6" t="s">
        <v>6525</v>
      </c>
      <c r="N1160" s="2">
        <v>1071</v>
      </c>
      <c r="O1160" s="2">
        <v>1010</v>
      </c>
      <c r="P1160" s="2">
        <v>1</v>
      </c>
      <c r="Q1160" s="7">
        <f>O1160*P1160</f>
        <v>1010</v>
      </c>
      <c r="R1160" s="7">
        <f>N1160*P1160</f>
        <v>1071</v>
      </c>
      <c r="S1160" s="2">
        <v>58</v>
      </c>
      <c r="T1160" s="8">
        <f>R1160+S1160</f>
        <v>1129</v>
      </c>
      <c r="U1160" s="8">
        <f>T1160-Q1160</f>
        <v>119</v>
      </c>
      <c r="V1160" s="2" t="s">
        <v>63</v>
      </c>
      <c r="W1160" s="31">
        <f>IF(T1160&lt;5000,T1160*2%,IF(T1160&lt;25000,T1160*5%,IF(T1160&lt;50000,T1160*7%,IF(T1160&lt;100000,T1160*9%,IF(T1160&lt;250000,T1160*12%,T1160*15%)))))</f>
        <v>22.580000000000002</v>
      </c>
    </row>
    <row r="1161" spans="1:23" x14ac:dyDescent="0.3">
      <c r="A1161" s="2" t="s">
        <v>442</v>
      </c>
      <c r="B1161" s="4">
        <v>43392</v>
      </c>
      <c r="C1161" s="4">
        <v>43394</v>
      </c>
      <c r="D1161" s="2" t="s">
        <v>47</v>
      </c>
      <c r="E1161" s="2" t="s">
        <v>29</v>
      </c>
      <c r="F1161" s="2" t="s">
        <v>239</v>
      </c>
      <c r="G1161" s="5" t="str">
        <f>VLOOKUP(F1161,'Customer Info'!A:B,2,0)</f>
        <v>Kristina</v>
      </c>
      <c r="H1161" s="5" t="str">
        <f>VLOOKUP(F1161,'Customer Info'!A:C,3,0)</f>
        <v>Nunn</v>
      </c>
      <c r="I1161" s="5" t="str">
        <f>VLOOKUP(F1161,'Customer Info'!A:E,5,0)</f>
        <v>Jakarta</v>
      </c>
      <c r="J1161" s="2" t="s">
        <v>443</v>
      </c>
      <c r="K1161" s="6" t="str">
        <f>VLOOKUP(J1161,'Product Details'!B:C,2,0)</f>
        <v>Office_Supplies</v>
      </c>
      <c r="L1161" s="6" t="str">
        <f>VLOOKUP(J1161,'Product Details'!B:D,3,0)</f>
        <v>Envelopes</v>
      </c>
      <c r="M1161" s="6" t="s">
        <v>6399</v>
      </c>
      <c r="N1161" s="2">
        <v>1081</v>
      </c>
      <c r="O1161" s="2">
        <v>983</v>
      </c>
      <c r="P1161" s="2">
        <v>1</v>
      </c>
      <c r="Q1161" s="7">
        <f>O1161*P1161</f>
        <v>983</v>
      </c>
      <c r="R1161" s="7">
        <f>N1161*P1161</f>
        <v>1081</v>
      </c>
      <c r="S1161" s="2">
        <v>67</v>
      </c>
      <c r="T1161" s="8">
        <f>R1161+S1161</f>
        <v>1148</v>
      </c>
      <c r="U1161" s="8">
        <f>T1161-Q1161</f>
        <v>165</v>
      </c>
      <c r="V1161" s="2" t="s">
        <v>63</v>
      </c>
      <c r="W1161" s="31">
        <f>IF(T1161&lt;5000,T1161*2%,IF(T1161&lt;25000,T1161*5%,IF(T1161&lt;50000,T1161*7%,IF(T1161&lt;100000,T1161*9%,IF(T1161&lt;250000,T1161*12%,T1161*15%)))))</f>
        <v>22.96</v>
      </c>
    </row>
    <row r="1162" spans="1:23" x14ac:dyDescent="0.3">
      <c r="A1162" s="2" t="s">
        <v>1115</v>
      </c>
      <c r="B1162" s="4">
        <v>43564</v>
      </c>
      <c r="C1162" s="4">
        <v>43566</v>
      </c>
      <c r="D1162" s="2" t="s">
        <v>47</v>
      </c>
      <c r="E1162" s="2" t="s">
        <v>68</v>
      </c>
      <c r="F1162" s="2" t="s">
        <v>356</v>
      </c>
      <c r="G1162" s="5" t="str">
        <f>VLOOKUP(F1162,'Customer Info'!A:B,2,0)</f>
        <v>Paul</v>
      </c>
      <c r="H1162" s="5" t="str">
        <f>VLOOKUP(F1162,'Customer Info'!A:C,3,0)</f>
        <v>Gonzalez</v>
      </c>
      <c r="I1162" s="5" t="str">
        <f>VLOOKUP(F1162,'Customer Info'!A:E,5,0)</f>
        <v>Durgapur</v>
      </c>
      <c r="J1162" s="2" t="s">
        <v>699</v>
      </c>
      <c r="K1162" s="6" t="str">
        <f>VLOOKUP(J1162,'Product Details'!B:C,2,0)</f>
        <v>Technology</v>
      </c>
      <c r="L1162" s="6" t="str">
        <f>VLOOKUP(J1162,'Product Details'!B:D,3,0)</f>
        <v>Accessories</v>
      </c>
      <c r="M1162" s="6" t="s">
        <v>6443</v>
      </c>
      <c r="N1162" s="2">
        <v>542</v>
      </c>
      <c r="O1162" s="2">
        <v>492</v>
      </c>
      <c r="P1162" s="2">
        <v>2</v>
      </c>
      <c r="Q1162" s="7">
        <f>O1162*P1162</f>
        <v>984</v>
      </c>
      <c r="R1162" s="7">
        <f>N1162*P1162</f>
        <v>1084</v>
      </c>
      <c r="S1162" s="2">
        <v>85</v>
      </c>
      <c r="T1162" s="8">
        <f>R1162+S1162</f>
        <v>1169</v>
      </c>
      <c r="U1162" s="8">
        <f>T1162-Q1162</f>
        <v>185</v>
      </c>
      <c r="V1162" s="2" t="s">
        <v>33</v>
      </c>
      <c r="W1162" s="31">
        <f>IF(T1162&lt;5000,T1162*2%,IF(T1162&lt;25000,T1162*5%,IF(T1162&lt;50000,T1162*7%,IF(T1162&lt;100000,T1162*9%,IF(T1162&lt;250000,T1162*12%,T1162*15%)))))</f>
        <v>23.38</v>
      </c>
    </row>
    <row r="1163" spans="1:23" x14ac:dyDescent="0.3">
      <c r="A1163" s="2" t="s">
        <v>905</v>
      </c>
      <c r="B1163" s="4">
        <v>43629</v>
      </c>
      <c r="C1163" s="4">
        <v>43629</v>
      </c>
      <c r="D1163" s="2" t="s">
        <v>47</v>
      </c>
      <c r="E1163" s="2" t="s">
        <v>29</v>
      </c>
      <c r="F1163" s="2" t="s">
        <v>200</v>
      </c>
      <c r="G1163" s="5" t="str">
        <f>VLOOKUP(F1163,'Customer Info'!A:B,2,0)</f>
        <v>James</v>
      </c>
      <c r="H1163" s="5" t="str">
        <f>VLOOKUP(F1163,'Customer Info'!A:C,3,0)</f>
        <v>Lanier</v>
      </c>
      <c r="I1163" s="5" t="str">
        <f>VLOOKUP(F1163,'Customer Info'!A:E,5,0)</f>
        <v>Dortmund</v>
      </c>
      <c r="J1163" s="2" t="s">
        <v>186</v>
      </c>
      <c r="K1163" s="6" t="str">
        <f>VLOOKUP(J1163,'Product Details'!B:C,2,0)</f>
        <v>Technology</v>
      </c>
      <c r="L1163" s="6" t="str">
        <f>VLOOKUP(J1163,'Product Details'!B:D,3,0)</f>
        <v>Accessories</v>
      </c>
      <c r="M1163" s="6" t="s">
        <v>6392</v>
      </c>
      <c r="N1163" s="2">
        <v>136</v>
      </c>
      <c r="O1163" s="2">
        <v>130</v>
      </c>
      <c r="P1163" s="2">
        <v>8</v>
      </c>
      <c r="Q1163" s="7">
        <f>O1163*P1163</f>
        <v>1040</v>
      </c>
      <c r="R1163" s="7">
        <f>N1163*P1163</f>
        <v>1088</v>
      </c>
      <c r="S1163" s="2">
        <v>30</v>
      </c>
      <c r="T1163" s="8">
        <f>R1163+S1163</f>
        <v>1118</v>
      </c>
      <c r="U1163" s="8">
        <f>T1163-Q1163</f>
        <v>78</v>
      </c>
      <c r="V1163" s="2" t="s">
        <v>63</v>
      </c>
      <c r="W1163" s="31">
        <f>IF(T1163&lt;5000,T1163*2%,IF(T1163&lt;25000,T1163*5%,IF(T1163&lt;50000,T1163*7%,IF(T1163&lt;100000,T1163*9%,IF(T1163&lt;250000,T1163*12%,T1163*15%)))))</f>
        <v>22.36</v>
      </c>
    </row>
    <row r="1164" spans="1:23" x14ac:dyDescent="0.3">
      <c r="A1164" s="2" t="s">
        <v>3164</v>
      </c>
      <c r="B1164" s="4">
        <v>43121</v>
      </c>
      <c r="C1164" s="4">
        <v>43122</v>
      </c>
      <c r="D1164" s="2" t="s">
        <v>47</v>
      </c>
      <c r="E1164" s="2" t="s">
        <v>68</v>
      </c>
      <c r="F1164" s="2" t="s">
        <v>418</v>
      </c>
      <c r="G1164" s="5" t="str">
        <f>VLOOKUP(F1164,'Customer Info'!A:B,2,0)</f>
        <v>Cathy</v>
      </c>
      <c r="H1164" s="5" t="str">
        <f>VLOOKUP(F1164,'Customer Info'!A:C,3,0)</f>
        <v>Hwang</v>
      </c>
      <c r="I1164" s="5" t="str">
        <f>VLOOKUP(F1164,'Customer Info'!A:E,5,0)</f>
        <v>Ballarat</v>
      </c>
      <c r="J1164" s="2" t="s">
        <v>53</v>
      </c>
      <c r="K1164" s="6" t="str">
        <f>VLOOKUP(J1164,'Product Details'!B:C,2,0)</f>
        <v>Furniture</v>
      </c>
      <c r="L1164" s="6" t="str">
        <f>VLOOKUP(J1164,'Product Details'!B:D,3,0)</f>
        <v>Tables</v>
      </c>
      <c r="M1164" s="6" t="s">
        <v>6565</v>
      </c>
      <c r="N1164" s="2">
        <v>183</v>
      </c>
      <c r="O1164" s="2">
        <v>168</v>
      </c>
      <c r="P1164" s="2">
        <v>6</v>
      </c>
      <c r="Q1164" s="7">
        <f>O1164*P1164</f>
        <v>1008</v>
      </c>
      <c r="R1164" s="7">
        <f>N1164*P1164</f>
        <v>1098</v>
      </c>
      <c r="S1164" s="2">
        <v>30</v>
      </c>
      <c r="T1164" s="8">
        <f>R1164+S1164</f>
        <v>1128</v>
      </c>
      <c r="U1164" s="8">
        <f>T1164-Q1164</f>
        <v>120</v>
      </c>
      <c r="V1164" s="2" t="s">
        <v>33</v>
      </c>
      <c r="W1164" s="31">
        <f>IF(T1164&lt;5000,T1164*2%,IF(T1164&lt;25000,T1164*5%,IF(T1164&lt;50000,T1164*7%,IF(T1164&lt;100000,T1164*9%,IF(T1164&lt;250000,T1164*12%,T1164*15%)))))</f>
        <v>22.56</v>
      </c>
    </row>
    <row r="1165" spans="1:23" x14ac:dyDescent="0.3">
      <c r="A1165" s="2" t="s">
        <v>5079</v>
      </c>
      <c r="B1165" s="4">
        <v>43522</v>
      </c>
      <c r="C1165" s="4">
        <v>43524</v>
      </c>
      <c r="D1165" s="2" t="s">
        <v>47</v>
      </c>
      <c r="E1165" s="2" t="s">
        <v>91</v>
      </c>
      <c r="F1165" s="2" t="s">
        <v>2207</v>
      </c>
      <c r="G1165" s="5" t="str">
        <f>VLOOKUP(F1165,'Customer Info'!A:B,2,0)</f>
        <v>Lynn</v>
      </c>
      <c r="H1165" s="5" t="str">
        <f>VLOOKUP(F1165,'Customer Info'!A:C,3,0)</f>
        <v>Smith</v>
      </c>
      <c r="I1165" s="5" t="str">
        <f>VLOOKUP(F1165,'Customer Info'!A:E,5,0)</f>
        <v>Kanpur</v>
      </c>
      <c r="J1165" s="2" t="s">
        <v>102</v>
      </c>
      <c r="K1165" s="6" t="str">
        <f>VLOOKUP(J1165,'Product Details'!B:C,2,0)</f>
        <v>Technology</v>
      </c>
      <c r="L1165" s="6" t="str">
        <f>VLOOKUP(J1165,'Product Details'!B:D,3,0)</f>
        <v>Phones</v>
      </c>
      <c r="M1165" s="6" t="s">
        <v>6447</v>
      </c>
      <c r="N1165" s="2">
        <v>183</v>
      </c>
      <c r="O1165" s="2">
        <v>168</v>
      </c>
      <c r="P1165" s="2">
        <v>6</v>
      </c>
      <c r="Q1165" s="7">
        <f>O1165*P1165</f>
        <v>1008</v>
      </c>
      <c r="R1165" s="7">
        <f>N1165*P1165</f>
        <v>1098</v>
      </c>
      <c r="S1165" s="2">
        <v>30</v>
      </c>
      <c r="T1165" s="8">
        <f>R1165+S1165</f>
        <v>1128</v>
      </c>
      <c r="U1165" s="8">
        <f>T1165-Q1165</f>
        <v>120</v>
      </c>
      <c r="V1165" s="2" t="s">
        <v>63</v>
      </c>
      <c r="W1165" s="31">
        <f>IF(T1165&lt;5000,T1165*2%,IF(T1165&lt;25000,T1165*5%,IF(T1165&lt;50000,T1165*7%,IF(T1165&lt;100000,T1165*9%,IF(T1165&lt;250000,T1165*12%,T1165*15%)))))</f>
        <v>22.56</v>
      </c>
    </row>
    <row r="1166" spans="1:23" x14ac:dyDescent="0.3">
      <c r="A1166" s="2" t="s">
        <v>475</v>
      </c>
      <c r="B1166" s="4">
        <v>43422</v>
      </c>
      <c r="C1166" s="4">
        <v>43423</v>
      </c>
      <c r="D1166" s="2" t="s">
        <v>47</v>
      </c>
      <c r="E1166" s="2" t="s">
        <v>29</v>
      </c>
      <c r="F1166" s="2" t="s">
        <v>176</v>
      </c>
      <c r="G1166" s="5" t="str">
        <f>VLOOKUP(F1166,'Customer Info'!A:B,2,0)</f>
        <v>Dean</v>
      </c>
      <c r="H1166" s="5" t="str">
        <f>VLOOKUP(F1166,'Customer Info'!A:C,3,0)</f>
        <v>Katz</v>
      </c>
      <c r="I1166" s="5" t="str">
        <f>VLOOKUP(F1166,'Customer Info'!A:E,5,0)</f>
        <v>Changzhou</v>
      </c>
      <c r="J1166" s="2" t="s">
        <v>424</v>
      </c>
      <c r="K1166" s="6" t="str">
        <f>VLOOKUP(J1166,'Product Details'!B:C,2,0)</f>
        <v>Office_Supplies</v>
      </c>
      <c r="L1166" s="6" t="str">
        <f>VLOOKUP(J1166,'Product Details'!B:D,3,0)</f>
        <v>Supplies</v>
      </c>
      <c r="M1166" s="6" t="s">
        <v>6398</v>
      </c>
      <c r="N1166" s="2">
        <v>220</v>
      </c>
      <c r="O1166" s="2">
        <v>206</v>
      </c>
      <c r="P1166" s="2">
        <v>5</v>
      </c>
      <c r="Q1166" s="7">
        <f>O1166*P1166</f>
        <v>1030</v>
      </c>
      <c r="R1166" s="7">
        <f>N1166*P1166</f>
        <v>1100</v>
      </c>
      <c r="S1166" s="2">
        <v>68</v>
      </c>
      <c r="T1166" s="8">
        <f>R1166+S1166</f>
        <v>1168</v>
      </c>
      <c r="U1166" s="8">
        <f>T1166-Q1166</f>
        <v>138</v>
      </c>
      <c r="V1166" s="2" t="s">
        <v>71</v>
      </c>
      <c r="W1166" s="31">
        <f>IF(T1166&lt;5000,T1166*2%,IF(T1166&lt;25000,T1166*5%,IF(T1166&lt;50000,T1166*7%,IF(T1166&lt;100000,T1166*9%,IF(T1166&lt;250000,T1166*12%,T1166*15%)))))</f>
        <v>23.36</v>
      </c>
    </row>
    <row r="1167" spans="1:23" x14ac:dyDescent="0.3">
      <c r="A1167" s="2" t="s">
        <v>1109</v>
      </c>
      <c r="B1167" s="4">
        <v>43826</v>
      </c>
      <c r="C1167" s="4">
        <v>43826</v>
      </c>
      <c r="D1167" s="2" t="s">
        <v>47</v>
      </c>
      <c r="E1167" s="2" t="s">
        <v>36</v>
      </c>
      <c r="F1167" s="2" t="s">
        <v>1110</v>
      </c>
      <c r="G1167" s="5" t="str">
        <f>VLOOKUP(F1167,'Customer Info'!A:B,2,0)</f>
        <v>Bryan</v>
      </c>
      <c r="H1167" s="5" t="str">
        <f>VLOOKUP(F1167,'Customer Info'!A:C,3,0)</f>
        <v>Davis</v>
      </c>
      <c r="I1167" s="5" t="str">
        <f>VLOOKUP(F1167,'Customer Info'!A:E,5,0)</f>
        <v>Delhi</v>
      </c>
      <c r="J1167" s="2" t="s">
        <v>443</v>
      </c>
      <c r="K1167" s="6" t="str">
        <f>VLOOKUP(J1167,'Product Details'!B:C,2,0)</f>
        <v>Office_Supplies</v>
      </c>
      <c r="L1167" s="6" t="str">
        <f>VLOOKUP(J1167,'Product Details'!B:D,3,0)</f>
        <v>Envelopes</v>
      </c>
      <c r="M1167" s="6" t="s">
        <v>6399</v>
      </c>
      <c r="N1167" s="2">
        <v>1103</v>
      </c>
      <c r="O1167" s="2">
        <v>1030</v>
      </c>
      <c r="P1167" s="2">
        <v>1</v>
      </c>
      <c r="Q1167" s="7">
        <f>O1167*P1167</f>
        <v>1030</v>
      </c>
      <c r="R1167" s="7">
        <f>N1167*P1167</f>
        <v>1103</v>
      </c>
      <c r="S1167" s="2">
        <v>45</v>
      </c>
      <c r="T1167" s="8">
        <f>R1167+S1167</f>
        <v>1148</v>
      </c>
      <c r="U1167" s="8">
        <f>T1167-Q1167</f>
        <v>118</v>
      </c>
      <c r="V1167" s="2" t="s">
        <v>33</v>
      </c>
      <c r="W1167" s="31">
        <f>IF(T1167&lt;5000,T1167*2%,IF(T1167&lt;25000,T1167*5%,IF(T1167&lt;50000,T1167*7%,IF(T1167&lt;100000,T1167*9%,IF(T1167&lt;250000,T1167*12%,T1167*15%)))))</f>
        <v>22.96</v>
      </c>
    </row>
    <row r="1168" spans="1:23" x14ac:dyDescent="0.3">
      <c r="A1168" s="2" t="s">
        <v>2101</v>
      </c>
      <c r="B1168" s="4">
        <v>43302</v>
      </c>
      <c r="C1168" s="4">
        <v>43303</v>
      </c>
      <c r="D1168" s="2" t="s">
        <v>47</v>
      </c>
      <c r="E1168" s="2" t="s">
        <v>91</v>
      </c>
      <c r="F1168" s="2" t="s">
        <v>393</v>
      </c>
      <c r="G1168" s="5" t="str">
        <f>VLOOKUP(F1168,'Customer Info'!A:B,2,0)</f>
        <v>Sally</v>
      </c>
      <c r="H1168" s="5" t="str">
        <f>VLOOKUP(F1168,'Customer Info'!A:C,3,0)</f>
        <v>Knutson</v>
      </c>
      <c r="I1168" s="5" t="str">
        <f>VLOOKUP(F1168,'Customer Info'!A:E,5,0)</f>
        <v>CastropRauxel</v>
      </c>
      <c r="J1168" s="2" t="s">
        <v>252</v>
      </c>
      <c r="K1168" s="6" t="str">
        <f>VLOOKUP(J1168,'Product Details'!B:C,2,0)</f>
        <v>Office_Supplies</v>
      </c>
      <c r="L1168" s="6" t="str">
        <f>VLOOKUP(J1168,'Product Details'!B:D,3,0)</f>
        <v>Binders</v>
      </c>
      <c r="M1168" s="6" t="s">
        <v>6488</v>
      </c>
      <c r="N1168" s="2">
        <v>138</v>
      </c>
      <c r="O1168" s="2">
        <v>128</v>
      </c>
      <c r="P1168" s="2">
        <v>8</v>
      </c>
      <c r="Q1168" s="7">
        <f>O1168*P1168</f>
        <v>1024</v>
      </c>
      <c r="R1168" s="7">
        <f>N1168*P1168</f>
        <v>1104</v>
      </c>
      <c r="S1168" s="2">
        <v>30</v>
      </c>
      <c r="T1168" s="8">
        <f>R1168+S1168</f>
        <v>1134</v>
      </c>
      <c r="U1168" s="8">
        <f>T1168-Q1168</f>
        <v>110</v>
      </c>
      <c r="V1168" s="2" t="s">
        <v>33</v>
      </c>
      <c r="W1168" s="31">
        <f>IF(T1168&lt;5000,T1168*2%,IF(T1168&lt;25000,T1168*5%,IF(T1168&lt;50000,T1168*7%,IF(T1168&lt;100000,T1168*9%,IF(T1168&lt;250000,T1168*12%,T1168*15%)))))</f>
        <v>22.68</v>
      </c>
    </row>
    <row r="1169" spans="1:23" x14ac:dyDescent="0.3">
      <c r="A1169" s="2" t="s">
        <v>4881</v>
      </c>
      <c r="B1169" s="4">
        <v>43286</v>
      </c>
      <c r="C1169" s="4">
        <v>43288</v>
      </c>
      <c r="D1169" s="2" t="s">
        <v>47</v>
      </c>
      <c r="E1169" s="2" t="s">
        <v>36</v>
      </c>
      <c r="F1169" s="2" t="s">
        <v>1137</v>
      </c>
      <c r="G1169" s="5" t="str">
        <f>VLOOKUP(F1169,'Customer Info'!A:B,2,0)</f>
        <v>Rachel</v>
      </c>
      <c r="H1169" s="5" t="str">
        <f>VLOOKUP(F1169,'Customer Info'!A:C,3,0)</f>
        <v>Payne</v>
      </c>
      <c r="I1169" s="5" t="str">
        <f>VLOOKUP(F1169,'Customer Info'!A:E,5,0)</f>
        <v>Caloundra</v>
      </c>
      <c r="J1169" s="2" t="s">
        <v>269</v>
      </c>
      <c r="K1169" s="6" t="str">
        <f>VLOOKUP(J1169,'Product Details'!B:C,2,0)</f>
        <v>Furniture</v>
      </c>
      <c r="L1169" s="6" t="str">
        <f>VLOOKUP(J1169,'Product Details'!B:D,3,0)</f>
        <v>Furnishings</v>
      </c>
      <c r="M1169" s="6" t="s">
        <v>6523</v>
      </c>
      <c r="N1169" s="2">
        <v>184</v>
      </c>
      <c r="O1169" s="2">
        <v>176</v>
      </c>
      <c r="P1169" s="2">
        <v>6</v>
      </c>
      <c r="Q1169" s="7">
        <f>O1169*P1169</f>
        <v>1056</v>
      </c>
      <c r="R1169" s="7">
        <f>N1169*P1169</f>
        <v>1104</v>
      </c>
      <c r="S1169" s="2">
        <v>30</v>
      </c>
      <c r="T1169" s="8">
        <f>R1169+S1169</f>
        <v>1134</v>
      </c>
      <c r="U1169" s="8">
        <f>T1169-Q1169</f>
        <v>78</v>
      </c>
      <c r="V1169" s="2" t="s">
        <v>33</v>
      </c>
      <c r="W1169" s="31">
        <f>IF(T1169&lt;5000,T1169*2%,IF(T1169&lt;25000,T1169*5%,IF(T1169&lt;50000,T1169*7%,IF(T1169&lt;100000,T1169*9%,IF(T1169&lt;250000,T1169*12%,T1169*15%)))))</f>
        <v>22.68</v>
      </c>
    </row>
    <row r="1170" spans="1:23" x14ac:dyDescent="0.3">
      <c r="A1170" s="2" t="s">
        <v>3772</v>
      </c>
      <c r="B1170" s="4">
        <v>44051</v>
      </c>
      <c r="C1170" s="4">
        <v>44051</v>
      </c>
      <c r="D1170" s="2" t="s">
        <v>47</v>
      </c>
      <c r="E1170" s="2" t="s">
        <v>29</v>
      </c>
      <c r="F1170" s="2" t="s">
        <v>766</v>
      </c>
      <c r="G1170" s="5" t="str">
        <f>VLOOKUP(F1170,'Customer Info'!A:B,2,0)</f>
        <v>Brad</v>
      </c>
      <c r="H1170" s="5" t="str">
        <f>VLOOKUP(F1170,'Customer Info'!A:C,3,0)</f>
        <v>Thomas</v>
      </c>
      <c r="I1170" s="5" t="str">
        <f>VLOOKUP(F1170,'Customer Info'!A:E,5,0)</f>
        <v>Udaipur</v>
      </c>
      <c r="J1170" s="2" t="s">
        <v>77</v>
      </c>
      <c r="K1170" s="6" t="str">
        <f>VLOOKUP(J1170,'Product Details'!B:C,2,0)</f>
        <v>Office_Supplies</v>
      </c>
      <c r="L1170" s="6" t="str">
        <f>VLOOKUP(J1170,'Product Details'!B:D,3,0)</f>
        <v>Supplies</v>
      </c>
      <c r="M1170" s="6" t="s">
        <v>6446</v>
      </c>
      <c r="N1170" s="2">
        <v>222</v>
      </c>
      <c r="O1170" s="2">
        <v>204</v>
      </c>
      <c r="P1170" s="2">
        <v>5</v>
      </c>
      <c r="Q1170" s="7">
        <f>O1170*P1170</f>
        <v>1020</v>
      </c>
      <c r="R1170" s="7">
        <f>N1170*P1170</f>
        <v>1110</v>
      </c>
      <c r="S1170" s="2">
        <v>74</v>
      </c>
      <c r="T1170" s="8">
        <f>R1170+S1170</f>
        <v>1184</v>
      </c>
      <c r="U1170" s="8">
        <f>T1170-Q1170</f>
        <v>164</v>
      </c>
      <c r="V1170" s="2" t="s">
        <v>63</v>
      </c>
      <c r="W1170" s="31">
        <f>IF(T1170&lt;5000,T1170*2%,IF(T1170&lt;25000,T1170*5%,IF(T1170&lt;50000,T1170*7%,IF(T1170&lt;100000,T1170*9%,IF(T1170&lt;250000,T1170*12%,T1170*15%)))))</f>
        <v>23.68</v>
      </c>
    </row>
    <row r="1171" spans="1:23" x14ac:dyDescent="0.3">
      <c r="A1171" s="2" t="s">
        <v>4871</v>
      </c>
      <c r="B1171" s="4">
        <v>43141</v>
      </c>
      <c r="C1171" s="4">
        <v>43141</v>
      </c>
      <c r="D1171" s="2" t="s">
        <v>47</v>
      </c>
      <c r="E1171" s="2" t="s">
        <v>91</v>
      </c>
      <c r="F1171" s="2" t="s">
        <v>966</v>
      </c>
      <c r="G1171" s="5" t="str">
        <f>VLOOKUP(F1171,'Customer Info'!A:B,2,0)</f>
        <v>Sung</v>
      </c>
      <c r="H1171" s="5" t="str">
        <f>VLOOKUP(F1171,'Customer Info'!A:C,3,0)</f>
        <v>Shariari</v>
      </c>
      <c r="I1171" s="5" t="str">
        <f>VLOOKUP(F1171,'Customer Info'!A:E,5,0)</f>
        <v>Solapur</v>
      </c>
      <c r="J1171" s="2" t="s">
        <v>1184</v>
      </c>
      <c r="K1171" s="6" t="str">
        <f>VLOOKUP(J1171,'Product Details'!B:C,2,0)</f>
        <v>Office_Supplies</v>
      </c>
      <c r="L1171" s="6" t="str">
        <f>VLOOKUP(J1171,'Product Details'!B:D,3,0)</f>
        <v>Envelopes</v>
      </c>
      <c r="M1171" s="6" t="s">
        <v>6464</v>
      </c>
      <c r="N1171" s="2">
        <v>222</v>
      </c>
      <c r="O1171" s="2">
        <v>204</v>
      </c>
      <c r="P1171" s="2">
        <v>5</v>
      </c>
      <c r="Q1171" s="7">
        <f>O1171*P1171</f>
        <v>1020</v>
      </c>
      <c r="R1171" s="7">
        <f>N1171*P1171</f>
        <v>1110</v>
      </c>
      <c r="S1171" s="2">
        <v>32</v>
      </c>
      <c r="T1171" s="8">
        <f>R1171+S1171</f>
        <v>1142</v>
      </c>
      <c r="U1171" s="8">
        <f>T1171-Q1171</f>
        <v>122</v>
      </c>
      <c r="V1171" s="2" t="s">
        <v>33</v>
      </c>
      <c r="W1171" s="31">
        <f>IF(T1171&lt;5000,T1171*2%,IF(T1171&lt;25000,T1171*5%,IF(T1171&lt;50000,T1171*7%,IF(T1171&lt;100000,T1171*9%,IF(T1171&lt;250000,T1171*12%,T1171*15%)))))</f>
        <v>22.84</v>
      </c>
    </row>
    <row r="1172" spans="1:23" x14ac:dyDescent="0.3">
      <c r="A1172" s="2" t="s">
        <v>884</v>
      </c>
      <c r="B1172" s="4">
        <v>43203</v>
      </c>
      <c r="C1172" s="4">
        <v>43203</v>
      </c>
      <c r="D1172" s="2" t="s">
        <v>47</v>
      </c>
      <c r="E1172" s="2" t="s">
        <v>68</v>
      </c>
      <c r="F1172" s="2" t="s">
        <v>691</v>
      </c>
      <c r="G1172" s="5" t="str">
        <f>VLOOKUP(F1172,'Customer Info'!A:B,2,0)</f>
        <v>Toby</v>
      </c>
      <c r="H1172" s="5" t="str">
        <f>VLOOKUP(F1172,'Customer Info'!A:C,3,0)</f>
        <v>Gnade</v>
      </c>
      <c r="I1172" s="5" t="str">
        <f>VLOOKUP(F1172,'Customer Info'!A:E,5,0)</f>
        <v>Wagga Wagga</v>
      </c>
      <c r="J1172" s="2" t="s">
        <v>269</v>
      </c>
      <c r="K1172" s="6" t="str">
        <f>VLOOKUP(J1172,'Product Details'!B:C,2,0)</f>
        <v>Furniture</v>
      </c>
      <c r="L1172" s="6" t="str">
        <f>VLOOKUP(J1172,'Product Details'!B:D,3,0)</f>
        <v>Furnishings</v>
      </c>
      <c r="M1172" s="6" t="s">
        <v>6523</v>
      </c>
      <c r="N1172" s="2">
        <v>1113</v>
      </c>
      <c r="O1172" s="2">
        <v>1040</v>
      </c>
      <c r="P1172" s="2">
        <v>1</v>
      </c>
      <c r="Q1172" s="7">
        <f>O1172*P1172</f>
        <v>1040</v>
      </c>
      <c r="R1172" s="7">
        <f>N1172*P1172</f>
        <v>1113</v>
      </c>
      <c r="S1172" s="2">
        <v>89</v>
      </c>
      <c r="T1172" s="8">
        <f>R1172+S1172</f>
        <v>1202</v>
      </c>
      <c r="U1172" s="8">
        <f>T1172-Q1172</f>
        <v>162</v>
      </c>
      <c r="V1172" s="2" t="s">
        <v>63</v>
      </c>
      <c r="W1172" s="31">
        <f>IF(T1172&lt;5000,T1172*2%,IF(T1172&lt;25000,T1172*5%,IF(T1172&lt;50000,T1172*7%,IF(T1172&lt;100000,T1172*9%,IF(T1172&lt;250000,T1172*12%,T1172*15%)))))</f>
        <v>24.04</v>
      </c>
    </row>
    <row r="1173" spans="1:23" x14ac:dyDescent="0.3">
      <c r="A1173" s="2" t="s">
        <v>1304</v>
      </c>
      <c r="B1173" s="4">
        <v>43533</v>
      </c>
      <c r="C1173" s="4">
        <v>43534</v>
      </c>
      <c r="D1173" s="2" t="s">
        <v>47</v>
      </c>
      <c r="E1173" s="2" t="s">
        <v>29</v>
      </c>
      <c r="F1173" s="2" t="s">
        <v>999</v>
      </c>
      <c r="G1173" s="5" t="str">
        <f>VLOOKUP(F1173,'Customer Info'!A:B,2,0)</f>
        <v>Logan</v>
      </c>
      <c r="H1173" s="5" t="str">
        <f>VLOOKUP(F1173,'Customer Info'!A:C,3,0)</f>
        <v>Currie</v>
      </c>
      <c r="I1173" s="5" t="str">
        <f>VLOOKUP(F1173,'Customer Info'!A:E,5,0)</f>
        <v>Anshan</v>
      </c>
      <c r="J1173" s="2" t="s">
        <v>273</v>
      </c>
      <c r="K1173" s="6" t="str">
        <f>VLOOKUP(J1173,'Product Details'!B:C,2,0)</f>
        <v>Furniture</v>
      </c>
      <c r="L1173" s="6" t="str">
        <f>VLOOKUP(J1173,'Product Details'!B:D,3,0)</f>
        <v>Tables</v>
      </c>
      <c r="M1173" s="6" t="s">
        <v>6494</v>
      </c>
      <c r="N1173" s="2">
        <v>279</v>
      </c>
      <c r="O1173" s="2">
        <v>254</v>
      </c>
      <c r="P1173" s="2">
        <v>4</v>
      </c>
      <c r="Q1173" s="7">
        <f>O1173*P1173</f>
        <v>1016</v>
      </c>
      <c r="R1173" s="7">
        <f>N1173*P1173</f>
        <v>1116</v>
      </c>
      <c r="S1173" s="2">
        <v>78</v>
      </c>
      <c r="T1173" s="8">
        <f>R1173+S1173</f>
        <v>1194</v>
      </c>
      <c r="U1173" s="8">
        <f>T1173-Q1173</f>
        <v>178</v>
      </c>
      <c r="V1173" s="2" t="s">
        <v>63</v>
      </c>
      <c r="W1173" s="31">
        <f>IF(T1173&lt;5000,T1173*2%,IF(T1173&lt;25000,T1173*5%,IF(T1173&lt;50000,T1173*7%,IF(T1173&lt;100000,T1173*9%,IF(T1173&lt;250000,T1173*12%,T1173*15%)))))</f>
        <v>23.88</v>
      </c>
    </row>
    <row r="1174" spans="1:23" x14ac:dyDescent="0.3">
      <c r="A1174" s="2" t="s">
        <v>3532</v>
      </c>
      <c r="B1174" s="4">
        <v>43627</v>
      </c>
      <c r="C1174" s="4">
        <v>43629</v>
      </c>
      <c r="D1174" s="2" t="s">
        <v>47</v>
      </c>
      <c r="E1174" s="2" t="s">
        <v>68</v>
      </c>
      <c r="F1174" s="2" t="s">
        <v>651</v>
      </c>
      <c r="G1174" s="5" t="str">
        <f>VLOOKUP(F1174,'Customer Info'!A:B,2,0)</f>
        <v>Helen</v>
      </c>
      <c r="H1174" s="5" t="str">
        <f>VLOOKUP(F1174,'Customer Info'!A:C,3,0)</f>
        <v>Abelman</v>
      </c>
      <c r="I1174" s="5" t="str">
        <f>VLOOKUP(F1174,'Customer Info'!A:E,5,0)</f>
        <v>Berlin</v>
      </c>
      <c r="J1174" s="2" t="s">
        <v>532</v>
      </c>
      <c r="K1174" s="6" t="str">
        <f>VLOOKUP(J1174,'Product Details'!B:C,2,0)</f>
        <v>Office_Supplies</v>
      </c>
      <c r="L1174" s="6" t="str">
        <f>VLOOKUP(J1174,'Product Details'!B:D,3,0)</f>
        <v>Supplies</v>
      </c>
      <c r="M1174" s="6" t="s">
        <v>6424</v>
      </c>
      <c r="N1174" s="2">
        <v>224</v>
      </c>
      <c r="O1174" s="2">
        <v>210</v>
      </c>
      <c r="P1174" s="2">
        <v>5</v>
      </c>
      <c r="Q1174" s="7">
        <f>O1174*P1174</f>
        <v>1050</v>
      </c>
      <c r="R1174" s="7">
        <f>N1174*P1174</f>
        <v>1120</v>
      </c>
      <c r="S1174" s="2">
        <v>73</v>
      </c>
      <c r="T1174" s="8">
        <f>R1174+S1174</f>
        <v>1193</v>
      </c>
      <c r="U1174" s="8">
        <f>T1174-Q1174</f>
        <v>143</v>
      </c>
      <c r="V1174" s="2" t="s">
        <v>33</v>
      </c>
      <c r="W1174" s="31">
        <f>IF(T1174&lt;5000,T1174*2%,IF(T1174&lt;25000,T1174*5%,IF(T1174&lt;50000,T1174*7%,IF(T1174&lt;100000,T1174*9%,IF(T1174&lt;250000,T1174*12%,T1174*15%)))))</f>
        <v>23.86</v>
      </c>
    </row>
    <row r="1175" spans="1:23" x14ac:dyDescent="0.3">
      <c r="A1175" s="2" t="s">
        <v>1294</v>
      </c>
      <c r="B1175" s="4">
        <v>43788</v>
      </c>
      <c r="C1175" s="4">
        <v>43790</v>
      </c>
      <c r="D1175" s="2" t="s">
        <v>47</v>
      </c>
      <c r="E1175" s="2" t="s">
        <v>36</v>
      </c>
      <c r="F1175" s="2" t="s">
        <v>888</v>
      </c>
      <c r="G1175" s="5" t="str">
        <f>VLOOKUP(F1175,'Customer Info'!A:B,2,0)</f>
        <v>Valerie</v>
      </c>
      <c r="H1175" s="5" t="str">
        <f>VLOOKUP(F1175,'Customer Info'!A:C,3,0)</f>
        <v>Takahito</v>
      </c>
      <c r="I1175" s="5" t="str">
        <f>VLOOKUP(F1175,'Customer Info'!A:E,5,0)</f>
        <v>Surat</v>
      </c>
      <c r="J1175" s="2" t="s">
        <v>358</v>
      </c>
      <c r="K1175" s="6" t="str">
        <f>VLOOKUP(J1175,'Product Details'!B:C,2,0)</f>
        <v>Office_Supplies</v>
      </c>
      <c r="L1175" s="6" t="str">
        <f>VLOOKUP(J1175,'Product Details'!B:D,3,0)</f>
        <v>Binders</v>
      </c>
      <c r="M1175" s="6" t="s">
        <v>6470</v>
      </c>
      <c r="N1175" s="2">
        <v>224</v>
      </c>
      <c r="O1175" s="2">
        <v>210</v>
      </c>
      <c r="P1175" s="2">
        <v>5</v>
      </c>
      <c r="Q1175" s="7">
        <f>O1175*P1175</f>
        <v>1050</v>
      </c>
      <c r="R1175" s="7">
        <f>N1175*P1175</f>
        <v>1120</v>
      </c>
      <c r="S1175" s="2">
        <v>41</v>
      </c>
      <c r="T1175" s="8">
        <f>R1175+S1175</f>
        <v>1161</v>
      </c>
      <c r="U1175" s="8">
        <f>T1175-Q1175</f>
        <v>111</v>
      </c>
      <c r="V1175" s="2" t="s">
        <v>33</v>
      </c>
      <c r="W1175" s="31">
        <f>IF(T1175&lt;5000,T1175*2%,IF(T1175&lt;25000,T1175*5%,IF(T1175&lt;50000,T1175*7%,IF(T1175&lt;100000,T1175*9%,IF(T1175&lt;250000,T1175*12%,T1175*15%)))))</f>
        <v>23.22</v>
      </c>
    </row>
    <row r="1176" spans="1:23" x14ac:dyDescent="0.3">
      <c r="A1176" s="2" t="s">
        <v>2748</v>
      </c>
      <c r="B1176" s="4">
        <v>43875</v>
      </c>
      <c r="C1176" s="4">
        <v>43877</v>
      </c>
      <c r="D1176" s="2" t="s">
        <v>47</v>
      </c>
      <c r="E1176" s="2" t="s">
        <v>48</v>
      </c>
      <c r="F1176" s="2" t="s">
        <v>1719</v>
      </c>
      <c r="G1176" s="5" t="str">
        <f>VLOOKUP(F1176,'Customer Info'!A:B,2,0)</f>
        <v>Emily</v>
      </c>
      <c r="H1176" s="5" t="str">
        <f>VLOOKUP(F1176,'Customer Info'!A:C,3,0)</f>
        <v>Burns</v>
      </c>
      <c r="I1176" s="5" t="str">
        <f>VLOOKUP(F1176,'Customer Info'!A:E,5,0)</f>
        <v>Nasik</v>
      </c>
      <c r="J1176" s="2" t="s">
        <v>594</v>
      </c>
      <c r="K1176" s="6" t="str">
        <f>VLOOKUP(J1176,'Product Details'!B:C,2,0)</f>
        <v>Office_Supplies</v>
      </c>
      <c r="L1176" s="6" t="str">
        <f>VLOOKUP(J1176,'Product Details'!B:D,3,0)</f>
        <v>Art</v>
      </c>
      <c r="M1176" s="6" t="s">
        <v>6478</v>
      </c>
      <c r="N1176" s="2">
        <v>187</v>
      </c>
      <c r="O1176" s="2">
        <v>176</v>
      </c>
      <c r="P1176" s="2">
        <v>6</v>
      </c>
      <c r="Q1176" s="7">
        <f>O1176*P1176</f>
        <v>1056</v>
      </c>
      <c r="R1176" s="7">
        <f>N1176*P1176</f>
        <v>1122</v>
      </c>
      <c r="S1176" s="2">
        <v>30</v>
      </c>
      <c r="T1176" s="8">
        <f>R1176+S1176</f>
        <v>1152</v>
      </c>
      <c r="U1176" s="8">
        <f>T1176-Q1176</f>
        <v>96</v>
      </c>
      <c r="V1176" s="2" t="s">
        <v>33</v>
      </c>
      <c r="W1176" s="31">
        <f>IF(T1176&lt;5000,T1176*2%,IF(T1176&lt;25000,T1176*5%,IF(T1176&lt;50000,T1176*7%,IF(T1176&lt;100000,T1176*9%,IF(T1176&lt;250000,T1176*12%,T1176*15%)))))</f>
        <v>23.04</v>
      </c>
    </row>
    <row r="1177" spans="1:23" x14ac:dyDescent="0.3">
      <c r="A1177" s="2" t="s">
        <v>2433</v>
      </c>
      <c r="B1177" s="4">
        <v>43789</v>
      </c>
      <c r="C1177" s="4">
        <v>43790</v>
      </c>
      <c r="D1177" s="2" t="s">
        <v>47</v>
      </c>
      <c r="E1177" s="2" t="s">
        <v>48</v>
      </c>
      <c r="F1177" s="2" t="s">
        <v>432</v>
      </c>
      <c r="G1177" s="5" t="str">
        <f>VLOOKUP(F1177,'Customer Info'!A:B,2,0)</f>
        <v>Rachel</v>
      </c>
      <c r="H1177" s="5" t="str">
        <f>VLOOKUP(F1177,'Customer Info'!A:C,3,0)</f>
        <v>Payne</v>
      </c>
      <c r="I1177" s="5" t="str">
        <f>VLOOKUP(F1177,'Customer Info'!A:E,5,0)</f>
        <v>Raipur</v>
      </c>
      <c r="J1177" s="2" t="s">
        <v>764</v>
      </c>
      <c r="K1177" s="6" t="str">
        <f>VLOOKUP(J1177,'Product Details'!B:C,2,0)</f>
        <v>Furniture</v>
      </c>
      <c r="L1177" s="6" t="str">
        <f>VLOOKUP(J1177,'Product Details'!B:D,3,0)</f>
        <v>Tables</v>
      </c>
      <c r="M1177" s="6" t="s">
        <v>6545</v>
      </c>
      <c r="N1177" s="2">
        <v>1125</v>
      </c>
      <c r="O1177" s="2">
        <v>1040</v>
      </c>
      <c r="P1177" s="2">
        <v>1</v>
      </c>
      <c r="Q1177" s="7">
        <f>O1177*P1177</f>
        <v>1040</v>
      </c>
      <c r="R1177" s="7">
        <f>N1177*P1177</f>
        <v>1125</v>
      </c>
      <c r="S1177" s="2">
        <v>43</v>
      </c>
      <c r="T1177" s="8">
        <f>R1177+S1177</f>
        <v>1168</v>
      </c>
      <c r="U1177" s="8">
        <f>T1177-Q1177</f>
        <v>128</v>
      </c>
      <c r="V1177" s="2" t="s">
        <v>30</v>
      </c>
      <c r="W1177" s="31">
        <f>IF(T1177&lt;5000,T1177*2%,IF(T1177&lt;25000,T1177*5%,IF(T1177&lt;50000,T1177*7%,IF(T1177&lt;100000,T1177*9%,IF(T1177&lt;250000,T1177*12%,T1177*15%)))))</f>
        <v>23.36</v>
      </c>
    </row>
    <row r="1178" spans="1:23" x14ac:dyDescent="0.3">
      <c r="A1178" s="2" t="s">
        <v>1786</v>
      </c>
      <c r="B1178" s="4">
        <v>44059</v>
      </c>
      <c r="C1178" s="4">
        <v>44061</v>
      </c>
      <c r="D1178" s="2" t="s">
        <v>47</v>
      </c>
      <c r="E1178" s="2" t="s">
        <v>29</v>
      </c>
      <c r="F1178" s="2" t="s">
        <v>932</v>
      </c>
      <c r="G1178" s="5" t="str">
        <f>VLOOKUP(F1178,'Customer Info'!A:B,2,0)</f>
        <v>Dionis</v>
      </c>
      <c r="H1178" s="5" t="str">
        <f>VLOOKUP(F1178,'Customer Info'!A:C,3,0)</f>
        <v>Lloyd</v>
      </c>
      <c r="I1178" s="5" t="str">
        <f>VLOOKUP(F1178,'Customer Info'!A:E,5,0)</f>
        <v>Kamarhati</v>
      </c>
      <c r="J1178" s="2" t="s">
        <v>50</v>
      </c>
      <c r="K1178" s="6" t="str">
        <f>VLOOKUP(J1178,'Product Details'!B:C,2,0)</f>
        <v>Technology</v>
      </c>
      <c r="L1178" s="6" t="str">
        <f>VLOOKUP(J1178,'Product Details'!B:D,3,0)</f>
        <v>Machines</v>
      </c>
      <c r="M1178" s="6" t="s">
        <v>6562</v>
      </c>
      <c r="N1178" s="2">
        <v>141</v>
      </c>
      <c r="O1178" s="2">
        <v>131</v>
      </c>
      <c r="P1178" s="2">
        <v>8</v>
      </c>
      <c r="Q1178" s="7">
        <f>O1178*P1178</f>
        <v>1048</v>
      </c>
      <c r="R1178" s="7">
        <f>N1178*P1178</f>
        <v>1128</v>
      </c>
      <c r="S1178" s="2">
        <v>30</v>
      </c>
      <c r="T1178" s="8">
        <f>R1178+S1178</f>
        <v>1158</v>
      </c>
      <c r="U1178" s="8">
        <f>T1178-Q1178</f>
        <v>110</v>
      </c>
      <c r="V1178" s="2" t="s">
        <v>63</v>
      </c>
      <c r="W1178" s="31">
        <f>IF(T1178&lt;5000,T1178*2%,IF(T1178&lt;25000,T1178*5%,IF(T1178&lt;50000,T1178*7%,IF(T1178&lt;100000,T1178*9%,IF(T1178&lt;250000,T1178*12%,T1178*15%)))))</f>
        <v>23.16</v>
      </c>
    </row>
    <row r="1179" spans="1:23" x14ac:dyDescent="0.3">
      <c r="A1179" s="2" t="s">
        <v>4222</v>
      </c>
      <c r="B1179" s="4">
        <v>43267</v>
      </c>
      <c r="C1179" s="4">
        <v>43269</v>
      </c>
      <c r="D1179" s="2" t="s">
        <v>47</v>
      </c>
      <c r="E1179" s="2" t="s">
        <v>36</v>
      </c>
      <c r="F1179" s="2" t="s">
        <v>127</v>
      </c>
      <c r="G1179" s="5" t="str">
        <f>VLOOKUP(F1179,'Customer Info'!A:B,2,0)</f>
        <v>Trudy</v>
      </c>
      <c r="H1179" s="5" t="str">
        <f>VLOOKUP(F1179,'Customer Info'!A:C,3,0)</f>
        <v>Glocke</v>
      </c>
      <c r="I1179" s="5" t="str">
        <f>VLOOKUP(F1179,'Customer Info'!A:E,5,0)</f>
        <v>Huaiyin</v>
      </c>
      <c r="J1179" s="2" t="s">
        <v>499</v>
      </c>
      <c r="K1179" s="6" t="str">
        <f>VLOOKUP(J1179,'Product Details'!B:C,2,0)</f>
        <v>Furniture</v>
      </c>
      <c r="L1179" s="6" t="str">
        <f>VLOOKUP(J1179,'Product Details'!B:D,3,0)</f>
        <v>Tables</v>
      </c>
      <c r="M1179" s="6" t="s">
        <v>6537</v>
      </c>
      <c r="N1179" s="2">
        <v>141</v>
      </c>
      <c r="O1179" s="2">
        <v>131</v>
      </c>
      <c r="P1179" s="2">
        <v>8</v>
      </c>
      <c r="Q1179" s="7">
        <f>O1179*P1179</f>
        <v>1048</v>
      </c>
      <c r="R1179" s="7">
        <f>N1179*P1179</f>
        <v>1128</v>
      </c>
      <c r="S1179" s="2">
        <v>30</v>
      </c>
      <c r="T1179" s="8">
        <f>R1179+S1179</f>
        <v>1158</v>
      </c>
      <c r="U1179" s="8">
        <f>T1179-Q1179</f>
        <v>110</v>
      </c>
      <c r="V1179" s="2" t="s">
        <v>63</v>
      </c>
      <c r="W1179" s="31">
        <f>IF(T1179&lt;5000,T1179*2%,IF(T1179&lt;25000,T1179*5%,IF(T1179&lt;50000,T1179*7%,IF(T1179&lt;100000,T1179*9%,IF(T1179&lt;250000,T1179*12%,T1179*15%)))))</f>
        <v>23.16</v>
      </c>
    </row>
    <row r="1180" spans="1:23" x14ac:dyDescent="0.3">
      <c r="A1180" s="2" t="s">
        <v>5181</v>
      </c>
      <c r="B1180" s="4">
        <v>43768</v>
      </c>
      <c r="C1180" s="4">
        <v>43768</v>
      </c>
      <c r="D1180" s="2" t="s">
        <v>47</v>
      </c>
      <c r="E1180" s="2" t="s">
        <v>48</v>
      </c>
      <c r="F1180" s="2" t="s">
        <v>347</v>
      </c>
      <c r="G1180" s="5" t="str">
        <f>VLOOKUP(F1180,'Customer Info'!A:B,2,0)</f>
        <v>Shahid</v>
      </c>
      <c r="H1180" s="5" t="str">
        <f>VLOOKUP(F1180,'Customer Info'!A:C,3,0)</f>
        <v>Collister</v>
      </c>
      <c r="I1180" s="5" t="str">
        <f>VLOOKUP(F1180,'Customer Info'!A:E,5,0)</f>
        <v>Leipzig</v>
      </c>
      <c r="J1180" s="2" t="s">
        <v>554</v>
      </c>
      <c r="K1180" s="6" t="str">
        <f>VLOOKUP(J1180,'Product Details'!B:C,2,0)</f>
        <v>Furniture</v>
      </c>
      <c r="L1180" s="6" t="str">
        <f>VLOOKUP(J1180,'Product Details'!B:D,3,0)</f>
        <v>Furnishings</v>
      </c>
      <c r="M1180" s="6" t="s">
        <v>6561</v>
      </c>
      <c r="N1180" s="2">
        <v>188</v>
      </c>
      <c r="O1180" s="2">
        <v>173</v>
      </c>
      <c r="P1180" s="2">
        <v>6</v>
      </c>
      <c r="Q1180" s="7">
        <f>O1180*P1180</f>
        <v>1038</v>
      </c>
      <c r="R1180" s="7">
        <f>N1180*P1180</f>
        <v>1128</v>
      </c>
      <c r="S1180" s="2">
        <v>30</v>
      </c>
      <c r="T1180" s="8">
        <f>R1180+S1180</f>
        <v>1158</v>
      </c>
      <c r="U1180" s="8">
        <f>T1180-Q1180</f>
        <v>120</v>
      </c>
      <c r="V1180" s="2" t="s">
        <v>33</v>
      </c>
      <c r="W1180" s="31">
        <f>IF(T1180&lt;5000,T1180*2%,IF(T1180&lt;25000,T1180*5%,IF(T1180&lt;50000,T1180*7%,IF(T1180&lt;100000,T1180*9%,IF(T1180&lt;250000,T1180*12%,T1180*15%)))))</f>
        <v>23.16</v>
      </c>
    </row>
    <row r="1181" spans="1:23" x14ac:dyDescent="0.3">
      <c r="A1181" s="2" t="s">
        <v>4567</v>
      </c>
      <c r="B1181" s="4">
        <v>44017</v>
      </c>
      <c r="C1181" s="4">
        <v>44018</v>
      </c>
      <c r="D1181" s="2" t="s">
        <v>47</v>
      </c>
      <c r="E1181" s="2" t="s">
        <v>43</v>
      </c>
      <c r="F1181" s="2" t="s">
        <v>409</v>
      </c>
      <c r="G1181" s="5" t="str">
        <f>VLOOKUP(F1181,'Customer Info'!A:B,2,0)</f>
        <v>Logan</v>
      </c>
      <c r="H1181" s="5" t="str">
        <f>VLOOKUP(F1181,'Customer Info'!A:C,3,0)</f>
        <v>Currie</v>
      </c>
      <c r="I1181" s="5" t="str">
        <f>VLOOKUP(F1181,'Customer Info'!A:E,5,0)</f>
        <v>Amravati</v>
      </c>
      <c r="J1181" s="2" t="s">
        <v>563</v>
      </c>
      <c r="K1181" s="6" t="str">
        <f>VLOOKUP(J1181,'Product Details'!B:C,2,0)</f>
        <v>Technology</v>
      </c>
      <c r="L1181" s="6" t="str">
        <f>VLOOKUP(J1181,'Product Details'!B:D,3,0)</f>
        <v>Machines</v>
      </c>
      <c r="M1181" s="6" t="s">
        <v>6422</v>
      </c>
      <c r="N1181" s="2">
        <v>142</v>
      </c>
      <c r="O1181" s="2">
        <v>134</v>
      </c>
      <c r="P1181" s="2">
        <v>8</v>
      </c>
      <c r="Q1181" s="7">
        <f>O1181*P1181</f>
        <v>1072</v>
      </c>
      <c r="R1181" s="7">
        <f>N1181*P1181</f>
        <v>1136</v>
      </c>
      <c r="S1181" s="2">
        <v>30</v>
      </c>
      <c r="T1181" s="8">
        <f>R1181+S1181</f>
        <v>1166</v>
      </c>
      <c r="U1181" s="8">
        <f>T1181-Q1181</f>
        <v>94</v>
      </c>
      <c r="V1181" s="2" t="s">
        <v>33</v>
      </c>
      <c r="W1181" s="31">
        <f>IF(T1181&lt;5000,T1181*2%,IF(T1181&lt;25000,T1181*5%,IF(T1181&lt;50000,T1181*7%,IF(T1181&lt;100000,T1181*9%,IF(T1181&lt;250000,T1181*12%,T1181*15%)))))</f>
        <v>23.32</v>
      </c>
    </row>
    <row r="1182" spans="1:23" x14ac:dyDescent="0.3">
      <c r="A1182" s="2" t="s">
        <v>5367</v>
      </c>
      <c r="B1182" s="4">
        <v>43928</v>
      </c>
      <c r="C1182" s="4">
        <v>43928</v>
      </c>
      <c r="D1182" s="2" t="s">
        <v>47</v>
      </c>
      <c r="E1182" s="2" t="s">
        <v>43</v>
      </c>
      <c r="F1182" s="2" t="s">
        <v>556</v>
      </c>
      <c r="G1182" s="5" t="str">
        <f>VLOOKUP(F1182,'Customer Info'!A:B,2,0)</f>
        <v>Allen</v>
      </c>
      <c r="H1182" s="5" t="str">
        <f>VLOOKUP(F1182,'Customer Info'!A:C,3,0)</f>
        <v>Armold</v>
      </c>
      <c r="I1182" s="5" t="str">
        <f>VLOOKUP(F1182,'Customer Info'!A:E,5,0)</f>
        <v>Wuchuan</v>
      </c>
      <c r="J1182" s="2" t="s">
        <v>105</v>
      </c>
      <c r="K1182" s="6" t="str">
        <f>VLOOKUP(J1182,'Product Details'!B:C,2,0)</f>
        <v>Office_Supplies</v>
      </c>
      <c r="L1182" s="6" t="str">
        <f>VLOOKUP(J1182,'Product Details'!B:D,3,0)</f>
        <v>Appliances</v>
      </c>
      <c r="M1182" s="6" t="s">
        <v>6522</v>
      </c>
      <c r="N1182" s="2">
        <v>142</v>
      </c>
      <c r="O1182" s="2">
        <v>134</v>
      </c>
      <c r="P1182" s="2">
        <v>8</v>
      </c>
      <c r="Q1182" s="7">
        <f>O1182*P1182</f>
        <v>1072</v>
      </c>
      <c r="R1182" s="7">
        <f>N1182*P1182</f>
        <v>1136</v>
      </c>
      <c r="S1182" s="2">
        <v>30</v>
      </c>
      <c r="T1182" s="8">
        <f>R1182+S1182</f>
        <v>1166</v>
      </c>
      <c r="U1182" s="8">
        <f>T1182-Q1182</f>
        <v>94</v>
      </c>
      <c r="V1182" s="2" t="s">
        <v>63</v>
      </c>
      <c r="W1182" s="31">
        <f>IF(T1182&lt;5000,T1182*2%,IF(T1182&lt;25000,T1182*5%,IF(T1182&lt;50000,T1182*7%,IF(T1182&lt;100000,T1182*9%,IF(T1182&lt;250000,T1182*12%,T1182*15%)))))</f>
        <v>23.32</v>
      </c>
    </row>
    <row r="1183" spans="1:23" x14ac:dyDescent="0.3">
      <c r="A1183" s="2" t="s">
        <v>138</v>
      </c>
      <c r="B1183" s="4">
        <v>43267</v>
      </c>
      <c r="C1183" s="4">
        <v>43267</v>
      </c>
      <c r="D1183" s="2" t="s">
        <v>47</v>
      </c>
      <c r="E1183" s="2" t="s">
        <v>36</v>
      </c>
      <c r="F1183" s="2" t="s">
        <v>139</v>
      </c>
      <c r="G1183" s="5" t="str">
        <f>VLOOKUP(F1183,'Customer Info'!A:B,2,0)</f>
        <v>Dana</v>
      </c>
      <c r="H1183" s="5" t="str">
        <f>VLOOKUP(F1183,'Customer Info'!A:C,3,0)</f>
        <v>Kaydos</v>
      </c>
      <c r="I1183" s="5" t="str">
        <f>VLOOKUP(F1183,'Customer Info'!A:E,5,0)</f>
        <v>Nagercoil</v>
      </c>
      <c r="J1183" s="2" t="s">
        <v>140</v>
      </c>
      <c r="K1183" s="6" t="str">
        <f>VLOOKUP(J1183,'Product Details'!B:C,2,0)</f>
        <v>Furniture</v>
      </c>
      <c r="L1183" s="6" t="str">
        <f>VLOOKUP(J1183,'Product Details'!B:D,3,0)</f>
        <v>Chairs</v>
      </c>
      <c r="M1183" s="6" t="s">
        <v>6512</v>
      </c>
      <c r="N1183" s="2">
        <v>143</v>
      </c>
      <c r="O1183" s="2">
        <v>137</v>
      </c>
      <c r="P1183" s="2">
        <v>8</v>
      </c>
      <c r="Q1183" s="7">
        <f>O1183*P1183</f>
        <v>1096</v>
      </c>
      <c r="R1183" s="7">
        <f>N1183*P1183</f>
        <v>1144</v>
      </c>
      <c r="S1183" s="2">
        <v>30</v>
      </c>
      <c r="T1183" s="8">
        <f>R1183+S1183</f>
        <v>1174</v>
      </c>
      <c r="U1183" s="8">
        <f>T1183-Q1183</f>
        <v>78</v>
      </c>
      <c r="V1183" s="2" t="s">
        <v>71</v>
      </c>
      <c r="W1183" s="31">
        <f>IF(T1183&lt;5000,T1183*2%,IF(T1183&lt;25000,T1183*5%,IF(T1183&lt;50000,T1183*7%,IF(T1183&lt;100000,T1183*9%,IF(T1183&lt;250000,T1183*12%,T1183*15%)))))</f>
        <v>23.48</v>
      </c>
    </row>
    <row r="1184" spans="1:23" x14ac:dyDescent="0.3">
      <c r="A1184" s="2" t="s">
        <v>4993</v>
      </c>
      <c r="B1184" s="4">
        <v>43187</v>
      </c>
      <c r="C1184" s="4">
        <v>43188</v>
      </c>
      <c r="D1184" s="2" t="s">
        <v>47</v>
      </c>
      <c r="E1184" s="2" t="s">
        <v>43</v>
      </c>
      <c r="F1184" s="2" t="s">
        <v>2026</v>
      </c>
      <c r="G1184" s="5" t="str">
        <f>VLOOKUP(F1184,'Customer Info'!A:B,2,0)</f>
        <v>Tom</v>
      </c>
      <c r="H1184" s="5" t="str">
        <f>VLOOKUP(F1184,'Customer Info'!A:C,3,0)</f>
        <v>Prescott</v>
      </c>
      <c r="I1184" s="5" t="str">
        <f>VLOOKUP(F1184,'Customer Info'!A:E,5,0)</f>
        <v>Bokaro</v>
      </c>
      <c r="J1184" s="2" t="s">
        <v>388</v>
      </c>
      <c r="K1184" s="6" t="str">
        <f>VLOOKUP(J1184,'Product Details'!B:C,2,0)</f>
        <v>Furniture</v>
      </c>
      <c r="L1184" s="6" t="str">
        <f>VLOOKUP(J1184,'Product Details'!B:D,3,0)</f>
        <v>Tables</v>
      </c>
      <c r="M1184" s="6" t="s">
        <v>6474</v>
      </c>
      <c r="N1184" s="2">
        <v>143</v>
      </c>
      <c r="O1184" s="2">
        <v>137</v>
      </c>
      <c r="P1184" s="2">
        <v>8</v>
      </c>
      <c r="Q1184" s="7">
        <f>O1184*P1184</f>
        <v>1096</v>
      </c>
      <c r="R1184" s="7">
        <f>N1184*P1184</f>
        <v>1144</v>
      </c>
      <c r="S1184" s="2">
        <v>30</v>
      </c>
      <c r="T1184" s="8">
        <f>R1184+S1184</f>
        <v>1174</v>
      </c>
      <c r="U1184" s="8">
        <f>T1184-Q1184</f>
        <v>78</v>
      </c>
      <c r="V1184" s="2" t="s">
        <v>33</v>
      </c>
      <c r="W1184" s="31">
        <f>IF(T1184&lt;5000,T1184*2%,IF(T1184&lt;25000,T1184*5%,IF(T1184&lt;50000,T1184*7%,IF(T1184&lt;100000,T1184*9%,IF(T1184&lt;250000,T1184*12%,T1184*15%)))))</f>
        <v>23.48</v>
      </c>
    </row>
    <row r="1185" spans="1:23" x14ac:dyDescent="0.3">
      <c r="A1185" s="2" t="s">
        <v>4965</v>
      </c>
      <c r="B1185" s="4">
        <v>43173</v>
      </c>
      <c r="C1185" s="4">
        <v>43173</v>
      </c>
      <c r="D1185" s="2" t="s">
        <v>47</v>
      </c>
      <c r="E1185" s="2" t="s">
        <v>43</v>
      </c>
      <c r="F1185" s="2" t="s">
        <v>185</v>
      </c>
      <c r="G1185" s="5" t="str">
        <f>VLOOKUP(F1185,'Customer Info'!A:B,2,0)</f>
        <v>Adam</v>
      </c>
      <c r="H1185" s="5" t="str">
        <f>VLOOKUP(F1185,'Customer Info'!A:C,3,0)</f>
        <v>Bellavance</v>
      </c>
      <c r="I1185" s="5" t="str">
        <f>VLOOKUP(F1185,'Customer Info'!A:E,5,0)</f>
        <v>Kwinana</v>
      </c>
      <c r="J1185" s="2" t="s">
        <v>96</v>
      </c>
      <c r="K1185" s="6" t="str">
        <f>VLOOKUP(J1185,'Product Details'!B:C,2,0)</f>
        <v>Technology</v>
      </c>
      <c r="L1185" s="6" t="str">
        <f>VLOOKUP(J1185,'Product Details'!B:D,3,0)</f>
        <v>Machines</v>
      </c>
      <c r="M1185" s="6" t="s">
        <v>6401</v>
      </c>
      <c r="N1185" s="2">
        <v>191</v>
      </c>
      <c r="O1185" s="2">
        <v>170</v>
      </c>
      <c r="P1185" s="2">
        <v>6</v>
      </c>
      <c r="Q1185" s="7">
        <f>O1185*P1185</f>
        <v>1020</v>
      </c>
      <c r="R1185" s="7">
        <f>N1185*P1185</f>
        <v>1146</v>
      </c>
      <c r="S1185" s="2">
        <v>30</v>
      </c>
      <c r="T1185" s="8">
        <f>R1185+S1185</f>
        <v>1176</v>
      </c>
      <c r="U1185" s="8">
        <f>T1185-Q1185</f>
        <v>156</v>
      </c>
      <c r="V1185" s="2" t="s">
        <v>63</v>
      </c>
      <c r="W1185" s="31">
        <f>IF(T1185&lt;5000,T1185*2%,IF(T1185&lt;25000,T1185*5%,IF(T1185&lt;50000,T1185*7%,IF(T1185&lt;100000,T1185*9%,IF(T1185&lt;250000,T1185*12%,T1185*15%)))))</f>
        <v>23.52</v>
      </c>
    </row>
    <row r="1186" spans="1:23" x14ac:dyDescent="0.3">
      <c r="A1186" s="2" t="s">
        <v>3955</v>
      </c>
      <c r="B1186" s="4">
        <v>44157</v>
      </c>
      <c r="C1186" s="4">
        <v>44157</v>
      </c>
      <c r="D1186" s="2" t="s">
        <v>47</v>
      </c>
      <c r="E1186" s="2" t="s">
        <v>48</v>
      </c>
      <c r="F1186" s="2" t="s">
        <v>82</v>
      </c>
      <c r="G1186" s="5" t="str">
        <f>VLOOKUP(F1186,'Customer Info'!A:B,2,0)</f>
        <v>Adam</v>
      </c>
      <c r="H1186" s="5" t="str">
        <f>VLOOKUP(F1186,'Customer Info'!A:C,3,0)</f>
        <v>Bellavance</v>
      </c>
      <c r="I1186" s="5" t="str">
        <f>VLOOKUP(F1186,'Customer Info'!A:E,5,0)</f>
        <v>Medan</v>
      </c>
      <c r="J1186" s="2" t="s">
        <v>499</v>
      </c>
      <c r="K1186" s="6" t="str">
        <f>VLOOKUP(J1186,'Product Details'!B:C,2,0)</f>
        <v>Furniture</v>
      </c>
      <c r="L1186" s="6" t="str">
        <f>VLOOKUP(J1186,'Product Details'!B:D,3,0)</f>
        <v>Tables</v>
      </c>
      <c r="M1186" s="6" t="s">
        <v>6537</v>
      </c>
      <c r="N1186" s="2">
        <v>96</v>
      </c>
      <c r="O1186" s="2">
        <v>87</v>
      </c>
      <c r="P1186" s="2">
        <v>12</v>
      </c>
      <c r="Q1186" s="7">
        <f>O1186*P1186</f>
        <v>1044</v>
      </c>
      <c r="R1186" s="7">
        <f>N1186*P1186</f>
        <v>1152</v>
      </c>
      <c r="S1186" s="2">
        <v>10</v>
      </c>
      <c r="T1186" s="8">
        <f>R1186+S1186</f>
        <v>1162</v>
      </c>
      <c r="U1186" s="8">
        <f>T1186-Q1186</f>
        <v>118</v>
      </c>
      <c r="V1186" s="2" t="s">
        <v>33</v>
      </c>
      <c r="W1186" s="31">
        <f>IF(T1186&lt;5000,T1186*2%,IF(T1186&lt;25000,T1186*5%,IF(T1186&lt;50000,T1186*7%,IF(T1186&lt;100000,T1186*9%,IF(T1186&lt;250000,T1186*12%,T1186*15%)))))</f>
        <v>23.240000000000002</v>
      </c>
    </row>
    <row r="1187" spans="1:23" x14ac:dyDescent="0.3">
      <c r="A1187" s="2" t="s">
        <v>2386</v>
      </c>
      <c r="B1187" s="4">
        <v>43478</v>
      </c>
      <c r="C1187" s="4">
        <v>43480</v>
      </c>
      <c r="D1187" s="2" t="s">
        <v>47</v>
      </c>
      <c r="E1187" s="2" t="s">
        <v>29</v>
      </c>
      <c r="F1187" s="2" t="s">
        <v>1654</v>
      </c>
      <c r="G1187" s="5" t="str">
        <f>VLOOKUP(F1187,'Customer Info'!A:B,2,0)</f>
        <v>Sarah</v>
      </c>
      <c r="H1187" s="5" t="str">
        <f>VLOOKUP(F1187,'Customer Info'!A:C,3,0)</f>
        <v>Foster</v>
      </c>
      <c r="I1187" s="5" t="str">
        <f>VLOOKUP(F1187,'Customer Info'!A:E,5,0)</f>
        <v>Harbin</v>
      </c>
      <c r="J1187" s="2" t="s">
        <v>62</v>
      </c>
      <c r="K1187" s="6" t="str">
        <f>VLOOKUP(J1187,'Product Details'!B:C,2,0)</f>
        <v>Office_Supplies</v>
      </c>
      <c r="L1187" s="6" t="str">
        <f>VLOOKUP(J1187,'Product Details'!B:D,3,0)</f>
        <v>Envelopes</v>
      </c>
      <c r="M1187" s="6" t="s">
        <v>6482</v>
      </c>
      <c r="N1187" s="2">
        <v>165</v>
      </c>
      <c r="O1187" s="2">
        <v>149</v>
      </c>
      <c r="P1187" s="2">
        <v>7</v>
      </c>
      <c r="Q1187" s="7">
        <f>O1187*P1187</f>
        <v>1043</v>
      </c>
      <c r="R1187" s="7">
        <f>N1187*P1187</f>
        <v>1155</v>
      </c>
      <c r="S1187" s="2">
        <v>30</v>
      </c>
      <c r="T1187" s="8">
        <f>R1187+S1187</f>
        <v>1185</v>
      </c>
      <c r="U1187" s="8">
        <f>T1187-Q1187</f>
        <v>142</v>
      </c>
      <c r="V1187" s="2" t="s">
        <v>33</v>
      </c>
      <c r="W1187" s="31">
        <f>IF(T1187&lt;5000,T1187*2%,IF(T1187&lt;25000,T1187*5%,IF(T1187&lt;50000,T1187*7%,IF(T1187&lt;100000,T1187*9%,IF(T1187&lt;250000,T1187*12%,T1187*15%)))))</f>
        <v>23.7</v>
      </c>
    </row>
    <row r="1188" spans="1:23" x14ac:dyDescent="0.3">
      <c r="A1188" s="2" t="s">
        <v>3730</v>
      </c>
      <c r="B1188" s="4">
        <v>44133</v>
      </c>
      <c r="C1188" s="4">
        <v>44134</v>
      </c>
      <c r="D1188" s="2" t="s">
        <v>47</v>
      </c>
      <c r="E1188" s="2" t="s">
        <v>91</v>
      </c>
      <c r="F1188" s="2" t="s">
        <v>1709</v>
      </c>
      <c r="G1188" s="5" t="str">
        <f>VLOOKUP(F1188,'Customer Info'!A:B,2,0)</f>
        <v>Giulietta</v>
      </c>
      <c r="H1188" s="5" t="str">
        <f>VLOOKUP(F1188,'Customer Info'!A:C,3,0)</f>
        <v>Weimer</v>
      </c>
      <c r="I1188" s="5" t="str">
        <f>VLOOKUP(F1188,'Customer Info'!A:E,5,0)</f>
        <v>Suihua</v>
      </c>
      <c r="J1188" s="2" t="s">
        <v>262</v>
      </c>
      <c r="K1188" s="6" t="str">
        <f>VLOOKUP(J1188,'Product Details'!B:C,2,0)</f>
        <v>Furniture</v>
      </c>
      <c r="L1188" s="6" t="str">
        <f>VLOOKUP(J1188,'Product Details'!B:D,3,0)</f>
        <v>Chairs</v>
      </c>
      <c r="M1188" s="6" t="s">
        <v>6451</v>
      </c>
      <c r="N1188" s="2">
        <v>193</v>
      </c>
      <c r="O1188" s="2">
        <v>173</v>
      </c>
      <c r="P1188" s="2">
        <v>6</v>
      </c>
      <c r="Q1188" s="7">
        <f>O1188*P1188</f>
        <v>1038</v>
      </c>
      <c r="R1188" s="7">
        <f>N1188*P1188</f>
        <v>1158</v>
      </c>
      <c r="S1188" s="2">
        <v>30</v>
      </c>
      <c r="T1188" s="8">
        <f>R1188+S1188</f>
        <v>1188</v>
      </c>
      <c r="U1188" s="8">
        <f>T1188-Q1188</f>
        <v>150</v>
      </c>
      <c r="V1188" s="2" t="s">
        <v>33</v>
      </c>
      <c r="W1188" s="31">
        <f>IF(T1188&lt;5000,T1188*2%,IF(T1188&lt;25000,T1188*5%,IF(T1188&lt;50000,T1188*7%,IF(T1188&lt;100000,T1188*9%,IF(T1188&lt;250000,T1188*12%,T1188*15%)))))</f>
        <v>23.76</v>
      </c>
    </row>
    <row r="1189" spans="1:23" x14ac:dyDescent="0.3">
      <c r="A1189" s="2" t="s">
        <v>3984</v>
      </c>
      <c r="B1189" s="4">
        <v>44127</v>
      </c>
      <c r="C1189" s="4">
        <v>44128</v>
      </c>
      <c r="D1189" s="2" t="s">
        <v>47</v>
      </c>
      <c r="E1189" s="2" t="s">
        <v>43</v>
      </c>
      <c r="F1189" s="2" t="s">
        <v>1632</v>
      </c>
      <c r="G1189" s="5" t="str">
        <f>VLOOKUP(F1189,'Customer Info'!A:B,2,0)</f>
        <v>Monica</v>
      </c>
      <c r="H1189" s="5" t="str">
        <f>VLOOKUP(F1189,'Customer Info'!A:C,3,0)</f>
        <v>Federle</v>
      </c>
      <c r="I1189" s="5" t="str">
        <f>VLOOKUP(F1189,'Customer Info'!A:E,5,0)</f>
        <v>Lismore</v>
      </c>
      <c r="J1189" s="2" t="s">
        <v>401</v>
      </c>
      <c r="K1189" s="6" t="str">
        <f>VLOOKUP(J1189,'Product Details'!B:C,2,0)</f>
        <v>Furniture</v>
      </c>
      <c r="L1189" s="6" t="str">
        <f>VLOOKUP(J1189,'Product Details'!B:D,3,0)</f>
        <v>Bookcases</v>
      </c>
      <c r="M1189" s="6" t="s">
        <v>6408</v>
      </c>
      <c r="N1189" s="2">
        <v>97</v>
      </c>
      <c r="O1189" s="2">
        <v>92</v>
      </c>
      <c r="P1189" s="2">
        <v>12</v>
      </c>
      <c r="Q1189" s="7">
        <f>O1189*P1189</f>
        <v>1104</v>
      </c>
      <c r="R1189" s="7">
        <f>N1189*P1189</f>
        <v>1164</v>
      </c>
      <c r="S1189" s="2">
        <v>10</v>
      </c>
      <c r="T1189" s="8">
        <f>R1189+S1189</f>
        <v>1174</v>
      </c>
      <c r="U1189" s="8">
        <f>T1189-Q1189</f>
        <v>70</v>
      </c>
      <c r="V1189" s="2" t="s">
        <v>33</v>
      </c>
      <c r="W1189" s="31">
        <f>IF(T1189&lt;5000,T1189*2%,IF(T1189&lt;25000,T1189*5%,IF(T1189&lt;50000,T1189*7%,IF(T1189&lt;100000,T1189*9%,IF(T1189&lt;250000,T1189*12%,T1189*15%)))))</f>
        <v>23.48</v>
      </c>
    </row>
    <row r="1190" spans="1:23" x14ac:dyDescent="0.3">
      <c r="A1190" s="2" t="s">
        <v>4422</v>
      </c>
      <c r="B1190" s="4">
        <v>43478</v>
      </c>
      <c r="C1190" s="4">
        <v>43479</v>
      </c>
      <c r="D1190" s="2" t="s">
        <v>47</v>
      </c>
      <c r="E1190" s="2" t="s">
        <v>48</v>
      </c>
      <c r="F1190" s="2" t="s">
        <v>225</v>
      </c>
      <c r="G1190" s="5" t="str">
        <f>VLOOKUP(F1190,'Customer Info'!A:B,2,0)</f>
        <v>Sam</v>
      </c>
      <c r="H1190" s="5" t="str">
        <f>VLOOKUP(F1190,'Customer Info'!A:C,3,0)</f>
        <v>Zeldin</v>
      </c>
      <c r="I1190" s="5" t="str">
        <f>VLOOKUP(F1190,'Customer Info'!A:E,5,0)</f>
        <v>Yanji</v>
      </c>
      <c r="J1190" s="2" t="s">
        <v>835</v>
      </c>
      <c r="K1190" s="6" t="str">
        <f>VLOOKUP(J1190,'Product Details'!B:C,2,0)</f>
        <v>Technology</v>
      </c>
      <c r="L1190" s="6" t="str">
        <f>VLOOKUP(J1190,'Product Details'!B:D,3,0)</f>
        <v>Copiers</v>
      </c>
      <c r="M1190" s="6" t="s">
        <v>6412</v>
      </c>
      <c r="N1190" s="2">
        <v>1169</v>
      </c>
      <c r="O1190" s="2">
        <v>1072</v>
      </c>
      <c r="P1190" s="2">
        <v>1</v>
      </c>
      <c r="Q1190" s="7">
        <f>O1190*P1190</f>
        <v>1072</v>
      </c>
      <c r="R1190" s="7">
        <f>N1190*P1190</f>
        <v>1169</v>
      </c>
      <c r="S1190" s="2">
        <v>97</v>
      </c>
      <c r="T1190" s="8">
        <f>R1190+S1190</f>
        <v>1266</v>
      </c>
      <c r="U1190" s="8">
        <f>T1190-Q1190</f>
        <v>194</v>
      </c>
      <c r="V1190" s="2" t="s">
        <v>71</v>
      </c>
      <c r="W1190" s="31">
        <f>IF(T1190&lt;5000,T1190*2%,IF(T1190&lt;25000,T1190*5%,IF(T1190&lt;50000,T1190*7%,IF(T1190&lt;100000,T1190*9%,IF(T1190&lt;250000,T1190*12%,T1190*15%)))))</f>
        <v>25.32</v>
      </c>
    </row>
    <row r="1191" spans="1:23" x14ac:dyDescent="0.3">
      <c r="A1191" s="2" t="s">
        <v>4627</v>
      </c>
      <c r="B1191" s="4">
        <v>44079</v>
      </c>
      <c r="C1191" s="4">
        <v>44081</v>
      </c>
      <c r="D1191" s="2" t="s">
        <v>28</v>
      </c>
      <c r="E1191" s="2" t="s">
        <v>36</v>
      </c>
      <c r="F1191" s="2" t="s">
        <v>1182</v>
      </c>
      <c r="G1191" s="5" t="str">
        <f>VLOOKUP(F1191,'Customer Info'!A:B,2,0)</f>
        <v>Michael</v>
      </c>
      <c r="H1191" s="5" t="str">
        <f>VLOOKUP(F1191,'Customer Info'!A:C,3,0)</f>
        <v>Moore</v>
      </c>
      <c r="I1191" s="5" t="str">
        <f>VLOOKUP(F1191,'Customer Info'!A:E,5,0)</f>
        <v>Vadodara</v>
      </c>
      <c r="J1191" s="2" t="s">
        <v>816</v>
      </c>
      <c r="K1191" s="6" t="str">
        <f>VLOOKUP(J1191,'Product Details'!B:C,2,0)</f>
        <v>Office_Supplies</v>
      </c>
      <c r="L1191" s="6" t="str">
        <f>VLOOKUP(J1191,'Product Details'!B:D,3,0)</f>
        <v>Labels</v>
      </c>
      <c r="M1191" s="6" t="s">
        <v>6468</v>
      </c>
      <c r="N1191" s="2">
        <v>1169</v>
      </c>
      <c r="O1191" s="2">
        <v>1103</v>
      </c>
      <c r="P1191" s="2">
        <v>1</v>
      </c>
      <c r="Q1191" s="7">
        <f>O1191*P1191</f>
        <v>1103</v>
      </c>
      <c r="R1191" s="7">
        <f>N1191*P1191</f>
        <v>1169</v>
      </c>
      <c r="S1191" s="2">
        <v>87</v>
      </c>
      <c r="T1191" s="8">
        <f>R1191+S1191</f>
        <v>1256</v>
      </c>
      <c r="U1191" s="8">
        <f>T1191-Q1191</f>
        <v>153</v>
      </c>
      <c r="V1191" s="2" t="s">
        <v>33</v>
      </c>
      <c r="W1191" s="31">
        <f>IF(T1191&lt;5000,T1191*2%,IF(T1191&lt;25000,T1191*5%,IF(T1191&lt;50000,T1191*7%,IF(T1191&lt;100000,T1191*9%,IF(T1191&lt;250000,T1191*12%,T1191*15%)))))</f>
        <v>25.12</v>
      </c>
    </row>
    <row r="1192" spans="1:23" x14ac:dyDescent="0.3">
      <c r="A1192" s="2" t="s">
        <v>4535</v>
      </c>
      <c r="B1192" s="4">
        <v>43809</v>
      </c>
      <c r="C1192" s="4">
        <v>43811</v>
      </c>
      <c r="D1192" s="2" t="s">
        <v>47</v>
      </c>
      <c r="E1192" s="2" t="s">
        <v>43</v>
      </c>
      <c r="F1192" s="2" t="s">
        <v>272</v>
      </c>
      <c r="G1192" s="5" t="str">
        <f>VLOOKUP(F1192,'Customer Info'!A:B,2,0)</f>
        <v>Alejandro</v>
      </c>
      <c r="H1192" s="5" t="str">
        <f>VLOOKUP(F1192,'Customer Info'!A:C,3,0)</f>
        <v>Grove</v>
      </c>
      <c r="I1192" s="5" t="str">
        <f>VLOOKUP(F1192,'Customer Info'!A:E,5,0)</f>
        <v>Whyalla</v>
      </c>
      <c r="J1192" s="2" t="s">
        <v>105</v>
      </c>
      <c r="K1192" s="6" t="str">
        <f>VLOOKUP(J1192,'Product Details'!B:C,2,0)</f>
        <v>Office_Supplies</v>
      </c>
      <c r="L1192" s="6" t="str">
        <f>VLOOKUP(J1192,'Product Details'!B:D,3,0)</f>
        <v>Appliances</v>
      </c>
      <c r="M1192" s="6" t="s">
        <v>6522</v>
      </c>
      <c r="N1192" s="2">
        <v>1169</v>
      </c>
      <c r="O1192" s="2">
        <v>1072</v>
      </c>
      <c r="P1192" s="2">
        <v>1</v>
      </c>
      <c r="Q1192" s="7">
        <f>O1192*P1192</f>
        <v>1072</v>
      </c>
      <c r="R1192" s="7">
        <f>N1192*P1192</f>
        <v>1169</v>
      </c>
      <c r="S1192" s="2">
        <v>66</v>
      </c>
      <c r="T1192" s="8">
        <f>R1192+S1192</f>
        <v>1235</v>
      </c>
      <c r="U1192" s="8">
        <f>T1192-Q1192</f>
        <v>163</v>
      </c>
      <c r="V1192" s="2" t="s">
        <v>63</v>
      </c>
      <c r="W1192" s="31">
        <f>IF(T1192&lt;5000,T1192*2%,IF(T1192&lt;25000,T1192*5%,IF(T1192&lt;50000,T1192*7%,IF(T1192&lt;100000,T1192*9%,IF(T1192&lt;250000,T1192*12%,T1192*15%)))))</f>
        <v>24.7</v>
      </c>
    </row>
    <row r="1193" spans="1:23" x14ac:dyDescent="0.3">
      <c r="A1193" s="2" t="s">
        <v>3252</v>
      </c>
      <c r="B1193" s="4">
        <v>43726</v>
      </c>
      <c r="C1193" s="4">
        <v>43728</v>
      </c>
      <c r="D1193" s="2" t="s">
        <v>47</v>
      </c>
      <c r="E1193" s="2" t="s">
        <v>29</v>
      </c>
      <c r="F1193" s="2" t="s">
        <v>79</v>
      </c>
      <c r="G1193" s="5" t="str">
        <f>VLOOKUP(F1193,'Customer Info'!A:B,2,0)</f>
        <v>Kelly</v>
      </c>
      <c r="H1193" s="5" t="str">
        <f>VLOOKUP(F1193,'Customer Info'!A:C,3,0)</f>
        <v>Collister</v>
      </c>
      <c r="I1193" s="5" t="str">
        <f>VLOOKUP(F1193,'Customer Info'!A:E,5,0)</f>
        <v>Tangshan</v>
      </c>
      <c r="J1193" s="2" t="s">
        <v>155</v>
      </c>
      <c r="K1193" s="6" t="str">
        <f>VLOOKUP(J1193,'Product Details'!B:C,2,0)</f>
        <v>Office_Supplies</v>
      </c>
      <c r="L1193" s="6" t="str">
        <f>VLOOKUP(J1193,'Product Details'!B:D,3,0)</f>
        <v>Envelopes</v>
      </c>
      <c r="M1193" s="6" t="s">
        <v>6426</v>
      </c>
      <c r="N1193" s="2">
        <v>1169</v>
      </c>
      <c r="O1193" s="2">
        <v>1072</v>
      </c>
      <c r="P1193" s="2">
        <v>1</v>
      </c>
      <c r="Q1193" s="7">
        <f>O1193*P1193</f>
        <v>1072</v>
      </c>
      <c r="R1193" s="7">
        <f>N1193*P1193</f>
        <v>1169</v>
      </c>
      <c r="S1193" s="2">
        <v>54</v>
      </c>
      <c r="T1193" s="8">
        <f>R1193+S1193</f>
        <v>1223</v>
      </c>
      <c r="U1193" s="8">
        <f>T1193-Q1193</f>
        <v>151</v>
      </c>
      <c r="V1193" s="2" t="s">
        <v>71</v>
      </c>
      <c r="W1193" s="31">
        <f>IF(T1193&lt;5000,T1193*2%,IF(T1193&lt;25000,T1193*5%,IF(T1193&lt;50000,T1193*7%,IF(T1193&lt;100000,T1193*9%,IF(T1193&lt;250000,T1193*12%,T1193*15%)))))</f>
        <v>24.46</v>
      </c>
    </row>
    <row r="1194" spans="1:23" x14ac:dyDescent="0.3">
      <c r="A1194" s="2" t="s">
        <v>1413</v>
      </c>
      <c r="B1194" s="4">
        <v>43480</v>
      </c>
      <c r="C1194" s="4">
        <v>43481</v>
      </c>
      <c r="D1194" s="2" t="s">
        <v>47</v>
      </c>
      <c r="E1194" s="2" t="s">
        <v>91</v>
      </c>
      <c r="F1194" s="2" t="s">
        <v>113</v>
      </c>
      <c r="G1194" s="5" t="str">
        <f>VLOOKUP(F1194,'Customer Info'!A:B,2,0)</f>
        <v>Thomas</v>
      </c>
      <c r="H1194" s="5" t="str">
        <f>VLOOKUP(F1194,'Customer Info'!A:C,3,0)</f>
        <v>Brumley</v>
      </c>
      <c r="I1194" s="5" t="str">
        <f>VLOOKUP(F1194,'Customer Info'!A:E,5,0)</f>
        <v>Jinan</v>
      </c>
      <c r="J1194" s="2" t="s">
        <v>443</v>
      </c>
      <c r="K1194" s="6" t="str">
        <f>VLOOKUP(J1194,'Product Details'!B:C,2,0)</f>
        <v>Office_Supplies</v>
      </c>
      <c r="L1194" s="6" t="str">
        <f>VLOOKUP(J1194,'Product Details'!B:D,3,0)</f>
        <v>Envelopes</v>
      </c>
      <c r="M1194" s="6" t="s">
        <v>6399</v>
      </c>
      <c r="N1194" s="2">
        <v>1169</v>
      </c>
      <c r="O1194" s="2">
        <v>1072</v>
      </c>
      <c r="P1194" s="2">
        <v>1</v>
      </c>
      <c r="Q1194" s="7">
        <f>O1194*P1194</f>
        <v>1072</v>
      </c>
      <c r="R1194" s="7">
        <f>N1194*P1194</f>
        <v>1169</v>
      </c>
      <c r="S1194" s="2">
        <v>50</v>
      </c>
      <c r="T1194" s="8">
        <f>R1194+S1194</f>
        <v>1219</v>
      </c>
      <c r="U1194" s="8">
        <f>T1194-Q1194</f>
        <v>147</v>
      </c>
      <c r="V1194" s="2" t="s">
        <v>33</v>
      </c>
      <c r="W1194" s="31">
        <f>IF(T1194&lt;5000,T1194*2%,IF(T1194&lt;25000,T1194*5%,IF(T1194&lt;50000,T1194*7%,IF(T1194&lt;100000,T1194*9%,IF(T1194&lt;250000,T1194*12%,T1194*15%)))))</f>
        <v>24.38</v>
      </c>
    </row>
    <row r="1195" spans="1:23" x14ac:dyDescent="0.3">
      <c r="A1195" s="2" t="s">
        <v>5322</v>
      </c>
      <c r="B1195" s="4">
        <v>44177</v>
      </c>
      <c r="C1195" s="4">
        <v>44178</v>
      </c>
      <c r="D1195" s="2" t="s">
        <v>47</v>
      </c>
      <c r="E1195" s="2" t="s">
        <v>91</v>
      </c>
      <c r="F1195" s="2" t="s">
        <v>1241</v>
      </c>
      <c r="G1195" s="5" t="str">
        <f>VLOOKUP(F1195,'Customer Info'!A:B,2,0)</f>
        <v>Deanra</v>
      </c>
      <c r="H1195" s="5" t="str">
        <f>VLOOKUP(F1195,'Customer Info'!A:C,3,0)</f>
        <v>Eno</v>
      </c>
      <c r="I1195" s="5" t="str">
        <f>VLOOKUP(F1195,'Customer Info'!A:E,5,0)</f>
        <v>Langen</v>
      </c>
      <c r="J1195" s="2" t="s">
        <v>414</v>
      </c>
      <c r="K1195" s="6" t="str">
        <f>VLOOKUP(J1195,'Product Details'!B:C,2,0)</f>
        <v>Furniture</v>
      </c>
      <c r="L1195" s="6" t="str">
        <f>VLOOKUP(J1195,'Product Details'!B:D,3,0)</f>
        <v>Furnishings</v>
      </c>
      <c r="M1195" s="6" t="s">
        <v>6534</v>
      </c>
      <c r="N1195" s="2">
        <v>1169</v>
      </c>
      <c r="O1195" s="2">
        <v>1072</v>
      </c>
      <c r="P1195" s="2">
        <v>1</v>
      </c>
      <c r="Q1195" s="7">
        <f>O1195*P1195</f>
        <v>1072</v>
      </c>
      <c r="R1195" s="7">
        <f>N1195*P1195</f>
        <v>1169</v>
      </c>
      <c r="S1195" s="2">
        <v>43</v>
      </c>
      <c r="T1195" s="8">
        <f>R1195+S1195</f>
        <v>1212</v>
      </c>
      <c r="U1195" s="8">
        <f>T1195-Q1195</f>
        <v>140</v>
      </c>
      <c r="V1195" s="2" t="s">
        <v>63</v>
      </c>
      <c r="W1195" s="31">
        <f>IF(T1195&lt;5000,T1195*2%,IF(T1195&lt;25000,T1195*5%,IF(T1195&lt;50000,T1195*7%,IF(T1195&lt;100000,T1195*9%,IF(T1195&lt;250000,T1195*12%,T1195*15%)))))</f>
        <v>24.240000000000002</v>
      </c>
    </row>
    <row r="1196" spans="1:23" x14ac:dyDescent="0.3">
      <c r="A1196" s="2" t="s">
        <v>3397</v>
      </c>
      <c r="B1196" s="4">
        <v>43496</v>
      </c>
      <c r="C1196" s="4">
        <v>43498</v>
      </c>
      <c r="D1196" s="2" t="s">
        <v>28</v>
      </c>
      <c r="E1196" s="2" t="s">
        <v>36</v>
      </c>
      <c r="F1196" s="2" t="s">
        <v>298</v>
      </c>
      <c r="G1196" s="5" t="str">
        <f>VLOOKUP(F1196,'Customer Info'!A:B,2,0)</f>
        <v>Michelle</v>
      </c>
      <c r="H1196" s="5" t="str">
        <f>VLOOKUP(F1196,'Customer Info'!A:C,3,0)</f>
        <v>Arnett</v>
      </c>
      <c r="I1196" s="5" t="str">
        <f>VLOOKUP(F1196,'Customer Info'!A:E,5,0)</f>
        <v>Yancheng</v>
      </c>
      <c r="J1196" s="2" t="s">
        <v>89</v>
      </c>
      <c r="K1196" s="6" t="str">
        <f>VLOOKUP(J1196,'Product Details'!B:C,2,0)</f>
        <v>Office_Supplies</v>
      </c>
      <c r="L1196" s="6" t="str">
        <f>VLOOKUP(J1196,'Product Details'!B:D,3,0)</f>
        <v>Paper</v>
      </c>
      <c r="M1196" s="6" t="s">
        <v>6568</v>
      </c>
      <c r="N1196" s="2">
        <v>1169</v>
      </c>
      <c r="O1196" s="2">
        <v>1103</v>
      </c>
      <c r="P1196" s="2">
        <v>1</v>
      </c>
      <c r="Q1196" s="7">
        <f>O1196*P1196</f>
        <v>1103</v>
      </c>
      <c r="R1196" s="7">
        <f>N1196*P1196</f>
        <v>1169</v>
      </c>
      <c r="S1196" s="2">
        <v>34</v>
      </c>
      <c r="T1196" s="8">
        <f>R1196+S1196</f>
        <v>1203</v>
      </c>
      <c r="U1196" s="8">
        <f>T1196-Q1196</f>
        <v>100</v>
      </c>
      <c r="V1196" s="2" t="s">
        <v>33</v>
      </c>
      <c r="W1196" s="31">
        <f>IF(T1196&lt;5000,T1196*2%,IF(T1196&lt;25000,T1196*5%,IF(T1196&lt;50000,T1196*7%,IF(T1196&lt;100000,T1196*9%,IF(T1196&lt;250000,T1196*12%,T1196*15%)))))</f>
        <v>24.060000000000002</v>
      </c>
    </row>
    <row r="1197" spans="1:23" x14ac:dyDescent="0.3">
      <c r="A1197" s="2" t="s">
        <v>4688</v>
      </c>
      <c r="B1197" s="4">
        <v>44049</v>
      </c>
      <c r="C1197" s="4">
        <v>44049</v>
      </c>
      <c r="D1197" s="2" t="s">
        <v>47</v>
      </c>
      <c r="E1197" s="2" t="s">
        <v>43</v>
      </c>
      <c r="F1197" s="2" t="s">
        <v>583</v>
      </c>
      <c r="G1197" s="5" t="str">
        <f>VLOOKUP(F1197,'Customer Info'!A:B,2,0)</f>
        <v>Anthony</v>
      </c>
      <c r="H1197" s="5" t="str">
        <f>VLOOKUP(F1197,'Customer Info'!A:C,3,0)</f>
        <v>O'Donnell</v>
      </c>
      <c r="I1197" s="5" t="str">
        <f>VLOOKUP(F1197,'Customer Info'!A:E,5,0)</f>
        <v>Berlin</v>
      </c>
      <c r="J1197" s="2" t="s">
        <v>554</v>
      </c>
      <c r="K1197" s="6" t="str">
        <f>VLOOKUP(J1197,'Product Details'!B:C,2,0)</f>
        <v>Furniture</v>
      </c>
      <c r="L1197" s="6" t="str">
        <f>VLOOKUP(J1197,'Product Details'!B:D,3,0)</f>
        <v>Furnishings</v>
      </c>
      <c r="M1197" s="6" t="s">
        <v>6561</v>
      </c>
      <c r="N1197" s="2">
        <v>167</v>
      </c>
      <c r="O1197" s="2">
        <v>155</v>
      </c>
      <c r="P1197" s="2">
        <v>7</v>
      </c>
      <c r="Q1197" s="7">
        <f>O1197*P1197</f>
        <v>1085</v>
      </c>
      <c r="R1197" s="7">
        <f>N1197*P1197</f>
        <v>1169</v>
      </c>
      <c r="S1197" s="2">
        <v>30</v>
      </c>
      <c r="T1197" s="8">
        <f>R1197+S1197</f>
        <v>1199</v>
      </c>
      <c r="U1197" s="8">
        <f>T1197-Q1197</f>
        <v>114</v>
      </c>
      <c r="V1197" s="2" t="s">
        <v>63</v>
      </c>
      <c r="W1197" s="31">
        <f>IF(T1197&lt;5000,T1197*2%,IF(T1197&lt;25000,T1197*5%,IF(T1197&lt;50000,T1197*7%,IF(T1197&lt;100000,T1197*9%,IF(T1197&lt;250000,T1197*12%,T1197*15%)))))</f>
        <v>23.98</v>
      </c>
    </row>
    <row r="1198" spans="1:23" x14ac:dyDescent="0.3">
      <c r="A1198" s="2" t="s">
        <v>2395</v>
      </c>
      <c r="B1198" s="4">
        <v>43797</v>
      </c>
      <c r="C1198" s="4">
        <v>43799</v>
      </c>
      <c r="D1198" s="2" t="s">
        <v>47</v>
      </c>
      <c r="E1198" s="2" t="s">
        <v>68</v>
      </c>
      <c r="F1198" s="2" t="s">
        <v>526</v>
      </c>
      <c r="G1198" s="5" t="str">
        <f>VLOOKUP(F1198,'Customer Info'!A:B,2,0)</f>
        <v>Nicole</v>
      </c>
      <c r="H1198" s="5" t="str">
        <f>VLOOKUP(F1198,'Customer Info'!A:C,3,0)</f>
        <v>Fjeld</v>
      </c>
      <c r="I1198" s="5" t="str">
        <f>VLOOKUP(F1198,'Customer Info'!A:E,5,0)</f>
        <v>Berlin</v>
      </c>
      <c r="J1198" s="2" t="s">
        <v>310</v>
      </c>
      <c r="K1198" s="6" t="str">
        <f>VLOOKUP(J1198,'Product Details'!B:C,2,0)</f>
        <v>Technology</v>
      </c>
      <c r="L1198" s="6" t="str">
        <f>VLOOKUP(J1198,'Product Details'!B:D,3,0)</f>
        <v>Copiers</v>
      </c>
      <c r="M1198" s="6" t="s">
        <v>6481</v>
      </c>
      <c r="N1198" s="2">
        <v>392</v>
      </c>
      <c r="O1198" s="2">
        <v>356</v>
      </c>
      <c r="P1198" s="2">
        <v>3</v>
      </c>
      <c r="Q1198" s="7">
        <f>O1198*P1198</f>
        <v>1068</v>
      </c>
      <c r="R1198" s="7">
        <f>N1198*P1198</f>
        <v>1176</v>
      </c>
      <c r="S1198" s="2">
        <v>71</v>
      </c>
      <c r="T1198" s="8">
        <f>R1198+S1198</f>
        <v>1247</v>
      </c>
      <c r="U1198" s="8">
        <f>T1198-Q1198</f>
        <v>179</v>
      </c>
      <c r="V1198" s="2" t="s">
        <v>33</v>
      </c>
      <c r="W1198" s="31">
        <f>IF(T1198&lt;5000,T1198*2%,IF(T1198&lt;25000,T1198*5%,IF(T1198&lt;50000,T1198*7%,IF(T1198&lt;100000,T1198*9%,IF(T1198&lt;250000,T1198*12%,T1198*15%)))))</f>
        <v>24.94</v>
      </c>
    </row>
    <row r="1199" spans="1:23" x14ac:dyDescent="0.3">
      <c r="A1199" s="2" t="s">
        <v>2662</v>
      </c>
      <c r="B1199" s="4">
        <v>44063</v>
      </c>
      <c r="C1199" s="4">
        <v>44064</v>
      </c>
      <c r="D1199" s="2" t="s">
        <v>47</v>
      </c>
      <c r="E1199" s="2" t="s">
        <v>43</v>
      </c>
      <c r="F1199" s="2" t="s">
        <v>120</v>
      </c>
      <c r="G1199" s="5" t="str">
        <f>VLOOKUP(F1199,'Customer Info'!A:B,2,0)</f>
        <v>Heather</v>
      </c>
      <c r="H1199" s="5" t="str">
        <f>VLOOKUP(F1199,'Customer Info'!A:C,3,0)</f>
        <v>Kirkland</v>
      </c>
      <c r="I1199" s="5" t="str">
        <f>VLOOKUP(F1199,'Customer Info'!A:E,5,0)</f>
        <v>Townsville</v>
      </c>
      <c r="J1199" s="2" t="s">
        <v>433</v>
      </c>
      <c r="K1199" s="6" t="str">
        <f>VLOOKUP(J1199,'Product Details'!B:C,2,0)</f>
        <v>Office_Supplies</v>
      </c>
      <c r="L1199" s="6" t="str">
        <f>VLOOKUP(J1199,'Product Details'!B:D,3,0)</f>
        <v>Binders</v>
      </c>
      <c r="M1199" s="6" t="s">
        <v>6563</v>
      </c>
      <c r="N1199" s="2">
        <v>392</v>
      </c>
      <c r="O1199" s="2">
        <v>356</v>
      </c>
      <c r="P1199" s="2">
        <v>3</v>
      </c>
      <c r="Q1199" s="7">
        <f>O1199*P1199</f>
        <v>1068</v>
      </c>
      <c r="R1199" s="7">
        <f>N1199*P1199</f>
        <v>1176</v>
      </c>
      <c r="S1199" s="2">
        <v>58</v>
      </c>
      <c r="T1199" s="8">
        <f>R1199+S1199</f>
        <v>1234</v>
      </c>
      <c r="U1199" s="8">
        <f>T1199-Q1199</f>
        <v>166</v>
      </c>
      <c r="V1199" s="2" t="s">
        <v>63</v>
      </c>
      <c r="W1199" s="31">
        <f>IF(T1199&lt;5000,T1199*2%,IF(T1199&lt;25000,T1199*5%,IF(T1199&lt;50000,T1199*7%,IF(T1199&lt;100000,T1199*9%,IF(T1199&lt;250000,T1199*12%,T1199*15%)))))</f>
        <v>24.68</v>
      </c>
    </row>
    <row r="1200" spans="1:23" x14ac:dyDescent="0.3">
      <c r="A1200" s="2" t="s">
        <v>4619</v>
      </c>
      <c r="B1200" s="4">
        <v>44195</v>
      </c>
      <c r="C1200" s="4">
        <v>44195</v>
      </c>
      <c r="D1200" s="2" t="s">
        <v>47</v>
      </c>
      <c r="E1200" s="2" t="s">
        <v>43</v>
      </c>
      <c r="F1200" s="2" t="s">
        <v>872</v>
      </c>
      <c r="G1200" s="5" t="str">
        <f>VLOOKUP(F1200,'Customer Info'!A:B,2,0)</f>
        <v>Ben</v>
      </c>
      <c r="H1200" s="5" t="str">
        <f>VLOOKUP(F1200,'Customer Info'!A:C,3,0)</f>
        <v>Peterman</v>
      </c>
      <c r="I1200" s="5" t="str">
        <f>VLOOKUP(F1200,'Customer Info'!A:E,5,0)</f>
        <v>Bielefeld</v>
      </c>
      <c r="J1200" s="2" t="s">
        <v>293</v>
      </c>
      <c r="K1200" s="6" t="str">
        <f>VLOOKUP(J1200,'Product Details'!B:C,2,0)</f>
        <v>Furniture</v>
      </c>
      <c r="L1200" s="6" t="str">
        <f>VLOOKUP(J1200,'Product Details'!B:D,3,0)</f>
        <v>Bookcases</v>
      </c>
      <c r="M1200" s="6" t="s">
        <v>6509</v>
      </c>
      <c r="N1200" s="2">
        <v>392</v>
      </c>
      <c r="O1200" s="2">
        <v>356</v>
      </c>
      <c r="P1200" s="2">
        <v>3</v>
      </c>
      <c r="Q1200" s="7">
        <f>O1200*P1200</f>
        <v>1068</v>
      </c>
      <c r="R1200" s="7">
        <f>N1200*P1200</f>
        <v>1176</v>
      </c>
      <c r="S1200" s="2">
        <v>46</v>
      </c>
      <c r="T1200" s="8">
        <f>R1200+S1200</f>
        <v>1222</v>
      </c>
      <c r="U1200" s="8">
        <f>T1200-Q1200</f>
        <v>154</v>
      </c>
      <c r="V1200" s="2" t="s">
        <v>33</v>
      </c>
      <c r="W1200" s="31">
        <f>IF(T1200&lt;5000,T1200*2%,IF(T1200&lt;25000,T1200*5%,IF(T1200&lt;50000,T1200*7%,IF(T1200&lt;100000,T1200*9%,IF(T1200&lt;250000,T1200*12%,T1200*15%)))))</f>
        <v>24.44</v>
      </c>
    </row>
    <row r="1201" spans="1:23" x14ac:dyDescent="0.3">
      <c r="A1201" s="2" t="s">
        <v>1932</v>
      </c>
      <c r="B1201" s="4">
        <v>44037</v>
      </c>
      <c r="C1201" s="4">
        <v>44039</v>
      </c>
      <c r="D1201" s="2" t="s">
        <v>47</v>
      </c>
      <c r="E1201" s="2" t="s">
        <v>29</v>
      </c>
      <c r="F1201" s="2" t="s">
        <v>249</v>
      </c>
      <c r="G1201" s="5" t="str">
        <f>VLOOKUP(F1201,'Customer Info'!A:B,2,0)</f>
        <v>Pamela</v>
      </c>
      <c r="H1201" s="5" t="str">
        <f>VLOOKUP(F1201,'Customer Info'!A:C,3,0)</f>
        <v>Coakley</v>
      </c>
      <c r="I1201" s="5" t="str">
        <f>VLOOKUP(F1201,'Customer Info'!A:E,5,0)</f>
        <v>Jakarta</v>
      </c>
      <c r="J1201" s="2" t="s">
        <v>131</v>
      </c>
      <c r="K1201" s="6" t="str">
        <f>VLOOKUP(J1201,'Product Details'!B:C,2,0)</f>
        <v>Office_Supplies</v>
      </c>
      <c r="L1201" s="6" t="str">
        <f>VLOOKUP(J1201,'Product Details'!B:D,3,0)</f>
        <v>Labels</v>
      </c>
      <c r="M1201" s="6" t="s">
        <v>6517</v>
      </c>
      <c r="N1201" s="2">
        <v>393</v>
      </c>
      <c r="O1201" s="2">
        <v>374</v>
      </c>
      <c r="P1201" s="2">
        <v>3</v>
      </c>
      <c r="Q1201" s="7">
        <f>O1201*P1201</f>
        <v>1122</v>
      </c>
      <c r="R1201" s="7">
        <f>N1201*P1201</f>
        <v>1179</v>
      </c>
      <c r="S1201" s="2">
        <v>32</v>
      </c>
      <c r="T1201" s="8">
        <f>R1201+S1201</f>
        <v>1211</v>
      </c>
      <c r="U1201" s="8">
        <f>T1201-Q1201</f>
        <v>89</v>
      </c>
      <c r="V1201" s="2" t="s">
        <v>33</v>
      </c>
      <c r="W1201" s="31">
        <f>IF(T1201&lt;5000,T1201*2%,IF(T1201&lt;25000,T1201*5%,IF(T1201&lt;50000,T1201*7%,IF(T1201&lt;100000,T1201*9%,IF(T1201&lt;250000,T1201*12%,T1201*15%)))))</f>
        <v>24.22</v>
      </c>
    </row>
    <row r="1202" spans="1:23" x14ac:dyDescent="0.3">
      <c r="A1202" s="2" t="s">
        <v>3849</v>
      </c>
      <c r="B1202" s="4">
        <v>43883</v>
      </c>
      <c r="C1202" s="4">
        <v>43885</v>
      </c>
      <c r="D1202" s="2" t="s">
        <v>28</v>
      </c>
      <c r="E1202" s="2" t="s">
        <v>43</v>
      </c>
      <c r="F1202" s="2" t="s">
        <v>784</v>
      </c>
      <c r="G1202" s="5" t="str">
        <f>VLOOKUP(F1202,'Customer Info'!A:B,2,0)</f>
        <v>Duane</v>
      </c>
      <c r="H1202" s="5" t="str">
        <f>VLOOKUP(F1202,'Customer Info'!A:C,3,0)</f>
        <v>Benoit</v>
      </c>
      <c r="I1202" s="5" t="str">
        <f>VLOOKUP(F1202,'Customer Info'!A:E,5,0)</f>
        <v>Tamworth</v>
      </c>
      <c r="J1202" s="2" t="s">
        <v>520</v>
      </c>
      <c r="K1202" s="6" t="str">
        <f>VLOOKUP(J1202,'Product Details'!B:C,2,0)</f>
        <v>Office_Supplies</v>
      </c>
      <c r="L1202" s="6" t="str">
        <f>VLOOKUP(J1202,'Product Details'!B:D,3,0)</f>
        <v>Fasteners</v>
      </c>
      <c r="M1202" s="6" t="s">
        <v>6557</v>
      </c>
      <c r="N1202" s="2">
        <v>1181</v>
      </c>
      <c r="O1202" s="2">
        <v>1136</v>
      </c>
      <c r="P1202" s="2">
        <v>1</v>
      </c>
      <c r="Q1202" s="7">
        <f>O1202*P1202</f>
        <v>1136</v>
      </c>
      <c r="R1202" s="7">
        <f>N1202*P1202</f>
        <v>1181</v>
      </c>
      <c r="S1202" s="2">
        <v>41</v>
      </c>
      <c r="T1202" s="8">
        <f>R1202+S1202</f>
        <v>1222</v>
      </c>
      <c r="U1202" s="8">
        <f>T1202-Q1202</f>
        <v>86</v>
      </c>
      <c r="V1202" s="2" t="s">
        <v>33</v>
      </c>
      <c r="W1202" s="31">
        <f>IF(T1202&lt;5000,T1202*2%,IF(T1202&lt;25000,T1202*5%,IF(T1202&lt;50000,T1202*7%,IF(T1202&lt;100000,T1202*9%,IF(T1202&lt;250000,T1202*12%,T1202*15%)))))</f>
        <v>24.44</v>
      </c>
    </row>
    <row r="1203" spans="1:23" x14ac:dyDescent="0.3">
      <c r="A1203" s="2" t="s">
        <v>4465</v>
      </c>
      <c r="B1203" s="4">
        <v>43789</v>
      </c>
      <c r="C1203" s="4">
        <v>43789</v>
      </c>
      <c r="D1203" s="2" t="s">
        <v>28</v>
      </c>
      <c r="E1203" s="2" t="s">
        <v>36</v>
      </c>
      <c r="F1203" s="2" t="s">
        <v>827</v>
      </c>
      <c r="G1203" s="5" t="str">
        <f>VLOOKUP(F1203,'Customer Info'!A:B,2,0)</f>
        <v>Russell</v>
      </c>
      <c r="H1203" s="5" t="str">
        <f>VLOOKUP(F1203,'Customer Info'!A:C,3,0)</f>
        <v>Applegate</v>
      </c>
      <c r="I1203" s="5" t="str">
        <f>VLOOKUP(F1203,'Customer Info'!A:E,5,0)</f>
        <v>Gorakhpur</v>
      </c>
      <c r="J1203" s="2" t="s">
        <v>379</v>
      </c>
      <c r="K1203" s="6" t="str">
        <f>VLOOKUP(J1203,'Product Details'!B:C,2,0)</f>
        <v>Office_Supplies</v>
      </c>
      <c r="L1203" s="6" t="str">
        <f>VLOOKUP(J1203,'Product Details'!B:D,3,0)</f>
        <v>Fasteners</v>
      </c>
      <c r="M1203" s="6" t="s">
        <v>6558</v>
      </c>
      <c r="N1203" s="2">
        <v>1181</v>
      </c>
      <c r="O1203" s="2">
        <v>1136</v>
      </c>
      <c r="P1203" s="2">
        <v>1</v>
      </c>
      <c r="Q1203" s="7">
        <f>O1203*P1203</f>
        <v>1136</v>
      </c>
      <c r="R1203" s="7">
        <f>N1203*P1203</f>
        <v>1181</v>
      </c>
      <c r="S1203" s="2">
        <v>26</v>
      </c>
      <c r="T1203" s="8">
        <f>R1203+S1203</f>
        <v>1207</v>
      </c>
      <c r="U1203" s="8">
        <f>T1203-Q1203</f>
        <v>71</v>
      </c>
      <c r="V1203" s="2" t="s">
        <v>63</v>
      </c>
      <c r="W1203" s="31">
        <f>IF(T1203&lt;5000,T1203*2%,IF(T1203&lt;25000,T1203*5%,IF(T1203&lt;50000,T1203*7%,IF(T1203&lt;100000,T1203*9%,IF(T1203&lt;250000,T1203*12%,T1203*15%)))))</f>
        <v>24.14</v>
      </c>
    </row>
    <row r="1204" spans="1:23" x14ac:dyDescent="0.3">
      <c r="A1204" s="2" t="s">
        <v>4466</v>
      </c>
      <c r="B1204" s="4">
        <v>43531</v>
      </c>
      <c r="C1204" s="4">
        <v>43531</v>
      </c>
      <c r="D1204" s="2" t="s">
        <v>28</v>
      </c>
      <c r="E1204" s="2" t="s">
        <v>36</v>
      </c>
      <c r="F1204" s="2" t="s">
        <v>973</v>
      </c>
      <c r="G1204" s="5" t="str">
        <f>VLOOKUP(F1204,'Customer Info'!A:B,2,0)</f>
        <v>Kean</v>
      </c>
      <c r="H1204" s="5" t="str">
        <f>VLOOKUP(F1204,'Customer Info'!A:C,3,0)</f>
        <v>Thornton</v>
      </c>
      <c r="I1204" s="5" t="str">
        <f>VLOOKUP(F1204,'Customer Info'!A:E,5,0)</f>
        <v>Brisbane</v>
      </c>
      <c r="J1204" s="2" t="s">
        <v>795</v>
      </c>
      <c r="K1204" s="6" t="str">
        <f>VLOOKUP(J1204,'Product Details'!B:C,2,0)</f>
        <v>Office_Supplies</v>
      </c>
      <c r="L1204" s="6" t="str">
        <f>VLOOKUP(J1204,'Product Details'!B:D,3,0)</f>
        <v>Binders</v>
      </c>
      <c r="M1204" s="6" t="s">
        <v>6519</v>
      </c>
      <c r="N1204" s="2">
        <v>1186</v>
      </c>
      <c r="O1204" s="2">
        <v>1141</v>
      </c>
      <c r="P1204" s="2">
        <v>1</v>
      </c>
      <c r="Q1204" s="7">
        <f>O1204*P1204</f>
        <v>1141</v>
      </c>
      <c r="R1204" s="7">
        <f>N1204*P1204</f>
        <v>1186</v>
      </c>
      <c r="S1204" s="2">
        <v>87</v>
      </c>
      <c r="T1204" s="8">
        <f>R1204+S1204</f>
        <v>1273</v>
      </c>
      <c r="U1204" s="8">
        <f>T1204-Q1204</f>
        <v>132</v>
      </c>
      <c r="V1204" s="2" t="s">
        <v>33</v>
      </c>
      <c r="W1204" s="31">
        <f>IF(T1204&lt;5000,T1204*2%,IF(T1204&lt;25000,T1204*5%,IF(T1204&lt;50000,T1204*7%,IF(T1204&lt;100000,T1204*9%,IF(T1204&lt;250000,T1204*12%,T1204*15%)))))</f>
        <v>25.46</v>
      </c>
    </row>
    <row r="1205" spans="1:23" x14ac:dyDescent="0.3">
      <c r="A1205" s="2" t="s">
        <v>5495</v>
      </c>
      <c r="B1205" s="4">
        <v>43863</v>
      </c>
      <c r="C1205" s="4">
        <v>43864</v>
      </c>
      <c r="D1205" s="2" t="s">
        <v>28</v>
      </c>
      <c r="E1205" s="2" t="s">
        <v>68</v>
      </c>
      <c r="F1205" s="2" t="s">
        <v>1599</v>
      </c>
      <c r="G1205" s="5" t="str">
        <f>VLOOKUP(F1205,'Customer Info'!A:B,2,0)</f>
        <v>Brendan</v>
      </c>
      <c r="H1205" s="5" t="str">
        <f>VLOOKUP(F1205,'Customer Info'!A:C,3,0)</f>
        <v>Murry</v>
      </c>
      <c r="I1205" s="5" t="str">
        <f>VLOOKUP(F1205,'Customer Info'!A:E,5,0)</f>
        <v>Brahmapur</v>
      </c>
      <c r="J1205" s="2" t="s">
        <v>373</v>
      </c>
      <c r="K1205" s="6" t="str">
        <f>VLOOKUP(J1205,'Product Details'!B:C,2,0)</f>
        <v>Furniture</v>
      </c>
      <c r="L1205" s="6" t="str">
        <f>VLOOKUP(J1205,'Product Details'!B:D,3,0)</f>
        <v>Chairs</v>
      </c>
      <c r="M1205" s="6" t="s">
        <v>6518</v>
      </c>
      <c r="N1205" s="2">
        <v>1186</v>
      </c>
      <c r="O1205" s="2">
        <v>1141</v>
      </c>
      <c r="P1205" s="2">
        <v>1</v>
      </c>
      <c r="Q1205" s="7">
        <f>O1205*P1205</f>
        <v>1141</v>
      </c>
      <c r="R1205" s="7">
        <f>N1205*P1205</f>
        <v>1186</v>
      </c>
      <c r="S1205" s="2">
        <v>42</v>
      </c>
      <c r="T1205" s="8">
        <f>R1205+S1205</f>
        <v>1228</v>
      </c>
      <c r="U1205" s="8">
        <f>T1205-Q1205</f>
        <v>87</v>
      </c>
      <c r="V1205" s="2" t="s">
        <v>63</v>
      </c>
      <c r="W1205" s="31">
        <f>IF(T1205&lt;5000,T1205*2%,IF(T1205&lt;25000,T1205*5%,IF(T1205&lt;50000,T1205*7%,IF(T1205&lt;100000,T1205*9%,IF(T1205&lt;250000,T1205*12%,T1205*15%)))))</f>
        <v>24.560000000000002</v>
      </c>
    </row>
    <row r="1206" spans="1:23" x14ac:dyDescent="0.3">
      <c r="A1206" s="2" t="s">
        <v>2073</v>
      </c>
      <c r="B1206" s="4">
        <v>43149</v>
      </c>
      <c r="C1206" s="4">
        <v>43150</v>
      </c>
      <c r="D1206" s="2" t="s">
        <v>47</v>
      </c>
      <c r="E1206" s="2" t="s">
        <v>48</v>
      </c>
      <c r="F1206" s="2" t="s">
        <v>411</v>
      </c>
      <c r="G1206" s="5" t="str">
        <f>VLOOKUP(F1206,'Customer Info'!A:B,2,0)</f>
        <v>Jennifer</v>
      </c>
      <c r="H1206" s="5" t="str">
        <f>VLOOKUP(F1206,'Customer Info'!A:C,3,0)</f>
        <v>Jackson</v>
      </c>
      <c r="I1206" s="5" t="str">
        <f>VLOOKUP(F1206,'Customer Info'!A:E,5,0)</f>
        <v>Queanbeyan</v>
      </c>
      <c r="J1206" s="2" t="s">
        <v>443</v>
      </c>
      <c r="K1206" s="6" t="str">
        <f>VLOOKUP(J1206,'Product Details'!B:C,2,0)</f>
        <v>Office_Supplies</v>
      </c>
      <c r="L1206" s="6" t="str">
        <f>VLOOKUP(J1206,'Product Details'!B:D,3,0)</f>
        <v>Envelopes</v>
      </c>
      <c r="M1206" s="6" t="s">
        <v>6399</v>
      </c>
      <c r="N1206" s="2">
        <v>170</v>
      </c>
      <c r="O1206" s="2">
        <v>160</v>
      </c>
      <c r="P1206" s="2">
        <v>7</v>
      </c>
      <c r="Q1206" s="7">
        <f>O1206*P1206</f>
        <v>1120</v>
      </c>
      <c r="R1206" s="7">
        <f>N1206*P1206</f>
        <v>1190</v>
      </c>
      <c r="S1206" s="2">
        <v>30</v>
      </c>
      <c r="T1206" s="8">
        <f>R1206+S1206</f>
        <v>1220</v>
      </c>
      <c r="U1206" s="8">
        <f>T1206-Q1206</f>
        <v>100</v>
      </c>
      <c r="V1206" s="2" t="s">
        <v>30</v>
      </c>
      <c r="W1206" s="31">
        <f>IF(T1206&lt;5000,T1206*2%,IF(T1206&lt;25000,T1206*5%,IF(T1206&lt;50000,T1206*7%,IF(T1206&lt;100000,T1206*9%,IF(T1206&lt;250000,T1206*12%,T1206*15%)))))</f>
        <v>24.400000000000002</v>
      </c>
    </row>
    <row r="1207" spans="1:23" x14ac:dyDescent="0.3">
      <c r="A1207" s="2" t="s">
        <v>4204</v>
      </c>
      <c r="B1207" s="4">
        <v>43280</v>
      </c>
      <c r="C1207" s="4">
        <v>43282</v>
      </c>
      <c r="D1207" s="2" t="s">
        <v>47</v>
      </c>
      <c r="E1207" s="2" t="s">
        <v>48</v>
      </c>
      <c r="F1207" s="2" t="s">
        <v>908</v>
      </c>
      <c r="G1207" s="5" t="str">
        <f>VLOOKUP(F1207,'Customer Info'!A:B,2,0)</f>
        <v>Dave</v>
      </c>
      <c r="H1207" s="5" t="str">
        <f>VLOOKUP(F1207,'Customer Info'!A:C,3,0)</f>
        <v>Poirier</v>
      </c>
      <c r="I1207" s="5" t="str">
        <f>VLOOKUP(F1207,'Customer Info'!A:E,5,0)</f>
        <v>Changchun</v>
      </c>
      <c r="J1207" s="2" t="s">
        <v>416</v>
      </c>
      <c r="K1207" s="6" t="str">
        <f>VLOOKUP(J1207,'Product Details'!B:C,2,0)</f>
        <v>Technology</v>
      </c>
      <c r="L1207" s="6" t="str">
        <f>VLOOKUP(J1207,'Product Details'!B:D,3,0)</f>
        <v>Phones</v>
      </c>
      <c r="M1207" s="6" t="s">
        <v>6448</v>
      </c>
      <c r="N1207" s="2">
        <v>170</v>
      </c>
      <c r="O1207" s="2">
        <v>153</v>
      </c>
      <c r="P1207" s="2">
        <v>7</v>
      </c>
      <c r="Q1207" s="7">
        <f>O1207*P1207</f>
        <v>1071</v>
      </c>
      <c r="R1207" s="7">
        <f>N1207*P1207</f>
        <v>1190</v>
      </c>
      <c r="S1207" s="2">
        <v>30</v>
      </c>
      <c r="T1207" s="8">
        <f>R1207+S1207</f>
        <v>1220</v>
      </c>
      <c r="U1207" s="8">
        <f>T1207-Q1207</f>
        <v>149</v>
      </c>
      <c r="V1207" s="2" t="s">
        <v>33</v>
      </c>
      <c r="W1207" s="31">
        <f>IF(T1207&lt;5000,T1207*2%,IF(T1207&lt;25000,T1207*5%,IF(T1207&lt;50000,T1207*7%,IF(T1207&lt;100000,T1207*9%,IF(T1207&lt;250000,T1207*12%,T1207*15%)))))</f>
        <v>24.400000000000002</v>
      </c>
    </row>
    <row r="1208" spans="1:23" x14ac:dyDescent="0.3">
      <c r="A1208" s="2" t="s">
        <v>2150</v>
      </c>
      <c r="B1208" s="4">
        <v>43129</v>
      </c>
      <c r="C1208" s="4">
        <v>43131</v>
      </c>
      <c r="D1208" s="2" t="s">
        <v>47</v>
      </c>
      <c r="E1208" s="2" t="s">
        <v>48</v>
      </c>
      <c r="F1208" s="2" t="s">
        <v>340</v>
      </c>
      <c r="G1208" s="5" t="str">
        <f>VLOOKUP(F1208,'Customer Info'!A:B,2,0)</f>
        <v>Ann</v>
      </c>
      <c r="H1208" s="5" t="str">
        <f>VLOOKUP(F1208,'Customer Info'!A:C,3,0)</f>
        <v>Chong</v>
      </c>
      <c r="I1208" s="5" t="str">
        <f>VLOOKUP(F1208,'Customer Info'!A:E,5,0)</f>
        <v>Sydney</v>
      </c>
      <c r="J1208" s="2" t="s">
        <v>310</v>
      </c>
      <c r="K1208" s="6" t="str">
        <f>VLOOKUP(J1208,'Product Details'!B:C,2,0)</f>
        <v>Technology</v>
      </c>
      <c r="L1208" s="6" t="str">
        <f>VLOOKUP(J1208,'Product Details'!B:D,3,0)</f>
        <v>Copiers</v>
      </c>
      <c r="M1208" s="6" t="s">
        <v>6481</v>
      </c>
      <c r="N1208" s="2">
        <v>149</v>
      </c>
      <c r="O1208" s="2">
        <v>131</v>
      </c>
      <c r="P1208" s="2">
        <v>8</v>
      </c>
      <c r="Q1208" s="7">
        <f>O1208*P1208</f>
        <v>1048</v>
      </c>
      <c r="R1208" s="7">
        <f>N1208*P1208</f>
        <v>1192</v>
      </c>
      <c r="S1208" s="2">
        <v>30</v>
      </c>
      <c r="T1208" s="8">
        <f>R1208+S1208</f>
        <v>1222</v>
      </c>
      <c r="U1208" s="8">
        <f>T1208-Q1208</f>
        <v>174</v>
      </c>
      <c r="V1208" s="2" t="s">
        <v>33</v>
      </c>
      <c r="W1208" s="31">
        <f>IF(T1208&lt;5000,T1208*2%,IF(T1208&lt;25000,T1208*5%,IF(T1208&lt;50000,T1208*7%,IF(T1208&lt;100000,T1208*9%,IF(T1208&lt;250000,T1208*12%,T1208*15%)))))</f>
        <v>24.44</v>
      </c>
    </row>
    <row r="1209" spans="1:23" x14ac:dyDescent="0.3">
      <c r="A1209" s="2" t="s">
        <v>2493</v>
      </c>
      <c r="B1209" s="4">
        <v>43739</v>
      </c>
      <c r="C1209" s="4">
        <v>43739</v>
      </c>
      <c r="D1209" s="2" t="s">
        <v>28</v>
      </c>
      <c r="E1209" s="2" t="s">
        <v>68</v>
      </c>
      <c r="F1209" s="2" t="s">
        <v>298</v>
      </c>
      <c r="G1209" s="5" t="str">
        <f>VLOOKUP(F1209,'Customer Info'!A:B,2,0)</f>
        <v>Michelle</v>
      </c>
      <c r="H1209" s="5" t="str">
        <f>VLOOKUP(F1209,'Customer Info'!A:C,3,0)</f>
        <v>Arnett</v>
      </c>
      <c r="I1209" s="5" t="str">
        <f>VLOOKUP(F1209,'Customer Info'!A:E,5,0)</f>
        <v>Yancheng</v>
      </c>
      <c r="J1209" s="2" t="s">
        <v>180</v>
      </c>
      <c r="K1209" s="6" t="str">
        <f>VLOOKUP(J1209,'Product Details'!B:C,2,0)</f>
        <v>Furniture</v>
      </c>
      <c r="L1209" s="6" t="str">
        <f>VLOOKUP(J1209,'Product Details'!B:D,3,0)</f>
        <v>Tables</v>
      </c>
      <c r="M1209" s="6" t="s">
        <v>6497</v>
      </c>
      <c r="N1209" s="2">
        <v>1205</v>
      </c>
      <c r="O1209" s="2">
        <v>1159</v>
      </c>
      <c r="P1209" s="2">
        <v>1</v>
      </c>
      <c r="Q1209" s="7">
        <f>O1209*P1209</f>
        <v>1159</v>
      </c>
      <c r="R1209" s="7">
        <f>N1209*P1209</f>
        <v>1205</v>
      </c>
      <c r="S1209" s="2">
        <v>86</v>
      </c>
      <c r="T1209" s="8">
        <f>R1209+S1209</f>
        <v>1291</v>
      </c>
      <c r="U1209" s="8">
        <f>T1209-Q1209</f>
        <v>132</v>
      </c>
      <c r="V1209" s="2" t="s">
        <v>33</v>
      </c>
      <c r="W1209" s="31">
        <f>IF(T1209&lt;5000,T1209*2%,IF(T1209&lt;25000,T1209*5%,IF(T1209&lt;50000,T1209*7%,IF(T1209&lt;100000,T1209*9%,IF(T1209&lt;250000,T1209*12%,T1209*15%)))))</f>
        <v>25.82</v>
      </c>
    </row>
    <row r="1210" spans="1:23" x14ac:dyDescent="0.3">
      <c r="A1210" s="2" t="s">
        <v>1743</v>
      </c>
      <c r="B1210" s="4">
        <v>44111</v>
      </c>
      <c r="C1210" s="4">
        <v>44112</v>
      </c>
      <c r="D1210" s="2" t="s">
        <v>28</v>
      </c>
      <c r="E1210" s="2" t="s">
        <v>48</v>
      </c>
      <c r="F1210" s="2" t="s">
        <v>926</v>
      </c>
      <c r="G1210" s="5" t="str">
        <f>VLOOKUP(F1210,'Customer Info'!A:B,2,0)</f>
        <v>Sonia</v>
      </c>
      <c r="H1210" s="5" t="str">
        <f>VLOOKUP(F1210,'Customer Info'!A:C,3,0)</f>
        <v>Sunley</v>
      </c>
      <c r="I1210" s="5" t="str">
        <f>VLOOKUP(F1210,'Customer Info'!A:E,5,0)</f>
        <v>Canberra</v>
      </c>
      <c r="J1210" s="2" t="s">
        <v>416</v>
      </c>
      <c r="K1210" s="6" t="str">
        <f>VLOOKUP(J1210,'Product Details'!B:C,2,0)</f>
        <v>Technology</v>
      </c>
      <c r="L1210" s="6" t="str">
        <f>VLOOKUP(J1210,'Product Details'!B:D,3,0)</f>
        <v>Phones</v>
      </c>
      <c r="M1210" s="6" t="s">
        <v>6448</v>
      </c>
      <c r="N1210" s="2">
        <v>1210</v>
      </c>
      <c r="O1210" s="2">
        <v>1164</v>
      </c>
      <c r="P1210" s="2">
        <v>1</v>
      </c>
      <c r="Q1210" s="7">
        <f>O1210*P1210</f>
        <v>1164</v>
      </c>
      <c r="R1210" s="7">
        <f>N1210*P1210</f>
        <v>1210</v>
      </c>
      <c r="S1210" s="2">
        <v>88</v>
      </c>
      <c r="T1210" s="8">
        <f>R1210+S1210</f>
        <v>1298</v>
      </c>
      <c r="U1210" s="8">
        <f>T1210-Q1210</f>
        <v>134</v>
      </c>
      <c r="V1210" s="2" t="s">
        <v>63</v>
      </c>
      <c r="W1210" s="31">
        <f>IF(T1210&lt;5000,T1210*2%,IF(T1210&lt;25000,T1210*5%,IF(T1210&lt;50000,T1210*7%,IF(T1210&lt;100000,T1210*9%,IF(T1210&lt;250000,T1210*12%,T1210*15%)))))</f>
        <v>25.96</v>
      </c>
    </row>
    <row r="1211" spans="1:23" x14ac:dyDescent="0.3">
      <c r="A1211" s="2" t="s">
        <v>2507</v>
      </c>
      <c r="B1211" s="4">
        <v>43502</v>
      </c>
      <c r="C1211" s="4">
        <v>43502</v>
      </c>
      <c r="D1211" s="2" t="s">
        <v>28</v>
      </c>
      <c r="E1211" s="2" t="s">
        <v>48</v>
      </c>
      <c r="F1211" s="2" t="s">
        <v>1341</v>
      </c>
      <c r="G1211" s="5" t="str">
        <f>VLOOKUP(F1211,'Customer Info'!A:B,2,0)</f>
        <v>Toby</v>
      </c>
      <c r="H1211" s="5" t="str">
        <f>VLOOKUP(F1211,'Customer Info'!A:C,3,0)</f>
        <v>Swindell</v>
      </c>
      <c r="I1211" s="5" t="str">
        <f>VLOOKUP(F1211,'Customer Info'!A:E,5,0)</f>
        <v>Ninghai</v>
      </c>
      <c r="J1211" s="2" t="s">
        <v>325</v>
      </c>
      <c r="K1211" s="6" t="str">
        <f>VLOOKUP(J1211,'Product Details'!B:C,2,0)</f>
        <v>Technology</v>
      </c>
      <c r="L1211" s="6" t="str">
        <f>VLOOKUP(J1211,'Product Details'!B:D,3,0)</f>
        <v>Copiers</v>
      </c>
      <c r="M1211" s="6" t="s">
        <v>6415</v>
      </c>
      <c r="N1211" s="2">
        <v>1210</v>
      </c>
      <c r="O1211" s="2">
        <v>1164</v>
      </c>
      <c r="P1211" s="2">
        <v>1</v>
      </c>
      <c r="Q1211" s="7">
        <f>O1211*P1211</f>
        <v>1164</v>
      </c>
      <c r="R1211" s="7">
        <f>N1211*P1211</f>
        <v>1210</v>
      </c>
      <c r="S1211" s="2">
        <v>36</v>
      </c>
      <c r="T1211" s="8">
        <f>R1211+S1211</f>
        <v>1246</v>
      </c>
      <c r="U1211" s="8">
        <f>T1211-Q1211</f>
        <v>82</v>
      </c>
      <c r="V1211" s="2" t="s">
        <v>63</v>
      </c>
      <c r="W1211" s="31">
        <f>IF(T1211&lt;5000,T1211*2%,IF(T1211&lt;25000,T1211*5%,IF(T1211&lt;50000,T1211*7%,IF(T1211&lt;100000,T1211*9%,IF(T1211&lt;250000,T1211*12%,T1211*15%)))))</f>
        <v>24.92</v>
      </c>
    </row>
    <row r="1212" spans="1:23" x14ac:dyDescent="0.3">
      <c r="A1212" s="2" t="s">
        <v>4634</v>
      </c>
      <c r="B1212" s="4">
        <v>44042</v>
      </c>
      <c r="C1212" s="4">
        <v>44044</v>
      </c>
      <c r="D1212" s="2" t="s">
        <v>47</v>
      </c>
      <c r="E1212" s="2" t="s">
        <v>29</v>
      </c>
      <c r="F1212" s="2" t="s">
        <v>1904</v>
      </c>
      <c r="G1212" s="5" t="str">
        <f>VLOOKUP(F1212,'Customer Info'!A:B,2,0)</f>
        <v>Steven</v>
      </c>
      <c r="H1212" s="5" t="str">
        <f>VLOOKUP(F1212,'Customer Info'!A:C,3,0)</f>
        <v>Roelle</v>
      </c>
      <c r="I1212" s="5" t="str">
        <f>VLOOKUP(F1212,'Customer Info'!A:E,5,0)</f>
        <v>Bonn</v>
      </c>
      <c r="J1212" s="2" t="s">
        <v>499</v>
      </c>
      <c r="K1212" s="6" t="str">
        <f>VLOOKUP(J1212,'Product Details'!B:C,2,0)</f>
        <v>Furniture</v>
      </c>
      <c r="L1212" s="6" t="str">
        <f>VLOOKUP(J1212,'Product Details'!B:D,3,0)</f>
        <v>Tables</v>
      </c>
      <c r="M1212" s="6" t="s">
        <v>6537</v>
      </c>
      <c r="N1212" s="2">
        <v>404</v>
      </c>
      <c r="O1212" s="2">
        <v>371</v>
      </c>
      <c r="P1212" s="2">
        <v>3</v>
      </c>
      <c r="Q1212" s="7">
        <f>O1212*P1212</f>
        <v>1113</v>
      </c>
      <c r="R1212" s="7">
        <f>N1212*P1212</f>
        <v>1212</v>
      </c>
      <c r="S1212" s="2">
        <v>60</v>
      </c>
      <c r="T1212" s="8">
        <f>R1212+S1212</f>
        <v>1272</v>
      </c>
      <c r="U1212" s="8">
        <f>T1212-Q1212</f>
        <v>159</v>
      </c>
      <c r="V1212" s="2" t="s">
        <v>63</v>
      </c>
      <c r="W1212" s="31">
        <f>IF(T1212&lt;5000,T1212*2%,IF(T1212&lt;25000,T1212*5%,IF(T1212&lt;50000,T1212*7%,IF(T1212&lt;100000,T1212*9%,IF(T1212&lt;250000,T1212*12%,T1212*15%)))))</f>
        <v>25.44</v>
      </c>
    </row>
    <row r="1213" spans="1:23" x14ac:dyDescent="0.3">
      <c r="A1213" s="2" t="s">
        <v>1721</v>
      </c>
      <c r="B1213" s="4">
        <v>44080</v>
      </c>
      <c r="C1213" s="4">
        <v>44082</v>
      </c>
      <c r="D1213" s="2" t="s">
        <v>47</v>
      </c>
      <c r="E1213" s="2" t="s">
        <v>36</v>
      </c>
      <c r="F1213" s="2" t="s">
        <v>1458</v>
      </c>
      <c r="G1213" s="5" t="str">
        <f>VLOOKUP(F1213,'Customer Info'!A:B,2,0)</f>
        <v>Darren</v>
      </c>
      <c r="H1213" s="5" t="str">
        <f>VLOOKUP(F1213,'Customer Info'!A:C,3,0)</f>
        <v>Koutras</v>
      </c>
      <c r="I1213" s="5" t="str">
        <f>VLOOKUP(F1213,'Customer Info'!A:E,5,0)</f>
        <v>Pune</v>
      </c>
      <c r="J1213" s="2" t="s">
        <v>293</v>
      </c>
      <c r="K1213" s="6" t="str">
        <f>VLOOKUP(J1213,'Product Details'!B:C,2,0)</f>
        <v>Furniture</v>
      </c>
      <c r="L1213" s="6" t="str">
        <f>VLOOKUP(J1213,'Product Details'!B:D,3,0)</f>
        <v>Bookcases</v>
      </c>
      <c r="M1213" s="6" t="s">
        <v>6509</v>
      </c>
      <c r="N1213" s="2">
        <v>405</v>
      </c>
      <c r="O1213" s="2">
        <v>381</v>
      </c>
      <c r="P1213" s="2">
        <v>3</v>
      </c>
      <c r="Q1213" s="7">
        <f>O1213*P1213</f>
        <v>1143</v>
      </c>
      <c r="R1213" s="7">
        <f>N1213*P1213</f>
        <v>1215</v>
      </c>
      <c r="S1213" s="2">
        <v>45</v>
      </c>
      <c r="T1213" s="8">
        <f>R1213+S1213</f>
        <v>1260</v>
      </c>
      <c r="U1213" s="8">
        <f>T1213-Q1213</f>
        <v>117</v>
      </c>
      <c r="V1213" s="2" t="s">
        <v>30</v>
      </c>
      <c r="W1213" s="31">
        <f>IF(T1213&lt;5000,T1213*2%,IF(T1213&lt;25000,T1213*5%,IF(T1213&lt;50000,T1213*7%,IF(T1213&lt;100000,T1213*9%,IF(T1213&lt;250000,T1213*12%,T1213*15%)))))</f>
        <v>25.2</v>
      </c>
    </row>
    <row r="1214" spans="1:23" x14ac:dyDescent="0.3">
      <c r="A1214" s="2" t="s">
        <v>1062</v>
      </c>
      <c r="B1214" s="4">
        <v>43474</v>
      </c>
      <c r="C1214" s="4">
        <v>43475</v>
      </c>
      <c r="D1214" s="2" t="s">
        <v>47</v>
      </c>
      <c r="E1214" s="2" t="s">
        <v>29</v>
      </c>
      <c r="F1214" s="2" t="s">
        <v>784</v>
      </c>
      <c r="G1214" s="5" t="str">
        <f>VLOOKUP(F1214,'Customer Info'!A:B,2,0)</f>
        <v>Duane</v>
      </c>
      <c r="H1214" s="5" t="str">
        <f>VLOOKUP(F1214,'Customer Info'!A:C,3,0)</f>
        <v>Benoit</v>
      </c>
      <c r="I1214" s="5" t="str">
        <f>VLOOKUP(F1214,'Customer Info'!A:E,5,0)</f>
        <v>Tamworth</v>
      </c>
      <c r="J1214" s="2" t="s">
        <v>350</v>
      </c>
      <c r="K1214" s="6" t="str">
        <f>VLOOKUP(J1214,'Product Details'!B:C,2,0)</f>
        <v>Furniture</v>
      </c>
      <c r="L1214" s="6" t="str">
        <f>VLOOKUP(J1214,'Product Details'!B:D,3,0)</f>
        <v>Tables</v>
      </c>
      <c r="M1214" s="6" t="s">
        <v>6491</v>
      </c>
      <c r="N1214" s="2">
        <v>136</v>
      </c>
      <c r="O1214" s="2">
        <v>130</v>
      </c>
      <c r="P1214" s="2">
        <v>9</v>
      </c>
      <c r="Q1214" s="7">
        <f>O1214*P1214</f>
        <v>1170</v>
      </c>
      <c r="R1214" s="7">
        <f>N1214*P1214</f>
        <v>1224</v>
      </c>
      <c r="S1214" s="2">
        <v>30</v>
      </c>
      <c r="T1214" s="8">
        <f>R1214+S1214</f>
        <v>1254</v>
      </c>
      <c r="U1214" s="8">
        <f>T1214-Q1214</f>
        <v>84</v>
      </c>
      <c r="V1214" s="2" t="s">
        <v>33</v>
      </c>
      <c r="W1214" s="31">
        <f>IF(T1214&lt;5000,T1214*2%,IF(T1214&lt;25000,T1214*5%,IF(T1214&lt;50000,T1214*7%,IF(T1214&lt;100000,T1214*9%,IF(T1214&lt;250000,T1214*12%,T1214*15%)))))</f>
        <v>25.080000000000002</v>
      </c>
    </row>
    <row r="1215" spans="1:23" x14ac:dyDescent="0.3">
      <c r="A1215" s="2" t="s">
        <v>3388</v>
      </c>
      <c r="B1215" s="4">
        <v>43715</v>
      </c>
      <c r="C1215" s="4">
        <v>43716</v>
      </c>
      <c r="D1215" s="2" t="s">
        <v>47</v>
      </c>
      <c r="E1215" s="2" t="s">
        <v>43</v>
      </c>
      <c r="F1215" s="2" t="s">
        <v>663</v>
      </c>
      <c r="G1215" s="5" t="str">
        <f>VLOOKUP(F1215,'Customer Info'!A:B,2,0)</f>
        <v>Aaron</v>
      </c>
      <c r="H1215" s="5" t="str">
        <f>VLOOKUP(F1215,'Customer Info'!A:C,3,0)</f>
        <v>Bergman</v>
      </c>
      <c r="I1215" s="5" t="str">
        <f>VLOOKUP(F1215,'Customer Info'!A:E,5,0)</f>
        <v>Halle</v>
      </c>
      <c r="J1215" s="2" t="s">
        <v>170</v>
      </c>
      <c r="K1215" s="6" t="str">
        <f>VLOOKUP(J1215,'Product Details'!B:C,2,0)</f>
        <v>Office_Supplies</v>
      </c>
      <c r="L1215" s="6" t="str">
        <f>VLOOKUP(J1215,'Product Details'!B:D,3,0)</f>
        <v>Labels</v>
      </c>
      <c r="M1215" s="6" t="s">
        <v>6467</v>
      </c>
      <c r="N1215" s="2">
        <v>206</v>
      </c>
      <c r="O1215" s="2">
        <v>189</v>
      </c>
      <c r="P1215" s="2">
        <v>6</v>
      </c>
      <c r="Q1215" s="7">
        <f>O1215*P1215</f>
        <v>1134</v>
      </c>
      <c r="R1215" s="7">
        <f>N1215*P1215</f>
        <v>1236</v>
      </c>
      <c r="S1215" s="2">
        <v>30</v>
      </c>
      <c r="T1215" s="8">
        <f>R1215+S1215</f>
        <v>1266</v>
      </c>
      <c r="U1215" s="8">
        <f>T1215-Q1215</f>
        <v>132</v>
      </c>
      <c r="V1215" s="2" t="s">
        <v>33</v>
      </c>
      <c r="W1215" s="31">
        <f>IF(T1215&lt;5000,T1215*2%,IF(T1215&lt;25000,T1215*5%,IF(T1215&lt;50000,T1215*7%,IF(T1215&lt;100000,T1215*9%,IF(T1215&lt;250000,T1215*12%,T1215*15%)))))</f>
        <v>25.32</v>
      </c>
    </row>
    <row r="1216" spans="1:23" x14ac:dyDescent="0.3">
      <c r="A1216" s="2" t="s">
        <v>1235</v>
      </c>
      <c r="B1216" s="4">
        <v>43662</v>
      </c>
      <c r="C1216" s="4">
        <v>43664</v>
      </c>
      <c r="D1216" s="2" t="s">
        <v>47</v>
      </c>
      <c r="E1216" s="2" t="s">
        <v>29</v>
      </c>
      <c r="F1216" s="2" t="s">
        <v>510</v>
      </c>
      <c r="G1216" s="5" t="str">
        <f>VLOOKUP(F1216,'Customer Info'!A:B,2,0)</f>
        <v>Keith</v>
      </c>
      <c r="H1216" s="5" t="str">
        <f>VLOOKUP(F1216,'Customer Info'!A:C,3,0)</f>
        <v>Herrera</v>
      </c>
      <c r="I1216" s="5" t="str">
        <f>VLOOKUP(F1216,'Customer Info'!A:E,5,0)</f>
        <v>Jakarta</v>
      </c>
      <c r="J1216" s="2" t="s">
        <v>579</v>
      </c>
      <c r="K1216" s="6" t="str">
        <f>VLOOKUP(J1216,'Product Details'!B:C,2,0)</f>
        <v>Office_Supplies</v>
      </c>
      <c r="L1216" s="6" t="str">
        <f>VLOOKUP(J1216,'Product Details'!B:D,3,0)</f>
        <v>Storage</v>
      </c>
      <c r="M1216" s="6" t="s">
        <v>6515</v>
      </c>
      <c r="N1216" s="2">
        <v>1246</v>
      </c>
      <c r="O1216" s="2">
        <v>1164</v>
      </c>
      <c r="P1216" s="2">
        <v>1</v>
      </c>
      <c r="Q1216" s="7">
        <f>O1216*P1216</f>
        <v>1164</v>
      </c>
      <c r="R1216" s="7">
        <f>N1216*P1216</f>
        <v>1246</v>
      </c>
      <c r="S1216" s="2">
        <v>85</v>
      </c>
      <c r="T1216" s="8">
        <f>R1216+S1216</f>
        <v>1331</v>
      </c>
      <c r="U1216" s="8">
        <f>T1216-Q1216</f>
        <v>167</v>
      </c>
      <c r="V1216" s="2" t="s">
        <v>63</v>
      </c>
      <c r="W1216" s="31">
        <f>IF(T1216&lt;5000,T1216*2%,IF(T1216&lt;25000,T1216*5%,IF(T1216&lt;50000,T1216*7%,IF(T1216&lt;100000,T1216*9%,IF(T1216&lt;250000,T1216*12%,T1216*15%)))))</f>
        <v>26.62</v>
      </c>
    </row>
    <row r="1217" spans="1:23" x14ac:dyDescent="0.3">
      <c r="A1217" s="2" t="s">
        <v>5051</v>
      </c>
      <c r="B1217" s="4">
        <v>43575</v>
      </c>
      <c r="C1217" s="4">
        <v>43577</v>
      </c>
      <c r="D1217" s="2" t="s">
        <v>47</v>
      </c>
      <c r="E1217" s="2" t="s">
        <v>68</v>
      </c>
      <c r="F1217" s="2" t="s">
        <v>403</v>
      </c>
      <c r="G1217" s="5" t="str">
        <f>VLOOKUP(F1217,'Customer Info'!A:B,2,0)</f>
        <v>Roger</v>
      </c>
      <c r="H1217" s="5" t="str">
        <f>VLOOKUP(F1217,'Customer Info'!A:C,3,0)</f>
        <v>Barcio</v>
      </c>
      <c r="I1217" s="5" t="str">
        <f>VLOOKUP(F1217,'Customer Info'!A:E,5,0)</f>
        <v>Celle</v>
      </c>
      <c r="J1217" s="2" t="s">
        <v>121</v>
      </c>
      <c r="K1217" s="6" t="str">
        <f>VLOOKUP(J1217,'Product Details'!B:C,2,0)</f>
        <v>Furniture</v>
      </c>
      <c r="L1217" s="6" t="str">
        <f>VLOOKUP(J1217,'Product Details'!B:D,3,0)</f>
        <v>Furnishings</v>
      </c>
      <c r="M1217" s="6" t="s">
        <v>6421</v>
      </c>
      <c r="N1217" s="2">
        <v>1246</v>
      </c>
      <c r="O1217" s="2">
        <v>1164</v>
      </c>
      <c r="P1217" s="2">
        <v>1</v>
      </c>
      <c r="Q1217" s="7">
        <f>O1217*P1217</f>
        <v>1164</v>
      </c>
      <c r="R1217" s="7">
        <f>N1217*P1217</f>
        <v>1246</v>
      </c>
      <c r="S1217" s="2">
        <v>83</v>
      </c>
      <c r="T1217" s="8">
        <f>R1217+S1217</f>
        <v>1329</v>
      </c>
      <c r="U1217" s="8">
        <f>T1217-Q1217</f>
        <v>165</v>
      </c>
      <c r="V1217" s="2" t="s">
        <v>33</v>
      </c>
      <c r="W1217" s="31">
        <f>IF(T1217&lt;5000,T1217*2%,IF(T1217&lt;25000,T1217*5%,IF(T1217&lt;50000,T1217*7%,IF(T1217&lt;100000,T1217*9%,IF(T1217&lt;250000,T1217*12%,T1217*15%)))))</f>
        <v>26.580000000000002</v>
      </c>
    </row>
    <row r="1218" spans="1:23" x14ac:dyDescent="0.3">
      <c r="A1218" s="2" t="s">
        <v>3432</v>
      </c>
      <c r="B1218" s="4">
        <v>43580</v>
      </c>
      <c r="C1218" s="4">
        <v>43580</v>
      </c>
      <c r="D1218" s="2" t="s">
        <v>47</v>
      </c>
      <c r="E1218" s="2" t="s">
        <v>36</v>
      </c>
      <c r="F1218" s="2" t="s">
        <v>236</v>
      </c>
      <c r="G1218" s="5" t="str">
        <f>VLOOKUP(F1218,'Customer Info'!A:B,2,0)</f>
        <v>Erin</v>
      </c>
      <c r="H1218" s="5" t="str">
        <f>VLOOKUP(F1218,'Customer Info'!A:C,3,0)</f>
        <v>Smith</v>
      </c>
      <c r="I1218" s="5" t="str">
        <f>VLOOKUP(F1218,'Customer Info'!A:E,5,0)</f>
        <v>Yuci</v>
      </c>
      <c r="J1218" s="2" t="s">
        <v>419</v>
      </c>
      <c r="K1218" s="6" t="str">
        <f>VLOOKUP(J1218,'Product Details'!B:C,2,0)</f>
        <v>Office_Supplies</v>
      </c>
      <c r="L1218" s="6" t="str">
        <f>VLOOKUP(J1218,'Product Details'!B:D,3,0)</f>
        <v>Labels</v>
      </c>
      <c r="M1218" s="6" t="s">
        <v>6465</v>
      </c>
      <c r="N1218" s="2">
        <v>1246</v>
      </c>
      <c r="O1218" s="2">
        <v>1164</v>
      </c>
      <c r="P1218" s="2">
        <v>1</v>
      </c>
      <c r="Q1218" s="7">
        <f>O1218*P1218</f>
        <v>1164</v>
      </c>
      <c r="R1218" s="7">
        <f>N1218*P1218</f>
        <v>1246</v>
      </c>
      <c r="S1218" s="2">
        <v>79</v>
      </c>
      <c r="T1218" s="8">
        <f>R1218+S1218</f>
        <v>1325</v>
      </c>
      <c r="U1218" s="8">
        <f>T1218-Q1218</f>
        <v>161</v>
      </c>
      <c r="V1218" s="2" t="s">
        <v>33</v>
      </c>
      <c r="W1218" s="31">
        <f>IF(T1218&lt;5000,T1218*2%,IF(T1218&lt;25000,T1218*5%,IF(T1218&lt;50000,T1218*7%,IF(T1218&lt;100000,T1218*9%,IF(T1218&lt;250000,T1218*12%,T1218*15%)))))</f>
        <v>26.5</v>
      </c>
    </row>
    <row r="1219" spans="1:23" x14ac:dyDescent="0.3">
      <c r="A1219" s="2" t="s">
        <v>3065</v>
      </c>
      <c r="B1219" s="4">
        <v>43125</v>
      </c>
      <c r="C1219" s="4">
        <v>43127</v>
      </c>
      <c r="D1219" s="2" t="s">
        <v>47</v>
      </c>
      <c r="E1219" s="2" t="s">
        <v>91</v>
      </c>
      <c r="F1219" s="2" t="s">
        <v>3066</v>
      </c>
      <c r="G1219" s="5" t="str">
        <f>VLOOKUP(F1219,'Customer Info'!A:B,2,0)</f>
        <v>Thea</v>
      </c>
      <c r="H1219" s="5" t="str">
        <f>VLOOKUP(F1219,'Customer Info'!A:C,3,0)</f>
        <v>Hendricks</v>
      </c>
      <c r="I1219" s="5" t="str">
        <f>VLOOKUP(F1219,'Customer Info'!A:E,5,0)</f>
        <v>Jining</v>
      </c>
      <c r="J1219" s="2" t="s">
        <v>83</v>
      </c>
      <c r="K1219" s="6" t="str">
        <f>VLOOKUP(J1219,'Product Details'!B:C,2,0)</f>
        <v>Furniture</v>
      </c>
      <c r="L1219" s="6" t="str">
        <f>VLOOKUP(J1219,'Product Details'!B:D,3,0)</f>
        <v>Chairs</v>
      </c>
      <c r="M1219" s="6" t="s">
        <v>6406</v>
      </c>
      <c r="N1219" s="2">
        <v>1246</v>
      </c>
      <c r="O1219" s="2">
        <v>1164</v>
      </c>
      <c r="P1219" s="2">
        <v>1</v>
      </c>
      <c r="Q1219" s="7">
        <f>O1219*P1219</f>
        <v>1164</v>
      </c>
      <c r="R1219" s="7">
        <f>N1219*P1219</f>
        <v>1246</v>
      </c>
      <c r="S1219" s="2">
        <v>59</v>
      </c>
      <c r="T1219" s="8">
        <f>R1219+S1219</f>
        <v>1305</v>
      </c>
      <c r="U1219" s="8">
        <f>T1219-Q1219</f>
        <v>141</v>
      </c>
      <c r="V1219" s="2" t="s">
        <v>33</v>
      </c>
      <c r="W1219" s="31">
        <f>IF(T1219&lt;5000,T1219*2%,IF(T1219&lt;25000,T1219*5%,IF(T1219&lt;50000,T1219*7%,IF(T1219&lt;100000,T1219*9%,IF(T1219&lt;250000,T1219*12%,T1219*15%)))))</f>
        <v>26.1</v>
      </c>
    </row>
    <row r="1220" spans="1:23" x14ac:dyDescent="0.3">
      <c r="A1220" s="2" t="s">
        <v>2660</v>
      </c>
      <c r="B1220" s="4">
        <v>43974</v>
      </c>
      <c r="C1220" s="4">
        <v>43974</v>
      </c>
      <c r="D1220" s="2" t="s">
        <v>47</v>
      </c>
      <c r="E1220" s="2" t="s">
        <v>43</v>
      </c>
      <c r="F1220" s="2" t="s">
        <v>897</v>
      </c>
      <c r="G1220" s="5" t="str">
        <f>VLOOKUP(F1220,'Customer Info'!A:B,2,0)</f>
        <v>Resi</v>
      </c>
      <c r="H1220" s="5" t="str">
        <f>VLOOKUP(F1220,'Customer Info'!A:C,3,0)</f>
        <v>Pšlking</v>
      </c>
      <c r="I1220" s="5" t="str">
        <f>VLOOKUP(F1220,'Customer Info'!A:E,5,0)</f>
        <v>Gelsenkirchen</v>
      </c>
      <c r="J1220" s="2" t="s">
        <v>454</v>
      </c>
      <c r="K1220" s="6" t="str">
        <f>VLOOKUP(J1220,'Product Details'!B:C,2,0)</f>
        <v>Office_Supplies</v>
      </c>
      <c r="L1220" s="6" t="str">
        <f>VLOOKUP(J1220,'Product Details'!B:D,3,0)</f>
        <v>Paper</v>
      </c>
      <c r="M1220" s="6" t="s">
        <v>6566</v>
      </c>
      <c r="N1220" s="2">
        <v>1246</v>
      </c>
      <c r="O1220" s="2">
        <v>1164</v>
      </c>
      <c r="P1220" s="2">
        <v>1</v>
      </c>
      <c r="Q1220" s="7">
        <f>O1220*P1220</f>
        <v>1164</v>
      </c>
      <c r="R1220" s="7">
        <f>N1220*P1220</f>
        <v>1246</v>
      </c>
      <c r="S1220" s="2">
        <v>58</v>
      </c>
      <c r="T1220" s="8">
        <f>R1220+S1220</f>
        <v>1304</v>
      </c>
      <c r="U1220" s="8">
        <f>T1220-Q1220</f>
        <v>140</v>
      </c>
      <c r="V1220" s="2" t="s">
        <v>63</v>
      </c>
      <c r="W1220" s="31">
        <f>IF(T1220&lt;5000,T1220*2%,IF(T1220&lt;25000,T1220*5%,IF(T1220&lt;50000,T1220*7%,IF(T1220&lt;100000,T1220*9%,IF(T1220&lt;250000,T1220*12%,T1220*15%)))))</f>
        <v>26.080000000000002</v>
      </c>
    </row>
    <row r="1221" spans="1:23" x14ac:dyDescent="0.3">
      <c r="A1221" s="2" t="s">
        <v>758</v>
      </c>
      <c r="B1221" s="4">
        <v>43159</v>
      </c>
      <c r="C1221" s="4">
        <v>43161</v>
      </c>
      <c r="D1221" s="2" t="s">
        <v>47</v>
      </c>
      <c r="E1221" s="2" t="s">
        <v>48</v>
      </c>
      <c r="F1221" s="2" t="s">
        <v>759</v>
      </c>
      <c r="G1221" s="5" t="str">
        <f>VLOOKUP(F1221,'Customer Info'!A:B,2,0)</f>
        <v>Dianna</v>
      </c>
      <c r="H1221" s="5" t="str">
        <f>VLOOKUP(F1221,'Customer Info'!A:C,3,0)</f>
        <v>Wilson</v>
      </c>
      <c r="I1221" s="5" t="str">
        <f>VLOOKUP(F1221,'Customer Info'!A:E,5,0)</f>
        <v>Pematangsiantar</v>
      </c>
      <c r="J1221" s="2" t="s">
        <v>111</v>
      </c>
      <c r="K1221" s="6" t="str">
        <f>VLOOKUP(J1221,'Product Details'!B:C,2,0)</f>
        <v>Office_Supplies</v>
      </c>
      <c r="L1221" s="6" t="str">
        <f>VLOOKUP(J1221,'Product Details'!B:D,3,0)</f>
        <v>Storage</v>
      </c>
      <c r="M1221" s="6" t="s">
        <v>6543</v>
      </c>
      <c r="N1221" s="2">
        <v>1246</v>
      </c>
      <c r="O1221" s="2">
        <v>1164</v>
      </c>
      <c r="P1221" s="2">
        <v>1</v>
      </c>
      <c r="Q1221" s="7">
        <f>O1221*P1221</f>
        <v>1164</v>
      </c>
      <c r="R1221" s="7">
        <f>N1221*P1221</f>
        <v>1246</v>
      </c>
      <c r="S1221" s="2">
        <v>51</v>
      </c>
      <c r="T1221" s="8">
        <f>R1221+S1221</f>
        <v>1297</v>
      </c>
      <c r="U1221" s="8">
        <f>T1221-Q1221</f>
        <v>133</v>
      </c>
      <c r="V1221" s="2" t="s">
        <v>30</v>
      </c>
      <c r="W1221" s="31">
        <f>IF(T1221&lt;5000,T1221*2%,IF(T1221&lt;25000,T1221*5%,IF(T1221&lt;50000,T1221*7%,IF(T1221&lt;100000,T1221*9%,IF(T1221&lt;250000,T1221*12%,T1221*15%)))))</f>
        <v>25.94</v>
      </c>
    </row>
    <row r="1222" spans="1:23" x14ac:dyDescent="0.3">
      <c r="A1222" s="2" t="s">
        <v>1881</v>
      </c>
      <c r="B1222" s="4">
        <v>43921</v>
      </c>
      <c r="C1222" s="4">
        <v>43922</v>
      </c>
      <c r="D1222" s="2" t="s">
        <v>47</v>
      </c>
      <c r="E1222" s="2" t="s">
        <v>29</v>
      </c>
      <c r="F1222" s="2" t="s">
        <v>923</v>
      </c>
      <c r="G1222" s="5" t="str">
        <f>VLOOKUP(F1222,'Customer Info'!A:B,2,0)</f>
        <v>John</v>
      </c>
      <c r="H1222" s="5" t="str">
        <f>VLOOKUP(F1222,'Customer Info'!A:C,3,0)</f>
        <v>Huston</v>
      </c>
      <c r="I1222" s="5" t="str">
        <f>VLOOKUP(F1222,'Customer Info'!A:E,5,0)</f>
        <v>Jena</v>
      </c>
      <c r="J1222" s="2" t="s">
        <v>214</v>
      </c>
      <c r="K1222" s="6" t="str">
        <f>VLOOKUP(J1222,'Product Details'!B:C,2,0)</f>
        <v>Technology</v>
      </c>
      <c r="L1222" s="6" t="str">
        <f>VLOOKUP(J1222,'Product Details'!B:D,3,0)</f>
        <v>Machines</v>
      </c>
      <c r="M1222" s="6" t="s">
        <v>6437</v>
      </c>
      <c r="N1222" s="2">
        <v>1246</v>
      </c>
      <c r="O1222" s="2">
        <v>1164</v>
      </c>
      <c r="P1222" s="2">
        <v>1</v>
      </c>
      <c r="Q1222" s="7">
        <f>O1222*P1222</f>
        <v>1164</v>
      </c>
      <c r="R1222" s="7">
        <f>N1222*P1222</f>
        <v>1246</v>
      </c>
      <c r="S1222" s="2">
        <v>47</v>
      </c>
      <c r="T1222" s="8">
        <f>R1222+S1222</f>
        <v>1293</v>
      </c>
      <c r="U1222" s="8">
        <f>T1222-Q1222</f>
        <v>129</v>
      </c>
      <c r="V1222" s="2" t="s">
        <v>63</v>
      </c>
      <c r="W1222" s="31">
        <f>IF(T1222&lt;5000,T1222*2%,IF(T1222&lt;25000,T1222*5%,IF(T1222&lt;50000,T1222*7%,IF(T1222&lt;100000,T1222*9%,IF(T1222&lt;250000,T1222*12%,T1222*15%)))))</f>
        <v>25.86</v>
      </c>
    </row>
    <row r="1223" spans="1:23" x14ac:dyDescent="0.3">
      <c r="A1223" s="2" t="s">
        <v>748</v>
      </c>
      <c r="B1223" s="4">
        <v>43251</v>
      </c>
      <c r="C1223" s="4">
        <v>43252</v>
      </c>
      <c r="D1223" s="2" t="s">
        <v>47</v>
      </c>
      <c r="E1223" s="2" t="s">
        <v>29</v>
      </c>
      <c r="F1223" s="2" t="s">
        <v>749</v>
      </c>
      <c r="G1223" s="5" t="str">
        <f>VLOOKUP(F1223,'Customer Info'!A:B,2,0)</f>
        <v>Clay</v>
      </c>
      <c r="H1223" s="5" t="str">
        <f>VLOOKUP(F1223,'Customer Info'!A:C,3,0)</f>
        <v>Cheatham</v>
      </c>
      <c r="I1223" s="5" t="str">
        <f>VLOOKUP(F1223,'Customer Info'!A:E,5,0)</f>
        <v>Freiburg</v>
      </c>
      <c r="J1223" s="2" t="s">
        <v>229</v>
      </c>
      <c r="K1223" s="6" t="str">
        <f>VLOOKUP(J1223,'Product Details'!B:C,2,0)</f>
        <v>Office_Supplies</v>
      </c>
      <c r="L1223" s="6" t="str">
        <f>VLOOKUP(J1223,'Product Details'!B:D,3,0)</f>
        <v>Paper</v>
      </c>
      <c r="M1223" s="6" t="s">
        <v>6569</v>
      </c>
      <c r="N1223" s="2">
        <v>208</v>
      </c>
      <c r="O1223" s="2">
        <v>187</v>
      </c>
      <c r="P1223" s="2">
        <v>6</v>
      </c>
      <c r="Q1223" s="7">
        <f>O1223*P1223</f>
        <v>1122</v>
      </c>
      <c r="R1223" s="7">
        <f>N1223*P1223</f>
        <v>1248</v>
      </c>
      <c r="S1223" s="2">
        <v>76</v>
      </c>
      <c r="T1223" s="8">
        <f>R1223+S1223</f>
        <v>1324</v>
      </c>
      <c r="U1223" s="8">
        <f>T1223-Q1223</f>
        <v>202</v>
      </c>
      <c r="V1223" s="2" t="s">
        <v>63</v>
      </c>
      <c r="W1223" s="31">
        <f>IF(T1223&lt;5000,T1223*2%,IF(T1223&lt;25000,T1223*5%,IF(T1223&lt;50000,T1223*7%,IF(T1223&lt;100000,T1223*9%,IF(T1223&lt;250000,T1223*12%,T1223*15%)))))</f>
        <v>26.48</v>
      </c>
    </row>
    <row r="1224" spans="1:23" x14ac:dyDescent="0.3">
      <c r="A1224" s="2" t="s">
        <v>4349</v>
      </c>
      <c r="B1224" s="4">
        <v>43591</v>
      </c>
      <c r="C1224" s="4">
        <v>43592</v>
      </c>
      <c r="D1224" s="2" t="s">
        <v>47</v>
      </c>
      <c r="E1224" s="2" t="s">
        <v>91</v>
      </c>
      <c r="F1224" s="2" t="s">
        <v>1458</v>
      </c>
      <c r="G1224" s="5" t="str">
        <f>VLOOKUP(F1224,'Customer Info'!A:B,2,0)</f>
        <v>Darren</v>
      </c>
      <c r="H1224" s="5" t="str">
        <f>VLOOKUP(F1224,'Customer Info'!A:C,3,0)</f>
        <v>Koutras</v>
      </c>
      <c r="I1224" s="5" t="str">
        <f>VLOOKUP(F1224,'Customer Info'!A:E,5,0)</f>
        <v>Pune</v>
      </c>
      <c r="J1224" s="2" t="s">
        <v>111</v>
      </c>
      <c r="K1224" s="6" t="str">
        <f>VLOOKUP(J1224,'Product Details'!B:C,2,0)</f>
        <v>Office_Supplies</v>
      </c>
      <c r="L1224" s="6" t="str">
        <f>VLOOKUP(J1224,'Product Details'!B:D,3,0)</f>
        <v>Storage</v>
      </c>
      <c r="M1224" s="6" t="s">
        <v>6543</v>
      </c>
      <c r="N1224" s="2">
        <v>626</v>
      </c>
      <c r="O1224" s="2">
        <v>559</v>
      </c>
      <c r="P1224" s="2">
        <v>2</v>
      </c>
      <c r="Q1224" s="7">
        <f>O1224*P1224</f>
        <v>1118</v>
      </c>
      <c r="R1224" s="7">
        <f>N1224*P1224</f>
        <v>1252</v>
      </c>
      <c r="S1224" s="2">
        <v>95</v>
      </c>
      <c r="T1224" s="8">
        <f>R1224+S1224</f>
        <v>1347</v>
      </c>
      <c r="U1224" s="8">
        <f>T1224-Q1224</f>
        <v>229</v>
      </c>
      <c r="V1224" s="2" t="s">
        <v>63</v>
      </c>
      <c r="W1224" s="31">
        <f>IF(T1224&lt;5000,T1224*2%,IF(T1224&lt;25000,T1224*5%,IF(T1224&lt;50000,T1224*7%,IF(T1224&lt;100000,T1224*9%,IF(T1224&lt;250000,T1224*12%,T1224*15%)))))</f>
        <v>26.94</v>
      </c>
    </row>
    <row r="1225" spans="1:23" x14ac:dyDescent="0.3">
      <c r="A1225" s="2" t="s">
        <v>741</v>
      </c>
      <c r="B1225" s="4">
        <v>43109</v>
      </c>
      <c r="C1225" s="4">
        <v>43111</v>
      </c>
      <c r="D1225" s="2" t="s">
        <v>47</v>
      </c>
      <c r="E1225" s="2" t="s">
        <v>43</v>
      </c>
      <c r="F1225" s="2" t="s">
        <v>742</v>
      </c>
      <c r="G1225" s="5" t="str">
        <f>VLOOKUP(F1225,'Customer Info'!A:B,2,0)</f>
        <v>Rick</v>
      </c>
      <c r="H1225" s="5" t="str">
        <f>VLOOKUP(F1225,'Customer Info'!A:C,3,0)</f>
        <v>Reed</v>
      </c>
      <c r="I1225" s="5" t="str">
        <f>VLOOKUP(F1225,'Customer Info'!A:E,5,0)</f>
        <v>Lucknow</v>
      </c>
      <c r="J1225" s="2" t="s">
        <v>538</v>
      </c>
      <c r="K1225" s="6" t="str">
        <f>VLOOKUP(J1225,'Product Details'!B:C,2,0)</f>
        <v>Technology</v>
      </c>
      <c r="L1225" s="6" t="str">
        <f>VLOOKUP(J1225,'Product Details'!B:D,3,0)</f>
        <v>Copiers</v>
      </c>
      <c r="M1225" s="6" t="s">
        <v>6436</v>
      </c>
      <c r="N1225" s="2">
        <v>626</v>
      </c>
      <c r="O1225" s="2">
        <v>559</v>
      </c>
      <c r="P1225" s="2">
        <v>2</v>
      </c>
      <c r="Q1225" s="7">
        <f>O1225*P1225</f>
        <v>1118</v>
      </c>
      <c r="R1225" s="7">
        <f>N1225*P1225</f>
        <v>1252</v>
      </c>
      <c r="S1225" s="2">
        <v>30</v>
      </c>
      <c r="T1225" s="8">
        <f>R1225+S1225</f>
        <v>1282</v>
      </c>
      <c r="U1225" s="8">
        <f>T1225-Q1225</f>
        <v>164</v>
      </c>
      <c r="V1225" s="2" t="s">
        <v>33</v>
      </c>
      <c r="W1225" s="31">
        <f>IF(T1225&lt;5000,T1225*2%,IF(T1225&lt;25000,T1225*5%,IF(T1225&lt;50000,T1225*7%,IF(T1225&lt;100000,T1225*9%,IF(T1225&lt;250000,T1225*12%,T1225*15%)))))</f>
        <v>25.64</v>
      </c>
    </row>
    <row r="1226" spans="1:23" x14ac:dyDescent="0.3">
      <c r="A1226" s="2" t="s">
        <v>873</v>
      </c>
      <c r="B1226" s="4">
        <v>43341</v>
      </c>
      <c r="C1226" s="4">
        <v>43342</v>
      </c>
      <c r="D1226" s="2" t="s">
        <v>47</v>
      </c>
      <c r="E1226" s="2" t="s">
        <v>48</v>
      </c>
      <c r="F1226" s="2" t="s">
        <v>874</v>
      </c>
      <c r="G1226" s="5" t="str">
        <f>VLOOKUP(F1226,'Customer Info'!A:B,2,0)</f>
        <v>Harold</v>
      </c>
      <c r="H1226" s="5" t="str">
        <f>VLOOKUP(F1226,'Customer Info'!A:C,3,0)</f>
        <v>Engle</v>
      </c>
      <c r="I1226" s="5" t="str">
        <f>VLOOKUP(F1226,'Customer Info'!A:E,5,0)</f>
        <v>Chennai</v>
      </c>
      <c r="J1226" s="2" t="s">
        <v>134</v>
      </c>
      <c r="K1226" s="6" t="e">
        <f>VLOOKUP(J1226,'Product Details'!B:C,2,0)</f>
        <v>#N/A</v>
      </c>
      <c r="L1226" s="6" t="e">
        <f>VLOOKUP(J1226,'Product Details'!B:D,3,0)</f>
        <v>#N/A</v>
      </c>
      <c r="M1226" s="6" t="e">
        <v>#N/A</v>
      </c>
      <c r="N1226" s="2">
        <v>179</v>
      </c>
      <c r="O1226" s="2">
        <v>166</v>
      </c>
      <c r="P1226" s="2">
        <v>7</v>
      </c>
      <c r="Q1226" s="7">
        <f>O1226*P1226</f>
        <v>1162</v>
      </c>
      <c r="R1226" s="7">
        <f>N1226*P1226</f>
        <v>1253</v>
      </c>
      <c r="S1226" s="2">
        <v>30</v>
      </c>
      <c r="T1226" s="8">
        <f>R1226+S1226</f>
        <v>1283</v>
      </c>
      <c r="U1226" s="8">
        <f>T1226-Q1226</f>
        <v>121</v>
      </c>
      <c r="V1226" s="2" t="s">
        <v>33</v>
      </c>
      <c r="W1226" s="31">
        <f>IF(T1226&lt;5000,T1226*2%,IF(T1226&lt;25000,T1226*5%,IF(T1226&lt;50000,T1226*7%,IF(T1226&lt;100000,T1226*9%,IF(T1226&lt;250000,T1226*12%,T1226*15%)))))</f>
        <v>25.66</v>
      </c>
    </row>
    <row r="1227" spans="1:23" x14ac:dyDescent="0.3">
      <c r="A1227" s="2" t="s">
        <v>605</v>
      </c>
      <c r="B1227" s="4">
        <v>43321</v>
      </c>
      <c r="C1227" s="4">
        <v>43323</v>
      </c>
      <c r="D1227" s="2" t="s">
        <v>47</v>
      </c>
      <c r="E1227" s="2" t="s">
        <v>68</v>
      </c>
      <c r="F1227" s="2" t="s">
        <v>606</v>
      </c>
      <c r="G1227" s="5" t="str">
        <f>VLOOKUP(F1227,'Customer Info'!A:B,2,0)</f>
        <v>Maureen</v>
      </c>
      <c r="H1227" s="5" t="str">
        <f>VLOOKUP(F1227,'Customer Info'!A:C,3,0)</f>
        <v>Gastineau</v>
      </c>
      <c r="I1227" s="5" t="str">
        <f>VLOOKUP(F1227,'Customer Info'!A:E,5,0)</f>
        <v>Melton</v>
      </c>
      <c r="J1227" s="2" t="s">
        <v>93</v>
      </c>
      <c r="K1227" s="6" t="str">
        <f>VLOOKUP(J1227,'Product Details'!B:C,2,0)</f>
        <v>Furniture</v>
      </c>
      <c r="L1227" s="6" t="str">
        <f>VLOOKUP(J1227,'Product Details'!B:D,3,0)</f>
        <v>Bookcases</v>
      </c>
      <c r="M1227" s="6" t="s">
        <v>6452</v>
      </c>
      <c r="N1227" s="2">
        <v>210</v>
      </c>
      <c r="O1227" s="2">
        <v>193</v>
      </c>
      <c r="P1227" s="2">
        <v>6</v>
      </c>
      <c r="Q1227" s="7">
        <f>O1227*P1227</f>
        <v>1158</v>
      </c>
      <c r="R1227" s="7">
        <f>N1227*P1227</f>
        <v>1260</v>
      </c>
      <c r="S1227" s="2">
        <v>32</v>
      </c>
      <c r="T1227" s="8">
        <f>R1227+S1227</f>
        <v>1292</v>
      </c>
      <c r="U1227" s="8">
        <f>T1227-Q1227</f>
        <v>134</v>
      </c>
      <c r="V1227" s="2" t="s">
        <v>63</v>
      </c>
      <c r="W1227" s="31">
        <f>IF(T1227&lt;5000,T1227*2%,IF(T1227&lt;25000,T1227*5%,IF(T1227&lt;50000,T1227*7%,IF(T1227&lt;100000,T1227*9%,IF(T1227&lt;250000,T1227*12%,T1227*15%)))))</f>
        <v>25.84</v>
      </c>
    </row>
    <row r="1228" spans="1:23" x14ac:dyDescent="0.3">
      <c r="A1228" s="2" t="s">
        <v>4974</v>
      </c>
      <c r="B1228" s="4">
        <v>43408</v>
      </c>
      <c r="C1228" s="4">
        <v>43410</v>
      </c>
      <c r="D1228" s="2" t="s">
        <v>47</v>
      </c>
      <c r="E1228" s="2" t="s">
        <v>43</v>
      </c>
      <c r="F1228" s="2" t="s">
        <v>52</v>
      </c>
      <c r="G1228" s="5" t="str">
        <f>VLOOKUP(F1228,'Customer Info'!A:B,2,0)</f>
        <v>Jas</v>
      </c>
      <c r="H1228" s="5" t="str">
        <f>VLOOKUP(F1228,'Customer Info'!A:C,3,0)</f>
        <v>O'Carroll</v>
      </c>
      <c r="I1228" s="5" t="str">
        <f>VLOOKUP(F1228,'Customer Info'!A:E,5,0)</f>
        <v>Essen</v>
      </c>
      <c r="J1228" s="2" t="s">
        <v>252</v>
      </c>
      <c r="K1228" s="6" t="str">
        <f>VLOOKUP(J1228,'Product Details'!B:C,2,0)</f>
        <v>Office_Supplies</v>
      </c>
      <c r="L1228" s="6" t="str">
        <f>VLOOKUP(J1228,'Product Details'!B:D,3,0)</f>
        <v>Binders</v>
      </c>
      <c r="M1228" s="6" t="s">
        <v>6488</v>
      </c>
      <c r="N1228" s="2">
        <v>140</v>
      </c>
      <c r="O1228" s="2">
        <v>137</v>
      </c>
      <c r="P1228" s="2">
        <v>9</v>
      </c>
      <c r="Q1228" s="7">
        <f>O1228*P1228</f>
        <v>1233</v>
      </c>
      <c r="R1228" s="7">
        <f>N1228*P1228</f>
        <v>1260</v>
      </c>
      <c r="S1228" s="2">
        <v>30</v>
      </c>
      <c r="T1228" s="8">
        <f>R1228+S1228</f>
        <v>1290</v>
      </c>
      <c r="U1228" s="8">
        <f>T1228-Q1228</f>
        <v>57</v>
      </c>
      <c r="V1228" s="2" t="s">
        <v>33</v>
      </c>
      <c r="W1228" s="31">
        <f>IF(T1228&lt;5000,T1228*2%,IF(T1228&lt;25000,T1228*5%,IF(T1228&lt;50000,T1228*7%,IF(T1228&lt;100000,T1228*9%,IF(T1228&lt;250000,T1228*12%,T1228*15%)))))</f>
        <v>25.8</v>
      </c>
    </row>
    <row r="1229" spans="1:23" x14ac:dyDescent="0.3">
      <c r="A1229" s="2" t="s">
        <v>3707</v>
      </c>
      <c r="B1229" s="4">
        <v>44032</v>
      </c>
      <c r="C1229" s="4">
        <v>44033</v>
      </c>
      <c r="D1229" s="2" t="s">
        <v>47</v>
      </c>
      <c r="E1229" s="2" t="s">
        <v>68</v>
      </c>
      <c r="F1229" s="2" t="s">
        <v>537</v>
      </c>
      <c r="G1229" s="5" t="str">
        <f>VLOOKUP(F1229,'Customer Info'!A:B,2,0)</f>
        <v>Jessica</v>
      </c>
      <c r="H1229" s="5" t="str">
        <f>VLOOKUP(F1229,'Customer Info'!A:C,3,0)</f>
        <v>Myrick</v>
      </c>
      <c r="I1229" s="5" t="str">
        <f>VLOOKUP(F1229,'Customer Info'!A:E,5,0)</f>
        <v>Krefeld</v>
      </c>
      <c r="J1229" s="2" t="s">
        <v>59</v>
      </c>
      <c r="K1229" s="6" t="str">
        <f>VLOOKUP(J1229,'Product Details'!B:C,2,0)</f>
        <v>Technology</v>
      </c>
      <c r="L1229" s="6" t="str">
        <f>VLOOKUP(J1229,'Product Details'!B:D,3,0)</f>
        <v>Accessories</v>
      </c>
      <c r="M1229" s="6" t="s">
        <v>6442</v>
      </c>
      <c r="N1229" s="2">
        <v>183</v>
      </c>
      <c r="O1229" s="2">
        <v>168</v>
      </c>
      <c r="P1229" s="2">
        <v>7</v>
      </c>
      <c r="Q1229" s="7">
        <f>O1229*P1229</f>
        <v>1176</v>
      </c>
      <c r="R1229" s="7">
        <f>N1229*P1229</f>
        <v>1281</v>
      </c>
      <c r="S1229" s="2">
        <v>30</v>
      </c>
      <c r="T1229" s="8">
        <f>R1229+S1229</f>
        <v>1311</v>
      </c>
      <c r="U1229" s="8">
        <f>T1229-Q1229</f>
        <v>135</v>
      </c>
      <c r="V1229" s="2" t="s">
        <v>33</v>
      </c>
      <c r="W1229" s="31">
        <f>IF(T1229&lt;5000,T1229*2%,IF(T1229&lt;25000,T1229*5%,IF(T1229&lt;50000,T1229*7%,IF(T1229&lt;100000,T1229*9%,IF(T1229&lt;250000,T1229*12%,T1229*15%)))))</f>
        <v>26.22</v>
      </c>
    </row>
    <row r="1230" spans="1:23" x14ac:dyDescent="0.3">
      <c r="A1230" s="2" t="s">
        <v>3092</v>
      </c>
      <c r="B1230" s="4">
        <v>43145</v>
      </c>
      <c r="C1230" s="4">
        <v>43147</v>
      </c>
      <c r="D1230" s="2" t="s">
        <v>47</v>
      </c>
      <c r="E1230" s="2" t="s">
        <v>36</v>
      </c>
      <c r="F1230" s="2" t="s">
        <v>1574</v>
      </c>
      <c r="G1230" s="5" t="str">
        <f>VLOOKUP(F1230,'Customer Info'!A:B,2,0)</f>
        <v>Max</v>
      </c>
      <c r="H1230" s="5" t="str">
        <f>VLOOKUP(F1230,'Customer Info'!A:C,3,0)</f>
        <v>Ludwig</v>
      </c>
      <c r="I1230" s="5" t="str">
        <f>VLOOKUP(F1230,'Customer Info'!A:E,5,0)</f>
        <v>Cirebon</v>
      </c>
      <c r="J1230" s="2" t="s">
        <v>99</v>
      </c>
      <c r="K1230" s="6" t="str">
        <f>VLOOKUP(J1230,'Product Details'!B:C,2,0)</f>
        <v>Office_Supplies</v>
      </c>
      <c r="L1230" s="6" t="str">
        <f>VLOOKUP(J1230,'Product Details'!B:D,3,0)</f>
        <v>Art</v>
      </c>
      <c r="M1230" s="6" t="s">
        <v>6533</v>
      </c>
      <c r="N1230" s="2">
        <v>1283</v>
      </c>
      <c r="O1230" s="2">
        <v>1187</v>
      </c>
      <c r="P1230" s="2">
        <v>1</v>
      </c>
      <c r="Q1230" s="7">
        <f>O1230*P1230</f>
        <v>1187</v>
      </c>
      <c r="R1230" s="7">
        <f>N1230*P1230</f>
        <v>1283</v>
      </c>
      <c r="S1230" s="2">
        <v>83</v>
      </c>
      <c r="T1230" s="8">
        <f>R1230+S1230</f>
        <v>1366</v>
      </c>
      <c r="U1230" s="8">
        <f>T1230-Q1230</f>
        <v>179</v>
      </c>
      <c r="V1230" s="2" t="s">
        <v>33</v>
      </c>
      <c r="W1230" s="31">
        <f>IF(T1230&lt;5000,T1230*2%,IF(T1230&lt;25000,T1230*5%,IF(T1230&lt;50000,T1230*7%,IF(T1230&lt;100000,T1230*9%,IF(T1230&lt;250000,T1230*12%,T1230*15%)))))</f>
        <v>27.32</v>
      </c>
    </row>
    <row r="1231" spans="1:23" x14ac:dyDescent="0.3">
      <c r="A1231" s="2" t="s">
        <v>995</v>
      </c>
      <c r="B1231" s="4">
        <v>43558</v>
      </c>
      <c r="C1231" s="4">
        <v>43559</v>
      </c>
      <c r="D1231" s="2" t="s">
        <v>47</v>
      </c>
      <c r="E1231" s="2" t="s">
        <v>43</v>
      </c>
      <c r="F1231" s="2" t="s">
        <v>76</v>
      </c>
      <c r="G1231" s="5" t="str">
        <f>VLOOKUP(F1231,'Customer Info'!A:B,2,0)</f>
        <v>Ryan</v>
      </c>
      <c r="H1231" s="5" t="str">
        <f>VLOOKUP(F1231,'Customer Info'!A:C,3,0)</f>
        <v>Crowe</v>
      </c>
      <c r="I1231" s="5" t="str">
        <f>VLOOKUP(F1231,'Customer Info'!A:E,5,0)</f>
        <v>Kanpur</v>
      </c>
      <c r="J1231" s="2" t="s">
        <v>99</v>
      </c>
      <c r="K1231" s="6" t="str">
        <f>VLOOKUP(J1231,'Product Details'!B:C,2,0)</f>
        <v>Office_Supplies</v>
      </c>
      <c r="L1231" s="6" t="str">
        <f>VLOOKUP(J1231,'Product Details'!B:D,3,0)</f>
        <v>Art</v>
      </c>
      <c r="M1231" s="6" t="s">
        <v>6533</v>
      </c>
      <c r="N1231" s="2">
        <v>1283</v>
      </c>
      <c r="O1231" s="2">
        <v>1187</v>
      </c>
      <c r="P1231" s="2">
        <v>1</v>
      </c>
      <c r="Q1231" s="7">
        <f>O1231*P1231</f>
        <v>1187</v>
      </c>
      <c r="R1231" s="7">
        <f>N1231*P1231</f>
        <v>1283</v>
      </c>
      <c r="S1231" s="2">
        <v>41</v>
      </c>
      <c r="T1231" s="8">
        <f>R1231+S1231</f>
        <v>1324</v>
      </c>
      <c r="U1231" s="8">
        <f>T1231-Q1231</f>
        <v>137</v>
      </c>
      <c r="V1231" s="2" t="s">
        <v>63</v>
      </c>
      <c r="W1231" s="31">
        <f>IF(T1231&lt;5000,T1231*2%,IF(T1231&lt;25000,T1231*5%,IF(T1231&lt;50000,T1231*7%,IF(T1231&lt;100000,T1231*9%,IF(T1231&lt;250000,T1231*12%,T1231*15%)))))</f>
        <v>26.48</v>
      </c>
    </row>
    <row r="1232" spans="1:23" x14ac:dyDescent="0.3">
      <c r="A1232" s="2" t="s">
        <v>1768</v>
      </c>
      <c r="B1232" s="4">
        <v>44117</v>
      </c>
      <c r="C1232" s="4">
        <v>44118</v>
      </c>
      <c r="D1232" s="2" t="s">
        <v>47</v>
      </c>
      <c r="E1232" s="2" t="s">
        <v>68</v>
      </c>
      <c r="F1232" s="2" t="s">
        <v>261</v>
      </c>
      <c r="G1232" s="5" t="str">
        <f>VLOOKUP(F1232,'Customer Info'!A:B,2,0)</f>
        <v>Charlotte</v>
      </c>
      <c r="H1232" s="5" t="str">
        <f>VLOOKUP(F1232,'Customer Info'!A:C,3,0)</f>
        <v>Melton</v>
      </c>
      <c r="I1232" s="5" t="str">
        <f>VLOOKUP(F1232,'Customer Info'!A:E,5,0)</f>
        <v>Canberra</v>
      </c>
      <c r="J1232" s="2" t="s">
        <v>96</v>
      </c>
      <c r="K1232" s="6" t="str">
        <f>VLOOKUP(J1232,'Product Details'!B:C,2,0)</f>
        <v>Technology</v>
      </c>
      <c r="L1232" s="6" t="str">
        <f>VLOOKUP(J1232,'Product Details'!B:D,3,0)</f>
        <v>Machines</v>
      </c>
      <c r="M1232" s="6" t="s">
        <v>6401</v>
      </c>
      <c r="N1232" s="2">
        <v>214</v>
      </c>
      <c r="O1232" s="2">
        <v>200</v>
      </c>
      <c r="P1232" s="2">
        <v>6</v>
      </c>
      <c r="Q1232" s="7">
        <f>O1232*P1232</f>
        <v>1200</v>
      </c>
      <c r="R1232" s="7">
        <f>N1232*P1232</f>
        <v>1284</v>
      </c>
      <c r="S1232" s="2">
        <v>41</v>
      </c>
      <c r="T1232" s="8">
        <f>R1232+S1232</f>
        <v>1325</v>
      </c>
      <c r="U1232" s="8">
        <f>T1232-Q1232</f>
        <v>125</v>
      </c>
      <c r="V1232" s="2" t="s">
        <v>30</v>
      </c>
      <c r="W1232" s="31">
        <f>IF(T1232&lt;5000,T1232*2%,IF(T1232&lt;25000,T1232*5%,IF(T1232&lt;50000,T1232*7%,IF(T1232&lt;100000,T1232*9%,IF(T1232&lt;250000,T1232*12%,T1232*15%)))))</f>
        <v>26.5</v>
      </c>
    </row>
    <row r="1233" spans="1:23" x14ac:dyDescent="0.3">
      <c r="A1233" s="2" t="s">
        <v>3654</v>
      </c>
      <c r="B1233" s="4">
        <v>43967</v>
      </c>
      <c r="C1233" s="4">
        <v>43967</v>
      </c>
      <c r="D1233" s="2" t="s">
        <v>47</v>
      </c>
      <c r="E1233" s="2" t="s">
        <v>29</v>
      </c>
      <c r="F1233" s="2" t="s">
        <v>1436</v>
      </c>
      <c r="G1233" s="5" t="str">
        <f>VLOOKUP(F1233,'Customer Info'!A:B,2,0)</f>
        <v>Alan</v>
      </c>
      <c r="H1233" s="5" t="str">
        <f>VLOOKUP(F1233,'Customer Info'!A:C,3,0)</f>
        <v>Shonely</v>
      </c>
      <c r="I1233" s="5" t="str">
        <f>VLOOKUP(F1233,'Customer Info'!A:E,5,0)</f>
        <v>Canberra</v>
      </c>
      <c r="J1233" s="2" t="s">
        <v>912</v>
      </c>
      <c r="K1233" s="6" t="str">
        <f>VLOOKUP(J1233,'Product Details'!B:C,2,0)</f>
        <v>Office_Supplies</v>
      </c>
      <c r="L1233" s="6" t="str">
        <f>VLOOKUP(J1233,'Product Details'!B:D,3,0)</f>
        <v>Appliances</v>
      </c>
      <c r="M1233" s="6" t="s">
        <v>6455</v>
      </c>
      <c r="N1233" s="2">
        <v>184</v>
      </c>
      <c r="O1233" s="2">
        <v>176</v>
      </c>
      <c r="P1233" s="2">
        <v>7</v>
      </c>
      <c r="Q1233" s="7">
        <f>O1233*P1233</f>
        <v>1232</v>
      </c>
      <c r="R1233" s="7">
        <f>N1233*P1233</f>
        <v>1288</v>
      </c>
      <c r="S1233" s="2">
        <v>30</v>
      </c>
      <c r="T1233" s="8">
        <f>R1233+S1233</f>
        <v>1318</v>
      </c>
      <c r="U1233" s="8">
        <f>T1233-Q1233</f>
        <v>86</v>
      </c>
      <c r="V1233" s="2" t="s">
        <v>71</v>
      </c>
      <c r="W1233" s="31">
        <f>IF(T1233&lt;5000,T1233*2%,IF(T1233&lt;25000,T1233*5%,IF(T1233&lt;50000,T1233*7%,IF(T1233&lt;100000,T1233*9%,IF(T1233&lt;250000,T1233*12%,T1233*15%)))))</f>
        <v>26.36</v>
      </c>
    </row>
    <row r="1234" spans="1:23" x14ac:dyDescent="0.3">
      <c r="A1234" s="2" t="s">
        <v>302</v>
      </c>
      <c r="B1234" s="4">
        <v>43143</v>
      </c>
      <c r="C1234" s="4">
        <v>43143</v>
      </c>
      <c r="D1234" s="2" t="s">
        <v>47</v>
      </c>
      <c r="E1234" s="2" t="s">
        <v>29</v>
      </c>
      <c r="F1234" s="2" t="s">
        <v>303</v>
      </c>
      <c r="G1234" s="5" t="str">
        <f>VLOOKUP(F1234,'Customer Info'!A:B,2,0)</f>
        <v>Tony</v>
      </c>
      <c r="H1234" s="5" t="str">
        <f>VLOOKUP(F1234,'Customer Info'!A:C,3,0)</f>
        <v>Sayre</v>
      </c>
      <c r="I1234" s="5" t="str">
        <f>VLOOKUP(F1234,'Customer Info'!A:E,5,0)</f>
        <v>Jakarta</v>
      </c>
      <c r="J1234" s="2" t="s">
        <v>196</v>
      </c>
      <c r="K1234" s="6" t="str">
        <f>VLOOKUP(J1234,'Product Details'!B:C,2,0)</f>
        <v>Office_Supplies</v>
      </c>
      <c r="L1234" s="6" t="str">
        <f>VLOOKUP(J1234,'Product Details'!B:D,3,0)</f>
        <v>Labels</v>
      </c>
      <c r="M1234" s="6" t="s">
        <v>6439</v>
      </c>
      <c r="N1234" s="2">
        <v>645</v>
      </c>
      <c r="O1234" s="2">
        <v>565</v>
      </c>
      <c r="P1234" s="2">
        <v>2</v>
      </c>
      <c r="Q1234" s="7">
        <f>O1234*P1234</f>
        <v>1130</v>
      </c>
      <c r="R1234" s="7">
        <f>N1234*P1234</f>
        <v>1290</v>
      </c>
      <c r="S1234" s="2">
        <v>91</v>
      </c>
      <c r="T1234" s="8">
        <f>R1234+S1234</f>
        <v>1381</v>
      </c>
      <c r="U1234" s="8">
        <f>T1234-Q1234</f>
        <v>251</v>
      </c>
      <c r="V1234" s="2" t="s">
        <v>63</v>
      </c>
      <c r="W1234" s="31">
        <f>IF(T1234&lt;5000,T1234*2%,IF(T1234&lt;25000,T1234*5%,IF(T1234&lt;50000,T1234*7%,IF(T1234&lt;100000,T1234*9%,IF(T1234&lt;250000,T1234*12%,T1234*15%)))))</f>
        <v>27.62</v>
      </c>
    </row>
    <row r="1235" spans="1:23" x14ac:dyDescent="0.3">
      <c r="A1235" s="2" t="s">
        <v>1990</v>
      </c>
      <c r="B1235" s="4">
        <v>43550</v>
      </c>
      <c r="C1235" s="4">
        <v>43550</v>
      </c>
      <c r="D1235" s="2" t="s">
        <v>47</v>
      </c>
      <c r="E1235" s="2" t="s">
        <v>29</v>
      </c>
      <c r="F1235" s="2" t="s">
        <v>1103</v>
      </c>
      <c r="G1235" s="5" t="str">
        <f>VLOOKUP(F1235,'Customer Info'!A:B,2,0)</f>
        <v>Jack</v>
      </c>
      <c r="H1235" s="5" t="str">
        <f>VLOOKUP(F1235,'Customer Info'!A:C,3,0)</f>
        <v>O'Briant</v>
      </c>
      <c r="I1235" s="5" t="str">
        <f>VLOOKUP(F1235,'Customer Info'!A:E,5,0)</f>
        <v>Jammu</v>
      </c>
      <c r="J1235" s="2" t="s">
        <v>391</v>
      </c>
      <c r="K1235" s="6" t="str">
        <f>VLOOKUP(J1235,'Product Details'!B:C,2,0)</f>
        <v>Office_Supplies</v>
      </c>
      <c r="L1235" s="6" t="str">
        <f>VLOOKUP(J1235,'Product Details'!B:D,3,0)</f>
        <v>Binders</v>
      </c>
      <c r="M1235" s="6" t="s">
        <v>6510</v>
      </c>
      <c r="N1235" s="2">
        <v>645</v>
      </c>
      <c r="O1235" s="2">
        <v>565</v>
      </c>
      <c r="P1235" s="2">
        <v>2</v>
      </c>
      <c r="Q1235" s="7">
        <f>O1235*P1235</f>
        <v>1130</v>
      </c>
      <c r="R1235" s="7">
        <f>N1235*P1235</f>
        <v>1290</v>
      </c>
      <c r="S1235" s="2">
        <v>24</v>
      </c>
      <c r="T1235" s="8">
        <f>R1235+S1235</f>
        <v>1314</v>
      </c>
      <c r="U1235" s="8">
        <f>T1235-Q1235</f>
        <v>184</v>
      </c>
      <c r="V1235" s="2" t="s">
        <v>33</v>
      </c>
      <c r="W1235" s="31">
        <f>IF(T1235&lt;5000,T1235*2%,IF(T1235&lt;25000,T1235*5%,IF(T1235&lt;50000,T1235*7%,IF(T1235&lt;100000,T1235*9%,IF(T1235&lt;250000,T1235*12%,T1235*15%)))))</f>
        <v>26.28</v>
      </c>
    </row>
    <row r="1236" spans="1:23" x14ac:dyDescent="0.3">
      <c r="A1236" s="2" t="s">
        <v>575</v>
      </c>
      <c r="B1236" s="4">
        <v>43195</v>
      </c>
      <c r="C1236" s="4">
        <v>43195</v>
      </c>
      <c r="D1236" s="2" t="s">
        <v>47</v>
      </c>
      <c r="E1236" s="2" t="s">
        <v>36</v>
      </c>
      <c r="F1236" s="2" t="s">
        <v>576</v>
      </c>
      <c r="G1236" s="5" t="str">
        <f>VLOOKUP(F1236,'Customer Info'!A:B,2,0)</f>
        <v>Steven</v>
      </c>
      <c r="H1236" s="5" t="str">
        <f>VLOOKUP(F1236,'Customer Info'!A:C,3,0)</f>
        <v>Cartwright</v>
      </c>
      <c r="I1236" s="5" t="str">
        <f>VLOOKUP(F1236,'Customer Info'!A:E,5,0)</f>
        <v>Newcastle</v>
      </c>
      <c r="J1236" s="2" t="s">
        <v>577</v>
      </c>
      <c r="K1236" s="6" t="str">
        <f>VLOOKUP(J1236,'Product Details'!B:C,2,0)</f>
        <v>Office_Supplies</v>
      </c>
      <c r="L1236" s="6" t="str">
        <f>VLOOKUP(J1236,'Product Details'!B:D,3,0)</f>
        <v>Envelopes</v>
      </c>
      <c r="M1236" s="6" t="s">
        <v>6526</v>
      </c>
      <c r="N1236" s="2">
        <v>185</v>
      </c>
      <c r="O1236" s="2">
        <v>174</v>
      </c>
      <c r="P1236" s="2">
        <v>7</v>
      </c>
      <c r="Q1236" s="7">
        <f>O1236*P1236</f>
        <v>1218</v>
      </c>
      <c r="R1236" s="7">
        <f>N1236*P1236</f>
        <v>1295</v>
      </c>
      <c r="S1236" s="2">
        <v>30</v>
      </c>
      <c r="T1236" s="8">
        <f>R1236+S1236</f>
        <v>1325</v>
      </c>
      <c r="U1236" s="8">
        <f>T1236-Q1236</f>
        <v>107</v>
      </c>
      <c r="V1236" s="2" t="s">
        <v>63</v>
      </c>
      <c r="W1236" s="31">
        <f>IF(T1236&lt;5000,T1236*2%,IF(T1236&lt;25000,T1236*5%,IF(T1236&lt;50000,T1236*7%,IF(T1236&lt;100000,T1236*9%,IF(T1236&lt;250000,T1236*12%,T1236*15%)))))</f>
        <v>26.5</v>
      </c>
    </row>
    <row r="1237" spans="1:23" x14ac:dyDescent="0.3">
      <c r="A1237" s="2" t="s">
        <v>5368</v>
      </c>
      <c r="B1237" s="4">
        <v>44137</v>
      </c>
      <c r="C1237" s="4">
        <v>44138</v>
      </c>
      <c r="D1237" s="2" t="s">
        <v>47</v>
      </c>
      <c r="E1237" s="2" t="s">
        <v>91</v>
      </c>
      <c r="F1237" s="2" t="s">
        <v>742</v>
      </c>
      <c r="G1237" s="5" t="str">
        <f>VLOOKUP(F1237,'Customer Info'!A:B,2,0)</f>
        <v>Rick</v>
      </c>
      <c r="H1237" s="5" t="str">
        <f>VLOOKUP(F1237,'Customer Info'!A:C,3,0)</f>
        <v>Reed</v>
      </c>
      <c r="I1237" s="5" t="str">
        <f>VLOOKUP(F1237,'Customer Info'!A:E,5,0)</f>
        <v>Lucknow</v>
      </c>
      <c r="J1237" s="2" t="s">
        <v>207</v>
      </c>
      <c r="K1237" s="6" t="str">
        <f>VLOOKUP(J1237,'Product Details'!B:C,2,0)</f>
        <v>Office_Supplies</v>
      </c>
      <c r="L1237" s="6" t="str">
        <f>VLOOKUP(J1237,'Product Details'!B:D,3,0)</f>
        <v>Labels</v>
      </c>
      <c r="M1237" s="6" t="s">
        <v>6469</v>
      </c>
      <c r="N1237" s="2">
        <v>144</v>
      </c>
      <c r="O1237" s="2">
        <v>132</v>
      </c>
      <c r="P1237" s="2">
        <v>9</v>
      </c>
      <c r="Q1237" s="7">
        <f>O1237*P1237</f>
        <v>1188</v>
      </c>
      <c r="R1237" s="7">
        <f>N1237*P1237</f>
        <v>1296</v>
      </c>
      <c r="S1237" s="2">
        <v>30</v>
      </c>
      <c r="T1237" s="8">
        <f>R1237+S1237</f>
        <v>1326</v>
      </c>
      <c r="U1237" s="8">
        <f>T1237-Q1237</f>
        <v>138</v>
      </c>
      <c r="V1237" s="2" t="s">
        <v>33</v>
      </c>
      <c r="W1237" s="31">
        <f>IF(T1237&lt;5000,T1237*2%,IF(T1237&lt;25000,T1237*5%,IF(T1237&lt;50000,T1237*7%,IF(T1237&lt;100000,T1237*9%,IF(T1237&lt;250000,T1237*12%,T1237*15%)))))</f>
        <v>26.52</v>
      </c>
    </row>
    <row r="1238" spans="1:23" x14ac:dyDescent="0.3">
      <c r="A1238" s="2" t="s">
        <v>4219</v>
      </c>
      <c r="B1238" s="4">
        <v>43179</v>
      </c>
      <c r="C1238" s="4">
        <v>43179</v>
      </c>
      <c r="D1238" s="2" t="s">
        <v>28</v>
      </c>
      <c r="E1238" s="2" t="s">
        <v>43</v>
      </c>
      <c r="F1238" s="2" t="s">
        <v>1043</v>
      </c>
      <c r="G1238" s="5" t="str">
        <f>VLOOKUP(F1238,'Customer Info'!A:B,2,0)</f>
        <v>William</v>
      </c>
      <c r="H1238" s="5" t="str">
        <f>VLOOKUP(F1238,'Customer Info'!A:C,3,0)</f>
        <v>Brown</v>
      </c>
      <c r="I1238" s="5" t="str">
        <f>VLOOKUP(F1238,'Customer Info'!A:E,5,0)</f>
        <v>Denpasar</v>
      </c>
      <c r="J1238" s="2" t="s">
        <v>155</v>
      </c>
      <c r="K1238" s="6" t="str">
        <f>VLOOKUP(J1238,'Product Details'!B:C,2,0)</f>
        <v>Office_Supplies</v>
      </c>
      <c r="L1238" s="6" t="str">
        <f>VLOOKUP(J1238,'Product Details'!B:D,3,0)</f>
        <v>Envelopes</v>
      </c>
      <c r="M1238" s="6" t="s">
        <v>6426</v>
      </c>
      <c r="N1238" s="2">
        <v>1305</v>
      </c>
      <c r="O1238" s="2">
        <v>1197</v>
      </c>
      <c r="P1238" s="2">
        <v>1</v>
      </c>
      <c r="Q1238" s="7">
        <f>O1238*P1238</f>
        <v>1197</v>
      </c>
      <c r="R1238" s="7">
        <f>N1238*P1238</f>
        <v>1305</v>
      </c>
      <c r="S1238" s="2">
        <v>98</v>
      </c>
      <c r="T1238" s="8">
        <f>R1238+S1238</f>
        <v>1403</v>
      </c>
      <c r="U1238" s="8">
        <f>T1238-Q1238</f>
        <v>206</v>
      </c>
      <c r="V1238" s="2" t="s">
        <v>33</v>
      </c>
      <c r="W1238" s="31">
        <f>IF(T1238&lt;5000,T1238*2%,IF(T1238&lt;25000,T1238*5%,IF(T1238&lt;50000,T1238*7%,IF(T1238&lt;100000,T1238*9%,IF(T1238&lt;250000,T1238*12%,T1238*15%)))))</f>
        <v>28.060000000000002</v>
      </c>
    </row>
    <row r="1239" spans="1:23" x14ac:dyDescent="0.3">
      <c r="A1239" s="2" t="s">
        <v>1981</v>
      </c>
      <c r="B1239" s="4">
        <v>43101</v>
      </c>
      <c r="C1239" s="4">
        <v>43101</v>
      </c>
      <c r="D1239" s="2" t="s">
        <v>28</v>
      </c>
      <c r="E1239" s="2" t="s">
        <v>29</v>
      </c>
      <c r="F1239" s="2" t="s">
        <v>1306</v>
      </c>
      <c r="G1239" s="5" t="str">
        <f>VLOOKUP(F1239,'Customer Info'!A:B,2,0)</f>
        <v>Dianna</v>
      </c>
      <c r="H1239" s="5" t="str">
        <f>VLOOKUP(F1239,'Customer Info'!A:C,3,0)</f>
        <v>Vittorini</v>
      </c>
      <c r="I1239" s="5" t="str">
        <f>VLOOKUP(F1239,'Customer Info'!A:E,5,0)</f>
        <v>Gold Coast</v>
      </c>
      <c r="J1239" s="2" t="s">
        <v>207</v>
      </c>
      <c r="K1239" s="6" t="str">
        <f>VLOOKUP(J1239,'Product Details'!B:C,2,0)</f>
        <v>Office_Supplies</v>
      </c>
      <c r="L1239" s="6" t="str">
        <f>VLOOKUP(J1239,'Product Details'!B:D,3,0)</f>
        <v>Labels</v>
      </c>
      <c r="M1239" s="6" t="s">
        <v>6469</v>
      </c>
      <c r="N1239" s="2">
        <v>1305</v>
      </c>
      <c r="O1239" s="2">
        <v>1197</v>
      </c>
      <c r="P1239" s="2">
        <v>1</v>
      </c>
      <c r="Q1239" s="7">
        <f>O1239*P1239</f>
        <v>1197</v>
      </c>
      <c r="R1239" s="7">
        <f>N1239*P1239</f>
        <v>1305</v>
      </c>
      <c r="S1239" s="2">
        <v>66</v>
      </c>
      <c r="T1239" s="8">
        <f>R1239+S1239</f>
        <v>1371</v>
      </c>
      <c r="U1239" s="8">
        <f>T1239-Q1239</f>
        <v>174</v>
      </c>
      <c r="V1239" s="2" t="s">
        <v>63</v>
      </c>
      <c r="W1239" s="31">
        <f>IF(T1239&lt;5000,T1239*2%,IF(T1239&lt;25000,T1239*5%,IF(T1239&lt;50000,T1239*7%,IF(T1239&lt;100000,T1239*9%,IF(T1239&lt;250000,T1239*12%,T1239*15%)))))</f>
        <v>27.42</v>
      </c>
    </row>
    <row r="1240" spans="1:23" x14ac:dyDescent="0.3">
      <c r="A1240" s="2" t="s">
        <v>3538</v>
      </c>
      <c r="B1240" s="4">
        <v>43695</v>
      </c>
      <c r="C1240" s="4">
        <v>43695</v>
      </c>
      <c r="D1240" s="2" t="s">
        <v>28</v>
      </c>
      <c r="E1240" s="2" t="s">
        <v>43</v>
      </c>
      <c r="F1240" s="2" t="s">
        <v>92</v>
      </c>
      <c r="G1240" s="5" t="str">
        <f>VLOOKUP(F1240,'Customer Info'!A:B,2,0)</f>
        <v>Lisa</v>
      </c>
      <c r="H1240" s="5" t="str">
        <f>VLOOKUP(F1240,'Customer Info'!A:C,3,0)</f>
        <v>DeCherney</v>
      </c>
      <c r="I1240" s="5" t="str">
        <f>VLOOKUP(F1240,'Customer Info'!A:E,5,0)</f>
        <v>Sydney</v>
      </c>
      <c r="J1240" s="2" t="s">
        <v>285</v>
      </c>
      <c r="K1240" s="6" t="str">
        <f>VLOOKUP(J1240,'Product Details'!B:C,2,0)</f>
        <v>Technology</v>
      </c>
      <c r="L1240" s="6" t="str">
        <f>VLOOKUP(J1240,'Product Details'!B:D,3,0)</f>
        <v>Phones</v>
      </c>
      <c r="M1240" s="6" t="s">
        <v>6542</v>
      </c>
      <c r="N1240" s="2">
        <v>1306</v>
      </c>
      <c r="O1240" s="2">
        <v>1197</v>
      </c>
      <c r="P1240" s="2">
        <v>1</v>
      </c>
      <c r="Q1240" s="7">
        <f>O1240*P1240</f>
        <v>1197</v>
      </c>
      <c r="R1240" s="7">
        <f>N1240*P1240</f>
        <v>1306</v>
      </c>
      <c r="S1240" s="2">
        <v>70</v>
      </c>
      <c r="T1240" s="8">
        <f>R1240+S1240</f>
        <v>1376</v>
      </c>
      <c r="U1240" s="8">
        <f>T1240-Q1240</f>
        <v>179</v>
      </c>
      <c r="V1240" s="2" t="s">
        <v>33</v>
      </c>
      <c r="W1240" s="31">
        <f>IF(T1240&lt;5000,T1240*2%,IF(T1240&lt;25000,T1240*5%,IF(T1240&lt;50000,T1240*7%,IF(T1240&lt;100000,T1240*9%,IF(T1240&lt;250000,T1240*12%,T1240*15%)))))</f>
        <v>27.52</v>
      </c>
    </row>
    <row r="1241" spans="1:23" x14ac:dyDescent="0.3">
      <c r="A1241" s="2" t="s">
        <v>1697</v>
      </c>
      <c r="B1241" s="4">
        <v>43962</v>
      </c>
      <c r="C1241" s="4">
        <v>43964</v>
      </c>
      <c r="D1241" s="2" t="s">
        <v>28</v>
      </c>
      <c r="E1241" s="2" t="s">
        <v>48</v>
      </c>
      <c r="F1241" s="2" t="s">
        <v>576</v>
      </c>
      <c r="G1241" s="5" t="str">
        <f>VLOOKUP(F1241,'Customer Info'!A:B,2,0)</f>
        <v>Steven</v>
      </c>
      <c r="H1241" s="5" t="str">
        <f>VLOOKUP(F1241,'Customer Info'!A:C,3,0)</f>
        <v>Cartwright</v>
      </c>
      <c r="I1241" s="5" t="str">
        <f>VLOOKUP(F1241,'Customer Info'!A:E,5,0)</f>
        <v>Newcastle</v>
      </c>
      <c r="J1241" s="2" t="s">
        <v>1012</v>
      </c>
      <c r="K1241" s="6" t="str">
        <f>VLOOKUP(J1241,'Product Details'!B:C,2,0)</f>
        <v>Office_Supplies</v>
      </c>
      <c r="L1241" s="6" t="str">
        <f>VLOOKUP(J1241,'Product Details'!B:D,3,0)</f>
        <v>Envelopes</v>
      </c>
      <c r="M1241" s="6" t="s">
        <v>6463</v>
      </c>
      <c r="N1241" s="2">
        <v>1306</v>
      </c>
      <c r="O1241" s="2">
        <v>1197</v>
      </c>
      <c r="P1241" s="2">
        <v>1</v>
      </c>
      <c r="Q1241" s="7">
        <f>O1241*P1241</f>
        <v>1197</v>
      </c>
      <c r="R1241" s="7">
        <f>N1241*P1241</f>
        <v>1306</v>
      </c>
      <c r="S1241" s="2">
        <v>47</v>
      </c>
      <c r="T1241" s="8">
        <f>R1241+S1241</f>
        <v>1353</v>
      </c>
      <c r="U1241" s="8">
        <f>T1241-Q1241</f>
        <v>156</v>
      </c>
      <c r="V1241" s="2" t="s">
        <v>33</v>
      </c>
      <c r="W1241" s="31">
        <f>IF(T1241&lt;5000,T1241*2%,IF(T1241&lt;25000,T1241*5%,IF(T1241&lt;50000,T1241*7%,IF(T1241&lt;100000,T1241*9%,IF(T1241&lt;250000,T1241*12%,T1241*15%)))))</f>
        <v>27.060000000000002</v>
      </c>
    </row>
    <row r="1242" spans="1:23" x14ac:dyDescent="0.3">
      <c r="A1242" s="2" t="s">
        <v>2104</v>
      </c>
      <c r="B1242" s="4">
        <v>43360</v>
      </c>
      <c r="C1242" s="4">
        <v>43362</v>
      </c>
      <c r="D1242" s="2" t="s">
        <v>47</v>
      </c>
      <c r="E1242" s="2" t="s">
        <v>43</v>
      </c>
      <c r="F1242" s="2" t="s">
        <v>1944</v>
      </c>
      <c r="G1242" s="5" t="str">
        <f>VLOOKUP(F1242,'Customer Info'!A:B,2,0)</f>
        <v>Dave</v>
      </c>
      <c r="H1242" s="5" t="str">
        <f>VLOOKUP(F1242,'Customer Info'!A:C,3,0)</f>
        <v>Hallsten</v>
      </c>
      <c r="I1242" s="5" t="str">
        <f>VLOOKUP(F1242,'Customer Info'!A:E,5,0)</f>
        <v>Melbourne</v>
      </c>
      <c r="J1242" s="2" t="s">
        <v>131</v>
      </c>
      <c r="K1242" s="6" t="str">
        <f>VLOOKUP(J1242,'Product Details'!B:C,2,0)</f>
        <v>Office_Supplies</v>
      </c>
      <c r="L1242" s="6" t="str">
        <f>VLOOKUP(J1242,'Product Details'!B:D,3,0)</f>
        <v>Labels</v>
      </c>
      <c r="M1242" s="6" t="s">
        <v>6517</v>
      </c>
      <c r="N1242" s="2">
        <v>101</v>
      </c>
      <c r="O1242" s="2">
        <v>98</v>
      </c>
      <c r="P1242" s="2">
        <v>13</v>
      </c>
      <c r="Q1242" s="7">
        <f>O1242*P1242</f>
        <v>1274</v>
      </c>
      <c r="R1242" s="7">
        <f>N1242*P1242</f>
        <v>1313</v>
      </c>
      <c r="S1242" s="2">
        <v>10</v>
      </c>
      <c r="T1242" s="8">
        <f>R1242+S1242</f>
        <v>1323</v>
      </c>
      <c r="U1242" s="8">
        <f>T1242-Q1242</f>
        <v>49</v>
      </c>
      <c r="V1242" s="2" t="s">
        <v>30</v>
      </c>
      <c r="W1242" s="31">
        <f>IF(T1242&lt;5000,T1242*2%,IF(T1242&lt;25000,T1242*5%,IF(T1242&lt;50000,T1242*7%,IF(T1242&lt;100000,T1242*9%,IF(T1242&lt;250000,T1242*12%,T1242*15%)))))</f>
        <v>26.46</v>
      </c>
    </row>
    <row r="1243" spans="1:23" x14ac:dyDescent="0.3">
      <c r="A1243" s="2" t="s">
        <v>5004</v>
      </c>
      <c r="B1243" s="4">
        <v>43420</v>
      </c>
      <c r="C1243" s="4">
        <v>43422</v>
      </c>
      <c r="D1243" s="2" t="s">
        <v>47</v>
      </c>
      <c r="E1243" s="2" t="s">
        <v>43</v>
      </c>
      <c r="F1243" s="2" t="s">
        <v>851</v>
      </c>
      <c r="G1243" s="5" t="str">
        <f>VLOOKUP(F1243,'Customer Info'!A:B,2,0)</f>
        <v>Brooke</v>
      </c>
      <c r="H1243" s="5" t="str">
        <f>VLOOKUP(F1243,'Customer Info'!A:C,3,0)</f>
        <v>Gillingham</v>
      </c>
      <c r="I1243" s="5" t="str">
        <f>VLOOKUP(F1243,'Customer Info'!A:E,5,0)</f>
        <v>Geraldton</v>
      </c>
      <c r="J1243" s="2" t="s">
        <v>443</v>
      </c>
      <c r="K1243" s="6" t="str">
        <f>VLOOKUP(J1243,'Product Details'!B:C,2,0)</f>
        <v>Office_Supplies</v>
      </c>
      <c r="L1243" s="6" t="str">
        <f>VLOOKUP(J1243,'Product Details'!B:D,3,0)</f>
        <v>Envelopes</v>
      </c>
      <c r="M1243" s="6" t="s">
        <v>6399</v>
      </c>
      <c r="N1243" s="2">
        <v>658</v>
      </c>
      <c r="O1243" s="2">
        <v>615</v>
      </c>
      <c r="P1243" s="2">
        <v>2</v>
      </c>
      <c r="Q1243" s="7">
        <f>O1243*P1243</f>
        <v>1230</v>
      </c>
      <c r="R1243" s="7">
        <f>N1243*P1243</f>
        <v>1316</v>
      </c>
      <c r="S1243" s="2">
        <v>68</v>
      </c>
      <c r="T1243" s="8">
        <f>R1243+S1243</f>
        <v>1384</v>
      </c>
      <c r="U1243" s="8">
        <f>T1243-Q1243</f>
        <v>154</v>
      </c>
      <c r="V1243" s="2" t="s">
        <v>63</v>
      </c>
      <c r="W1243" s="31">
        <f>IF(T1243&lt;5000,T1243*2%,IF(T1243&lt;25000,T1243*5%,IF(T1243&lt;50000,T1243*7%,IF(T1243&lt;100000,T1243*9%,IF(T1243&lt;250000,T1243*12%,T1243*15%)))))</f>
        <v>27.68</v>
      </c>
    </row>
    <row r="1244" spans="1:23" x14ac:dyDescent="0.3">
      <c r="A1244" s="2" t="s">
        <v>3612</v>
      </c>
      <c r="B1244" s="4">
        <v>43813</v>
      </c>
      <c r="C1244" s="4">
        <v>43813</v>
      </c>
      <c r="D1244" s="2" t="s">
        <v>47</v>
      </c>
      <c r="E1244" s="2" t="s">
        <v>68</v>
      </c>
      <c r="F1244" s="2" t="s">
        <v>1298</v>
      </c>
      <c r="G1244" s="5" t="str">
        <f>VLOOKUP(F1244,'Customer Info'!A:B,2,0)</f>
        <v>Ralph</v>
      </c>
      <c r="H1244" s="5" t="str">
        <f>VLOOKUP(F1244,'Customer Info'!A:C,3,0)</f>
        <v>Kennedy</v>
      </c>
      <c r="I1244" s="5" t="str">
        <f>VLOOKUP(F1244,'Customer Info'!A:E,5,0)</f>
        <v>Bundaberg</v>
      </c>
      <c r="J1244" s="2" t="s">
        <v>59</v>
      </c>
      <c r="K1244" s="6" t="str">
        <f>VLOOKUP(J1244,'Product Details'!B:C,2,0)</f>
        <v>Technology</v>
      </c>
      <c r="L1244" s="6" t="str">
        <f>VLOOKUP(J1244,'Product Details'!B:D,3,0)</f>
        <v>Accessories</v>
      </c>
      <c r="M1244" s="6" t="s">
        <v>6442</v>
      </c>
      <c r="N1244" s="2">
        <v>658</v>
      </c>
      <c r="O1244" s="2">
        <v>615</v>
      </c>
      <c r="P1244" s="2">
        <v>2</v>
      </c>
      <c r="Q1244" s="7">
        <f>O1244*P1244</f>
        <v>1230</v>
      </c>
      <c r="R1244" s="7">
        <f>N1244*P1244</f>
        <v>1316</v>
      </c>
      <c r="S1244" s="2">
        <v>53</v>
      </c>
      <c r="T1244" s="8">
        <f>R1244+S1244</f>
        <v>1369</v>
      </c>
      <c r="U1244" s="8">
        <f>T1244-Q1244</f>
        <v>139</v>
      </c>
      <c r="V1244" s="2" t="s">
        <v>33</v>
      </c>
      <c r="W1244" s="31">
        <f>IF(T1244&lt;5000,T1244*2%,IF(T1244&lt;25000,T1244*5%,IF(T1244&lt;50000,T1244*7%,IF(T1244&lt;100000,T1244*9%,IF(T1244&lt;250000,T1244*12%,T1244*15%)))))</f>
        <v>27.38</v>
      </c>
    </row>
    <row r="1245" spans="1:23" x14ac:dyDescent="0.3">
      <c r="A1245" s="2" t="s">
        <v>3845</v>
      </c>
      <c r="B1245" s="4">
        <v>43925</v>
      </c>
      <c r="C1245" s="4">
        <v>43925</v>
      </c>
      <c r="D1245" s="2" t="s">
        <v>47</v>
      </c>
      <c r="E1245" s="2" t="s">
        <v>43</v>
      </c>
      <c r="F1245" s="2" t="s">
        <v>683</v>
      </c>
      <c r="G1245" s="5" t="str">
        <f>VLOOKUP(F1245,'Customer Info'!A:B,2,0)</f>
        <v>Tamara</v>
      </c>
      <c r="H1245" s="5" t="str">
        <f>VLOOKUP(F1245,'Customer Info'!A:C,3,0)</f>
        <v>Willingham</v>
      </c>
      <c r="I1245" s="5" t="str">
        <f>VLOOKUP(F1245,'Customer Info'!A:E,5,0)</f>
        <v>Perth</v>
      </c>
      <c r="J1245" s="2" t="s">
        <v>262</v>
      </c>
      <c r="K1245" s="6" t="str">
        <f>VLOOKUP(J1245,'Product Details'!B:C,2,0)</f>
        <v>Furniture</v>
      </c>
      <c r="L1245" s="6" t="str">
        <f>VLOOKUP(J1245,'Product Details'!B:D,3,0)</f>
        <v>Chairs</v>
      </c>
      <c r="M1245" s="6" t="s">
        <v>6451</v>
      </c>
      <c r="N1245" s="2">
        <v>658</v>
      </c>
      <c r="O1245" s="2">
        <v>615</v>
      </c>
      <c r="P1245" s="2">
        <v>2</v>
      </c>
      <c r="Q1245" s="7">
        <f>O1245*P1245</f>
        <v>1230</v>
      </c>
      <c r="R1245" s="7">
        <f>N1245*P1245</f>
        <v>1316</v>
      </c>
      <c r="S1245" s="2">
        <v>51</v>
      </c>
      <c r="T1245" s="8">
        <f>R1245+S1245</f>
        <v>1367</v>
      </c>
      <c r="U1245" s="8">
        <f>T1245-Q1245</f>
        <v>137</v>
      </c>
      <c r="V1245" s="2" t="s">
        <v>63</v>
      </c>
      <c r="W1245" s="31">
        <f>IF(T1245&lt;5000,T1245*2%,IF(T1245&lt;25000,T1245*5%,IF(T1245&lt;50000,T1245*7%,IF(T1245&lt;100000,T1245*9%,IF(T1245&lt;250000,T1245*12%,T1245*15%)))))</f>
        <v>27.34</v>
      </c>
    </row>
    <row r="1246" spans="1:23" x14ac:dyDescent="0.3">
      <c r="A1246" s="2" t="s">
        <v>3971</v>
      </c>
      <c r="B1246" s="4">
        <v>43990</v>
      </c>
      <c r="C1246" s="4">
        <v>43991</v>
      </c>
      <c r="D1246" s="2" t="s">
        <v>47</v>
      </c>
      <c r="E1246" s="2" t="s">
        <v>43</v>
      </c>
      <c r="F1246" s="2" t="s">
        <v>782</v>
      </c>
      <c r="G1246" s="5" t="str">
        <f>VLOOKUP(F1246,'Customer Info'!A:B,2,0)</f>
        <v>Anna</v>
      </c>
      <c r="H1246" s="5" t="str">
        <f>VLOOKUP(F1246,'Customer Info'!A:C,3,0)</f>
        <v>Gayman</v>
      </c>
      <c r="I1246" s="5" t="str">
        <f>VLOOKUP(F1246,'Customer Info'!A:E,5,0)</f>
        <v>Jakarta</v>
      </c>
      <c r="J1246" s="2" t="s">
        <v>121</v>
      </c>
      <c r="K1246" s="6" t="str">
        <f>VLOOKUP(J1246,'Product Details'!B:C,2,0)</f>
        <v>Furniture</v>
      </c>
      <c r="L1246" s="6" t="str">
        <f>VLOOKUP(J1246,'Product Details'!B:D,3,0)</f>
        <v>Furnishings</v>
      </c>
      <c r="M1246" s="6" t="s">
        <v>6421</v>
      </c>
      <c r="N1246" s="2">
        <v>188</v>
      </c>
      <c r="O1246" s="2">
        <v>173</v>
      </c>
      <c r="P1246" s="2">
        <v>7</v>
      </c>
      <c r="Q1246" s="7">
        <f>O1246*P1246</f>
        <v>1211</v>
      </c>
      <c r="R1246" s="7">
        <f>N1246*P1246</f>
        <v>1316</v>
      </c>
      <c r="S1246" s="2">
        <v>30</v>
      </c>
      <c r="T1246" s="8">
        <f>R1246+S1246</f>
        <v>1346</v>
      </c>
      <c r="U1246" s="8">
        <f>T1246-Q1246</f>
        <v>135</v>
      </c>
      <c r="V1246" s="2" t="s">
        <v>63</v>
      </c>
      <c r="W1246" s="31">
        <f>IF(T1246&lt;5000,T1246*2%,IF(T1246&lt;25000,T1246*5%,IF(T1246&lt;50000,T1246*7%,IF(T1246&lt;100000,T1246*9%,IF(T1246&lt;250000,T1246*12%,T1246*15%)))))</f>
        <v>26.92</v>
      </c>
    </row>
    <row r="1247" spans="1:23" x14ac:dyDescent="0.3">
      <c r="A1247" s="2" t="s">
        <v>2344</v>
      </c>
      <c r="B1247" s="4">
        <v>43614</v>
      </c>
      <c r="C1247" s="4">
        <v>43616</v>
      </c>
      <c r="D1247" s="2" t="s">
        <v>28</v>
      </c>
      <c r="E1247" s="2" t="s">
        <v>48</v>
      </c>
      <c r="F1247" s="2" t="s">
        <v>107</v>
      </c>
      <c r="G1247" s="5" t="str">
        <f>VLOOKUP(F1247,'Customer Info'!A:B,2,0)</f>
        <v>Emily</v>
      </c>
      <c r="H1247" s="5" t="str">
        <f>VLOOKUP(F1247,'Customer Info'!A:C,3,0)</f>
        <v>Burns</v>
      </c>
      <c r="I1247" s="5" t="str">
        <f>VLOOKUP(F1247,'Customer Info'!A:E,5,0)</f>
        <v>Adelaide</v>
      </c>
      <c r="J1247" s="2" t="s">
        <v>668</v>
      </c>
      <c r="K1247" s="6" t="str">
        <f>VLOOKUP(J1247,'Product Details'!B:C,2,0)</f>
        <v>Technology</v>
      </c>
      <c r="L1247" s="6" t="str">
        <f>VLOOKUP(J1247,'Product Details'!B:D,3,0)</f>
        <v>Phones</v>
      </c>
      <c r="M1247" s="6" t="s">
        <v>6432</v>
      </c>
      <c r="N1247" s="2">
        <v>1318</v>
      </c>
      <c r="O1247" s="2">
        <v>1209</v>
      </c>
      <c r="P1247" s="2">
        <v>1</v>
      </c>
      <c r="Q1247" s="7">
        <f>O1247*P1247</f>
        <v>1209</v>
      </c>
      <c r="R1247" s="7">
        <f>N1247*P1247</f>
        <v>1318</v>
      </c>
      <c r="S1247" s="2">
        <v>33</v>
      </c>
      <c r="T1247" s="8">
        <f>R1247+S1247</f>
        <v>1351</v>
      </c>
      <c r="U1247" s="8">
        <f>T1247-Q1247</f>
        <v>142</v>
      </c>
      <c r="V1247" s="2" t="s">
        <v>63</v>
      </c>
      <c r="W1247" s="31">
        <f>IF(T1247&lt;5000,T1247*2%,IF(T1247&lt;25000,T1247*5%,IF(T1247&lt;50000,T1247*7%,IF(T1247&lt;100000,T1247*9%,IF(T1247&lt;250000,T1247*12%,T1247*15%)))))</f>
        <v>27.02</v>
      </c>
    </row>
    <row r="1248" spans="1:23" x14ac:dyDescent="0.3">
      <c r="A1248" s="2" t="s">
        <v>4244</v>
      </c>
      <c r="B1248" s="4">
        <v>43183</v>
      </c>
      <c r="C1248" s="4">
        <v>43184</v>
      </c>
      <c r="D1248" s="2" t="s">
        <v>47</v>
      </c>
      <c r="E1248" s="2" t="s">
        <v>36</v>
      </c>
      <c r="F1248" s="2" t="s">
        <v>1247</v>
      </c>
      <c r="G1248" s="5" t="str">
        <f>VLOOKUP(F1248,'Customer Info'!A:B,2,0)</f>
        <v>Erica</v>
      </c>
      <c r="H1248" s="5" t="str">
        <f>VLOOKUP(F1248,'Customer Info'!A:C,3,0)</f>
        <v>Hackney</v>
      </c>
      <c r="I1248" s="5" t="str">
        <f>VLOOKUP(F1248,'Customer Info'!A:E,5,0)</f>
        <v>Perth</v>
      </c>
      <c r="J1248" s="2" t="s">
        <v>285</v>
      </c>
      <c r="K1248" s="6" t="str">
        <f>VLOOKUP(J1248,'Product Details'!B:C,2,0)</f>
        <v>Technology</v>
      </c>
      <c r="L1248" s="6" t="str">
        <f>VLOOKUP(J1248,'Product Details'!B:D,3,0)</f>
        <v>Phones</v>
      </c>
      <c r="M1248" s="6" t="s">
        <v>6542</v>
      </c>
      <c r="N1248" s="2">
        <v>220</v>
      </c>
      <c r="O1248" s="2">
        <v>206</v>
      </c>
      <c r="P1248" s="2">
        <v>6</v>
      </c>
      <c r="Q1248" s="7">
        <f>O1248*P1248</f>
        <v>1236</v>
      </c>
      <c r="R1248" s="7">
        <f>N1248*P1248</f>
        <v>1320</v>
      </c>
      <c r="S1248" s="2">
        <v>69</v>
      </c>
      <c r="T1248" s="8">
        <f>R1248+S1248</f>
        <v>1389</v>
      </c>
      <c r="U1248" s="8">
        <f>T1248-Q1248</f>
        <v>153</v>
      </c>
      <c r="V1248" s="2" t="s">
        <v>71</v>
      </c>
      <c r="W1248" s="31">
        <f>IF(T1248&lt;5000,T1248*2%,IF(T1248&lt;25000,T1248*5%,IF(T1248&lt;50000,T1248*7%,IF(T1248&lt;100000,T1248*9%,IF(T1248&lt;250000,T1248*12%,T1248*15%)))))</f>
        <v>27.78</v>
      </c>
    </row>
    <row r="1249" spans="1:23" x14ac:dyDescent="0.3">
      <c r="A1249" s="2" t="s">
        <v>1559</v>
      </c>
      <c r="B1249" s="4">
        <v>43924</v>
      </c>
      <c r="C1249" s="4">
        <v>43925</v>
      </c>
      <c r="D1249" s="2" t="s">
        <v>47</v>
      </c>
      <c r="E1249" s="2" t="s">
        <v>36</v>
      </c>
      <c r="F1249" s="2" t="s">
        <v>1054</v>
      </c>
      <c r="G1249" s="5" t="str">
        <f>VLOOKUP(F1249,'Customer Info'!A:B,2,0)</f>
        <v>Muhammed</v>
      </c>
      <c r="H1249" s="5" t="str">
        <f>VLOOKUP(F1249,'Customer Info'!A:C,3,0)</f>
        <v>MacIntyre</v>
      </c>
      <c r="I1249" s="5" t="str">
        <f>VLOOKUP(F1249,'Customer Info'!A:E,5,0)</f>
        <v>Lohne</v>
      </c>
      <c r="J1249" s="2" t="s">
        <v>391</v>
      </c>
      <c r="K1249" s="6" t="str">
        <f>VLOOKUP(J1249,'Product Details'!B:C,2,0)</f>
        <v>Office_Supplies</v>
      </c>
      <c r="L1249" s="6" t="str">
        <f>VLOOKUP(J1249,'Product Details'!B:D,3,0)</f>
        <v>Binders</v>
      </c>
      <c r="M1249" s="6" t="s">
        <v>6510</v>
      </c>
      <c r="N1249" s="2">
        <v>1321</v>
      </c>
      <c r="O1249" s="2">
        <v>1211</v>
      </c>
      <c r="P1249" s="2">
        <v>1</v>
      </c>
      <c r="Q1249" s="7">
        <f>O1249*P1249</f>
        <v>1211</v>
      </c>
      <c r="R1249" s="7">
        <f>N1249*P1249</f>
        <v>1321</v>
      </c>
      <c r="S1249" s="2">
        <v>59</v>
      </c>
      <c r="T1249" s="8">
        <f>R1249+S1249</f>
        <v>1380</v>
      </c>
      <c r="U1249" s="8">
        <f>T1249-Q1249</f>
        <v>169</v>
      </c>
      <c r="V1249" s="2" t="s">
        <v>33</v>
      </c>
      <c r="W1249" s="31">
        <f>IF(T1249&lt;5000,T1249*2%,IF(T1249&lt;25000,T1249*5%,IF(T1249&lt;50000,T1249*7%,IF(T1249&lt;100000,T1249*9%,IF(T1249&lt;250000,T1249*12%,T1249*15%)))))</f>
        <v>27.6</v>
      </c>
    </row>
    <row r="1250" spans="1:23" x14ac:dyDescent="0.3">
      <c r="A1250" s="2" t="s">
        <v>2315</v>
      </c>
      <c r="B1250" s="4">
        <v>43580</v>
      </c>
      <c r="C1250" s="4">
        <v>43580</v>
      </c>
      <c r="D1250" s="2" t="s">
        <v>47</v>
      </c>
      <c r="E1250" s="2" t="s">
        <v>36</v>
      </c>
      <c r="F1250" s="2" t="s">
        <v>244</v>
      </c>
      <c r="G1250" s="5" t="str">
        <f>VLOOKUP(F1250,'Customer Info'!A:B,2,0)</f>
        <v>Max</v>
      </c>
      <c r="H1250" s="5" t="str">
        <f>VLOOKUP(F1250,'Customer Info'!A:C,3,0)</f>
        <v>Ludwig</v>
      </c>
      <c r="I1250" s="5" t="str">
        <f>VLOOKUP(F1250,'Customer Info'!A:E,5,0)</f>
        <v>Newcastle</v>
      </c>
      <c r="J1250" s="2" t="s">
        <v>193</v>
      </c>
      <c r="K1250" s="6" t="str">
        <f>VLOOKUP(J1250,'Product Details'!B:C,2,0)</f>
        <v>Office_Supplies</v>
      </c>
      <c r="L1250" s="6" t="str">
        <f>VLOOKUP(J1250,'Product Details'!B:D,3,0)</f>
        <v>Art</v>
      </c>
      <c r="M1250" s="6" t="s">
        <v>6434</v>
      </c>
      <c r="N1250" s="2">
        <v>1321</v>
      </c>
      <c r="O1250" s="2">
        <v>1211</v>
      </c>
      <c r="P1250" s="2">
        <v>1</v>
      </c>
      <c r="Q1250" s="7">
        <f>O1250*P1250</f>
        <v>1211</v>
      </c>
      <c r="R1250" s="7">
        <f>N1250*P1250</f>
        <v>1321</v>
      </c>
      <c r="S1250" s="2">
        <v>38</v>
      </c>
      <c r="T1250" s="8">
        <f>R1250+S1250</f>
        <v>1359</v>
      </c>
      <c r="U1250" s="8">
        <f>T1250-Q1250</f>
        <v>148</v>
      </c>
      <c r="V1250" s="2" t="s">
        <v>33</v>
      </c>
      <c r="W1250" s="31">
        <f>IF(T1250&lt;5000,T1250*2%,IF(T1250&lt;25000,T1250*5%,IF(T1250&lt;50000,T1250*7%,IF(T1250&lt;100000,T1250*9%,IF(T1250&lt;250000,T1250*12%,T1250*15%)))))</f>
        <v>27.18</v>
      </c>
    </row>
    <row r="1251" spans="1:23" x14ac:dyDescent="0.3">
      <c r="A1251" s="2" t="s">
        <v>1967</v>
      </c>
      <c r="B1251" s="4">
        <v>44001</v>
      </c>
      <c r="C1251" s="4">
        <v>44003</v>
      </c>
      <c r="D1251" s="2" t="s">
        <v>47</v>
      </c>
      <c r="E1251" s="2" t="s">
        <v>68</v>
      </c>
      <c r="F1251" s="2" t="s">
        <v>1728</v>
      </c>
      <c r="G1251" s="5" t="str">
        <f>VLOOKUP(F1251,'Customer Info'!A:B,2,0)</f>
        <v>Alyssa</v>
      </c>
      <c r="H1251" s="5" t="str">
        <f>VLOOKUP(F1251,'Customer Info'!A:C,3,0)</f>
        <v>Tate</v>
      </c>
      <c r="I1251" s="5" t="str">
        <f>VLOOKUP(F1251,'Customer Info'!A:E,5,0)</f>
        <v>Wafangdian</v>
      </c>
      <c r="J1251" s="2" t="s">
        <v>83</v>
      </c>
      <c r="K1251" s="6" t="str">
        <f>VLOOKUP(J1251,'Product Details'!B:C,2,0)</f>
        <v>Furniture</v>
      </c>
      <c r="L1251" s="6" t="str">
        <f>VLOOKUP(J1251,'Product Details'!B:D,3,0)</f>
        <v>Chairs</v>
      </c>
      <c r="M1251" s="6" t="s">
        <v>6406</v>
      </c>
      <c r="N1251" s="2">
        <v>664</v>
      </c>
      <c r="O1251" s="2">
        <v>576</v>
      </c>
      <c r="P1251" s="2">
        <v>2</v>
      </c>
      <c r="Q1251" s="7">
        <f>O1251*P1251</f>
        <v>1152</v>
      </c>
      <c r="R1251" s="7">
        <f>N1251*P1251</f>
        <v>1328</v>
      </c>
      <c r="S1251" s="2">
        <v>92</v>
      </c>
      <c r="T1251" s="8">
        <f>R1251+S1251</f>
        <v>1420</v>
      </c>
      <c r="U1251" s="8">
        <f>T1251-Q1251</f>
        <v>268</v>
      </c>
      <c r="V1251" s="2" t="s">
        <v>63</v>
      </c>
      <c r="W1251" s="31">
        <f>IF(T1251&lt;5000,T1251*2%,IF(T1251&lt;25000,T1251*5%,IF(T1251&lt;50000,T1251*7%,IF(T1251&lt;100000,T1251*9%,IF(T1251&lt;250000,T1251*12%,T1251*15%)))))</f>
        <v>28.400000000000002</v>
      </c>
    </row>
    <row r="1252" spans="1:23" x14ac:dyDescent="0.3">
      <c r="A1252" s="2" t="s">
        <v>3822</v>
      </c>
      <c r="B1252" s="4">
        <v>44095</v>
      </c>
      <c r="C1252" s="4">
        <v>44096</v>
      </c>
      <c r="D1252" s="2" t="s">
        <v>47</v>
      </c>
      <c r="E1252" s="2" t="s">
        <v>43</v>
      </c>
      <c r="F1252" s="2" t="s">
        <v>1663</v>
      </c>
      <c r="G1252" s="5" t="str">
        <f>VLOOKUP(F1252,'Customer Info'!A:B,2,0)</f>
        <v>Ralph</v>
      </c>
      <c r="H1252" s="5" t="str">
        <f>VLOOKUP(F1252,'Customer Info'!A:C,3,0)</f>
        <v>Arnett</v>
      </c>
      <c r="I1252" s="5" t="str">
        <f>VLOOKUP(F1252,'Customer Info'!A:E,5,0)</f>
        <v>Suzhou</v>
      </c>
      <c r="J1252" s="2" t="s">
        <v>86</v>
      </c>
      <c r="K1252" s="6" t="str">
        <f>VLOOKUP(J1252,'Product Details'!B:C,2,0)</f>
        <v>Office_Supplies</v>
      </c>
      <c r="L1252" s="6" t="str">
        <f>VLOOKUP(J1252,'Product Details'!B:D,3,0)</f>
        <v>Storage</v>
      </c>
      <c r="M1252" s="6" t="s">
        <v>6507</v>
      </c>
      <c r="N1252" s="2">
        <v>664</v>
      </c>
      <c r="O1252" s="2">
        <v>576</v>
      </c>
      <c r="P1252" s="2">
        <v>2</v>
      </c>
      <c r="Q1252" s="7">
        <f>O1252*P1252</f>
        <v>1152</v>
      </c>
      <c r="R1252" s="7">
        <f>N1252*P1252</f>
        <v>1328</v>
      </c>
      <c r="S1252" s="2">
        <v>41</v>
      </c>
      <c r="T1252" s="8">
        <f>R1252+S1252</f>
        <v>1369</v>
      </c>
      <c r="U1252" s="8">
        <f>T1252-Q1252</f>
        <v>217</v>
      </c>
      <c r="V1252" s="2" t="s">
        <v>71</v>
      </c>
      <c r="W1252" s="31">
        <f>IF(T1252&lt;5000,T1252*2%,IF(T1252&lt;25000,T1252*5%,IF(T1252&lt;50000,T1252*7%,IF(T1252&lt;100000,T1252*9%,IF(T1252&lt;250000,T1252*12%,T1252*15%)))))</f>
        <v>27.38</v>
      </c>
    </row>
    <row r="1253" spans="1:23" x14ac:dyDescent="0.3">
      <c r="A1253" s="2" t="s">
        <v>5463</v>
      </c>
      <c r="B1253" s="4">
        <v>43956</v>
      </c>
      <c r="C1253" s="4">
        <v>43958</v>
      </c>
      <c r="D1253" s="2" t="s">
        <v>47</v>
      </c>
      <c r="E1253" s="2" t="s">
        <v>48</v>
      </c>
      <c r="F1253" s="2" t="s">
        <v>2059</v>
      </c>
      <c r="G1253" s="5" t="str">
        <f>VLOOKUP(F1253,'Customer Info'!A:B,2,0)</f>
        <v>Kunst</v>
      </c>
      <c r="H1253" s="5" t="str">
        <f>VLOOKUP(F1253,'Customer Info'!A:C,3,0)</f>
        <v>Miller</v>
      </c>
      <c r="I1253" s="5" t="str">
        <f>VLOOKUP(F1253,'Customer Info'!A:E,5,0)</f>
        <v>Jakarta</v>
      </c>
      <c r="J1253" s="2" t="s">
        <v>285</v>
      </c>
      <c r="K1253" s="6" t="str">
        <f>VLOOKUP(J1253,'Product Details'!B:C,2,0)</f>
        <v>Technology</v>
      </c>
      <c r="L1253" s="6" t="str">
        <f>VLOOKUP(J1253,'Product Details'!B:D,3,0)</f>
        <v>Phones</v>
      </c>
      <c r="M1253" s="6" t="s">
        <v>6542</v>
      </c>
      <c r="N1253" s="2">
        <v>666</v>
      </c>
      <c r="O1253" s="2">
        <v>641</v>
      </c>
      <c r="P1253" s="2">
        <v>2</v>
      </c>
      <c r="Q1253" s="7">
        <f>O1253*P1253</f>
        <v>1282</v>
      </c>
      <c r="R1253" s="7">
        <f>N1253*P1253</f>
        <v>1332</v>
      </c>
      <c r="S1253" s="2">
        <v>76</v>
      </c>
      <c r="T1253" s="8">
        <f>R1253+S1253</f>
        <v>1408</v>
      </c>
      <c r="U1253" s="8">
        <f>T1253-Q1253</f>
        <v>126</v>
      </c>
      <c r="V1253" s="2" t="s">
        <v>33</v>
      </c>
      <c r="W1253" s="31">
        <f>IF(T1253&lt;5000,T1253*2%,IF(T1253&lt;25000,T1253*5%,IF(T1253&lt;50000,T1253*7%,IF(T1253&lt;100000,T1253*9%,IF(T1253&lt;250000,T1253*12%,T1253*15%)))))</f>
        <v>28.16</v>
      </c>
    </row>
    <row r="1254" spans="1:23" x14ac:dyDescent="0.3">
      <c r="A1254" s="2" t="s">
        <v>4858</v>
      </c>
      <c r="B1254" s="4">
        <v>43421</v>
      </c>
      <c r="C1254" s="4">
        <v>43421</v>
      </c>
      <c r="D1254" s="2" t="s">
        <v>47</v>
      </c>
      <c r="E1254" s="2" t="s">
        <v>68</v>
      </c>
      <c r="F1254" s="2" t="s">
        <v>450</v>
      </c>
      <c r="G1254" s="5" t="str">
        <f>VLOOKUP(F1254,'Customer Info'!A:B,2,0)</f>
        <v>Jim</v>
      </c>
      <c r="H1254" s="5" t="str">
        <f>VLOOKUP(F1254,'Customer Info'!A:C,3,0)</f>
        <v>Epp</v>
      </c>
      <c r="I1254" s="5" t="str">
        <f>VLOOKUP(F1254,'Customer Info'!A:E,5,0)</f>
        <v>Jingmen</v>
      </c>
      <c r="J1254" s="2" t="s">
        <v>121</v>
      </c>
      <c r="K1254" s="6" t="str">
        <f>VLOOKUP(J1254,'Product Details'!B:C,2,0)</f>
        <v>Furniture</v>
      </c>
      <c r="L1254" s="6" t="str">
        <f>VLOOKUP(J1254,'Product Details'!B:D,3,0)</f>
        <v>Furnishings</v>
      </c>
      <c r="M1254" s="6" t="s">
        <v>6421</v>
      </c>
      <c r="N1254" s="2">
        <v>666</v>
      </c>
      <c r="O1254" s="2">
        <v>641</v>
      </c>
      <c r="P1254" s="2">
        <v>2</v>
      </c>
      <c r="Q1254" s="7">
        <f>O1254*P1254</f>
        <v>1282</v>
      </c>
      <c r="R1254" s="7">
        <f>N1254*P1254</f>
        <v>1332</v>
      </c>
      <c r="S1254" s="2">
        <v>74</v>
      </c>
      <c r="T1254" s="8">
        <f>R1254+S1254</f>
        <v>1406</v>
      </c>
      <c r="U1254" s="8">
        <f>T1254-Q1254</f>
        <v>124</v>
      </c>
      <c r="V1254" s="2" t="s">
        <v>33</v>
      </c>
      <c r="W1254" s="31">
        <f>IF(T1254&lt;5000,T1254*2%,IF(T1254&lt;25000,T1254*5%,IF(T1254&lt;50000,T1254*7%,IF(T1254&lt;100000,T1254*9%,IF(T1254&lt;250000,T1254*12%,T1254*15%)))))</f>
        <v>28.12</v>
      </c>
    </row>
    <row r="1255" spans="1:23" x14ac:dyDescent="0.3">
      <c r="A1255" s="2" t="s">
        <v>2135</v>
      </c>
      <c r="B1255" s="4">
        <v>43155</v>
      </c>
      <c r="C1255" s="4">
        <v>43156</v>
      </c>
      <c r="D1255" s="2" t="s">
        <v>28</v>
      </c>
      <c r="E1255" s="2" t="s">
        <v>29</v>
      </c>
      <c r="F1255" s="2" t="s">
        <v>318</v>
      </c>
      <c r="G1255" s="5" t="str">
        <f>VLOOKUP(F1255,'Customer Info'!A:B,2,0)</f>
        <v>Darren</v>
      </c>
      <c r="H1255" s="5" t="str">
        <f>VLOOKUP(F1255,'Customer Info'!A:C,3,0)</f>
        <v>Powers</v>
      </c>
      <c r="I1255" s="5" t="str">
        <f>VLOOKUP(F1255,'Customer Info'!A:E,5,0)</f>
        <v>Depok</v>
      </c>
      <c r="J1255" s="2" t="s">
        <v>1224</v>
      </c>
      <c r="K1255" s="6" t="str">
        <f>VLOOKUP(J1255,'Product Details'!B:C,2,0)</f>
        <v>Office_Supplies</v>
      </c>
      <c r="L1255" s="6" t="str">
        <f>VLOOKUP(J1255,'Product Details'!B:D,3,0)</f>
        <v>Labels</v>
      </c>
      <c r="M1255" s="6" t="s">
        <v>6466</v>
      </c>
      <c r="N1255" s="2">
        <v>1332</v>
      </c>
      <c r="O1255" s="2">
        <v>1209</v>
      </c>
      <c r="P1255" s="2">
        <v>1</v>
      </c>
      <c r="Q1255" s="7">
        <f>O1255*P1255</f>
        <v>1209</v>
      </c>
      <c r="R1255" s="7">
        <f>N1255*P1255</f>
        <v>1332</v>
      </c>
      <c r="S1255" s="2">
        <v>72</v>
      </c>
      <c r="T1255" s="8">
        <f>R1255+S1255</f>
        <v>1404</v>
      </c>
      <c r="U1255" s="8">
        <f>T1255-Q1255</f>
        <v>195</v>
      </c>
      <c r="V1255" s="2" t="s">
        <v>33</v>
      </c>
      <c r="W1255" s="31">
        <f>IF(T1255&lt;5000,T1255*2%,IF(T1255&lt;25000,T1255*5%,IF(T1255&lt;50000,T1255*7%,IF(T1255&lt;100000,T1255*9%,IF(T1255&lt;250000,T1255*12%,T1255*15%)))))</f>
        <v>28.080000000000002</v>
      </c>
    </row>
    <row r="1256" spans="1:23" x14ac:dyDescent="0.3">
      <c r="A1256" s="2" t="s">
        <v>1258</v>
      </c>
      <c r="B1256" s="4">
        <v>43475</v>
      </c>
      <c r="C1256" s="4">
        <v>43477</v>
      </c>
      <c r="D1256" s="2" t="s">
        <v>28</v>
      </c>
      <c r="E1256" s="2" t="s">
        <v>68</v>
      </c>
      <c r="F1256" s="2" t="s">
        <v>854</v>
      </c>
      <c r="G1256" s="5" t="str">
        <f>VLOOKUP(F1256,'Customer Info'!A:B,2,0)</f>
        <v>Michelle</v>
      </c>
      <c r="H1256" s="5" t="str">
        <f>VLOOKUP(F1256,'Customer Info'!A:C,3,0)</f>
        <v>Tran</v>
      </c>
      <c r="I1256" s="5" t="str">
        <f>VLOOKUP(F1256,'Customer Info'!A:E,5,0)</f>
        <v>Mount Gambier</v>
      </c>
      <c r="J1256" s="2" t="s">
        <v>401</v>
      </c>
      <c r="K1256" s="6" t="str">
        <f>VLOOKUP(J1256,'Product Details'!B:C,2,0)</f>
        <v>Furniture</v>
      </c>
      <c r="L1256" s="6" t="str">
        <f>VLOOKUP(J1256,'Product Details'!B:D,3,0)</f>
        <v>Bookcases</v>
      </c>
      <c r="M1256" s="6" t="s">
        <v>6408</v>
      </c>
      <c r="N1256" s="2">
        <v>1332</v>
      </c>
      <c r="O1256" s="2">
        <v>1209</v>
      </c>
      <c r="P1256" s="2">
        <v>1</v>
      </c>
      <c r="Q1256" s="7">
        <f>O1256*P1256</f>
        <v>1209</v>
      </c>
      <c r="R1256" s="7">
        <f>N1256*P1256</f>
        <v>1332</v>
      </c>
      <c r="S1256" s="2">
        <v>63</v>
      </c>
      <c r="T1256" s="8">
        <f>R1256+S1256</f>
        <v>1395</v>
      </c>
      <c r="U1256" s="8">
        <f>T1256-Q1256</f>
        <v>186</v>
      </c>
      <c r="V1256" s="2" t="s">
        <v>63</v>
      </c>
      <c r="W1256" s="31">
        <f>IF(T1256&lt;5000,T1256*2%,IF(T1256&lt;25000,T1256*5%,IF(T1256&lt;50000,T1256*7%,IF(T1256&lt;100000,T1256*9%,IF(T1256&lt;250000,T1256*12%,T1256*15%)))))</f>
        <v>27.900000000000002</v>
      </c>
    </row>
    <row r="1257" spans="1:23" x14ac:dyDescent="0.3">
      <c r="A1257" s="2" t="s">
        <v>5273</v>
      </c>
      <c r="B1257" s="4">
        <v>44138</v>
      </c>
      <c r="C1257" s="4">
        <v>44138</v>
      </c>
      <c r="D1257" s="2" t="s">
        <v>47</v>
      </c>
      <c r="E1257" s="2" t="s">
        <v>43</v>
      </c>
      <c r="F1257" s="2" t="s">
        <v>159</v>
      </c>
      <c r="G1257" s="5" t="str">
        <f>VLOOKUP(F1257,'Customer Info'!A:B,2,0)</f>
        <v>Eileen</v>
      </c>
      <c r="H1257" s="5" t="str">
        <f>VLOOKUP(F1257,'Customer Info'!A:C,3,0)</f>
        <v>Kiefer</v>
      </c>
      <c r="I1257" s="5" t="str">
        <f>VLOOKUP(F1257,'Customer Info'!A:E,5,0)</f>
        <v>Hamm</v>
      </c>
      <c r="J1257" s="2" t="s">
        <v>414</v>
      </c>
      <c r="K1257" s="6" t="str">
        <f>VLOOKUP(J1257,'Product Details'!B:C,2,0)</f>
        <v>Furniture</v>
      </c>
      <c r="L1257" s="6" t="str">
        <f>VLOOKUP(J1257,'Product Details'!B:D,3,0)</f>
        <v>Furnishings</v>
      </c>
      <c r="M1257" s="6" t="s">
        <v>6534</v>
      </c>
      <c r="N1257" s="2">
        <v>666</v>
      </c>
      <c r="O1257" s="2">
        <v>641</v>
      </c>
      <c r="P1257" s="2">
        <v>2</v>
      </c>
      <c r="Q1257" s="7">
        <f>O1257*P1257</f>
        <v>1282</v>
      </c>
      <c r="R1257" s="7">
        <f>N1257*P1257</f>
        <v>1332</v>
      </c>
      <c r="S1257" s="2">
        <v>46</v>
      </c>
      <c r="T1257" s="8">
        <f>R1257+S1257</f>
        <v>1378</v>
      </c>
      <c r="U1257" s="8">
        <f>T1257-Q1257</f>
        <v>96</v>
      </c>
      <c r="V1257" s="2" t="s">
        <v>63</v>
      </c>
      <c r="W1257" s="31">
        <f>IF(T1257&lt;5000,T1257*2%,IF(T1257&lt;25000,T1257*5%,IF(T1257&lt;50000,T1257*7%,IF(T1257&lt;100000,T1257*9%,IF(T1257&lt;250000,T1257*12%,T1257*15%)))))</f>
        <v>27.560000000000002</v>
      </c>
    </row>
    <row r="1258" spans="1:23" x14ac:dyDescent="0.3">
      <c r="A1258" s="2" t="s">
        <v>529</v>
      </c>
      <c r="B1258" s="4">
        <v>43117</v>
      </c>
      <c r="C1258" s="4">
        <v>43119</v>
      </c>
      <c r="D1258" s="2" t="s">
        <v>47</v>
      </c>
      <c r="E1258" s="2" t="s">
        <v>91</v>
      </c>
      <c r="F1258" s="2" t="s">
        <v>530</v>
      </c>
      <c r="G1258" s="5" t="str">
        <f>VLOOKUP(F1258,'Customer Info'!A:B,2,0)</f>
        <v>Peter</v>
      </c>
      <c r="H1258" s="5" t="str">
        <f>VLOOKUP(F1258,'Customer Info'!A:C,3,0)</f>
        <v>McVee</v>
      </c>
      <c r="I1258" s="5" t="str">
        <f>VLOOKUP(F1258,'Customer Info'!A:E,5,0)</f>
        <v>Hamburg</v>
      </c>
      <c r="J1258" s="2" t="s">
        <v>310</v>
      </c>
      <c r="K1258" s="6" t="str">
        <f>VLOOKUP(J1258,'Product Details'!B:C,2,0)</f>
        <v>Technology</v>
      </c>
      <c r="L1258" s="6" t="str">
        <f>VLOOKUP(J1258,'Product Details'!B:D,3,0)</f>
        <v>Copiers</v>
      </c>
      <c r="M1258" s="6" t="s">
        <v>6481</v>
      </c>
      <c r="N1258" s="2">
        <v>666</v>
      </c>
      <c r="O1258" s="2">
        <v>641</v>
      </c>
      <c r="P1258" s="2">
        <v>2</v>
      </c>
      <c r="Q1258" s="7">
        <f>O1258*P1258</f>
        <v>1282</v>
      </c>
      <c r="R1258" s="7">
        <f>N1258*P1258</f>
        <v>1332</v>
      </c>
      <c r="S1258" s="2">
        <v>45</v>
      </c>
      <c r="T1258" s="8">
        <f>R1258+S1258</f>
        <v>1377</v>
      </c>
      <c r="U1258" s="8">
        <f>T1258-Q1258</f>
        <v>95</v>
      </c>
      <c r="V1258" s="2" t="s">
        <v>33</v>
      </c>
      <c r="W1258" s="31">
        <f>IF(T1258&lt;5000,T1258*2%,IF(T1258&lt;25000,T1258*5%,IF(T1258&lt;50000,T1258*7%,IF(T1258&lt;100000,T1258*9%,IF(T1258&lt;250000,T1258*12%,T1258*15%)))))</f>
        <v>27.54</v>
      </c>
    </row>
    <row r="1259" spans="1:23" x14ac:dyDescent="0.3">
      <c r="A1259" s="2" t="s">
        <v>2021</v>
      </c>
      <c r="B1259" s="4">
        <v>43221</v>
      </c>
      <c r="C1259" s="4">
        <v>43223</v>
      </c>
      <c r="D1259" s="2" t="s">
        <v>47</v>
      </c>
      <c r="E1259" s="2" t="s">
        <v>48</v>
      </c>
      <c r="F1259" s="2" t="s">
        <v>576</v>
      </c>
      <c r="G1259" s="5" t="str">
        <f>VLOOKUP(F1259,'Customer Info'!A:B,2,0)</f>
        <v>Steven</v>
      </c>
      <c r="H1259" s="5" t="str">
        <f>VLOOKUP(F1259,'Customer Info'!A:C,3,0)</f>
        <v>Cartwright</v>
      </c>
      <c r="I1259" s="5" t="str">
        <f>VLOOKUP(F1259,'Customer Info'!A:E,5,0)</f>
        <v>Newcastle</v>
      </c>
      <c r="J1259" s="2" t="s">
        <v>1167</v>
      </c>
      <c r="K1259" s="6" t="str">
        <f>VLOOKUP(J1259,'Product Details'!B:C,2,0)</f>
        <v>Office_Supplies</v>
      </c>
      <c r="L1259" s="6" t="str">
        <f>VLOOKUP(J1259,'Product Details'!B:D,3,0)</f>
        <v>Supplies</v>
      </c>
      <c r="M1259" s="6" t="s">
        <v>6444</v>
      </c>
      <c r="N1259" s="2">
        <v>222</v>
      </c>
      <c r="O1259" s="2">
        <v>204</v>
      </c>
      <c r="P1259" s="2">
        <v>6</v>
      </c>
      <c r="Q1259" s="7">
        <f>O1259*P1259</f>
        <v>1224</v>
      </c>
      <c r="R1259" s="7">
        <f>N1259*P1259</f>
        <v>1332</v>
      </c>
      <c r="S1259" s="2">
        <v>43</v>
      </c>
      <c r="T1259" s="8">
        <f>R1259+S1259</f>
        <v>1375</v>
      </c>
      <c r="U1259" s="8">
        <f>T1259-Q1259</f>
        <v>151</v>
      </c>
      <c r="V1259" s="2" t="s">
        <v>33</v>
      </c>
      <c r="W1259" s="31">
        <f>IF(T1259&lt;5000,T1259*2%,IF(T1259&lt;25000,T1259*5%,IF(T1259&lt;50000,T1259*7%,IF(T1259&lt;100000,T1259*9%,IF(T1259&lt;250000,T1259*12%,T1259*15%)))))</f>
        <v>27.5</v>
      </c>
    </row>
    <row r="1260" spans="1:23" x14ac:dyDescent="0.3">
      <c r="A1260" s="2" t="s">
        <v>4829</v>
      </c>
      <c r="B1260" s="4">
        <v>43464</v>
      </c>
      <c r="C1260" s="4">
        <v>43465</v>
      </c>
      <c r="D1260" s="2" t="s">
        <v>28</v>
      </c>
      <c r="E1260" s="2" t="s">
        <v>43</v>
      </c>
      <c r="F1260" s="2" t="s">
        <v>966</v>
      </c>
      <c r="G1260" s="5" t="str">
        <f>VLOOKUP(F1260,'Customer Info'!A:B,2,0)</f>
        <v>Sung</v>
      </c>
      <c r="H1260" s="5" t="str">
        <f>VLOOKUP(F1260,'Customer Info'!A:C,3,0)</f>
        <v>Shariari</v>
      </c>
      <c r="I1260" s="5" t="str">
        <f>VLOOKUP(F1260,'Customer Info'!A:E,5,0)</f>
        <v>Solapur</v>
      </c>
      <c r="J1260" s="2" t="s">
        <v>348</v>
      </c>
      <c r="K1260" s="6" t="str">
        <f>VLOOKUP(J1260,'Product Details'!B:C,2,0)</f>
        <v>Furniture</v>
      </c>
      <c r="L1260" s="6" t="str">
        <f>VLOOKUP(J1260,'Product Details'!B:D,3,0)</f>
        <v>Furnishings</v>
      </c>
      <c r="M1260" s="6" t="s">
        <v>6559</v>
      </c>
      <c r="N1260" s="2">
        <v>1332</v>
      </c>
      <c r="O1260" s="2">
        <v>1209</v>
      </c>
      <c r="P1260" s="2">
        <v>1</v>
      </c>
      <c r="Q1260" s="7">
        <f>O1260*P1260</f>
        <v>1209</v>
      </c>
      <c r="R1260" s="7">
        <f>N1260*P1260</f>
        <v>1332</v>
      </c>
      <c r="S1260" s="2">
        <v>43</v>
      </c>
      <c r="T1260" s="8">
        <f>R1260+S1260</f>
        <v>1375</v>
      </c>
      <c r="U1260" s="8">
        <f>T1260-Q1260</f>
        <v>166</v>
      </c>
      <c r="V1260" s="2" t="s">
        <v>63</v>
      </c>
      <c r="W1260" s="31">
        <f>IF(T1260&lt;5000,T1260*2%,IF(T1260&lt;25000,T1260*5%,IF(T1260&lt;50000,T1260*7%,IF(T1260&lt;100000,T1260*9%,IF(T1260&lt;250000,T1260*12%,T1260*15%)))))</f>
        <v>27.5</v>
      </c>
    </row>
    <row r="1261" spans="1:23" x14ac:dyDescent="0.3">
      <c r="A1261" s="2" t="s">
        <v>962</v>
      </c>
      <c r="B1261" s="4">
        <v>43589</v>
      </c>
      <c r="C1261" s="4">
        <v>43590</v>
      </c>
      <c r="D1261" s="2" t="s">
        <v>28</v>
      </c>
      <c r="E1261" s="2" t="s">
        <v>68</v>
      </c>
      <c r="F1261" s="2" t="s">
        <v>854</v>
      </c>
      <c r="G1261" s="5" t="str">
        <f>VLOOKUP(F1261,'Customer Info'!A:B,2,0)</f>
        <v>Michelle</v>
      </c>
      <c r="H1261" s="5" t="str">
        <f>VLOOKUP(F1261,'Customer Info'!A:C,3,0)</f>
        <v>Tran</v>
      </c>
      <c r="I1261" s="5" t="str">
        <f>VLOOKUP(F1261,'Customer Info'!A:E,5,0)</f>
        <v>Mount Gambier</v>
      </c>
      <c r="J1261" s="2" t="s">
        <v>496</v>
      </c>
      <c r="K1261" s="6" t="str">
        <f>VLOOKUP(J1261,'Product Details'!B:C,2,0)</f>
        <v>Furniture</v>
      </c>
      <c r="L1261" s="6" t="str">
        <f>VLOOKUP(J1261,'Product Details'!B:D,3,0)</f>
        <v>Tables</v>
      </c>
      <c r="M1261" s="6" t="s">
        <v>6497</v>
      </c>
      <c r="N1261" s="2">
        <v>1332</v>
      </c>
      <c r="O1261" s="2">
        <v>1209</v>
      </c>
      <c r="P1261" s="2">
        <v>1</v>
      </c>
      <c r="Q1261" s="7">
        <f>O1261*P1261</f>
        <v>1209</v>
      </c>
      <c r="R1261" s="7">
        <f>N1261*P1261</f>
        <v>1332</v>
      </c>
      <c r="S1261" s="2">
        <v>30</v>
      </c>
      <c r="T1261" s="8">
        <f>R1261+S1261</f>
        <v>1362</v>
      </c>
      <c r="U1261" s="8">
        <f>T1261-Q1261</f>
        <v>153</v>
      </c>
      <c r="V1261" s="2" t="s">
        <v>63</v>
      </c>
      <c r="W1261" s="31">
        <f>IF(T1261&lt;5000,T1261*2%,IF(T1261&lt;25000,T1261*5%,IF(T1261&lt;50000,T1261*7%,IF(T1261&lt;100000,T1261*9%,IF(T1261&lt;250000,T1261*12%,T1261*15%)))))</f>
        <v>27.240000000000002</v>
      </c>
    </row>
    <row r="1262" spans="1:23" x14ac:dyDescent="0.3">
      <c r="A1262" s="2" t="s">
        <v>5449</v>
      </c>
      <c r="B1262" s="4">
        <v>43835</v>
      </c>
      <c r="C1262" s="4">
        <v>43836</v>
      </c>
      <c r="D1262" s="2" t="s">
        <v>47</v>
      </c>
      <c r="E1262" s="2" t="s">
        <v>29</v>
      </c>
      <c r="F1262" s="2" t="s">
        <v>528</v>
      </c>
      <c r="G1262" s="5" t="str">
        <f>VLOOKUP(F1262,'Customer Info'!A:B,2,0)</f>
        <v>Deirdre</v>
      </c>
      <c r="H1262" s="5" t="str">
        <f>VLOOKUP(F1262,'Customer Info'!A:C,3,0)</f>
        <v>Greer</v>
      </c>
      <c r="I1262" s="5" t="str">
        <f>VLOOKUP(F1262,'Customer Info'!A:E,5,0)</f>
        <v>Perth</v>
      </c>
      <c r="J1262" s="2" t="s">
        <v>792</v>
      </c>
      <c r="K1262" s="6" t="str">
        <f>VLOOKUP(J1262,'Product Details'!B:C,2,0)</f>
        <v>Office_Supplies</v>
      </c>
      <c r="L1262" s="6" t="str">
        <f>VLOOKUP(J1262,'Product Details'!B:D,3,0)</f>
        <v>Fasteners</v>
      </c>
      <c r="M1262" s="6" t="s">
        <v>6544</v>
      </c>
      <c r="N1262" s="2">
        <v>222</v>
      </c>
      <c r="O1262" s="2">
        <v>208</v>
      </c>
      <c r="P1262" s="2">
        <v>6</v>
      </c>
      <c r="Q1262" s="7">
        <f>O1262*P1262</f>
        <v>1248</v>
      </c>
      <c r="R1262" s="7">
        <f>N1262*P1262</f>
        <v>1332</v>
      </c>
      <c r="S1262" s="2">
        <v>30</v>
      </c>
      <c r="T1262" s="8">
        <f>R1262+S1262</f>
        <v>1362</v>
      </c>
      <c r="U1262" s="8">
        <f>T1262-Q1262</f>
        <v>114</v>
      </c>
      <c r="V1262" s="2" t="s">
        <v>63</v>
      </c>
      <c r="W1262" s="31">
        <f>IF(T1262&lt;5000,T1262*2%,IF(T1262&lt;25000,T1262*5%,IF(T1262&lt;50000,T1262*7%,IF(T1262&lt;100000,T1262*9%,IF(T1262&lt;250000,T1262*12%,T1262*15%)))))</f>
        <v>27.240000000000002</v>
      </c>
    </row>
    <row r="1263" spans="1:23" x14ac:dyDescent="0.3">
      <c r="A1263" s="2" t="s">
        <v>988</v>
      </c>
      <c r="B1263" s="4">
        <v>43774</v>
      </c>
      <c r="C1263" s="4">
        <v>43775</v>
      </c>
      <c r="D1263" s="2" t="s">
        <v>47</v>
      </c>
      <c r="E1263" s="2" t="s">
        <v>91</v>
      </c>
      <c r="F1263" s="2" t="s">
        <v>289</v>
      </c>
      <c r="G1263" s="5" t="str">
        <f>VLOOKUP(F1263,'Customer Info'!A:B,2,0)</f>
        <v>Sara</v>
      </c>
      <c r="H1263" s="5" t="str">
        <f>VLOOKUP(F1263,'Customer Info'!A:C,3,0)</f>
        <v>Luxemburg</v>
      </c>
      <c r="I1263" s="5" t="str">
        <f>VLOOKUP(F1263,'Customer Info'!A:E,5,0)</f>
        <v>Luoyang</v>
      </c>
      <c r="J1263" s="2" t="s">
        <v>38</v>
      </c>
      <c r="K1263" s="6" t="str">
        <f>VLOOKUP(J1263,'Product Details'!B:C,2,0)</f>
        <v>Office_Supplies</v>
      </c>
      <c r="L1263" s="6" t="str">
        <f>VLOOKUP(J1263,'Product Details'!B:D,3,0)</f>
        <v>Binders</v>
      </c>
      <c r="M1263" s="6" t="s">
        <v>6457</v>
      </c>
      <c r="N1263" s="2">
        <v>222</v>
      </c>
      <c r="O1263" s="2">
        <v>204</v>
      </c>
      <c r="P1263" s="2">
        <v>6</v>
      </c>
      <c r="Q1263" s="7">
        <f>O1263*P1263</f>
        <v>1224</v>
      </c>
      <c r="R1263" s="7">
        <f>N1263*P1263</f>
        <v>1332</v>
      </c>
      <c r="S1263" s="2">
        <v>26</v>
      </c>
      <c r="T1263" s="8">
        <f>R1263+S1263</f>
        <v>1358</v>
      </c>
      <c r="U1263" s="8">
        <f>T1263-Q1263</f>
        <v>134</v>
      </c>
      <c r="V1263" s="2" t="s">
        <v>33</v>
      </c>
      <c r="W1263" s="31">
        <f>IF(T1263&lt;5000,T1263*2%,IF(T1263&lt;25000,T1263*5%,IF(T1263&lt;50000,T1263*7%,IF(T1263&lt;100000,T1263*9%,IF(T1263&lt;250000,T1263*12%,T1263*15%)))))</f>
        <v>27.16</v>
      </c>
    </row>
    <row r="1264" spans="1:23" x14ac:dyDescent="0.3">
      <c r="A1264" s="2" t="s">
        <v>1011</v>
      </c>
      <c r="B1264" s="4">
        <v>43742</v>
      </c>
      <c r="C1264" s="4">
        <v>43742</v>
      </c>
      <c r="D1264" s="2" t="s">
        <v>47</v>
      </c>
      <c r="E1264" s="2" t="s">
        <v>48</v>
      </c>
      <c r="F1264" s="2" t="s">
        <v>827</v>
      </c>
      <c r="G1264" s="5" t="str">
        <f>VLOOKUP(F1264,'Customer Info'!A:B,2,0)</f>
        <v>Russell</v>
      </c>
      <c r="H1264" s="5" t="str">
        <f>VLOOKUP(F1264,'Customer Info'!A:C,3,0)</f>
        <v>Applegate</v>
      </c>
      <c r="I1264" s="5" t="str">
        <f>VLOOKUP(F1264,'Customer Info'!A:E,5,0)</f>
        <v>Gorakhpur</v>
      </c>
      <c r="J1264" s="2" t="s">
        <v>1012</v>
      </c>
      <c r="K1264" s="6" t="str">
        <f>VLOOKUP(J1264,'Product Details'!B:C,2,0)</f>
        <v>Office_Supplies</v>
      </c>
      <c r="L1264" s="6" t="str">
        <f>VLOOKUP(J1264,'Product Details'!B:D,3,0)</f>
        <v>Envelopes</v>
      </c>
      <c r="M1264" s="6" t="s">
        <v>6463</v>
      </c>
      <c r="N1264" s="2">
        <v>222</v>
      </c>
      <c r="O1264" s="2">
        <v>204</v>
      </c>
      <c r="P1264" s="2">
        <v>6</v>
      </c>
      <c r="Q1264" s="7">
        <f>O1264*P1264</f>
        <v>1224</v>
      </c>
      <c r="R1264" s="7">
        <f>N1264*P1264</f>
        <v>1332</v>
      </c>
      <c r="S1264" s="2">
        <v>25</v>
      </c>
      <c r="T1264" s="8">
        <f>R1264+S1264</f>
        <v>1357</v>
      </c>
      <c r="U1264" s="8">
        <f>T1264-Q1264</f>
        <v>133</v>
      </c>
      <c r="V1264" s="2" t="s">
        <v>33</v>
      </c>
      <c r="W1264" s="31">
        <f>IF(T1264&lt;5000,T1264*2%,IF(T1264&lt;25000,T1264*5%,IF(T1264&lt;50000,T1264*7%,IF(T1264&lt;100000,T1264*9%,IF(T1264&lt;250000,T1264*12%,T1264*15%)))))</f>
        <v>27.14</v>
      </c>
    </row>
    <row r="1265" spans="1:23" x14ac:dyDescent="0.3">
      <c r="A1265" s="2" t="s">
        <v>5173</v>
      </c>
      <c r="B1265" s="4">
        <v>43578</v>
      </c>
      <c r="C1265" s="4">
        <v>43579</v>
      </c>
      <c r="D1265" s="2" t="s">
        <v>47</v>
      </c>
      <c r="E1265" s="2" t="s">
        <v>91</v>
      </c>
      <c r="F1265" s="2" t="s">
        <v>49</v>
      </c>
      <c r="G1265" s="5" t="str">
        <f>VLOOKUP(F1265,'Customer Info'!A:B,2,0)</f>
        <v>Michael</v>
      </c>
      <c r="H1265" s="5" t="str">
        <f>VLOOKUP(F1265,'Customer Info'!A:C,3,0)</f>
        <v>Moore</v>
      </c>
      <c r="I1265" s="5" t="str">
        <f>VLOOKUP(F1265,'Customer Info'!A:E,5,0)</f>
        <v>Melbourne</v>
      </c>
      <c r="J1265" s="2" t="s">
        <v>795</v>
      </c>
      <c r="K1265" s="6" t="str">
        <f>VLOOKUP(J1265,'Product Details'!B:C,2,0)</f>
        <v>Office_Supplies</v>
      </c>
      <c r="L1265" s="6" t="str">
        <f>VLOOKUP(J1265,'Product Details'!B:D,3,0)</f>
        <v>Binders</v>
      </c>
      <c r="M1265" s="6" t="s">
        <v>6519</v>
      </c>
      <c r="N1265" s="2">
        <v>666</v>
      </c>
      <c r="O1265" s="2">
        <v>641</v>
      </c>
      <c r="P1265" s="2">
        <v>2</v>
      </c>
      <c r="Q1265" s="7">
        <f>O1265*P1265</f>
        <v>1282</v>
      </c>
      <c r="R1265" s="7">
        <f>N1265*P1265</f>
        <v>1332</v>
      </c>
      <c r="S1265" s="2">
        <v>22</v>
      </c>
      <c r="T1265" s="8">
        <f>R1265+S1265</f>
        <v>1354</v>
      </c>
      <c r="U1265" s="8">
        <f>T1265-Q1265</f>
        <v>72</v>
      </c>
      <c r="V1265" s="2" t="s">
        <v>33</v>
      </c>
      <c r="W1265" s="31">
        <f>IF(T1265&lt;5000,T1265*2%,IF(T1265&lt;25000,T1265*5%,IF(T1265&lt;50000,T1265*7%,IF(T1265&lt;100000,T1265*9%,IF(T1265&lt;250000,T1265*12%,T1265*15%)))))</f>
        <v>27.080000000000002</v>
      </c>
    </row>
    <row r="1266" spans="1:23" x14ac:dyDescent="0.3">
      <c r="A1266" s="2" t="s">
        <v>4847</v>
      </c>
      <c r="B1266" s="4">
        <v>43239</v>
      </c>
      <c r="C1266" s="4">
        <v>43241</v>
      </c>
      <c r="D1266" s="2" t="s">
        <v>47</v>
      </c>
      <c r="E1266" s="2" t="s">
        <v>48</v>
      </c>
      <c r="F1266" s="2" t="s">
        <v>198</v>
      </c>
      <c r="G1266" s="5" t="str">
        <f>VLOOKUP(F1266,'Customer Info'!A:B,2,0)</f>
        <v>Catherine</v>
      </c>
      <c r="H1266" s="5" t="str">
        <f>VLOOKUP(F1266,'Customer Info'!A:C,3,0)</f>
        <v>Glotzbach</v>
      </c>
      <c r="I1266" s="5" t="str">
        <f>VLOOKUP(F1266,'Customer Info'!A:E,5,0)</f>
        <v>Bochum</v>
      </c>
      <c r="J1266" s="2" t="s">
        <v>336</v>
      </c>
      <c r="K1266" s="6" t="str">
        <f>VLOOKUP(J1266,'Product Details'!B:C,2,0)</f>
        <v>Technology</v>
      </c>
      <c r="L1266" s="6" t="str">
        <f>VLOOKUP(J1266,'Product Details'!B:D,3,0)</f>
        <v>Phones</v>
      </c>
      <c r="M1266" s="6" t="s">
        <v>6433</v>
      </c>
      <c r="N1266" s="2">
        <v>445</v>
      </c>
      <c r="O1266" s="2">
        <v>415</v>
      </c>
      <c r="P1266" s="2">
        <v>3</v>
      </c>
      <c r="Q1266" s="7">
        <f>O1266*P1266</f>
        <v>1245</v>
      </c>
      <c r="R1266" s="7">
        <f>N1266*P1266</f>
        <v>1335</v>
      </c>
      <c r="S1266" s="2">
        <v>98</v>
      </c>
      <c r="T1266" s="8">
        <f>R1266+S1266</f>
        <v>1433</v>
      </c>
      <c r="U1266" s="8">
        <f>T1266-Q1266</f>
        <v>188</v>
      </c>
      <c r="V1266" s="2" t="s">
        <v>33</v>
      </c>
      <c r="W1266" s="31">
        <f>IF(T1266&lt;5000,T1266*2%,IF(T1266&lt;25000,T1266*5%,IF(T1266&lt;50000,T1266*7%,IF(T1266&lt;100000,T1266*9%,IF(T1266&lt;250000,T1266*12%,T1266*15%)))))</f>
        <v>28.66</v>
      </c>
    </row>
    <row r="1267" spans="1:23" x14ac:dyDescent="0.3">
      <c r="A1267" s="2" t="s">
        <v>3869</v>
      </c>
      <c r="B1267" s="4">
        <v>44147</v>
      </c>
      <c r="C1267" s="4">
        <v>44149</v>
      </c>
      <c r="D1267" s="2" t="s">
        <v>47</v>
      </c>
      <c r="E1267" s="2" t="s">
        <v>36</v>
      </c>
      <c r="F1267" s="2" t="s">
        <v>1341</v>
      </c>
      <c r="G1267" s="5" t="str">
        <f>VLOOKUP(F1267,'Customer Info'!A:B,2,0)</f>
        <v>Toby</v>
      </c>
      <c r="H1267" s="5" t="str">
        <f>VLOOKUP(F1267,'Customer Info'!A:C,3,0)</f>
        <v>Swindell</v>
      </c>
      <c r="I1267" s="5" t="str">
        <f>VLOOKUP(F1267,'Customer Info'!A:E,5,0)</f>
        <v>Ninghai</v>
      </c>
      <c r="J1267" s="2" t="s">
        <v>285</v>
      </c>
      <c r="K1267" s="6" t="str">
        <f>VLOOKUP(J1267,'Product Details'!B:C,2,0)</f>
        <v>Technology</v>
      </c>
      <c r="L1267" s="6" t="str">
        <f>VLOOKUP(J1267,'Product Details'!B:D,3,0)</f>
        <v>Phones</v>
      </c>
      <c r="M1267" s="6" t="s">
        <v>6542</v>
      </c>
      <c r="N1267" s="2">
        <v>445</v>
      </c>
      <c r="O1267" s="2">
        <v>415</v>
      </c>
      <c r="P1267" s="2">
        <v>3</v>
      </c>
      <c r="Q1267" s="7">
        <f>O1267*P1267</f>
        <v>1245</v>
      </c>
      <c r="R1267" s="7">
        <f>N1267*P1267</f>
        <v>1335</v>
      </c>
      <c r="S1267" s="2">
        <v>61</v>
      </c>
      <c r="T1267" s="8">
        <f>R1267+S1267</f>
        <v>1396</v>
      </c>
      <c r="U1267" s="8">
        <f>T1267-Q1267</f>
        <v>151</v>
      </c>
      <c r="V1267" s="2" t="s">
        <v>63</v>
      </c>
      <c r="W1267" s="31">
        <f>IF(T1267&lt;5000,T1267*2%,IF(T1267&lt;25000,T1267*5%,IF(T1267&lt;50000,T1267*7%,IF(T1267&lt;100000,T1267*9%,IF(T1267&lt;250000,T1267*12%,T1267*15%)))))</f>
        <v>27.92</v>
      </c>
    </row>
    <row r="1268" spans="1:23" x14ac:dyDescent="0.3">
      <c r="A1268" s="2" t="s">
        <v>4969</v>
      </c>
      <c r="B1268" s="4">
        <v>43441</v>
      </c>
      <c r="C1268" s="4">
        <v>43442</v>
      </c>
      <c r="D1268" s="2" t="s">
        <v>47</v>
      </c>
      <c r="E1268" s="2" t="s">
        <v>43</v>
      </c>
      <c r="F1268" s="2" t="s">
        <v>456</v>
      </c>
      <c r="G1268" s="5" t="str">
        <f>VLOOKUP(F1268,'Customer Info'!A:B,2,0)</f>
        <v>Eugene</v>
      </c>
      <c r="H1268" s="5" t="str">
        <f>VLOOKUP(F1268,'Customer Info'!A:C,3,0)</f>
        <v>Moren</v>
      </c>
      <c r="I1268" s="5" t="str">
        <f>VLOOKUP(F1268,'Customer Info'!A:E,5,0)</f>
        <v>Patiala</v>
      </c>
      <c r="J1268" s="2" t="s">
        <v>102</v>
      </c>
      <c r="K1268" s="6" t="str">
        <f>VLOOKUP(J1268,'Product Details'!B:C,2,0)</f>
        <v>Technology</v>
      </c>
      <c r="L1268" s="6" t="str">
        <f>VLOOKUP(J1268,'Product Details'!B:D,3,0)</f>
        <v>Phones</v>
      </c>
      <c r="M1268" s="6" t="s">
        <v>6447</v>
      </c>
      <c r="N1268" s="2">
        <v>445</v>
      </c>
      <c r="O1268" s="2">
        <v>415</v>
      </c>
      <c r="P1268" s="2">
        <v>3</v>
      </c>
      <c r="Q1268" s="7">
        <f>O1268*P1268</f>
        <v>1245</v>
      </c>
      <c r="R1268" s="7">
        <f>N1268*P1268</f>
        <v>1335</v>
      </c>
      <c r="S1268" s="2">
        <v>23</v>
      </c>
      <c r="T1268" s="8">
        <f>R1268+S1268</f>
        <v>1358</v>
      </c>
      <c r="U1268" s="8">
        <f>T1268-Q1268</f>
        <v>113</v>
      </c>
      <c r="V1268" s="2" t="s">
        <v>33</v>
      </c>
      <c r="W1268" s="31">
        <f>IF(T1268&lt;5000,T1268*2%,IF(T1268&lt;25000,T1268*5%,IF(T1268&lt;50000,T1268*7%,IF(T1268&lt;100000,T1268*9%,IF(T1268&lt;250000,T1268*12%,T1268*15%)))))</f>
        <v>27.16</v>
      </c>
    </row>
    <row r="1269" spans="1:23" x14ac:dyDescent="0.3">
      <c r="A1269" s="2" t="s">
        <v>1923</v>
      </c>
      <c r="B1269" s="4">
        <v>44113</v>
      </c>
      <c r="C1269" s="4">
        <v>44114</v>
      </c>
      <c r="D1269" s="2" t="s">
        <v>47</v>
      </c>
      <c r="E1269" s="2" t="s">
        <v>29</v>
      </c>
      <c r="F1269" s="2" t="s">
        <v>1002</v>
      </c>
      <c r="G1269" s="5" t="str">
        <f>VLOOKUP(F1269,'Customer Info'!A:B,2,0)</f>
        <v>Justin</v>
      </c>
      <c r="H1269" s="5" t="str">
        <f>VLOOKUP(F1269,'Customer Info'!A:C,3,0)</f>
        <v>Deggeller</v>
      </c>
      <c r="I1269" s="5" t="str">
        <f>VLOOKUP(F1269,'Customer Info'!A:E,5,0)</f>
        <v>Gawler</v>
      </c>
      <c r="J1269" s="2" t="s">
        <v>56</v>
      </c>
      <c r="K1269" s="6" t="str">
        <f>VLOOKUP(J1269,'Product Details'!B:C,2,0)</f>
        <v>Technology</v>
      </c>
      <c r="L1269" s="6" t="str">
        <f>VLOOKUP(J1269,'Product Details'!B:D,3,0)</f>
        <v>Accessories</v>
      </c>
      <c r="M1269" s="6" t="s">
        <v>6410</v>
      </c>
      <c r="N1269" s="2">
        <v>167</v>
      </c>
      <c r="O1269" s="2">
        <v>152</v>
      </c>
      <c r="P1269" s="2">
        <v>8</v>
      </c>
      <c r="Q1269" s="7">
        <f>O1269*P1269</f>
        <v>1216</v>
      </c>
      <c r="R1269" s="7">
        <f>N1269*P1269</f>
        <v>1336</v>
      </c>
      <c r="S1269" s="2">
        <v>30</v>
      </c>
      <c r="T1269" s="8">
        <f>R1269+S1269</f>
        <v>1366</v>
      </c>
      <c r="U1269" s="8">
        <f>T1269-Q1269</f>
        <v>150</v>
      </c>
      <c r="V1269" s="2" t="s">
        <v>63</v>
      </c>
      <c r="W1269" s="31">
        <f>IF(T1269&lt;5000,T1269*2%,IF(T1269&lt;25000,T1269*5%,IF(T1269&lt;50000,T1269*7%,IF(T1269&lt;100000,T1269*9%,IF(T1269&lt;250000,T1269*12%,T1269*15%)))))</f>
        <v>27.32</v>
      </c>
    </row>
    <row r="1270" spans="1:23" x14ac:dyDescent="0.3">
      <c r="A1270" s="2" t="s">
        <v>2862</v>
      </c>
      <c r="B1270" s="4">
        <v>43249</v>
      </c>
      <c r="C1270" s="4">
        <v>43250</v>
      </c>
      <c r="D1270" s="2" t="s">
        <v>47</v>
      </c>
      <c r="E1270" s="2" t="s">
        <v>29</v>
      </c>
      <c r="F1270" s="2" t="s">
        <v>1896</v>
      </c>
      <c r="G1270" s="5" t="str">
        <f>VLOOKUP(F1270,'Customer Info'!A:B,2,0)</f>
        <v>Eugene</v>
      </c>
      <c r="H1270" s="5" t="str">
        <f>VLOOKUP(F1270,'Customer Info'!A:C,3,0)</f>
        <v>Barchas</v>
      </c>
      <c r="I1270" s="5" t="str">
        <f>VLOOKUP(F1270,'Customer Info'!A:E,5,0)</f>
        <v>Aksu</v>
      </c>
      <c r="J1270" s="2" t="s">
        <v>93</v>
      </c>
      <c r="K1270" s="6" t="str">
        <f>VLOOKUP(J1270,'Product Details'!B:C,2,0)</f>
        <v>Furniture</v>
      </c>
      <c r="L1270" s="6" t="str">
        <f>VLOOKUP(J1270,'Product Details'!B:D,3,0)</f>
        <v>Bookcases</v>
      </c>
      <c r="M1270" s="6" t="s">
        <v>6452</v>
      </c>
      <c r="N1270" s="2">
        <v>167</v>
      </c>
      <c r="O1270" s="2">
        <v>155</v>
      </c>
      <c r="P1270" s="2">
        <v>8</v>
      </c>
      <c r="Q1270" s="7">
        <f>O1270*P1270</f>
        <v>1240</v>
      </c>
      <c r="R1270" s="7">
        <f>N1270*P1270</f>
        <v>1336</v>
      </c>
      <c r="S1270" s="2">
        <v>30</v>
      </c>
      <c r="T1270" s="8">
        <f>R1270+S1270</f>
        <v>1366</v>
      </c>
      <c r="U1270" s="8">
        <f>T1270-Q1270</f>
        <v>126</v>
      </c>
      <c r="V1270" s="2" t="s">
        <v>33</v>
      </c>
      <c r="W1270" s="31">
        <f>IF(T1270&lt;5000,T1270*2%,IF(T1270&lt;25000,T1270*5%,IF(T1270&lt;50000,T1270*7%,IF(T1270&lt;100000,T1270*9%,IF(T1270&lt;250000,T1270*12%,T1270*15%)))))</f>
        <v>27.32</v>
      </c>
    </row>
    <row r="1271" spans="1:23" x14ac:dyDescent="0.3">
      <c r="A1271" s="2" t="s">
        <v>5020</v>
      </c>
      <c r="B1271" s="4">
        <v>43233</v>
      </c>
      <c r="C1271" s="4">
        <v>43233</v>
      </c>
      <c r="D1271" s="2" t="s">
        <v>47</v>
      </c>
      <c r="E1271" s="2" t="s">
        <v>29</v>
      </c>
      <c r="F1271" s="2" t="s">
        <v>1298</v>
      </c>
      <c r="G1271" s="5" t="str">
        <f>VLOOKUP(F1271,'Customer Info'!A:B,2,0)</f>
        <v>Ralph</v>
      </c>
      <c r="H1271" s="5" t="str">
        <f>VLOOKUP(F1271,'Customer Info'!A:C,3,0)</f>
        <v>Kennedy</v>
      </c>
      <c r="I1271" s="5" t="str">
        <f>VLOOKUP(F1271,'Customer Info'!A:E,5,0)</f>
        <v>Bundaberg</v>
      </c>
      <c r="J1271" s="2" t="s">
        <v>435</v>
      </c>
      <c r="K1271" s="6" t="str">
        <f>VLOOKUP(J1271,'Product Details'!B:C,2,0)</f>
        <v>Technology</v>
      </c>
      <c r="L1271" s="6" t="str">
        <f>VLOOKUP(J1271,'Product Details'!B:D,3,0)</f>
        <v>Accessories</v>
      </c>
      <c r="M1271" s="6" t="s">
        <v>6442</v>
      </c>
      <c r="N1271" s="2">
        <v>671</v>
      </c>
      <c r="O1271" s="2">
        <v>627</v>
      </c>
      <c r="P1271" s="2">
        <v>2</v>
      </c>
      <c r="Q1271" s="7">
        <f>O1271*P1271</f>
        <v>1254</v>
      </c>
      <c r="R1271" s="7">
        <f>N1271*P1271</f>
        <v>1342</v>
      </c>
      <c r="S1271" s="2">
        <v>28</v>
      </c>
      <c r="T1271" s="8">
        <f>R1271+S1271</f>
        <v>1370</v>
      </c>
      <c r="U1271" s="8">
        <f>T1271-Q1271</f>
        <v>116</v>
      </c>
      <c r="V1271" s="2" t="s">
        <v>33</v>
      </c>
      <c r="W1271" s="31">
        <f>IF(T1271&lt;5000,T1271*2%,IF(T1271&lt;25000,T1271*5%,IF(T1271&lt;50000,T1271*7%,IF(T1271&lt;100000,T1271*9%,IF(T1271&lt;250000,T1271*12%,T1271*15%)))))</f>
        <v>27.400000000000002</v>
      </c>
    </row>
    <row r="1272" spans="1:23" x14ac:dyDescent="0.3">
      <c r="A1272" s="2" t="s">
        <v>4211</v>
      </c>
      <c r="B1272" s="4">
        <v>43155</v>
      </c>
      <c r="C1272" s="4">
        <v>43155</v>
      </c>
      <c r="D1272" s="2" t="s">
        <v>47</v>
      </c>
      <c r="E1272" s="2" t="s">
        <v>68</v>
      </c>
      <c r="F1272" s="2" t="s">
        <v>916</v>
      </c>
      <c r="G1272" s="5" t="str">
        <f>VLOOKUP(F1272,'Customer Info'!A:B,2,0)</f>
        <v>David</v>
      </c>
      <c r="H1272" s="5" t="str">
        <f>VLOOKUP(F1272,'Customer Info'!A:C,3,0)</f>
        <v>Philippe</v>
      </c>
      <c r="I1272" s="5" t="str">
        <f>VLOOKUP(F1272,'Customer Info'!A:E,5,0)</f>
        <v>Hamburg</v>
      </c>
      <c r="J1272" s="2" t="s">
        <v>1000</v>
      </c>
      <c r="K1272" s="6" t="str">
        <f>VLOOKUP(J1272,'Product Details'!B:C,2,0)</f>
        <v>Office_Supplies</v>
      </c>
      <c r="L1272" s="6" t="str">
        <f>VLOOKUP(J1272,'Product Details'!B:D,3,0)</f>
        <v>Art</v>
      </c>
      <c r="M1272" s="6" t="s">
        <v>6418</v>
      </c>
      <c r="N1272" s="2">
        <v>671</v>
      </c>
      <c r="O1272" s="2">
        <v>627</v>
      </c>
      <c r="P1272" s="2">
        <v>2</v>
      </c>
      <c r="Q1272" s="7">
        <f>O1272*P1272</f>
        <v>1254</v>
      </c>
      <c r="R1272" s="7">
        <f>N1272*P1272</f>
        <v>1342</v>
      </c>
      <c r="S1272" s="2">
        <v>23</v>
      </c>
      <c r="T1272" s="8">
        <f>R1272+S1272</f>
        <v>1365</v>
      </c>
      <c r="U1272" s="8">
        <f>T1272-Q1272</f>
        <v>111</v>
      </c>
      <c r="V1272" s="2" t="s">
        <v>33</v>
      </c>
      <c r="W1272" s="31">
        <f>IF(T1272&lt;5000,T1272*2%,IF(T1272&lt;25000,T1272*5%,IF(T1272&lt;50000,T1272*7%,IF(T1272&lt;100000,T1272*9%,IF(T1272&lt;250000,T1272*12%,T1272*15%)))))</f>
        <v>27.3</v>
      </c>
    </row>
    <row r="1273" spans="1:23" x14ac:dyDescent="0.3">
      <c r="A1273" s="2" t="s">
        <v>726</v>
      </c>
      <c r="B1273" s="4">
        <v>43144</v>
      </c>
      <c r="C1273" s="4">
        <v>43144</v>
      </c>
      <c r="D1273" s="2" t="s">
        <v>47</v>
      </c>
      <c r="E1273" s="2" t="s">
        <v>91</v>
      </c>
      <c r="F1273" s="2" t="s">
        <v>233</v>
      </c>
      <c r="G1273" s="5" t="str">
        <f>VLOOKUP(F1273,'Customer Info'!A:B,2,0)</f>
        <v>Roy</v>
      </c>
      <c r="H1273" s="5" t="str">
        <f>VLOOKUP(F1273,'Customer Info'!A:C,3,0)</f>
        <v>Phan</v>
      </c>
      <c r="I1273" s="5" t="str">
        <f>VLOOKUP(F1273,'Customer Info'!A:E,5,0)</f>
        <v>Melbourne</v>
      </c>
      <c r="J1273" s="2" t="s">
        <v>70</v>
      </c>
      <c r="K1273" s="6" t="str">
        <f>VLOOKUP(J1273,'Product Details'!B:C,2,0)</f>
        <v>Furniture</v>
      </c>
      <c r="L1273" s="6" t="str">
        <f>VLOOKUP(J1273,'Product Details'!B:D,3,0)</f>
        <v>Furnishings</v>
      </c>
      <c r="M1273" s="6" t="s">
        <v>6536</v>
      </c>
      <c r="N1273" s="2">
        <v>674</v>
      </c>
      <c r="O1273" s="2">
        <v>629</v>
      </c>
      <c r="P1273" s="2">
        <v>2</v>
      </c>
      <c r="Q1273" s="7">
        <f>O1273*P1273</f>
        <v>1258</v>
      </c>
      <c r="R1273" s="7">
        <f>N1273*P1273</f>
        <v>1348</v>
      </c>
      <c r="S1273" s="2">
        <v>86</v>
      </c>
      <c r="T1273" s="8">
        <f>R1273+S1273</f>
        <v>1434</v>
      </c>
      <c r="U1273" s="8">
        <f>T1273-Q1273</f>
        <v>176</v>
      </c>
      <c r="V1273" s="2" t="s">
        <v>63</v>
      </c>
      <c r="W1273" s="31">
        <f>IF(T1273&lt;5000,T1273*2%,IF(T1273&lt;25000,T1273*5%,IF(T1273&lt;50000,T1273*7%,IF(T1273&lt;100000,T1273*9%,IF(T1273&lt;250000,T1273*12%,T1273*15%)))))</f>
        <v>28.68</v>
      </c>
    </row>
    <row r="1274" spans="1:23" x14ac:dyDescent="0.3">
      <c r="A1274" s="2" t="s">
        <v>4033</v>
      </c>
      <c r="B1274" s="4">
        <v>44076</v>
      </c>
      <c r="C1274" s="4">
        <v>44078</v>
      </c>
      <c r="D1274" s="2" t="s">
        <v>47</v>
      </c>
      <c r="E1274" s="2" t="s">
        <v>48</v>
      </c>
      <c r="F1274" s="2" t="s">
        <v>257</v>
      </c>
      <c r="G1274" s="5" t="str">
        <f>VLOOKUP(F1274,'Customer Info'!A:B,2,0)</f>
        <v>Christina</v>
      </c>
      <c r="H1274" s="5" t="str">
        <f>VLOOKUP(F1274,'Customer Info'!A:C,3,0)</f>
        <v>VanderZanden</v>
      </c>
      <c r="I1274" s="5" t="str">
        <f>VLOOKUP(F1274,'Customer Info'!A:E,5,0)</f>
        <v>Gold Coast</v>
      </c>
      <c r="J1274" s="2" t="s">
        <v>816</v>
      </c>
      <c r="K1274" s="6" t="str">
        <f>VLOOKUP(J1274,'Product Details'!B:C,2,0)</f>
        <v>Office_Supplies</v>
      </c>
      <c r="L1274" s="6" t="str">
        <f>VLOOKUP(J1274,'Product Details'!B:D,3,0)</f>
        <v>Labels</v>
      </c>
      <c r="M1274" s="6" t="s">
        <v>6468</v>
      </c>
      <c r="N1274" s="2">
        <v>674</v>
      </c>
      <c r="O1274" s="2">
        <v>629</v>
      </c>
      <c r="P1274" s="2">
        <v>2</v>
      </c>
      <c r="Q1274" s="7">
        <f>O1274*P1274</f>
        <v>1258</v>
      </c>
      <c r="R1274" s="7">
        <f>N1274*P1274</f>
        <v>1348</v>
      </c>
      <c r="S1274" s="2">
        <v>25</v>
      </c>
      <c r="T1274" s="8">
        <f>R1274+S1274</f>
        <v>1373</v>
      </c>
      <c r="U1274" s="8">
        <f>T1274-Q1274</f>
        <v>115</v>
      </c>
      <c r="V1274" s="2" t="s">
        <v>33</v>
      </c>
      <c r="W1274" s="31">
        <f>IF(T1274&lt;5000,T1274*2%,IF(T1274&lt;25000,T1274*5%,IF(T1274&lt;50000,T1274*7%,IF(T1274&lt;100000,T1274*9%,IF(T1274&lt;250000,T1274*12%,T1274*15%)))))</f>
        <v>27.46</v>
      </c>
    </row>
    <row r="1275" spans="1:23" x14ac:dyDescent="0.3">
      <c r="A1275" s="2" t="s">
        <v>1146</v>
      </c>
      <c r="B1275" s="4">
        <v>43670</v>
      </c>
      <c r="C1275" s="4">
        <v>43672</v>
      </c>
      <c r="D1275" s="2" t="s">
        <v>47</v>
      </c>
      <c r="E1275" s="2" t="s">
        <v>48</v>
      </c>
      <c r="F1275" s="2" t="s">
        <v>409</v>
      </c>
      <c r="G1275" s="5" t="str">
        <f>VLOOKUP(F1275,'Customer Info'!A:B,2,0)</f>
        <v>Logan</v>
      </c>
      <c r="H1275" s="5" t="str">
        <f>VLOOKUP(F1275,'Customer Info'!A:C,3,0)</f>
        <v>Currie</v>
      </c>
      <c r="I1275" s="5" t="str">
        <f>VLOOKUP(F1275,'Customer Info'!A:E,5,0)</f>
        <v>Amravati</v>
      </c>
      <c r="J1275" s="2" t="s">
        <v>792</v>
      </c>
      <c r="K1275" s="6" t="str">
        <f>VLOOKUP(J1275,'Product Details'!B:C,2,0)</f>
        <v>Office_Supplies</v>
      </c>
      <c r="L1275" s="6" t="str">
        <f>VLOOKUP(J1275,'Product Details'!B:D,3,0)</f>
        <v>Fasteners</v>
      </c>
      <c r="M1275" s="6" t="s">
        <v>6544</v>
      </c>
      <c r="N1275" s="2">
        <v>1358</v>
      </c>
      <c r="O1275" s="2">
        <v>1294</v>
      </c>
      <c r="P1275" s="2">
        <v>1</v>
      </c>
      <c r="Q1275" s="7">
        <f>O1275*P1275</f>
        <v>1294</v>
      </c>
      <c r="R1275" s="7">
        <f>N1275*P1275</f>
        <v>1358</v>
      </c>
      <c r="S1275" s="2">
        <v>94</v>
      </c>
      <c r="T1275" s="8">
        <f>R1275+S1275</f>
        <v>1452</v>
      </c>
      <c r="U1275" s="8">
        <f>T1275-Q1275</f>
        <v>158</v>
      </c>
      <c r="V1275" s="2" t="s">
        <v>33</v>
      </c>
      <c r="W1275" s="31">
        <f>IF(T1275&lt;5000,T1275*2%,IF(T1275&lt;25000,T1275*5%,IF(T1275&lt;50000,T1275*7%,IF(T1275&lt;100000,T1275*9%,IF(T1275&lt;250000,T1275*12%,T1275*15%)))))</f>
        <v>29.04</v>
      </c>
    </row>
    <row r="1276" spans="1:23" x14ac:dyDescent="0.3">
      <c r="A1276" s="2" t="s">
        <v>739</v>
      </c>
      <c r="B1276" s="4">
        <v>43412</v>
      </c>
      <c r="C1276" s="4">
        <v>43413</v>
      </c>
      <c r="D1276" s="2" t="s">
        <v>47</v>
      </c>
      <c r="E1276" s="2" t="s">
        <v>36</v>
      </c>
      <c r="F1276" s="2" t="s">
        <v>740</v>
      </c>
      <c r="G1276" s="5" t="str">
        <f>VLOOKUP(F1276,'Customer Info'!A:B,2,0)</f>
        <v>George</v>
      </c>
      <c r="H1276" s="5" t="str">
        <f>VLOOKUP(F1276,'Customer Info'!A:C,3,0)</f>
        <v>Ashbrook</v>
      </c>
      <c r="I1276" s="5" t="str">
        <f>VLOOKUP(F1276,'Customer Info'!A:E,5,0)</f>
        <v>Jakarta</v>
      </c>
      <c r="J1276" s="2" t="s">
        <v>269</v>
      </c>
      <c r="K1276" s="6" t="str">
        <f>VLOOKUP(J1276,'Product Details'!B:C,2,0)</f>
        <v>Furniture</v>
      </c>
      <c r="L1276" s="6" t="str">
        <f>VLOOKUP(J1276,'Product Details'!B:D,3,0)</f>
        <v>Furnishings</v>
      </c>
      <c r="M1276" s="6" t="s">
        <v>6523</v>
      </c>
      <c r="N1276" s="2">
        <v>1358</v>
      </c>
      <c r="O1276" s="2">
        <v>1257</v>
      </c>
      <c r="P1276" s="2">
        <v>1</v>
      </c>
      <c r="Q1276" s="7">
        <f>O1276*P1276</f>
        <v>1257</v>
      </c>
      <c r="R1276" s="7">
        <f>N1276*P1276</f>
        <v>1358</v>
      </c>
      <c r="S1276" s="2">
        <v>83</v>
      </c>
      <c r="T1276" s="8">
        <f>R1276+S1276</f>
        <v>1441</v>
      </c>
      <c r="U1276" s="8">
        <f>T1276-Q1276</f>
        <v>184</v>
      </c>
      <c r="V1276" s="2" t="s">
        <v>33</v>
      </c>
      <c r="W1276" s="31">
        <f>IF(T1276&lt;5000,T1276*2%,IF(T1276&lt;25000,T1276*5%,IF(T1276&lt;50000,T1276*7%,IF(T1276&lt;100000,T1276*9%,IF(T1276&lt;250000,T1276*12%,T1276*15%)))))</f>
        <v>28.82</v>
      </c>
    </row>
    <row r="1277" spans="1:23" x14ac:dyDescent="0.3">
      <c r="A1277" s="2" t="s">
        <v>3625</v>
      </c>
      <c r="B1277" s="4">
        <v>43531</v>
      </c>
      <c r="C1277" s="4">
        <v>43531</v>
      </c>
      <c r="D1277" s="2" t="s">
        <v>47</v>
      </c>
      <c r="E1277" s="2" t="s">
        <v>48</v>
      </c>
      <c r="F1277" s="2" t="s">
        <v>1886</v>
      </c>
      <c r="G1277" s="5" t="str">
        <f>VLOOKUP(F1277,'Customer Info'!A:B,2,0)</f>
        <v>John</v>
      </c>
      <c r="H1277" s="5" t="str">
        <f>VLOOKUP(F1277,'Customer Info'!A:C,3,0)</f>
        <v>Grady</v>
      </c>
      <c r="I1277" s="5" t="str">
        <f>VLOOKUP(F1277,'Customer Info'!A:E,5,0)</f>
        <v>Queanbeyan</v>
      </c>
      <c r="J1277" s="2" t="s">
        <v>229</v>
      </c>
      <c r="K1277" s="6" t="str">
        <f>VLOOKUP(J1277,'Product Details'!B:C,2,0)</f>
        <v>Office_Supplies</v>
      </c>
      <c r="L1277" s="6" t="str">
        <f>VLOOKUP(J1277,'Product Details'!B:D,3,0)</f>
        <v>Paper</v>
      </c>
      <c r="M1277" s="6" t="s">
        <v>6569</v>
      </c>
      <c r="N1277" s="2">
        <v>679</v>
      </c>
      <c r="O1277" s="2">
        <v>654</v>
      </c>
      <c r="P1277" s="2">
        <v>2</v>
      </c>
      <c r="Q1277" s="7">
        <f>O1277*P1277</f>
        <v>1308</v>
      </c>
      <c r="R1277" s="7">
        <f>N1277*P1277</f>
        <v>1358</v>
      </c>
      <c r="S1277" s="2">
        <v>67</v>
      </c>
      <c r="T1277" s="8">
        <f>R1277+S1277</f>
        <v>1425</v>
      </c>
      <c r="U1277" s="8">
        <f>T1277-Q1277</f>
        <v>117</v>
      </c>
      <c r="V1277" s="2" t="s">
        <v>33</v>
      </c>
      <c r="W1277" s="31">
        <f>IF(T1277&lt;5000,T1277*2%,IF(T1277&lt;25000,T1277*5%,IF(T1277&lt;50000,T1277*7%,IF(T1277&lt;100000,T1277*9%,IF(T1277&lt;250000,T1277*12%,T1277*15%)))))</f>
        <v>28.5</v>
      </c>
    </row>
    <row r="1278" spans="1:23" x14ac:dyDescent="0.3">
      <c r="A1278" s="2" t="s">
        <v>4641</v>
      </c>
      <c r="B1278" s="4">
        <v>43922</v>
      </c>
      <c r="C1278" s="4">
        <v>43922</v>
      </c>
      <c r="D1278" s="2" t="s">
        <v>47</v>
      </c>
      <c r="E1278" s="2" t="s">
        <v>48</v>
      </c>
      <c r="F1278" s="2" t="s">
        <v>1213</v>
      </c>
      <c r="G1278" s="5" t="str">
        <f>VLOOKUP(F1278,'Customer Info'!A:B,2,0)</f>
        <v>Stefanie</v>
      </c>
      <c r="H1278" s="5" t="str">
        <f>VLOOKUP(F1278,'Customer Info'!A:C,3,0)</f>
        <v>Holloman</v>
      </c>
      <c r="I1278" s="5" t="str">
        <f>VLOOKUP(F1278,'Customer Info'!A:E,5,0)</f>
        <v>Geraldton</v>
      </c>
      <c r="J1278" s="2" t="s">
        <v>137</v>
      </c>
      <c r="K1278" s="6" t="str">
        <f>VLOOKUP(J1278,'Product Details'!B:C,2,0)</f>
        <v>Office_Supplies</v>
      </c>
      <c r="L1278" s="6" t="str">
        <f>VLOOKUP(J1278,'Product Details'!B:D,3,0)</f>
        <v>Supplies</v>
      </c>
      <c r="M1278" s="6" t="s">
        <v>6555</v>
      </c>
      <c r="N1278" s="2">
        <v>1358</v>
      </c>
      <c r="O1278" s="2">
        <v>1257</v>
      </c>
      <c r="P1278" s="2">
        <v>1</v>
      </c>
      <c r="Q1278" s="7">
        <f>O1278*P1278</f>
        <v>1257</v>
      </c>
      <c r="R1278" s="7">
        <f>N1278*P1278</f>
        <v>1358</v>
      </c>
      <c r="S1278" s="2">
        <v>60</v>
      </c>
      <c r="T1278" s="8">
        <f>R1278+S1278</f>
        <v>1418</v>
      </c>
      <c r="U1278" s="8">
        <f>T1278-Q1278</f>
        <v>161</v>
      </c>
      <c r="V1278" s="2" t="s">
        <v>63</v>
      </c>
      <c r="W1278" s="31">
        <f>IF(T1278&lt;5000,T1278*2%,IF(T1278&lt;25000,T1278*5%,IF(T1278&lt;50000,T1278*7%,IF(T1278&lt;100000,T1278*9%,IF(T1278&lt;250000,T1278*12%,T1278*15%)))))</f>
        <v>28.36</v>
      </c>
    </row>
    <row r="1279" spans="1:23" x14ac:dyDescent="0.3">
      <c r="A1279" s="2" t="s">
        <v>2388</v>
      </c>
      <c r="B1279" s="4">
        <v>43589</v>
      </c>
      <c r="C1279" s="4">
        <v>43590</v>
      </c>
      <c r="D1279" s="2" t="s">
        <v>47</v>
      </c>
      <c r="E1279" s="2" t="s">
        <v>91</v>
      </c>
      <c r="F1279" s="2" t="s">
        <v>1580</v>
      </c>
      <c r="G1279" s="5" t="str">
        <f>VLOOKUP(F1279,'Customer Info'!A:B,2,0)</f>
        <v>Robert</v>
      </c>
      <c r="H1279" s="5" t="str">
        <f>VLOOKUP(F1279,'Customer Info'!A:C,3,0)</f>
        <v>Dilbeck</v>
      </c>
      <c r="I1279" s="5" t="str">
        <f>VLOOKUP(F1279,'Customer Info'!A:E,5,0)</f>
        <v>Melton</v>
      </c>
      <c r="J1279" s="2" t="s">
        <v>1390</v>
      </c>
      <c r="K1279" s="6" t="str">
        <f>VLOOKUP(J1279,'Product Details'!B:C,2,0)</f>
        <v>Furniture</v>
      </c>
      <c r="L1279" s="6" t="str">
        <f>VLOOKUP(J1279,'Product Details'!B:D,3,0)</f>
        <v>Furnishings</v>
      </c>
      <c r="M1279" s="6" t="s">
        <v>6390</v>
      </c>
      <c r="N1279" s="2">
        <v>1358</v>
      </c>
      <c r="O1279" s="2">
        <v>1294</v>
      </c>
      <c r="P1279" s="2">
        <v>1</v>
      </c>
      <c r="Q1279" s="7">
        <f>O1279*P1279</f>
        <v>1294</v>
      </c>
      <c r="R1279" s="7">
        <f>N1279*P1279</f>
        <v>1358</v>
      </c>
      <c r="S1279" s="2">
        <v>58</v>
      </c>
      <c r="T1279" s="8">
        <f>R1279+S1279</f>
        <v>1416</v>
      </c>
      <c r="U1279" s="8">
        <f>T1279-Q1279</f>
        <v>122</v>
      </c>
      <c r="V1279" s="2" t="s">
        <v>33</v>
      </c>
      <c r="W1279" s="31">
        <f>IF(T1279&lt;5000,T1279*2%,IF(T1279&lt;25000,T1279*5%,IF(T1279&lt;50000,T1279*7%,IF(T1279&lt;100000,T1279*9%,IF(T1279&lt;250000,T1279*12%,T1279*15%)))))</f>
        <v>28.32</v>
      </c>
    </row>
    <row r="1280" spans="1:23" x14ac:dyDescent="0.3">
      <c r="A1280" s="2" t="s">
        <v>3798</v>
      </c>
      <c r="B1280" s="4">
        <v>44029</v>
      </c>
      <c r="C1280" s="4">
        <v>44029</v>
      </c>
      <c r="D1280" s="2" t="s">
        <v>47</v>
      </c>
      <c r="E1280" s="2" t="s">
        <v>29</v>
      </c>
      <c r="F1280" s="2" t="s">
        <v>683</v>
      </c>
      <c r="G1280" s="5" t="str">
        <f>VLOOKUP(F1280,'Customer Info'!A:B,2,0)</f>
        <v>Tamara</v>
      </c>
      <c r="H1280" s="5" t="str">
        <f>VLOOKUP(F1280,'Customer Info'!A:C,3,0)</f>
        <v>Willingham</v>
      </c>
      <c r="I1280" s="5" t="str">
        <f>VLOOKUP(F1280,'Customer Info'!A:E,5,0)</f>
        <v>Perth</v>
      </c>
      <c r="J1280" s="2" t="s">
        <v>150</v>
      </c>
      <c r="K1280" s="6" t="str">
        <f>VLOOKUP(J1280,'Product Details'!B:C,2,0)</f>
        <v>Office_Supplies</v>
      </c>
      <c r="L1280" s="6" t="str">
        <f>VLOOKUP(J1280,'Product Details'!B:D,3,0)</f>
        <v>Appliances</v>
      </c>
      <c r="M1280" s="6" t="s">
        <v>6528</v>
      </c>
      <c r="N1280" s="2">
        <v>1358</v>
      </c>
      <c r="O1280" s="2">
        <v>1294</v>
      </c>
      <c r="P1280" s="2">
        <v>1</v>
      </c>
      <c r="Q1280" s="7">
        <f>O1280*P1280</f>
        <v>1294</v>
      </c>
      <c r="R1280" s="7">
        <f>N1280*P1280</f>
        <v>1358</v>
      </c>
      <c r="S1280" s="2">
        <v>56</v>
      </c>
      <c r="T1280" s="8">
        <f>R1280+S1280</f>
        <v>1414</v>
      </c>
      <c r="U1280" s="8">
        <f>T1280-Q1280</f>
        <v>120</v>
      </c>
      <c r="V1280" s="2" t="s">
        <v>33</v>
      </c>
      <c r="W1280" s="31">
        <f>IF(T1280&lt;5000,T1280*2%,IF(T1280&lt;25000,T1280*5%,IF(T1280&lt;50000,T1280*7%,IF(T1280&lt;100000,T1280*9%,IF(T1280&lt;250000,T1280*12%,T1280*15%)))))</f>
        <v>28.28</v>
      </c>
    </row>
    <row r="1281" spans="1:23" x14ac:dyDescent="0.3">
      <c r="A1281" s="2" t="s">
        <v>1009</v>
      </c>
      <c r="B1281" s="4">
        <v>43508</v>
      </c>
      <c r="C1281" s="4">
        <v>43510</v>
      </c>
      <c r="D1281" s="2" t="s">
        <v>47</v>
      </c>
      <c r="E1281" s="2" t="s">
        <v>68</v>
      </c>
      <c r="F1281" s="2" t="s">
        <v>169</v>
      </c>
      <c r="G1281" s="5" t="str">
        <f>VLOOKUP(F1281,'Customer Info'!A:B,2,0)</f>
        <v>Jack</v>
      </c>
      <c r="H1281" s="5" t="str">
        <f>VLOOKUP(F1281,'Customer Info'!A:C,3,0)</f>
        <v>Lebron</v>
      </c>
      <c r="I1281" s="5" t="str">
        <f>VLOOKUP(F1281,'Customer Info'!A:E,5,0)</f>
        <v>Erftstadt</v>
      </c>
      <c r="J1281" s="2" t="s">
        <v>538</v>
      </c>
      <c r="K1281" s="6" t="str">
        <f>VLOOKUP(J1281,'Product Details'!B:C,2,0)</f>
        <v>Technology</v>
      </c>
      <c r="L1281" s="6" t="str">
        <f>VLOOKUP(J1281,'Product Details'!B:D,3,0)</f>
        <v>Copiers</v>
      </c>
      <c r="M1281" s="6" t="s">
        <v>6436</v>
      </c>
      <c r="N1281" s="2">
        <v>1358</v>
      </c>
      <c r="O1281" s="2">
        <v>1257</v>
      </c>
      <c r="P1281" s="2">
        <v>1</v>
      </c>
      <c r="Q1281" s="7">
        <f>O1281*P1281</f>
        <v>1257</v>
      </c>
      <c r="R1281" s="7">
        <f>N1281*P1281</f>
        <v>1358</v>
      </c>
      <c r="S1281" s="2">
        <v>36</v>
      </c>
      <c r="T1281" s="8">
        <f>R1281+S1281</f>
        <v>1394</v>
      </c>
      <c r="U1281" s="8">
        <f>T1281-Q1281</f>
        <v>137</v>
      </c>
      <c r="V1281" s="2" t="s">
        <v>30</v>
      </c>
      <c r="W1281" s="31">
        <f>IF(T1281&lt;5000,T1281*2%,IF(T1281&lt;25000,T1281*5%,IF(T1281&lt;50000,T1281*7%,IF(T1281&lt;100000,T1281*9%,IF(T1281&lt;250000,T1281*12%,T1281*15%)))))</f>
        <v>27.88</v>
      </c>
    </row>
    <row r="1282" spans="1:23" x14ac:dyDescent="0.3">
      <c r="A1282" s="2" t="s">
        <v>3734</v>
      </c>
      <c r="B1282" s="4">
        <v>44043</v>
      </c>
      <c r="C1282" s="4">
        <v>44044</v>
      </c>
      <c r="D1282" s="2" t="s">
        <v>47</v>
      </c>
      <c r="E1282" s="2" t="s">
        <v>43</v>
      </c>
      <c r="F1282" s="2" t="s">
        <v>104</v>
      </c>
      <c r="G1282" s="5" t="str">
        <f>VLOOKUP(F1282,'Customer Info'!A:B,2,0)</f>
        <v>Craig</v>
      </c>
      <c r="H1282" s="5" t="str">
        <f>VLOOKUP(F1282,'Customer Info'!A:C,3,0)</f>
        <v>Carroll</v>
      </c>
      <c r="I1282" s="5" t="str">
        <f>VLOOKUP(F1282,'Customer Info'!A:E,5,0)</f>
        <v>Augsburg</v>
      </c>
      <c r="J1282" s="2" t="s">
        <v>376</v>
      </c>
      <c r="K1282" s="6" t="str">
        <f>VLOOKUP(J1282,'Product Details'!B:C,2,0)</f>
        <v>Furniture</v>
      </c>
      <c r="L1282" s="6" t="str">
        <f>VLOOKUP(J1282,'Product Details'!B:D,3,0)</f>
        <v>Tables</v>
      </c>
      <c r="M1282" s="6" t="s">
        <v>6479</v>
      </c>
      <c r="N1282" s="2">
        <v>1358</v>
      </c>
      <c r="O1282" s="2">
        <v>1294</v>
      </c>
      <c r="P1282" s="2">
        <v>1</v>
      </c>
      <c r="Q1282" s="7">
        <f>O1282*P1282</f>
        <v>1294</v>
      </c>
      <c r="R1282" s="7">
        <f>N1282*P1282</f>
        <v>1358</v>
      </c>
      <c r="S1282" s="2">
        <v>33</v>
      </c>
      <c r="T1282" s="8">
        <f>R1282+S1282</f>
        <v>1391</v>
      </c>
      <c r="U1282" s="8">
        <f>T1282-Q1282</f>
        <v>97</v>
      </c>
      <c r="V1282" s="2" t="s">
        <v>33</v>
      </c>
      <c r="W1282" s="31">
        <f>IF(T1282&lt;5000,T1282*2%,IF(T1282&lt;25000,T1282*5%,IF(T1282&lt;50000,T1282*7%,IF(T1282&lt;100000,T1282*9%,IF(T1282&lt;250000,T1282*12%,T1282*15%)))))</f>
        <v>27.82</v>
      </c>
    </row>
    <row r="1283" spans="1:23" x14ac:dyDescent="0.3">
      <c r="A1283" s="2" t="s">
        <v>5234</v>
      </c>
      <c r="B1283" s="4">
        <v>43663</v>
      </c>
      <c r="C1283" s="4">
        <v>43663</v>
      </c>
      <c r="D1283" s="2" t="s">
        <v>28</v>
      </c>
      <c r="E1283" s="2" t="s">
        <v>48</v>
      </c>
      <c r="F1283" s="2" t="s">
        <v>254</v>
      </c>
      <c r="G1283" s="5" t="str">
        <f>VLOOKUP(F1283,'Customer Info'!A:B,2,0)</f>
        <v>Patricia</v>
      </c>
      <c r="H1283" s="5" t="str">
        <f>VLOOKUP(F1283,'Customer Info'!A:C,3,0)</f>
        <v>Hirasaki</v>
      </c>
      <c r="I1283" s="5" t="str">
        <f>VLOOKUP(F1283,'Customer Info'!A:E,5,0)</f>
        <v>Pimpri</v>
      </c>
      <c r="J1283" s="2" t="s">
        <v>89</v>
      </c>
      <c r="K1283" s="6" t="str">
        <f>VLOOKUP(J1283,'Product Details'!B:C,2,0)</f>
        <v>Office_Supplies</v>
      </c>
      <c r="L1283" s="6" t="str">
        <f>VLOOKUP(J1283,'Product Details'!B:D,3,0)</f>
        <v>Paper</v>
      </c>
      <c r="M1283" s="6" t="s">
        <v>6568</v>
      </c>
      <c r="N1283" s="2">
        <v>1359</v>
      </c>
      <c r="O1283" s="2">
        <v>1221</v>
      </c>
      <c r="P1283" s="2">
        <v>1</v>
      </c>
      <c r="Q1283" s="7">
        <f>O1283*P1283</f>
        <v>1221</v>
      </c>
      <c r="R1283" s="7">
        <f>N1283*P1283</f>
        <v>1359</v>
      </c>
      <c r="S1283" s="2">
        <v>98</v>
      </c>
      <c r="T1283" s="8">
        <f>R1283+S1283</f>
        <v>1457</v>
      </c>
      <c r="U1283" s="8">
        <f>T1283-Q1283</f>
        <v>236</v>
      </c>
      <c r="V1283" s="2" t="s">
        <v>63</v>
      </c>
      <c r="W1283" s="31">
        <f>IF(T1283&lt;5000,T1283*2%,IF(T1283&lt;25000,T1283*5%,IF(T1283&lt;50000,T1283*7%,IF(T1283&lt;100000,T1283*9%,IF(T1283&lt;250000,T1283*12%,T1283*15%)))))</f>
        <v>29.14</v>
      </c>
    </row>
    <row r="1284" spans="1:23" x14ac:dyDescent="0.3">
      <c r="A1284" s="2" t="s">
        <v>1684</v>
      </c>
      <c r="B1284" s="4">
        <v>43979</v>
      </c>
      <c r="C1284" s="4">
        <v>43981</v>
      </c>
      <c r="D1284" s="2" t="s">
        <v>47</v>
      </c>
      <c r="E1284" s="2" t="s">
        <v>43</v>
      </c>
      <c r="F1284" s="2" t="s">
        <v>506</v>
      </c>
      <c r="G1284" s="5" t="str">
        <f>VLOOKUP(F1284,'Customer Info'!A:B,2,0)</f>
        <v>Cari</v>
      </c>
      <c r="H1284" s="5" t="str">
        <f>VLOOKUP(F1284,'Customer Info'!A:C,3,0)</f>
        <v>MacIntyre</v>
      </c>
      <c r="I1284" s="5" t="str">
        <f>VLOOKUP(F1284,'Customer Info'!A:E,5,0)</f>
        <v>Freiburg</v>
      </c>
      <c r="J1284" s="2" t="s">
        <v>554</v>
      </c>
      <c r="K1284" s="6" t="str">
        <f>VLOOKUP(J1284,'Product Details'!B:C,2,0)</f>
        <v>Furniture</v>
      </c>
      <c r="L1284" s="6" t="str">
        <f>VLOOKUP(J1284,'Product Details'!B:D,3,0)</f>
        <v>Furnishings</v>
      </c>
      <c r="M1284" s="6" t="s">
        <v>6561</v>
      </c>
      <c r="N1284" s="2">
        <v>151</v>
      </c>
      <c r="O1284" s="2">
        <v>139</v>
      </c>
      <c r="P1284" s="2">
        <v>9</v>
      </c>
      <c r="Q1284" s="7">
        <f>O1284*P1284</f>
        <v>1251</v>
      </c>
      <c r="R1284" s="7">
        <f>N1284*P1284</f>
        <v>1359</v>
      </c>
      <c r="S1284" s="2">
        <v>30</v>
      </c>
      <c r="T1284" s="8">
        <f>R1284+S1284</f>
        <v>1389</v>
      </c>
      <c r="U1284" s="8">
        <f>T1284-Q1284</f>
        <v>138</v>
      </c>
      <c r="V1284" s="2" t="s">
        <v>33</v>
      </c>
      <c r="W1284" s="31">
        <f>IF(T1284&lt;5000,T1284*2%,IF(T1284&lt;25000,T1284*5%,IF(T1284&lt;50000,T1284*7%,IF(T1284&lt;100000,T1284*9%,IF(T1284&lt;250000,T1284*12%,T1284*15%)))))</f>
        <v>27.78</v>
      </c>
    </row>
    <row r="1285" spans="1:23" x14ac:dyDescent="0.3">
      <c r="A1285" s="2" t="s">
        <v>3463</v>
      </c>
      <c r="B1285" s="4">
        <v>43495</v>
      </c>
      <c r="C1285" s="4">
        <v>43495</v>
      </c>
      <c r="D1285" s="2" t="s">
        <v>47</v>
      </c>
      <c r="E1285" s="2" t="s">
        <v>48</v>
      </c>
      <c r="F1285" s="2" t="s">
        <v>169</v>
      </c>
      <c r="G1285" s="5" t="str">
        <f>VLOOKUP(F1285,'Customer Info'!A:B,2,0)</f>
        <v>Jack</v>
      </c>
      <c r="H1285" s="5" t="str">
        <f>VLOOKUP(F1285,'Customer Info'!A:C,3,0)</f>
        <v>Lebron</v>
      </c>
      <c r="I1285" s="5" t="str">
        <f>VLOOKUP(F1285,'Customer Info'!A:E,5,0)</f>
        <v>Erftstadt</v>
      </c>
      <c r="J1285" s="2" t="s">
        <v>190</v>
      </c>
      <c r="K1285" s="6" t="str">
        <f>VLOOKUP(J1285,'Product Details'!B:C,2,0)</f>
        <v>Furniture</v>
      </c>
      <c r="L1285" s="6" t="str">
        <f>VLOOKUP(J1285,'Product Details'!B:D,3,0)</f>
        <v>Tables</v>
      </c>
      <c r="M1285" s="6" t="s">
        <v>6471</v>
      </c>
      <c r="N1285" s="2">
        <v>170</v>
      </c>
      <c r="O1285" s="2">
        <v>160</v>
      </c>
      <c r="P1285" s="2">
        <v>8</v>
      </c>
      <c r="Q1285" s="7">
        <f>O1285*P1285</f>
        <v>1280</v>
      </c>
      <c r="R1285" s="7">
        <f>N1285*P1285</f>
        <v>1360</v>
      </c>
      <c r="S1285" s="2">
        <v>30</v>
      </c>
      <c r="T1285" s="8">
        <f>R1285+S1285</f>
        <v>1390</v>
      </c>
      <c r="U1285" s="8">
        <f>T1285-Q1285</f>
        <v>110</v>
      </c>
      <c r="V1285" s="2" t="s">
        <v>33</v>
      </c>
      <c r="W1285" s="31">
        <f>IF(T1285&lt;5000,T1285*2%,IF(T1285&lt;25000,T1285*5%,IF(T1285&lt;50000,T1285*7%,IF(T1285&lt;100000,T1285*9%,IF(T1285&lt;250000,T1285*12%,T1285*15%)))))</f>
        <v>27.8</v>
      </c>
    </row>
    <row r="1286" spans="1:23" x14ac:dyDescent="0.3">
      <c r="A1286" s="2" t="s">
        <v>829</v>
      </c>
      <c r="B1286" s="4">
        <v>43270</v>
      </c>
      <c r="C1286" s="4">
        <v>43271</v>
      </c>
      <c r="D1286" s="2" t="s">
        <v>47</v>
      </c>
      <c r="E1286" s="2" t="s">
        <v>68</v>
      </c>
      <c r="F1286" s="2" t="s">
        <v>651</v>
      </c>
      <c r="G1286" s="5" t="str">
        <f>VLOOKUP(F1286,'Customer Info'!A:B,2,0)</f>
        <v>Helen</v>
      </c>
      <c r="H1286" s="5" t="str">
        <f>VLOOKUP(F1286,'Customer Info'!A:C,3,0)</f>
        <v>Abelman</v>
      </c>
      <c r="I1286" s="5" t="str">
        <f>VLOOKUP(F1286,'Customer Info'!A:E,5,0)</f>
        <v>Berlin</v>
      </c>
      <c r="J1286" s="2" t="s">
        <v>102</v>
      </c>
      <c r="K1286" s="6" t="str">
        <f>VLOOKUP(J1286,'Product Details'!B:C,2,0)</f>
        <v>Technology</v>
      </c>
      <c r="L1286" s="6" t="str">
        <f>VLOOKUP(J1286,'Product Details'!B:D,3,0)</f>
        <v>Phones</v>
      </c>
      <c r="M1286" s="6" t="s">
        <v>6447</v>
      </c>
      <c r="N1286" s="2">
        <v>681</v>
      </c>
      <c r="O1286" s="2">
        <v>642</v>
      </c>
      <c r="P1286" s="2">
        <v>2</v>
      </c>
      <c r="Q1286" s="7">
        <f>O1286*P1286</f>
        <v>1284</v>
      </c>
      <c r="R1286" s="7">
        <f>N1286*P1286</f>
        <v>1362</v>
      </c>
      <c r="S1286" s="2">
        <v>91</v>
      </c>
      <c r="T1286" s="8">
        <f>R1286+S1286</f>
        <v>1453</v>
      </c>
      <c r="U1286" s="8">
        <f>T1286-Q1286</f>
        <v>169</v>
      </c>
      <c r="V1286" s="2" t="s">
        <v>33</v>
      </c>
      <c r="W1286" s="31">
        <f>IF(T1286&lt;5000,T1286*2%,IF(T1286&lt;25000,T1286*5%,IF(T1286&lt;50000,T1286*7%,IF(T1286&lt;100000,T1286*9%,IF(T1286&lt;250000,T1286*12%,T1286*15%)))))</f>
        <v>29.060000000000002</v>
      </c>
    </row>
    <row r="1287" spans="1:23" x14ac:dyDescent="0.3">
      <c r="A1287" s="2" t="s">
        <v>1358</v>
      </c>
      <c r="B1287" s="4">
        <v>43561</v>
      </c>
      <c r="C1287" s="4">
        <v>43563</v>
      </c>
      <c r="D1287" s="2" t="s">
        <v>47</v>
      </c>
      <c r="E1287" s="2" t="s">
        <v>36</v>
      </c>
      <c r="F1287" s="2" t="s">
        <v>127</v>
      </c>
      <c r="G1287" s="5" t="str">
        <f>VLOOKUP(F1287,'Customer Info'!A:B,2,0)</f>
        <v>Trudy</v>
      </c>
      <c r="H1287" s="5" t="str">
        <f>VLOOKUP(F1287,'Customer Info'!A:C,3,0)</f>
        <v>Glocke</v>
      </c>
      <c r="I1287" s="5" t="str">
        <f>VLOOKUP(F1287,'Customer Info'!A:E,5,0)</f>
        <v>Huaiyin</v>
      </c>
      <c r="J1287" s="2" t="s">
        <v>370</v>
      </c>
      <c r="K1287" s="6" t="str">
        <f>VLOOKUP(J1287,'Product Details'!B:C,2,0)</f>
        <v>Furniture</v>
      </c>
      <c r="L1287" s="6" t="str">
        <f>VLOOKUP(J1287,'Product Details'!B:D,3,0)</f>
        <v>Bookcases</v>
      </c>
      <c r="M1287" s="6" t="s">
        <v>6453</v>
      </c>
      <c r="N1287" s="2">
        <v>681</v>
      </c>
      <c r="O1287" s="2">
        <v>642</v>
      </c>
      <c r="P1287" s="2">
        <v>2</v>
      </c>
      <c r="Q1287" s="7">
        <f>O1287*P1287</f>
        <v>1284</v>
      </c>
      <c r="R1287" s="7">
        <f>N1287*P1287</f>
        <v>1362</v>
      </c>
      <c r="S1287" s="2">
        <v>58</v>
      </c>
      <c r="T1287" s="8">
        <f>R1287+S1287</f>
        <v>1420</v>
      </c>
      <c r="U1287" s="8">
        <f>T1287-Q1287</f>
        <v>136</v>
      </c>
      <c r="V1287" s="2" t="s">
        <v>33</v>
      </c>
      <c r="W1287" s="31">
        <f>IF(T1287&lt;5000,T1287*2%,IF(T1287&lt;25000,T1287*5%,IF(T1287&lt;50000,T1287*7%,IF(T1287&lt;100000,T1287*9%,IF(T1287&lt;250000,T1287*12%,T1287*15%)))))</f>
        <v>28.400000000000002</v>
      </c>
    </row>
    <row r="1288" spans="1:23" x14ac:dyDescent="0.3">
      <c r="A1288" s="2" t="s">
        <v>3390</v>
      </c>
      <c r="B1288" s="4">
        <v>43652</v>
      </c>
      <c r="C1288" s="4">
        <v>43653</v>
      </c>
      <c r="D1288" s="2" t="s">
        <v>47</v>
      </c>
      <c r="E1288" s="2" t="s">
        <v>68</v>
      </c>
      <c r="F1288" s="2" t="s">
        <v>1263</v>
      </c>
      <c r="G1288" s="5" t="str">
        <f>VLOOKUP(F1288,'Customer Info'!A:B,2,0)</f>
        <v>Heather</v>
      </c>
      <c r="H1288" s="5" t="str">
        <f>VLOOKUP(F1288,'Customer Info'!A:C,3,0)</f>
        <v>Kirkland</v>
      </c>
      <c r="I1288" s="5" t="str">
        <f>VLOOKUP(F1288,'Customer Info'!A:E,5,0)</f>
        <v>Luoyang</v>
      </c>
      <c r="J1288" s="2" t="s">
        <v>237</v>
      </c>
      <c r="K1288" s="6" t="str">
        <f>VLOOKUP(J1288,'Product Details'!B:C,2,0)</f>
        <v>Furniture</v>
      </c>
      <c r="L1288" s="6" t="str">
        <f>VLOOKUP(J1288,'Product Details'!B:D,3,0)</f>
        <v>Furnishings</v>
      </c>
      <c r="M1288" s="6" t="s">
        <v>6500</v>
      </c>
      <c r="N1288" s="2">
        <v>681</v>
      </c>
      <c r="O1288" s="2">
        <v>642</v>
      </c>
      <c r="P1288" s="2">
        <v>2</v>
      </c>
      <c r="Q1288" s="7">
        <f>O1288*P1288</f>
        <v>1284</v>
      </c>
      <c r="R1288" s="7">
        <f>N1288*P1288</f>
        <v>1362</v>
      </c>
      <c r="S1288" s="2">
        <v>57</v>
      </c>
      <c r="T1288" s="8">
        <f>R1288+S1288</f>
        <v>1419</v>
      </c>
      <c r="U1288" s="8">
        <f>T1288-Q1288</f>
        <v>135</v>
      </c>
      <c r="V1288" s="2" t="s">
        <v>63</v>
      </c>
      <c r="W1288" s="31">
        <f>IF(T1288&lt;5000,T1288*2%,IF(T1288&lt;25000,T1288*5%,IF(T1288&lt;50000,T1288*7%,IF(T1288&lt;100000,T1288*9%,IF(T1288&lt;250000,T1288*12%,T1288*15%)))))</f>
        <v>28.38</v>
      </c>
    </row>
    <row r="1289" spans="1:23" x14ac:dyDescent="0.3">
      <c r="A1289" s="2" t="s">
        <v>5272</v>
      </c>
      <c r="B1289" s="4">
        <v>43917</v>
      </c>
      <c r="C1289" s="4">
        <v>43918</v>
      </c>
      <c r="D1289" s="2" t="s">
        <v>47</v>
      </c>
      <c r="E1289" s="2" t="s">
        <v>29</v>
      </c>
      <c r="F1289" s="2" t="s">
        <v>261</v>
      </c>
      <c r="G1289" s="5" t="str">
        <f>VLOOKUP(F1289,'Customer Info'!A:B,2,0)</f>
        <v>Charlotte</v>
      </c>
      <c r="H1289" s="5" t="str">
        <f>VLOOKUP(F1289,'Customer Info'!A:C,3,0)</f>
        <v>Melton</v>
      </c>
      <c r="I1289" s="5" t="str">
        <f>VLOOKUP(F1289,'Customer Info'!A:E,5,0)</f>
        <v>Canberra</v>
      </c>
      <c r="J1289" s="2" t="s">
        <v>747</v>
      </c>
      <c r="K1289" s="6" t="str">
        <f>VLOOKUP(J1289,'Product Details'!B:C,2,0)</f>
        <v>Office_Supplies</v>
      </c>
      <c r="L1289" s="6" t="str">
        <f>VLOOKUP(J1289,'Product Details'!B:D,3,0)</f>
        <v>Storage</v>
      </c>
      <c r="M1289" s="6" t="s">
        <v>6551</v>
      </c>
      <c r="N1289" s="2">
        <v>681</v>
      </c>
      <c r="O1289" s="2">
        <v>642</v>
      </c>
      <c r="P1289" s="2">
        <v>2</v>
      </c>
      <c r="Q1289" s="7">
        <f>O1289*P1289</f>
        <v>1284</v>
      </c>
      <c r="R1289" s="7">
        <f>N1289*P1289</f>
        <v>1362</v>
      </c>
      <c r="S1289" s="2">
        <v>26</v>
      </c>
      <c r="T1289" s="8">
        <f>R1289+S1289</f>
        <v>1388</v>
      </c>
      <c r="U1289" s="8">
        <f>T1289-Q1289</f>
        <v>104</v>
      </c>
      <c r="V1289" s="2" t="s">
        <v>33</v>
      </c>
      <c r="W1289" s="31">
        <f>IF(T1289&lt;5000,T1289*2%,IF(T1289&lt;25000,T1289*5%,IF(T1289&lt;50000,T1289*7%,IF(T1289&lt;100000,T1289*9%,IF(T1289&lt;250000,T1289*12%,T1289*15%)))))</f>
        <v>27.76</v>
      </c>
    </row>
    <row r="1290" spans="1:23" x14ac:dyDescent="0.3">
      <c r="A1290" s="2" t="s">
        <v>4505</v>
      </c>
      <c r="B1290" s="4">
        <v>43511</v>
      </c>
      <c r="C1290" s="4">
        <v>43511</v>
      </c>
      <c r="D1290" s="2" t="s">
        <v>28</v>
      </c>
      <c r="E1290" s="2" t="s">
        <v>43</v>
      </c>
      <c r="F1290" s="2" t="s">
        <v>854</v>
      </c>
      <c r="G1290" s="5" t="str">
        <f>VLOOKUP(F1290,'Customer Info'!A:B,2,0)</f>
        <v>Michelle</v>
      </c>
      <c r="H1290" s="5" t="str">
        <f>VLOOKUP(F1290,'Customer Info'!A:C,3,0)</f>
        <v>Tran</v>
      </c>
      <c r="I1290" s="5" t="str">
        <f>VLOOKUP(F1290,'Customer Info'!A:E,5,0)</f>
        <v>Mount Gambier</v>
      </c>
      <c r="J1290" s="2" t="s">
        <v>416</v>
      </c>
      <c r="K1290" s="6" t="str">
        <f>VLOOKUP(J1290,'Product Details'!B:C,2,0)</f>
        <v>Technology</v>
      </c>
      <c r="L1290" s="6" t="str">
        <f>VLOOKUP(J1290,'Product Details'!B:D,3,0)</f>
        <v>Phones</v>
      </c>
      <c r="M1290" s="6" t="s">
        <v>6448</v>
      </c>
      <c r="N1290" s="2">
        <v>1364</v>
      </c>
      <c r="O1290" s="2">
        <v>1274</v>
      </c>
      <c r="P1290" s="2">
        <v>1</v>
      </c>
      <c r="Q1290" s="7">
        <f>O1290*P1290</f>
        <v>1274</v>
      </c>
      <c r="R1290" s="7">
        <f>N1290*P1290</f>
        <v>1364</v>
      </c>
      <c r="S1290" s="2">
        <v>75</v>
      </c>
      <c r="T1290" s="8">
        <f>R1290+S1290</f>
        <v>1439</v>
      </c>
      <c r="U1290" s="8">
        <f>T1290-Q1290</f>
        <v>165</v>
      </c>
      <c r="V1290" s="2" t="s">
        <v>33</v>
      </c>
      <c r="W1290" s="31">
        <f>IF(T1290&lt;5000,T1290*2%,IF(T1290&lt;25000,T1290*5%,IF(T1290&lt;50000,T1290*7%,IF(T1290&lt;100000,T1290*9%,IF(T1290&lt;250000,T1290*12%,T1290*15%)))))</f>
        <v>28.78</v>
      </c>
    </row>
    <row r="1291" spans="1:23" x14ac:dyDescent="0.3">
      <c r="A1291" s="2" t="s">
        <v>2571</v>
      </c>
      <c r="B1291" s="4">
        <v>44067</v>
      </c>
      <c r="C1291" s="4">
        <v>44067</v>
      </c>
      <c r="D1291" s="2" t="s">
        <v>28</v>
      </c>
      <c r="E1291" s="2" t="s">
        <v>36</v>
      </c>
      <c r="F1291" s="2" t="s">
        <v>1423</v>
      </c>
      <c r="G1291" s="5" t="str">
        <f>VLOOKUP(F1291,'Customer Info'!A:B,2,0)</f>
        <v>Peter</v>
      </c>
      <c r="H1291" s="5" t="str">
        <f>VLOOKUP(F1291,'Customer Info'!A:C,3,0)</f>
        <v>BŸhler</v>
      </c>
      <c r="I1291" s="5" t="str">
        <f>VLOOKUP(F1291,'Customer Info'!A:E,5,0)</f>
        <v>Wolfsburg</v>
      </c>
      <c r="J1291" s="2" t="s">
        <v>50</v>
      </c>
      <c r="K1291" s="6" t="str">
        <f>VLOOKUP(J1291,'Product Details'!B:C,2,0)</f>
        <v>Technology</v>
      </c>
      <c r="L1291" s="6" t="str">
        <f>VLOOKUP(J1291,'Product Details'!B:D,3,0)</f>
        <v>Machines</v>
      </c>
      <c r="M1291" s="6" t="s">
        <v>6562</v>
      </c>
      <c r="N1291" s="2">
        <v>1364</v>
      </c>
      <c r="O1291" s="2">
        <v>1274</v>
      </c>
      <c r="P1291" s="2">
        <v>1</v>
      </c>
      <c r="Q1291" s="7">
        <f>O1291*P1291</f>
        <v>1274</v>
      </c>
      <c r="R1291" s="7">
        <f>N1291*P1291</f>
        <v>1364</v>
      </c>
      <c r="S1291" s="2">
        <v>50</v>
      </c>
      <c r="T1291" s="8">
        <f>R1291+S1291</f>
        <v>1414</v>
      </c>
      <c r="U1291" s="8">
        <f>T1291-Q1291</f>
        <v>140</v>
      </c>
      <c r="V1291" s="2" t="s">
        <v>33</v>
      </c>
      <c r="W1291" s="31">
        <f>IF(T1291&lt;5000,T1291*2%,IF(T1291&lt;25000,T1291*5%,IF(T1291&lt;50000,T1291*7%,IF(T1291&lt;100000,T1291*9%,IF(T1291&lt;250000,T1291*12%,T1291*15%)))))</f>
        <v>28.28</v>
      </c>
    </row>
    <row r="1292" spans="1:23" x14ac:dyDescent="0.3">
      <c r="A1292" s="2" t="s">
        <v>5006</v>
      </c>
      <c r="B1292" s="4">
        <v>43240</v>
      </c>
      <c r="C1292" s="4">
        <v>43241</v>
      </c>
      <c r="D1292" s="2" t="s">
        <v>47</v>
      </c>
      <c r="E1292" s="2" t="s">
        <v>91</v>
      </c>
      <c r="F1292" s="2" t="s">
        <v>1462</v>
      </c>
      <c r="G1292" s="5" t="str">
        <f>VLOOKUP(F1292,'Customer Info'!A:B,2,0)</f>
        <v>Gary</v>
      </c>
      <c r="H1292" s="5" t="str">
        <f>VLOOKUP(F1292,'Customer Info'!A:C,3,0)</f>
        <v>Mitchum</v>
      </c>
      <c r="I1292" s="5" t="str">
        <f>VLOOKUP(F1292,'Customer Info'!A:E,5,0)</f>
        <v>Mildura</v>
      </c>
      <c r="J1292" s="2" t="s">
        <v>32</v>
      </c>
      <c r="K1292" s="6" t="str">
        <f>VLOOKUP(J1292,'Product Details'!B:C,2,0)</f>
        <v>Technology</v>
      </c>
      <c r="L1292" s="6" t="str">
        <f>VLOOKUP(J1292,'Product Details'!B:D,3,0)</f>
        <v>Machines</v>
      </c>
      <c r="M1292" s="6" t="s">
        <v>6403</v>
      </c>
      <c r="N1292" s="2">
        <v>456</v>
      </c>
      <c r="O1292" s="2">
        <v>430</v>
      </c>
      <c r="P1292" s="2">
        <v>3</v>
      </c>
      <c r="Q1292" s="7">
        <f>O1292*P1292</f>
        <v>1290</v>
      </c>
      <c r="R1292" s="7">
        <f>N1292*P1292</f>
        <v>1368</v>
      </c>
      <c r="S1292" s="2">
        <v>82</v>
      </c>
      <c r="T1292" s="8">
        <f>R1292+S1292</f>
        <v>1450</v>
      </c>
      <c r="U1292" s="8">
        <f>T1292-Q1292</f>
        <v>160</v>
      </c>
      <c r="V1292" s="2" t="s">
        <v>33</v>
      </c>
      <c r="W1292" s="31">
        <f>IF(T1292&lt;5000,T1292*2%,IF(T1292&lt;25000,T1292*5%,IF(T1292&lt;50000,T1292*7%,IF(T1292&lt;100000,T1292*9%,IF(T1292&lt;250000,T1292*12%,T1292*15%)))))</f>
        <v>29</v>
      </c>
    </row>
    <row r="1293" spans="1:23" x14ac:dyDescent="0.3">
      <c r="A1293" s="2" t="s">
        <v>3077</v>
      </c>
      <c r="B1293" s="4">
        <v>43251</v>
      </c>
      <c r="C1293" s="4">
        <v>43252</v>
      </c>
      <c r="D1293" s="2" t="s">
        <v>47</v>
      </c>
      <c r="E1293" s="2" t="s">
        <v>36</v>
      </c>
      <c r="F1293" s="2" t="s">
        <v>483</v>
      </c>
      <c r="G1293" s="5" t="str">
        <f>VLOOKUP(F1293,'Customer Info'!A:B,2,0)</f>
        <v>MaryBeth</v>
      </c>
      <c r="H1293" s="5" t="str">
        <f>VLOOKUP(F1293,'Customer Info'!A:C,3,0)</f>
        <v>Skach</v>
      </c>
      <c r="I1293" s="5" t="str">
        <f>VLOOKUP(F1293,'Customer Info'!A:E,5,0)</f>
        <v>Licheng</v>
      </c>
      <c r="J1293" s="2" t="s">
        <v>172</v>
      </c>
      <c r="K1293" s="6" t="str">
        <f>VLOOKUP(J1293,'Product Details'!B:C,2,0)</f>
        <v>Office_Supplies</v>
      </c>
      <c r="L1293" s="6" t="str">
        <f>VLOOKUP(J1293,'Product Details'!B:D,3,0)</f>
        <v>Fasteners</v>
      </c>
      <c r="M1293" s="6" t="s">
        <v>6539</v>
      </c>
      <c r="N1293" s="2">
        <v>456</v>
      </c>
      <c r="O1293" s="2">
        <v>430</v>
      </c>
      <c r="P1293" s="2">
        <v>3</v>
      </c>
      <c r="Q1293" s="7">
        <f>O1293*P1293</f>
        <v>1290</v>
      </c>
      <c r="R1293" s="7">
        <f>N1293*P1293</f>
        <v>1368</v>
      </c>
      <c r="S1293" s="2">
        <v>81</v>
      </c>
      <c r="T1293" s="8">
        <f>R1293+S1293</f>
        <v>1449</v>
      </c>
      <c r="U1293" s="8">
        <f>T1293-Q1293</f>
        <v>159</v>
      </c>
      <c r="V1293" s="2" t="s">
        <v>63</v>
      </c>
      <c r="W1293" s="31">
        <f>IF(T1293&lt;5000,T1293*2%,IF(T1293&lt;25000,T1293*5%,IF(T1293&lt;50000,T1293*7%,IF(T1293&lt;100000,T1293*9%,IF(T1293&lt;250000,T1293*12%,T1293*15%)))))</f>
        <v>28.98</v>
      </c>
    </row>
    <row r="1294" spans="1:23" x14ac:dyDescent="0.3">
      <c r="A1294" s="2" t="s">
        <v>5046</v>
      </c>
      <c r="B1294" s="4">
        <v>43700</v>
      </c>
      <c r="C1294" s="4">
        <v>43701</v>
      </c>
      <c r="D1294" s="2" t="s">
        <v>47</v>
      </c>
      <c r="E1294" s="2" t="s">
        <v>29</v>
      </c>
      <c r="F1294" s="2" t="s">
        <v>1036</v>
      </c>
      <c r="G1294" s="5" t="str">
        <f>VLOOKUP(F1294,'Customer Info'!A:B,2,0)</f>
        <v>Ralph</v>
      </c>
      <c r="H1294" s="5" t="str">
        <f>VLOOKUP(F1294,'Customer Info'!A:C,3,0)</f>
        <v>Arnett</v>
      </c>
      <c r="I1294" s="5" t="str">
        <f>VLOOKUP(F1294,'Customer Info'!A:E,5,0)</f>
        <v>Jhansi</v>
      </c>
      <c r="J1294" s="2" t="s">
        <v>550</v>
      </c>
      <c r="K1294" s="6" t="str">
        <f>VLOOKUP(J1294,'Product Details'!B:C,2,0)</f>
        <v>Office_Supplies</v>
      </c>
      <c r="L1294" s="6" t="str">
        <f>VLOOKUP(J1294,'Product Details'!B:D,3,0)</f>
        <v>Art</v>
      </c>
      <c r="M1294" s="6" t="s">
        <v>6477</v>
      </c>
      <c r="N1294" s="2">
        <v>456</v>
      </c>
      <c r="O1294" s="2">
        <v>430</v>
      </c>
      <c r="P1294" s="2">
        <v>3</v>
      </c>
      <c r="Q1294" s="7">
        <f>O1294*P1294</f>
        <v>1290</v>
      </c>
      <c r="R1294" s="7">
        <f>N1294*P1294</f>
        <v>1368</v>
      </c>
      <c r="S1294" s="2">
        <v>74</v>
      </c>
      <c r="T1294" s="8">
        <f>R1294+S1294</f>
        <v>1442</v>
      </c>
      <c r="U1294" s="8">
        <f>T1294-Q1294</f>
        <v>152</v>
      </c>
      <c r="V1294" s="2" t="s">
        <v>63</v>
      </c>
      <c r="W1294" s="31">
        <f>IF(T1294&lt;5000,T1294*2%,IF(T1294&lt;25000,T1294*5%,IF(T1294&lt;50000,T1294*7%,IF(T1294&lt;100000,T1294*9%,IF(T1294&lt;250000,T1294*12%,T1294*15%)))))</f>
        <v>28.84</v>
      </c>
    </row>
    <row r="1295" spans="1:23" x14ac:dyDescent="0.3">
      <c r="A1295" s="2" t="s">
        <v>3443</v>
      </c>
      <c r="B1295" s="4">
        <v>43744</v>
      </c>
      <c r="C1295" s="4">
        <v>43744</v>
      </c>
      <c r="D1295" s="2" t="s">
        <v>47</v>
      </c>
      <c r="E1295" s="2" t="s">
        <v>43</v>
      </c>
      <c r="F1295" s="2" t="s">
        <v>3444</v>
      </c>
      <c r="G1295" s="5" t="str">
        <f>VLOOKUP(F1295,'Customer Info'!A:B,2,0)</f>
        <v>Cynthia</v>
      </c>
      <c r="H1295" s="5" t="str">
        <f>VLOOKUP(F1295,'Customer Info'!A:C,3,0)</f>
        <v>Delaney</v>
      </c>
      <c r="I1295" s="5" t="str">
        <f>VLOOKUP(F1295,'Customer Info'!A:E,5,0)</f>
        <v>Gold Coast</v>
      </c>
      <c r="J1295" s="2" t="s">
        <v>280</v>
      </c>
      <c r="K1295" s="6" t="str">
        <f>VLOOKUP(J1295,'Product Details'!B:C,2,0)</f>
        <v>Furniture</v>
      </c>
      <c r="L1295" s="6" t="str">
        <f>VLOOKUP(J1295,'Product Details'!B:D,3,0)</f>
        <v>Chairs</v>
      </c>
      <c r="M1295" s="6" t="s">
        <v>6404</v>
      </c>
      <c r="N1295" s="2">
        <v>456</v>
      </c>
      <c r="O1295" s="2">
        <v>430</v>
      </c>
      <c r="P1295" s="2">
        <v>3</v>
      </c>
      <c r="Q1295" s="7">
        <f>O1295*P1295</f>
        <v>1290</v>
      </c>
      <c r="R1295" s="7">
        <f>N1295*P1295</f>
        <v>1368</v>
      </c>
      <c r="S1295" s="2">
        <v>59</v>
      </c>
      <c r="T1295" s="8">
        <f>R1295+S1295</f>
        <v>1427</v>
      </c>
      <c r="U1295" s="8">
        <f>T1295-Q1295</f>
        <v>137</v>
      </c>
      <c r="V1295" s="2" t="s">
        <v>30</v>
      </c>
      <c r="W1295" s="31">
        <f>IF(T1295&lt;5000,T1295*2%,IF(T1295&lt;25000,T1295*5%,IF(T1295&lt;50000,T1295*7%,IF(T1295&lt;100000,T1295*9%,IF(T1295&lt;250000,T1295*12%,T1295*15%)))))</f>
        <v>28.54</v>
      </c>
    </row>
    <row r="1296" spans="1:23" x14ac:dyDescent="0.3">
      <c r="A1296" s="2" t="s">
        <v>4570</v>
      </c>
      <c r="B1296" s="4">
        <v>43843</v>
      </c>
      <c r="C1296" s="4">
        <v>43845</v>
      </c>
      <c r="D1296" s="2" t="s">
        <v>47</v>
      </c>
      <c r="E1296" s="2" t="s">
        <v>43</v>
      </c>
      <c r="F1296" s="2" t="s">
        <v>542</v>
      </c>
      <c r="G1296" s="5" t="str">
        <f>VLOOKUP(F1296,'Customer Info'!A:B,2,0)</f>
        <v>Rob</v>
      </c>
      <c r="H1296" s="5" t="str">
        <f>VLOOKUP(F1296,'Customer Info'!A:C,3,0)</f>
        <v>Williams</v>
      </c>
      <c r="I1296" s="5" t="str">
        <f>VLOOKUP(F1296,'Customer Info'!A:E,5,0)</f>
        <v>Wodonga</v>
      </c>
      <c r="J1296" s="2" t="s">
        <v>155</v>
      </c>
      <c r="K1296" s="6" t="str">
        <f>VLOOKUP(J1296,'Product Details'!B:C,2,0)</f>
        <v>Office_Supplies</v>
      </c>
      <c r="L1296" s="6" t="str">
        <f>VLOOKUP(J1296,'Product Details'!B:D,3,0)</f>
        <v>Envelopes</v>
      </c>
      <c r="M1296" s="6" t="s">
        <v>6426</v>
      </c>
      <c r="N1296" s="2">
        <v>456</v>
      </c>
      <c r="O1296" s="2">
        <v>430</v>
      </c>
      <c r="P1296" s="2">
        <v>3</v>
      </c>
      <c r="Q1296" s="7">
        <f>O1296*P1296</f>
        <v>1290</v>
      </c>
      <c r="R1296" s="7">
        <f>N1296*P1296</f>
        <v>1368</v>
      </c>
      <c r="S1296" s="2">
        <v>59</v>
      </c>
      <c r="T1296" s="8">
        <f>R1296+S1296</f>
        <v>1427</v>
      </c>
      <c r="U1296" s="8">
        <f>T1296-Q1296</f>
        <v>137</v>
      </c>
      <c r="V1296" s="2" t="s">
        <v>33</v>
      </c>
      <c r="W1296" s="31">
        <f>IF(T1296&lt;5000,T1296*2%,IF(T1296&lt;25000,T1296*5%,IF(T1296&lt;50000,T1296*7%,IF(T1296&lt;100000,T1296*9%,IF(T1296&lt;250000,T1296*12%,T1296*15%)))))</f>
        <v>28.54</v>
      </c>
    </row>
    <row r="1297" spans="1:23" x14ac:dyDescent="0.3">
      <c r="A1297" s="2" t="s">
        <v>3552</v>
      </c>
      <c r="B1297" s="4">
        <v>43646</v>
      </c>
      <c r="C1297" s="4">
        <v>43646</v>
      </c>
      <c r="D1297" s="2" t="s">
        <v>47</v>
      </c>
      <c r="E1297" s="2" t="s">
        <v>29</v>
      </c>
      <c r="F1297" s="2" t="s">
        <v>950</v>
      </c>
      <c r="G1297" s="5" t="str">
        <f>VLOOKUP(F1297,'Customer Info'!A:B,2,0)</f>
        <v>Kristen</v>
      </c>
      <c r="H1297" s="5" t="str">
        <f>VLOOKUP(F1297,'Customer Info'!A:C,3,0)</f>
        <v>Hastings</v>
      </c>
      <c r="I1297" s="5" t="str">
        <f>VLOOKUP(F1297,'Customer Info'!A:E,5,0)</f>
        <v>Shihezi</v>
      </c>
      <c r="J1297" s="2" t="s">
        <v>334</v>
      </c>
      <c r="K1297" s="6" t="str">
        <f>VLOOKUP(J1297,'Product Details'!B:C,2,0)</f>
        <v>Office_Supplies</v>
      </c>
      <c r="L1297" s="6" t="str">
        <f>VLOOKUP(J1297,'Product Details'!B:D,3,0)</f>
        <v>Paper</v>
      </c>
      <c r="M1297" s="6" t="s">
        <v>6570</v>
      </c>
      <c r="N1297" s="2">
        <v>456</v>
      </c>
      <c r="O1297" s="2">
        <v>430</v>
      </c>
      <c r="P1297" s="2">
        <v>3</v>
      </c>
      <c r="Q1297" s="7">
        <f>O1297*P1297</f>
        <v>1290</v>
      </c>
      <c r="R1297" s="7">
        <f>N1297*P1297</f>
        <v>1368</v>
      </c>
      <c r="S1297" s="2">
        <v>22</v>
      </c>
      <c r="T1297" s="8">
        <f>R1297+S1297</f>
        <v>1390</v>
      </c>
      <c r="U1297" s="8">
        <f>T1297-Q1297</f>
        <v>100</v>
      </c>
      <c r="V1297" s="2" t="s">
        <v>33</v>
      </c>
      <c r="W1297" s="31">
        <f>IF(T1297&lt;5000,T1297*2%,IF(T1297&lt;25000,T1297*5%,IF(T1297&lt;50000,T1297*7%,IF(T1297&lt;100000,T1297*9%,IF(T1297&lt;250000,T1297*12%,T1297*15%)))))</f>
        <v>27.8</v>
      </c>
    </row>
    <row r="1298" spans="1:23" x14ac:dyDescent="0.3">
      <c r="A1298" s="2" t="s">
        <v>4599</v>
      </c>
      <c r="B1298" s="4">
        <v>44163</v>
      </c>
      <c r="C1298" s="4">
        <v>44163</v>
      </c>
      <c r="D1298" s="2" t="s">
        <v>47</v>
      </c>
      <c r="E1298" s="2" t="s">
        <v>36</v>
      </c>
      <c r="F1298" s="2" t="s">
        <v>738</v>
      </c>
      <c r="G1298" s="5" t="str">
        <f>VLOOKUP(F1298,'Customer Info'!A:B,2,0)</f>
        <v>Hilary</v>
      </c>
      <c r="H1298" s="5" t="str">
        <f>VLOOKUP(F1298,'Customer Info'!A:C,3,0)</f>
        <v>Holden</v>
      </c>
      <c r="I1298" s="5" t="str">
        <f>VLOOKUP(F1298,'Customer Info'!A:E,5,0)</f>
        <v>Mysore</v>
      </c>
      <c r="J1298" s="2" t="s">
        <v>1224</v>
      </c>
      <c r="K1298" s="6" t="str">
        <f>VLOOKUP(J1298,'Product Details'!B:C,2,0)</f>
        <v>Office_Supplies</v>
      </c>
      <c r="L1298" s="6" t="str">
        <f>VLOOKUP(J1298,'Product Details'!B:D,3,0)</f>
        <v>Labels</v>
      </c>
      <c r="M1298" s="6" t="s">
        <v>6466</v>
      </c>
      <c r="N1298" s="2">
        <v>1372</v>
      </c>
      <c r="O1298" s="2">
        <v>1308</v>
      </c>
      <c r="P1298" s="2">
        <v>1</v>
      </c>
      <c r="Q1298" s="7">
        <f>O1298*P1298</f>
        <v>1308</v>
      </c>
      <c r="R1298" s="7">
        <f>N1298*P1298</f>
        <v>1372</v>
      </c>
      <c r="S1298" s="2">
        <v>95</v>
      </c>
      <c r="T1298" s="8">
        <f>R1298+S1298</f>
        <v>1467</v>
      </c>
      <c r="U1298" s="8">
        <f>T1298-Q1298</f>
        <v>159</v>
      </c>
      <c r="V1298" s="2" t="s">
        <v>33</v>
      </c>
      <c r="W1298" s="31">
        <f>IF(T1298&lt;5000,T1298*2%,IF(T1298&lt;25000,T1298*5%,IF(T1298&lt;50000,T1298*7%,IF(T1298&lt;100000,T1298*9%,IF(T1298&lt;250000,T1298*12%,T1298*15%)))))</f>
        <v>29.34</v>
      </c>
    </row>
    <row r="1299" spans="1:23" x14ac:dyDescent="0.3">
      <c r="A1299" s="2" t="s">
        <v>4332</v>
      </c>
      <c r="B1299" s="4">
        <v>43703</v>
      </c>
      <c r="C1299" s="4">
        <v>43703</v>
      </c>
      <c r="D1299" s="2" t="s">
        <v>47</v>
      </c>
      <c r="E1299" s="2" t="s">
        <v>48</v>
      </c>
      <c r="F1299" s="2" t="s">
        <v>1702</v>
      </c>
      <c r="G1299" s="5" t="str">
        <f>VLOOKUP(F1299,'Customer Info'!A:B,2,0)</f>
        <v>John</v>
      </c>
      <c r="H1299" s="5" t="str">
        <f>VLOOKUP(F1299,'Customer Info'!A:C,3,0)</f>
        <v>Grady</v>
      </c>
      <c r="I1299" s="5" t="str">
        <f>VLOOKUP(F1299,'Customer Info'!A:E,5,0)</f>
        <v>Mianyang</v>
      </c>
      <c r="J1299" s="2" t="s">
        <v>699</v>
      </c>
      <c r="K1299" s="6" t="str">
        <f>VLOOKUP(J1299,'Product Details'!B:C,2,0)</f>
        <v>Technology</v>
      </c>
      <c r="L1299" s="6" t="str">
        <f>VLOOKUP(J1299,'Product Details'!B:D,3,0)</f>
        <v>Accessories</v>
      </c>
      <c r="M1299" s="6" t="s">
        <v>6443</v>
      </c>
      <c r="N1299" s="2">
        <v>1372</v>
      </c>
      <c r="O1299" s="2">
        <v>1308</v>
      </c>
      <c r="P1299" s="2">
        <v>1</v>
      </c>
      <c r="Q1299" s="7">
        <f>O1299*P1299</f>
        <v>1308</v>
      </c>
      <c r="R1299" s="7">
        <f>N1299*P1299</f>
        <v>1372</v>
      </c>
      <c r="S1299" s="2">
        <v>69</v>
      </c>
      <c r="T1299" s="8">
        <f>R1299+S1299</f>
        <v>1441</v>
      </c>
      <c r="U1299" s="8">
        <f>T1299-Q1299</f>
        <v>133</v>
      </c>
      <c r="V1299" s="2" t="s">
        <v>63</v>
      </c>
      <c r="W1299" s="31">
        <f>IF(T1299&lt;5000,T1299*2%,IF(T1299&lt;25000,T1299*5%,IF(T1299&lt;50000,T1299*7%,IF(T1299&lt;100000,T1299*9%,IF(T1299&lt;250000,T1299*12%,T1299*15%)))))</f>
        <v>28.82</v>
      </c>
    </row>
    <row r="1300" spans="1:23" x14ac:dyDescent="0.3">
      <c r="A1300" s="2" t="s">
        <v>2587</v>
      </c>
      <c r="B1300" s="4">
        <v>44065</v>
      </c>
      <c r="C1300" s="4">
        <v>44066</v>
      </c>
      <c r="D1300" s="2" t="s">
        <v>47</v>
      </c>
      <c r="E1300" s="2" t="s">
        <v>43</v>
      </c>
      <c r="F1300" s="2" t="s">
        <v>999</v>
      </c>
      <c r="G1300" s="5" t="str">
        <f>VLOOKUP(F1300,'Customer Info'!A:B,2,0)</f>
        <v>Logan</v>
      </c>
      <c r="H1300" s="5" t="str">
        <f>VLOOKUP(F1300,'Customer Info'!A:C,3,0)</f>
        <v>Currie</v>
      </c>
      <c r="I1300" s="5" t="str">
        <f>VLOOKUP(F1300,'Customer Info'!A:E,5,0)</f>
        <v>Anshan</v>
      </c>
      <c r="J1300" s="2" t="s">
        <v>180</v>
      </c>
      <c r="K1300" s="6" t="str">
        <f>VLOOKUP(J1300,'Product Details'!B:C,2,0)</f>
        <v>Furniture</v>
      </c>
      <c r="L1300" s="6" t="str">
        <f>VLOOKUP(J1300,'Product Details'!B:D,3,0)</f>
        <v>Tables</v>
      </c>
      <c r="M1300" s="6" t="s">
        <v>6497</v>
      </c>
      <c r="N1300" s="2">
        <v>1372</v>
      </c>
      <c r="O1300" s="2">
        <v>1308</v>
      </c>
      <c r="P1300" s="2">
        <v>1</v>
      </c>
      <c r="Q1300" s="7">
        <f>O1300*P1300</f>
        <v>1308</v>
      </c>
      <c r="R1300" s="7">
        <f>N1300*P1300</f>
        <v>1372</v>
      </c>
      <c r="S1300" s="2">
        <v>21</v>
      </c>
      <c r="T1300" s="8">
        <f>R1300+S1300</f>
        <v>1393</v>
      </c>
      <c r="U1300" s="8">
        <f>T1300-Q1300</f>
        <v>85</v>
      </c>
      <c r="V1300" s="2" t="s">
        <v>30</v>
      </c>
      <c r="W1300" s="31">
        <f>IF(T1300&lt;5000,T1300*2%,IF(T1300&lt;25000,T1300*5%,IF(T1300&lt;50000,T1300*7%,IF(T1300&lt;100000,T1300*9%,IF(T1300&lt;250000,T1300*12%,T1300*15%)))))</f>
        <v>27.86</v>
      </c>
    </row>
    <row r="1301" spans="1:23" x14ac:dyDescent="0.3">
      <c r="A1301" s="2" t="s">
        <v>2948</v>
      </c>
      <c r="B1301" s="4">
        <v>43375</v>
      </c>
      <c r="C1301" s="4">
        <v>43376</v>
      </c>
      <c r="D1301" s="2" t="s">
        <v>47</v>
      </c>
      <c r="E1301" s="2" t="s">
        <v>91</v>
      </c>
      <c r="F1301" s="2" t="s">
        <v>950</v>
      </c>
      <c r="G1301" s="5" t="str">
        <f>VLOOKUP(F1301,'Customer Info'!A:B,2,0)</f>
        <v>Kristen</v>
      </c>
      <c r="H1301" s="5" t="str">
        <f>VLOOKUP(F1301,'Customer Info'!A:C,3,0)</f>
        <v>Hastings</v>
      </c>
      <c r="I1301" s="5" t="str">
        <f>VLOOKUP(F1301,'Customer Info'!A:E,5,0)</f>
        <v>Shihezi</v>
      </c>
      <c r="J1301" s="2" t="s">
        <v>53</v>
      </c>
      <c r="K1301" s="6" t="str">
        <f>VLOOKUP(J1301,'Product Details'!B:C,2,0)</f>
        <v>Furniture</v>
      </c>
      <c r="L1301" s="6" t="str">
        <f>VLOOKUP(J1301,'Product Details'!B:D,3,0)</f>
        <v>Tables</v>
      </c>
      <c r="M1301" s="6" t="s">
        <v>6565</v>
      </c>
      <c r="N1301" s="2">
        <v>691</v>
      </c>
      <c r="O1301" s="2">
        <v>646</v>
      </c>
      <c r="P1301" s="2">
        <v>2</v>
      </c>
      <c r="Q1301" s="7">
        <f>O1301*P1301</f>
        <v>1292</v>
      </c>
      <c r="R1301" s="7">
        <f>N1301*P1301</f>
        <v>1382</v>
      </c>
      <c r="S1301" s="2">
        <v>81</v>
      </c>
      <c r="T1301" s="8">
        <f>R1301+S1301</f>
        <v>1463</v>
      </c>
      <c r="U1301" s="8">
        <f>T1301-Q1301</f>
        <v>171</v>
      </c>
      <c r="V1301" s="2" t="s">
        <v>33</v>
      </c>
      <c r="W1301" s="31">
        <f>IF(T1301&lt;5000,T1301*2%,IF(T1301&lt;25000,T1301*5%,IF(T1301&lt;50000,T1301*7%,IF(T1301&lt;100000,T1301*9%,IF(T1301&lt;250000,T1301*12%,T1301*15%)))))</f>
        <v>29.26</v>
      </c>
    </row>
    <row r="1302" spans="1:23" x14ac:dyDescent="0.3">
      <c r="A1302" s="2" t="s">
        <v>5279</v>
      </c>
      <c r="B1302" s="4">
        <v>43919</v>
      </c>
      <c r="C1302" s="4">
        <v>43919</v>
      </c>
      <c r="D1302" s="2" t="s">
        <v>47</v>
      </c>
      <c r="E1302" s="2" t="s">
        <v>43</v>
      </c>
      <c r="F1302" s="2" t="s">
        <v>1110</v>
      </c>
      <c r="G1302" s="5" t="str">
        <f>VLOOKUP(F1302,'Customer Info'!A:B,2,0)</f>
        <v>Bryan</v>
      </c>
      <c r="H1302" s="5" t="str">
        <f>VLOOKUP(F1302,'Customer Info'!A:C,3,0)</f>
        <v>Davis</v>
      </c>
      <c r="I1302" s="5" t="str">
        <f>VLOOKUP(F1302,'Customer Info'!A:E,5,0)</f>
        <v>Delhi</v>
      </c>
      <c r="J1302" s="2" t="s">
        <v>426</v>
      </c>
      <c r="K1302" s="6" t="str">
        <f>VLOOKUP(J1302,'Product Details'!B:C,2,0)</f>
        <v>Office_Supplies</v>
      </c>
      <c r="L1302" s="6" t="str">
        <f>VLOOKUP(J1302,'Product Details'!B:D,3,0)</f>
        <v>Storage</v>
      </c>
      <c r="M1302" s="6" t="s">
        <v>6504</v>
      </c>
      <c r="N1302" s="2">
        <v>691</v>
      </c>
      <c r="O1302" s="2">
        <v>627</v>
      </c>
      <c r="P1302" s="2">
        <v>2</v>
      </c>
      <c r="Q1302" s="7">
        <f>O1302*P1302</f>
        <v>1254</v>
      </c>
      <c r="R1302" s="7">
        <f>N1302*P1302</f>
        <v>1382</v>
      </c>
      <c r="S1302" s="2">
        <v>77</v>
      </c>
      <c r="T1302" s="8">
        <f>R1302+S1302</f>
        <v>1459</v>
      </c>
      <c r="U1302" s="8">
        <f>T1302-Q1302</f>
        <v>205</v>
      </c>
      <c r="V1302" s="2" t="s">
        <v>33</v>
      </c>
      <c r="W1302" s="31">
        <f>IF(T1302&lt;5000,T1302*2%,IF(T1302&lt;25000,T1302*5%,IF(T1302&lt;50000,T1302*7%,IF(T1302&lt;100000,T1302*9%,IF(T1302&lt;250000,T1302*12%,T1302*15%)))))</f>
        <v>29.18</v>
      </c>
    </row>
    <row r="1303" spans="1:23" x14ac:dyDescent="0.3">
      <c r="A1303" s="2" t="s">
        <v>326</v>
      </c>
      <c r="B1303" s="4">
        <v>43326</v>
      </c>
      <c r="C1303" s="4">
        <v>43328</v>
      </c>
      <c r="D1303" s="2" t="s">
        <v>47</v>
      </c>
      <c r="E1303" s="2" t="s">
        <v>68</v>
      </c>
      <c r="F1303" s="2" t="s">
        <v>327</v>
      </c>
      <c r="G1303" s="5" t="str">
        <f>VLOOKUP(F1303,'Customer Info'!A:B,2,0)</f>
        <v>Jill</v>
      </c>
      <c r="H1303" s="5" t="str">
        <f>VLOOKUP(F1303,'Customer Info'!A:C,3,0)</f>
        <v>Stevenson</v>
      </c>
      <c r="I1303" s="5" t="str">
        <f>VLOOKUP(F1303,'Customer Info'!A:E,5,0)</f>
        <v>Bengbu</v>
      </c>
      <c r="J1303" s="2" t="s">
        <v>328</v>
      </c>
      <c r="K1303" s="6" t="str">
        <f>VLOOKUP(J1303,'Product Details'!B:C,2,0)</f>
        <v>Office_Supplies</v>
      </c>
      <c r="L1303" s="6" t="str">
        <f>VLOOKUP(J1303,'Product Details'!B:D,3,0)</f>
        <v>Appliances</v>
      </c>
      <c r="M1303" s="6" t="s">
        <v>6529</v>
      </c>
      <c r="N1303" s="2">
        <v>691</v>
      </c>
      <c r="O1303" s="2">
        <v>646</v>
      </c>
      <c r="P1303" s="2">
        <v>2</v>
      </c>
      <c r="Q1303" s="7">
        <f>O1303*P1303</f>
        <v>1292</v>
      </c>
      <c r="R1303" s="7">
        <f>N1303*P1303</f>
        <v>1382</v>
      </c>
      <c r="S1303" s="2">
        <v>57</v>
      </c>
      <c r="T1303" s="8">
        <f>R1303+S1303</f>
        <v>1439</v>
      </c>
      <c r="U1303" s="8">
        <f>T1303-Q1303</f>
        <v>147</v>
      </c>
      <c r="V1303" s="2" t="s">
        <v>33</v>
      </c>
      <c r="W1303" s="31">
        <f>IF(T1303&lt;5000,T1303*2%,IF(T1303&lt;25000,T1303*5%,IF(T1303&lt;50000,T1303*7%,IF(T1303&lt;100000,T1303*9%,IF(T1303&lt;250000,T1303*12%,T1303*15%)))))</f>
        <v>28.78</v>
      </c>
    </row>
    <row r="1304" spans="1:23" x14ac:dyDescent="0.3">
      <c r="A1304" s="2" t="s">
        <v>3567</v>
      </c>
      <c r="B1304" s="4">
        <v>43730</v>
      </c>
      <c r="C1304" s="4">
        <v>43731</v>
      </c>
      <c r="D1304" s="2" t="s">
        <v>47</v>
      </c>
      <c r="E1304" s="2" t="s">
        <v>43</v>
      </c>
      <c r="F1304" s="2" t="s">
        <v>2323</v>
      </c>
      <c r="G1304" s="5" t="str">
        <f>VLOOKUP(F1304,'Customer Info'!A:B,2,0)</f>
        <v>Erica</v>
      </c>
      <c r="H1304" s="5" t="str">
        <f>VLOOKUP(F1304,'Customer Info'!A:C,3,0)</f>
        <v>Hackney</v>
      </c>
      <c r="I1304" s="5" t="str">
        <f>VLOOKUP(F1304,'Customer Info'!A:E,5,0)</f>
        <v>Adelaide</v>
      </c>
      <c r="J1304" s="2" t="s">
        <v>747</v>
      </c>
      <c r="K1304" s="6" t="str">
        <f>VLOOKUP(J1304,'Product Details'!B:C,2,0)</f>
        <v>Office_Supplies</v>
      </c>
      <c r="L1304" s="6" t="str">
        <f>VLOOKUP(J1304,'Product Details'!B:D,3,0)</f>
        <v>Storage</v>
      </c>
      <c r="M1304" s="6" t="s">
        <v>6551</v>
      </c>
      <c r="N1304" s="2">
        <v>691</v>
      </c>
      <c r="O1304" s="2">
        <v>627</v>
      </c>
      <c r="P1304" s="2">
        <v>2</v>
      </c>
      <c r="Q1304" s="7">
        <f>O1304*P1304</f>
        <v>1254</v>
      </c>
      <c r="R1304" s="7">
        <f>N1304*P1304</f>
        <v>1382</v>
      </c>
      <c r="S1304" s="2">
        <v>23</v>
      </c>
      <c r="T1304" s="8">
        <f>R1304+S1304</f>
        <v>1405</v>
      </c>
      <c r="U1304" s="8">
        <f>T1304-Q1304</f>
        <v>151</v>
      </c>
      <c r="V1304" s="2" t="s">
        <v>33</v>
      </c>
      <c r="W1304" s="31">
        <f>IF(T1304&lt;5000,T1304*2%,IF(T1304&lt;25000,T1304*5%,IF(T1304&lt;50000,T1304*7%,IF(T1304&lt;100000,T1304*9%,IF(T1304&lt;250000,T1304*12%,T1304*15%)))))</f>
        <v>28.1</v>
      </c>
    </row>
    <row r="1305" spans="1:23" x14ac:dyDescent="0.3">
      <c r="A1305" s="2" t="s">
        <v>2970</v>
      </c>
      <c r="B1305" s="4">
        <v>43157</v>
      </c>
      <c r="C1305" s="4">
        <v>43158</v>
      </c>
      <c r="D1305" s="2" t="s">
        <v>47</v>
      </c>
      <c r="E1305" s="2" t="s">
        <v>43</v>
      </c>
      <c r="F1305" s="2" t="s">
        <v>742</v>
      </c>
      <c r="G1305" s="5" t="str">
        <f>VLOOKUP(F1305,'Customer Info'!A:B,2,0)</f>
        <v>Rick</v>
      </c>
      <c r="H1305" s="5" t="str">
        <f>VLOOKUP(F1305,'Customer Info'!A:C,3,0)</f>
        <v>Reed</v>
      </c>
      <c r="I1305" s="5" t="str">
        <f>VLOOKUP(F1305,'Customer Info'!A:E,5,0)</f>
        <v>Lucknow</v>
      </c>
      <c r="J1305" s="2" t="s">
        <v>1224</v>
      </c>
      <c r="K1305" s="6" t="str">
        <f>VLOOKUP(J1305,'Product Details'!B:C,2,0)</f>
        <v>Office_Supplies</v>
      </c>
      <c r="L1305" s="6" t="str">
        <f>VLOOKUP(J1305,'Product Details'!B:D,3,0)</f>
        <v>Labels</v>
      </c>
      <c r="M1305" s="6" t="s">
        <v>6466</v>
      </c>
      <c r="N1305" s="2">
        <v>1385</v>
      </c>
      <c r="O1305" s="2">
        <v>1295</v>
      </c>
      <c r="P1305" s="2">
        <v>1</v>
      </c>
      <c r="Q1305" s="7">
        <f>O1305*P1305</f>
        <v>1295</v>
      </c>
      <c r="R1305" s="7">
        <f>N1305*P1305</f>
        <v>1385</v>
      </c>
      <c r="S1305" s="2">
        <v>42</v>
      </c>
      <c r="T1305" s="8">
        <f>R1305+S1305</f>
        <v>1427</v>
      </c>
      <c r="U1305" s="8">
        <f>T1305-Q1305</f>
        <v>132</v>
      </c>
      <c r="V1305" s="2" t="s">
        <v>30</v>
      </c>
      <c r="W1305" s="31">
        <f>IF(T1305&lt;5000,T1305*2%,IF(T1305&lt;25000,T1305*5%,IF(T1305&lt;50000,T1305*7%,IF(T1305&lt;100000,T1305*9%,IF(T1305&lt;250000,T1305*12%,T1305*15%)))))</f>
        <v>28.54</v>
      </c>
    </row>
    <row r="1306" spans="1:23" x14ac:dyDescent="0.3">
      <c r="A1306" s="2" t="s">
        <v>2342</v>
      </c>
      <c r="B1306" s="4">
        <v>43696</v>
      </c>
      <c r="C1306" s="4">
        <v>43697</v>
      </c>
      <c r="D1306" s="2" t="s">
        <v>47</v>
      </c>
      <c r="E1306" s="2" t="s">
        <v>48</v>
      </c>
      <c r="F1306" s="2" t="s">
        <v>1692</v>
      </c>
      <c r="G1306" s="5" t="str">
        <f>VLOOKUP(F1306,'Customer Info'!A:B,2,0)</f>
        <v>Marina</v>
      </c>
      <c r="H1306" s="5" t="str">
        <f>VLOOKUP(F1306,'Customer Info'!A:C,3,0)</f>
        <v>Lichtenstein</v>
      </c>
      <c r="I1306" s="5" t="str">
        <f>VLOOKUP(F1306,'Customer Info'!A:E,5,0)</f>
        <v>Denpasar</v>
      </c>
      <c r="J1306" s="2" t="s">
        <v>448</v>
      </c>
      <c r="K1306" s="6" t="str">
        <f>VLOOKUP(J1306,'Product Details'!B:C,2,0)</f>
        <v>Office_Supplies</v>
      </c>
      <c r="L1306" s="6" t="str">
        <f>VLOOKUP(J1306,'Product Details'!B:D,3,0)</f>
        <v>Envelopes</v>
      </c>
      <c r="M1306" s="6" t="s">
        <v>6407</v>
      </c>
      <c r="N1306" s="2">
        <v>695</v>
      </c>
      <c r="O1306" s="2">
        <v>661</v>
      </c>
      <c r="P1306" s="2">
        <v>2</v>
      </c>
      <c r="Q1306" s="7">
        <f>O1306*P1306</f>
        <v>1322</v>
      </c>
      <c r="R1306" s="7">
        <f>N1306*P1306</f>
        <v>1390</v>
      </c>
      <c r="S1306" s="2">
        <v>95</v>
      </c>
      <c r="T1306" s="8">
        <f>R1306+S1306</f>
        <v>1485</v>
      </c>
      <c r="U1306" s="8">
        <f>T1306-Q1306</f>
        <v>163</v>
      </c>
      <c r="V1306" s="2" t="s">
        <v>33</v>
      </c>
      <c r="W1306" s="31">
        <f>IF(T1306&lt;5000,T1306*2%,IF(T1306&lt;25000,T1306*5%,IF(T1306&lt;50000,T1306*7%,IF(T1306&lt;100000,T1306*9%,IF(T1306&lt;250000,T1306*12%,T1306*15%)))))</f>
        <v>29.7</v>
      </c>
    </row>
    <row r="1307" spans="1:23" x14ac:dyDescent="0.3">
      <c r="A1307" s="2" t="s">
        <v>1333</v>
      </c>
      <c r="B1307" s="4">
        <v>43828</v>
      </c>
      <c r="C1307" s="4">
        <v>43828</v>
      </c>
      <c r="D1307" s="2" t="s">
        <v>47</v>
      </c>
      <c r="E1307" s="2" t="s">
        <v>43</v>
      </c>
      <c r="F1307" s="2" t="s">
        <v>763</v>
      </c>
      <c r="G1307" s="5" t="str">
        <f>VLOOKUP(F1307,'Customer Info'!A:B,2,0)</f>
        <v>Natalie</v>
      </c>
      <c r="H1307" s="5" t="str">
        <f>VLOOKUP(F1307,'Customer Info'!A:C,3,0)</f>
        <v>Webber</v>
      </c>
      <c r="I1307" s="5" t="str">
        <f>VLOOKUP(F1307,'Customer Info'!A:E,5,0)</f>
        <v>Ningbo</v>
      </c>
      <c r="J1307" s="2" t="s">
        <v>1050</v>
      </c>
      <c r="K1307" s="6" t="str">
        <f>VLOOKUP(J1307,'Product Details'!B:C,2,0)</f>
        <v>Technology</v>
      </c>
      <c r="L1307" s="6" t="str">
        <f>VLOOKUP(J1307,'Product Details'!B:D,3,0)</f>
        <v>Copiers</v>
      </c>
      <c r="M1307" s="6" t="s">
        <v>6484</v>
      </c>
      <c r="N1307" s="2">
        <v>199</v>
      </c>
      <c r="O1307" s="2">
        <v>176</v>
      </c>
      <c r="P1307" s="2">
        <v>7</v>
      </c>
      <c r="Q1307" s="7">
        <f>O1307*P1307</f>
        <v>1232</v>
      </c>
      <c r="R1307" s="7">
        <f>N1307*P1307</f>
        <v>1393</v>
      </c>
      <c r="S1307" s="2">
        <v>30</v>
      </c>
      <c r="T1307" s="8">
        <f>R1307+S1307</f>
        <v>1423</v>
      </c>
      <c r="U1307" s="8">
        <f>T1307-Q1307</f>
        <v>191</v>
      </c>
      <c r="V1307" s="2" t="s">
        <v>30</v>
      </c>
      <c r="W1307" s="31">
        <f>IF(T1307&lt;5000,T1307*2%,IF(T1307&lt;25000,T1307*5%,IF(T1307&lt;50000,T1307*7%,IF(T1307&lt;100000,T1307*9%,IF(T1307&lt;250000,T1307*12%,T1307*15%)))))</f>
        <v>28.46</v>
      </c>
    </row>
    <row r="1308" spans="1:23" x14ac:dyDescent="0.3">
      <c r="A1308" s="2" t="s">
        <v>1848</v>
      </c>
      <c r="B1308" s="4">
        <v>44129</v>
      </c>
      <c r="C1308" s="4">
        <v>44129</v>
      </c>
      <c r="D1308" s="2" t="s">
        <v>47</v>
      </c>
      <c r="E1308" s="2" t="s">
        <v>91</v>
      </c>
      <c r="F1308" s="2" t="s">
        <v>1286</v>
      </c>
      <c r="G1308" s="5" t="str">
        <f>VLOOKUP(F1308,'Customer Info'!A:B,2,0)</f>
        <v>Mike</v>
      </c>
      <c r="H1308" s="5" t="str">
        <f>VLOOKUP(F1308,'Customer Info'!A:C,3,0)</f>
        <v>Vittorini</v>
      </c>
      <c r="I1308" s="5" t="str">
        <f>VLOOKUP(F1308,'Customer Info'!A:E,5,0)</f>
        <v>Naihati</v>
      </c>
      <c r="J1308" s="2" t="s">
        <v>66</v>
      </c>
      <c r="K1308" s="6" t="str">
        <f>VLOOKUP(J1308,'Product Details'!B:C,2,0)</f>
        <v>Furniture</v>
      </c>
      <c r="L1308" s="6" t="str">
        <f>VLOOKUP(J1308,'Product Details'!B:D,3,0)</f>
        <v>Bookcases</v>
      </c>
      <c r="M1308" s="6" t="s">
        <v>6498</v>
      </c>
      <c r="N1308" s="2">
        <v>465</v>
      </c>
      <c r="O1308" s="2">
        <v>439</v>
      </c>
      <c r="P1308" s="2">
        <v>3</v>
      </c>
      <c r="Q1308" s="7">
        <f>O1308*P1308</f>
        <v>1317</v>
      </c>
      <c r="R1308" s="7">
        <f>N1308*P1308</f>
        <v>1395</v>
      </c>
      <c r="S1308" s="2">
        <v>99</v>
      </c>
      <c r="T1308" s="8">
        <f>R1308+S1308</f>
        <v>1494</v>
      </c>
      <c r="U1308" s="8">
        <f>T1308-Q1308</f>
        <v>177</v>
      </c>
      <c r="V1308" s="2" t="s">
        <v>63</v>
      </c>
      <c r="W1308" s="31">
        <f>IF(T1308&lt;5000,T1308*2%,IF(T1308&lt;25000,T1308*5%,IF(T1308&lt;50000,T1308*7%,IF(T1308&lt;100000,T1308*9%,IF(T1308&lt;250000,T1308*12%,T1308*15%)))))</f>
        <v>29.88</v>
      </c>
    </row>
    <row r="1309" spans="1:23" x14ac:dyDescent="0.3">
      <c r="A1309" s="2" t="s">
        <v>4005</v>
      </c>
      <c r="B1309" s="4">
        <v>43965</v>
      </c>
      <c r="C1309" s="4">
        <v>43966</v>
      </c>
      <c r="D1309" s="2" t="s">
        <v>47</v>
      </c>
      <c r="E1309" s="2" t="s">
        <v>36</v>
      </c>
      <c r="F1309" s="2" t="s">
        <v>1019</v>
      </c>
      <c r="G1309" s="5" t="str">
        <f>VLOOKUP(F1309,'Customer Info'!A:B,2,0)</f>
        <v>Carol</v>
      </c>
      <c r="H1309" s="5" t="str">
        <f>VLOOKUP(F1309,'Customer Info'!A:C,3,0)</f>
        <v>Adams</v>
      </c>
      <c r="I1309" s="5" t="str">
        <f>VLOOKUP(F1309,'Customer Info'!A:E,5,0)</f>
        <v>Cairns</v>
      </c>
      <c r="J1309" s="2" t="s">
        <v>514</v>
      </c>
      <c r="K1309" s="6" t="str">
        <f>VLOOKUP(J1309,'Product Details'!B:C,2,0)</f>
        <v>Technology</v>
      </c>
      <c r="L1309" s="6" t="str">
        <f>VLOOKUP(J1309,'Product Details'!B:D,3,0)</f>
        <v>Accessories</v>
      </c>
      <c r="M1309" s="6" t="s">
        <v>6431</v>
      </c>
      <c r="N1309" s="2">
        <v>465</v>
      </c>
      <c r="O1309" s="2">
        <v>439</v>
      </c>
      <c r="P1309" s="2">
        <v>3</v>
      </c>
      <c r="Q1309" s="7">
        <f>O1309*P1309</f>
        <v>1317</v>
      </c>
      <c r="R1309" s="7">
        <f>N1309*P1309</f>
        <v>1395</v>
      </c>
      <c r="S1309" s="2">
        <v>94</v>
      </c>
      <c r="T1309" s="8">
        <f>R1309+S1309</f>
        <v>1489</v>
      </c>
      <c r="U1309" s="8">
        <f>T1309-Q1309</f>
        <v>172</v>
      </c>
      <c r="V1309" s="2" t="s">
        <v>33</v>
      </c>
      <c r="W1309" s="31">
        <f>IF(T1309&lt;5000,T1309*2%,IF(T1309&lt;25000,T1309*5%,IF(T1309&lt;50000,T1309*7%,IF(T1309&lt;100000,T1309*9%,IF(T1309&lt;250000,T1309*12%,T1309*15%)))))</f>
        <v>29.78</v>
      </c>
    </row>
    <row r="1310" spans="1:23" x14ac:dyDescent="0.3">
      <c r="A1310" s="2" t="s">
        <v>3917</v>
      </c>
      <c r="B1310" s="4">
        <v>44125</v>
      </c>
      <c r="C1310" s="4">
        <v>44127</v>
      </c>
      <c r="D1310" s="2" t="s">
        <v>47</v>
      </c>
      <c r="E1310" s="2" t="s">
        <v>29</v>
      </c>
      <c r="F1310" s="2" t="s">
        <v>603</v>
      </c>
      <c r="G1310" s="5" t="str">
        <f>VLOOKUP(F1310,'Customer Info'!A:B,2,0)</f>
        <v>Michelle</v>
      </c>
      <c r="H1310" s="5" t="str">
        <f>VLOOKUP(F1310,'Customer Info'!A:C,3,0)</f>
        <v>Arnett</v>
      </c>
      <c r="I1310" s="5" t="str">
        <f>VLOOKUP(F1310,'Customer Info'!A:E,5,0)</f>
        <v>Palembang</v>
      </c>
      <c r="J1310" s="2" t="s">
        <v>370</v>
      </c>
      <c r="K1310" s="6" t="str">
        <f>VLOOKUP(J1310,'Product Details'!B:C,2,0)</f>
        <v>Furniture</v>
      </c>
      <c r="L1310" s="6" t="str">
        <f>VLOOKUP(J1310,'Product Details'!B:D,3,0)</f>
        <v>Bookcases</v>
      </c>
      <c r="M1310" s="6" t="s">
        <v>6453</v>
      </c>
      <c r="N1310" s="2">
        <v>465</v>
      </c>
      <c r="O1310" s="2">
        <v>439</v>
      </c>
      <c r="P1310" s="2">
        <v>3</v>
      </c>
      <c r="Q1310" s="7">
        <f>O1310*P1310</f>
        <v>1317</v>
      </c>
      <c r="R1310" s="7">
        <f>N1310*P1310</f>
        <v>1395</v>
      </c>
      <c r="S1310" s="2">
        <v>45</v>
      </c>
      <c r="T1310" s="8">
        <f>R1310+S1310</f>
        <v>1440</v>
      </c>
      <c r="U1310" s="8">
        <f>T1310-Q1310</f>
        <v>123</v>
      </c>
      <c r="V1310" s="2" t="s">
        <v>33</v>
      </c>
      <c r="W1310" s="31">
        <f>IF(T1310&lt;5000,T1310*2%,IF(T1310&lt;25000,T1310*5%,IF(T1310&lt;50000,T1310*7%,IF(T1310&lt;100000,T1310*9%,IF(T1310&lt;250000,T1310*12%,T1310*15%)))))</f>
        <v>28.8</v>
      </c>
    </row>
    <row r="1311" spans="1:23" x14ac:dyDescent="0.3">
      <c r="A1311" s="2" t="s">
        <v>981</v>
      </c>
      <c r="B1311" s="4">
        <v>43736</v>
      </c>
      <c r="C1311" s="4">
        <v>43736</v>
      </c>
      <c r="D1311" s="2" t="s">
        <v>47</v>
      </c>
      <c r="E1311" s="2" t="s">
        <v>91</v>
      </c>
      <c r="F1311" s="2" t="s">
        <v>805</v>
      </c>
      <c r="G1311" s="5" t="str">
        <f>VLOOKUP(F1311,'Customer Info'!A:B,2,0)</f>
        <v>Adrian</v>
      </c>
      <c r="H1311" s="5" t="str">
        <f>VLOOKUP(F1311,'Customer Info'!A:C,3,0)</f>
        <v>Barton</v>
      </c>
      <c r="I1311" s="5" t="str">
        <f>VLOOKUP(F1311,'Customer Info'!A:E,5,0)</f>
        <v>Zigong</v>
      </c>
      <c r="J1311" s="2" t="s">
        <v>86</v>
      </c>
      <c r="K1311" s="6" t="str">
        <f>VLOOKUP(J1311,'Product Details'!B:C,2,0)</f>
        <v>Office_Supplies</v>
      </c>
      <c r="L1311" s="6" t="str">
        <f>VLOOKUP(J1311,'Product Details'!B:D,3,0)</f>
        <v>Storage</v>
      </c>
      <c r="M1311" s="6" t="s">
        <v>6507</v>
      </c>
      <c r="N1311" s="2">
        <v>1399</v>
      </c>
      <c r="O1311" s="2">
        <v>1333</v>
      </c>
      <c r="P1311" s="2">
        <v>1</v>
      </c>
      <c r="Q1311" s="7">
        <f>O1311*P1311</f>
        <v>1333</v>
      </c>
      <c r="R1311" s="7">
        <f>N1311*P1311</f>
        <v>1399</v>
      </c>
      <c r="S1311" s="2">
        <v>94</v>
      </c>
      <c r="T1311" s="8">
        <f>R1311+S1311</f>
        <v>1493</v>
      </c>
      <c r="U1311" s="8">
        <f>T1311-Q1311</f>
        <v>160</v>
      </c>
      <c r="V1311" s="2" t="s">
        <v>63</v>
      </c>
      <c r="W1311" s="31">
        <f>IF(T1311&lt;5000,T1311*2%,IF(T1311&lt;25000,T1311*5%,IF(T1311&lt;50000,T1311*7%,IF(T1311&lt;100000,T1311*9%,IF(T1311&lt;250000,T1311*12%,T1311*15%)))))</f>
        <v>29.86</v>
      </c>
    </row>
    <row r="1312" spans="1:23" x14ac:dyDescent="0.3">
      <c r="A1312" s="2" t="s">
        <v>2130</v>
      </c>
      <c r="B1312" s="4">
        <v>43417</v>
      </c>
      <c r="C1312" s="4">
        <v>43417</v>
      </c>
      <c r="D1312" s="2" t="s">
        <v>47</v>
      </c>
      <c r="E1312" s="2" t="s">
        <v>91</v>
      </c>
      <c r="F1312" s="2" t="s">
        <v>453</v>
      </c>
      <c r="G1312" s="5" t="str">
        <f>VLOOKUP(F1312,'Customer Info'!A:B,2,0)</f>
        <v>Denny</v>
      </c>
      <c r="H1312" s="5" t="str">
        <f>VLOOKUP(F1312,'Customer Info'!A:C,3,0)</f>
        <v>Ordway</v>
      </c>
      <c r="I1312" s="5" t="str">
        <f>VLOOKUP(F1312,'Customer Info'!A:E,5,0)</f>
        <v>Berlin</v>
      </c>
      <c r="J1312" s="2" t="s">
        <v>391</v>
      </c>
      <c r="K1312" s="6" t="str">
        <f>VLOOKUP(J1312,'Product Details'!B:C,2,0)</f>
        <v>Office_Supplies</v>
      </c>
      <c r="L1312" s="6" t="str">
        <f>VLOOKUP(J1312,'Product Details'!B:D,3,0)</f>
        <v>Binders</v>
      </c>
      <c r="M1312" s="6" t="s">
        <v>6510</v>
      </c>
      <c r="N1312" s="2">
        <v>1399</v>
      </c>
      <c r="O1312" s="2">
        <v>1333</v>
      </c>
      <c r="P1312" s="2">
        <v>1</v>
      </c>
      <c r="Q1312" s="7">
        <f>O1312*P1312</f>
        <v>1333</v>
      </c>
      <c r="R1312" s="7">
        <f>N1312*P1312</f>
        <v>1399</v>
      </c>
      <c r="S1312" s="2">
        <v>91</v>
      </c>
      <c r="T1312" s="8">
        <f>R1312+S1312</f>
        <v>1490</v>
      </c>
      <c r="U1312" s="8">
        <f>T1312-Q1312</f>
        <v>157</v>
      </c>
      <c r="V1312" s="2" t="s">
        <v>33</v>
      </c>
      <c r="W1312" s="31">
        <f>IF(T1312&lt;5000,T1312*2%,IF(T1312&lt;25000,T1312*5%,IF(T1312&lt;50000,T1312*7%,IF(T1312&lt;100000,T1312*9%,IF(T1312&lt;250000,T1312*12%,T1312*15%)))))</f>
        <v>29.8</v>
      </c>
    </row>
    <row r="1313" spans="1:23" x14ac:dyDescent="0.3">
      <c r="A1313" s="2" t="s">
        <v>1903</v>
      </c>
      <c r="B1313" s="4">
        <v>43852</v>
      </c>
      <c r="C1313" s="4">
        <v>43854</v>
      </c>
      <c r="D1313" s="2" t="s">
        <v>47</v>
      </c>
      <c r="E1313" s="2" t="s">
        <v>48</v>
      </c>
      <c r="F1313" s="2" t="s">
        <v>1904</v>
      </c>
      <c r="G1313" s="5" t="str">
        <f>VLOOKUP(F1313,'Customer Info'!A:B,2,0)</f>
        <v>Steven</v>
      </c>
      <c r="H1313" s="5" t="str">
        <f>VLOOKUP(F1313,'Customer Info'!A:C,3,0)</f>
        <v>Roelle</v>
      </c>
      <c r="I1313" s="5" t="str">
        <f>VLOOKUP(F1313,'Customer Info'!A:E,5,0)</f>
        <v>Bonn</v>
      </c>
      <c r="J1313" s="2" t="s">
        <v>93</v>
      </c>
      <c r="K1313" s="6" t="str">
        <f>VLOOKUP(J1313,'Product Details'!B:C,2,0)</f>
        <v>Furniture</v>
      </c>
      <c r="L1313" s="6" t="str">
        <f>VLOOKUP(J1313,'Product Details'!B:D,3,0)</f>
        <v>Bookcases</v>
      </c>
      <c r="M1313" s="6" t="s">
        <v>6452</v>
      </c>
      <c r="N1313" s="2">
        <v>1399</v>
      </c>
      <c r="O1313" s="2">
        <v>1308</v>
      </c>
      <c r="P1313" s="2">
        <v>1</v>
      </c>
      <c r="Q1313" s="7">
        <f>O1313*P1313</f>
        <v>1308</v>
      </c>
      <c r="R1313" s="7">
        <f>N1313*P1313</f>
        <v>1399</v>
      </c>
      <c r="S1313" s="2">
        <v>84</v>
      </c>
      <c r="T1313" s="8">
        <f>R1313+S1313</f>
        <v>1483</v>
      </c>
      <c r="U1313" s="8">
        <f>T1313-Q1313</f>
        <v>175</v>
      </c>
      <c r="V1313" s="2" t="s">
        <v>33</v>
      </c>
      <c r="W1313" s="31">
        <f>IF(T1313&lt;5000,T1313*2%,IF(T1313&lt;25000,T1313*5%,IF(T1313&lt;50000,T1313*7%,IF(T1313&lt;100000,T1313*9%,IF(T1313&lt;250000,T1313*12%,T1313*15%)))))</f>
        <v>29.66</v>
      </c>
    </row>
    <row r="1314" spans="1:23" x14ac:dyDescent="0.3">
      <c r="A1314" s="2" t="s">
        <v>1885</v>
      </c>
      <c r="B1314" s="4">
        <v>43961</v>
      </c>
      <c r="C1314" s="4">
        <v>43962</v>
      </c>
      <c r="D1314" s="2" t="s">
        <v>47</v>
      </c>
      <c r="E1314" s="2" t="s">
        <v>36</v>
      </c>
      <c r="F1314" s="2" t="s">
        <v>1886</v>
      </c>
      <c r="G1314" s="5" t="str">
        <f>VLOOKUP(F1314,'Customer Info'!A:B,2,0)</f>
        <v>John</v>
      </c>
      <c r="H1314" s="5" t="str">
        <f>VLOOKUP(F1314,'Customer Info'!A:C,3,0)</f>
        <v>Grady</v>
      </c>
      <c r="I1314" s="5" t="str">
        <f>VLOOKUP(F1314,'Customer Info'!A:E,5,0)</f>
        <v>Queanbeyan</v>
      </c>
      <c r="J1314" s="2" t="s">
        <v>255</v>
      </c>
      <c r="K1314" s="6" t="str">
        <f>VLOOKUP(J1314,'Product Details'!B:C,2,0)</f>
        <v>Office_Supplies</v>
      </c>
      <c r="L1314" s="6" t="str">
        <f>VLOOKUP(J1314,'Product Details'!B:D,3,0)</f>
        <v>Supplies</v>
      </c>
      <c r="M1314" s="6" t="s">
        <v>6416</v>
      </c>
      <c r="N1314" s="2">
        <v>1399</v>
      </c>
      <c r="O1314" s="2">
        <v>1308</v>
      </c>
      <c r="P1314" s="2">
        <v>1</v>
      </c>
      <c r="Q1314" s="7">
        <f>O1314*P1314</f>
        <v>1308</v>
      </c>
      <c r="R1314" s="7">
        <f>N1314*P1314</f>
        <v>1399</v>
      </c>
      <c r="S1314" s="2">
        <v>56</v>
      </c>
      <c r="T1314" s="8">
        <f>R1314+S1314</f>
        <v>1455</v>
      </c>
      <c r="U1314" s="8">
        <f>T1314-Q1314</f>
        <v>147</v>
      </c>
      <c r="V1314" s="2" t="s">
        <v>63</v>
      </c>
      <c r="W1314" s="31">
        <f>IF(T1314&lt;5000,T1314*2%,IF(T1314&lt;25000,T1314*5%,IF(T1314&lt;50000,T1314*7%,IF(T1314&lt;100000,T1314*9%,IF(T1314&lt;250000,T1314*12%,T1314*15%)))))</f>
        <v>29.1</v>
      </c>
    </row>
    <row r="1315" spans="1:23" x14ac:dyDescent="0.3">
      <c r="A1315" s="2" t="s">
        <v>3471</v>
      </c>
      <c r="B1315" s="4">
        <v>43768</v>
      </c>
      <c r="C1315" s="4">
        <v>43770</v>
      </c>
      <c r="D1315" s="2" t="s">
        <v>47</v>
      </c>
      <c r="E1315" s="2" t="s">
        <v>29</v>
      </c>
      <c r="F1315" s="2" t="s">
        <v>610</v>
      </c>
      <c r="G1315" s="5" t="str">
        <f>VLOOKUP(F1315,'Customer Info'!A:B,2,0)</f>
        <v>Nat</v>
      </c>
      <c r="H1315" s="5" t="str">
        <f>VLOOKUP(F1315,'Customer Info'!A:C,3,0)</f>
        <v>Carroll</v>
      </c>
      <c r="I1315" s="5" t="str">
        <f>VLOOKUP(F1315,'Customer Info'!A:E,5,0)</f>
        <v>Shanghai</v>
      </c>
      <c r="J1315" s="2" t="s">
        <v>496</v>
      </c>
      <c r="K1315" s="6" t="str">
        <f>VLOOKUP(J1315,'Product Details'!B:C,2,0)</f>
        <v>Furniture</v>
      </c>
      <c r="L1315" s="6" t="str">
        <f>VLOOKUP(J1315,'Product Details'!B:D,3,0)</f>
        <v>Tables</v>
      </c>
      <c r="M1315" s="6" t="s">
        <v>6497</v>
      </c>
      <c r="N1315" s="2">
        <v>175</v>
      </c>
      <c r="O1315" s="2">
        <v>158</v>
      </c>
      <c r="P1315" s="2">
        <v>8</v>
      </c>
      <c r="Q1315" s="7">
        <f>O1315*P1315</f>
        <v>1264</v>
      </c>
      <c r="R1315" s="7">
        <f>N1315*P1315</f>
        <v>1400</v>
      </c>
      <c r="S1315" s="2">
        <v>30</v>
      </c>
      <c r="T1315" s="8">
        <f>R1315+S1315</f>
        <v>1430</v>
      </c>
      <c r="U1315" s="8">
        <f>T1315-Q1315</f>
        <v>166</v>
      </c>
      <c r="V1315" s="2" t="s">
        <v>71</v>
      </c>
      <c r="W1315" s="31">
        <f>IF(T1315&lt;5000,T1315*2%,IF(T1315&lt;25000,T1315*5%,IF(T1315&lt;50000,T1315*7%,IF(T1315&lt;100000,T1315*9%,IF(T1315&lt;250000,T1315*12%,T1315*15%)))))</f>
        <v>28.6</v>
      </c>
    </row>
    <row r="1316" spans="1:23" x14ac:dyDescent="0.3">
      <c r="A1316" s="2" t="s">
        <v>4800</v>
      </c>
      <c r="B1316" s="4">
        <v>43310</v>
      </c>
      <c r="C1316" s="4">
        <v>43310</v>
      </c>
      <c r="D1316" s="2" t="s">
        <v>28</v>
      </c>
      <c r="E1316" s="2" t="s">
        <v>68</v>
      </c>
      <c r="F1316" s="2" t="s">
        <v>1247</v>
      </c>
      <c r="G1316" s="5" t="str">
        <f>VLOOKUP(F1316,'Customer Info'!A:B,2,0)</f>
        <v>Erica</v>
      </c>
      <c r="H1316" s="5" t="str">
        <f>VLOOKUP(F1316,'Customer Info'!A:C,3,0)</f>
        <v>Hackney</v>
      </c>
      <c r="I1316" s="5" t="str">
        <f>VLOOKUP(F1316,'Customer Info'!A:E,5,0)</f>
        <v>Perth</v>
      </c>
      <c r="J1316" s="2" t="s">
        <v>701</v>
      </c>
      <c r="K1316" s="6" t="str">
        <f>VLOOKUP(J1316,'Product Details'!B:C,2,0)</f>
        <v>Furniture</v>
      </c>
      <c r="L1316" s="6" t="str">
        <f>VLOOKUP(J1316,'Product Details'!B:D,3,0)</f>
        <v>Tables</v>
      </c>
      <c r="M1316" s="6" t="s">
        <v>6476</v>
      </c>
      <c r="N1316" s="2">
        <v>1405</v>
      </c>
      <c r="O1316" s="2">
        <v>1287</v>
      </c>
      <c r="P1316" s="2">
        <v>1</v>
      </c>
      <c r="Q1316" s="7">
        <f>O1316*P1316</f>
        <v>1287</v>
      </c>
      <c r="R1316" s="7">
        <f>N1316*P1316</f>
        <v>1405</v>
      </c>
      <c r="S1316" s="2">
        <v>45</v>
      </c>
      <c r="T1316" s="8">
        <f>R1316+S1316</f>
        <v>1450</v>
      </c>
      <c r="U1316" s="8">
        <f>T1316-Q1316</f>
        <v>163</v>
      </c>
      <c r="V1316" s="2" t="s">
        <v>33</v>
      </c>
      <c r="W1316" s="31">
        <f>IF(T1316&lt;5000,T1316*2%,IF(T1316&lt;25000,T1316*5%,IF(T1316&lt;50000,T1316*7%,IF(T1316&lt;100000,T1316*9%,IF(T1316&lt;250000,T1316*12%,T1316*15%)))))</f>
        <v>29</v>
      </c>
    </row>
    <row r="1317" spans="1:23" x14ac:dyDescent="0.3">
      <c r="A1317" s="2" t="s">
        <v>4879</v>
      </c>
      <c r="B1317" s="4">
        <v>43378</v>
      </c>
      <c r="C1317" s="4">
        <v>43379</v>
      </c>
      <c r="D1317" s="2" t="s">
        <v>47</v>
      </c>
      <c r="E1317" s="2" t="s">
        <v>48</v>
      </c>
      <c r="F1317" s="2" t="s">
        <v>645</v>
      </c>
      <c r="G1317" s="5" t="str">
        <f>VLOOKUP(F1317,'Customer Info'!A:B,2,0)</f>
        <v>Randy</v>
      </c>
      <c r="H1317" s="5" t="str">
        <f>VLOOKUP(F1317,'Customer Info'!A:C,3,0)</f>
        <v>Bradley</v>
      </c>
      <c r="I1317" s="5" t="str">
        <f>VLOOKUP(F1317,'Customer Info'!A:E,5,0)</f>
        <v>Wollongong</v>
      </c>
      <c r="J1317" s="2" t="s">
        <v>1405</v>
      </c>
      <c r="K1317" s="6" t="str">
        <f>VLOOKUP(J1317,'Product Details'!B:C,2,0)</f>
        <v>Office_Supplies</v>
      </c>
      <c r="L1317" s="6" t="str">
        <f>VLOOKUP(J1317,'Product Details'!B:D,3,0)</f>
        <v>Art</v>
      </c>
      <c r="M1317" s="6" t="s">
        <v>6495</v>
      </c>
      <c r="N1317" s="2">
        <v>1413</v>
      </c>
      <c r="O1317" s="2">
        <v>1334</v>
      </c>
      <c r="P1317" s="2">
        <v>1</v>
      </c>
      <c r="Q1317" s="7">
        <f>O1317*P1317</f>
        <v>1334</v>
      </c>
      <c r="R1317" s="7">
        <f>N1317*P1317</f>
        <v>1413</v>
      </c>
      <c r="S1317" s="2">
        <v>90</v>
      </c>
      <c r="T1317" s="8">
        <f>R1317+S1317</f>
        <v>1503</v>
      </c>
      <c r="U1317" s="8">
        <f>T1317-Q1317</f>
        <v>169</v>
      </c>
      <c r="V1317" s="2" t="s">
        <v>33</v>
      </c>
      <c r="W1317" s="31">
        <f>IF(T1317&lt;5000,T1317*2%,IF(T1317&lt;25000,T1317*5%,IF(T1317&lt;50000,T1317*7%,IF(T1317&lt;100000,T1317*9%,IF(T1317&lt;250000,T1317*12%,T1317*15%)))))</f>
        <v>30.060000000000002</v>
      </c>
    </row>
    <row r="1318" spans="1:23" x14ac:dyDescent="0.3">
      <c r="A1318" s="2" t="s">
        <v>4964</v>
      </c>
      <c r="B1318" s="4">
        <v>43403</v>
      </c>
      <c r="C1318" s="4">
        <v>43404</v>
      </c>
      <c r="D1318" s="2" t="s">
        <v>47</v>
      </c>
      <c r="E1318" s="2" t="s">
        <v>91</v>
      </c>
      <c r="F1318" s="2" t="s">
        <v>629</v>
      </c>
      <c r="G1318" s="5" t="str">
        <f>VLOOKUP(F1318,'Customer Info'!A:B,2,0)</f>
        <v>Rick</v>
      </c>
      <c r="H1318" s="5" t="str">
        <f>VLOOKUP(F1318,'Customer Info'!A:C,3,0)</f>
        <v>Duston</v>
      </c>
      <c r="I1318" s="5" t="str">
        <f>VLOOKUP(F1318,'Customer Info'!A:E,5,0)</f>
        <v>Surakarta</v>
      </c>
      <c r="J1318" s="2" t="s">
        <v>183</v>
      </c>
      <c r="K1318" s="6" t="str">
        <f>VLOOKUP(J1318,'Product Details'!B:C,2,0)</f>
        <v>Furniture</v>
      </c>
      <c r="L1318" s="6" t="str">
        <f>VLOOKUP(J1318,'Product Details'!B:D,3,0)</f>
        <v>Tables</v>
      </c>
      <c r="M1318" s="6" t="s">
        <v>6546</v>
      </c>
      <c r="N1318" s="2">
        <v>1413</v>
      </c>
      <c r="O1318" s="2">
        <v>1334</v>
      </c>
      <c r="P1318" s="2">
        <v>1</v>
      </c>
      <c r="Q1318" s="7">
        <f>O1318*P1318</f>
        <v>1334</v>
      </c>
      <c r="R1318" s="7">
        <f>N1318*P1318</f>
        <v>1413</v>
      </c>
      <c r="S1318" s="2">
        <v>76</v>
      </c>
      <c r="T1318" s="8">
        <f>R1318+S1318</f>
        <v>1489</v>
      </c>
      <c r="U1318" s="8">
        <f>T1318-Q1318</f>
        <v>155</v>
      </c>
      <c r="V1318" s="2" t="s">
        <v>33</v>
      </c>
      <c r="W1318" s="31">
        <f>IF(T1318&lt;5000,T1318*2%,IF(T1318&lt;25000,T1318*5%,IF(T1318&lt;50000,T1318*7%,IF(T1318&lt;100000,T1318*9%,IF(T1318&lt;250000,T1318*12%,T1318*15%)))))</f>
        <v>29.78</v>
      </c>
    </row>
    <row r="1319" spans="1:23" x14ac:dyDescent="0.3">
      <c r="A1319" s="2" t="s">
        <v>2609</v>
      </c>
      <c r="B1319" s="4">
        <v>43851</v>
      </c>
      <c r="C1319" s="4">
        <v>43853</v>
      </c>
      <c r="D1319" s="2" t="s">
        <v>47</v>
      </c>
      <c r="E1319" s="2" t="s">
        <v>29</v>
      </c>
      <c r="F1319" s="2" t="s">
        <v>1970</v>
      </c>
      <c r="G1319" s="5" t="str">
        <f>VLOOKUP(F1319,'Customer Info'!A:B,2,0)</f>
        <v>Alejandro</v>
      </c>
      <c r="H1319" s="5" t="str">
        <f>VLOOKUP(F1319,'Customer Info'!A:C,3,0)</f>
        <v>Ballentine</v>
      </c>
      <c r="I1319" s="5" t="str">
        <f>VLOOKUP(F1319,'Customer Info'!A:E,5,0)</f>
        <v>Mannheim</v>
      </c>
      <c r="J1319" s="2" t="s">
        <v>391</v>
      </c>
      <c r="K1319" s="6" t="str">
        <f>VLOOKUP(J1319,'Product Details'!B:C,2,0)</f>
        <v>Office_Supplies</v>
      </c>
      <c r="L1319" s="6" t="str">
        <f>VLOOKUP(J1319,'Product Details'!B:D,3,0)</f>
        <v>Binders</v>
      </c>
      <c r="M1319" s="6" t="s">
        <v>6510</v>
      </c>
      <c r="N1319" s="2">
        <v>1413</v>
      </c>
      <c r="O1319" s="2">
        <v>1334</v>
      </c>
      <c r="P1319" s="2">
        <v>1</v>
      </c>
      <c r="Q1319" s="7">
        <f>O1319*P1319</f>
        <v>1334</v>
      </c>
      <c r="R1319" s="7">
        <f>N1319*P1319</f>
        <v>1413</v>
      </c>
      <c r="S1319" s="2">
        <v>70</v>
      </c>
      <c r="T1319" s="8">
        <f>R1319+S1319</f>
        <v>1483</v>
      </c>
      <c r="U1319" s="8">
        <f>T1319-Q1319</f>
        <v>149</v>
      </c>
      <c r="V1319" s="2" t="s">
        <v>63</v>
      </c>
      <c r="W1319" s="31">
        <f>IF(T1319&lt;5000,T1319*2%,IF(T1319&lt;25000,T1319*5%,IF(T1319&lt;50000,T1319*7%,IF(T1319&lt;100000,T1319*9%,IF(T1319&lt;250000,T1319*12%,T1319*15%)))))</f>
        <v>29.66</v>
      </c>
    </row>
    <row r="1320" spans="1:23" x14ac:dyDescent="0.3">
      <c r="A1320" s="2" t="s">
        <v>5254</v>
      </c>
      <c r="B1320" s="4">
        <v>43480</v>
      </c>
      <c r="C1320" s="4">
        <v>43481</v>
      </c>
      <c r="D1320" s="2" t="s">
        <v>47</v>
      </c>
      <c r="E1320" s="2" t="s">
        <v>48</v>
      </c>
      <c r="F1320" s="2" t="s">
        <v>174</v>
      </c>
      <c r="G1320" s="5" t="str">
        <f>VLOOKUP(F1320,'Customer Info'!A:B,2,0)</f>
        <v>Laurel</v>
      </c>
      <c r="H1320" s="5" t="str">
        <f>VLOOKUP(F1320,'Customer Info'!A:C,3,0)</f>
        <v>Workman</v>
      </c>
      <c r="I1320" s="5" t="str">
        <f>VLOOKUP(F1320,'Customer Info'!A:E,5,0)</f>
        <v>Dongguan</v>
      </c>
      <c r="J1320" s="2" t="s">
        <v>296</v>
      </c>
      <c r="K1320" s="6" t="str">
        <f>VLOOKUP(J1320,'Product Details'!B:C,2,0)</f>
        <v>Office_Supplies</v>
      </c>
      <c r="L1320" s="6" t="str">
        <f>VLOOKUP(J1320,'Product Details'!B:D,3,0)</f>
        <v>Binders</v>
      </c>
      <c r="M1320" s="6" t="s">
        <v>6486</v>
      </c>
      <c r="N1320" s="2">
        <v>1413</v>
      </c>
      <c r="O1320" s="2">
        <v>1334</v>
      </c>
      <c r="P1320" s="2">
        <v>1</v>
      </c>
      <c r="Q1320" s="7">
        <f>O1320*P1320</f>
        <v>1334</v>
      </c>
      <c r="R1320" s="7">
        <f>N1320*P1320</f>
        <v>1413</v>
      </c>
      <c r="S1320" s="2">
        <v>22</v>
      </c>
      <c r="T1320" s="8">
        <f>R1320+S1320</f>
        <v>1435</v>
      </c>
      <c r="U1320" s="8">
        <f>T1320-Q1320</f>
        <v>101</v>
      </c>
      <c r="V1320" s="2" t="s">
        <v>33</v>
      </c>
      <c r="W1320" s="31">
        <f>IF(T1320&lt;5000,T1320*2%,IF(T1320&lt;25000,T1320*5%,IF(T1320&lt;50000,T1320*7%,IF(T1320&lt;100000,T1320*9%,IF(T1320&lt;250000,T1320*12%,T1320*15%)))))</f>
        <v>28.7</v>
      </c>
    </row>
    <row r="1321" spans="1:23" x14ac:dyDescent="0.3">
      <c r="A1321" s="2" t="s">
        <v>1041</v>
      </c>
      <c r="B1321" s="4">
        <v>43715</v>
      </c>
      <c r="C1321" s="4">
        <v>43716</v>
      </c>
      <c r="D1321" s="2" t="s">
        <v>47</v>
      </c>
      <c r="E1321" s="2" t="s">
        <v>43</v>
      </c>
      <c r="F1321" s="2" t="s">
        <v>960</v>
      </c>
      <c r="G1321" s="5" t="str">
        <f>VLOOKUP(F1321,'Customer Info'!A:B,2,0)</f>
        <v>Liz</v>
      </c>
      <c r="H1321" s="5" t="str">
        <f>VLOOKUP(F1321,'Customer Info'!A:C,3,0)</f>
        <v>Pelletier</v>
      </c>
      <c r="I1321" s="5" t="str">
        <f>VLOOKUP(F1321,'Customer Info'!A:E,5,0)</f>
        <v>Zigong</v>
      </c>
      <c r="J1321" s="2" t="s">
        <v>348</v>
      </c>
      <c r="K1321" s="6" t="str">
        <f>VLOOKUP(J1321,'Product Details'!B:C,2,0)</f>
        <v>Furniture</v>
      </c>
      <c r="L1321" s="6" t="str">
        <f>VLOOKUP(J1321,'Product Details'!B:D,3,0)</f>
        <v>Furnishings</v>
      </c>
      <c r="M1321" s="6" t="s">
        <v>6559</v>
      </c>
      <c r="N1321" s="2">
        <v>202</v>
      </c>
      <c r="O1321" s="2">
        <v>187</v>
      </c>
      <c r="P1321" s="2">
        <v>7</v>
      </c>
      <c r="Q1321" s="7">
        <f>O1321*P1321</f>
        <v>1309</v>
      </c>
      <c r="R1321" s="7">
        <f>N1321*P1321</f>
        <v>1414</v>
      </c>
      <c r="S1321" s="2">
        <v>30</v>
      </c>
      <c r="T1321" s="8">
        <f>R1321+S1321</f>
        <v>1444</v>
      </c>
      <c r="U1321" s="8">
        <f>T1321-Q1321</f>
        <v>135</v>
      </c>
      <c r="V1321" s="2" t="s">
        <v>63</v>
      </c>
      <c r="W1321" s="31">
        <f>IF(T1321&lt;5000,T1321*2%,IF(T1321&lt;25000,T1321*5%,IF(T1321&lt;50000,T1321*7%,IF(T1321&lt;100000,T1321*9%,IF(T1321&lt;250000,T1321*12%,T1321*15%)))))</f>
        <v>28.88</v>
      </c>
    </row>
    <row r="1322" spans="1:23" x14ac:dyDescent="0.3">
      <c r="A1322" s="2" t="s">
        <v>1505</v>
      </c>
      <c r="B1322" s="4">
        <v>43879</v>
      </c>
      <c r="C1322" s="4">
        <v>43881</v>
      </c>
      <c r="D1322" s="2" t="s">
        <v>47</v>
      </c>
      <c r="E1322" s="2" t="s">
        <v>91</v>
      </c>
      <c r="F1322" s="2" t="s">
        <v>395</v>
      </c>
      <c r="G1322" s="5" t="str">
        <f>VLOOKUP(F1322,'Customer Info'!A:B,2,0)</f>
        <v>Sylvia</v>
      </c>
      <c r="H1322" s="5" t="str">
        <f>VLOOKUP(F1322,'Customer Info'!A:C,3,0)</f>
        <v>Foulston</v>
      </c>
      <c r="I1322" s="5" t="str">
        <f>VLOOKUP(F1322,'Customer Info'!A:E,5,0)</f>
        <v>Ludwigsburg</v>
      </c>
      <c r="J1322" s="2" t="s">
        <v>407</v>
      </c>
      <c r="K1322" s="6" t="str">
        <f>VLOOKUP(J1322,'Product Details'!B:C,2,0)</f>
        <v>Furniture</v>
      </c>
      <c r="L1322" s="6" t="str">
        <f>VLOOKUP(J1322,'Product Details'!B:D,3,0)</f>
        <v>Furnishings</v>
      </c>
      <c r="M1322" s="6" t="s">
        <v>6420</v>
      </c>
      <c r="N1322" s="2">
        <v>472</v>
      </c>
      <c r="O1322" s="2">
        <v>432</v>
      </c>
      <c r="P1322" s="2">
        <v>3</v>
      </c>
      <c r="Q1322" s="7">
        <f>O1322*P1322</f>
        <v>1296</v>
      </c>
      <c r="R1322" s="7">
        <f>N1322*P1322</f>
        <v>1416</v>
      </c>
      <c r="S1322" s="2">
        <v>55</v>
      </c>
      <c r="T1322" s="8">
        <f>R1322+S1322</f>
        <v>1471</v>
      </c>
      <c r="U1322" s="8">
        <f>T1322-Q1322</f>
        <v>175</v>
      </c>
      <c r="V1322" s="2" t="s">
        <v>63</v>
      </c>
      <c r="W1322" s="31">
        <f>IF(T1322&lt;5000,T1322*2%,IF(T1322&lt;25000,T1322*5%,IF(T1322&lt;50000,T1322*7%,IF(T1322&lt;100000,T1322*9%,IF(T1322&lt;250000,T1322*12%,T1322*15%)))))</f>
        <v>29.42</v>
      </c>
    </row>
    <row r="1323" spans="1:23" x14ac:dyDescent="0.3">
      <c r="A1323" s="2" t="s">
        <v>1666</v>
      </c>
      <c r="B1323" s="4">
        <v>43874</v>
      </c>
      <c r="C1323" s="4">
        <v>43874</v>
      </c>
      <c r="D1323" s="2" t="s">
        <v>47</v>
      </c>
      <c r="E1323" s="2" t="s">
        <v>29</v>
      </c>
      <c r="F1323" s="2" t="s">
        <v>1249</v>
      </c>
      <c r="G1323" s="5" t="str">
        <f>VLOOKUP(F1323,'Customer Info'!A:B,2,0)</f>
        <v>Jack</v>
      </c>
      <c r="H1323" s="5" t="str">
        <f>VLOOKUP(F1323,'Customer Info'!A:C,3,0)</f>
        <v>Lebron</v>
      </c>
      <c r="I1323" s="5" t="str">
        <f>VLOOKUP(F1323,'Customer Info'!A:E,5,0)</f>
        <v>Bremen</v>
      </c>
      <c r="J1323" s="2" t="s">
        <v>118</v>
      </c>
      <c r="K1323" s="6" t="str">
        <f>VLOOKUP(J1323,'Product Details'!B:C,2,0)</f>
        <v>Furniture</v>
      </c>
      <c r="L1323" s="6" t="str">
        <f>VLOOKUP(J1323,'Product Details'!B:D,3,0)</f>
        <v>Furnishings</v>
      </c>
      <c r="M1323" s="6" t="s">
        <v>6461</v>
      </c>
      <c r="N1323" s="2">
        <v>177</v>
      </c>
      <c r="O1323" s="2">
        <v>169</v>
      </c>
      <c r="P1323" s="2">
        <v>8</v>
      </c>
      <c r="Q1323" s="7">
        <f>O1323*P1323</f>
        <v>1352</v>
      </c>
      <c r="R1323" s="7">
        <f>N1323*P1323</f>
        <v>1416</v>
      </c>
      <c r="S1323" s="2">
        <v>30</v>
      </c>
      <c r="T1323" s="8">
        <f>R1323+S1323</f>
        <v>1446</v>
      </c>
      <c r="U1323" s="8">
        <f>T1323-Q1323</f>
        <v>94</v>
      </c>
      <c r="V1323" s="2" t="s">
        <v>33</v>
      </c>
      <c r="W1323" s="31">
        <f>IF(T1323&lt;5000,T1323*2%,IF(T1323&lt;25000,T1323*5%,IF(T1323&lt;50000,T1323*7%,IF(T1323&lt;100000,T1323*9%,IF(T1323&lt;250000,T1323*12%,T1323*15%)))))</f>
        <v>28.92</v>
      </c>
    </row>
    <row r="1324" spans="1:23" x14ac:dyDescent="0.3">
      <c r="A1324" s="2" t="s">
        <v>4113</v>
      </c>
      <c r="B1324" s="4">
        <v>43234</v>
      </c>
      <c r="C1324" s="4">
        <v>43235</v>
      </c>
      <c r="D1324" s="2" t="s">
        <v>47</v>
      </c>
      <c r="E1324" s="2" t="s">
        <v>36</v>
      </c>
      <c r="F1324" s="2" t="s">
        <v>1492</v>
      </c>
      <c r="G1324" s="5" t="str">
        <f>VLOOKUP(F1324,'Customer Info'!A:B,2,0)</f>
        <v>Bradley</v>
      </c>
      <c r="H1324" s="5" t="str">
        <f>VLOOKUP(F1324,'Customer Info'!A:C,3,0)</f>
        <v>Nguyen</v>
      </c>
      <c r="I1324" s="5" t="str">
        <f>VLOOKUP(F1324,'Customer Info'!A:E,5,0)</f>
        <v>Shenzhen</v>
      </c>
      <c r="J1324" s="2" t="s">
        <v>706</v>
      </c>
      <c r="K1324" s="6" t="str">
        <f>VLOOKUP(J1324,'Product Details'!B:C,2,0)</f>
        <v>Office_Supplies</v>
      </c>
      <c r="L1324" s="6" t="str">
        <f>VLOOKUP(J1324,'Product Details'!B:D,3,0)</f>
        <v>Supplies</v>
      </c>
      <c r="M1324" s="6" t="s">
        <v>6556</v>
      </c>
      <c r="N1324" s="2">
        <v>472</v>
      </c>
      <c r="O1324" s="2">
        <v>432</v>
      </c>
      <c r="P1324" s="2">
        <v>3</v>
      </c>
      <c r="Q1324" s="7">
        <f>O1324*P1324</f>
        <v>1296</v>
      </c>
      <c r="R1324" s="7">
        <f>N1324*P1324</f>
        <v>1416</v>
      </c>
      <c r="S1324" s="2">
        <v>26</v>
      </c>
      <c r="T1324" s="8">
        <f>R1324+S1324</f>
        <v>1442</v>
      </c>
      <c r="U1324" s="8">
        <f>T1324-Q1324</f>
        <v>146</v>
      </c>
      <c r="V1324" s="2" t="s">
        <v>71</v>
      </c>
      <c r="W1324" s="31">
        <f>IF(T1324&lt;5000,T1324*2%,IF(T1324&lt;25000,T1324*5%,IF(T1324&lt;50000,T1324*7%,IF(T1324&lt;100000,T1324*9%,IF(T1324&lt;250000,T1324*12%,T1324*15%)))))</f>
        <v>28.84</v>
      </c>
    </row>
    <row r="1325" spans="1:23" x14ac:dyDescent="0.3">
      <c r="A1325" s="2" t="s">
        <v>1123</v>
      </c>
      <c r="B1325" s="4">
        <v>43708</v>
      </c>
      <c r="C1325" s="4">
        <v>43708</v>
      </c>
      <c r="D1325" s="2" t="s">
        <v>47</v>
      </c>
      <c r="E1325" s="2" t="s">
        <v>91</v>
      </c>
      <c r="F1325" s="2" t="s">
        <v>1124</v>
      </c>
      <c r="G1325" s="5" t="str">
        <f>VLOOKUP(F1325,'Customer Info'!A:B,2,0)</f>
        <v>Kelly</v>
      </c>
      <c r="H1325" s="5" t="str">
        <f>VLOOKUP(F1325,'Customer Info'!A:C,3,0)</f>
        <v>Collister</v>
      </c>
      <c r="I1325" s="5" t="str">
        <f>VLOOKUP(F1325,'Customer Info'!A:E,5,0)</f>
        <v>Sydney</v>
      </c>
      <c r="J1325" s="2" t="s">
        <v>554</v>
      </c>
      <c r="K1325" s="6" t="str">
        <f>VLOOKUP(J1325,'Product Details'!B:C,2,0)</f>
        <v>Furniture</v>
      </c>
      <c r="L1325" s="6" t="str">
        <f>VLOOKUP(J1325,'Product Details'!B:D,3,0)</f>
        <v>Furnishings</v>
      </c>
      <c r="M1325" s="6" t="s">
        <v>6561</v>
      </c>
      <c r="N1325" s="2">
        <v>142</v>
      </c>
      <c r="O1325" s="2">
        <v>134</v>
      </c>
      <c r="P1325" s="2">
        <v>10</v>
      </c>
      <c r="Q1325" s="7">
        <f>O1325*P1325</f>
        <v>1340</v>
      </c>
      <c r="R1325" s="7">
        <f>N1325*P1325</f>
        <v>1420</v>
      </c>
      <c r="S1325" s="2">
        <v>30</v>
      </c>
      <c r="T1325" s="8">
        <f>R1325+S1325</f>
        <v>1450</v>
      </c>
      <c r="U1325" s="8">
        <f>T1325-Q1325</f>
        <v>110</v>
      </c>
      <c r="V1325" s="2" t="s">
        <v>30</v>
      </c>
      <c r="W1325" s="31">
        <f>IF(T1325&lt;5000,T1325*2%,IF(T1325&lt;25000,T1325*5%,IF(T1325&lt;50000,T1325*7%,IF(T1325&lt;100000,T1325*9%,IF(T1325&lt;250000,T1325*12%,T1325*15%)))))</f>
        <v>29</v>
      </c>
    </row>
    <row r="1326" spans="1:23" x14ac:dyDescent="0.3">
      <c r="A1326" s="2" t="s">
        <v>2616</v>
      </c>
      <c r="B1326" s="4">
        <v>44106</v>
      </c>
      <c r="C1326" s="4">
        <v>44108</v>
      </c>
      <c r="D1326" s="2" t="s">
        <v>47</v>
      </c>
      <c r="E1326" s="2" t="s">
        <v>29</v>
      </c>
      <c r="F1326" s="2" t="s">
        <v>2059</v>
      </c>
      <c r="G1326" s="5" t="str">
        <f>VLOOKUP(F1326,'Customer Info'!A:B,2,0)</f>
        <v>Kunst</v>
      </c>
      <c r="H1326" s="5" t="str">
        <f>VLOOKUP(F1326,'Customer Info'!A:C,3,0)</f>
        <v>Miller</v>
      </c>
      <c r="I1326" s="5" t="str">
        <f>VLOOKUP(F1326,'Customer Info'!A:E,5,0)</f>
        <v>Jakarta</v>
      </c>
      <c r="J1326" s="2" t="s">
        <v>172</v>
      </c>
      <c r="K1326" s="6" t="str">
        <f>VLOOKUP(J1326,'Product Details'!B:C,2,0)</f>
        <v>Office_Supplies</v>
      </c>
      <c r="L1326" s="6" t="str">
        <f>VLOOKUP(J1326,'Product Details'!B:D,3,0)</f>
        <v>Fasteners</v>
      </c>
      <c r="M1326" s="6" t="s">
        <v>6539</v>
      </c>
      <c r="N1326" s="2">
        <v>474</v>
      </c>
      <c r="O1326" s="2">
        <v>443</v>
      </c>
      <c r="P1326" s="2">
        <v>3</v>
      </c>
      <c r="Q1326" s="7">
        <f>O1326*P1326</f>
        <v>1329</v>
      </c>
      <c r="R1326" s="7">
        <f>N1326*P1326</f>
        <v>1422</v>
      </c>
      <c r="S1326" s="2">
        <v>72</v>
      </c>
      <c r="T1326" s="8">
        <f>R1326+S1326</f>
        <v>1494</v>
      </c>
      <c r="U1326" s="8">
        <f>T1326-Q1326</f>
        <v>165</v>
      </c>
      <c r="V1326" s="2" t="s">
        <v>33</v>
      </c>
      <c r="W1326" s="31">
        <f>IF(T1326&lt;5000,T1326*2%,IF(T1326&lt;25000,T1326*5%,IF(T1326&lt;50000,T1326*7%,IF(T1326&lt;100000,T1326*9%,IF(T1326&lt;250000,T1326*12%,T1326*15%)))))</f>
        <v>29.88</v>
      </c>
    </row>
    <row r="1327" spans="1:23" x14ac:dyDescent="0.3">
      <c r="A1327" s="2" t="s">
        <v>1724</v>
      </c>
      <c r="B1327" s="4">
        <v>44074</v>
      </c>
      <c r="C1327" s="4">
        <v>44075</v>
      </c>
      <c r="D1327" s="2" t="s">
        <v>47</v>
      </c>
      <c r="E1327" s="2" t="s">
        <v>43</v>
      </c>
      <c r="F1327" s="2" t="s">
        <v>1399</v>
      </c>
      <c r="G1327" s="5" t="str">
        <f>VLOOKUP(F1327,'Customer Info'!A:B,2,0)</f>
        <v>Paul</v>
      </c>
      <c r="H1327" s="5" t="str">
        <f>VLOOKUP(F1327,'Customer Info'!A:C,3,0)</f>
        <v>Stevenson</v>
      </c>
      <c r="I1327" s="5" t="str">
        <f>VLOOKUP(F1327,'Customer Info'!A:E,5,0)</f>
        <v>Kwinana</v>
      </c>
      <c r="J1327" s="2" t="s">
        <v>579</v>
      </c>
      <c r="K1327" s="6" t="str">
        <f>VLOOKUP(J1327,'Product Details'!B:C,2,0)</f>
        <v>Office_Supplies</v>
      </c>
      <c r="L1327" s="6" t="str">
        <f>VLOOKUP(J1327,'Product Details'!B:D,3,0)</f>
        <v>Storage</v>
      </c>
      <c r="M1327" s="6" t="s">
        <v>6515</v>
      </c>
      <c r="N1327" s="2">
        <v>474</v>
      </c>
      <c r="O1327" s="2">
        <v>443</v>
      </c>
      <c r="P1327" s="2">
        <v>3</v>
      </c>
      <c r="Q1327" s="7">
        <f>O1327*P1327</f>
        <v>1329</v>
      </c>
      <c r="R1327" s="7">
        <f>N1327*P1327</f>
        <v>1422</v>
      </c>
      <c r="S1327" s="2">
        <v>64</v>
      </c>
      <c r="T1327" s="8">
        <f>R1327+S1327</f>
        <v>1486</v>
      </c>
      <c r="U1327" s="8">
        <f>T1327-Q1327</f>
        <v>157</v>
      </c>
      <c r="V1327" s="2" t="s">
        <v>33</v>
      </c>
      <c r="W1327" s="31">
        <f>IF(T1327&lt;5000,T1327*2%,IF(T1327&lt;25000,T1327*5%,IF(T1327&lt;50000,T1327*7%,IF(T1327&lt;100000,T1327*9%,IF(T1327&lt;250000,T1327*12%,T1327*15%)))))</f>
        <v>29.72</v>
      </c>
    </row>
    <row r="1328" spans="1:23" x14ac:dyDescent="0.3">
      <c r="A1328" s="2" t="s">
        <v>2622</v>
      </c>
      <c r="B1328" s="4">
        <v>44114</v>
      </c>
      <c r="C1328" s="4">
        <v>44115</v>
      </c>
      <c r="D1328" s="2" t="s">
        <v>47</v>
      </c>
      <c r="E1328" s="2" t="s">
        <v>43</v>
      </c>
      <c r="F1328" s="2" t="s">
        <v>1362</v>
      </c>
      <c r="G1328" s="5" t="str">
        <f>VLOOKUP(F1328,'Customer Info'!A:B,2,0)</f>
        <v>Ted</v>
      </c>
      <c r="H1328" s="5" t="str">
        <f>VLOOKUP(F1328,'Customer Info'!A:C,3,0)</f>
        <v>Trevino</v>
      </c>
      <c r="I1328" s="5" t="str">
        <f>VLOOKUP(F1328,'Customer Info'!A:E,5,0)</f>
        <v>Gold Coast</v>
      </c>
      <c r="J1328" s="2" t="s">
        <v>45</v>
      </c>
      <c r="K1328" s="6" t="str">
        <f>VLOOKUP(J1328,'Product Details'!B:C,2,0)</f>
        <v>Technology</v>
      </c>
      <c r="L1328" s="6" t="str">
        <f>VLOOKUP(J1328,'Product Details'!B:D,3,0)</f>
        <v>Machines</v>
      </c>
      <c r="M1328" s="6" t="s">
        <v>6428</v>
      </c>
      <c r="N1328" s="2">
        <v>474</v>
      </c>
      <c r="O1328" s="2">
        <v>443</v>
      </c>
      <c r="P1328" s="2">
        <v>3</v>
      </c>
      <c r="Q1328" s="7">
        <f>O1328*P1328</f>
        <v>1329</v>
      </c>
      <c r="R1328" s="7">
        <f>N1328*P1328</f>
        <v>1422</v>
      </c>
      <c r="S1328" s="2">
        <v>35</v>
      </c>
      <c r="T1328" s="8">
        <f>R1328+S1328</f>
        <v>1457</v>
      </c>
      <c r="U1328" s="8">
        <f>T1328-Q1328</f>
        <v>128</v>
      </c>
      <c r="V1328" s="2" t="s">
        <v>33</v>
      </c>
      <c r="W1328" s="31">
        <f>IF(T1328&lt;5000,T1328*2%,IF(T1328&lt;25000,T1328*5%,IF(T1328&lt;50000,T1328*7%,IF(T1328&lt;100000,T1328*9%,IF(T1328&lt;250000,T1328*12%,T1328*15%)))))</f>
        <v>29.14</v>
      </c>
    </row>
    <row r="1329" spans="1:23" x14ac:dyDescent="0.3">
      <c r="A1329" s="2" t="s">
        <v>2591</v>
      </c>
      <c r="B1329" s="4">
        <v>44067</v>
      </c>
      <c r="C1329" s="4">
        <v>44067</v>
      </c>
      <c r="D1329" s="2" t="s">
        <v>47</v>
      </c>
      <c r="E1329" s="2" t="s">
        <v>48</v>
      </c>
      <c r="F1329" s="2" t="s">
        <v>289</v>
      </c>
      <c r="G1329" s="5" t="str">
        <f>VLOOKUP(F1329,'Customer Info'!A:B,2,0)</f>
        <v>Sara</v>
      </c>
      <c r="H1329" s="5" t="str">
        <f>VLOOKUP(F1329,'Customer Info'!A:C,3,0)</f>
        <v>Luxemburg</v>
      </c>
      <c r="I1329" s="5" t="str">
        <f>VLOOKUP(F1329,'Customer Info'!A:E,5,0)</f>
        <v>Luoyang</v>
      </c>
      <c r="J1329" s="2" t="s">
        <v>252</v>
      </c>
      <c r="K1329" s="6" t="str">
        <f>VLOOKUP(J1329,'Product Details'!B:C,2,0)</f>
        <v>Office_Supplies</v>
      </c>
      <c r="L1329" s="6" t="str">
        <f>VLOOKUP(J1329,'Product Details'!B:D,3,0)</f>
        <v>Binders</v>
      </c>
      <c r="M1329" s="6" t="s">
        <v>6488</v>
      </c>
      <c r="N1329" s="2">
        <v>474</v>
      </c>
      <c r="O1329" s="2">
        <v>443</v>
      </c>
      <c r="P1329" s="2">
        <v>3</v>
      </c>
      <c r="Q1329" s="7">
        <f>O1329*P1329</f>
        <v>1329</v>
      </c>
      <c r="R1329" s="7">
        <f>N1329*P1329</f>
        <v>1422</v>
      </c>
      <c r="S1329" s="2">
        <v>26</v>
      </c>
      <c r="T1329" s="8">
        <f>R1329+S1329</f>
        <v>1448</v>
      </c>
      <c r="U1329" s="8">
        <f>T1329-Q1329</f>
        <v>119</v>
      </c>
      <c r="V1329" s="2" t="s">
        <v>33</v>
      </c>
      <c r="W1329" s="31">
        <f>IF(T1329&lt;5000,T1329*2%,IF(T1329&lt;25000,T1329*5%,IF(T1329&lt;50000,T1329*7%,IF(T1329&lt;100000,T1329*9%,IF(T1329&lt;250000,T1329*12%,T1329*15%)))))</f>
        <v>28.96</v>
      </c>
    </row>
    <row r="1330" spans="1:23" x14ac:dyDescent="0.3">
      <c r="A1330" s="2" t="s">
        <v>2065</v>
      </c>
      <c r="B1330" s="4">
        <v>43386</v>
      </c>
      <c r="C1330" s="4">
        <v>43387</v>
      </c>
      <c r="D1330" s="2" t="s">
        <v>47</v>
      </c>
      <c r="E1330" s="2" t="s">
        <v>36</v>
      </c>
      <c r="F1330" s="2" t="s">
        <v>1444</v>
      </c>
      <c r="G1330" s="5" t="str">
        <f>VLOOKUP(F1330,'Customer Info'!A:B,2,0)</f>
        <v>Brad</v>
      </c>
      <c r="H1330" s="5" t="str">
        <f>VLOOKUP(F1330,'Customer Info'!A:C,3,0)</f>
        <v>Eason</v>
      </c>
      <c r="I1330" s="5" t="str">
        <f>VLOOKUP(F1330,'Customer Info'!A:E,5,0)</f>
        <v>Oberhausen</v>
      </c>
      <c r="J1330" s="2" t="s">
        <v>358</v>
      </c>
      <c r="K1330" s="6" t="str">
        <f>VLOOKUP(J1330,'Product Details'!B:C,2,0)</f>
        <v>Office_Supplies</v>
      </c>
      <c r="L1330" s="6" t="str">
        <f>VLOOKUP(J1330,'Product Details'!B:D,3,0)</f>
        <v>Binders</v>
      </c>
      <c r="M1330" s="6" t="s">
        <v>6470</v>
      </c>
      <c r="N1330" s="2">
        <v>288</v>
      </c>
      <c r="O1330" s="2">
        <v>264</v>
      </c>
      <c r="P1330" s="2">
        <v>5</v>
      </c>
      <c r="Q1330" s="7">
        <f>O1330*P1330</f>
        <v>1320</v>
      </c>
      <c r="R1330" s="7">
        <f>N1330*P1330</f>
        <v>1440</v>
      </c>
      <c r="S1330" s="2">
        <v>69</v>
      </c>
      <c r="T1330" s="8">
        <f>R1330+S1330</f>
        <v>1509</v>
      </c>
      <c r="U1330" s="8">
        <f>T1330-Q1330</f>
        <v>189</v>
      </c>
      <c r="V1330" s="2" t="s">
        <v>33</v>
      </c>
      <c r="W1330" s="31">
        <f>IF(T1330&lt;5000,T1330*2%,IF(T1330&lt;25000,T1330*5%,IF(T1330&lt;50000,T1330*7%,IF(T1330&lt;100000,T1330*9%,IF(T1330&lt;250000,T1330*12%,T1330*15%)))))</f>
        <v>30.18</v>
      </c>
    </row>
    <row r="1331" spans="1:23" x14ac:dyDescent="0.3">
      <c r="A1331" s="2" t="s">
        <v>1260</v>
      </c>
      <c r="B1331" s="4">
        <v>43738</v>
      </c>
      <c r="C1331" s="4">
        <v>43740</v>
      </c>
      <c r="D1331" s="2" t="s">
        <v>47</v>
      </c>
      <c r="E1331" s="2" t="s">
        <v>36</v>
      </c>
      <c r="F1331" s="2" t="s">
        <v>1261</v>
      </c>
      <c r="G1331" s="5" t="str">
        <f>VLOOKUP(F1331,'Customer Info'!A:B,2,0)</f>
        <v>Tom</v>
      </c>
      <c r="H1331" s="5" t="str">
        <f>VLOOKUP(F1331,'Customer Info'!A:C,3,0)</f>
        <v>Stivers</v>
      </c>
      <c r="I1331" s="5" t="str">
        <f>VLOOKUP(F1331,'Customer Info'!A:E,5,0)</f>
        <v>Guangzhou</v>
      </c>
      <c r="J1331" s="2" t="s">
        <v>255</v>
      </c>
      <c r="K1331" s="6" t="str">
        <f>VLOOKUP(J1331,'Product Details'!B:C,2,0)</f>
        <v>Office_Supplies</v>
      </c>
      <c r="L1331" s="6" t="str">
        <f>VLOOKUP(J1331,'Product Details'!B:D,3,0)</f>
        <v>Supplies</v>
      </c>
      <c r="M1331" s="6" t="s">
        <v>6416</v>
      </c>
      <c r="N1331" s="2">
        <v>1441</v>
      </c>
      <c r="O1331" s="2">
        <v>1360</v>
      </c>
      <c r="P1331" s="2">
        <v>1</v>
      </c>
      <c r="Q1331" s="7">
        <f>O1331*P1331</f>
        <v>1360</v>
      </c>
      <c r="R1331" s="7">
        <f>N1331*P1331</f>
        <v>1441</v>
      </c>
      <c r="S1331" s="2">
        <v>22</v>
      </c>
      <c r="T1331" s="8">
        <f>R1331+S1331</f>
        <v>1463</v>
      </c>
      <c r="U1331" s="8">
        <f>T1331-Q1331</f>
        <v>103</v>
      </c>
      <c r="V1331" s="2" t="s">
        <v>30</v>
      </c>
      <c r="W1331" s="31">
        <f>IF(T1331&lt;5000,T1331*2%,IF(T1331&lt;25000,T1331*5%,IF(T1331&lt;50000,T1331*7%,IF(T1331&lt;100000,T1331*9%,IF(T1331&lt;250000,T1331*12%,T1331*15%)))))</f>
        <v>29.26</v>
      </c>
    </row>
    <row r="1332" spans="1:23" x14ac:dyDescent="0.3">
      <c r="A1332" s="2" t="s">
        <v>4504</v>
      </c>
      <c r="B1332" s="4">
        <v>43556</v>
      </c>
      <c r="C1332" s="4">
        <v>43556</v>
      </c>
      <c r="D1332" s="2" t="s">
        <v>28</v>
      </c>
      <c r="E1332" s="2" t="s">
        <v>68</v>
      </c>
      <c r="F1332" s="2" t="s">
        <v>786</v>
      </c>
      <c r="G1332" s="5" t="str">
        <f>VLOOKUP(F1332,'Customer Info'!A:B,2,0)</f>
        <v>Stefanie</v>
      </c>
      <c r="H1332" s="5" t="str">
        <f>VLOOKUP(F1332,'Customer Info'!A:C,3,0)</f>
        <v>Holloman</v>
      </c>
      <c r="I1332" s="5" t="str">
        <f>VLOOKUP(F1332,'Customer Info'!A:E,5,0)</f>
        <v>Durgapur</v>
      </c>
      <c r="J1332" s="2" t="s">
        <v>382</v>
      </c>
      <c r="K1332" s="6" t="str">
        <f>VLOOKUP(J1332,'Product Details'!B:C,2,0)</f>
        <v>Office_Supplies</v>
      </c>
      <c r="L1332" s="6" t="str">
        <f>VLOOKUP(J1332,'Product Details'!B:D,3,0)</f>
        <v>Storage</v>
      </c>
      <c r="M1332" s="6" t="s">
        <v>6548</v>
      </c>
      <c r="N1332" s="2">
        <v>1447</v>
      </c>
      <c r="O1332" s="2">
        <v>1326</v>
      </c>
      <c r="P1332" s="2">
        <v>1</v>
      </c>
      <c r="Q1332" s="7">
        <f>O1332*P1332</f>
        <v>1326</v>
      </c>
      <c r="R1332" s="7">
        <f>N1332*P1332</f>
        <v>1447</v>
      </c>
      <c r="S1332" s="2">
        <v>87</v>
      </c>
      <c r="T1332" s="8">
        <f>R1332+S1332</f>
        <v>1534</v>
      </c>
      <c r="U1332" s="8">
        <f>T1332-Q1332</f>
        <v>208</v>
      </c>
      <c r="V1332" s="2" t="s">
        <v>63</v>
      </c>
      <c r="W1332" s="31">
        <f>IF(T1332&lt;5000,T1332*2%,IF(T1332&lt;25000,T1332*5%,IF(T1332&lt;50000,T1332*7%,IF(T1332&lt;100000,T1332*9%,IF(T1332&lt;250000,T1332*12%,T1332*15%)))))</f>
        <v>30.68</v>
      </c>
    </row>
    <row r="1333" spans="1:23" x14ac:dyDescent="0.3">
      <c r="A1333" s="2" t="s">
        <v>3892</v>
      </c>
      <c r="B1333" s="4">
        <v>43851</v>
      </c>
      <c r="C1333" s="4">
        <v>43852</v>
      </c>
      <c r="D1333" s="2" t="s">
        <v>28</v>
      </c>
      <c r="E1333" s="2" t="s">
        <v>43</v>
      </c>
      <c r="F1333" s="2" t="s">
        <v>728</v>
      </c>
      <c r="G1333" s="5" t="str">
        <f>VLOOKUP(F1333,'Customer Info'!A:B,2,0)</f>
        <v>Sanjit</v>
      </c>
      <c r="H1333" s="5" t="str">
        <f>VLOOKUP(F1333,'Customer Info'!A:C,3,0)</f>
        <v>Jacobs</v>
      </c>
      <c r="I1333" s="5" t="str">
        <f>VLOOKUP(F1333,'Customer Info'!A:E,5,0)</f>
        <v>Munich</v>
      </c>
      <c r="J1333" s="2" t="s">
        <v>38</v>
      </c>
      <c r="K1333" s="6" t="str">
        <f>VLOOKUP(J1333,'Product Details'!B:C,2,0)</f>
        <v>Office_Supplies</v>
      </c>
      <c r="L1333" s="6" t="str">
        <f>VLOOKUP(J1333,'Product Details'!B:D,3,0)</f>
        <v>Binders</v>
      </c>
      <c r="M1333" s="6" t="s">
        <v>6457</v>
      </c>
      <c r="N1333" s="2">
        <v>1447</v>
      </c>
      <c r="O1333" s="2">
        <v>1326</v>
      </c>
      <c r="P1333" s="2">
        <v>1</v>
      </c>
      <c r="Q1333" s="7">
        <f>O1333*P1333</f>
        <v>1326</v>
      </c>
      <c r="R1333" s="7">
        <f>N1333*P1333</f>
        <v>1447</v>
      </c>
      <c r="S1333" s="2">
        <v>32</v>
      </c>
      <c r="T1333" s="8">
        <f>R1333+S1333</f>
        <v>1479</v>
      </c>
      <c r="U1333" s="8">
        <f>T1333-Q1333</f>
        <v>153</v>
      </c>
      <c r="V1333" s="2" t="s">
        <v>33</v>
      </c>
      <c r="W1333" s="31">
        <f>IF(T1333&lt;5000,T1333*2%,IF(T1333&lt;25000,T1333*5%,IF(T1333&lt;50000,T1333*7%,IF(T1333&lt;100000,T1333*9%,IF(T1333&lt;250000,T1333*12%,T1333*15%)))))</f>
        <v>29.580000000000002</v>
      </c>
    </row>
    <row r="1334" spans="1:23" x14ac:dyDescent="0.3">
      <c r="A1334" s="2" t="s">
        <v>2229</v>
      </c>
      <c r="B1334" s="4">
        <v>43287</v>
      </c>
      <c r="C1334" s="4">
        <v>43287</v>
      </c>
      <c r="D1334" s="2" t="s">
        <v>28</v>
      </c>
      <c r="E1334" s="2" t="s">
        <v>68</v>
      </c>
      <c r="F1334" s="2" t="s">
        <v>754</v>
      </c>
      <c r="G1334" s="5" t="str">
        <f>VLOOKUP(F1334,'Customer Info'!A:B,2,0)</f>
        <v>Emily</v>
      </c>
      <c r="H1334" s="5" t="str">
        <f>VLOOKUP(F1334,'Customer Info'!A:C,3,0)</f>
        <v>Burns</v>
      </c>
      <c r="I1334" s="5" t="str">
        <f>VLOOKUP(F1334,'Customer Info'!A:E,5,0)</f>
        <v>Chennai</v>
      </c>
      <c r="J1334" s="2" t="s">
        <v>89</v>
      </c>
      <c r="K1334" s="6" t="str">
        <f>VLOOKUP(J1334,'Product Details'!B:C,2,0)</f>
        <v>Office_Supplies</v>
      </c>
      <c r="L1334" s="6" t="str">
        <f>VLOOKUP(J1334,'Product Details'!B:D,3,0)</f>
        <v>Paper</v>
      </c>
      <c r="M1334" s="6" t="s">
        <v>6568</v>
      </c>
      <c r="N1334" s="2">
        <v>1447</v>
      </c>
      <c r="O1334" s="2">
        <v>1326</v>
      </c>
      <c r="P1334" s="2">
        <v>1</v>
      </c>
      <c r="Q1334" s="7">
        <f>O1334*P1334</f>
        <v>1326</v>
      </c>
      <c r="R1334" s="7">
        <f>N1334*P1334</f>
        <v>1447</v>
      </c>
      <c r="S1334" s="2">
        <v>20</v>
      </c>
      <c r="T1334" s="8">
        <f>R1334+S1334</f>
        <v>1467</v>
      </c>
      <c r="U1334" s="8">
        <f>T1334-Q1334</f>
        <v>141</v>
      </c>
      <c r="V1334" s="2" t="s">
        <v>63</v>
      </c>
      <c r="W1334" s="31">
        <f>IF(T1334&lt;5000,T1334*2%,IF(T1334&lt;25000,T1334*5%,IF(T1334&lt;50000,T1334*7%,IF(T1334&lt;100000,T1334*9%,IF(T1334&lt;250000,T1334*12%,T1334*15%)))))</f>
        <v>29.34</v>
      </c>
    </row>
    <row r="1335" spans="1:23" x14ac:dyDescent="0.3">
      <c r="A1335" s="2" t="s">
        <v>4966</v>
      </c>
      <c r="B1335" s="4">
        <v>43250</v>
      </c>
      <c r="C1335" s="4">
        <v>43252</v>
      </c>
      <c r="D1335" s="2" t="s">
        <v>47</v>
      </c>
      <c r="E1335" s="2" t="s">
        <v>29</v>
      </c>
      <c r="F1335" s="2" t="s">
        <v>1448</v>
      </c>
      <c r="G1335" s="5" t="str">
        <f>VLOOKUP(F1335,'Customer Info'!A:B,2,0)</f>
        <v>Toby</v>
      </c>
      <c r="H1335" s="5" t="str">
        <f>VLOOKUP(F1335,'Customer Info'!A:C,3,0)</f>
        <v>Gnade</v>
      </c>
      <c r="I1335" s="5" t="str">
        <f>VLOOKUP(F1335,'Customer Info'!A:E,5,0)</f>
        <v>Bhopal</v>
      </c>
      <c r="J1335" s="2" t="s">
        <v>255</v>
      </c>
      <c r="K1335" s="6" t="str">
        <f>VLOOKUP(J1335,'Product Details'!B:C,2,0)</f>
        <v>Office_Supplies</v>
      </c>
      <c r="L1335" s="6" t="str">
        <f>VLOOKUP(J1335,'Product Details'!B:D,3,0)</f>
        <v>Supplies</v>
      </c>
      <c r="M1335" s="6" t="s">
        <v>6416</v>
      </c>
      <c r="N1335" s="2">
        <v>726</v>
      </c>
      <c r="O1335" s="2">
        <v>646</v>
      </c>
      <c r="P1335" s="2">
        <v>2</v>
      </c>
      <c r="Q1335" s="7">
        <f>O1335*P1335</f>
        <v>1292</v>
      </c>
      <c r="R1335" s="7">
        <f>N1335*P1335</f>
        <v>1452</v>
      </c>
      <c r="S1335" s="2">
        <v>68</v>
      </c>
      <c r="T1335" s="8">
        <f>R1335+S1335</f>
        <v>1520</v>
      </c>
      <c r="U1335" s="8">
        <f>T1335-Q1335</f>
        <v>228</v>
      </c>
      <c r="V1335" s="2" t="s">
        <v>33</v>
      </c>
      <c r="W1335" s="31">
        <f>IF(T1335&lt;5000,T1335*2%,IF(T1335&lt;25000,T1335*5%,IF(T1335&lt;50000,T1335*7%,IF(T1335&lt;100000,T1335*9%,IF(T1335&lt;250000,T1335*12%,T1335*15%)))))</f>
        <v>30.400000000000002</v>
      </c>
    </row>
    <row r="1336" spans="1:23" x14ac:dyDescent="0.3">
      <c r="A1336" s="2" t="s">
        <v>1827</v>
      </c>
      <c r="B1336" s="4">
        <v>44108</v>
      </c>
      <c r="C1336" s="4">
        <v>44109</v>
      </c>
      <c r="D1336" s="2" t="s">
        <v>47</v>
      </c>
      <c r="E1336" s="2" t="s">
        <v>68</v>
      </c>
      <c r="F1336" s="2" t="s">
        <v>591</v>
      </c>
      <c r="G1336" s="5" t="str">
        <f>VLOOKUP(F1336,'Customer Info'!A:B,2,0)</f>
        <v>Gary</v>
      </c>
      <c r="H1336" s="5" t="str">
        <f>VLOOKUP(F1336,'Customer Info'!A:C,3,0)</f>
        <v>Zandusky</v>
      </c>
      <c r="I1336" s="5" t="str">
        <f>VLOOKUP(F1336,'Customer Info'!A:E,5,0)</f>
        <v>Gold Coast</v>
      </c>
      <c r="J1336" s="2" t="s">
        <v>496</v>
      </c>
      <c r="K1336" s="6" t="str">
        <f>VLOOKUP(J1336,'Product Details'!B:C,2,0)</f>
        <v>Furniture</v>
      </c>
      <c r="L1336" s="6" t="str">
        <f>VLOOKUP(J1336,'Product Details'!B:D,3,0)</f>
        <v>Tables</v>
      </c>
      <c r="M1336" s="6" t="s">
        <v>6497</v>
      </c>
      <c r="N1336" s="2">
        <v>726</v>
      </c>
      <c r="O1336" s="2">
        <v>646</v>
      </c>
      <c r="P1336" s="2">
        <v>2</v>
      </c>
      <c r="Q1336" s="7">
        <f>O1336*P1336</f>
        <v>1292</v>
      </c>
      <c r="R1336" s="7">
        <f>N1336*P1336</f>
        <v>1452</v>
      </c>
      <c r="S1336" s="2">
        <v>39</v>
      </c>
      <c r="T1336" s="8">
        <f>R1336+S1336</f>
        <v>1491</v>
      </c>
      <c r="U1336" s="8">
        <f>T1336-Q1336</f>
        <v>199</v>
      </c>
      <c r="V1336" s="2" t="s">
        <v>30</v>
      </c>
      <c r="W1336" s="31">
        <f>IF(T1336&lt;5000,T1336*2%,IF(T1336&lt;25000,T1336*5%,IF(T1336&lt;50000,T1336*7%,IF(T1336&lt;100000,T1336*9%,IF(T1336&lt;250000,T1336*12%,T1336*15%)))))</f>
        <v>29.82</v>
      </c>
    </row>
    <row r="1337" spans="1:23" x14ac:dyDescent="0.3">
      <c r="A1337" s="2" t="s">
        <v>4202</v>
      </c>
      <c r="B1337" s="4">
        <v>43394</v>
      </c>
      <c r="C1337" s="4">
        <v>43395</v>
      </c>
      <c r="D1337" s="2" t="s">
        <v>47</v>
      </c>
      <c r="E1337" s="2" t="s">
        <v>43</v>
      </c>
      <c r="F1337" s="2" t="s">
        <v>1241</v>
      </c>
      <c r="G1337" s="5" t="str">
        <f>VLOOKUP(F1337,'Customer Info'!A:B,2,0)</f>
        <v>Deanra</v>
      </c>
      <c r="H1337" s="5" t="str">
        <f>VLOOKUP(F1337,'Customer Info'!A:C,3,0)</f>
        <v>Eno</v>
      </c>
      <c r="I1337" s="5" t="str">
        <f>VLOOKUP(F1337,'Customer Info'!A:E,5,0)</f>
        <v>Langen</v>
      </c>
      <c r="J1337" s="2" t="s">
        <v>616</v>
      </c>
      <c r="K1337" s="6" t="str">
        <f>VLOOKUP(J1337,'Product Details'!B:C,2,0)</f>
        <v>Office_Supplies</v>
      </c>
      <c r="L1337" s="6" t="str">
        <f>VLOOKUP(J1337,'Product Details'!B:D,3,0)</f>
        <v>Binders</v>
      </c>
      <c r="M1337" s="6" t="s">
        <v>6527</v>
      </c>
      <c r="N1337" s="2">
        <v>1453</v>
      </c>
      <c r="O1337" s="2">
        <v>1411</v>
      </c>
      <c r="P1337" s="2">
        <v>1</v>
      </c>
      <c r="Q1337" s="7">
        <f>O1337*P1337</f>
        <v>1411</v>
      </c>
      <c r="R1337" s="7">
        <f>N1337*P1337</f>
        <v>1453</v>
      </c>
      <c r="S1337" s="2">
        <v>84</v>
      </c>
      <c r="T1337" s="8">
        <f>R1337+S1337</f>
        <v>1537</v>
      </c>
      <c r="U1337" s="8">
        <f>T1337-Q1337</f>
        <v>126</v>
      </c>
      <c r="V1337" s="2" t="s">
        <v>33</v>
      </c>
      <c r="W1337" s="31">
        <f>IF(T1337&lt;5000,T1337*2%,IF(T1337&lt;25000,T1337*5%,IF(T1337&lt;50000,T1337*7%,IF(T1337&lt;100000,T1337*9%,IF(T1337&lt;250000,T1337*12%,T1337*15%)))))</f>
        <v>30.740000000000002</v>
      </c>
    </row>
    <row r="1338" spans="1:23" x14ac:dyDescent="0.3">
      <c r="A1338" s="2" t="s">
        <v>4472</v>
      </c>
      <c r="B1338" s="4">
        <v>43712</v>
      </c>
      <c r="C1338" s="4">
        <v>43712</v>
      </c>
      <c r="D1338" s="2" t="s">
        <v>47</v>
      </c>
      <c r="E1338" s="2" t="s">
        <v>43</v>
      </c>
      <c r="F1338" s="2" t="s">
        <v>757</v>
      </c>
      <c r="G1338" s="5" t="str">
        <f>VLOOKUP(F1338,'Customer Info'!A:B,2,0)</f>
        <v>Deirdre</v>
      </c>
      <c r="H1338" s="5" t="str">
        <f>VLOOKUP(F1338,'Customer Info'!A:C,3,0)</f>
        <v>Greer</v>
      </c>
      <c r="I1338" s="5" t="str">
        <f>VLOOKUP(F1338,'Customer Info'!A:E,5,0)</f>
        <v>Bandung</v>
      </c>
      <c r="J1338" s="2" t="s">
        <v>382</v>
      </c>
      <c r="K1338" s="6" t="str">
        <f>VLOOKUP(J1338,'Product Details'!B:C,2,0)</f>
        <v>Office_Supplies</v>
      </c>
      <c r="L1338" s="6" t="str">
        <f>VLOOKUP(J1338,'Product Details'!B:D,3,0)</f>
        <v>Storage</v>
      </c>
      <c r="M1338" s="6" t="s">
        <v>6548</v>
      </c>
      <c r="N1338" s="2">
        <v>1453</v>
      </c>
      <c r="O1338" s="2">
        <v>1411</v>
      </c>
      <c r="P1338" s="2">
        <v>1</v>
      </c>
      <c r="Q1338" s="7">
        <f>O1338*P1338</f>
        <v>1411</v>
      </c>
      <c r="R1338" s="7">
        <f>N1338*P1338</f>
        <v>1453</v>
      </c>
      <c r="S1338" s="2">
        <v>76</v>
      </c>
      <c r="T1338" s="8">
        <f>R1338+S1338</f>
        <v>1529</v>
      </c>
      <c r="U1338" s="8">
        <f>T1338-Q1338</f>
        <v>118</v>
      </c>
      <c r="V1338" s="2" t="s">
        <v>63</v>
      </c>
      <c r="W1338" s="31">
        <f>IF(T1338&lt;5000,T1338*2%,IF(T1338&lt;25000,T1338*5%,IF(T1338&lt;50000,T1338*7%,IF(T1338&lt;100000,T1338*9%,IF(T1338&lt;250000,T1338*12%,T1338*15%)))))</f>
        <v>30.580000000000002</v>
      </c>
    </row>
    <row r="1339" spans="1:23" x14ac:dyDescent="0.3">
      <c r="A1339" s="2" t="s">
        <v>2254</v>
      </c>
      <c r="B1339" s="4">
        <v>43212</v>
      </c>
      <c r="C1339" s="4">
        <v>43213</v>
      </c>
      <c r="D1339" s="2" t="s">
        <v>47</v>
      </c>
      <c r="E1339" s="2" t="s">
        <v>68</v>
      </c>
      <c r="F1339" s="2" t="s">
        <v>1043</v>
      </c>
      <c r="G1339" s="5" t="str">
        <f>VLOOKUP(F1339,'Customer Info'!A:B,2,0)</f>
        <v>William</v>
      </c>
      <c r="H1339" s="5" t="str">
        <f>VLOOKUP(F1339,'Customer Info'!A:C,3,0)</f>
        <v>Brown</v>
      </c>
      <c r="I1339" s="5" t="str">
        <f>VLOOKUP(F1339,'Customer Info'!A:E,5,0)</f>
        <v>Denpasar</v>
      </c>
      <c r="J1339" s="2" t="s">
        <v>1396</v>
      </c>
      <c r="K1339" s="6" t="str">
        <f>VLOOKUP(J1339,'Product Details'!B:C,2,0)</f>
        <v>Technology</v>
      </c>
      <c r="L1339" s="6" t="str">
        <f>VLOOKUP(J1339,'Product Details'!B:D,3,0)</f>
        <v>Phones</v>
      </c>
      <c r="M1339" s="6" t="s">
        <v>6550</v>
      </c>
      <c r="N1339" s="2">
        <v>729</v>
      </c>
      <c r="O1339" s="2">
        <v>689</v>
      </c>
      <c r="P1339" s="2">
        <v>2</v>
      </c>
      <c r="Q1339" s="7">
        <f>O1339*P1339</f>
        <v>1378</v>
      </c>
      <c r="R1339" s="7">
        <f>N1339*P1339</f>
        <v>1458</v>
      </c>
      <c r="S1339" s="2">
        <v>95</v>
      </c>
      <c r="T1339" s="8">
        <f>R1339+S1339</f>
        <v>1553</v>
      </c>
      <c r="U1339" s="8">
        <f>T1339-Q1339</f>
        <v>175</v>
      </c>
      <c r="V1339" s="2" t="s">
        <v>63</v>
      </c>
      <c r="W1339" s="31">
        <f>IF(T1339&lt;5000,T1339*2%,IF(T1339&lt;25000,T1339*5%,IF(T1339&lt;50000,T1339*7%,IF(T1339&lt;100000,T1339*9%,IF(T1339&lt;250000,T1339*12%,T1339*15%)))))</f>
        <v>31.060000000000002</v>
      </c>
    </row>
    <row r="1340" spans="1:23" x14ac:dyDescent="0.3">
      <c r="A1340" s="2" t="s">
        <v>1780</v>
      </c>
      <c r="B1340" s="4">
        <v>43958</v>
      </c>
      <c r="C1340" s="4">
        <v>43958</v>
      </c>
      <c r="D1340" s="2" t="s">
        <v>47</v>
      </c>
      <c r="E1340" s="2" t="s">
        <v>36</v>
      </c>
      <c r="F1340" s="2" t="s">
        <v>775</v>
      </c>
      <c r="G1340" s="5" t="str">
        <f>VLOOKUP(F1340,'Customer Info'!A:B,2,0)</f>
        <v>Brooke</v>
      </c>
      <c r="H1340" s="5" t="str">
        <f>VLOOKUP(F1340,'Customer Info'!A:C,3,0)</f>
        <v>Gillingham</v>
      </c>
      <c r="I1340" s="5" t="str">
        <f>VLOOKUP(F1340,'Customer Info'!A:E,5,0)</f>
        <v>Weimar</v>
      </c>
      <c r="J1340" s="2" t="s">
        <v>325</v>
      </c>
      <c r="K1340" s="6" t="str">
        <f>VLOOKUP(J1340,'Product Details'!B:C,2,0)</f>
        <v>Technology</v>
      </c>
      <c r="L1340" s="6" t="str">
        <f>VLOOKUP(J1340,'Product Details'!B:D,3,0)</f>
        <v>Copiers</v>
      </c>
      <c r="M1340" s="6" t="s">
        <v>6415</v>
      </c>
      <c r="N1340" s="2">
        <v>729</v>
      </c>
      <c r="O1340" s="2">
        <v>689</v>
      </c>
      <c r="P1340" s="2">
        <v>2</v>
      </c>
      <c r="Q1340" s="7">
        <f>O1340*P1340</f>
        <v>1378</v>
      </c>
      <c r="R1340" s="7">
        <f>N1340*P1340</f>
        <v>1458</v>
      </c>
      <c r="S1340" s="2">
        <v>54</v>
      </c>
      <c r="T1340" s="8">
        <f>R1340+S1340</f>
        <v>1512</v>
      </c>
      <c r="U1340" s="8">
        <f>T1340-Q1340</f>
        <v>134</v>
      </c>
      <c r="V1340" s="2" t="s">
        <v>33</v>
      </c>
      <c r="W1340" s="31">
        <f>IF(T1340&lt;5000,T1340*2%,IF(T1340&lt;25000,T1340*5%,IF(T1340&lt;50000,T1340*7%,IF(T1340&lt;100000,T1340*9%,IF(T1340&lt;250000,T1340*12%,T1340*15%)))))</f>
        <v>30.240000000000002</v>
      </c>
    </row>
    <row r="1341" spans="1:23" x14ac:dyDescent="0.3">
      <c r="A1341" s="2" t="s">
        <v>4903</v>
      </c>
      <c r="B1341" s="4">
        <v>43400</v>
      </c>
      <c r="C1341" s="4">
        <v>43402</v>
      </c>
      <c r="D1341" s="2" t="s">
        <v>47</v>
      </c>
      <c r="E1341" s="2" t="s">
        <v>91</v>
      </c>
      <c r="F1341" s="2" t="s">
        <v>640</v>
      </c>
      <c r="G1341" s="5" t="str">
        <f>VLOOKUP(F1341,'Customer Info'!A:B,2,0)</f>
        <v>Steven</v>
      </c>
      <c r="H1341" s="5" t="str">
        <f>VLOOKUP(F1341,'Customer Info'!A:C,3,0)</f>
        <v>Cartwright</v>
      </c>
      <c r="I1341" s="5" t="str">
        <f>VLOOKUP(F1341,'Customer Info'!A:E,5,0)</f>
        <v>Newcastle</v>
      </c>
      <c r="J1341" s="2" t="s">
        <v>694</v>
      </c>
      <c r="K1341" s="6" t="str">
        <f>VLOOKUP(J1341,'Product Details'!B:C,2,0)</f>
        <v>Office_Supplies</v>
      </c>
      <c r="L1341" s="6" t="str">
        <f>VLOOKUP(J1341,'Product Details'!B:D,3,0)</f>
        <v>Binders</v>
      </c>
      <c r="M1341" s="6" t="s">
        <v>6524</v>
      </c>
      <c r="N1341" s="2">
        <v>183</v>
      </c>
      <c r="O1341" s="2">
        <v>172</v>
      </c>
      <c r="P1341" s="2">
        <v>8</v>
      </c>
      <c r="Q1341" s="7">
        <f>O1341*P1341</f>
        <v>1376</v>
      </c>
      <c r="R1341" s="7">
        <f>N1341*P1341</f>
        <v>1464</v>
      </c>
      <c r="S1341" s="2">
        <v>30</v>
      </c>
      <c r="T1341" s="8">
        <f>R1341+S1341</f>
        <v>1494</v>
      </c>
      <c r="U1341" s="8">
        <f>T1341-Q1341</f>
        <v>118</v>
      </c>
      <c r="V1341" s="2" t="s">
        <v>63</v>
      </c>
      <c r="W1341" s="31">
        <f>IF(T1341&lt;5000,T1341*2%,IF(T1341&lt;25000,T1341*5%,IF(T1341&lt;50000,T1341*7%,IF(T1341&lt;100000,T1341*9%,IF(T1341&lt;250000,T1341*12%,T1341*15%)))))</f>
        <v>29.88</v>
      </c>
    </row>
    <row r="1342" spans="1:23" x14ac:dyDescent="0.3">
      <c r="A1342" s="2" t="s">
        <v>2429</v>
      </c>
      <c r="B1342" s="4">
        <v>43758</v>
      </c>
      <c r="C1342" s="4">
        <v>43760</v>
      </c>
      <c r="D1342" s="2" t="s">
        <v>47</v>
      </c>
      <c r="E1342" s="2" t="s">
        <v>48</v>
      </c>
      <c r="F1342" s="2" t="s">
        <v>1509</v>
      </c>
      <c r="G1342" s="5" t="str">
        <f>VLOOKUP(F1342,'Customer Info'!A:B,2,0)</f>
        <v>Laurel</v>
      </c>
      <c r="H1342" s="5" t="str">
        <f>VLOOKUP(F1342,'Customer Info'!A:C,3,0)</f>
        <v>Beltran</v>
      </c>
      <c r="I1342" s="5" t="str">
        <f>VLOOKUP(F1342,'Customer Info'!A:E,5,0)</f>
        <v>Wuppertal</v>
      </c>
      <c r="J1342" s="2" t="s">
        <v>388</v>
      </c>
      <c r="K1342" s="6" t="str">
        <f>VLOOKUP(J1342,'Product Details'!B:C,2,0)</f>
        <v>Furniture</v>
      </c>
      <c r="L1342" s="6" t="str">
        <f>VLOOKUP(J1342,'Product Details'!B:D,3,0)</f>
        <v>Tables</v>
      </c>
      <c r="M1342" s="6" t="s">
        <v>6474</v>
      </c>
      <c r="N1342" s="2">
        <v>1482</v>
      </c>
      <c r="O1342" s="2">
        <v>1453</v>
      </c>
      <c r="P1342" s="2">
        <v>1</v>
      </c>
      <c r="Q1342" s="7">
        <f>O1342*P1342</f>
        <v>1453</v>
      </c>
      <c r="R1342" s="7">
        <f>N1342*P1342</f>
        <v>1482</v>
      </c>
      <c r="S1342" s="2">
        <v>75</v>
      </c>
      <c r="T1342" s="8">
        <f>R1342+S1342</f>
        <v>1557</v>
      </c>
      <c r="U1342" s="8">
        <f>T1342-Q1342</f>
        <v>104</v>
      </c>
      <c r="V1342" s="2" t="s">
        <v>33</v>
      </c>
      <c r="W1342" s="31">
        <f>IF(T1342&lt;5000,T1342*2%,IF(T1342&lt;25000,T1342*5%,IF(T1342&lt;50000,T1342*7%,IF(T1342&lt;100000,T1342*9%,IF(T1342&lt;250000,T1342*12%,T1342*15%)))))</f>
        <v>31.14</v>
      </c>
    </row>
    <row r="1343" spans="1:23" x14ac:dyDescent="0.3">
      <c r="A1343" s="2" t="s">
        <v>1152</v>
      </c>
      <c r="B1343" s="4">
        <v>43623</v>
      </c>
      <c r="C1343" s="4">
        <v>43625</v>
      </c>
      <c r="D1343" s="2" t="s">
        <v>47</v>
      </c>
      <c r="E1343" s="2" t="s">
        <v>29</v>
      </c>
      <c r="F1343" s="2" t="s">
        <v>1153</v>
      </c>
      <c r="G1343" s="5" t="str">
        <f>VLOOKUP(F1343,'Customer Info'!A:B,2,0)</f>
        <v>Ralph</v>
      </c>
      <c r="H1343" s="5" t="str">
        <f>VLOOKUP(F1343,'Customer Info'!A:C,3,0)</f>
        <v>Kennedy</v>
      </c>
      <c r="I1343" s="5" t="str">
        <f>VLOOKUP(F1343,'Customer Info'!A:E,5,0)</f>
        <v>Perth</v>
      </c>
      <c r="J1343" s="2" t="s">
        <v>5</v>
      </c>
      <c r="K1343" s="6" t="str">
        <f>VLOOKUP(J1343,'Product Details'!B:C,2,0)</f>
        <v>Furniture</v>
      </c>
      <c r="L1343" s="6" t="str">
        <f>VLOOKUP(J1343,'Product Details'!B:D,3,0)</f>
        <v>Furnishings</v>
      </c>
      <c r="M1343" s="6" t="s">
        <v>6549</v>
      </c>
      <c r="N1343" s="2">
        <v>1482</v>
      </c>
      <c r="O1343" s="2">
        <v>1453</v>
      </c>
      <c r="P1343" s="2">
        <v>1</v>
      </c>
      <c r="Q1343" s="7">
        <f>O1343*P1343</f>
        <v>1453</v>
      </c>
      <c r="R1343" s="7">
        <f>N1343*P1343</f>
        <v>1482</v>
      </c>
      <c r="S1343" s="2">
        <v>69</v>
      </c>
      <c r="T1343" s="8">
        <f>R1343+S1343</f>
        <v>1551</v>
      </c>
      <c r="U1343" s="8">
        <f>T1343-Q1343</f>
        <v>98</v>
      </c>
      <c r="V1343" s="2" t="s">
        <v>33</v>
      </c>
      <c r="W1343" s="31">
        <f>IF(T1343&lt;5000,T1343*2%,IF(T1343&lt;25000,T1343*5%,IF(T1343&lt;50000,T1343*7%,IF(T1343&lt;100000,T1343*9%,IF(T1343&lt;250000,T1343*12%,T1343*15%)))))</f>
        <v>31.02</v>
      </c>
    </row>
    <row r="1344" spans="1:23" x14ac:dyDescent="0.3">
      <c r="A1344" s="2" t="s">
        <v>2113</v>
      </c>
      <c r="B1344" s="4">
        <v>43180</v>
      </c>
      <c r="C1344" s="4">
        <v>43182</v>
      </c>
      <c r="D1344" s="2" t="s">
        <v>47</v>
      </c>
      <c r="E1344" s="2" t="s">
        <v>48</v>
      </c>
      <c r="F1344" s="2" t="s">
        <v>929</v>
      </c>
      <c r="G1344" s="5" t="str">
        <f>VLOOKUP(F1344,'Customer Info'!A:B,2,0)</f>
        <v>Barry</v>
      </c>
      <c r="H1344" s="5" t="str">
        <f>VLOOKUP(F1344,'Customer Info'!A:C,3,0)</f>
        <v>Franzšsisch</v>
      </c>
      <c r="I1344" s="5" t="str">
        <f>VLOOKUP(F1344,'Customer Info'!A:E,5,0)</f>
        <v>Canberra</v>
      </c>
      <c r="J1344" s="2" t="s">
        <v>80</v>
      </c>
      <c r="K1344" s="6" t="str">
        <f>VLOOKUP(J1344,'Product Details'!B:C,2,0)</f>
        <v>Technology</v>
      </c>
      <c r="L1344" s="6" t="str">
        <f>VLOOKUP(J1344,'Product Details'!B:D,3,0)</f>
        <v>Phones</v>
      </c>
      <c r="M1344" s="6" t="s">
        <v>6433</v>
      </c>
      <c r="N1344" s="2">
        <v>1482</v>
      </c>
      <c r="O1344" s="2">
        <v>1453</v>
      </c>
      <c r="P1344" s="2">
        <v>1</v>
      </c>
      <c r="Q1344" s="7">
        <f>O1344*P1344</f>
        <v>1453</v>
      </c>
      <c r="R1344" s="7">
        <f>N1344*P1344</f>
        <v>1482</v>
      </c>
      <c r="S1344" s="2">
        <v>67</v>
      </c>
      <c r="T1344" s="8">
        <f>R1344+S1344</f>
        <v>1549</v>
      </c>
      <c r="U1344" s="8">
        <f>T1344-Q1344</f>
        <v>96</v>
      </c>
      <c r="V1344" s="2" t="s">
        <v>71</v>
      </c>
      <c r="W1344" s="31">
        <f>IF(T1344&lt;5000,T1344*2%,IF(T1344&lt;25000,T1344*5%,IF(T1344&lt;50000,T1344*7%,IF(T1344&lt;100000,T1344*9%,IF(T1344&lt;250000,T1344*12%,T1344*15%)))))</f>
        <v>30.98</v>
      </c>
    </row>
    <row r="1345" spans="1:23" x14ac:dyDescent="0.3">
      <c r="A1345" s="2" t="s">
        <v>3764</v>
      </c>
      <c r="B1345" s="4">
        <v>44183</v>
      </c>
      <c r="C1345" s="4">
        <v>44185</v>
      </c>
      <c r="D1345" s="2" t="s">
        <v>47</v>
      </c>
      <c r="E1345" s="2" t="s">
        <v>29</v>
      </c>
      <c r="F1345" s="2" t="s">
        <v>1692</v>
      </c>
      <c r="G1345" s="5" t="str">
        <f>VLOOKUP(F1345,'Customer Info'!A:B,2,0)</f>
        <v>Marina</v>
      </c>
      <c r="H1345" s="5" t="str">
        <f>VLOOKUP(F1345,'Customer Info'!A:C,3,0)</f>
        <v>Lichtenstein</v>
      </c>
      <c r="I1345" s="5" t="str">
        <f>VLOOKUP(F1345,'Customer Info'!A:E,5,0)</f>
        <v>Denpasar</v>
      </c>
      <c r="J1345" s="2" t="s">
        <v>316</v>
      </c>
      <c r="K1345" s="6" t="str">
        <f>VLOOKUP(J1345,'Product Details'!B:C,2,0)</f>
        <v>Technology</v>
      </c>
      <c r="L1345" s="6" t="str">
        <f>VLOOKUP(J1345,'Product Details'!B:D,3,0)</f>
        <v>Accessories</v>
      </c>
      <c r="M1345" s="6" t="s">
        <v>6430</v>
      </c>
      <c r="N1345" s="2">
        <v>1482</v>
      </c>
      <c r="O1345" s="2">
        <v>1453</v>
      </c>
      <c r="P1345" s="2">
        <v>1</v>
      </c>
      <c r="Q1345" s="7">
        <f>O1345*P1345</f>
        <v>1453</v>
      </c>
      <c r="R1345" s="7">
        <f>N1345*P1345</f>
        <v>1482</v>
      </c>
      <c r="S1345" s="2">
        <v>25</v>
      </c>
      <c r="T1345" s="8">
        <f>R1345+S1345</f>
        <v>1507</v>
      </c>
      <c r="U1345" s="8">
        <f>T1345-Q1345</f>
        <v>54</v>
      </c>
      <c r="V1345" s="2" t="s">
        <v>33</v>
      </c>
      <c r="W1345" s="31">
        <f>IF(T1345&lt;5000,T1345*2%,IF(T1345&lt;25000,T1345*5%,IF(T1345&lt;50000,T1345*7%,IF(T1345&lt;100000,T1345*9%,IF(T1345&lt;250000,T1345*12%,T1345*15%)))))</f>
        <v>30.14</v>
      </c>
    </row>
    <row r="1346" spans="1:23" x14ac:dyDescent="0.3">
      <c r="A1346" s="2" t="s">
        <v>4104</v>
      </c>
      <c r="B1346" s="4">
        <v>43364</v>
      </c>
      <c r="C1346" s="4">
        <v>43364</v>
      </c>
      <c r="D1346" s="2" t="s">
        <v>47</v>
      </c>
      <c r="E1346" s="2" t="s">
        <v>43</v>
      </c>
      <c r="F1346" s="2" t="s">
        <v>1654</v>
      </c>
      <c r="G1346" s="5" t="str">
        <f>VLOOKUP(F1346,'Customer Info'!A:B,2,0)</f>
        <v>Sarah</v>
      </c>
      <c r="H1346" s="5" t="str">
        <f>VLOOKUP(F1346,'Customer Info'!A:C,3,0)</f>
        <v>Foster</v>
      </c>
      <c r="I1346" s="5" t="str">
        <f>VLOOKUP(F1346,'Customer Info'!A:E,5,0)</f>
        <v>Harbin</v>
      </c>
      <c r="J1346" s="2" t="s">
        <v>348</v>
      </c>
      <c r="K1346" s="6" t="str">
        <f>VLOOKUP(J1346,'Product Details'!B:C,2,0)</f>
        <v>Furniture</v>
      </c>
      <c r="L1346" s="6" t="str">
        <f>VLOOKUP(J1346,'Product Details'!B:D,3,0)</f>
        <v>Furnishings</v>
      </c>
      <c r="M1346" s="6" t="s">
        <v>6559</v>
      </c>
      <c r="N1346" s="2">
        <v>1482</v>
      </c>
      <c r="O1346" s="2">
        <v>1453</v>
      </c>
      <c r="P1346" s="2">
        <v>1</v>
      </c>
      <c r="Q1346" s="7">
        <f>O1346*P1346</f>
        <v>1453</v>
      </c>
      <c r="R1346" s="7">
        <f>N1346*P1346</f>
        <v>1482</v>
      </c>
      <c r="S1346" s="2">
        <v>25</v>
      </c>
      <c r="T1346" s="8">
        <f>R1346+S1346</f>
        <v>1507</v>
      </c>
      <c r="U1346" s="8">
        <f>T1346-Q1346</f>
        <v>54</v>
      </c>
      <c r="V1346" s="2" t="s">
        <v>33</v>
      </c>
      <c r="W1346" s="31">
        <f>IF(T1346&lt;5000,T1346*2%,IF(T1346&lt;25000,T1346*5%,IF(T1346&lt;50000,T1346*7%,IF(T1346&lt;100000,T1346*9%,IF(T1346&lt;250000,T1346*12%,T1346*15%)))))</f>
        <v>30.14</v>
      </c>
    </row>
    <row r="1347" spans="1:23" x14ac:dyDescent="0.3">
      <c r="A1347" s="2" t="s">
        <v>1965</v>
      </c>
      <c r="B1347" s="4">
        <v>44155</v>
      </c>
      <c r="C1347" s="4">
        <v>44157</v>
      </c>
      <c r="D1347" s="2" t="s">
        <v>47</v>
      </c>
      <c r="E1347" s="2" t="s">
        <v>48</v>
      </c>
      <c r="F1347" s="2" t="s">
        <v>1132</v>
      </c>
      <c r="G1347" s="5" t="str">
        <f>VLOOKUP(F1347,'Customer Info'!A:B,2,0)</f>
        <v>Troy</v>
      </c>
      <c r="H1347" s="5" t="str">
        <f>VLOOKUP(F1347,'Customer Info'!A:C,3,0)</f>
        <v>Blackwell</v>
      </c>
      <c r="I1347" s="5" t="str">
        <f>VLOOKUP(F1347,'Customer Info'!A:E,5,0)</f>
        <v>Krefeld</v>
      </c>
      <c r="J1347" s="2" t="s">
        <v>283</v>
      </c>
      <c r="K1347" s="6" t="str">
        <f>VLOOKUP(J1347,'Product Details'!B:C,2,0)</f>
        <v>Furniture</v>
      </c>
      <c r="L1347" s="6" t="str">
        <f>VLOOKUP(J1347,'Product Details'!B:D,3,0)</f>
        <v>Chairs</v>
      </c>
      <c r="M1347" s="6" t="s">
        <v>6490</v>
      </c>
      <c r="N1347" s="2">
        <v>743</v>
      </c>
      <c r="O1347" s="2">
        <v>694</v>
      </c>
      <c r="P1347" s="2">
        <v>2</v>
      </c>
      <c r="Q1347" s="7">
        <f>O1347*P1347</f>
        <v>1388</v>
      </c>
      <c r="R1347" s="7">
        <f>N1347*P1347</f>
        <v>1486</v>
      </c>
      <c r="S1347" s="2">
        <v>95</v>
      </c>
      <c r="T1347" s="8">
        <f>R1347+S1347</f>
        <v>1581</v>
      </c>
      <c r="U1347" s="8">
        <f>T1347-Q1347</f>
        <v>193</v>
      </c>
      <c r="V1347" s="2" t="s">
        <v>33</v>
      </c>
      <c r="W1347" s="31">
        <f>IF(T1347&lt;5000,T1347*2%,IF(T1347&lt;25000,T1347*5%,IF(T1347&lt;50000,T1347*7%,IF(T1347&lt;100000,T1347*9%,IF(T1347&lt;250000,T1347*12%,T1347*15%)))))</f>
        <v>31.62</v>
      </c>
    </row>
    <row r="1348" spans="1:23" x14ac:dyDescent="0.3">
      <c r="A1348" s="2" t="s">
        <v>4035</v>
      </c>
      <c r="B1348" s="4">
        <v>43937</v>
      </c>
      <c r="C1348" s="4">
        <v>43939</v>
      </c>
      <c r="D1348" s="2" t="s">
        <v>47</v>
      </c>
      <c r="E1348" s="2" t="s">
        <v>36</v>
      </c>
      <c r="F1348" s="2" t="s">
        <v>2026</v>
      </c>
      <c r="G1348" s="5" t="str">
        <f>VLOOKUP(F1348,'Customer Info'!A:B,2,0)</f>
        <v>Tom</v>
      </c>
      <c r="H1348" s="5" t="str">
        <f>VLOOKUP(F1348,'Customer Info'!A:C,3,0)</f>
        <v>Prescott</v>
      </c>
      <c r="I1348" s="5" t="str">
        <f>VLOOKUP(F1348,'Customer Info'!A:E,5,0)</f>
        <v>Bokaro</v>
      </c>
      <c r="J1348" s="2" t="s">
        <v>718</v>
      </c>
      <c r="K1348" s="6" t="str">
        <f>VLOOKUP(J1348,'Product Details'!B:C,2,0)</f>
        <v>Office_Supplies</v>
      </c>
      <c r="L1348" s="6" t="str">
        <f>VLOOKUP(J1348,'Product Details'!B:D,3,0)</f>
        <v>Labels</v>
      </c>
      <c r="M1348" s="6" t="s">
        <v>6508</v>
      </c>
      <c r="N1348" s="2">
        <v>743</v>
      </c>
      <c r="O1348" s="2">
        <v>694</v>
      </c>
      <c r="P1348" s="2">
        <v>2</v>
      </c>
      <c r="Q1348" s="7">
        <f>O1348*P1348</f>
        <v>1388</v>
      </c>
      <c r="R1348" s="7">
        <f>N1348*P1348</f>
        <v>1486</v>
      </c>
      <c r="S1348" s="2">
        <v>60</v>
      </c>
      <c r="T1348" s="8">
        <f>R1348+S1348</f>
        <v>1546</v>
      </c>
      <c r="U1348" s="8">
        <f>T1348-Q1348</f>
        <v>158</v>
      </c>
      <c r="V1348" s="2" t="s">
        <v>33</v>
      </c>
      <c r="W1348" s="31">
        <f>IF(T1348&lt;5000,T1348*2%,IF(T1348&lt;25000,T1348*5%,IF(T1348&lt;50000,T1348*7%,IF(T1348&lt;100000,T1348*9%,IF(T1348&lt;250000,T1348*12%,T1348*15%)))))</f>
        <v>30.92</v>
      </c>
    </row>
    <row r="1349" spans="1:23" x14ac:dyDescent="0.3">
      <c r="A1349" s="2" t="s">
        <v>2206</v>
      </c>
      <c r="B1349" s="4">
        <v>43219</v>
      </c>
      <c r="C1349" s="4">
        <v>43221</v>
      </c>
      <c r="D1349" s="2" t="s">
        <v>47</v>
      </c>
      <c r="E1349" s="2" t="s">
        <v>36</v>
      </c>
      <c r="F1349" s="2" t="s">
        <v>2207</v>
      </c>
      <c r="G1349" s="5" t="str">
        <f>VLOOKUP(F1349,'Customer Info'!A:B,2,0)</f>
        <v>Lynn</v>
      </c>
      <c r="H1349" s="5" t="str">
        <f>VLOOKUP(F1349,'Customer Info'!A:C,3,0)</f>
        <v>Smith</v>
      </c>
      <c r="I1349" s="5" t="str">
        <f>VLOOKUP(F1349,'Customer Info'!A:E,5,0)</f>
        <v>Kanpur</v>
      </c>
      <c r="J1349" s="2" t="s">
        <v>183</v>
      </c>
      <c r="K1349" s="6" t="str">
        <f>VLOOKUP(J1349,'Product Details'!B:C,2,0)</f>
        <v>Furniture</v>
      </c>
      <c r="L1349" s="6" t="str">
        <f>VLOOKUP(J1349,'Product Details'!B:D,3,0)</f>
        <v>Tables</v>
      </c>
      <c r="M1349" s="6" t="s">
        <v>6546</v>
      </c>
      <c r="N1349" s="2">
        <v>187</v>
      </c>
      <c r="O1349" s="2">
        <v>176</v>
      </c>
      <c r="P1349" s="2">
        <v>8</v>
      </c>
      <c r="Q1349" s="7">
        <f>O1349*P1349</f>
        <v>1408</v>
      </c>
      <c r="R1349" s="7">
        <f>N1349*P1349</f>
        <v>1496</v>
      </c>
      <c r="S1349" s="2">
        <v>30</v>
      </c>
      <c r="T1349" s="8">
        <f>R1349+S1349</f>
        <v>1526</v>
      </c>
      <c r="U1349" s="8">
        <f>T1349-Q1349</f>
        <v>118</v>
      </c>
      <c r="V1349" s="2" t="s">
        <v>63</v>
      </c>
      <c r="W1349" s="31">
        <f>IF(T1349&lt;5000,T1349*2%,IF(T1349&lt;25000,T1349*5%,IF(T1349&lt;50000,T1349*7%,IF(T1349&lt;100000,T1349*9%,IF(T1349&lt;250000,T1349*12%,T1349*15%)))))</f>
        <v>30.52</v>
      </c>
    </row>
    <row r="1350" spans="1:23" x14ac:dyDescent="0.3">
      <c r="A1350" s="2" t="s">
        <v>5398</v>
      </c>
      <c r="B1350" s="4">
        <v>43918</v>
      </c>
      <c r="C1350" s="4">
        <v>43920</v>
      </c>
      <c r="D1350" s="2" t="s">
        <v>47</v>
      </c>
      <c r="E1350" s="2" t="s">
        <v>43</v>
      </c>
      <c r="F1350" s="2" t="s">
        <v>98</v>
      </c>
      <c r="G1350" s="5" t="str">
        <f>VLOOKUP(F1350,'Customer Info'!A:B,2,0)</f>
        <v>David</v>
      </c>
      <c r="H1350" s="5" t="str">
        <f>VLOOKUP(F1350,'Customer Info'!A:C,3,0)</f>
        <v>Kendrick</v>
      </c>
      <c r="I1350" s="5" t="str">
        <f>VLOOKUP(F1350,'Customer Info'!A:E,5,0)</f>
        <v>Kunming</v>
      </c>
      <c r="J1350" s="2" t="s">
        <v>448</v>
      </c>
      <c r="K1350" s="6" t="str">
        <f>VLOOKUP(J1350,'Product Details'!B:C,2,0)</f>
        <v>Office_Supplies</v>
      </c>
      <c r="L1350" s="6" t="str">
        <f>VLOOKUP(J1350,'Product Details'!B:D,3,0)</f>
        <v>Envelopes</v>
      </c>
      <c r="M1350" s="6" t="s">
        <v>6407</v>
      </c>
      <c r="N1350" s="2">
        <v>187</v>
      </c>
      <c r="O1350" s="2">
        <v>176</v>
      </c>
      <c r="P1350" s="2">
        <v>8</v>
      </c>
      <c r="Q1350" s="7">
        <f>O1350*P1350</f>
        <v>1408</v>
      </c>
      <c r="R1350" s="7">
        <f>N1350*P1350</f>
        <v>1496</v>
      </c>
      <c r="S1350" s="2">
        <v>30</v>
      </c>
      <c r="T1350" s="8">
        <f>R1350+S1350</f>
        <v>1526</v>
      </c>
      <c r="U1350" s="8">
        <f>T1350-Q1350</f>
        <v>118</v>
      </c>
      <c r="V1350" s="2" t="s">
        <v>33</v>
      </c>
      <c r="W1350" s="31">
        <f>IF(T1350&lt;5000,T1350*2%,IF(T1350&lt;25000,T1350*5%,IF(T1350&lt;50000,T1350*7%,IF(T1350&lt;100000,T1350*9%,IF(T1350&lt;250000,T1350*12%,T1350*15%)))))</f>
        <v>30.52</v>
      </c>
    </row>
    <row r="1351" spans="1:23" x14ac:dyDescent="0.3">
      <c r="A1351" s="2" t="s">
        <v>5132</v>
      </c>
      <c r="B1351" s="4">
        <v>43561</v>
      </c>
      <c r="C1351" s="4">
        <v>43563</v>
      </c>
      <c r="D1351" s="2" t="s">
        <v>35</v>
      </c>
      <c r="E1351" s="2" t="s">
        <v>43</v>
      </c>
      <c r="F1351" s="2" t="s">
        <v>1079</v>
      </c>
      <c r="G1351" s="5" t="str">
        <f>VLOOKUP(F1351,'Customer Info'!A:B,2,0)</f>
        <v>Brian</v>
      </c>
      <c r="H1351" s="5" t="str">
        <f>VLOOKUP(F1351,'Customer Info'!A:C,3,0)</f>
        <v>Stugart</v>
      </c>
      <c r="I1351" s="5" t="str">
        <f>VLOOKUP(F1351,'Customer Info'!A:E,5,0)</f>
        <v>Jakarta</v>
      </c>
      <c r="J1351" s="2" t="s">
        <v>350</v>
      </c>
      <c r="K1351" s="6" t="str">
        <f>VLOOKUP(J1351,'Product Details'!B:C,2,0)</f>
        <v>Furniture</v>
      </c>
      <c r="L1351" s="6" t="str">
        <f>VLOOKUP(J1351,'Product Details'!B:D,3,0)</f>
        <v>Tables</v>
      </c>
      <c r="M1351" s="6" t="s">
        <v>6491</v>
      </c>
      <c r="N1351" s="2">
        <v>1498</v>
      </c>
      <c r="O1351" s="2">
        <v>1335</v>
      </c>
      <c r="P1351" s="2">
        <v>1</v>
      </c>
      <c r="Q1351" s="7">
        <f>O1351*P1351</f>
        <v>1335</v>
      </c>
      <c r="R1351" s="7">
        <f>N1351*P1351</f>
        <v>1498</v>
      </c>
      <c r="S1351" s="2">
        <v>86</v>
      </c>
      <c r="T1351" s="8">
        <f>R1351+S1351</f>
        <v>1584</v>
      </c>
      <c r="U1351" s="8">
        <f>T1351-Q1351</f>
        <v>249</v>
      </c>
      <c r="V1351" s="2" t="s">
        <v>33</v>
      </c>
      <c r="W1351" s="31">
        <f>IF(T1351&lt;5000,T1351*2%,IF(T1351&lt;25000,T1351*5%,IF(T1351&lt;50000,T1351*7%,IF(T1351&lt;100000,T1351*9%,IF(T1351&lt;250000,T1351*12%,T1351*15%)))))</f>
        <v>31.68</v>
      </c>
    </row>
    <row r="1352" spans="1:23" x14ac:dyDescent="0.3">
      <c r="A1352" s="2" t="s">
        <v>3494</v>
      </c>
      <c r="B1352" s="4">
        <v>43672</v>
      </c>
      <c r="C1352" s="4">
        <v>43674</v>
      </c>
      <c r="D1352" s="2" t="s">
        <v>35</v>
      </c>
      <c r="E1352" s="2" t="s">
        <v>48</v>
      </c>
      <c r="F1352" s="2" t="s">
        <v>1621</v>
      </c>
      <c r="G1352" s="5" t="str">
        <f>VLOOKUP(F1352,'Customer Info'!A:B,2,0)</f>
        <v>Tom</v>
      </c>
      <c r="H1352" s="5" t="str">
        <f>VLOOKUP(F1352,'Customer Info'!A:C,3,0)</f>
        <v>Stivers</v>
      </c>
      <c r="I1352" s="5" t="str">
        <f>VLOOKUP(F1352,'Customer Info'!A:E,5,0)</f>
        <v>Thane</v>
      </c>
      <c r="J1352" s="2" t="s">
        <v>172</v>
      </c>
      <c r="K1352" s="6" t="str">
        <f>VLOOKUP(J1352,'Product Details'!B:C,2,0)</f>
        <v>Office_Supplies</v>
      </c>
      <c r="L1352" s="6" t="str">
        <f>VLOOKUP(J1352,'Product Details'!B:D,3,0)</f>
        <v>Fasteners</v>
      </c>
      <c r="M1352" s="6" t="s">
        <v>6539</v>
      </c>
      <c r="N1352" s="2">
        <v>1498</v>
      </c>
      <c r="O1352" s="2">
        <v>1335</v>
      </c>
      <c r="P1352" s="2">
        <v>1</v>
      </c>
      <c r="Q1352" s="7">
        <f>O1352*P1352</f>
        <v>1335</v>
      </c>
      <c r="R1352" s="7">
        <f>N1352*P1352</f>
        <v>1498</v>
      </c>
      <c r="S1352" s="2">
        <v>43</v>
      </c>
      <c r="T1352" s="8">
        <f>R1352+S1352</f>
        <v>1541</v>
      </c>
      <c r="U1352" s="8">
        <f>T1352-Q1352</f>
        <v>206</v>
      </c>
      <c r="V1352" s="2" t="s">
        <v>33</v>
      </c>
      <c r="W1352" s="31">
        <f>IF(T1352&lt;5000,T1352*2%,IF(T1352&lt;25000,T1352*5%,IF(T1352&lt;50000,T1352*7%,IF(T1352&lt;100000,T1352*9%,IF(T1352&lt;250000,T1352*12%,T1352*15%)))))</f>
        <v>30.82</v>
      </c>
    </row>
    <row r="1353" spans="1:23" x14ac:dyDescent="0.3">
      <c r="A1353" s="2" t="s">
        <v>3014</v>
      </c>
      <c r="B1353" s="4">
        <v>43250</v>
      </c>
      <c r="C1353" s="4">
        <v>43252</v>
      </c>
      <c r="D1353" s="2" t="s">
        <v>35</v>
      </c>
      <c r="E1353" s="2" t="s">
        <v>36</v>
      </c>
      <c r="F1353" s="2" t="s">
        <v>672</v>
      </c>
      <c r="G1353" s="5" t="str">
        <f>VLOOKUP(F1353,'Customer Info'!A:B,2,0)</f>
        <v>Stuart</v>
      </c>
      <c r="H1353" s="5" t="str">
        <f>VLOOKUP(F1353,'Customer Info'!A:C,3,0)</f>
        <v>Calhoun</v>
      </c>
      <c r="I1353" s="5" t="str">
        <f>VLOOKUP(F1353,'Customer Info'!A:E,5,0)</f>
        <v>Bochum</v>
      </c>
      <c r="J1353" s="2" t="s">
        <v>102</v>
      </c>
      <c r="K1353" s="6" t="str">
        <f>VLOOKUP(J1353,'Product Details'!B:C,2,0)</f>
        <v>Technology</v>
      </c>
      <c r="L1353" s="6" t="str">
        <f>VLOOKUP(J1353,'Product Details'!B:D,3,0)</f>
        <v>Phones</v>
      </c>
      <c r="M1353" s="6" t="s">
        <v>6447</v>
      </c>
      <c r="N1353" s="2">
        <v>1498</v>
      </c>
      <c r="O1353" s="2">
        <v>1335</v>
      </c>
      <c r="P1353" s="2">
        <v>1</v>
      </c>
      <c r="Q1353" s="7">
        <f>O1353*P1353</f>
        <v>1335</v>
      </c>
      <c r="R1353" s="7">
        <f>N1353*P1353</f>
        <v>1498</v>
      </c>
      <c r="S1353" s="2">
        <v>37</v>
      </c>
      <c r="T1353" s="8">
        <f>R1353+S1353</f>
        <v>1535</v>
      </c>
      <c r="U1353" s="8">
        <f>T1353-Q1353</f>
        <v>200</v>
      </c>
      <c r="V1353" s="2" t="s">
        <v>33</v>
      </c>
      <c r="W1353" s="31">
        <f>IF(T1353&lt;5000,T1353*2%,IF(T1353&lt;25000,T1353*5%,IF(T1353&lt;50000,T1353*7%,IF(T1353&lt;100000,T1353*9%,IF(T1353&lt;250000,T1353*12%,T1353*15%)))))</f>
        <v>30.7</v>
      </c>
    </row>
    <row r="1354" spans="1:23" x14ac:dyDescent="0.3">
      <c r="A1354" s="2" t="s">
        <v>838</v>
      </c>
      <c r="B1354" s="4">
        <v>43334</v>
      </c>
      <c r="C1354" s="4">
        <v>43336</v>
      </c>
      <c r="D1354" s="2" t="s">
        <v>47</v>
      </c>
      <c r="E1354" s="2" t="s">
        <v>29</v>
      </c>
      <c r="F1354" s="2" t="s">
        <v>839</v>
      </c>
      <c r="G1354" s="5" t="str">
        <f>VLOOKUP(F1354,'Customer Info'!A:B,2,0)</f>
        <v>Dan</v>
      </c>
      <c r="H1354" s="5" t="str">
        <f>VLOOKUP(F1354,'Customer Info'!A:C,3,0)</f>
        <v>Campbell</v>
      </c>
      <c r="I1354" s="5" t="str">
        <f>VLOOKUP(F1354,'Customer Info'!A:E,5,0)</f>
        <v>Perth</v>
      </c>
      <c r="J1354" s="2" t="s">
        <v>840</v>
      </c>
      <c r="K1354" s="6" t="str">
        <f>VLOOKUP(J1354,'Product Details'!B:C,2,0)</f>
        <v>Office_Supplies</v>
      </c>
      <c r="L1354" s="6" t="str">
        <f>VLOOKUP(J1354,'Product Details'!B:D,3,0)</f>
        <v>Envelopes</v>
      </c>
      <c r="M1354" s="6" t="s">
        <v>6483</v>
      </c>
      <c r="N1354" s="2">
        <v>751</v>
      </c>
      <c r="O1354" s="2">
        <v>696</v>
      </c>
      <c r="P1354" s="2">
        <v>2</v>
      </c>
      <c r="Q1354" s="7">
        <f>O1354*P1354</f>
        <v>1392</v>
      </c>
      <c r="R1354" s="7">
        <f>N1354*P1354</f>
        <v>1502</v>
      </c>
      <c r="S1354" s="2">
        <v>98</v>
      </c>
      <c r="T1354" s="8">
        <f>R1354+S1354</f>
        <v>1600</v>
      </c>
      <c r="U1354" s="8">
        <f>T1354-Q1354</f>
        <v>208</v>
      </c>
      <c r="V1354" s="2" t="s">
        <v>30</v>
      </c>
      <c r="W1354" s="31">
        <f>IF(T1354&lt;5000,T1354*2%,IF(T1354&lt;25000,T1354*5%,IF(T1354&lt;50000,T1354*7%,IF(T1354&lt;100000,T1354*9%,IF(T1354&lt;250000,T1354*12%,T1354*15%)))))</f>
        <v>32</v>
      </c>
    </row>
    <row r="1355" spans="1:23" x14ac:dyDescent="0.3">
      <c r="A1355" s="2" t="s">
        <v>1942</v>
      </c>
      <c r="B1355" s="4">
        <v>44115</v>
      </c>
      <c r="C1355" s="4">
        <v>44115</v>
      </c>
      <c r="D1355" s="2" t="s">
        <v>47</v>
      </c>
      <c r="E1355" s="2" t="s">
        <v>68</v>
      </c>
      <c r="F1355" s="2" t="s">
        <v>880</v>
      </c>
      <c r="G1355" s="5" t="str">
        <f>VLOOKUP(F1355,'Customer Info'!A:B,2,0)</f>
        <v>David</v>
      </c>
      <c r="H1355" s="5" t="str">
        <f>VLOOKUP(F1355,'Customer Info'!A:C,3,0)</f>
        <v>Smith</v>
      </c>
      <c r="I1355" s="5" t="str">
        <f>VLOOKUP(F1355,'Customer Info'!A:E,5,0)</f>
        <v>Surat</v>
      </c>
      <c r="J1355" s="2" t="s">
        <v>280</v>
      </c>
      <c r="K1355" s="6" t="str">
        <f>VLOOKUP(J1355,'Product Details'!B:C,2,0)</f>
        <v>Furniture</v>
      </c>
      <c r="L1355" s="6" t="str">
        <f>VLOOKUP(J1355,'Product Details'!B:D,3,0)</f>
        <v>Chairs</v>
      </c>
      <c r="M1355" s="6" t="s">
        <v>6404</v>
      </c>
      <c r="N1355" s="2">
        <v>751</v>
      </c>
      <c r="O1355" s="2">
        <v>696</v>
      </c>
      <c r="P1355" s="2">
        <v>2</v>
      </c>
      <c r="Q1355" s="7">
        <f>O1355*P1355</f>
        <v>1392</v>
      </c>
      <c r="R1355" s="7">
        <f>N1355*P1355</f>
        <v>1502</v>
      </c>
      <c r="S1355" s="2">
        <v>59</v>
      </c>
      <c r="T1355" s="8">
        <f>R1355+S1355</f>
        <v>1561</v>
      </c>
      <c r="U1355" s="8">
        <f>T1355-Q1355</f>
        <v>169</v>
      </c>
      <c r="V1355" s="2" t="s">
        <v>63</v>
      </c>
      <c r="W1355" s="31">
        <f>IF(T1355&lt;5000,T1355*2%,IF(T1355&lt;25000,T1355*5%,IF(T1355&lt;50000,T1355*7%,IF(T1355&lt;100000,T1355*9%,IF(T1355&lt;250000,T1355*12%,T1355*15%)))))</f>
        <v>31.220000000000002</v>
      </c>
    </row>
    <row r="1356" spans="1:23" x14ac:dyDescent="0.3">
      <c r="A1356" s="2" t="s">
        <v>5147</v>
      </c>
      <c r="B1356" s="4">
        <v>43532</v>
      </c>
      <c r="C1356" s="4">
        <v>43533</v>
      </c>
      <c r="D1356" s="2" t="s">
        <v>47</v>
      </c>
      <c r="E1356" s="2" t="s">
        <v>43</v>
      </c>
      <c r="F1356" s="2" t="s">
        <v>477</v>
      </c>
      <c r="G1356" s="5" t="str">
        <f>VLOOKUP(F1356,'Customer Info'!A:B,2,0)</f>
        <v>Philip</v>
      </c>
      <c r="H1356" s="5" t="str">
        <f>VLOOKUP(F1356,'Customer Info'!A:C,3,0)</f>
        <v>Brown</v>
      </c>
      <c r="I1356" s="5" t="str">
        <f>VLOOKUP(F1356,'Customer Info'!A:E,5,0)</f>
        <v>Binjai</v>
      </c>
      <c r="J1356" s="2" t="s">
        <v>522</v>
      </c>
      <c r="K1356" s="6" t="str">
        <f>VLOOKUP(J1356,'Product Details'!B:C,2,0)</f>
        <v>Office_Supplies</v>
      </c>
      <c r="L1356" s="6" t="str">
        <f>VLOOKUP(J1356,'Product Details'!B:D,3,0)</f>
        <v>Appliances</v>
      </c>
      <c r="M1356" s="6" t="s">
        <v>6513</v>
      </c>
      <c r="N1356" s="2">
        <v>751</v>
      </c>
      <c r="O1356" s="2">
        <v>696</v>
      </c>
      <c r="P1356" s="2">
        <v>2</v>
      </c>
      <c r="Q1356" s="7">
        <f>O1356*P1356</f>
        <v>1392</v>
      </c>
      <c r="R1356" s="7">
        <f>N1356*P1356</f>
        <v>1502</v>
      </c>
      <c r="S1356" s="2">
        <v>26</v>
      </c>
      <c r="T1356" s="8">
        <f>R1356+S1356</f>
        <v>1528</v>
      </c>
      <c r="U1356" s="8">
        <f>T1356-Q1356</f>
        <v>136</v>
      </c>
      <c r="V1356" s="2" t="s">
        <v>33</v>
      </c>
      <c r="W1356" s="31">
        <f>IF(T1356&lt;5000,T1356*2%,IF(T1356&lt;25000,T1356*5%,IF(T1356&lt;50000,T1356*7%,IF(T1356&lt;100000,T1356*9%,IF(T1356&lt;250000,T1356*12%,T1356*15%)))))</f>
        <v>30.560000000000002</v>
      </c>
    </row>
    <row r="1357" spans="1:23" x14ac:dyDescent="0.3">
      <c r="A1357" s="2" t="s">
        <v>5284</v>
      </c>
      <c r="B1357" s="4">
        <v>43944</v>
      </c>
      <c r="C1357" s="4">
        <v>43944</v>
      </c>
      <c r="D1357" s="2" t="s">
        <v>47</v>
      </c>
      <c r="E1357" s="2" t="s">
        <v>29</v>
      </c>
      <c r="F1357" s="2" t="s">
        <v>926</v>
      </c>
      <c r="G1357" s="5" t="str">
        <f>VLOOKUP(F1357,'Customer Info'!A:B,2,0)</f>
        <v>Sonia</v>
      </c>
      <c r="H1357" s="5" t="str">
        <f>VLOOKUP(F1357,'Customer Info'!A:C,3,0)</f>
        <v>Sunley</v>
      </c>
      <c r="I1357" s="5" t="str">
        <f>VLOOKUP(F1357,'Customer Info'!A:E,5,0)</f>
        <v>Canberra</v>
      </c>
      <c r="J1357" s="2" t="s">
        <v>386</v>
      </c>
      <c r="K1357" s="6" t="str">
        <f>VLOOKUP(J1357,'Product Details'!B:C,2,0)</f>
        <v>Office_Supplies</v>
      </c>
      <c r="L1357" s="6" t="str">
        <f>VLOOKUP(J1357,'Product Details'!B:D,3,0)</f>
        <v>Fasteners</v>
      </c>
      <c r="M1357" s="6" t="s">
        <v>6538</v>
      </c>
      <c r="N1357" s="2">
        <v>1512</v>
      </c>
      <c r="O1357" s="2">
        <v>1497</v>
      </c>
      <c r="P1357" s="2">
        <v>1</v>
      </c>
      <c r="Q1357" s="7">
        <f>O1357*P1357</f>
        <v>1497</v>
      </c>
      <c r="R1357" s="7">
        <f>N1357*P1357</f>
        <v>1512</v>
      </c>
      <c r="S1357" s="2">
        <v>68</v>
      </c>
      <c r="T1357" s="8">
        <f>R1357+S1357</f>
        <v>1580</v>
      </c>
      <c r="U1357" s="8">
        <f>T1357-Q1357</f>
        <v>83</v>
      </c>
      <c r="V1357" s="2" t="s">
        <v>33</v>
      </c>
      <c r="W1357" s="31">
        <f>IF(T1357&lt;5000,T1357*2%,IF(T1357&lt;25000,T1357*5%,IF(T1357&lt;50000,T1357*7%,IF(T1357&lt;100000,T1357*9%,IF(T1357&lt;250000,T1357*12%,T1357*15%)))))</f>
        <v>31.6</v>
      </c>
    </row>
    <row r="1358" spans="1:23" x14ac:dyDescent="0.3">
      <c r="A1358" s="2" t="s">
        <v>4640</v>
      </c>
      <c r="B1358" s="4">
        <v>44022</v>
      </c>
      <c r="C1358" s="4">
        <v>44023</v>
      </c>
      <c r="D1358" s="2" t="s">
        <v>47</v>
      </c>
      <c r="E1358" s="2" t="s">
        <v>43</v>
      </c>
      <c r="F1358" s="2" t="s">
        <v>65</v>
      </c>
      <c r="G1358" s="5" t="str">
        <f>VLOOKUP(F1358,'Customer Info'!A:B,2,0)</f>
        <v>Victor</v>
      </c>
      <c r="H1358" s="5" t="str">
        <f>VLOOKUP(F1358,'Customer Info'!A:C,3,0)</f>
        <v>Preis</v>
      </c>
      <c r="I1358" s="5" t="str">
        <f>VLOOKUP(F1358,'Customer Info'!A:E,5,0)</f>
        <v>Melbourne</v>
      </c>
      <c r="J1358" s="2" t="s">
        <v>520</v>
      </c>
      <c r="K1358" s="6" t="str">
        <f>VLOOKUP(J1358,'Product Details'!B:C,2,0)</f>
        <v>Office_Supplies</v>
      </c>
      <c r="L1358" s="6" t="str">
        <f>VLOOKUP(J1358,'Product Details'!B:D,3,0)</f>
        <v>Fasteners</v>
      </c>
      <c r="M1358" s="6" t="s">
        <v>6557</v>
      </c>
      <c r="N1358" s="2">
        <v>1512</v>
      </c>
      <c r="O1358" s="2">
        <v>1497</v>
      </c>
      <c r="P1358" s="2">
        <v>1</v>
      </c>
      <c r="Q1358" s="7">
        <f>O1358*P1358</f>
        <v>1497</v>
      </c>
      <c r="R1358" s="7">
        <f>N1358*P1358</f>
        <v>1512</v>
      </c>
      <c r="S1358" s="2">
        <v>54</v>
      </c>
      <c r="T1358" s="8">
        <f>R1358+S1358</f>
        <v>1566</v>
      </c>
      <c r="U1358" s="8">
        <f>T1358-Q1358</f>
        <v>69</v>
      </c>
      <c r="V1358" s="2" t="s">
        <v>63</v>
      </c>
      <c r="W1358" s="31">
        <f>IF(T1358&lt;5000,T1358*2%,IF(T1358&lt;25000,T1358*5%,IF(T1358&lt;50000,T1358*7%,IF(T1358&lt;100000,T1358*9%,IF(T1358&lt;250000,T1358*12%,T1358*15%)))))</f>
        <v>31.32</v>
      </c>
    </row>
    <row r="1359" spans="1:23" x14ac:dyDescent="0.3">
      <c r="A1359" s="2" t="s">
        <v>417</v>
      </c>
      <c r="B1359" s="4">
        <v>43187</v>
      </c>
      <c r="C1359" s="4">
        <v>43188</v>
      </c>
      <c r="D1359" s="2" t="s">
        <v>47</v>
      </c>
      <c r="E1359" s="2" t="s">
        <v>36</v>
      </c>
      <c r="F1359" s="2" t="s">
        <v>418</v>
      </c>
      <c r="G1359" s="5" t="str">
        <f>VLOOKUP(F1359,'Customer Info'!A:B,2,0)</f>
        <v>Cathy</v>
      </c>
      <c r="H1359" s="5" t="str">
        <f>VLOOKUP(F1359,'Customer Info'!A:C,3,0)</f>
        <v>Hwang</v>
      </c>
      <c r="I1359" s="5" t="str">
        <f>VLOOKUP(F1359,'Customer Info'!A:E,5,0)</f>
        <v>Ballarat</v>
      </c>
      <c r="J1359" s="2" t="s">
        <v>419</v>
      </c>
      <c r="K1359" s="6" t="str">
        <f>VLOOKUP(J1359,'Product Details'!B:C,2,0)</f>
        <v>Office_Supplies</v>
      </c>
      <c r="L1359" s="6" t="str">
        <f>VLOOKUP(J1359,'Product Details'!B:D,3,0)</f>
        <v>Labels</v>
      </c>
      <c r="M1359" s="6" t="s">
        <v>6465</v>
      </c>
      <c r="N1359" s="2">
        <v>1518</v>
      </c>
      <c r="O1359" s="2">
        <v>1392</v>
      </c>
      <c r="P1359" s="2">
        <v>1</v>
      </c>
      <c r="Q1359" s="7">
        <f>O1359*P1359</f>
        <v>1392</v>
      </c>
      <c r="R1359" s="7">
        <f>N1359*P1359</f>
        <v>1518</v>
      </c>
      <c r="S1359" s="2">
        <v>74</v>
      </c>
      <c r="T1359" s="8">
        <f>R1359+S1359</f>
        <v>1592</v>
      </c>
      <c r="U1359" s="8">
        <f>T1359-Q1359</f>
        <v>200</v>
      </c>
      <c r="V1359" s="2" t="s">
        <v>33</v>
      </c>
      <c r="W1359" s="31">
        <f>IF(T1359&lt;5000,T1359*2%,IF(T1359&lt;25000,T1359*5%,IF(T1359&lt;50000,T1359*7%,IF(T1359&lt;100000,T1359*9%,IF(T1359&lt;250000,T1359*12%,T1359*15%)))))</f>
        <v>31.84</v>
      </c>
    </row>
    <row r="1360" spans="1:23" x14ac:dyDescent="0.3">
      <c r="A1360" s="2" t="s">
        <v>3988</v>
      </c>
      <c r="B1360" s="4">
        <v>44014</v>
      </c>
      <c r="C1360" s="4">
        <v>44014</v>
      </c>
      <c r="D1360" s="2" t="s">
        <v>47</v>
      </c>
      <c r="E1360" s="2" t="s">
        <v>43</v>
      </c>
      <c r="F1360" s="2" t="s">
        <v>593</v>
      </c>
      <c r="G1360" s="5" t="str">
        <f>VLOOKUP(F1360,'Customer Info'!A:B,2,0)</f>
        <v>Fred</v>
      </c>
      <c r="H1360" s="5" t="str">
        <f>VLOOKUP(F1360,'Customer Info'!A:C,3,0)</f>
        <v>Wasserman</v>
      </c>
      <c r="I1360" s="5" t="str">
        <f>VLOOKUP(F1360,'Customer Info'!A:E,5,0)</f>
        <v>Willich</v>
      </c>
      <c r="J1360" s="2" t="s">
        <v>186</v>
      </c>
      <c r="K1360" s="6" t="str">
        <f>VLOOKUP(J1360,'Product Details'!B:C,2,0)</f>
        <v>Technology</v>
      </c>
      <c r="L1360" s="6" t="str">
        <f>VLOOKUP(J1360,'Product Details'!B:D,3,0)</f>
        <v>Accessories</v>
      </c>
      <c r="M1360" s="6" t="s">
        <v>6392</v>
      </c>
      <c r="N1360" s="2">
        <v>138</v>
      </c>
      <c r="O1360" s="2">
        <v>128</v>
      </c>
      <c r="P1360" s="2">
        <v>11</v>
      </c>
      <c r="Q1360" s="7">
        <f>O1360*P1360</f>
        <v>1408</v>
      </c>
      <c r="R1360" s="7">
        <f>N1360*P1360</f>
        <v>1518</v>
      </c>
      <c r="S1360" s="2">
        <v>30</v>
      </c>
      <c r="T1360" s="8">
        <f>R1360+S1360</f>
        <v>1548</v>
      </c>
      <c r="U1360" s="8">
        <f>T1360-Q1360</f>
        <v>140</v>
      </c>
      <c r="V1360" s="2" t="s">
        <v>33</v>
      </c>
      <c r="W1360" s="31">
        <f>IF(T1360&lt;5000,T1360*2%,IF(T1360&lt;25000,T1360*5%,IF(T1360&lt;50000,T1360*7%,IF(T1360&lt;100000,T1360*9%,IF(T1360&lt;250000,T1360*12%,T1360*15%)))))</f>
        <v>30.96</v>
      </c>
    </row>
    <row r="1361" spans="1:23" x14ac:dyDescent="0.3">
      <c r="A1361" s="2" t="s">
        <v>3425</v>
      </c>
      <c r="B1361" s="4">
        <v>43830</v>
      </c>
      <c r="C1361" s="4">
        <v>43830</v>
      </c>
      <c r="D1361" s="2" t="s">
        <v>47</v>
      </c>
      <c r="E1361" s="2" t="s">
        <v>43</v>
      </c>
      <c r="F1361" s="2" t="s">
        <v>870</v>
      </c>
      <c r="G1361" s="5" t="str">
        <f>VLOOKUP(F1361,'Customer Info'!A:B,2,0)</f>
        <v>Craig</v>
      </c>
      <c r="H1361" s="5" t="str">
        <f>VLOOKUP(F1361,'Customer Info'!A:C,3,0)</f>
        <v>Carreira</v>
      </c>
      <c r="I1361" s="5" t="str">
        <f>VLOOKUP(F1361,'Customer Info'!A:E,5,0)</f>
        <v>Worms</v>
      </c>
      <c r="J1361" s="2" t="s">
        <v>242</v>
      </c>
      <c r="K1361" s="6" t="str">
        <f>VLOOKUP(J1361,'Product Details'!B:C,2,0)</f>
        <v>Office_Supplies</v>
      </c>
      <c r="L1361" s="6" t="str">
        <f>VLOOKUP(J1361,'Product Details'!B:D,3,0)</f>
        <v>Storage</v>
      </c>
      <c r="M1361" s="6" t="s">
        <v>6560</v>
      </c>
      <c r="N1361" s="2">
        <v>169</v>
      </c>
      <c r="O1361" s="2">
        <v>154</v>
      </c>
      <c r="P1361" s="2">
        <v>9</v>
      </c>
      <c r="Q1361" s="7">
        <f>O1361*P1361</f>
        <v>1386</v>
      </c>
      <c r="R1361" s="7">
        <f>N1361*P1361</f>
        <v>1521</v>
      </c>
      <c r="S1361" s="2">
        <v>30</v>
      </c>
      <c r="T1361" s="8">
        <f>R1361+S1361</f>
        <v>1551</v>
      </c>
      <c r="U1361" s="8">
        <f>T1361-Q1361</f>
        <v>165</v>
      </c>
      <c r="V1361" s="2" t="s">
        <v>33</v>
      </c>
      <c r="W1361" s="31">
        <f>IF(T1361&lt;5000,T1361*2%,IF(T1361&lt;25000,T1361*5%,IF(T1361&lt;50000,T1361*7%,IF(T1361&lt;100000,T1361*9%,IF(T1361&lt;250000,T1361*12%,T1361*15%)))))</f>
        <v>31.02</v>
      </c>
    </row>
    <row r="1362" spans="1:23" x14ac:dyDescent="0.3">
      <c r="A1362" s="2" t="s">
        <v>3604</v>
      </c>
      <c r="B1362" s="4">
        <v>43764</v>
      </c>
      <c r="C1362" s="4">
        <v>43764</v>
      </c>
      <c r="D1362" s="2" t="s">
        <v>35</v>
      </c>
      <c r="E1362" s="2" t="s">
        <v>29</v>
      </c>
      <c r="F1362" s="2" t="s">
        <v>1663</v>
      </c>
      <c r="G1362" s="5" t="str">
        <f>VLOOKUP(F1362,'Customer Info'!A:B,2,0)</f>
        <v>Ralph</v>
      </c>
      <c r="H1362" s="5" t="str">
        <f>VLOOKUP(F1362,'Customer Info'!A:C,3,0)</f>
        <v>Arnett</v>
      </c>
      <c r="I1362" s="5" t="str">
        <f>VLOOKUP(F1362,'Customer Info'!A:E,5,0)</f>
        <v>Suzhou</v>
      </c>
      <c r="J1362" s="2" t="s">
        <v>83</v>
      </c>
      <c r="K1362" s="6" t="str">
        <f>VLOOKUP(J1362,'Product Details'!B:C,2,0)</f>
        <v>Furniture</v>
      </c>
      <c r="L1362" s="6" t="str">
        <f>VLOOKUP(J1362,'Product Details'!B:D,3,0)</f>
        <v>Chairs</v>
      </c>
      <c r="M1362" s="6" t="s">
        <v>6406</v>
      </c>
      <c r="N1362" s="2">
        <v>1528</v>
      </c>
      <c r="O1362" s="2">
        <v>1348</v>
      </c>
      <c r="P1362" s="2">
        <v>1</v>
      </c>
      <c r="Q1362" s="7">
        <f>O1362*P1362</f>
        <v>1348</v>
      </c>
      <c r="R1362" s="7">
        <f>N1362*P1362</f>
        <v>1528</v>
      </c>
      <c r="S1362" s="2">
        <v>42</v>
      </c>
      <c r="T1362" s="8">
        <f>R1362+S1362</f>
        <v>1570</v>
      </c>
      <c r="U1362" s="8">
        <f>T1362-Q1362</f>
        <v>222</v>
      </c>
      <c r="V1362" s="2" t="s">
        <v>33</v>
      </c>
      <c r="W1362" s="31">
        <f>IF(T1362&lt;5000,T1362*2%,IF(T1362&lt;25000,T1362*5%,IF(T1362&lt;50000,T1362*7%,IF(T1362&lt;100000,T1362*9%,IF(T1362&lt;250000,T1362*12%,T1362*15%)))))</f>
        <v>31.400000000000002</v>
      </c>
    </row>
    <row r="1363" spans="1:23" x14ac:dyDescent="0.3">
      <c r="A1363" s="2" t="s">
        <v>4737</v>
      </c>
      <c r="B1363" s="4">
        <v>44024</v>
      </c>
      <c r="C1363" s="4">
        <v>44025</v>
      </c>
      <c r="D1363" s="2" t="s">
        <v>35</v>
      </c>
      <c r="E1363" s="2" t="s">
        <v>29</v>
      </c>
      <c r="F1363" s="2" t="s">
        <v>1739</v>
      </c>
      <c r="G1363" s="5" t="str">
        <f>VLOOKUP(F1363,'Customer Info'!A:B,2,0)</f>
        <v>Harry</v>
      </c>
      <c r="H1363" s="5" t="str">
        <f>VLOOKUP(F1363,'Customer Info'!A:C,3,0)</f>
        <v>Marie</v>
      </c>
      <c r="I1363" s="5" t="str">
        <f>VLOOKUP(F1363,'Customer Info'!A:E,5,0)</f>
        <v>Dortmund</v>
      </c>
      <c r="J1363" s="2" t="s">
        <v>398</v>
      </c>
      <c r="K1363" s="6" t="str">
        <f>VLOOKUP(J1363,'Product Details'!B:C,2,0)</f>
        <v>Office_Supplies</v>
      </c>
      <c r="L1363" s="6" t="str">
        <f>VLOOKUP(J1363,'Product Details'!B:D,3,0)</f>
        <v>Art</v>
      </c>
      <c r="M1363" s="6" t="s">
        <v>6425</v>
      </c>
      <c r="N1363" s="2">
        <v>1528</v>
      </c>
      <c r="O1363" s="2">
        <v>1348</v>
      </c>
      <c r="P1363" s="2">
        <v>1</v>
      </c>
      <c r="Q1363" s="7">
        <f>O1363*P1363</f>
        <v>1348</v>
      </c>
      <c r="R1363" s="7">
        <f>N1363*P1363</f>
        <v>1528</v>
      </c>
      <c r="S1363" s="2">
        <v>30</v>
      </c>
      <c r="T1363" s="8">
        <f>R1363+S1363</f>
        <v>1558</v>
      </c>
      <c r="U1363" s="8">
        <f>T1363-Q1363</f>
        <v>210</v>
      </c>
      <c r="V1363" s="2" t="s">
        <v>71</v>
      </c>
      <c r="W1363" s="31">
        <f>IF(T1363&lt;5000,T1363*2%,IF(T1363&lt;25000,T1363*5%,IF(T1363&lt;50000,T1363*7%,IF(T1363&lt;100000,T1363*9%,IF(T1363&lt;250000,T1363*12%,T1363*15%)))))</f>
        <v>31.16</v>
      </c>
    </row>
    <row r="1364" spans="1:23" x14ac:dyDescent="0.3">
      <c r="A1364" s="2" t="s">
        <v>5314</v>
      </c>
      <c r="B1364" s="4">
        <v>44092</v>
      </c>
      <c r="C1364" s="4">
        <v>44092</v>
      </c>
      <c r="D1364" s="2" t="s">
        <v>47</v>
      </c>
      <c r="E1364" s="2" t="s">
        <v>48</v>
      </c>
      <c r="F1364" s="2" t="s">
        <v>98</v>
      </c>
      <c r="G1364" s="5" t="str">
        <f>VLOOKUP(F1364,'Customer Info'!A:B,2,0)</f>
        <v>David</v>
      </c>
      <c r="H1364" s="5" t="str">
        <f>VLOOKUP(F1364,'Customer Info'!A:C,3,0)</f>
        <v>Kendrick</v>
      </c>
      <c r="I1364" s="5" t="str">
        <f>VLOOKUP(F1364,'Customer Info'!A:E,5,0)</f>
        <v>Kunming</v>
      </c>
      <c r="J1364" s="2" t="s">
        <v>1012</v>
      </c>
      <c r="K1364" s="6" t="str">
        <f>VLOOKUP(J1364,'Product Details'!B:C,2,0)</f>
        <v>Office_Supplies</v>
      </c>
      <c r="L1364" s="6" t="str">
        <f>VLOOKUP(J1364,'Product Details'!B:D,3,0)</f>
        <v>Envelopes</v>
      </c>
      <c r="M1364" s="6" t="s">
        <v>6463</v>
      </c>
      <c r="N1364" s="2">
        <v>765</v>
      </c>
      <c r="O1364" s="2">
        <v>701</v>
      </c>
      <c r="P1364" s="2">
        <v>2</v>
      </c>
      <c r="Q1364" s="7">
        <f>O1364*P1364</f>
        <v>1402</v>
      </c>
      <c r="R1364" s="7">
        <f>N1364*P1364</f>
        <v>1530</v>
      </c>
      <c r="S1364" s="2">
        <v>98</v>
      </c>
      <c r="T1364" s="8">
        <f>R1364+S1364</f>
        <v>1628</v>
      </c>
      <c r="U1364" s="8">
        <f>T1364-Q1364</f>
        <v>226</v>
      </c>
      <c r="V1364" s="2" t="s">
        <v>63</v>
      </c>
      <c r="W1364" s="31">
        <f>IF(T1364&lt;5000,T1364*2%,IF(T1364&lt;25000,T1364*5%,IF(T1364&lt;50000,T1364*7%,IF(T1364&lt;100000,T1364*9%,IF(T1364&lt;250000,T1364*12%,T1364*15%)))))</f>
        <v>32.56</v>
      </c>
    </row>
    <row r="1365" spans="1:23" x14ac:dyDescent="0.3">
      <c r="A1365" s="2" t="s">
        <v>2337</v>
      </c>
      <c r="B1365" s="4">
        <v>43482</v>
      </c>
      <c r="C1365" s="4">
        <v>43482</v>
      </c>
      <c r="D1365" s="2" t="s">
        <v>47</v>
      </c>
      <c r="E1365" s="2" t="s">
        <v>43</v>
      </c>
      <c r="F1365" s="2" t="s">
        <v>1709</v>
      </c>
      <c r="G1365" s="5" t="str">
        <f>VLOOKUP(F1365,'Customer Info'!A:B,2,0)</f>
        <v>Giulietta</v>
      </c>
      <c r="H1365" s="5" t="str">
        <f>VLOOKUP(F1365,'Customer Info'!A:C,3,0)</f>
        <v>Weimer</v>
      </c>
      <c r="I1365" s="5" t="str">
        <f>VLOOKUP(F1365,'Customer Info'!A:E,5,0)</f>
        <v>Suihua</v>
      </c>
      <c r="J1365" s="2" t="s">
        <v>795</v>
      </c>
      <c r="K1365" s="6" t="str">
        <f>VLOOKUP(J1365,'Product Details'!B:C,2,0)</f>
        <v>Office_Supplies</v>
      </c>
      <c r="L1365" s="6" t="str">
        <f>VLOOKUP(J1365,'Product Details'!B:D,3,0)</f>
        <v>Binders</v>
      </c>
      <c r="M1365" s="6" t="s">
        <v>6519</v>
      </c>
      <c r="N1365" s="2">
        <v>765</v>
      </c>
      <c r="O1365" s="2">
        <v>701</v>
      </c>
      <c r="P1365" s="2">
        <v>2</v>
      </c>
      <c r="Q1365" s="7">
        <f>O1365*P1365</f>
        <v>1402</v>
      </c>
      <c r="R1365" s="7">
        <f>N1365*P1365</f>
        <v>1530</v>
      </c>
      <c r="S1365" s="2">
        <v>87</v>
      </c>
      <c r="T1365" s="8">
        <f>R1365+S1365</f>
        <v>1617</v>
      </c>
      <c r="U1365" s="8">
        <f>T1365-Q1365</f>
        <v>215</v>
      </c>
      <c r="V1365" s="2" t="s">
        <v>71</v>
      </c>
      <c r="W1365" s="31">
        <f>IF(T1365&lt;5000,T1365*2%,IF(T1365&lt;25000,T1365*5%,IF(T1365&lt;50000,T1365*7%,IF(T1365&lt;100000,T1365*9%,IF(T1365&lt;250000,T1365*12%,T1365*15%)))))</f>
        <v>32.340000000000003</v>
      </c>
    </row>
    <row r="1366" spans="1:23" x14ac:dyDescent="0.3">
      <c r="A1366" s="2" t="s">
        <v>518</v>
      </c>
      <c r="B1366" s="4">
        <v>43294</v>
      </c>
      <c r="C1366" s="4">
        <v>43294</v>
      </c>
      <c r="D1366" s="2" t="s">
        <v>47</v>
      </c>
      <c r="E1366" s="2" t="s">
        <v>91</v>
      </c>
      <c r="F1366" s="2" t="s">
        <v>519</v>
      </c>
      <c r="G1366" s="5" t="str">
        <f>VLOOKUP(F1366,'Customer Info'!A:B,2,0)</f>
        <v>Ruben</v>
      </c>
      <c r="H1366" s="5" t="str">
        <f>VLOOKUP(F1366,'Customer Info'!A:C,3,0)</f>
        <v>Ausman</v>
      </c>
      <c r="I1366" s="5" t="str">
        <f>VLOOKUP(F1366,'Customer Info'!A:E,5,0)</f>
        <v>Sonneberg</v>
      </c>
      <c r="J1366" s="2" t="s">
        <v>520</v>
      </c>
      <c r="K1366" s="6" t="str">
        <f>VLOOKUP(J1366,'Product Details'!B:C,2,0)</f>
        <v>Office_Supplies</v>
      </c>
      <c r="L1366" s="6" t="str">
        <f>VLOOKUP(J1366,'Product Details'!B:D,3,0)</f>
        <v>Fasteners</v>
      </c>
      <c r="M1366" s="6" t="s">
        <v>6557</v>
      </c>
      <c r="N1366" s="2">
        <v>765</v>
      </c>
      <c r="O1366" s="2">
        <v>701</v>
      </c>
      <c r="P1366" s="2">
        <v>2</v>
      </c>
      <c r="Q1366" s="7">
        <f>O1366*P1366</f>
        <v>1402</v>
      </c>
      <c r="R1366" s="7">
        <f>N1366*P1366</f>
        <v>1530</v>
      </c>
      <c r="S1366" s="2">
        <v>83</v>
      </c>
      <c r="T1366" s="8">
        <f>R1366+S1366</f>
        <v>1613</v>
      </c>
      <c r="U1366" s="8">
        <f>T1366-Q1366</f>
        <v>211</v>
      </c>
      <c r="V1366" s="2" t="s">
        <v>33</v>
      </c>
      <c r="W1366" s="31">
        <f>IF(T1366&lt;5000,T1366*2%,IF(T1366&lt;25000,T1366*5%,IF(T1366&lt;50000,T1366*7%,IF(T1366&lt;100000,T1366*9%,IF(T1366&lt;250000,T1366*12%,T1366*15%)))))</f>
        <v>32.26</v>
      </c>
    </row>
    <row r="1367" spans="1:23" x14ac:dyDescent="0.3">
      <c r="A1367" s="2" t="s">
        <v>4561</v>
      </c>
      <c r="B1367" s="4">
        <v>43998</v>
      </c>
      <c r="C1367" s="4">
        <v>44000</v>
      </c>
      <c r="D1367" s="2" t="s">
        <v>47</v>
      </c>
      <c r="E1367" s="2" t="s">
        <v>68</v>
      </c>
      <c r="F1367" s="2" t="s">
        <v>618</v>
      </c>
      <c r="G1367" s="5" t="str">
        <f>VLOOKUP(F1367,'Customer Info'!A:B,2,0)</f>
        <v>Kristina</v>
      </c>
      <c r="H1367" s="5" t="str">
        <f>VLOOKUP(F1367,'Customer Info'!A:C,3,0)</f>
        <v>Nunn</v>
      </c>
      <c r="I1367" s="5" t="str">
        <f>VLOOKUP(F1367,'Customer Info'!A:E,5,0)</f>
        <v>Sydney</v>
      </c>
      <c r="J1367" s="2" t="s">
        <v>223</v>
      </c>
      <c r="K1367" s="6" t="str">
        <f>VLOOKUP(J1367,'Product Details'!B:C,2,0)</f>
        <v>Office_Supplies</v>
      </c>
      <c r="L1367" s="6" t="str">
        <f>VLOOKUP(J1367,'Product Details'!B:D,3,0)</f>
        <v>Supplies</v>
      </c>
      <c r="M1367" s="6" t="s">
        <v>6445</v>
      </c>
      <c r="N1367" s="2">
        <v>765</v>
      </c>
      <c r="O1367" s="2">
        <v>701</v>
      </c>
      <c r="P1367" s="2">
        <v>2</v>
      </c>
      <c r="Q1367" s="7">
        <f>O1367*P1367</f>
        <v>1402</v>
      </c>
      <c r="R1367" s="7">
        <f>N1367*P1367</f>
        <v>1530</v>
      </c>
      <c r="S1367" s="2">
        <v>77</v>
      </c>
      <c r="T1367" s="8">
        <f>R1367+S1367</f>
        <v>1607</v>
      </c>
      <c r="U1367" s="8">
        <f>T1367-Q1367</f>
        <v>205</v>
      </c>
      <c r="V1367" s="2" t="s">
        <v>33</v>
      </c>
      <c r="W1367" s="31">
        <f>IF(T1367&lt;5000,T1367*2%,IF(T1367&lt;25000,T1367*5%,IF(T1367&lt;50000,T1367*7%,IF(T1367&lt;100000,T1367*9%,IF(T1367&lt;250000,T1367*12%,T1367*15%)))))</f>
        <v>32.14</v>
      </c>
    </row>
    <row r="1368" spans="1:23" x14ac:dyDescent="0.3">
      <c r="A1368" s="2" t="s">
        <v>1775</v>
      </c>
      <c r="B1368" s="4">
        <v>44106</v>
      </c>
      <c r="C1368" s="4">
        <v>44108</v>
      </c>
      <c r="D1368" s="2" t="s">
        <v>47</v>
      </c>
      <c r="E1368" s="2" t="s">
        <v>48</v>
      </c>
      <c r="F1368" s="2" t="s">
        <v>587</v>
      </c>
      <c r="G1368" s="5" t="str">
        <f>VLOOKUP(F1368,'Customer Info'!A:B,2,0)</f>
        <v>Allen</v>
      </c>
      <c r="H1368" s="5" t="str">
        <f>VLOOKUP(F1368,'Customer Info'!A:C,3,0)</f>
        <v>Rosenblatt</v>
      </c>
      <c r="I1368" s="5" t="str">
        <f>VLOOKUP(F1368,'Customer Info'!A:E,5,0)</f>
        <v>Chaozhou</v>
      </c>
      <c r="J1368" s="2" t="s">
        <v>226</v>
      </c>
      <c r="K1368" s="6" t="str">
        <f>VLOOKUP(J1368,'Product Details'!B:C,2,0)</f>
        <v>Furniture</v>
      </c>
      <c r="L1368" s="6" t="str">
        <f>VLOOKUP(J1368,'Product Details'!B:D,3,0)</f>
        <v>Bookcases</v>
      </c>
      <c r="M1368" s="6" t="s">
        <v>6493</v>
      </c>
      <c r="N1368" s="2">
        <v>765</v>
      </c>
      <c r="O1368" s="2">
        <v>701</v>
      </c>
      <c r="P1368" s="2">
        <v>2</v>
      </c>
      <c r="Q1368" s="7">
        <f>O1368*P1368</f>
        <v>1402</v>
      </c>
      <c r="R1368" s="7">
        <f>N1368*P1368</f>
        <v>1530</v>
      </c>
      <c r="S1368" s="2">
        <v>58</v>
      </c>
      <c r="T1368" s="8">
        <f>R1368+S1368</f>
        <v>1588</v>
      </c>
      <c r="U1368" s="8">
        <f>T1368-Q1368</f>
        <v>186</v>
      </c>
      <c r="V1368" s="2" t="s">
        <v>33</v>
      </c>
      <c r="W1368" s="31">
        <f>IF(T1368&lt;5000,T1368*2%,IF(T1368&lt;25000,T1368*5%,IF(T1368&lt;50000,T1368*7%,IF(T1368&lt;100000,T1368*9%,IF(T1368&lt;250000,T1368*12%,T1368*15%)))))</f>
        <v>31.76</v>
      </c>
    </row>
    <row r="1369" spans="1:23" x14ac:dyDescent="0.3">
      <c r="A1369" s="2" t="s">
        <v>4041</v>
      </c>
      <c r="B1369" s="4">
        <v>43140</v>
      </c>
      <c r="C1369" s="4">
        <v>43140</v>
      </c>
      <c r="D1369" s="2" t="s">
        <v>47</v>
      </c>
      <c r="E1369" s="2" t="s">
        <v>91</v>
      </c>
      <c r="F1369" s="2" t="s">
        <v>2323</v>
      </c>
      <c r="G1369" s="5" t="str">
        <f>VLOOKUP(F1369,'Customer Info'!A:B,2,0)</f>
        <v>Erica</v>
      </c>
      <c r="H1369" s="5" t="str">
        <f>VLOOKUP(F1369,'Customer Info'!A:C,3,0)</f>
        <v>Hackney</v>
      </c>
      <c r="I1369" s="5" t="str">
        <f>VLOOKUP(F1369,'Customer Info'!A:E,5,0)</f>
        <v>Adelaide</v>
      </c>
      <c r="J1369" s="2" t="s">
        <v>116</v>
      </c>
      <c r="K1369" s="6" t="str">
        <f>VLOOKUP(J1369,'Product Details'!B:C,2,0)</f>
        <v>Furniture</v>
      </c>
      <c r="L1369" s="6" t="str">
        <f>VLOOKUP(J1369,'Product Details'!B:D,3,0)</f>
        <v>Tables</v>
      </c>
      <c r="M1369" s="6" t="s">
        <v>6473</v>
      </c>
      <c r="N1369" s="2">
        <v>765</v>
      </c>
      <c r="O1369" s="2">
        <v>701</v>
      </c>
      <c r="P1369" s="2">
        <v>2</v>
      </c>
      <c r="Q1369" s="7">
        <f>O1369*P1369</f>
        <v>1402</v>
      </c>
      <c r="R1369" s="7">
        <f>N1369*P1369</f>
        <v>1530</v>
      </c>
      <c r="S1369" s="2">
        <v>33</v>
      </c>
      <c r="T1369" s="8">
        <f>R1369+S1369</f>
        <v>1563</v>
      </c>
      <c r="U1369" s="8">
        <f>T1369-Q1369</f>
        <v>161</v>
      </c>
      <c r="V1369" s="2" t="s">
        <v>33</v>
      </c>
      <c r="W1369" s="31">
        <f>IF(T1369&lt;5000,T1369*2%,IF(T1369&lt;25000,T1369*5%,IF(T1369&lt;50000,T1369*7%,IF(T1369&lt;100000,T1369*9%,IF(T1369&lt;250000,T1369*12%,T1369*15%)))))</f>
        <v>31.26</v>
      </c>
    </row>
    <row r="1370" spans="1:23" x14ac:dyDescent="0.3">
      <c r="A1370" s="2" t="s">
        <v>3020</v>
      </c>
      <c r="B1370" s="4">
        <v>43173</v>
      </c>
      <c r="C1370" s="4">
        <v>43175</v>
      </c>
      <c r="D1370" s="2" t="s">
        <v>47</v>
      </c>
      <c r="E1370" s="2" t="s">
        <v>43</v>
      </c>
      <c r="F1370" s="2" t="s">
        <v>1456</v>
      </c>
      <c r="G1370" s="5" t="str">
        <f>VLOOKUP(F1370,'Customer Info'!A:B,2,0)</f>
        <v>Ed</v>
      </c>
      <c r="H1370" s="5" t="str">
        <f>VLOOKUP(F1370,'Customer Info'!A:C,3,0)</f>
        <v>Braxton</v>
      </c>
      <c r="I1370" s="5" t="str">
        <f>VLOOKUP(F1370,'Customer Info'!A:E,5,0)</f>
        <v>Bhatpara</v>
      </c>
      <c r="J1370" s="2" t="s">
        <v>859</v>
      </c>
      <c r="K1370" s="6" t="str">
        <f>VLOOKUP(J1370,'Product Details'!B:C,2,0)</f>
        <v>Furniture</v>
      </c>
      <c r="L1370" s="6" t="str">
        <f>VLOOKUP(J1370,'Product Details'!B:D,3,0)</f>
        <v>Bookcases</v>
      </c>
      <c r="M1370" s="6" t="s">
        <v>6429</v>
      </c>
      <c r="N1370" s="2">
        <v>511</v>
      </c>
      <c r="O1370" s="2">
        <v>468</v>
      </c>
      <c r="P1370" s="2">
        <v>3</v>
      </c>
      <c r="Q1370" s="7">
        <f>O1370*P1370</f>
        <v>1404</v>
      </c>
      <c r="R1370" s="7">
        <f>N1370*P1370</f>
        <v>1533</v>
      </c>
      <c r="S1370" s="2">
        <v>88</v>
      </c>
      <c r="T1370" s="8">
        <f>R1370+S1370</f>
        <v>1621</v>
      </c>
      <c r="U1370" s="8">
        <f>T1370-Q1370</f>
        <v>217</v>
      </c>
      <c r="V1370" s="2" t="s">
        <v>63</v>
      </c>
      <c r="W1370" s="31">
        <f>IF(T1370&lt;5000,T1370*2%,IF(T1370&lt;25000,T1370*5%,IF(T1370&lt;50000,T1370*7%,IF(T1370&lt;100000,T1370*9%,IF(T1370&lt;250000,T1370*12%,T1370*15%)))))</f>
        <v>32.42</v>
      </c>
    </row>
    <row r="1371" spans="1:23" x14ac:dyDescent="0.3">
      <c r="A1371" s="2" t="s">
        <v>4490</v>
      </c>
      <c r="B1371" s="4">
        <v>43565</v>
      </c>
      <c r="C1371" s="4">
        <v>43566</v>
      </c>
      <c r="D1371" s="2" t="s">
        <v>47</v>
      </c>
      <c r="E1371" s="2" t="s">
        <v>91</v>
      </c>
      <c r="F1371" s="2" t="s">
        <v>1458</v>
      </c>
      <c r="G1371" s="5" t="str">
        <f>VLOOKUP(F1371,'Customer Info'!A:B,2,0)</f>
        <v>Darren</v>
      </c>
      <c r="H1371" s="5" t="str">
        <f>VLOOKUP(F1371,'Customer Info'!A:C,3,0)</f>
        <v>Koutras</v>
      </c>
      <c r="I1371" s="5" t="str">
        <f>VLOOKUP(F1371,'Customer Info'!A:E,5,0)</f>
        <v>Pune</v>
      </c>
      <c r="J1371" s="2" t="s">
        <v>325</v>
      </c>
      <c r="K1371" s="6" t="str">
        <f>VLOOKUP(J1371,'Product Details'!B:C,2,0)</f>
        <v>Technology</v>
      </c>
      <c r="L1371" s="6" t="str">
        <f>VLOOKUP(J1371,'Product Details'!B:D,3,0)</f>
        <v>Copiers</v>
      </c>
      <c r="M1371" s="6" t="s">
        <v>6415</v>
      </c>
      <c r="N1371" s="2">
        <v>511</v>
      </c>
      <c r="O1371" s="2">
        <v>477</v>
      </c>
      <c r="P1371" s="2">
        <v>3</v>
      </c>
      <c r="Q1371" s="7">
        <f>O1371*P1371</f>
        <v>1431</v>
      </c>
      <c r="R1371" s="7">
        <f>N1371*P1371</f>
        <v>1533</v>
      </c>
      <c r="S1371" s="2">
        <v>77</v>
      </c>
      <c r="T1371" s="8">
        <f>R1371+S1371</f>
        <v>1610</v>
      </c>
      <c r="U1371" s="8">
        <f>T1371-Q1371</f>
        <v>179</v>
      </c>
      <c r="V1371" s="2" t="s">
        <v>33</v>
      </c>
      <c r="W1371" s="31">
        <f>IF(T1371&lt;5000,T1371*2%,IF(T1371&lt;25000,T1371*5%,IF(T1371&lt;50000,T1371*7%,IF(T1371&lt;100000,T1371*9%,IF(T1371&lt;250000,T1371*12%,T1371*15%)))))</f>
        <v>32.200000000000003</v>
      </c>
    </row>
    <row r="1372" spans="1:23" x14ac:dyDescent="0.3">
      <c r="A1372" s="2" t="s">
        <v>3933</v>
      </c>
      <c r="B1372" s="4">
        <v>43888</v>
      </c>
      <c r="C1372" s="4">
        <v>43889</v>
      </c>
      <c r="D1372" s="2" t="s">
        <v>47</v>
      </c>
      <c r="E1372" s="2" t="s">
        <v>68</v>
      </c>
      <c r="F1372" s="2" t="s">
        <v>400</v>
      </c>
      <c r="G1372" s="5" t="str">
        <f>VLOOKUP(F1372,'Customer Info'!A:B,2,0)</f>
        <v>Candace</v>
      </c>
      <c r="H1372" s="5" t="str">
        <f>VLOOKUP(F1372,'Customer Info'!A:C,3,0)</f>
        <v>McMahon</v>
      </c>
      <c r="I1372" s="5" t="str">
        <f>VLOOKUP(F1372,'Customer Info'!A:E,5,0)</f>
        <v>Canberra</v>
      </c>
      <c r="J1372" s="2" t="s">
        <v>285</v>
      </c>
      <c r="K1372" s="6" t="str">
        <f>VLOOKUP(J1372,'Product Details'!B:C,2,0)</f>
        <v>Technology</v>
      </c>
      <c r="L1372" s="6" t="str">
        <f>VLOOKUP(J1372,'Product Details'!B:D,3,0)</f>
        <v>Phones</v>
      </c>
      <c r="M1372" s="6" t="s">
        <v>6542</v>
      </c>
      <c r="N1372" s="2">
        <v>1533</v>
      </c>
      <c r="O1372" s="2">
        <v>1406</v>
      </c>
      <c r="P1372" s="2">
        <v>1</v>
      </c>
      <c r="Q1372" s="7">
        <f>O1372*P1372</f>
        <v>1406</v>
      </c>
      <c r="R1372" s="7">
        <f>N1372*P1372</f>
        <v>1533</v>
      </c>
      <c r="S1372" s="2">
        <v>57</v>
      </c>
      <c r="T1372" s="8">
        <f>R1372+S1372</f>
        <v>1590</v>
      </c>
      <c r="U1372" s="8">
        <f>T1372-Q1372</f>
        <v>184</v>
      </c>
      <c r="V1372" s="2" t="s">
        <v>33</v>
      </c>
      <c r="W1372" s="31">
        <f>IF(T1372&lt;5000,T1372*2%,IF(T1372&lt;25000,T1372*5%,IF(T1372&lt;50000,T1372*7%,IF(T1372&lt;100000,T1372*9%,IF(T1372&lt;250000,T1372*12%,T1372*15%)))))</f>
        <v>31.8</v>
      </c>
    </row>
    <row r="1373" spans="1:23" x14ac:dyDescent="0.3">
      <c r="A1373" s="2" t="s">
        <v>3929</v>
      </c>
      <c r="B1373" s="4">
        <v>44134</v>
      </c>
      <c r="C1373" s="4">
        <v>44134</v>
      </c>
      <c r="D1373" s="2" t="s">
        <v>47</v>
      </c>
      <c r="E1373" s="2" t="s">
        <v>68</v>
      </c>
      <c r="F1373" s="2" t="s">
        <v>330</v>
      </c>
      <c r="G1373" s="5" t="str">
        <f>VLOOKUP(F1373,'Customer Info'!A:B,2,0)</f>
        <v>Thea</v>
      </c>
      <c r="H1373" s="5" t="str">
        <f>VLOOKUP(F1373,'Customer Info'!A:C,3,0)</f>
        <v>Hudgings</v>
      </c>
      <c r="I1373" s="5" t="str">
        <f>VLOOKUP(F1373,'Customer Info'!A:E,5,0)</f>
        <v>Anshan</v>
      </c>
      <c r="J1373" s="2" t="s">
        <v>348</v>
      </c>
      <c r="K1373" s="6" t="str">
        <f>VLOOKUP(J1373,'Product Details'!B:C,2,0)</f>
        <v>Furniture</v>
      </c>
      <c r="L1373" s="6" t="str">
        <f>VLOOKUP(J1373,'Product Details'!B:D,3,0)</f>
        <v>Furnishings</v>
      </c>
      <c r="M1373" s="6" t="s">
        <v>6559</v>
      </c>
      <c r="N1373" s="2">
        <v>511</v>
      </c>
      <c r="O1373" s="2">
        <v>468</v>
      </c>
      <c r="P1373" s="2">
        <v>3</v>
      </c>
      <c r="Q1373" s="7">
        <f>O1373*P1373</f>
        <v>1404</v>
      </c>
      <c r="R1373" s="7">
        <f>N1373*P1373</f>
        <v>1533</v>
      </c>
      <c r="S1373" s="2">
        <v>23</v>
      </c>
      <c r="T1373" s="8">
        <f>R1373+S1373</f>
        <v>1556</v>
      </c>
      <c r="U1373" s="8">
        <f>T1373-Q1373</f>
        <v>152</v>
      </c>
      <c r="V1373" s="2" t="s">
        <v>63</v>
      </c>
      <c r="W1373" s="31">
        <f>IF(T1373&lt;5000,T1373*2%,IF(T1373&lt;25000,T1373*5%,IF(T1373&lt;50000,T1373*7%,IF(T1373&lt;100000,T1373*9%,IF(T1373&lt;250000,T1373*12%,T1373*15%)))))</f>
        <v>31.12</v>
      </c>
    </row>
    <row r="1374" spans="1:23" x14ac:dyDescent="0.3">
      <c r="A1374" s="2" t="s">
        <v>3452</v>
      </c>
      <c r="B1374" s="4">
        <v>43467</v>
      </c>
      <c r="C1374" s="4">
        <v>43469</v>
      </c>
      <c r="D1374" s="2" t="s">
        <v>47</v>
      </c>
      <c r="E1374" s="2" t="s">
        <v>29</v>
      </c>
      <c r="F1374" s="2" t="s">
        <v>1019</v>
      </c>
      <c r="G1374" s="5" t="str">
        <f>VLOOKUP(F1374,'Customer Info'!A:B,2,0)</f>
        <v>Carol</v>
      </c>
      <c r="H1374" s="5" t="str">
        <f>VLOOKUP(F1374,'Customer Info'!A:C,3,0)</f>
        <v>Adams</v>
      </c>
      <c r="I1374" s="5" t="str">
        <f>VLOOKUP(F1374,'Customer Info'!A:E,5,0)</f>
        <v>Cairns</v>
      </c>
      <c r="J1374" s="2" t="s">
        <v>59</v>
      </c>
      <c r="K1374" s="6" t="str">
        <f>VLOOKUP(J1374,'Product Details'!B:C,2,0)</f>
        <v>Technology</v>
      </c>
      <c r="L1374" s="6" t="str">
        <f>VLOOKUP(J1374,'Product Details'!B:D,3,0)</f>
        <v>Accessories</v>
      </c>
      <c r="M1374" s="6" t="s">
        <v>6442</v>
      </c>
      <c r="N1374" s="2">
        <v>171</v>
      </c>
      <c r="O1374" s="2">
        <v>153</v>
      </c>
      <c r="P1374" s="2">
        <v>9</v>
      </c>
      <c r="Q1374" s="7">
        <f>O1374*P1374</f>
        <v>1377</v>
      </c>
      <c r="R1374" s="7">
        <f>N1374*P1374</f>
        <v>1539</v>
      </c>
      <c r="S1374" s="2">
        <v>30</v>
      </c>
      <c r="T1374" s="8">
        <f>R1374+S1374</f>
        <v>1569</v>
      </c>
      <c r="U1374" s="8">
        <f>T1374-Q1374</f>
        <v>192</v>
      </c>
      <c r="V1374" s="2" t="s">
        <v>33</v>
      </c>
      <c r="W1374" s="31">
        <f>IF(T1374&lt;5000,T1374*2%,IF(T1374&lt;25000,T1374*5%,IF(T1374&lt;50000,T1374*7%,IF(T1374&lt;100000,T1374*9%,IF(T1374&lt;250000,T1374*12%,T1374*15%)))))</f>
        <v>31.38</v>
      </c>
    </row>
    <row r="1375" spans="1:23" x14ac:dyDescent="0.3">
      <c r="A1375" s="2" t="s">
        <v>1670</v>
      </c>
      <c r="B1375" s="4">
        <v>44110</v>
      </c>
      <c r="C1375" s="4">
        <v>44112</v>
      </c>
      <c r="D1375" s="2" t="s">
        <v>47</v>
      </c>
      <c r="E1375" s="2" t="s">
        <v>48</v>
      </c>
      <c r="F1375" s="2" t="s">
        <v>1007</v>
      </c>
      <c r="G1375" s="5" t="str">
        <f>VLOOKUP(F1375,'Customer Info'!A:B,2,0)</f>
        <v>Kelly</v>
      </c>
      <c r="H1375" s="5" t="str">
        <f>VLOOKUP(F1375,'Customer Info'!A:C,3,0)</f>
        <v>Williams</v>
      </c>
      <c r="I1375" s="5" t="str">
        <f>VLOOKUP(F1375,'Customer Info'!A:E,5,0)</f>
        <v>Palu</v>
      </c>
      <c r="J1375" s="2" t="s">
        <v>220</v>
      </c>
      <c r="K1375" s="6" t="str">
        <f>VLOOKUP(J1375,'Product Details'!B:C,2,0)</f>
        <v>Office_Supplies</v>
      </c>
      <c r="L1375" s="6" t="str">
        <f>VLOOKUP(J1375,'Product Details'!B:D,3,0)</f>
        <v>Storage</v>
      </c>
      <c r="M1375" s="6" t="s">
        <v>6541</v>
      </c>
      <c r="N1375" s="2">
        <v>220</v>
      </c>
      <c r="O1375" s="2">
        <v>206</v>
      </c>
      <c r="P1375" s="2">
        <v>7</v>
      </c>
      <c r="Q1375" s="7">
        <f>O1375*P1375</f>
        <v>1442</v>
      </c>
      <c r="R1375" s="7">
        <f>N1375*P1375</f>
        <v>1540</v>
      </c>
      <c r="S1375" s="2">
        <v>34</v>
      </c>
      <c r="T1375" s="8">
        <f>R1375+S1375</f>
        <v>1574</v>
      </c>
      <c r="U1375" s="8">
        <f>T1375-Q1375</f>
        <v>132</v>
      </c>
      <c r="V1375" s="2" t="s">
        <v>63</v>
      </c>
      <c r="W1375" s="31">
        <f>IF(T1375&lt;5000,T1375*2%,IF(T1375&lt;25000,T1375*5%,IF(T1375&lt;50000,T1375*7%,IF(T1375&lt;100000,T1375*9%,IF(T1375&lt;250000,T1375*12%,T1375*15%)))))</f>
        <v>31.48</v>
      </c>
    </row>
    <row r="1376" spans="1:23" x14ac:dyDescent="0.3">
      <c r="A1376" s="2" t="s">
        <v>5099</v>
      </c>
      <c r="B1376" s="4">
        <v>43711</v>
      </c>
      <c r="C1376" s="4">
        <v>43713</v>
      </c>
      <c r="D1376" s="2" t="s">
        <v>47</v>
      </c>
      <c r="E1376" s="2" t="s">
        <v>43</v>
      </c>
      <c r="F1376" s="2" t="s">
        <v>991</v>
      </c>
      <c r="G1376" s="5" t="str">
        <f>VLOOKUP(F1376,'Customer Info'!A:B,2,0)</f>
        <v>Shui</v>
      </c>
      <c r="H1376" s="5" t="str">
        <f>VLOOKUP(F1376,'Customer Info'!A:C,3,0)</f>
        <v>Tom</v>
      </c>
      <c r="I1376" s="5" t="str">
        <f>VLOOKUP(F1376,'Customer Info'!A:E,5,0)</f>
        <v>Jakarta</v>
      </c>
      <c r="J1376" s="2" t="s">
        <v>180</v>
      </c>
      <c r="K1376" s="6" t="str">
        <f>VLOOKUP(J1376,'Product Details'!B:C,2,0)</f>
        <v>Furniture</v>
      </c>
      <c r="L1376" s="6" t="str">
        <f>VLOOKUP(J1376,'Product Details'!B:D,3,0)</f>
        <v>Tables</v>
      </c>
      <c r="M1376" s="6" t="s">
        <v>6497</v>
      </c>
      <c r="N1376" s="2">
        <v>193</v>
      </c>
      <c r="O1376" s="2">
        <v>173</v>
      </c>
      <c r="P1376" s="2">
        <v>8</v>
      </c>
      <c r="Q1376" s="7">
        <f>O1376*P1376</f>
        <v>1384</v>
      </c>
      <c r="R1376" s="7">
        <f>N1376*P1376</f>
        <v>1544</v>
      </c>
      <c r="S1376" s="2">
        <v>30</v>
      </c>
      <c r="T1376" s="8">
        <f>R1376+S1376</f>
        <v>1574</v>
      </c>
      <c r="U1376" s="8">
        <f>T1376-Q1376</f>
        <v>190</v>
      </c>
      <c r="V1376" s="2" t="s">
        <v>33</v>
      </c>
      <c r="W1376" s="31">
        <f>IF(T1376&lt;5000,T1376*2%,IF(T1376&lt;25000,T1376*5%,IF(T1376&lt;50000,T1376*7%,IF(T1376&lt;100000,T1376*9%,IF(T1376&lt;250000,T1376*12%,T1376*15%)))))</f>
        <v>31.48</v>
      </c>
    </row>
    <row r="1377" spans="1:23" x14ac:dyDescent="0.3">
      <c r="A1377" s="2" t="s">
        <v>2645</v>
      </c>
      <c r="B1377" s="4">
        <v>43970</v>
      </c>
      <c r="C1377" s="4">
        <v>43971</v>
      </c>
      <c r="D1377" s="2" t="s">
        <v>28</v>
      </c>
      <c r="E1377" s="2" t="s">
        <v>91</v>
      </c>
      <c r="F1377" s="2" t="s">
        <v>1233</v>
      </c>
      <c r="G1377" s="5" t="str">
        <f>VLOOKUP(F1377,'Customer Info'!A:B,2,0)</f>
        <v>Liz</v>
      </c>
      <c r="H1377" s="5" t="str">
        <f>VLOOKUP(F1377,'Customer Info'!A:C,3,0)</f>
        <v>Carlisle</v>
      </c>
      <c r="I1377" s="5" t="str">
        <f>VLOOKUP(F1377,'Customer Info'!A:E,5,0)</f>
        <v>Luoyang</v>
      </c>
      <c r="J1377" s="2" t="s">
        <v>252</v>
      </c>
      <c r="K1377" s="6" t="str">
        <f>VLOOKUP(J1377,'Product Details'!B:C,2,0)</f>
        <v>Office_Supplies</v>
      </c>
      <c r="L1377" s="6" t="str">
        <f>VLOOKUP(J1377,'Product Details'!B:D,3,0)</f>
        <v>Binders</v>
      </c>
      <c r="M1377" s="6" t="s">
        <v>6488</v>
      </c>
      <c r="N1377" s="2">
        <v>1545</v>
      </c>
      <c r="O1377" s="2">
        <v>1486</v>
      </c>
      <c r="P1377" s="2">
        <v>1</v>
      </c>
      <c r="Q1377" s="7">
        <f>O1377*P1377</f>
        <v>1486</v>
      </c>
      <c r="R1377" s="7">
        <f>N1377*P1377</f>
        <v>1545</v>
      </c>
      <c r="S1377" s="2">
        <v>96</v>
      </c>
      <c r="T1377" s="8">
        <f>R1377+S1377</f>
        <v>1641</v>
      </c>
      <c r="U1377" s="8">
        <f>T1377-Q1377</f>
        <v>155</v>
      </c>
      <c r="V1377" s="2" t="s">
        <v>33</v>
      </c>
      <c r="W1377" s="31">
        <f>IF(T1377&lt;5000,T1377*2%,IF(T1377&lt;25000,T1377*5%,IF(T1377&lt;50000,T1377*7%,IF(T1377&lt;100000,T1377*9%,IF(T1377&lt;250000,T1377*12%,T1377*15%)))))</f>
        <v>32.82</v>
      </c>
    </row>
    <row r="1378" spans="1:23" x14ac:dyDescent="0.3">
      <c r="A1378" s="2" t="s">
        <v>4928</v>
      </c>
      <c r="B1378" s="4">
        <v>43112</v>
      </c>
      <c r="C1378" s="4">
        <v>43114</v>
      </c>
      <c r="D1378" s="2" t="s">
        <v>28</v>
      </c>
      <c r="E1378" s="2" t="s">
        <v>68</v>
      </c>
      <c r="F1378" s="2" t="s">
        <v>784</v>
      </c>
      <c r="G1378" s="5" t="str">
        <f>VLOOKUP(F1378,'Customer Info'!A:B,2,0)</f>
        <v>Duane</v>
      </c>
      <c r="H1378" s="5" t="str">
        <f>VLOOKUP(F1378,'Customer Info'!A:C,3,0)</f>
        <v>Benoit</v>
      </c>
      <c r="I1378" s="5" t="str">
        <f>VLOOKUP(F1378,'Customer Info'!A:E,5,0)</f>
        <v>Tamworth</v>
      </c>
      <c r="J1378" s="2" t="s">
        <v>550</v>
      </c>
      <c r="K1378" s="6" t="str">
        <f>VLOOKUP(J1378,'Product Details'!B:C,2,0)</f>
        <v>Office_Supplies</v>
      </c>
      <c r="L1378" s="6" t="str">
        <f>VLOOKUP(J1378,'Product Details'!B:D,3,0)</f>
        <v>Art</v>
      </c>
      <c r="M1378" s="6" t="s">
        <v>6477</v>
      </c>
      <c r="N1378" s="2">
        <v>1545</v>
      </c>
      <c r="O1378" s="2">
        <v>1486</v>
      </c>
      <c r="P1378" s="2">
        <v>1</v>
      </c>
      <c r="Q1378" s="7">
        <f>O1378*P1378</f>
        <v>1486</v>
      </c>
      <c r="R1378" s="7">
        <f>N1378*P1378</f>
        <v>1545</v>
      </c>
      <c r="S1378" s="2">
        <v>67</v>
      </c>
      <c r="T1378" s="8">
        <f>R1378+S1378</f>
        <v>1612</v>
      </c>
      <c r="U1378" s="8">
        <f>T1378-Q1378</f>
        <v>126</v>
      </c>
      <c r="V1378" s="2" t="s">
        <v>33</v>
      </c>
      <c r="W1378" s="31">
        <f>IF(T1378&lt;5000,T1378*2%,IF(T1378&lt;25000,T1378*5%,IF(T1378&lt;50000,T1378*7%,IF(T1378&lt;100000,T1378*9%,IF(T1378&lt;250000,T1378*12%,T1378*15%)))))</f>
        <v>32.24</v>
      </c>
    </row>
    <row r="1379" spans="1:23" x14ac:dyDescent="0.3">
      <c r="A1379" s="2" t="s">
        <v>4099</v>
      </c>
      <c r="B1379" s="4">
        <v>43172</v>
      </c>
      <c r="C1379" s="4">
        <v>43172</v>
      </c>
      <c r="D1379" s="2" t="s">
        <v>28</v>
      </c>
      <c r="E1379" s="2" t="s">
        <v>43</v>
      </c>
      <c r="F1379" s="2" t="s">
        <v>85</v>
      </c>
      <c r="G1379" s="5" t="str">
        <f>VLOOKUP(F1379,'Customer Info'!A:B,2,0)</f>
        <v>Corey</v>
      </c>
      <c r="H1379" s="5" t="str">
        <f>VLOOKUP(F1379,'Customer Info'!A:C,3,0)</f>
        <v>Lock</v>
      </c>
      <c r="I1379" s="5" t="str">
        <f>VLOOKUP(F1379,'Customer Info'!A:E,5,0)</f>
        <v>Geelong</v>
      </c>
      <c r="J1379" s="2" t="s">
        <v>379</v>
      </c>
      <c r="K1379" s="6" t="str">
        <f>VLOOKUP(J1379,'Product Details'!B:C,2,0)</f>
        <v>Office_Supplies</v>
      </c>
      <c r="L1379" s="6" t="str">
        <f>VLOOKUP(J1379,'Product Details'!B:D,3,0)</f>
        <v>Fasteners</v>
      </c>
      <c r="M1379" s="6" t="s">
        <v>6558</v>
      </c>
      <c r="N1379" s="2">
        <v>1545</v>
      </c>
      <c r="O1379" s="2">
        <v>1486</v>
      </c>
      <c r="P1379" s="2">
        <v>1</v>
      </c>
      <c r="Q1379" s="7">
        <f>O1379*P1379</f>
        <v>1486</v>
      </c>
      <c r="R1379" s="7">
        <f>N1379*P1379</f>
        <v>1545</v>
      </c>
      <c r="S1379" s="2">
        <v>55</v>
      </c>
      <c r="T1379" s="8">
        <f>R1379+S1379</f>
        <v>1600</v>
      </c>
      <c r="U1379" s="8">
        <f>T1379-Q1379</f>
        <v>114</v>
      </c>
      <c r="V1379" s="2" t="s">
        <v>33</v>
      </c>
      <c r="W1379" s="31">
        <f>IF(T1379&lt;5000,T1379*2%,IF(T1379&lt;25000,T1379*5%,IF(T1379&lt;50000,T1379*7%,IF(T1379&lt;100000,T1379*9%,IF(T1379&lt;250000,T1379*12%,T1379*15%)))))</f>
        <v>32</v>
      </c>
    </row>
    <row r="1380" spans="1:23" x14ac:dyDescent="0.3">
      <c r="A1380" s="2" t="s">
        <v>3584</v>
      </c>
      <c r="B1380" s="4">
        <v>43668</v>
      </c>
      <c r="C1380" s="4">
        <v>43669</v>
      </c>
      <c r="D1380" s="2" t="s">
        <v>47</v>
      </c>
      <c r="E1380" s="2" t="s">
        <v>48</v>
      </c>
      <c r="F1380" s="2" t="s">
        <v>1362</v>
      </c>
      <c r="G1380" s="5" t="str">
        <f>VLOOKUP(F1380,'Customer Info'!A:B,2,0)</f>
        <v>Ted</v>
      </c>
      <c r="H1380" s="5" t="str">
        <f>VLOOKUP(F1380,'Customer Info'!A:C,3,0)</f>
        <v>Trevino</v>
      </c>
      <c r="I1380" s="5" t="str">
        <f>VLOOKUP(F1380,'Customer Info'!A:E,5,0)</f>
        <v>Gold Coast</v>
      </c>
      <c r="J1380" s="2" t="s">
        <v>62</v>
      </c>
      <c r="K1380" s="6" t="str">
        <f>VLOOKUP(J1380,'Product Details'!B:C,2,0)</f>
        <v>Office_Supplies</v>
      </c>
      <c r="L1380" s="6" t="str">
        <f>VLOOKUP(J1380,'Product Details'!B:D,3,0)</f>
        <v>Envelopes</v>
      </c>
      <c r="M1380" s="6" t="s">
        <v>6482</v>
      </c>
      <c r="N1380" s="2">
        <v>773</v>
      </c>
      <c r="O1380" s="2">
        <v>708</v>
      </c>
      <c r="P1380" s="2">
        <v>2</v>
      </c>
      <c r="Q1380" s="7">
        <f>O1380*P1380</f>
        <v>1416</v>
      </c>
      <c r="R1380" s="7">
        <f>N1380*P1380</f>
        <v>1546</v>
      </c>
      <c r="S1380" s="2">
        <v>21</v>
      </c>
      <c r="T1380" s="8">
        <f>R1380+S1380</f>
        <v>1567</v>
      </c>
      <c r="U1380" s="8">
        <f>T1380-Q1380</f>
        <v>151</v>
      </c>
      <c r="V1380" s="2" t="s">
        <v>63</v>
      </c>
      <c r="W1380" s="31">
        <f>IF(T1380&lt;5000,T1380*2%,IF(T1380&lt;25000,T1380*5%,IF(T1380&lt;50000,T1380*7%,IF(T1380&lt;100000,T1380*9%,IF(T1380&lt;250000,T1380*12%,T1380*15%)))))</f>
        <v>31.34</v>
      </c>
    </row>
    <row r="1381" spans="1:23" x14ac:dyDescent="0.3">
      <c r="A1381" s="2" t="s">
        <v>4530</v>
      </c>
      <c r="B1381" s="4">
        <v>43732</v>
      </c>
      <c r="C1381" s="4">
        <v>43732</v>
      </c>
      <c r="D1381" s="2" t="s">
        <v>47</v>
      </c>
      <c r="E1381" s="2" t="s">
        <v>29</v>
      </c>
      <c r="F1381" s="2" t="s">
        <v>445</v>
      </c>
      <c r="G1381" s="5" t="str">
        <f>VLOOKUP(F1381,'Customer Info'!A:B,2,0)</f>
        <v>Cari</v>
      </c>
      <c r="H1381" s="5" t="str">
        <f>VLOOKUP(F1381,'Customer Info'!A:C,3,0)</f>
        <v>MacIntyre</v>
      </c>
      <c r="I1381" s="5" t="str">
        <f>VLOOKUP(F1381,'Customer Info'!A:E,5,0)</f>
        <v>Suzhou</v>
      </c>
      <c r="J1381" s="2" t="s">
        <v>470</v>
      </c>
      <c r="K1381" s="6" t="str">
        <f>VLOOKUP(J1381,'Product Details'!B:C,2,0)</f>
        <v>Office_Supplies</v>
      </c>
      <c r="L1381" s="6" t="str">
        <f>VLOOKUP(J1381,'Product Details'!B:D,3,0)</f>
        <v>Art</v>
      </c>
      <c r="M1381" s="6" t="s">
        <v>6552</v>
      </c>
      <c r="N1381" s="2">
        <v>516</v>
      </c>
      <c r="O1381" s="2">
        <v>473</v>
      </c>
      <c r="P1381" s="2">
        <v>3</v>
      </c>
      <c r="Q1381" s="7">
        <f>O1381*P1381</f>
        <v>1419</v>
      </c>
      <c r="R1381" s="7">
        <f>N1381*P1381</f>
        <v>1548</v>
      </c>
      <c r="S1381" s="2">
        <v>89</v>
      </c>
      <c r="T1381" s="8">
        <f>R1381+S1381</f>
        <v>1637</v>
      </c>
      <c r="U1381" s="8">
        <f>T1381-Q1381</f>
        <v>218</v>
      </c>
      <c r="V1381" s="2" t="s">
        <v>63</v>
      </c>
      <c r="W1381" s="31">
        <f>IF(T1381&lt;5000,T1381*2%,IF(T1381&lt;25000,T1381*5%,IF(T1381&lt;50000,T1381*7%,IF(T1381&lt;100000,T1381*9%,IF(T1381&lt;250000,T1381*12%,T1381*15%)))))</f>
        <v>32.74</v>
      </c>
    </row>
    <row r="1382" spans="1:23" x14ac:dyDescent="0.3">
      <c r="A1382" s="2" t="s">
        <v>4918</v>
      </c>
      <c r="B1382" s="4">
        <v>43237</v>
      </c>
      <c r="C1382" s="4">
        <v>43237</v>
      </c>
      <c r="D1382" s="2" t="s">
        <v>47</v>
      </c>
      <c r="E1382" s="2" t="s">
        <v>36</v>
      </c>
      <c r="F1382" s="2" t="s">
        <v>104</v>
      </c>
      <c r="G1382" s="5" t="str">
        <f>VLOOKUP(F1382,'Customer Info'!A:B,2,0)</f>
        <v>Craig</v>
      </c>
      <c r="H1382" s="5" t="str">
        <f>VLOOKUP(F1382,'Customer Info'!A:C,3,0)</f>
        <v>Carroll</v>
      </c>
      <c r="I1382" s="5" t="str">
        <f>VLOOKUP(F1382,'Customer Info'!A:E,5,0)</f>
        <v>Augsburg</v>
      </c>
      <c r="J1382" s="2" t="s">
        <v>424</v>
      </c>
      <c r="K1382" s="6" t="str">
        <f>VLOOKUP(J1382,'Product Details'!B:C,2,0)</f>
        <v>Office_Supplies</v>
      </c>
      <c r="L1382" s="6" t="str">
        <f>VLOOKUP(J1382,'Product Details'!B:D,3,0)</f>
        <v>Supplies</v>
      </c>
      <c r="M1382" s="6" t="s">
        <v>6398</v>
      </c>
      <c r="N1382" s="2">
        <v>516</v>
      </c>
      <c r="O1382" s="2">
        <v>473</v>
      </c>
      <c r="P1382" s="2">
        <v>3</v>
      </c>
      <c r="Q1382" s="7">
        <f>O1382*P1382</f>
        <v>1419</v>
      </c>
      <c r="R1382" s="7">
        <f>N1382*P1382</f>
        <v>1548</v>
      </c>
      <c r="S1382" s="2">
        <v>22</v>
      </c>
      <c r="T1382" s="8">
        <f>R1382+S1382</f>
        <v>1570</v>
      </c>
      <c r="U1382" s="8">
        <f>T1382-Q1382</f>
        <v>151</v>
      </c>
      <c r="V1382" s="2" t="s">
        <v>63</v>
      </c>
      <c r="W1382" s="31">
        <f>IF(T1382&lt;5000,T1382*2%,IF(T1382&lt;25000,T1382*5%,IF(T1382&lt;50000,T1382*7%,IF(T1382&lt;100000,T1382*9%,IF(T1382&lt;250000,T1382*12%,T1382*15%)))))</f>
        <v>31.400000000000002</v>
      </c>
    </row>
    <row r="1383" spans="1:23" x14ac:dyDescent="0.3">
      <c r="A1383" s="2" t="s">
        <v>3973</v>
      </c>
      <c r="B1383" s="4">
        <v>44042</v>
      </c>
      <c r="C1383" s="4">
        <v>44042</v>
      </c>
      <c r="D1383" s="2" t="s">
        <v>35</v>
      </c>
      <c r="E1383" s="2" t="s">
        <v>43</v>
      </c>
      <c r="F1383" s="2" t="s">
        <v>1132</v>
      </c>
      <c r="G1383" s="5" t="str">
        <f>VLOOKUP(F1383,'Customer Info'!A:B,2,0)</f>
        <v>Troy</v>
      </c>
      <c r="H1383" s="5" t="str">
        <f>VLOOKUP(F1383,'Customer Info'!A:C,3,0)</f>
        <v>Blackwell</v>
      </c>
      <c r="I1383" s="5" t="str">
        <f>VLOOKUP(F1383,'Customer Info'!A:E,5,0)</f>
        <v>Krefeld</v>
      </c>
      <c r="J1383" s="2" t="s">
        <v>211</v>
      </c>
      <c r="K1383" s="6" t="str">
        <f>VLOOKUP(J1383,'Product Details'!B:C,2,0)</f>
        <v>Furniture</v>
      </c>
      <c r="L1383" s="6" t="str">
        <f>VLOOKUP(J1383,'Product Details'!B:D,3,0)</f>
        <v>Bookcases</v>
      </c>
      <c r="M1383" s="6" t="s">
        <v>6530</v>
      </c>
      <c r="N1383" s="2">
        <v>1552</v>
      </c>
      <c r="O1383" s="2">
        <v>1466</v>
      </c>
      <c r="P1383" s="2">
        <v>1</v>
      </c>
      <c r="Q1383" s="7">
        <f>O1383*P1383</f>
        <v>1466</v>
      </c>
      <c r="R1383" s="7">
        <f>N1383*P1383</f>
        <v>1552</v>
      </c>
      <c r="S1383" s="2">
        <v>89</v>
      </c>
      <c r="T1383" s="8">
        <f>R1383+S1383</f>
        <v>1641</v>
      </c>
      <c r="U1383" s="8">
        <f>T1383-Q1383</f>
        <v>175</v>
      </c>
      <c r="V1383" s="2" t="s">
        <v>33</v>
      </c>
      <c r="W1383" s="31">
        <f>IF(T1383&lt;5000,T1383*2%,IF(T1383&lt;25000,T1383*5%,IF(T1383&lt;50000,T1383*7%,IF(T1383&lt;100000,T1383*9%,IF(T1383&lt;250000,T1383*12%,T1383*15%)))))</f>
        <v>32.82</v>
      </c>
    </row>
    <row r="1384" spans="1:23" x14ac:dyDescent="0.3">
      <c r="A1384" s="2" t="s">
        <v>5303</v>
      </c>
      <c r="B1384" s="4">
        <v>43956</v>
      </c>
      <c r="C1384" s="4">
        <v>43957</v>
      </c>
      <c r="D1384" s="2" t="s">
        <v>47</v>
      </c>
      <c r="E1384" s="2" t="s">
        <v>36</v>
      </c>
      <c r="F1384" s="2" t="s">
        <v>868</v>
      </c>
      <c r="G1384" s="5" t="str">
        <f>VLOOKUP(F1384,'Customer Info'!A:B,2,0)</f>
        <v>Brian</v>
      </c>
      <c r="H1384" s="5" t="str">
        <f>VLOOKUP(F1384,'Customer Info'!A:C,3,0)</f>
        <v>Stugart</v>
      </c>
      <c r="I1384" s="5" t="str">
        <f>VLOOKUP(F1384,'Customer Info'!A:E,5,0)</f>
        <v>Jakarta</v>
      </c>
      <c r="J1384" s="2" t="s">
        <v>520</v>
      </c>
      <c r="K1384" s="6" t="str">
        <f>VLOOKUP(J1384,'Product Details'!B:C,2,0)</f>
        <v>Office_Supplies</v>
      </c>
      <c r="L1384" s="6" t="str">
        <f>VLOOKUP(J1384,'Product Details'!B:D,3,0)</f>
        <v>Fasteners</v>
      </c>
      <c r="M1384" s="6" t="s">
        <v>6557</v>
      </c>
      <c r="N1384" s="2">
        <v>194</v>
      </c>
      <c r="O1384" s="2">
        <v>176</v>
      </c>
      <c r="P1384" s="2">
        <v>8</v>
      </c>
      <c r="Q1384" s="7">
        <f>O1384*P1384</f>
        <v>1408</v>
      </c>
      <c r="R1384" s="7">
        <f>N1384*P1384</f>
        <v>1552</v>
      </c>
      <c r="S1384" s="2">
        <v>30</v>
      </c>
      <c r="T1384" s="8">
        <f>R1384+S1384</f>
        <v>1582</v>
      </c>
      <c r="U1384" s="8">
        <f>T1384-Q1384</f>
        <v>174</v>
      </c>
      <c r="V1384" s="2" t="s">
        <v>63</v>
      </c>
      <c r="W1384" s="31">
        <f>IF(T1384&lt;5000,T1384*2%,IF(T1384&lt;25000,T1384*5%,IF(T1384&lt;50000,T1384*7%,IF(T1384&lt;100000,T1384*9%,IF(T1384&lt;250000,T1384*12%,T1384*15%)))))</f>
        <v>31.64</v>
      </c>
    </row>
    <row r="1385" spans="1:23" x14ac:dyDescent="0.3">
      <c r="A1385" s="2" t="s">
        <v>1753</v>
      </c>
      <c r="B1385" s="4">
        <v>43990</v>
      </c>
      <c r="C1385" s="4">
        <v>43991</v>
      </c>
      <c r="D1385" s="2" t="s">
        <v>35</v>
      </c>
      <c r="E1385" s="2" t="s">
        <v>68</v>
      </c>
      <c r="F1385" s="2" t="s">
        <v>1754</v>
      </c>
      <c r="G1385" s="5" t="str">
        <f>VLOOKUP(F1385,'Customer Info'!A:B,2,0)</f>
        <v>Anemone</v>
      </c>
      <c r="H1385" s="5" t="str">
        <f>VLOOKUP(F1385,'Customer Info'!A:C,3,0)</f>
        <v>Ratner</v>
      </c>
      <c r="I1385" s="5" t="str">
        <f>VLOOKUP(F1385,'Customer Info'!A:E,5,0)</f>
        <v>Berlin</v>
      </c>
      <c r="J1385" s="2" t="s">
        <v>376</v>
      </c>
      <c r="K1385" s="6" t="str">
        <f>VLOOKUP(J1385,'Product Details'!B:C,2,0)</f>
        <v>Furniture</v>
      </c>
      <c r="L1385" s="6" t="str">
        <f>VLOOKUP(J1385,'Product Details'!B:D,3,0)</f>
        <v>Tables</v>
      </c>
      <c r="M1385" s="6" t="s">
        <v>6479</v>
      </c>
      <c r="N1385" s="2">
        <v>1556</v>
      </c>
      <c r="O1385" s="2">
        <v>1414</v>
      </c>
      <c r="P1385" s="2">
        <v>1</v>
      </c>
      <c r="Q1385" s="7">
        <f>O1385*P1385</f>
        <v>1414</v>
      </c>
      <c r="R1385" s="7">
        <f>N1385*P1385</f>
        <v>1556</v>
      </c>
      <c r="S1385" s="2">
        <v>35</v>
      </c>
      <c r="T1385" s="8">
        <f>R1385+S1385</f>
        <v>1591</v>
      </c>
      <c r="U1385" s="8">
        <f>T1385-Q1385</f>
        <v>177</v>
      </c>
      <c r="V1385" s="2" t="s">
        <v>33</v>
      </c>
      <c r="W1385" s="31">
        <f>IF(T1385&lt;5000,T1385*2%,IF(T1385&lt;25000,T1385*5%,IF(T1385&lt;50000,T1385*7%,IF(T1385&lt;100000,T1385*9%,IF(T1385&lt;250000,T1385*12%,T1385*15%)))))</f>
        <v>31.82</v>
      </c>
    </row>
    <row r="1386" spans="1:23" x14ac:dyDescent="0.3">
      <c r="A1386" s="2" t="s">
        <v>3429</v>
      </c>
      <c r="B1386" s="4">
        <v>43688</v>
      </c>
      <c r="C1386" s="4">
        <v>43688</v>
      </c>
      <c r="D1386" s="2" t="s">
        <v>35</v>
      </c>
      <c r="E1386" s="2" t="s">
        <v>68</v>
      </c>
      <c r="F1386" s="2" t="s">
        <v>683</v>
      </c>
      <c r="G1386" s="5" t="str">
        <f>VLOOKUP(F1386,'Customer Info'!A:B,2,0)</f>
        <v>Tamara</v>
      </c>
      <c r="H1386" s="5" t="str">
        <f>VLOOKUP(F1386,'Customer Info'!A:C,3,0)</f>
        <v>Willingham</v>
      </c>
      <c r="I1386" s="5" t="str">
        <f>VLOOKUP(F1386,'Customer Info'!A:E,5,0)</f>
        <v>Perth</v>
      </c>
      <c r="J1386" s="2" t="s">
        <v>102</v>
      </c>
      <c r="K1386" s="6" t="str">
        <f>VLOOKUP(J1386,'Product Details'!B:C,2,0)</f>
        <v>Technology</v>
      </c>
      <c r="L1386" s="6" t="str">
        <f>VLOOKUP(J1386,'Product Details'!B:D,3,0)</f>
        <v>Phones</v>
      </c>
      <c r="M1386" s="6" t="s">
        <v>6447</v>
      </c>
      <c r="N1386" s="2">
        <v>1556</v>
      </c>
      <c r="O1386" s="2">
        <v>1414</v>
      </c>
      <c r="P1386" s="2">
        <v>1</v>
      </c>
      <c r="Q1386" s="7">
        <f>O1386*P1386</f>
        <v>1414</v>
      </c>
      <c r="R1386" s="7">
        <f>N1386*P1386</f>
        <v>1556</v>
      </c>
      <c r="S1386" s="2">
        <v>32</v>
      </c>
      <c r="T1386" s="8">
        <f>R1386+S1386</f>
        <v>1588</v>
      </c>
      <c r="U1386" s="8">
        <f>T1386-Q1386</f>
        <v>174</v>
      </c>
      <c r="V1386" s="2" t="s">
        <v>63</v>
      </c>
      <c r="W1386" s="31">
        <f>IF(T1386&lt;5000,T1386*2%,IF(T1386&lt;25000,T1386*5%,IF(T1386&lt;50000,T1386*7%,IF(T1386&lt;100000,T1386*9%,IF(T1386&lt;250000,T1386*12%,T1386*15%)))))</f>
        <v>31.76</v>
      </c>
    </row>
    <row r="1387" spans="1:23" x14ac:dyDescent="0.3">
      <c r="A1387" s="2" t="s">
        <v>4153</v>
      </c>
      <c r="B1387" s="4">
        <v>43161</v>
      </c>
      <c r="C1387" s="4">
        <v>43163</v>
      </c>
      <c r="D1387" s="2" t="s">
        <v>47</v>
      </c>
      <c r="E1387" s="2" t="s">
        <v>36</v>
      </c>
      <c r="F1387" s="2" t="s">
        <v>480</v>
      </c>
      <c r="G1387" s="5" t="str">
        <f>VLOOKUP(F1387,'Customer Info'!A:B,2,0)</f>
        <v>Ben</v>
      </c>
      <c r="H1387" s="5" t="str">
        <f>VLOOKUP(F1387,'Customer Info'!A:C,3,0)</f>
        <v>Wallace</v>
      </c>
      <c r="I1387" s="5" t="str">
        <f>VLOOKUP(F1387,'Customer Info'!A:E,5,0)</f>
        <v>Shanghai</v>
      </c>
      <c r="J1387" s="2" t="s">
        <v>341</v>
      </c>
      <c r="K1387" s="6" t="str">
        <f>VLOOKUP(J1387,'Product Details'!B:C,2,0)</f>
        <v>Technology</v>
      </c>
      <c r="L1387" s="6" t="str">
        <f>VLOOKUP(J1387,'Product Details'!B:D,3,0)</f>
        <v>Copiers</v>
      </c>
      <c r="M1387" s="6" t="s">
        <v>6480</v>
      </c>
      <c r="N1387" s="2">
        <v>173</v>
      </c>
      <c r="O1387" s="2">
        <v>155</v>
      </c>
      <c r="P1387" s="2">
        <v>9</v>
      </c>
      <c r="Q1387" s="7">
        <f>O1387*P1387</f>
        <v>1395</v>
      </c>
      <c r="R1387" s="7">
        <f>N1387*P1387</f>
        <v>1557</v>
      </c>
      <c r="S1387" s="2">
        <v>30</v>
      </c>
      <c r="T1387" s="8">
        <f>R1387+S1387</f>
        <v>1587</v>
      </c>
      <c r="U1387" s="8">
        <f>T1387-Q1387</f>
        <v>192</v>
      </c>
      <c r="V1387" s="2" t="s">
        <v>33</v>
      </c>
      <c r="W1387" s="31">
        <f>IF(T1387&lt;5000,T1387*2%,IF(T1387&lt;25000,T1387*5%,IF(T1387&lt;50000,T1387*7%,IF(T1387&lt;100000,T1387*9%,IF(T1387&lt;250000,T1387*12%,T1387*15%)))))</f>
        <v>31.740000000000002</v>
      </c>
    </row>
    <row r="1388" spans="1:23" x14ac:dyDescent="0.3">
      <c r="A1388" s="2" t="s">
        <v>2811</v>
      </c>
      <c r="B1388" s="4">
        <v>43957</v>
      </c>
      <c r="C1388" s="4">
        <v>43959</v>
      </c>
      <c r="D1388" s="2" t="s">
        <v>47</v>
      </c>
      <c r="E1388" s="2" t="s">
        <v>43</v>
      </c>
      <c r="F1388" s="2" t="s">
        <v>413</v>
      </c>
      <c r="G1388" s="5" t="str">
        <f>VLOOKUP(F1388,'Customer Info'!A:B,2,0)</f>
        <v>Bill</v>
      </c>
      <c r="H1388" s="5" t="str">
        <f>VLOOKUP(F1388,'Customer Info'!A:C,3,0)</f>
        <v>Shonely</v>
      </c>
      <c r="I1388" s="5" t="str">
        <f>VLOOKUP(F1388,'Customer Info'!A:E,5,0)</f>
        <v>Jinjiang</v>
      </c>
      <c r="J1388" s="2" t="s">
        <v>579</v>
      </c>
      <c r="K1388" s="6" t="str">
        <f>VLOOKUP(J1388,'Product Details'!B:C,2,0)</f>
        <v>Office_Supplies</v>
      </c>
      <c r="L1388" s="6" t="str">
        <f>VLOOKUP(J1388,'Product Details'!B:D,3,0)</f>
        <v>Storage</v>
      </c>
      <c r="M1388" s="6" t="s">
        <v>6515</v>
      </c>
      <c r="N1388" s="2">
        <v>520</v>
      </c>
      <c r="O1388" s="2">
        <v>477</v>
      </c>
      <c r="P1388" s="2">
        <v>3</v>
      </c>
      <c r="Q1388" s="7">
        <f>O1388*P1388</f>
        <v>1431</v>
      </c>
      <c r="R1388" s="7">
        <f>N1388*P1388</f>
        <v>1560</v>
      </c>
      <c r="S1388" s="2">
        <v>56</v>
      </c>
      <c r="T1388" s="8">
        <f>R1388+S1388</f>
        <v>1616</v>
      </c>
      <c r="U1388" s="8">
        <f>T1388-Q1388</f>
        <v>185</v>
      </c>
      <c r="V1388" s="2" t="s">
        <v>33</v>
      </c>
      <c r="W1388" s="31">
        <f>IF(T1388&lt;5000,T1388*2%,IF(T1388&lt;25000,T1388*5%,IF(T1388&lt;50000,T1388*7%,IF(T1388&lt;100000,T1388*9%,IF(T1388&lt;250000,T1388*12%,T1388*15%)))))</f>
        <v>32.32</v>
      </c>
    </row>
    <row r="1389" spans="1:23" x14ac:dyDescent="0.3">
      <c r="A1389" s="2" t="s">
        <v>4323</v>
      </c>
      <c r="B1389" s="4">
        <v>43519</v>
      </c>
      <c r="C1389" s="4">
        <v>43519</v>
      </c>
      <c r="D1389" s="2" t="s">
        <v>47</v>
      </c>
      <c r="E1389" s="2" t="s">
        <v>91</v>
      </c>
      <c r="F1389" s="2" t="s">
        <v>1798</v>
      </c>
      <c r="G1389" s="5" t="str">
        <f>VLOOKUP(F1389,'Customer Info'!A:B,2,0)</f>
        <v>Darren</v>
      </c>
      <c r="H1389" s="5" t="str">
        <f>VLOOKUP(F1389,'Customer Info'!A:C,3,0)</f>
        <v>Budd</v>
      </c>
      <c r="I1389" s="5" t="str">
        <f>VLOOKUP(F1389,'Customer Info'!A:E,5,0)</f>
        <v>Jakarta</v>
      </c>
      <c r="J1389" s="2" t="s">
        <v>514</v>
      </c>
      <c r="K1389" s="6" t="str">
        <f>VLOOKUP(J1389,'Product Details'!B:C,2,0)</f>
        <v>Technology</v>
      </c>
      <c r="L1389" s="6" t="str">
        <f>VLOOKUP(J1389,'Product Details'!B:D,3,0)</f>
        <v>Accessories</v>
      </c>
      <c r="M1389" s="6" t="s">
        <v>6431</v>
      </c>
      <c r="N1389" s="2">
        <v>520</v>
      </c>
      <c r="O1389" s="2">
        <v>477</v>
      </c>
      <c r="P1389" s="2">
        <v>3</v>
      </c>
      <c r="Q1389" s="7">
        <f>O1389*P1389</f>
        <v>1431</v>
      </c>
      <c r="R1389" s="7">
        <f>N1389*P1389</f>
        <v>1560</v>
      </c>
      <c r="S1389" s="2">
        <v>54</v>
      </c>
      <c r="T1389" s="8">
        <f>R1389+S1389</f>
        <v>1614</v>
      </c>
      <c r="U1389" s="8">
        <f>T1389-Q1389</f>
        <v>183</v>
      </c>
      <c r="V1389" s="2" t="s">
        <v>71</v>
      </c>
      <c r="W1389" s="31">
        <f>IF(T1389&lt;5000,T1389*2%,IF(T1389&lt;25000,T1389*5%,IF(T1389&lt;50000,T1389*7%,IF(T1389&lt;100000,T1389*9%,IF(T1389&lt;250000,T1389*12%,T1389*15%)))))</f>
        <v>32.28</v>
      </c>
    </row>
    <row r="1390" spans="1:23" x14ac:dyDescent="0.3">
      <c r="A1390" s="2" t="s">
        <v>3050</v>
      </c>
      <c r="B1390" s="4">
        <v>43221</v>
      </c>
      <c r="C1390" s="4">
        <v>43222</v>
      </c>
      <c r="D1390" s="2" t="s">
        <v>47</v>
      </c>
      <c r="E1390" s="2" t="s">
        <v>36</v>
      </c>
      <c r="F1390" s="2" t="s">
        <v>145</v>
      </c>
      <c r="G1390" s="5" t="str">
        <f>VLOOKUP(F1390,'Customer Info'!A:B,2,0)</f>
        <v>Hunter</v>
      </c>
      <c r="H1390" s="5" t="str">
        <f>VLOOKUP(F1390,'Customer Info'!A:C,3,0)</f>
        <v>Lopez</v>
      </c>
      <c r="I1390" s="5" t="str">
        <f>VLOOKUP(F1390,'Customer Info'!A:E,5,0)</f>
        <v>Wollongong</v>
      </c>
      <c r="J1390" s="2" t="s">
        <v>795</v>
      </c>
      <c r="K1390" s="6" t="str">
        <f>VLOOKUP(J1390,'Product Details'!B:C,2,0)</f>
        <v>Office_Supplies</v>
      </c>
      <c r="L1390" s="6" t="str">
        <f>VLOOKUP(J1390,'Product Details'!B:D,3,0)</f>
        <v>Binders</v>
      </c>
      <c r="M1390" s="6" t="s">
        <v>6519</v>
      </c>
      <c r="N1390" s="2">
        <v>520</v>
      </c>
      <c r="O1390" s="2">
        <v>477</v>
      </c>
      <c r="P1390" s="2">
        <v>3</v>
      </c>
      <c r="Q1390" s="7">
        <f>O1390*P1390</f>
        <v>1431</v>
      </c>
      <c r="R1390" s="7">
        <f>N1390*P1390</f>
        <v>1560</v>
      </c>
      <c r="S1390" s="2">
        <v>49</v>
      </c>
      <c r="T1390" s="8">
        <f>R1390+S1390</f>
        <v>1609</v>
      </c>
      <c r="U1390" s="8">
        <f>T1390-Q1390</f>
        <v>178</v>
      </c>
      <c r="V1390" s="2" t="s">
        <v>63</v>
      </c>
      <c r="W1390" s="31">
        <f>IF(T1390&lt;5000,T1390*2%,IF(T1390&lt;25000,T1390*5%,IF(T1390&lt;50000,T1390*7%,IF(T1390&lt;100000,T1390*9%,IF(T1390&lt;250000,T1390*12%,T1390*15%)))))</f>
        <v>32.18</v>
      </c>
    </row>
    <row r="1391" spans="1:23" x14ac:dyDescent="0.3">
      <c r="A1391" s="2" t="s">
        <v>3047</v>
      </c>
      <c r="B1391" s="4">
        <v>43272</v>
      </c>
      <c r="C1391" s="4">
        <v>43273</v>
      </c>
      <c r="D1391" s="2" t="s">
        <v>47</v>
      </c>
      <c r="E1391" s="2" t="s">
        <v>43</v>
      </c>
      <c r="F1391" s="2" t="s">
        <v>629</v>
      </c>
      <c r="G1391" s="5" t="str">
        <f>VLOOKUP(F1391,'Customer Info'!A:B,2,0)</f>
        <v>Rick</v>
      </c>
      <c r="H1391" s="5" t="str">
        <f>VLOOKUP(F1391,'Customer Info'!A:C,3,0)</f>
        <v>Duston</v>
      </c>
      <c r="I1391" s="5" t="str">
        <f>VLOOKUP(F1391,'Customer Info'!A:E,5,0)</f>
        <v>Surakarta</v>
      </c>
      <c r="J1391" s="2" t="s">
        <v>45</v>
      </c>
      <c r="K1391" s="6" t="str">
        <f>VLOOKUP(J1391,'Product Details'!B:C,2,0)</f>
        <v>Technology</v>
      </c>
      <c r="L1391" s="6" t="str">
        <f>VLOOKUP(J1391,'Product Details'!B:D,3,0)</f>
        <v>Machines</v>
      </c>
      <c r="M1391" s="6" t="s">
        <v>6428</v>
      </c>
      <c r="N1391" s="2">
        <v>520</v>
      </c>
      <c r="O1391" s="2">
        <v>477</v>
      </c>
      <c r="P1391" s="2">
        <v>3</v>
      </c>
      <c r="Q1391" s="7">
        <f>O1391*P1391</f>
        <v>1431</v>
      </c>
      <c r="R1391" s="7">
        <f>N1391*P1391</f>
        <v>1560</v>
      </c>
      <c r="S1391" s="2">
        <v>39</v>
      </c>
      <c r="T1391" s="8">
        <f>R1391+S1391</f>
        <v>1599</v>
      </c>
      <c r="U1391" s="8">
        <f>T1391-Q1391</f>
        <v>168</v>
      </c>
      <c r="V1391" s="2" t="s">
        <v>33</v>
      </c>
      <c r="W1391" s="31">
        <f>IF(T1391&lt;5000,T1391*2%,IF(T1391&lt;25000,T1391*5%,IF(T1391&lt;50000,T1391*7%,IF(T1391&lt;100000,T1391*9%,IF(T1391&lt;250000,T1391*12%,T1391*15%)))))</f>
        <v>31.98</v>
      </c>
    </row>
    <row r="1392" spans="1:23" x14ac:dyDescent="0.3">
      <c r="A1392" s="2" t="s">
        <v>1565</v>
      </c>
      <c r="B1392" s="4">
        <v>43911</v>
      </c>
      <c r="C1392" s="4">
        <v>43912</v>
      </c>
      <c r="D1392" s="2" t="s">
        <v>47</v>
      </c>
      <c r="E1392" s="2" t="s">
        <v>29</v>
      </c>
      <c r="F1392" s="2" t="s">
        <v>1351</v>
      </c>
      <c r="G1392" s="5" t="str">
        <f>VLOOKUP(F1392,'Customer Info'!A:B,2,0)</f>
        <v>Irene</v>
      </c>
      <c r="H1392" s="5" t="str">
        <f>VLOOKUP(F1392,'Customer Info'!A:C,3,0)</f>
        <v>Maddox</v>
      </c>
      <c r="I1392" s="5" t="str">
        <f>VLOOKUP(F1392,'Customer Info'!A:E,5,0)</f>
        <v>Bhavnagar</v>
      </c>
      <c r="J1392" s="2" t="s">
        <v>83</v>
      </c>
      <c r="K1392" s="6" t="str">
        <f>VLOOKUP(J1392,'Product Details'!B:C,2,0)</f>
        <v>Furniture</v>
      </c>
      <c r="L1392" s="6" t="str">
        <f>VLOOKUP(J1392,'Product Details'!B:D,3,0)</f>
        <v>Chairs</v>
      </c>
      <c r="M1392" s="6" t="s">
        <v>6406</v>
      </c>
      <c r="N1392" s="2">
        <v>1564</v>
      </c>
      <c r="O1392" s="2">
        <v>1420</v>
      </c>
      <c r="P1392" s="2">
        <v>1</v>
      </c>
      <c r="Q1392" s="7">
        <f>O1392*P1392</f>
        <v>1420</v>
      </c>
      <c r="R1392" s="7">
        <f>N1392*P1392</f>
        <v>1564</v>
      </c>
      <c r="S1392" s="2">
        <v>86</v>
      </c>
      <c r="T1392" s="8">
        <f>R1392+S1392</f>
        <v>1650</v>
      </c>
      <c r="U1392" s="8">
        <f>T1392-Q1392</f>
        <v>230</v>
      </c>
      <c r="V1392" s="2" t="s">
        <v>63</v>
      </c>
      <c r="W1392" s="31">
        <f>IF(T1392&lt;5000,T1392*2%,IF(T1392&lt;25000,T1392*5%,IF(T1392&lt;50000,T1392*7%,IF(T1392&lt;100000,T1392*9%,IF(T1392&lt;250000,T1392*12%,T1392*15%)))))</f>
        <v>33</v>
      </c>
    </row>
    <row r="1393" spans="1:23" x14ac:dyDescent="0.3">
      <c r="A1393" s="2" t="s">
        <v>4859</v>
      </c>
      <c r="B1393" s="4">
        <v>43124</v>
      </c>
      <c r="C1393" s="4">
        <v>43125</v>
      </c>
      <c r="D1393" s="2" t="s">
        <v>47</v>
      </c>
      <c r="E1393" s="2" t="s">
        <v>68</v>
      </c>
      <c r="F1393" s="2" t="s">
        <v>1286</v>
      </c>
      <c r="G1393" s="5" t="str">
        <f>VLOOKUP(F1393,'Customer Info'!A:B,2,0)</f>
        <v>Mike</v>
      </c>
      <c r="H1393" s="5" t="str">
        <f>VLOOKUP(F1393,'Customer Info'!A:C,3,0)</f>
        <v>Vittorini</v>
      </c>
      <c r="I1393" s="5" t="str">
        <f>VLOOKUP(F1393,'Customer Info'!A:E,5,0)</f>
        <v>Naihati</v>
      </c>
      <c r="J1393" s="2" t="s">
        <v>388</v>
      </c>
      <c r="K1393" s="6" t="str">
        <f>VLOOKUP(J1393,'Product Details'!B:C,2,0)</f>
        <v>Furniture</v>
      </c>
      <c r="L1393" s="6" t="str">
        <f>VLOOKUP(J1393,'Product Details'!B:D,3,0)</f>
        <v>Tables</v>
      </c>
      <c r="M1393" s="6" t="s">
        <v>6474</v>
      </c>
      <c r="N1393" s="2">
        <v>1564</v>
      </c>
      <c r="O1393" s="2">
        <v>1420</v>
      </c>
      <c r="P1393" s="2">
        <v>1</v>
      </c>
      <c r="Q1393" s="7">
        <f>O1393*P1393</f>
        <v>1420</v>
      </c>
      <c r="R1393" s="7">
        <f>N1393*P1393</f>
        <v>1564</v>
      </c>
      <c r="S1393" s="2">
        <v>57</v>
      </c>
      <c r="T1393" s="8">
        <f>R1393+S1393</f>
        <v>1621</v>
      </c>
      <c r="U1393" s="8">
        <f>T1393-Q1393</f>
        <v>201</v>
      </c>
      <c r="V1393" s="2" t="s">
        <v>33</v>
      </c>
      <c r="W1393" s="31">
        <f>IF(T1393&lt;5000,T1393*2%,IF(T1393&lt;25000,T1393*5%,IF(T1393&lt;50000,T1393*7%,IF(T1393&lt;100000,T1393*9%,IF(T1393&lt;250000,T1393*12%,T1393*15%)))))</f>
        <v>32.42</v>
      </c>
    </row>
    <row r="1394" spans="1:23" x14ac:dyDescent="0.3">
      <c r="A1394" s="2" t="s">
        <v>3641</v>
      </c>
      <c r="B1394" s="4">
        <v>43555</v>
      </c>
      <c r="C1394" s="4">
        <v>43555</v>
      </c>
      <c r="D1394" s="2" t="s">
        <v>35</v>
      </c>
      <c r="E1394" s="2" t="s">
        <v>48</v>
      </c>
      <c r="F1394" s="2" t="s">
        <v>1066</v>
      </c>
      <c r="G1394" s="5" t="str">
        <f>VLOOKUP(F1394,'Customer Info'!A:B,2,0)</f>
        <v>John</v>
      </c>
      <c r="H1394" s="5" t="str">
        <f>VLOOKUP(F1394,'Customer Info'!A:C,3,0)</f>
        <v>Lucas</v>
      </c>
      <c r="I1394" s="5" t="str">
        <f>VLOOKUP(F1394,'Customer Info'!A:E,5,0)</f>
        <v>Beijing</v>
      </c>
      <c r="J1394" s="2" t="s">
        <v>388</v>
      </c>
      <c r="K1394" s="6" t="str">
        <f>VLOOKUP(J1394,'Product Details'!B:C,2,0)</f>
        <v>Furniture</v>
      </c>
      <c r="L1394" s="6" t="str">
        <f>VLOOKUP(J1394,'Product Details'!B:D,3,0)</f>
        <v>Tables</v>
      </c>
      <c r="M1394" s="6" t="s">
        <v>6474</v>
      </c>
      <c r="N1394" s="2">
        <v>1568</v>
      </c>
      <c r="O1394" s="2">
        <v>1495</v>
      </c>
      <c r="P1394" s="2">
        <v>1</v>
      </c>
      <c r="Q1394" s="7">
        <f>O1394*P1394</f>
        <v>1495</v>
      </c>
      <c r="R1394" s="7">
        <f>N1394*P1394</f>
        <v>1568</v>
      </c>
      <c r="S1394" s="2">
        <v>88</v>
      </c>
      <c r="T1394" s="8">
        <f>R1394+S1394</f>
        <v>1656</v>
      </c>
      <c r="U1394" s="8">
        <f>T1394-Q1394</f>
        <v>161</v>
      </c>
      <c r="V1394" s="2" t="s">
        <v>33</v>
      </c>
      <c r="W1394" s="31">
        <f>IF(T1394&lt;5000,T1394*2%,IF(T1394&lt;25000,T1394*5%,IF(T1394&lt;50000,T1394*7%,IF(T1394&lt;100000,T1394*9%,IF(T1394&lt;250000,T1394*12%,T1394*15%)))))</f>
        <v>33.119999999999997</v>
      </c>
    </row>
    <row r="1395" spans="1:23" x14ac:dyDescent="0.3">
      <c r="A1395" s="2" t="s">
        <v>1455</v>
      </c>
      <c r="B1395" s="4">
        <v>43801</v>
      </c>
      <c r="C1395" s="4">
        <v>43802</v>
      </c>
      <c r="D1395" s="2" t="s">
        <v>35</v>
      </c>
      <c r="E1395" s="2" t="s">
        <v>43</v>
      </c>
      <c r="F1395" s="2" t="s">
        <v>1456</v>
      </c>
      <c r="G1395" s="5" t="str">
        <f>VLOOKUP(F1395,'Customer Info'!A:B,2,0)</f>
        <v>Ed</v>
      </c>
      <c r="H1395" s="5" t="str">
        <f>VLOOKUP(F1395,'Customer Info'!A:C,3,0)</f>
        <v>Braxton</v>
      </c>
      <c r="I1395" s="5" t="str">
        <f>VLOOKUP(F1395,'Customer Info'!A:E,5,0)</f>
        <v>Bhatpara</v>
      </c>
      <c r="J1395" s="2" t="s">
        <v>470</v>
      </c>
      <c r="K1395" s="6" t="str">
        <f>VLOOKUP(J1395,'Product Details'!B:C,2,0)</f>
        <v>Office_Supplies</v>
      </c>
      <c r="L1395" s="6" t="str">
        <f>VLOOKUP(J1395,'Product Details'!B:D,3,0)</f>
        <v>Art</v>
      </c>
      <c r="M1395" s="6" t="s">
        <v>6552</v>
      </c>
      <c r="N1395" s="2">
        <v>1568</v>
      </c>
      <c r="O1395" s="2">
        <v>1495</v>
      </c>
      <c r="P1395" s="2">
        <v>1</v>
      </c>
      <c r="Q1395" s="7">
        <f>O1395*P1395</f>
        <v>1495</v>
      </c>
      <c r="R1395" s="7">
        <f>N1395*P1395</f>
        <v>1568</v>
      </c>
      <c r="S1395" s="2">
        <v>86</v>
      </c>
      <c r="T1395" s="8">
        <f>R1395+S1395</f>
        <v>1654</v>
      </c>
      <c r="U1395" s="8">
        <f>T1395-Q1395</f>
        <v>159</v>
      </c>
      <c r="V1395" s="2" t="s">
        <v>33</v>
      </c>
      <c r="W1395" s="31">
        <f>IF(T1395&lt;5000,T1395*2%,IF(T1395&lt;25000,T1395*5%,IF(T1395&lt;50000,T1395*7%,IF(T1395&lt;100000,T1395*9%,IF(T1395&lt;250000,T1395*12%,T1395*15%)))))</f>
        <v>33.08</v>
      </c>
    </row>
    <row r="1396" spans="1:23" x14ac:dyDescent="0.3">
      <c r="A1396" s="2" t="s">
        <v>762</v>
      </c>
      <c r="B1396" s="4">
        <v>43144</v>
      </c>
      <c r="C1396" s="4">
        <v>43146</v>
      </c>
      <c r="D1396" s="2" t="s">
        <v>28</v>
      </c>
      <c r="E1396" s="2" t="s">
        <v>48</v>
      </c>
      <c r="F1396" s="2" t="s">
        <v>763</v>
      </c>
      <c r="G1396" s="5" t="str">
        <f>VLOOKUP(F1396,'Customer Info'!A:B,2,0)</f>
        <v>Natalie</v>
      </c>
      <c r="H1396" s="5" t="str">
        <f>VLOOKUP(F1396,'Customer Info'!A:C,3,0)</f>
        <v>Webber</v>
      </c>
      <c r="I1396" s="5" t="str">
        <f>VLOOKUP(F1396,'Customer Info'!A:E,5,0)</f>
        <v>Ningbo</v>
      </c>
      <c r="J1396" s="2" t="s">
        <v>764</v>
      </c>
      <c r="K1396" s="6" t="str">
        <f>VLOOKUP(J1396,'Product Details'!B:C,2,0)</f>
        <v>Furniture</v>
      </c>
      <c r="L1396" s="6" t="str">
        <f>VLOOKUP(J1396,'Product Details'!B:D,3,0)</f>
        <v>Tables</v>
      </c>
      <c r="M1396" s="6" t="s">
        <v>6545</v>
      </c>
      <c r="N1396" s="2">
        <v>1569</v>
      </c>
      <c r="O1396" s="2">
        <v>1466</v>
      </c>
      <c r="P1396" s="2">
        <v>1</v>
      </c>
      <c r="Q1396" s="7">
        <f>O1396*P1396</f>
        <v>1466</v>
      </c>
      <c r="R1396" s="7">
        <f>N1396*P1396</f>
        <v>1569</v>
      </c>
      <c r="S1396" s="2">
        <v>89</v>
      </c>
      <c r="T1396" s="8">
        <f>R1396+S1396</f>
        <v>1658</v>
      </c>
      <c r="U1396" s="8">
        <f>T1396-Q1396</f>
        <v>192</v>
      </c>
      <c r="V1396" s="2" t="s">
        <v>30</v>
      </c>
      <c r="W1396" s="31">
        <f>IF(T1396&lt;5000,T1396*2%,IF(T1396&lt;25000,T1396*5%,IF(T1396&lt;50000,T1396*7%,IF(T1396&lt;100000,T1396*9%,IF(T1396&lt;250000,T1396*12%,T1396*15%)))))</f>
        <v>33.160000000000004</v>
      </c>
    </row>
    <row r="1397" spans="1:23" x14ac:dyDescent="0.3">
      <c r="A1397" s="2" t="s">
        <v>5107</v>
      </c>
      <c r="B1397" s="4">
        <v>43572</v>
      </c>
      <c r="C1397" s="4">
        <v>43573</v>
      </c>
      <c r="D1397" s="2" t="s">
        <v>47</v>
      </c>
      <c r="E1397" s="2" t="s">
        <v>43</v>
      </c>
      <c r="F1397" s="2" t="s">
        <v>1527</v>
      </c>
      <c r="G1397" s="5" t="str">
        <f>VLOOKUP(F1397,'Customer Info'!A:B,2,0)</f>
        <v>Jennifer</v>
      </c>
      <c r="H1397" s="5" t="str">
        <f>VLOOKUP(F1397,'Customer Info'!A:C,3,0)</f>
        <v>Halladay</v>
      </c>
      <c r="I1397" s="5" t="str">
        <f>VLOOKUP(F1397,'Customer Info'!A:E,5,0)</f>
        <v>Krefeld</v>
      </c>
      <c r="J1397" s="2" t="s">
        <v>751</v>
      </c>
      <c r="K1397" s="6" t="str">
        <f>VLOOKUP(J1397,'Product Details'!B:C,2,0)</f>
        <v>Office_Supplies</v>
      </c>
      <c r="L1397" s="6" t="str">
        <f>VLOOKUP(J1397,'Product Details'!B:D,3,0)</f>
        <v>Envelopes</v>
      </c>
      <c r="M1397" s="6" t="s">
        <v>6525</v>
      </c>
      <c r="N1397" s="2">
        <v>393</v>
      </c>
      <c r="O1397" s="2">
        <v>374</v>
      </c>
      <c r="P1397" s="2">
        <v>4</v>
      </c>
      <c r="Q1397" s="7">
        <f>O1397*P1397</f>
        <v>1496</v>
      </c>
      <c r="R1397" s="7">
        <f>N1397*P1397</f>
        <v>1572</v>
      </c>
      <c r="S1397" s="2">
        <v>66</v>
      </c>
      <c r="T1397" s="8">
        <f>R1397+S1397</f>
        <v>1638</v>
      </c>
      <c r="U1397" s="8">
        <f>T1397-Q1397</f>
        <v>142</v>
      </c>
      <c r="V1397" s="2" t="s">
        <v>71</v>
      </c>
      <c r="W1397" s="31">
        <f>IF(T1397&lt;5000,T1397*2%,IF(T1397&lt;25000,T1397*5%,IF(T1397&lt;50000,T1397*7%,IF(T1397&lt;100000,T1397*9%,IF(T1397&lt;250000,T1397*12%,T1397*15%)))))</f>
        <v>32.76</v>
      </c>
    </row>
    <row r="1398" spans="1:23" x14ac:dyDescent="0.3">
      <c r="A1398" s="2" t="s">
        <v>917</v>
      </c>
      <c r="B1398" s="4">
        <v>43820</v>
      </c>
      <c r="C1398" s="4">
        <v>43820</v>
      </c>
      <c r="D1398" s="2" t="s">
        <v>47</v>
      </c>
      <c r="E1398" s="2" t="s">
        <v>48</v>
      </c>
      <c r="F1398" s="2" t="s">
        <v>524</v>
      </c>
      <c r="G1398" s="5" t="str">
        <f>VLOOKUP(F1398,'Customer Info'!A:B,2,0)</f>
        <v>Troy</v>
      </c>
      <c r="H1398" s="5" t="str">
        <f>VLOOKUP(F1398,'Customer Info'!A:C,3,0)</f>
        <v>Staebel</v>
      </c>
      <c r="I1398" s="5" t="str">
        <f>VLOOKUP(F1398,'Customer Info'!A:E,5,0)</f>
        <v>Canberra</v>
      </c>
      <c r="J1398" s="2" t="s">
        <v>150</v>
      </c>
      <c r="K1398" s="6" t="str">
        <f>VLOOKUP(J1398,'Product Details'!B:C,2,0)</f>
        <v>Office_Supplies</v>
      </c>
      <c r="L1398" s="6" t="str">
        <f>VLOOKUP(J1398,'Product Details'!B:D,3,0)</f>
        <v>Appliances</v>
      </c>
      <c r="M1398" s="6" t="s">
        <v>6528</v>
      </c>
      <c r="N1398" s="2">
        <v>393</v>
      </c>
      <c r="O1398" s="2">
        <v>374</v>
      </c>
      <c r="P1398" s="2">
        <v>4</v>
      </c>
      <c r="Q1398" s="7">
        <f>O1398*P1398</f>
        <v>1496</v>
      </c>
      <c r="R1398" s="7">
        <f>N1398*P1398</f>
        <v>1572</v>
      </c>
      <c r="S1398" s="2">
        <v>65</v>
      </c>
      <c r="T1398" s="8">
        <f>R1398+S1398</f>
        <v>1637</v>
      </c>
      <c r="U1398" s="8">
        <f>T1398-Q1398</f>
        <v>141</v>
      </c>
      <c r="V1398" s="2" t="s">
        <v>30</v>
      </c>
      <c r="W1398" s="31">
        <f>IF(T1398&lt;5000,T1398*2%,IF(T1398&lt;25000,T1398*5%,IF(T1398&lt;50000,T1398*7%,IF(T1398&lt;100000,T1398*9%,IF(T1398&lt;250000,T1398*12%,T1398*15%)))))</f>
        <v>32.74</v>
      </c>
    </row>
    <row r="1399" spans="1:23" x14ac:dyDescent="0.3">
      <c r="A1399" s="2" t="s">
        <v>1803</v>
      </c>
      <c r="B1399" s="4">
        <v>44013</v>
      </c>
      <c r="C1399" s="4">
        <v>44013</v>
      </c>
      <c r="D1399" s="2" t="s">
        <v>47</v>
      </c>
      <c r="E1399" s="2" t="s">
        <v>36</v>
      </c>
      <c r="F1399" s="2" t="s">
        <v>766</v>
      </c>
      <c r="G1399" s="5" t="str">
        <f>VLOOKUP(F1399,'Customer Info'!A:B,2,0)</f>
        <v>Brad</v>
      </c>
      <c r="H1399" s="5" t="str">
        <f>VLOOKUP(F1399,'Customer Info'!A:C,3,0)</f>
        <v>Thomas</v>
      </c>
      <c r="I1399" s="5" t="str">
        <f>VLOOKUP(F1399,'Customer Info'!A:E,5,0)</f>
        <v>Udaipur</v>
      </c>
      <c r="J1399" s="2" t="s">
        <v>172</v>
      </c>
      <c r="K1399" s="6" t="str">
        <f>VLOOKUP(J1399,'Product Details'!B:C,2,0)</f>
        <v>Office_Supplies</v>
      </c>
      <c r="L1399" s="6" t="str">
        <f>VLOOKUP(J1399,'Product Details'!B:D,3,0)</f>
        <v>Fasteners</v>
      </c>
      <c r="M1399" s="6" t="s">
        <v>6539</v>
      </c>
      <c r="N1399" s="2">
        <v>393</v>
      </c>
      <c r="O1399" s="2">
        <v>374</v>
      </c>
      <c r="P1399" s="2">
        <v>4</v>
      </c>
      <c r="Q1399" s="7">
        <f>O1399*P1399</f>
        <v>1496</v>
      </c>
      <c r="R1399" s="7">
        <f>N1399*P1399</f>
        <v>1572</v>
      </c>
      <c r="S1399" s="2">
        <v>50</v>
      </c>
      <c r="T1399" s="8">
        <f>R1399+S1399</f>
        <v>1622</v>
      </c>
      <c r="U1399" s="8">
        <f>T1399-Q1399</f>
        <v>126</v>
      </c>
      <c r="V1399" s="2" t="s">
        <v>63</v>
      </c>
      <c r="W1399" s="31">
        <f>IF(T1399&lt;5000,T1399*2%,IF(T1399&lt;25000,T1399*5%,IF(T1399&lt;50000,T1399*7%,IF(T1399&lt;100000,T1399*9%,IF(T1399&lt;250000,T1399*12%,T1399*15%)))))</f>
        <v>32.44</v>
      </c>
    </row>
    <row r="1400" spans="1:23" x14ac:dyDescent="0.3">
      <c r="A1400" s="2" t="s">
        <v>5263</v>
      </c>
      <c r="B1400" s="4">
        <v>44026</v>
      </c>
      <c r="C1400" s="4">
        <v>44026</v>
      </c>
      <c r="D1400" s="2" t="s">
        <v>47</v>
      </c>
      <c r="E1400" s="2" t="s">
        <v>91</v>
      </c>
      <c r="F1400" s="2" t="s">
        <v>2590</v>
      </c>
      <c r="G1400" s="5" t="str">
        <f>VLOOKUP(F1400,'Customer Info'!A:B,2,0)</f>
        <v>Thomas</v>
      </c>
      <c r="H1400" s="5" t="str">
        <f>VLOOKUP(F1400,'Customer Info'!A:C,3,0)</f>
        <v>Boland</v>
      </c>
      <c r="I1400" s="5" t="str">
        <f>VLOOKUP(F1400,'Customer Info'!A:E,5,0)</f>
        <v>Newcastle</v>
      </c>
      <c r="J1400" s="2" t="s">
        <v>572</v>
      </c>
      <c r="K1400" s="6" t="str">
        <f>VLOOKUP(J1400,'Product Details'!B:C,2,0)</f>
        <v>Technology</v>
      </c>
      <c r="L1400" s="6" t="str">
        <f>VLOOKUP(J1400,'Product Details'!B:D,3,0)</f>
        <v>Machines</v>
      </c>
      <c r="M1400" s="6" t="s">
        <v>6553</v>
      </c>
      <c r="N1400" s="2">
        <v>393</v>
      </c>
      <c r="O1400" s="2">
        <v>374</v>
      </c>
      <c r="P1400" s="2">
        <v>4</v>
      </c>
      <c r="Q1400" s="7">
        <f>O1400*P1400</f>
        <v>1496</v>
      </c>
      <c r="R1400" s="7">
        <f>N1400*P1400</f>
        <v>1572</v>
      </c>
      <c r="S1400" s="2">
        <v>47</v>
      </c>
      <c r="T1400" s="8">
        <f>R1400+S1400</f>
        <v>1619</v>
      </c>
      <c r="U1400" s="8">
        <f>T1400-Q1400</f>
        <v>123</v>
      </c>
      <c r="V1400" s="2" t="s">
        <v>33</v>
      </c>
      <c r="W1400" s="31">
        <f>IF(T1400&lt;5000,T1400*2%,IF(T1400&lt;25000,T1400*5%,IF(T1400&lt;50000,T1400*7%,IF(T1400&lt;100000,T1400*9%,IF(T1400&lt;250000,T1400*12%,T1400*15%)))))</f>
        <v>32.380000000000003</v>
      </c>
    </row>
    <row r="1401" spans="1:23" x14ac:dyDescent="0.3">
      <c r="A1401" s="2" t="s">
        <v>1329</v>
      </c>
      <c r="B1401" s="4">
        <v>43596</v>
      </c>
      <c r="C1401" s="4">
        <v>43596</v>
      </c>
      <c r="D1401" s="2" t="s">
        <v>28</v>
      </c>
      <c r="E1401" s="2" t="s">
        <v>36</v>
      </c>
      <c r="F1401" s="2" t="s">
        <v>923</v>
      </c>
      <c r="G1401" s="5" t="str">
        <f>VLOOKUP(F1401,'Customer Info'!A:B,2,0)</f>
        <v>John</v>
      </c>
      <c r="H1401" s="5" t="str">
        <f>VLOOKUP(F1401,'Customer Info'!A:C,3,0)</f>
        <v>Huston</v>
      </c>
      <c r="I1401" s="5" t="str">
        <f>VLOOKUP(F1401,'Customer Info'!A:E,5,0)</f>
        <v>Jena</v>
      </c>
      <c r="J1401" s="2" t="s">
        <v>86</v>
      </c>
      <c r="K1401" s="6" t="str">
        <f>VLOOKUP(J1401,'Product Details'!B:C,2,0)</f>
        <v>Office_Supplies</v>
      </c>
      <c r="L1401" s="6" t="str">
        <f>VLOOKUP(J1401,'Product Details'!B:D,3,0)</f>
        <v>Storage</v>
      </c>
      <c r="M1401" s="6" t="s">
        <v>6507</v>
      </c>
      <c r="N1401" s="2">
        <v>1574</v>
      </c>
      <c r="O1401" s="2">
        <v>1458</v>
      </c>
      <c r="P1401" s="2">
        <v>1</v>
      </c>
      <c r="Q1401" s="7">
        <f>O1401*P1401</f>
        <v>1458</v>
      </c>
      <c r="R1401" s="7">
        <f>N1401*P1401</f>
        <v>1574</v>
      </c>
      <c r="S1401" s="2">
        <v>88</v>
      </c>
      <c r="T1401" s="8">
        <f>R1401+S1401</f>
        <v>1662</v>
      </c>
      <c r="U1401" s="8">
        <f>T1401-Q1401</f>
        <v>204</v>
      </c>
      <c r="V1401" s="2" t="s">
        <v>30</v>
      </c>
      <c r="W1401" s="31">
        <f>IF(T1401&lt;5000,T1401*2%,IF(T1401&lt;25000,T1401*5%,IF(T1401&lt;50000,T1401*7%,IF(T1401&lt;100000,T1401*9%,IF(T1401&lt;250000,T1401*12%,T1401*15%)))))</f>
        <v>33.24</v>
      </c>
    </row>
    <row r="1402" spans="1:23" x14ac:dyDescent="0.3">
      <c r="A1402" s="2" t="s">
        <v>4884</v>
      </c>
      <c r="B1402" s="4">
        <v>43120</v>
      </c>
      <c r="C1402" s="4">
        <v>43122</v>
      </c>
      <c r="D1402" s="2" t="s">
        <v>28</v>
      </c>
      <c r="E1402" s="2" t="s">
        <v>68</v>
      </c>
      <c r="F1402" s="2" t="s">
        <v>822</v>
      </c>
      <c r="G1402" s="5" t="str">
        <f>VLOOKUP(F1402,'Customer Info'!A:B,2,0)</f>
        <v>Anthony</v>
      </c>
      <c r="H1402" s="5" t="str">
        <f>VLOOKUP(F1402,'Customer Info'!A:C,3,0)</f>
        <v>Garverick</v>
      </c>
      <c r="I1402" s="5" t="str">
        <f>VLOOKUP(F1402,'Customer Info'!A:E,5,0)</f>
        <v>Delhi</v>
      </c>
      <c r="J1402" s="2" t="s">
        <v>70</v>
      </c>
      <c r="K1402" s="6" t="str">
        <f>VLOOKUP(J1402,'Product Details'!B:C,2,0)</f>
        <v>Furniture</v>
      </c>
      <c r="L1402" s="6" t="str">
        <f>VLOOKUP(J1402,'Product Details'!B:D,3,0)</f>
        <v>Furnishings</v>
      </c>
      <c r="M1402" s="6" t="s">
        <v>6536</v>
      </c>
      <c r="N1402" s="2">
        <v>1574</v>
      </c>
      <c r="O1402" s="2">
        <v>1458</v>
      </c>
      <c r="P1402" s="2">
        <v>1</v>
      </c>
      <c r="Q1402" s="7">
        <f>O1402*P1402</f>
        <v>1458</v>
      </c>
      <c r="R1402" s="7">
        <f>N1402*P1402</f>
        <v>1574</v>
      </c>
      <c r="S1402" s="2">
        <v>49</v>
      </c>
      <c r="T1402" s="8">
        <f>R1402+S1402</f>
        <v>1623</v>
      </c>
      <c r="U1402" s="8">
        <f>T1402-Q1402</f>
        <v>165</v>
      </c>
      <c r="V1402" s="2" t="s">
        <v>33</v>
      </c>
      <c r="W1402" s="31">
        <f>IF(T1402&lt;5000,T1402*2%,IF(T1402&lt;25000,T1402*5%,IF(T1402&lt;50000,T1402*7%,IF(T1402&lt;100000,T1402*9%,IF(T1402&lt;250000,T1402*12%,T1402*15%)))))</f>
        <v>32.46</v>
      </c>
    </row>
    <row r="1403" spans="1:23" x14ac:dyDescent="0.3">
      <c r="A1403" s="2" t="s">
        <v>1212</v>
      </c>
      <c r="B1403" s="4">
        <v>43697</v>
      </c>
      <c r="C1403" s="4">
        <v>43697</v>
      </c>
      <c r="D1403" s="2" t="s">
        <v>35</v>
      </c>
      <c r="E1403" s="2" t="s">
        <v>36</v>
      </c>
      <c r="F1403" s="2" t="s">
        <v>1213</v>
      </c>
      <c r="G1403" s="5" t="str">
        <f>VLOOKUP(F1403,'Customer Info'!A:B,2,0)</f>
        <v>Stefanie</v>
      </c>
      <c r="H1403" s="5" t="str">
        <f>VLOOKUP(F1403,'Customer Info'!A:C,3,0)</f>
        <v>Holloman</v>
      </c>
      <c r="I1403" s="5" t="str">
        <f>VLOOKUP(F1403,'Customer Info'!A:E,5,0)</f>
        <v>Geraldton</v>
      </c>
      <c r="J1403" s="2" t="s">
        <v>503</v>
      </c>
      <c r="K1403" s="6" t="str">
        <f>VLOOKUP(J1403,'Product Details'!B:C,2,0)</f>
        <v>Technology</v>
      </c>
      <c r="L1403" s="6" t="str">
        <f>VLOOKUP(J1403,'Product Details'!B:D,3,0)</f>
        <v>Machines</v>
      </c>
      <c r="M1403" s="6" t="s">
        <v>6540</v>
      </c>
      <c r="N1403" s="2">
        <v>1574</v>
      </c>
      <c r="O1403" s="2">
        <v>1375</v>
      </c>
      <c r="P1403" s="2">
        <v>1</v>
      </c>
      <c r="Q1403" s="7">
        <f>O1403*P1403</f>
        <v>1375</v>
      </c>
      <c r="R1403" s="7">
        <f>N1403*P1403</f>
        <v>1574</v>
      </c>
      <c r="S1403" s="2">
        <v>37</v>
      </c>
      <c r="T1403" s="8">
        <f>R1403+S1403</f>
        <v>1611</v>
      </c>
      <c r="U1403" s="8">
        <f>T1403-Q1403</f>
        <v>236</v>
      </c>
      <c r="V1403" s="2" t="s">
        <v>63</v>
      </c>
      <c r="W1403" s="31">
        <f>IF(T1403&lt;5000,T1403*2%,IF(T1403&lt;25000,T1403*5%,IF(T1403&lt;50000,T1403*7%,IF(T1403&lt;100000,T1403*9%,IF(T1403&lt;250000,T1403*12%,T1403*15%)))))</f>
        <v>32.22</v>
      </c>
    </row>
    <row r="1404" spans="1:23" x14ac:dyDescent="0.3">
      <c r="A1404" s="2" t="s">
        <v>3844</v>
      </c>
      <c r="B1404" s="4">
        <v>44063</v>
      </c>
      <c r="C1404" s="4">
        <v>44063</v>
      </c>
      <c r="D1404" s="2" t="s">
        <v>47</v>
      </c>
      <c r="E1404" s="2" t="s">
        <v>68</v>
      </c>
      <c r="F1404" s="2" t="s">
        <v>2026</v>
      </c>
      <c r="G1404" s="5" t="str">
        <f>VLOOKUP(F1404,'Customer Info'!A:B,2,0)</f>
        <v>Tom</v>
      </c>
      <c r="H1404" s="5" t="str">
        <f>VLOOKUP(F1404,'Customer Info'!A:C,3,0)</f>
        <v>Prescott</v>
      </c>
      <c r="I1404" s="5" t="str">
        <f>VLOOKUP(F1404,'Customer Info'!A:E,5,0)</f>
        <v>Bokaro</v>
      </c>
      <c r="J1404" s="2" t="s">
        <v>59</v>
      </c>
      <c r="K1404" s="6" t="str">
        <f>VLOOKUP(J1404,'Product Details'!B:C,2,0)</f>
        <v>Technology</v>
      </c>
      <c r="L1404" s="6" t="str">
        <f>VLOOKUP(J1404,'Product Details'!B:D,3,0)</f>
        <v>Accessories</v>
      </c>
      <c r="M1404" s="6" t="s">
        <v>6442</v>
      </c>
      <c r="N1404" s="2">
        <v>789</v>
      </c>
      <c r="O1404" s="2">
        <v>739</v>
      </c>
      <c r="P1404" s="2">
        <v>2</v>
      </c>
      <c r="Q1404" s="7">
        <f>O1404*P1404</f>
        <v>1478</v>
      </c>
      <c r="R1404" s="7">
        <f>N1404*P1404</f>
        <v>1578</v>
      </c>
      <c r="S1404" s="2">
        <v>76</v>
      </c>
      <c r="T1404" s="8">
        <f>R1404+S1404</f>
        <v>1654</v>
      </c>
      <c r="U1404" s="8">
        <f>T1404-Q1404</f>
        <v>176</v>
      </c>
      <c r="V1404" s="2" t="s">
        <v>30</v>
      </c>
      <c r="W1404" s="31">
        <f>IF(T1404&lt;5000,T1404*2%,IF(T1404&lt;25000,T1404*5%,IF(T1404&lt;50000,T1404*7%,IF(T1404&lt;100000,T1404*9%,IF(T1404&lt;250000,T1404*12%,T1404*15%)))))</f>
        <v>33.08</v>
      </c>
    </row>
    <row r="1405" spans="1:23" x14ac:dyDescent="0.3">
      <c r="A1405" s="2" t="s">
        <v>4008</v>
      </c>
      <c r="B1405" s="4">
        <v>43888</v>
      </c>
      <c r="C1405" s="4">
        <v>43889</v>
      </c>
      <c r="D1405" s="2" t="s">
        <v>47</v>
      </c>
      <c r="E1405" s="2" t="s">
        <v>48</v>
      </c>
      <c r="F1405" s="2" t="s">
        <v>1746</v>
      </c>
      <c r="G1405" s="5" t="str">
        <f>VLOOKUP(F1405,'Customer Info'!A:B,2,0)</f>
        <v>Aaron</v>
      </c>
      <c r="H1405" s="5" t="str">
        <f>VLOOKUP(F1405,'Customer Info'!A:C,3,0)</f>
        <v>Smayling</v>
      </c>
      <c r="I1405" s="5" t="str">
        <f>VLOOKUP(F1405,'Customer Info'!A:E,5,0)</f>
        <v>Port Macquarie</v>
      </c>
      <c r="J1405" s="2" t="s">
        <v>234</v>
      </c>
      <c r="K1405" s="6" t="str">
        <f>VLOOKUP(J1405,'Product Details'!B:C,2,0)</f>
        <v>Furniture</v>
      </c>
      <c r="L1405" s="6" t="str">
        <f>VLOOKUP(J1405,'Product Details'!B:D,3,0)</f>
        <v>Chairs</v>
      </c>
      <c r="M1405" s="6" t="s">
        <v>6411</v>
      </c>
      <c r="N1405" s="2">
        <v>526</v>
      </c>
      <c r="O1405" s="2">
        <v>487</v>
      </c>
      <c r="P1405" s="2">
        <v>3</v>
      </c>
      <c r="Q1405" s="7">
        <f>O1405*P1405</f>
        <v>1461</v>
      </c>
      <c r="R1405" s="7">
        <f>N1405*P1405</f>
        <v>1578</v>
      </c>
      <c r="S1405" s="2">
        <v>52</v>
      </c>
      <c r="T1405" s="8">
        <f>R1405+S1405</f>
        <v>1630</v>
      </c>
      <c r="U1405" s="8">
        <f>T1405-Q1405</f>
        <v>169</v>
      </c>
      <c r="V1405" s="2" t="s">
        <v>33</v>
      </c>
      <c r="W1405" s="31">
        <f>IF(T1405&lt;5000,T1405*2%,IF(T1405&lt;25000,T1405*5%,IF(T1405&lt;50000,T1405*7%,IF(T1405&lt;100000,T1405*9%,IF(T1405&lt;250000,T1405*12%,T1405*15%)))))</f>
        <v>32.6</v>
      </c>
    </row>
    <row r="1406" spans="1:23" x14ac:dyDescent="0.3">
      <c r="A1406" s="2" t="s">
        <v>357</v>
      </c>
      <c r="B1406" s="4">
        <v>43300</v>
      </c>
      <c r="C1406" s="4">
        <v>43302</v>
      </c>
      <c r="D1406" s="2" t="s">
        <v>47</v>
      </c>
      <c r="E1406" s="2" t="s">
        <v>91</v>
      </c>
      <c r="F1406" s="2" t="s">
        <v>76</v>
      </c>
      <c r="G1406" s="5" t="str">
        <f>VLOOKUP(F1406,'Customer Info'!A:B,2,0)</f>
        <v>Ryan</v>
      </c>
      <c r="H1406" s="5" t="str">
        <f>VLOOKUP(F1406,'Customer Info'!A:C,3,0)</f>
        <v>Crowe</v>
      </c>
      <c r="I1406" s="5" t="str">
        <f>VLOOKUP(F1406,'Customer Info'!A:E,5,0)</f>
        <v>Kanpur</v>
      </c>
      <c r="J1406" s="2" t="s">
        <v>358</v>
      </c>
      <c r="K1406" s="6" t="str">
        <f>VLOOKUP(J1406,'Product Details'!B:C,2,0)</f>
        <v>Office_Supplies</v>
      </c>
      <c r="L1406" s="6" t="str">
        <f>VLOOKUP(J1406,'Product Details'!B:D,3,0)</f>
        <v>Binders</v>
      </c>
      <c r="M1406" s="6" t="s">
        <v>6470</v>
      </c>
      <c r="N1406" s="2">
        <v>526</v>
      </c>
      <c r="O1406" s="2">
        <v>487</v>
      </c>
      <c r="P1406" s="2">
        <v>3</v>
      </c>
      <c r="Q1406" s="7">
        <f>O1406*P1406</f>
        <v>1461</v>
      </c>
      <c r="R1406" s="7">
        <f>N1406*P1406</f>
        <v>1578</v>
      </c>
      <c r="S1406" s="2">
        <v>36</v>
      </c>
      <c r="T1406" s="8">
        <f>R1406+S1406</f>
        <v>1614</v>
      </c>
      <c r="U1406" s="8">
        <f>T1406-Q1406</f>
        <v>153</v>
      </c>
      <c r="V1406" s="2" t="s">
        <v>33</v>
      </c>
      <c r="W1406" s="31">
        <f>IF(T1406&lt;5000,T1406*2%,IF(T1406&lt;25000,T1406*5%,IF(T1406&lt;50000,T1406*7%,IF(T1406&lt;100000,T1406*9%,IF(T1406&lt;250000,T1406*12%,T1406*15%)))))</f>
        <v>32.28</v>
      </c>
    </row>
    <row r="1407" spans="1:23" x14ac:dyDescent="0.3">
      <c r="A1407" s="2" t="s">
        <v>1707</v>
      </c>
      <c r="B1407" s="4">
        <v>43864</v>
      </c>
      <c r="C1407" s="4">
        <v>43864</v>
      </c>
      <c r="D1407" s="2" t="s">
        <v>28</v>
      </c>
      <c r="E1407" s="2" t="s">
        <v>68</v>
      </c>
      <c r="F1407" s="2" t="s">
        <v>544</v>
      </c>
      <c r="G1407" s="5" t="str">
        <f>VLOOKUP(F1407,'Customer Info'!A:B,2,0)</f>
        <v>Troy</v>
      </c>
      <c r="H1407" s="5" t="str">
        <f>VLOOKUP(F1407,'Customer Info'!A:C,3,0)</f>
        <v>Blackwell</v>
      </c>
      <c r="I1407" s="5" t="str">
        <f>VLOOKUP(F1407,'Customer Info'!A:E,5,0)</f>
        <v>Akola</v>
      </c>
      <c r="J1407" s="2" t="s">
        <v>252</v>
      </c>
      <c r="K1407" s="6" t="str">
        <f>VLOOKUP(J1407,'Product Details'!B:C,2,0)</f>
        <v>Office_Supplies</v>
      </c>
      <c r="L1407" s="6" t="str">
        <f>VLOOKUP(J1407,'Product Details'!B:D,3,0)</f>
        <v>Binders</v>
      </c>
      <c r="M1407" s="6" t="s">
        <v>6488</v>
      </c>
      <c r="N1407" s="2">
        <v>1585</v>
      </c>
      <c r="O1407" s="2">
        <v>1495</v>
      </c>
      <c r="P1407" s="2">
        <v>1</v>
      </c>
      <c r="Q1407" s="7">
        <f>O1407*P1407</f>
        <v>1495</v>
      </c>
      <c r="R1407" s="7">
        <f>N1407*P1407</f>
        <v>1585</v>
      </c>
      <c r="S1407" s="2">
        <v>79</v>
      </c>
      <c r="T1407" s="8">
        <f>R1407+S1407</f>
        <v>1664</v>
      </c>
      <c r="U1407" s="8">
        <f>T1407-Q1407</f>
        <v>169</v>
      </c>
      <c r="V1407" s="2" t="s">
        <v>33</v>
      </c>
      <c r="W1407" s="31">
        <f>IF(T1407&lt;5000,T1407*2%,IF(T1407&lt;25000,T1407*5%,IF(T1407&lt;50000,T1407*7%,IF(T1407&lt;100000,T1407*9%,IF(T1407&lt;250000,T1407*12%,T1407*15%)))))</f>
        <v>33.28</v>
      </c>
    </row>
    <row r="1408" spans="1:23" x14ac:dyDescent="0.3">
      <c r="A1408" s="2" t="s">
        <v>1481</v>
      </c>
      <c r="B1408" s="4">
        <v>43933</v>
      </c>
      <c r="C1408" s="4">
        <v>43934</v>
      </c>
      <c r="D1408" s="2" t="s">
        <v>28</v>
      </c>
      <c r="E1408" s="2" t="s">
        <v>36</v>
      </c>
      <c r="F1408" s="2" t="s">
        <v>558</v>
      </c>
      <c r="G1408" s="5" t="str">
        <f>VLOOKUP(F1408,'Customer Info'!A:B,2,0)</f>
        <v>Damala</v>
      </c>
      <c r="H1408" s="5" t="str">
        <f>VLOOKUP(F1408,'Customer Info'!A:C,3,0)</f>
        <v>Kotsonis</v>
      </c>
      <c r="I1408" s="5" t="str">
        <f>VLOOKUP(F1408,'Customer Info'!A:E,5,0)</f>
        <v>Berlin</v>
      </c>
      <c r="J1408" s="2" t="s">
        <v>563</v>
      </c>
      <c r="K1408" s="6" t="str">
        <f>VLOOKUP(J1408,'Product Details'!B:C,2,0)</f>
        <v>Technology</v>
      </c>
      <c r="L1408" s="6" t="str">
        <f>VLOOKUP(J1408,'Product Details'!B:D,3,0)</f>
        <v>Machines</v>
      </c>
      <c r="M1408" s="6" t="s">
        <v>6422</v>
      </c>
      <c r="N1408" s="2">
        <v>1585</v>
      </c>
      <c r="O1408" s="2">
        <v>1495</v>
      </c>
      <c r="P1408" s="2">
        <v>1</v>
      </c>
      <c r="Q1408" s="7">
        <f>O1408*P1408</f>
        <v>1495</v>
      </c>
      <c r="R1408" s="7">
        <f>N1408*P1408</f>
        <v>1585</v>
      </c>
      <c r="S1408" s="2">
        <v>77</v>
      </c>
      <c r="T1408" s="8">
        <f>R1408+S1408</f>
        <v>1662</v>
      </c>
      <c r="U1408" s="8">
        <f>T1408-Q1408</f>
        <v>167</v>
      </c>
      <c r="V1408" s="2" t="s">
        <v>63</v>
      </c>
      <c r="W1408" s="31">
        <f>IF(T1408&lt;5000,T1408*2%,IF(T1408&lt;25000,T1408*5%,IF(T1408&lt;50000,T1408*7%,IF(T1408&lt;100000,T1408*9%,IF(T1408&lt;250000,T1408*12%,T1408*15%)))))</f>
        <v>33.24</v>
      </c>
    </row>
    <row r="1409" spans="1:23" x14ac:dyDescent="0.3">
      <c r="A1409" s="2" t="s">
        <v>2016</v>
      </c>
      <c r="B1409" s="4">
        <v>43370</v>
      </c>
      <c r="C1409" s="4">
        <v>43371</v>
      </c>
      <c r="D1409" s="2" t="s">
        <v>28</v>
      </c>
      <c r="E1409" s="2" t="s">
        <v>68</v>
      </c>
      <c r="F1409" s="2" t="s">
        <v>1211</v>
      </c>
      <c r="G1409" s="5" t="str">
        <f>VLOOKUP(F1409,'Customer Info'!A:B,2,0)</f>
        <v>Debra</v>
      </c>
      <c r="H1409" s="5" t="str">
        <f>VLOOKUP(F1409,'Customer Info'!A:C,3,0)</f>
        <v>Catini</v>
      </c>
      <c r="I1409" s="5" t="str">
        <f>VLOOKUP(F1409,'Customer Info'!A:E,5,0)</f>
        <v>Brisbane</v>
      </c>
      <c r="J1409" s="2" t="s">
        <v>180</v>
      </c>
      <c r="K1409" s="6" t="str">
        <f>VLOOKUP(J1409,'Product Details'!B:C,2,0)</f>
        <v>Furniture</v>
      </c>
      <c r="L1409" s="6" t="str">
        <f>VLOOKUP(J1409,'Product Details'!B:D,3,0)</f>
        <v>Tables</v>
      </c>
      <c r="M1409" s="6" t="s">
        <v>6497</v>
      </c>
      <c r="N1409" s="2">
        <v>1585</v>
      </c>
      <c r="O1409" s="2">
        <v>1495</v>
      </c>
      <c r="P1409" s="2">
        <v>1</v>
      </c>
      <c r="Q1409" s="7">
        <f>O1409*P1409</f>
        <v>1495</v>
      </c>
      <c r="R1409" s="7">
        <f>N1409*P1409</f>
        <v>1585</v>
      </c>
      <c r="S1409" s="2">
        <v>61</v>
      </c>
      <c r="T1409" s="8">
        <f>R1409+S1409</f>
        <v>1646</v>
      </c>
      <c r="U1409" s="8">
        <f>T1409-Q1409</f>
        <v>151</v>
      </c>
      <c r="V1409" s="2" t="s">
        <v>33</v>
      </c>
      <c r="W1409" s="31">
        <f>IF(T1409&lt;5000,T1409*2%,IF(T1409&lt;25000,T1409*5%,IF(T1409&lt;50000,T1409*7%,IF(T1409&lt;100000,T1409*9%,IF(T1409&lt;250000,T1409*12%,T1409*15%)))))</f>
        <v>32.92</v>
      </c>
    </row>
    <row r="1410" spans="1:23" x14ac:dyDescent="0.3">
      <c r="A1410" s="2" t="s">
        <v>329</v>
      </c>
      <c r="B1410" s="4">
        <v>43324</v>
      </c>
      <c r="C1410" s="4">
        <v>43326</v>
      </c>
      <c r="D1410" s="2" t="s">
        <v>35</v>
      </c>
      <c r="E1410" s="2" t="s">
        <v>48</v>
      </c>
      <c r="F1410" s="2" t="s">
        <v>330</v>
      </c>
      <c r="G1410" s="5" t="str">
        <f>VLOOKUP(F1410,'Customer Info'!A:B,2,0)</f>
        <v>Thea</v>
      </c>
      <c r="H1410" s="5" t="str">
        <f>VLOOKUP(F1410,'Customer Info'!A:C,3,0)</f>
        <v>Hudgings</v>
      </c>
      <c r="I1410" s="5" t="str">
        <f>VLOOKUP(F1410,'Customer Info'!A:E,5,0)</f>
        <v>Anshan</v>
      </c>
      <c r="J1410" s="2" t="s">
        <v>331</v>
      </c>
      <c r="K1410" s="6" t="str">
        <f>VLOOKUP(J1410,'Product Details'!B:C,2,0)</f>
        <v>Technology</v>
      </c>
      <c r="L1410" s="6" t="str">
        <f>VLOOKUP(J1410,'Product Details'!B:D,3,0)</f>
        <v>Phones</v>
      </c>
      <c r="M1410" s="6" t="s">
        <v>6501</v>
      </c>
      <c r="N1410" s="2">
        <v>1587</v>
      </c>
      <c r="O1410" s="2">
        <v>1428</v>
      </c>
      <c r="P1410" s="2">
        <v>1</v>
      </c>
      <c r="Q1410" s="7">
        <f>O1410*P1410</f>
        <v>1428</v>
      </c>
      <c r="R1410" s="7">
        <f>N1410*P1410</f>
        <v>1587</v>
      </c>
      <c r="S1410" s="2">
        <v>81</v>
      </c>
      <c r="T1410" s="8">
        <f>R1410+S1410</f>
        <v>1668</v>
      </c>
      <c r="U1410" s="8">
        <f>T1410-Q1410</f>
        <v>240</v>
      </c>
      <c r="V1410" s="2" t="s">
        <v>30</v>
      </c>
      <c r="W1410" s="31">
        <f>IF(T1410&lt;5000,T1410*2%,IF(T1410&lt;25000,T1410*5%,IF(T1410&lt;50000,T1410*7%,IF(T1410&lt;100000,T1410*9%,IF(T1410&lt;250000,T1410*12%,T1410*15%)))))</f>
        <v>33.36</v>
      </c>
    </row>
    <row r="1411" spans="1:23" x14ac:dyDescent="0.3">
      <c r="A1411" s="2" t="s">
        <v>5372</v>
      </c>
      <c r="B1411" s="4">
        <v>44023</v>
      </c>
      <c r="C1411" s="4">
        <v>44025</v>
      </c>
      <c r="D1411" s="2" t="s">
        <v>35</v>
      </c>
      <c r="E1411" s="2" t="s">
        <v>43</v>
      </c>
      <c r="F1411" s="2" t="s">
        <v>432</v>
      </c>
      <c r="G1411" s="5" t="str">
        <f>VLOOKUP(F1411,'Customer Info'!A:B,2,0)</f>
        <v>Rachel</v>
      </c>
      <c r="H1411" s="5" t="str">
        <f>VLOOKUP(F1411,'Customer Info'!A:C,3,0)</f>
        <v>Payne</v>
      </c>
      <c r="I1411" s="5" t="str">
        <f>VLOOKUP(F1411,'Customer Info'!A:E,5,0)</f>
        <v>Raipur</v>
      </c>
      <c r="J1411" s="2" t="s">
        <v>237</v>
      </c>
      <c r="K1411" s="6" t="str">
        <f>VLOOKUP(J1411,'Product Details'!B:C,2,0)</f>
        <v>Furniture</v>
      </c>
      <c r="L1411" s="6" t="str">
        <f>VLOOKUP(J1411,'Product Details'!B:D,3,0)</f>
        <v>Furnishings</v>
      </c>
      <c r="M1411" s="6" t="s">
        <v>6500</v>
      </c>
      <c r="N1411" s="2">
        <v>1587</v>
      </c>
      <c r="O1411" s="2">
        <v>1428</v>
      </c>
      <c r="P1411" s="2">
        <v>1</v>
      </c>
      <c r="Q1411" s="7">
        <f>O1411*P1411</f>
        <v>1428</v>
      </c>
      <c r="R1411" s="7">
        <f>N1411*P1411</f>
        <v>1587</v>
      </c>
      <c r="S1411" s="2">
        <v>63</v>
      </c>
      <c r="T1411" s="8">
        <f>R1411+S1411</f>
        <v>1650</v>
      </c>
      <c r="U1411" s="8">
        <f>T1411-Q1411</f>
        <v>222</v>
      </c>
      <c r="V1411" s="2" t="s">
        <v>71</v>
      </c>
      <c r="W1411" s="31">
        <f>IF(T1411&lt;5000,T1411*2%,IF(T1411&lt;25000,T1411*5%,IF(T1411&lt;50000,T1411*7%,IF(T1411&lt;100000,T1411*9%,IF(T1411&lt;250000,T1411*12%,T1411*15%)))))</f>
        <v>33</v>
      </c>
    </row>
    <row r="1412" spans="1:23" x14ac:dyDescent="0.3">
      <c r="A1412" s="2" t="s">
        <v>2013</v>
      </c>
      <c r="B1412" s="4">
        <v>43129</v>
      </c>
      <c r="C1412" s="4">
        <v>43131</v>
      </c>
      <c r="D1412" s="2" t="s">
        <v>47</v>
      </c>
      <c r="E1412" s="2" t="s">
        <v>68</v>
      </c>
      <c r="F1412" s="2" t="s">
        <v>740</v>
      </c>
      <c r="G1412" s="5" t="str">
        <f>VLOOKUP(F1412,'Customer Info'!A:B,2,0)</f>
        <v>George</v>
      </c>
      <c r="H1412" s="5" t="str">
        <f>VLOOKUP(F1412,'Customer Info'!A:C,3,0)</f>
        <v>Ashbrook</v>
      </c>
      <c r="I1412" s="5" t="str">
        <f>VLOOKUP(F1412,'Customer Info'!A:E,5,0)</f>
        <v>Jakarta</v>
      </c>
      <c r="J1412" s="2" t="s">
        <v>186</v>
      </c>
      <c r="K1412" s="6" t="str">
        <f>VLOOKUP(J1412,'Product Details'!B:C,2,0)</f>
        <v>Technology</v>
      </c>
      <c r="L1412" s="6" t="str">
        <f>VLOOKUP(J1412,'Product Details'!B:D,3,0)</f>
        <v>Accessories</v>
      </c>
      <c r="M1412" s="6" t="s">
        <v>6392</v>
      </c>
      <c r="N1412" s="2">
        <v>531</v>
      </c>
      <c r="O1412" s="2">
        <v>487</v>
      </c>
      <c r="P1412" s="2">
        <v>3</v>
      </c>
      <c r="Q1412" s="7">
        <f>O1412*P1412</f>
        <v>1461</v>
      </c>
      <c r="R1412" s="7">
        <f>N1412*P1412</f>
        <v>1593</v>
      </c>
      <c r="S1412" s="2">
        <v>96</v>
      </c>
      <c r="T1412" s="8">
        <f>R1412+S1412</f>
        <v>1689</v>
      </c>
      <c r="U1412" s="8">
        <f>T1412-Q1412</f>
        <v>228</v>
      </c>
      <c r="V1412" s="2" t="s">
        <v>63</v>
      </c>
      <c r="W1412" s="31">
        <f>IF(T1412&lt;5000,T1412*2%,IF(T1412&lt;25000,T1412*5%,IF(T1412&lt;50000,T1412*7%,IF(T1412&lt;100000,T1412*9%,IF(T1412&lt;250000,T1412*12%,T1412*15%)))))</f>
        <v>33.78</v>
      </c>
    </row>
    <row r="1413" spans="1:23" x14ac:dyDescent="0.3">
      <c r="A1413" s="2" t="s">
        <v>4690</v>
      </c>
      <c r="B1413" s="4">
        <v>43929</v>
      </c>
      <c r="C1413" s="4">
        <v>43929</v>
      </c>
      <c r="D1413" s="2" t="s">
        <v>47</v>
      </c>
      <c r="E1413" s="2" t="s">
        <v>36</v>
      </c>
      <c r="F1413" s="2" t="s">
        <v>1719</v>
      </c>
      <c r="G1413" s="5" t="str">
        <f>VLOOKUP(F1413,'Customer Info'!A:B,2,0)</f>
        <v>Emily</v>
      </c>
      <c r="H1413" s="5" t="str">
        <f>VLOOKUP(F1413,'Customer Info'!A:C,3,0)</f>
        <v>Burns</v>
      </c>
      <c r="I1413" s="5" t="str">
        <f>VLOOKUP(F1413,'Customer Info'!A:E,5,0)</f>
        <v>Nasik</v>
      </c>
      <c r="J1413" s="2" t="s">
        <v>313</v>
      </c>
      <c r="K1413" s="6" t="str">
        <f>VLOOKUP(J1413,'Product Details'!B:C,2,0)</f>
        <v>Technology</v>
      </c>
      <c r="L1413" s="6" t="str">
        <f>VLOOKUP(J1413,'Product Details'!B:D,3,0)</f>
        <v>Copiers</v>
      </c>
      <c r="M1413" s="6" t="s">
        <v>6435</v>
      </c>
      <c r="N1413" s="2">
        <v>531</v>
      </c>
      <c r="O1413" s="2">
        <v>487</v>
      </c>
      <c r="P1413" s="2">
        <v>3</v>
      </c>
      <c r="Q1413" s="7">
        <f>O1413*P1413</f>
        <v>1461</v>
      </c>
      <c r="R1413" s="7">
        <f>N1413*P1413</f>
        <v>1593</v>
      </c>
      <c r="S1413" s="2">
        <v>81</v>
      </c>
      <c r="T1413" s="8">
        <f>R1413+S1413</f>
        <v>1674</v>
      </c>
      <c r="U1413" s="8">
        <f>T1413-Q1413</f>
        <v>213</v>
      </c>
      <c r="V1413" s="2" t="s">
        <v>33</v>
      </c>
      <c r="W1413" s="31">
        <f>IF(T1413&lt;5000,T1413*2%,IF(T1413&lt;25000,T1413*5%,IF(T1413&lt;50000,T1413*7%,IF(T1413&lt;100000,T1413*9%,IF(T1413&lt;250000,T1413*12%,T1413*15%)))))</f>
        <v>33.480000000000004</v>
      </c>
    </row>
    <row r="1414" spans="1:23" x14ac:dyDescent="0.3">
      <c r="A1414" s="2" t="s">
        <v>700</v>
      </c>
      <c r="B1414" s="4">
        <v>43184</v>
      </c>
      <c r="C1414" s="4">
        <v>43186</v>
      </c>
      <c r="D1414" s="2" t="s">
        <v>47</v>
      </c>
      <c r="E1414" s="2" t="s">
        <v>48</v>
      </c>
      <c r="F1414" s="2" t="s">
        <v>378</v>
      </c>
      <c r="G1414" s="5" t="str">
        <f>VLOOKUP(F1414,'Customer Info'!A:B,2,0)</f>
        <v>Stuart</v>
      </c>
      <c r="H1414" s="5" t="str">
        <f>VLOOKUP(F1414,'Customer Info'!A:C,3,0)</f>
        <v>Calhoun</v>
      </c>
      <c r="I1414" s="5" t="str">
        <f>VLOOKUP(F1414,'Customer Info'!A:E,5,0)</f>
        <v>Pforzheim</v>
      </c>
      <c r="J1414" s="2" t="s">
        <v>701</v>
      </c>
      <c r="K1414" s="6" t="str">
        <f>VLOOKUP(J1414,'Product Details'!B:C,2,0)</f>
        <v>Furniture</v>
      </c>
      <c r="L1414" s="6" t="str">
        <f>VLOOKUP(J1414,'Product Details'!B:D,3,0)</f>
        <v>Tables</v>
      </c>
      <c r="M1414" s="6" t="s">
        <v>6476</v>
      </c>
      <c r="N1414" s="2">
        <v>531</v>
      </c>
      <c r="O1414" s="2">
        <v>487</v>
      </c>
      <c r="P1414" s="2">
        <v>3</v>
      </c>
      <c r="Q1414" s="7">
        <f>O1414*P1414</f>
        <v>1461</v>
      </c>
      <c r="R1414" s="7">
        <f>N1414*P1414</f>
        <v>1593</v>
      </c>
      <c r="S1414" s="2">
        <v>62</v>
      </c>
      <c r="T1414" s="8">
        <f>R1414+S1414</f>
        <v>1655</v>
      </c>
      <c r="U1414" s="8">
        <f>T1414-Q1414</f>
        <v>194</v>
      </c>
      <c r="V1414" s="2" t="s">
        <v>33</v>
      </c>
      <c r="W1414" s="31">
        <f>IF(T1414&lt;5000,T1414*2%,IF(T1414&lt;25000,T1414*5%,IF(T1414&lt;50000,T1414*7%,IF(T1414&lt;100000,T1414*9%,IF(T1414&lt;250000,T1414*12%,T1414*15%)))))</f>
        <v>33.1</v>
      </c>
    </row>
    <row r="1415" spans="1:23" x14ac:dyDescent="0.3">
      <c r="A1415" s="2" t="s">
        <v>1061</v>
      </c>
      <c r="B1415" s="4">
        <v>43830</v>
      </c>
      <c r="C1415" s="4">
        <v>43832</v>
      </c>
      <c r="D1415" s="2" t="s">
        <v>47</v>
      </c>
      <c r="E1415" s="2" t="s">
        <v>36</v>
      </c>
      <c r="F1415" s="2" t="s">
        <v>914</v>
      </c>
      <c r="G1415" s="5" t="str">
        <f>VLOOKUP(F1415,'Customer Info'!A:B,2,0)</f>
        <v>Jennifer</v>
      </c>
      <c r="H1415" s="5" t="str">
        <f>VLOOKUP(F1415,'Customer Info'!A:C,3,0)</f>
        <v>Halladay</v>
      </c>
      <c r="I1415" s="5" t="str">
        <f>VLOOKUP(F1415,'Customer Info'!A:E,5,0)</f>
        <v>Bielefeld</v>
      </c>
      <c r="J1415" s="2" t="s">
        <v>694</v>
      </c>
      <c r="K1415" s="6" t="str">
        <f>VLOOKUP(J1415,'Product Details'!B:C,2,0)</f>
        <v>Office_Supplies</v>
      </c>
      <c r="L1415" s="6" t="str">
        <f>VLOOKUP(J1415,'Product Details'!B:D,3,0)</f>
        <v>Binders</v>
      </c>
      <c r="M1415" s="6" t="s">
        <v>6524</v>
      </c>
      <c r="N1415" s="2">
        <v>531</v>
      </c>
      <c r="O1415" s="2">
        <v>487</v>
      </c>
      <c r="P1415" s="2">
        <v>3</v>
      </c>
      <c r="Q1415" s="7">
        <f>O1415*P1415</f>
        <v>1461</v>
      </c>
      <c r="R1415" s="7">
        <f>N1415*P1415</f>
        <v>1593</v>
      </c>
      <c r="S1415" s="2">
        <v>33</v>
      </c>
      <c r="T1415" s="8">
        <f>R1415+S1415</f>
        <v>1626</v>
      </c>
      <c r="U1415" s="8">
        <f>T1415-Q1415</f>
        <v>165</v>
      </c>
      <c r="V1415" s="2" t="s">
        <v>30</v>
      </c>
      <c r="W1415" s="31">
        <f>IF(T1415&lt;5000,T1415*2%,IF(T1415&lt;25000,T1415*5%,IF(T1415&lt;50000,T1415*7%,IF(T1415&lt;100000,T1415*9%,IF(T1415&lt;250000,T1415*12%,T1415*15%)))))</f>
        <v>32.520000000000003</v>
      </c>
    </row>
    <row r="1416" spans="1:23" x14ac:dyDescent="0.3">
      <c r="A1416" s="2" t="s">
        <v>3255</v>
      </c>
      <c r="B1416" s="4">
        <v>43539</v>
      </c>
      <c r="C1416" s="4">
        <v>43541</v>
      </c>
      <c r="D1416" s="2" t="s">
        <v>47</v>
      </c>
      <c r="E1416" s="2" t="s">
        <v>29</v>
      </c>
      <c r="F1416" s="2" t="s">
        <v>854</v>
      </c>
      <c r="G1416" s="5" t="str">
        <f>VLOOKUP(F1416,'Customer Info'!A:B,2,0)</f>
        <v>Michelle</v>
      </c>
      <c r="H1416" s="5" t="str">
        <f>VLOOKUP(F1416,'Customer Info'!A:C,3,0)</f>
        <v>Tran</v>
      </c>
      <c r="I1416" s="5" t="str">
        <f>VLOOKUP(F1416,'Customer Info'!A:E,5,0)</f>
        <v>Mount Gambier</v>
      </c>
      <c r="J1416" s="2" t="s">
        <v>358</v>
      </c>
      <c r="K1416" s="6" t="str">
        <f>VLOOKUP(J1416,'Product Details'!B:C,2,0)</f>
        <v>Office_Supplies</v>
      </c>
      <c r="L1416" s="6" t="str">
        <f>VLOOKUP(J1416,'Product Details'!B:D,3,0)</f>
        <v>Binders</v>
      </c>
      <c r="M1416" s="6" t="s">
        <v>6470</v>
      </c>
      <c r="N1416" s="2">
        <v>531</v>
      </c>
      <c r="O1416" s="2">
        <v>487</v>
      </c>
      <c r="P1416" s="2">
        <v>3</v>
      </c>
      <c r="Q1416" s="7">
        <f>O1416*P1416</f>
        <v>1461</v>
      </c>
      <c r="R1416" s="7">
        <f>N1416*P1416</f>
        <v>1593</v>
      </c>
      <c r="S1416" s="2">
        <v>33</v>
      </c>
      <c r="T1416" s="8">
        <f>R1416+S1416</f>
        <v>1626</v>
      </c>
      <c r="U1416" s="8">
        <f>T1416-Q1416</f>
        <v>165</v>
      </c>
      <c r="V1416" s="2" t="s">
        <v>33</v>
      </c>
      <c r="W1416" s="31">
        <f>IF(T1416&lt;5000,T1416*2%,IF(T1416&lt;25000,T1416*5%,IF(T1416&lt;50000,T1416*7%,IF(T1416&lt;100000,T1416*9%,IF(T1416&lt;250000,T1416*12%,T1416*15%)))))</f>
        <v>32.520000000000003</v>
      </c>
    </row>
    <row r="1417" spans="1:23" x14ac:dyDescent="0.3">
      <c r="A1417" s="2" t="s">
        <v>4252</v>
      </c>
      <c r="B1417" s="4">
        <v>43169</v>
      </c>
      <c r="C1417" s="4">
        <v>43169</v>
      </c>
      <c r="D1417" s="2" t="s">
        <v>47</v>
      </c>
      <c r="E1417" s="2" t="s">
        <v>48</v>
      </c>
      <c r="F1417" s="2" t="s">
        <v>495</v>
      </c>
      <c r="G1417" s="5" t="str">
        <f>VLOOKUP(F1417,'Customer Info'!A:B,2,0)</f>
        <v>Julie</v>
      </c>
      <c r="H1417" s="5" t="str">
        <f>VLOOKUP(F1417,'Customer Info'!A:C,3,0)</f>
        <v>Creighton</v>
      </c>
      <c r="I1417" s="5" t="str">
        <f>VLOOKUP(F1417,'Customer Info'!A:E,5,0)</f>
        <v>Bandung</v>
      </c>
      <c r="J1417" s="2" t="s">
        <v>616</v>
      </c>
      <c r="K1417" s="6" t="str">
        <f>VLOOKUP(J1417,'Product Details'!B:C,2,0)</f>
        <v>Office_Supplies</v>
      </c>
      <c r="L1417" s="6" t="str">
        <f>VLOOKUP(J1417,'Product Details'!B:D,3,0)</f>
        <v>Binders</v>
      </c>
      <c r="M1417" s="6" t="s">
        <v>6527</v>
      </c>
      <c r="N1417" s="2">
        <v>531</v>
      </c>
      <c r="O1417" s="2">
        <v>487</v>
      </c>
      <c r="P1417" s="2">
        <v>3</v>
      </c>
      <c r="Q1417" s="7">
        <f>O1417*P1417</f>
        <v>1461</v>
      </c>
      <c r="R1417" s="7">
        <f>N1417*P1417</f>
        <v>1593</v>
      </c>
      <c r="S1417" s="2">
        <v>25</v>
      </c>
      <c r="T1417" s="8">
        <f>R1417+S1417</f>
        <v>1618</v>
      </c>
      <c r="U1417" s="8">
        <f>T1417-Q1417</f>
        <v>157</v>
      </c>
      <c r="V1417" s="2" t="s">
        <v>33</v>
      </c>
      <c r="W1417" s="31">
        <f>IF(T1417&lt;5000,T1417*2%,IF(T1417&lt;25000,T1417*5%,IF(T1417&lt;50000,T1417*7%,IF(T1417&lt;100000,T1417*9%,IF(T1417&lt;250000,T1417*12%,T1417*15%)))))</f>
        <v>32.36</v>
      </c>
    </row>
    <row r="1418" spans="1:23" x14ac:dyDescent="0.3">
      <c r="A1418" s="2" t="s">
        <v>4927</v>
      </c>
      <c r="B1418" s="4">
        <v>43102</v>
      </c>
      <c r="C1418" s="4">
        <v>43102</v>
      </c>
      <c r="D1418" s="2" t="s">
        <v>47</v>
      </c>
      <c r="E1418" s="2" t="s">
        <v>29</v>
      </c>
      <c r="F1418" s="2" t="s">
        <v>1087</v>
      </c>
      <c r="G1418" s="5" t="str">
        <f>VLOOKUP(F1418,'Customer Info'!A:B,2,0)</f>
        <v>Ritsa</v>
      </c>
      <c r="H1418" s="5" t="str">
        <f>VLOOKUP(F1418,'Customer Info'!A:C,3,0)</f>
        <v>Hightower</v>
      </c>
      <c r="I1418" s="5" t="str">
        <f>VLOOKUP(F1418,'Customer Info'!A:E,5,0)</f>
        <v>Datong</v>
      </c>
      <c r="J1418" s="2" t="s">
        <v>358</v>
      </c>
      <c r="K1418" s="6" t="str">
        <f>VLOOKUP(J1418,'Product Details'!B:C,2,0)</f>
        <v>Office_Supplies</v>
      </c>
      <c r="L1418" s="6" t="str">
        <f>VLOOKUP(J1418,'Product Details'!B:D,3,0)</f>
        <v>Binders</v>
      </c>
      <c r="M1418" s="6" t="s">
        <v>6470</v>
      </c>
      <c r="N1418" s="2">
        <v>400</v>
      </c>
      <c r="O1418" s="2">
        <v>360</v>
      </c>
      <c r="P1418" s="2">
        <v>4</v>
      </c>
      <c r="Q1418" s="7">
        <f>O1418*P1418</f>
        <v>1440</v>
      </c>
      <c r="R1418" s="7">
        <f>N1418*P1418</f>
        <v>1600</v>
      </c>
      <c r="S1418" s="2">
        <v>58</v>
      </c>
      <c r="T1418" s="8">
        <f>R1418+S1418</f>
        <v>1658</v>
      </c>
      <c r="U1418" s="8">
        <f>T1418-Q1418</f>
        <v>218</v>
      </c>
      <c r="V1418" s="2" t="s">
        <v>33</v>
      </c>
      <c r="W1418" s="31">
        <f>IF(T1418&lt;5000,T1418*2%,IF(T1418&lt;25000,T1418*5%,IF(T1418&lt;50000,T1418*7%,IF(T1418&lt;100000,T1418*9%,IF(T1418&lt;250000,T1418*12%,T1418*15%)))))</f>
        <v>33.160000000000004</v>
      </c>
    </row>
    <row r="1419" spans="1:23" x14ac:dyDescent="0.3">
      <c r="A1419" s="2" t="s">
        <v>1439</v>
      </c>
      <c r="B1419" s="4">
        <v>43725</v>
      </c>
      <c r="C1419" s="4">
        <v>43727</v>
      </c>
      <c r="D1419" s="2" t="s">
        <v>28</v>
      </c>
      <c r="E1419" s="2" t="s">
        <v>43</v>
      </c>
      <c r="F1419" s="2" t="s">
        <v>1180</v>
      </c>
      <c r="G1419" s="5" t="str">
        <f>VLOOKUP(F1419,'Customer Info'!A:B,2,0)</f>
        <v>Olvera</v>
      </c>
      <c r="H1419" s="5" t="str">
        <f>VLOOKUP(F1419,'Customer Info'!A:C,3,0)</f>
        <v>Toch</v>
      </c>
      <c r="I1419" s="5" t="str">
        <f>VLOOKUP(F1419,'Customer Info'!A:E,5,0)</f>
        <v>Wollongong</v>
      </c>
      <c r="J1419" s="2" t="s">
        <v>433</v>
      </c>
      <c r="K1419" s="6" t="str">
        <f>VLOOKUP(J1419,'Product Details'!B:C,2,0)</f>
        <v>Office_Supplies</v>
      </c>
      <c r="L1419" s="6" t="str">
        <f>VLOOKUP(J1419,'Product Details'!B:D,3,0)</f>
        <v>Binders</v>
      </c>
      <c r="M1419" s="6" t="s">
        <v>6563</v>
      </c>
      <c r="N1419" s="2">
        <v>1601</v>
      </c>
      <c r="O1419" s="2">
        <v>1510</v>
      </c>
      <c r="P1419" s="2">
        <v>1</v>
      </c>
      <c r="Q1419" s="7">
        <f>O1419*P1419</f>
        <v>1510</v>
      </c>
      <c r="R1419" s="7">
        <f>N1419*P1419</f>
        <v>1601</v>
      </c>
      <c r="S1419" s="2">
        <v>95</v>
      </c>
      <c r="T1419" s="8">
        <f>R1419+S1419</f>
        <v>1696</v>
      </c>
      <c r="U1419" s="8">
        <f>T1419-Q1419</f>
        <v>186</v>
      </c>
      <c r="V1419" s="2" t="s">
        <v>63</v>
      </c>
      <c r="W1419" s="31">
        <f>IF(T1419&lt;5000,T1419*2%,IF(T1419&lt;25000,T1419*5%,IF(T1419&lt;50000,T1419*7%,IF(T1419&lt;100000,T1419*9%,IF(T1419&lt;250000,T1419*12%,T1419*15%)))))</f>
        <v>33.92</v>
      </c>
    </row>
    <row r="1420" spans="1:23" x14ac:dyDescent="0.3">
      <c r="A1420" s="2" t="s">
        <v>215</v>
      </c>
      <c r="B1420" s="4">
        <v>43202</v>
      </c>
      <c r="C1420" s="4">
        <v>43204</v>
      </c>
      <c r="D1420" s="2" t="s">
        <v>28</v>
      </c>
      <c r="E1420" s="2" t="s">
        <v>68</v>
      </c>
      <c r="F1420" s="2" t="s">
        <v>216</v>
      </c>
      <c r="G1420" s="5" t="str">
        <f>VLOOKUP(F1420,'Customer Info'!A:B,2,0)</f>
        <v>Laurel</v>
      </c>
      <c r="H1420" s="5" t="str">
        <f>VLOOKUP(F1420,'Customer Info'!A:C,3,0)</f>
        <v>Beltran</v>
      </c>
      <c r="I1420" s="5" t="str">
        <f>VLOOKUP(F1420,'Customer Info'!A:E,5,0)</f>
        <v>Bonn</v>
      </c>
      <c r="J1420" s="2" t="s">
        <v>217</v>
      </c>
      <c r="K1420" s="6" t="str">
        <f>VLOOKUP(J1420,'Product Details'!B:C,2,0)</f>
        <v>Office_Supplies</v>
      </c>
      <c r="L1420" s="6" t="str">
        <f>VLOOKUP(J1420,'Product Details'!B:D,3,0)</f>
        <v>Labels</v>
      </c>
      <c r="M1420" s="6" t="s">
        <v>6441</v>
      </c>
      <c r="N1420" s="2">
        <v>1601</v>
      </c>
      <c r="O1420" s="2">
        <v>1510</v>
      </c>
      <c r="P1420" s="2">
        <v>1</v>
      </c>
      <c r="Q1420" s="7">
        <f>O1420*P1420</f>
        <v>1510</v>
      </c>
      <c r="R1420" s="7">
        <f>N1420*P1420</f>
        <v>1601</v>
      </c>
      <c r="S1420" s="2">
        <v>82</v>
      </c>
      <c r="T1420" s="8">
        <f>R1420+S1420</f>
        <v>1683</v>
      </c>
      <c r="U1420" s="8">
        <f>T1420-Q1420</f>
        <v>173</v>
      </c>
      <c r="V1420" s="2" t="s">
        <v>63</v>
      </c>
      <c r="W1420" s="31">
        <f>IF(T1420&lt;5000,T1420*2%,IF(T1420&lt;25000,T1420*5%,IF(T1420&lt;50000,T1420*7%,IF(T1420&lt;100000,T1420*9%,IF(T1420&lt;250000,T1420*12%,T1420*15%)))))</f>
        <v>33.660000000000004</v>
      </c>
    </row>
    <row r="1421" spans="1:23" x14ac:dyDescent="0.3">
      <c r="A1421" s="2" t="s">
        <v>1656</v>
      </c>
      <c r="B1421" s="4">
        <v>43925</v>
      </c>
      <c r="C1421" s="4">
        <v>43927</v>
      </c>
      <c r="D1421" s="2" t="s">
        <v>28</v>
      </c>
      <c r="E1421" s="2" t="s">
        <v>36</v>
      </c>
      <c r="F1421" s="2" t="s">
        <v>474</v>
      </c>
      <c r="G1421" s="5" t="str">
        <f>VLOOKUP(F1421,'Customer Info'!A:B,2,0)</f>
        <v>Debra</v>
      </c>
      <c r="H1421" s="5" t="str">
        <f>VLOOKUP(F1421,'Customer Info'!A:C,3,0)</f>
        <v>Catini</v>
      </c>
      <c r="I1421" s="5" t="str">
        <f>VLOOKUP(F1421,'Customer Info'!A:E,5,0)</f>
        <v>Zhengzhou</v>
      </c>
      <c r="J1421" s="2" t="s">
        <v>424</v>
      </c>
      <c r="K1421" s="6" t="str">
        <f>VLOOKUP(J1421,'Product Details'!B:C,2,0)</f>
        <v>Office_Supplies</v>
      </c>
      <c r="L1421" s="6" t="str">
        <f>VLOOKUP(J1421,'Product Details'!B:D,3,0)</f>
        <v>Supplies</v>
      </c>
      <c r="M1421" s="6" t="s">
        <v>6398</v>
      </c>
      <c r="N1421" s="2">
        <v>1601</v>
      </c>
      <c r="O1421" s="2">
        <v>1510</v>
      </c>
      <c r="P1421" s="2">
        <v>1</v>
      </c>
      <c r="Q1421" s="7">
        <f>O1421*P1421</f>
        <v>1510</v>
      </c>
      <c r="R1421" s="7">
        <f>N1421*P1421</f>
        <v>1601</v>
      </c>
      <c r="S1421" s="2">
        <v>65</v>
      </c>
      <c r="T1421" s="8">
        <f>R1421+S1421</f>
        <v>1666</v>
      </c>
      <c r="U1421" s="8">
        <f>T1421-Q1421</f>
        <v>156</v>
      </c>
      <c r="V1421" s="2" t="s">
        <v>33</v>
      </c>
      <c r="W1421" s="31">
        <f>IF(T1421&lt;5000,T1421*2%,IF(T1421&lt;25000,T1421*5%,IF(T1421&lt;50000,T1421*7%,IF(T1421&lt;100000,T1421*9%,IF(T1421&lt;250000,T1421*12%,T1421*15%)))))</f>
        <v>33.32</v>
      </c>
    </row>
    <row r="1422" spans="1:23" x14ac:dyDescent="0.3">
      <c r="A1422" s="2" t="s">
        <v>3893</v>
      </c>
      <c r="B1422" s="4">
        <v>43894</v>
      </c>
      <c r="C1422" s="4">
        <v>43895</v>
      </c>
      <c r="D1422" s="2" t="s">
        <v>28</v>
      </c>
      <c r="E1422" s="2" t="s">
        <v>68</v>
      </c>
      <c r="F1422" s="2" t="s">
        <v>182</v>
      </c>
      <c r="G1422" s="5" t="str">
        <f>VLOOKUP(F1422,'Customer Info'!A:B,2,0)</f>
        <v>Gary</v>
      </c>
      <c r="H1422" s="5" t="str">
        <f>VLOOKUP(F1422,'Customer Info'!A:C,3,0)</f>
        <v>Hansen</v>
      </c>
      <c r="I1422" s="5" t="str">
        <f>VLOOKUP(F1422,'Customer Info'!A:E,5,0)</f>
        <v>Dewas</v>
      </c>
      <c r="J1422" s="2" t="s">
        <v>1184</v>
      </c>
      <c r="K1422" s="6" t="str">
        <f>VLOOKUP(J1422,'Product Details'!B:C,2,0)</f>
        <v>Office_Supplies</v>
      </c>
      <c r="L1422" s="6" t="str">
        <f>VLOOKUP(J1422,'Product Details'!B:D,3,0)</f>
        <v>Envelopes</v>
      </c>
      <c r="M1422" s="6" t="s">
        <v>6464</v>
      </c>
      <c r="N1422" s="2">
        <v>1601</v>
      </c>
      <c r="O1422" s="2">
        <v>1510</v>
      </c>
      <c r="P1422" s="2">
        <v>1</v>
      </c>
      <c r="Q1422" s="7">
        <f>O1422*P1422</f>
        <v>1510</v>
      </c>
      <c r="R1422" s="7">
        <f>N1422*P1422</f>
        <v>1601</v>
      </c>
      <c r="S1422" s="2">
        <v>29</v>
      </c>
      <c r="T1422" s="8">
        <f>R1422+S1422</f>
        <v>1630</v>
      </c>
      <c r="U1422" s="8">
        <f>T1422-Q1422</f>
        <v>120</v>
      </c>
      <c r="V1422" s="2" t="s">
        <v>33</v>
      </c>
      <c r="W1422" s="31">
        <f>IF(T1422&lt;5000,T1422*2%,IF(T1422&lt;25000,T1422*5%,IF(T1422&lt;50000,T1422*7%,IF(T1422&lt;100000,T1422*9%,IF(T1422&lt;250000,T1422*12%,T1422*15%)))))</f>
        <v>32.6</v>
      </c>
    </row>
    <row r="1423" spans="1:23" x14ac:dyDescent="0.3">
      <c r="A1423" s="2" t="s">
        <v>3634</v>
      </c>
      <c r="B1423" s="4">
        <v>43678</v>
      </c>
      <c r="C1423" s="4">
        <v>43679</v>
      </c>
      <c r="D1423" s="2" t="s">
        <v>28</v>
      </c>
      <c r="E1423" s="2" t="s">
        <v>68</v>
      </c>
      <c r="F1423" s="2" t="s">
        <v>814</v>
      </c>
      <c r="G1423" s="5" t="str">
        <f>VLOOKUP(F1423,'Customer Info'!A:B,2,0)</f>
        <v>Philisse</v>
      </c>
      <c r="H1423" s="5" t="str">
        <f>VLOOKUP(F1423,'Customer Info'!A:C,3,0)</f>
        <v>Overcash</v>
      </c>
      <c r="I1423" s="5" t="str">
        <f>VLOOKUP(F1423,'Customer Info'!A:E,5,0)</f>
        <v>Devonport</v>
      </c>
      <c r="J1423" s="2" t="s">
        <v>41</v>
      </c>
      <c r="K1423" s="6" t="str">
        <f>VLOOKUP(J1423,'Product Details'!B:C,2,0)</f>
        <v>Office_Supplies</v>
      </c>
      <c r="L1423" s="6" t="str">
        <f>VLOOKUP(J1423,'Product Details'!B:D,3,0)</f>
        <v>Supplies</v>
      </c>
      <c r="M1423" s="6" t="s">
        <v>6554</v>
      </c>
      <c r="N1423" s="2">
        <v>1601</v>
      </c>
      <c r="O1423" s="2">
        <v>1510</v>
      </c>
      <c r="P1423" s="2">
        <v>1</v>
      </c>
      <c r="Q1423" s="7">
        <f>O1423*P1423</f>
        <v>1510</v>
      </c>
      <c r="R1423" s="7">
        <f>N1423*P1423</f>
        <v>1601</v>
      </c>
      <c r="S1423" s="2">
        <v>28</v>
      </c>
      <c r="T1423" s="8">
        <f>R1423+S1423</f>
        <v>1629</v>
      </c>
      <c r="U1423" s="8">
        <f>T1423-Q1423</f>
        <v>119</v>
      </c>
      <c r="V1423" s="2" t="s">
        <v>30</v>
      </c>
      <c r="W1423" s="31">
        <f>IF(T1423&lt;5000,T1423*2%,IF(T1423&lt;25000,T1423*5%,IF(T1423&lt;50000,T1423*7%,IF(T1423&lt;100000,T1423*9%,IF(T1423&lt;250000,T1423*12%,T1423*15%)))))</f>
        <v>32.58</v>
      </c>
    </row>
    <row r="1424" spans="1:23" x14ac:dyDescent="0.3">
      <c r="A1424" s="2" t="s">
        <v>467</v>
      </c>
      <c r="B1424" s="4">
        <v>43263</v>
      </c>
      <c r="C1424" s="4">
        <v>43265</v>
      </c>
      <c r="D1424" s="2" t="s">
        <v>28</v>
      </c>
      <c r="E1424" s="2" t="s">
        <v>36</v>
      </c>
      <c r="F1424" s="2" t="s">
        <v>298</v>
      </c>
      <c r="G1424" s="5" t="str">
        <f>VLOOKUP(F1424,'Customer Info'!A:B,2,0)</f>
        <v>Michelle</v>
      </c>
      <c r="H1424" s="5" t="str">
        <f>VLOOKUP(F1424,'Customer Info'!A:C,3,0)</f>
        <v>Arnett</v>
      </c>
      <c r="I1424" s="5" t="str">
        <f>VLOOKUP(F1424,'Customer Info'!A:E,5,0)</f>
        <v>Yancheng</v>
      </c>
      <c r="J1424" s="2" t="s">
        <v>313</v>
      </c>
      <c r="K1424" s="6" t="str">
        <f>VLOOKUP(J1424,'Product Details'!B:C,2,0)</f>
        <v>Technology</v>
      </c>
      <c r="L1424" s="6" t="str">
        <f>VLOOKUP(J1424,'Product Details'!B:D,3,0)</f>
        <v>Copiers</v>
      </c>
      <c r="M1424" s="6" t="s">
        <v>6435</v>
      </c>
      <c r="N1424" s="2">
        <v>1605</v>
      </c>
      <c r="O1424" s="2">
        <v>1487</v>
      </c>
      <c r="P1424" s="2">
        <v>1</v>
      </c>
      <c r="Q1424" s="7">
        <f>O1424*P1424</f>
        <v>1487</v>
      </c>
      <c r="R1424" s="7">
        <f>N1424*P1424</f>
        <v>1605</v>
      </c>
      <c r="S1424" s="2">
        <v>91</v>
      </c>
      <c r="T1424" s="8">
        <f>R1424+S1424</f>
        <v>1696</v>
      </c>
      <c r="U1424" s="8">
        <f>T1424-Q1424</f>
        <v>209</v>
      </c>
      <c r="V1424" s="2" t="s">
        <v>33</v>
      </c>
      <c r="W1424" s="31">
        <f>IF(T1424&lt;5000,T1424*2%,IF(T1424&lt;25000,T1424*5%,IF(T1424&lt;50000,T1424*7%,IF(T1424&lt;100000,T1424*9%,IF(T1424&lt;250000,T1424*12%,T1424*15%)))))</f>
        <v>33.92</v>
      </c>
    </row>
    <row r="1425" spans="1:23" x14ac:dyDescent="0.3">
      <c r="A1425" s="2" t="s">
        <v>2071</v>
      </c>
      <c r="B1425" s="4">
        <v>43228</v>
      </c>
      <c r="C1425" s="4">
        <v>43230</v>
      </c>
      <c r="D1425" s="2" t="s">
        <v>28</v>
      </c>
      <c r="E1425" s="2" t="s">
        <v>91</v>
      </c>
      <c r="F1425" s="2" t="s">
        <v>1284</v>
      </c>
      <c r="G1425" s="5" t="str">
        <f>VLOOKUP(F1425,'Customer Info'!A:B,2,0)</f>
        <v>Art</v>
      </c>
      <c r="H1425" s="5" t="str">
        <f>VLOOKUP(F1425,'Customer Info'!A:C,3,0)</f>
        <v>Foster</v>
      </c>
      <c r="I1425" s="5" t="str">
        <f>VLOOKUP(F1425,'Customer Info'!A:E,5,0)</f>
        <v>Devonport</v>
      </c>
      <c r="J1425" s="2" t="s">
        <v>550</v>
      </c>
      <c r="K1425" s="6" t="str">
        <f>VLOOKUP(J1425,'Product Details'!B:C,2,0)</f>
        <v>Office_Supplies</v>
      </c>
      <c r="L1425" s="6" t="str">
        <f>VLOOKUP(J1425,'Product Details'!B:D,3,0)</f>
        <v>Art</v>
      </c>
      <c r="M1425" s="6" t="s">
        <v>6477</v>
      </c>
      <c r="N1425" s="2">
        <v>1605</v>
      </c>
      <c r="O1425" s="2">
        <v>1487</v>
      </c>
      <c r="P1425" s="2">
        <v>1</v>
      </c>
      <c r="Q1425" s="7">
        <f>O1425*P1425</f>
        <v>1487</v>
      </c>
      <c r="R1425" s="7">
        <f>N1425*P1425</f>
        <v>1605</v>
      </c>
      <c r="S1425" s="2">
        <v>74</v>
      </c>
      <c r="T1425" s="8">
        <f>R1425+S1425</f>
        <v>1679</v>
      </c>
      <c r="U1425" s="8">
        <f>T1425-Q1425</f>
        <v>192</v>
      </c>
      <c r="V1425" s="2" t="s">
        <v>33</v>
      </c>
      <c r="W1425" s="31">
        <f>IF(T1425&lt;5000,T1425*2%,IF(T1425&lt;25000,T1425*5%,IF(T1425&lt;50000,T1425*7%,IF(T1425&lt;100000,T1425*9%,IF(T1425&lt;250000,T1425*12%,T1425*15%)))))</f>
        <v>33.58</v>
      </c>
    </row>
    <row r="1426" spans="1:23" x14ac:dyDescent="0.3">
      <c r="A1426" s="2" t="s">
        <v>4555</v>
      </c>
      <c r="B1426" s="4">
        <v>43937</v>
      </c>
      <c r="C1426" s="4">
        <v>43937</v>
      </c>
      <c r="D1426" s="2" t="s">
        <v>28</v>
      </c>
      <c r="E1426" s="2" t="s">
        <v>48</v>
      </c>
      <c r="F1426" s="2" t="s">
        <v>40</v>
      </c>
      <c r="G1426" s="5" t="str">
        <f>VLOOKUP(F1426,'Customer Info'!A:B,2,0)</f>
        <v>Rick</v>
      </c>
      <c r="H1426" s="5" t="str">
        <f>VLOOKUP(F1426,'Customer Info'!A:C,3,0)</f>
        <v>Duston</v>
      </c>
      <c r="I1426" s="5" t="str">
        <f>VLOOKUP(F1426,'Customer Info'!A:E,5,0)</f>
        <v>Bhiwandi</v>
      </c>
      <c r="J1426" s="2" t="s">
        <v>622</v>
      </c>
      <c r="K1426" s="6" t="str">
        <f>VLOOKUP(J1426,'Product Details'!B:C,2,0)</f>
        <v>Office_Supplies</v>
      </c>
      <c r="L1426" s="6" t="str">
        <f>VLOOKUP(J1426,'Product Details'!B:D,3,0)</f>
        <v>Storage</v>
      </c>
      <c r="M1426" s="6" t="s">
        <v>6547</v>
      </c>
      <c r="N1426" s="2">
        <v>1605</v>
      </c>
      <c r="O1426" s="2">
        <v>1530</v>
      </c>
      <c r="P1426" s="2">
        <v>1</v>
      </c>
      <c r="Q1426" s="7">
        <f>O1426*P1426</f>
        <v>1530</v>
      </c>
      <c r="R1426" s="7">
        <f>N1426*P1426</f>
        <v>1605</v>
      </c>
      <c r="S1426" s="2">
        <v>62</v>
      </c>
      <c r="T1426" s="8">
        <f>R1426+S1426</f>
        <v>1667</v>
      </c>
      <c r="U1426" s="8">
        <f>T1426-Q1426</f>
        <v>137</v>
      </c>
      <c r="V1426" s="2" t="s">
        <v>33</v>
      </c>
      <c r="W1426" s="31">
        <f>IF(T1426&lt;5000,T1426*2%,IF(T1426&lt;25000,T1426*5%,IF(T1426&lt;50000,T1426*7%,IF(T1426&lt;100000,T1426*9%,IF(T1426&lt;250000,T1426*12%,T1426*15%)))))</f>
        <v>33.340000000000003</v>
      </c>
    </row>
    <row r="1427" spans="1:23" x14ac:dyDescent="0.3">
      <c r="A1427" s="2" t="s">
        <v>1887</v>
      </c>
      <c r="B1427" s="4">
        <v>43973</v>
      </c>
      <c r="C1427" s="4">
        <v>43973</v>
      </c>
      <c r="D1427" s="2" t="s">
        <v>28</v>
      </c>
      <c r="E1427" s="2" t="s">
        <v>36</v>
      </c>
      <c r="F1427" s="2" t="s">
        <v>1652</v>
      </c>
      <c r="G1427" s="5" t="str">
        <f>VLOOKUP(F1427,'Customer Info'!A:B,2,0)</f>
        <v>Julie</v>
      </c>
      <c r="H1427" s="5" t="str">
        <f>VLOOKUP(F1427,'Customer Info'!A:C,3,0)</f>
        <v>Prescott</v>
      </c>
      <c r="I1427" s="5" t="str">
        <f>VLOOKUP(F1427,'Customer Info'!A:E,5,0)</f>
        <v>Norderstedt</v>
      </c>
      <c r="J1427" s="2" t="s">
        <v>795</v>
      </c>
      <c r="K1427" s="6" t="str">
        <f>VLOOKUP(J1427,'Product Details'!B:C,2,0)</f>
        <v>Office_Supplies</v>
      </c>
      <c r="L1427" s="6" t="str">
        <f>VLOOKUP(J1427,'Product Details'!B:D,3,0)</f>
        <v>Binders</v>
      </c>
      <c r="M1427" s="6" t="s">
        <v>6519</v>
      </c>
      <c r="N1427" s="2">
        <v>1605</v>
      </c>
      <c r="O1427" s="2">
        <v>1487</v>
      </c>
      <c r="P1427" s="2">
        <v>1</v>
      </c>
      <c r="Q1427" s="7">
        <f>O1427*P1427</f>
        <v>1487</v>
      </c>
      <c r="R1427" s="7">
        <f>N1427*P1427</f>
        <v>1605</v>
      </c>
      <c r="S1427" s="2">
        <v>56</v>
      </c>
      <c r="T1427" s="8">
        <f>R1427+S1427</f>
        <v>1661</v>
      </c>
      <c r="U1427" s="8">
        <f>T1427-Q1427</f>
        <v>174</v>
      </c>
      <c r="V1427" s="2" t="s">
        <v>33</v>
      </c>
      <c r="W1427" s="31">
        <f>IF(T1427&lt;5000,T1427*2%,IF(T1427&lt;25000,T1427*5%,IF(T1427&lt;50000,T1427*7%,IF(T1427&lt;100000,T1427*9%,IF(T1427&lt;250000,T1427*12%,T1427*15%)))))</f>
        <v>33.22</v>
      </c>
    </row>
    <row r="1428" spans="1:23" x14ac:dyDescent="0.3">
      <c r="A1428" s="2" t="s">
        <v>1977</v>
      </c>
      <c r="B1428" s="4">
        <v>43865</v>
      </c>
      <c r="C1428" s="4">
        <v>43866</v>
      </c>
      <c r="D1428" s="2" t="s">
        <v>28</v>
      </c>
      <c r="E1428" s="2" t="s">
        <v>43</v>
      </c>
      <c r="F1428" s="2" t="s">
        <v>261</v>
      </c>
      <c r="G1428" s="5" t="str">
        <f>VLOOKUP(F1428,'Customer Info'!A:B,2,0)</f>
        <v>Charlotte</v>
      </c>
      <c r="H1428" s="5" t="str">
        <f>VLOOKUP(F1428,'Customer Info'!A:C,3,0)</f>
        <v>Melton</v>
      </c>
      <c r="I1428" s="5" t="str">
        <f>VLOOKUP(F1428,'Customer Info'!A:E,5,0)</f>
        <v>Canberra</v>
      </c>
      <c r="J1428" s="2" t="s">
        <v>572</v>
      </c>
      <c r="K1428" s="6" t="str">
        <f>VLOOKUP(J1428,'Product Details'!B:C,2,0)</f>
        <v>Technology</v>
      </c>
      <c r="L1428" s="6" t="str">
        <f>VLOOKUP(J1428,'Product Details'!B:D,3,0)</f>
        <v>Machines</v>
      </c>
      <c r="M1428" s="6" t="s">
        <v>6553</v>
      </c>
      <c r="N1428" s="2">
        <v>1605</v>
      </c>
      <c r="O1428" s="2">
        <v>1530</v>
      </c>
      <c r="P1428" s="2">
        <v>1</v>
      </c>
      <c r="Q1428" s="7">
        <f>O1428*P1428</f>
        <v>1530</v>
      </c>
      <c r="R1428" s="7">
        <f>N1428*P1428</f>
        <v>1605</v>
      </c>
      <c r="S1428" s="2">
        <v>36</v>
      </c>
      <c r="T1428" s="8">
        <f>R1428+S1428</f>
        <v>1641</v>
      </c>
      <c r="U1428" s="8">
        <f>T1428-Q1428</f>
        <v>111</v>
      </c>
      <c r="V1428" s="2" t="s">
        <v>63</v>
      </c>
      <c r="W1428" s="31">
        <f>IF(T1428&lt;5000,T1428*2%,IF(T1428&lt;25000,T1428*5%,IF(T1428&lt;50000,T1428*7%,IF(T1428&lt;100000,T1428*9%,IF(T1428&lt;250000,T1428*12%,T1428*15%)))))</f>
        <v>32.82</v>
      </c>
    </row>
    <row r="1429" spans="1:23" x14ac:dyDescent="0.3">
      <c r="A1429" s="2" t="s">
        <v>4696</v>
      </c>
      <c r="B1429" s="4">
        <v>44192</v>
      </c>
      <c r="C1429" s="4">
        <v>44193</v>
      </c>
      <c r="D1429" s="2" t="s">
        <v>28</v>
      </c>
      <c r="E1429" s="2" t="s">
        <v>36</v>
      </c>
      <c r="F1429" s="2" t="s">
        <v>598</v>
      </c>
      <c r="G1429" s="5" t="str">
        <f>VLOOKUP(F1429,'Customer Info'!A:B,2,0)</f>
        <v>Shui</v>
      </c>
      <c r="H1429" s="5" t="str">
        <f>VLOOKUP(F1429,'Customer Info'!A:C,3,0)</f>
        <v>Tom</v>
      </c>
      <c r="I1429" s="5" t="str">
        <f>VLOOKUP(F1429,'Customer Info'!A:E,5,0)</f>
        <v>Melbourne</v>
      </c>
      <c r="J1429" s="2" t="s">
        <v>761</v>
      </c>
      <c r="K1429" s="6" t="str">
        <f>VLOOKUP(J1429,'Product Details'!B:C,2,0)</f>
        <v>Technology</v>
      </c>
      <c r="L1429" s="6" t="str">
        <f>VLOOKUP(J1429,'Product Details'!B:D,3,0)</f>
        <v>Machines</v>
      </c>
      <c r="M1429" s="6" t="s">
        <v>6438</v>
      </c>
      <c r="N1429" s="2">
        <v>1605</v>
      </c>
      <c r="O1429" s="2">
        <v>1530</v>
      </c>
      <c r="P1429" s="2">
        <v>1</v>
      </c>
      <c r="Q1429" s="7">
        <f>O1429*P1429</f>
        <v>1530</v>
      </c>
      <c r="R1429" s="7">
        <f>N1429*P1429</f>
        <v>1605</v>
      </c>
      <c r="S1429" s="2">
        <v>23</v>
      </c>
      <c r="T1429" s="8">
        <f>R1429+S1429</f>
        <v>1628</v>
      </c>
      <c r="U1429" s="8">
        <f>T1429-Q1429</f>
        <v>98</v>
      </c>
      <c r="V1429" s="2" t="s">
        <v>33</v>
      </c>
      <c r="W1429" s="31">
        <f>IF(T1429&lt;5000,T1429*2%,IF(T1429&lt;25000,T1429*5%,IF(T1429&lt;50000,T1429*7%,IF(T1429&lt;100000,T1429*9%,IF(T1429&lt;250000,T1429*12%,T1429*15%)))))</f>
        <v>32.56</v>
      </c>
    </row>
    <row r="1430" spans="1:23" x14ac:dyDescent="0.3">
      <c r="A1430" s="2" t="s">
        <v>1544</v>
      </c>
      <c r="B1430" s="4">
        <v>43835</v>
      </c>
      <c r="C1430" s="4">
        <v>43837</v>
      </c>
      <c r="D1430" s="2" t="s">
        <v>47</v>
      </c>
      <c r="E1430" s="2" t="s">
        <v>29</v>
      </c>
      <c r="F1430" s="2" t="s">
        <v>820</v>
      </c>
      <c r="G1430" s="5" t="str">
        <f>VLOOKUP(F1430,'Customer Info'!A:B,2,0)</f>
        <v>Helen</v>
      </c>
      <c r="H1430" s="5" t="str">
        <f>VLOOKUP(F1430,'Customer Info'!A:C,3,0)</f>
        <v>Abelman</v>
      </c>
      <c r="I1430" s="5" t="str">
        <f>VLOOKUP(F1430,'Customer Info'!A:E,5,0)</f>
        <v>Mangalore</v>
      </c>
      <c r="J1430" s="2" t="s">
        <v>163</v>
      </c>
      <c r="K1430" s="6" t="str">
        <f>VLOOKUP(J1430,'Product Details'!B:C,2,0)</f>
        <v>Office_Supplies</v>
      </c>
      <c r="L1430" s="6" t="str">
        <f>VLOOKUP(J1430,'Product Details'!B:D,3,0)</f>
        <v>Appliances</v>
      </c>
      <c r="M1430" s="6" t="s">
        <v>6514</v>
      </c>
      <c r="N1430" s="2">
        <v>805</v>
      </c>
      <c r="O1430" s="2">
        <v>746</v>
      </c>
      <c r="P1430" s="2">
        <v>2</v>
      </c>
      <c r="Q1430" s="7">
        <f>O1430*P1430</f>
        <v>1492</v>
      </c>
      <c r="R1430" s="7">
        <f>N1430*P1430</f>
        <v>1610</v>
      </c>
      <c r="S1430" s="2">
        <v>79</v>
      </c>
      <c r="T1430" s="8">
        <f>R1430+S1430</f>
        <v>1689</v>
      </c>
      <c r="U1430" s="8">
        <f>T1430-Q1430</f>
        <v>197</v>
      </c>
      <c r="V1430" s="2" t="s">
        <v>33</v>
      </c>
      <c r="W1430" s="31">
        <f>IF(T1430&lt;5000,T1430*2%,IF(T1430&lt;25000,T1430*5%,IF(T1430&lt;50000,T1430*7%,IF(T1430&lt;100000,T1430*9%,IF(T1430&lt;250000,T1430*12%,T1430*15%)))))</f>
        <v>33.78</v>
      </c>
    </row>
    <row r="1431" spans="1:23" x14ac:dyDescent="0.3">
      <c r="A1431" s="2" t="s">
        <v>1557</v>
      </c>
      <c r="B1431" s="4">
        <v>43982</v>
      </c>
      <c r="C1431" s="4">
        <v>43982</v>
      </c>
      <c r="D1431" s="2" t="s">
        <v>47</v>
      </c>
      <c r="E1431" s="2" t="s">
        <v>43</v>
      </c>
      <c r="F1431" s="2" t="s">
        <v>216</v>
      </c>
      <c r="G1431" s="5" t="str">
        <f>VLOOKUP(F1431,'Customer Info'!A:B,2,0)</f>
        <v>Laurel</v>
      </c>
      <c r="H1431" s="5" t="str">
        <f>VLOOKUP(F1431,'Customer Info'!A:C,3,0)</f>
        <v>Beltran</v>
      </c>
      <c r="I1431" s="5" t="str">
        <f>VLOOKUP(F1431,'Customer Info'!A:E,5,0)</f>
        <v>Bonn</v>
      </c>
      <c r="J1431" s="2" t="s">
        <v>269</v>
      </c>
      <c r="K1431" s="6" t="str">
        <f>VLOOKUP(J1431,'Product Details'!B:C,2,0)</f>
        <v>Furniture</v>
      </c>
      <c r="L1431" s="6" t="str">
        <f>VLOOKUP(J1431,'Product Details'!B:D,3,0)</f>
        <v>Furnishings</v>
      </c>
      <c r="M1431" s="6" t="s">
        <v>6523</v>
      </c>
      <c r="N1431" s="2">
        <v>805</v>
      </c>
      <c r="O1431" s="2">
        <v>746</v>
      </c>
      <c r="P1431" s="2">
        <v>2</v>
      </c>
      <c r="Q1431" s="7">
        <f>O1431*P1431</f>
        <v>1492</v>
      </c>
      <c r="R1431" s="7">
        <f>N1431*P1431</f>
        <v>1610</v>
      </c>
      <c r="S1431" s="2">
        <v>72</v>
      </c>
      <c r="T1431" s="8">
        <f>R1431+S1431</f>
        <v>1682</v>
      </c>
      <c r="U1431" s="8">
        <f>T1431-Q1431</f>
        <v>190</v>
      </c>
      <c r="V1431" s="2" t="s">
        <v>33</v>
      </c>
      <c r="W1431" s="31">
        <f>IF(T1431&lt;5000,T1431*2%,IF(T1431&lt;25000,T1431*5%,IF(T1431&lt;50000,T1431*7%,IF(T1431&lt;100000,T1431*9%,IF(T1431&lt;250000,T1431*12%,T1431*15%)))))</f>
        <v>33.64</v>
      </c>
    </row>
    <row r="1432" spans="1:23" x14ac:dyDescent="0.3">
      <c r="A1432" s="2" t="s">
        <v>1287</v>
      </c>
      <c r="B1432" s="4">
        <v>43762</v>
      </c>
      <c r="C1432" s="4">
        <v>43764</v>
      </c>
      <c r="D1432" s="2" t="s">
        <v>47</v>
      </c>
      <c r="E1432" s="2" t="s">
        <v>36</v>
      </c>
      <c r="F1432" s="2" t="s">
        <v>176</v>
      </c>
      <c r="G1432" s="5" t="str">
        <f>VLOOKUP(F1432,'Customer Info'!A:B,2,0)</f>
        <v>Dean</v>
      </c>
      <c r="H1432" s="5" t="str">
        <f>VLOOKUP(F1432,'Customer Info'!A:C,3,0)</f>
        <v>Katz</v>
      </c>
      <c r="I1432" s="5" t="str">
        <f>VLOOKUP(F1432,'Customer Info'!A:E,5,0)</f>
        <v>Changzhou</v>
      </c>
      <c r="J1432" s="2" t="s">
        <v>1173</v>
      </c>
      <c r="K1432" s="6" t="str">
        <f>VLOOKUP(J1432,'Product Details'!B:C,2,0)</f>
        <v>Office_Supplies</v>
      </c>
      <c r="L1432" s="6" t="str">
        <f>VLOOKUP(J1432,'Product Details'!B:D,3,0)</f>
        <v>Storage</v>
      </c>
      <c r="M1432" s="6" t="s">
        <v>6532</v>
      </c>
      <c r="N1432" s="2">
        <v>805</v>
      </c>
      <c r="O1432" s="2">
        <v>746</v>
      </c>
      <c r="P1432" s="2">
        <v>2</v>
      </c>
      <c r="Q1432" s="7">
        <f>O1432*P1432</f>
        <v>1492</v>
      </c>
      <c r="R1432" s="7">
        <f>N1432*P1432</f>
        <v>1610</v>
      </c>
      <c r="S1432" s="2">
        <v>28</v>
      </c>
      <c r="T1432" s="8">
        <f>R1432+S1432</f>
        <v>1638</v>
      </c>
      <c r="U1432" s="8">
        <f>T1432-Q1432</f>
        <v>146</v>
      </c>
      <c r="V1432" s="2" t="s">
        <v>33</v>
      </c>
      <c r="W1432" s="31">
        <f>IF(T1432&lt;5000,T1432*2%,IF(T1432&lt;25000,T1432*5%,IF(T1432&lt;50000,T1432*7%,IF(T1432&lt;100000,T1432*9%,IF(T1432&lt;250000,T1432*12%,T1432*15%)))))</f>
        <v>32.76</v>
      </c>
    </row>
    <row r="1433" spans="1:23" x14ac:dyDescent="0.3">
      <c r="A1433" s="2" t="s">
        <v>1006</v>
      </c>
      <c r="B1433" s="4">
        <v>43474</v>
      </c>
      <c r="C1433" s="4">
        <v>43476</v>
      </c>
      <c r="D1433" s="2" t="s">
        <v>47</v>
      </c>
      <c r="E1433" s="2" t="s">
        <v>48</v>
      </c>
      <c r="F1433" s="2" t="s">
        <v>1007</v>
      </c>
      <c r="G1433" s="5" t="str">
        <f>VLOOKUP(F1433,'Customer Info'!A:B,2,0)</f>
        <v>Kelly</v>
      </c>
      <c r="H1433" s="5" t="str">
        <f>VLOOKUP(F1433,'Customer Info'!A:C,3,0)</f>
        <v>Williams</v>
      </c>
      <c r="I1433" s="5" t="str">
        <f>VLOOKUP(F1433,'Customer Info'!A:E,5,0)</f>
        <v>Palu</v>
      </c>
      <c r="J1433" s="2" t="s">
        <v>285</v>
      </c>
      <c r="K1433" s="6" t="str">
        <f>VLOOKUP(J1433,'Product Details'!B:C,2,0)</f>
        <v>Technology</v>
      </c>
      <c r="L1433" s="6" t="str">
        <f>VLOOKUP(J1433,'Product Details'!B:D,3,0)</f>
        <v>Phones</v>
      </c>
      <c r="M1433" s="6" t="s">
        <v>6542</v>
      </c>
      <c r="N1433" s="2">
        <v>404</v>
      </c>
      <c r="O1433" s="2">
        <v>371</v>
      </c>
      <c r="P1433" s="2">
        <v>4</v>
      </c>
      <c r="Q1433" s="7">
        <f>O1433*P1433</f>
        <v>1484</v>
      </c>
      <c r="R1433" s="7">
        <f>N1433*P1433</f>
        <v>1616</v>
      </c>
      <c r="S1433" s="2">
        <v>58</v>
      </c>
      <c r="T1433" s="8">
        <f>R1433+S1433</f>
        <v>1674</v>
      </c>
      <c r="U1433" s="8">
        <f>T1433-Q1433</f>
        <v>190</v>
      </c>
      <c r="V1433" s="2" t="s">
        <v>33</v>
      </c>
      <c r="W1433" s="31">
        <f>IF(T1433&lt;5000,T1433*2%,IF(T1433&lt;25000,T1433*5%,IF(T1433&lt;50000,T1433*7%,IF(T1433&lt;100000,T1433*9%,IF(T1433&lt;250000,T1433*12%,T1433*15%)))))</f>
        <v>33.480000000000004</v>
      </c>
    </row>
    <row r="1434" spans="1:23" x14ac:dyDescent="0.3">
      <c r="A1434" s="2" t="s">
        <v>2443</v>
      </c>
      <c r="B1434" s="4">
        <v>43777</v>
      </c>
      <c r="C1434" s="4">
        <v>43779</v>
      </c>
      <c r="D1434" s="2" t="s">
        <v>47</v>
      </c>
      <c r="E1434" s="2" t="s">
        <v>91</v>
      </c>
      <c r="F1434" s="2" t="s">
        <v>861</v>
      </c>
      <c r="G1434" s="5" t="str">
        <f>VLOOKUP(F1434,'Customer Info'!A:B,2,0)</f>
        <v>Harold</v>
      </c>
      <c r="H1434" s="5" t="str">
        <f>VLOOKUP(F1434,'Customer Info'!A:C,3,0)</f>
        <v>Dahlen</v>
      </c>
      <c r="I1434" s="5" t="str">
        <f>VLOOKUP(F1434,'Customer Info'!A:E,5,0)</f>
        <v>Jakarta</v>
      </c>
      <c r="J1434" s="2" t="s">
        <v>80</v>
      </c>
      <c r="K1434" s="6" t="str">
        <f>VLOOKUP(J1434,'Product Details'!B:C,2,0)</f>
        <v>Technology</v>
      </c>
      <c r="L1434" s="6" t="str">
        <f>VLOOKUP(J1434,'Product Details'!B:D,3,0)</f>
        <v>Phones</v>
      </c>
      <c r="M1434" s="6" t="s">
        <v>6433</v>
      </c>
      <c r="N1434" s="2">
        <v>809</v>
      </c>
      <c r="O1434" s="2">
        <v>770</v>
      </c>
      <c r="P1434" s="2">
        <v>2</v>
      </c>
      <c r="Q1434" s="7">
        <f>O1434*P1434</f>
        <v>1540</v>
      </c>
      <c r="R1434" s="7">
        <f>N1434*P1434</f>
        <v>1618</v>
      </c>
      <c r="S1434" s="2">
        <v>67</v>
      </c>
      <c r="T1434" s="8">
        <f>R1434+S1434</f>
        <v>1685</v>
      </c>
      <c r="U1434" s="8">
        <f>T1434-Q1434</f>
        <v>145</v>
      </c>
      <c r="V1434" s="2" t="s">
        <v>63</v>
      </c>
      <c r="W1434" s="31">
        <f>IF(T1434&lt;5000,T1434*2%,IF(T1434&lt;25000,T1434*5%,IF(T1434&lt;50000,T1434*7%,IF(T1434&lt;100000,T1434*9%,IF(T1434&lt;250000,T1434*12%,T1434*15%)))))</f>
        <v>33.700000000000003</v>
      </c>
    </row>
    <row r="1435" spans="1:23" x14ac:dyDescent="0.3">
      <c r="A1435" s="2" t="s">
        <v>1584</v>
      </c>
      <c r="B1435" s="4">
        <v>43976</v>
      </c>
      <c r="C1435" s="4">
        <v>43977</v>
      </c>
      <c r="D1435" s="2" t="s">
        <v>35</v>
      </c>
      <c r="E1435" s="2" t="s">
        <v>48</v>
      </c>
      <c r="F1435" s="2" t="s">
        <v>1456</v>
      </c>
      <c r="G1435" s="5" t="str">
        <f>VLOOKUP(F1435,'Customer Info'!A:B,2,0)</f>
        <v>Ed</v>
      </c>
      <c r="H1435" s="5" t="str">
        <f>VLOOKUP(F1435,'Customer Info'!A:C,3,0)</f>
        <v>Braxton</v>
      </c>
      <c r="I1435" s="5" t="str">
        <f>VLOOKUP(F1435,'Customer Info'!A:E,5,0)</f>
        <v>Bhatpara</v>
      </c>
      <c r="J1435" s="2" t="s">
        <v>499</v>
      </c>
      <c r="K1435" s="6" t="str">
        <f>VLOOKUP(J1435,'Product Details'!B:C,2,0)</f>
        <v>Furniture</v>
      </c>
      <c r="L1435" s="6" t="str">
        <f>VLOOKUP(J1435,'Product Details'!B:D,3,0)</f>
        <v>Tables</v>
      </c>
      <c r="M1435" s="6" t="s">
        <v>6537</v>
      </c>
      <c r="N1435" s="2">
        <v>1619</v>
      </c>
      <c r="O1435" s="2">
        <v>1442</v>
      </c>
      <c r="P1435" s="2">
        <v>1</v>
      </c>
      <c r="Q1435" s="7">
        <f>O1435*P1435</f>
        <v>1442</v>
      </c>
      <c r="R1435" s="7">
        <f>N1435*P1435</f>
        <v>1619</v>
      </c>
      <c r="S1435" s="2">
        <v>68</v>
      </c>
      <c r="T1435" s="8">
        <f>R1435+S1435</f>
        <v>1687</v>
      </c>
      <c r="U1435" s="8">
        <f>T1435-Q1435</f>
        <v>245</v>
      </c>
      <c r="V1435" s="2" t="s">
        <v>33</v>
      </c>
      <c r="W1435" s="31">
        <f>IF(T1435&lt;5000,T1435*2%,IF(T1435&lt;25000,T1435*5%,IF(T1435&lt;50000,T1435*7%,IF(T1435&lt;100000,T1435*9%,IF(T1435&lt;250000,T1435*12%,T1435*15%)))))</f>
        <v>33.74</v>
      </c>
    </row>
    <row r="1436" spans="1:23" x14ac:dyDescent="0.3">
      <c r="A1436" s="2" t="s">
        <v>90</v>
      </c>
      <c r="B1436" s="4">
        <v>43180</v>
      </c>
      <c r="C1436" s="4">
        <v>43180</v>
      </c>
      <c r="D1436" s="2" t="s">
        <v>28</v>
      </c>
      <c r="E1436" s="2" t="s">
        <v>91</v>
      </c>
      <c r="F1436" s="2" t="s">
        <v>92</v>
      </c>
      <c r="G1436" s="5" t="str">
        <f>VLOOKUP(F1436,'Customer Info'!A:B,2,0)</f>
        <v>Lisa</v>
      </c>
      <c r="H1436" s="5" t="str">
        <f>VLOOKUP(F1436,'Customer Info'!A:C,3,0)</f>
        <v>DeCherney</v>
      </c>
      <c r="I1436" s="5" t="str">
        <f>VLOOKUP(F1436,'Customer Info'!A:E,5,0)</f>
        <v>Sydney</v>
      </c>
      <c r="J1436" s="2" t="s">
        <v>93</v>
      </c>
      <c r="K1436" s="6" t="str">
        <f>VLOOKUP(J1436,'Product Details'!B:C,2,0)</f>
        <v>Furniture</v>
      </c>
      <c r="L1436" s="6" t="str">
        <f>VLOOKUP(J1436,'Product Details'!B:D,3,0)</f>
        <v>Bookcases</v>
      </c>
      <c r="M1436" s="6" t="s">
        <v>6452</v>
      </c>
      <c r="N1436" s="2">
        <v>1621</v>
      </c>
      <c r="O1436" s="2">
        <v>1545</v>
      </c>
      <c r="P1436" s="2">
        <v>1</v>
      </c>
      <c r="Q1436" s="7">
        <f>O1436*P1436</f>
        <v>1545</v>
      </c>
      <c r="R1436" s="7">
        <f>N1436*P1436</f>
        <v>1621</v>
      </c>
      <c r="S1436" s="2">
        <v>78</v>
      </c>
      <c r="T1436" s="8">
        <f>R1436+S1436</f>
        <v>1699</v>
      </c>
      <c r="U1436" s="8">
        <f>T1436-Q1436</f>
        <v>154</v>
      </c>
      <c r="V1436" s="2" t="s">
        <v>63</v>
      </c>
      <c r="W1436" s="31">
        <f>IF(T1436&lt;5000,T1436*2%,IF(T1436&lt;25000,T1436*5%,IF(T1436&lt;50000,T1436*7%,IF(T1436&lt;100000,T1436*9%,IF(T1436&lt;250000,T1436*12%,T1436*15%)))))</f>
        <v>33.980000000000004</v>
      </c>
    </row>
    <row r="1437" spans="1:23" x14ac:dyDescent="0.3">
      <c r="A1437" s="2" t="s">
        <v>2855</v>
      </c>
      <c r="B1437" s="4">
        <v>43131</v>
      </c>
      <c r="C1437" s="4">
        <v>43133</v>
      </c>
      <c r="D1437" s="2" t="s">
        <v>47</v>
      </c>
      <c r="E1437" s="2" t="s">
        <v>29</v>
      </c>
      <c r="F1437" s="2" t="s">
        <v>37</v>
      </c>
      <c r="G1437" s="5" t="str">
        <f>VLOOKUP(F1437,'Customer Info'!A:B,2,0)</f>
        <v>Muhammed</v>
      </c>
      <c r="H1437" s="5" t="str">
        <f>VLOOKUP(F1437,'Customer Info'!A:C,3,0)</f>
        <v>Lee</v>
      </c>
      <c r="I1437" s="5" t="str">
        <f>VLOOKUP(F1437,'Customer Info'!A:E,5,0)</f>
        <v>Nellore</v>
      </c>
      <c r="J1437" s="2" t="s">
        <v>53</v>
      </c>
      <c r="K1437" s="6" t="str">
        <f>VLOOKUP(J1437,'Product Details'!B:C,2,0)</f>
        <v>Furniture</v>
      </c>
      <c r="L1437" s="6" t="str">
        <f>VLOOKUP(J1437,'Product Details'!B:D,3,0)</f>
        <v>Tables</v>
      </c>
      <c r="M1437" s="6" t="s">
        <v>6565</v>
      </c>
      <c r="N1437" s="2">
        <v>811</v>
      </c>
      <c r="O1437" s="2">
        <v>780</v>
      </c>
      <c r="P1437" s="2">
        <v>2</v>
      </c>
      <c r="Q1437" s="7">
        <f>O1437*P1437</f>
        <v>1560</v>
      </c>
      <c r="R1437" s="7">
        <f>N1437*P1437</f>
        <v>1622</v>
      </c>
      <c r="S1437" s="2">
        <v>99</v>
      </c>
      <c r="T1437" s="8">
        <f>R1437+S1437</f>
        <v>1721</v>
      </c>
      <c r="U1437" s="8">
        <f>T1437-Q1437</f>
        <v>161</v>
      </c>
      <c r="V1437" s="2" t="s">
        <v>33</v>
      </c>
      <c r="W1437" s="31">
        <f>IF(T1437&lt;5000,T1437*2%,IF(T1437&lt;25000,T1437*5%,IF(T1437&lt;50000,T1437*7%,IF(T1437&lt;100000,T1437*9%,IF(T1437&lt;250000,T1437*12%,T1437*15%)))))</f>
        <v>34.42</v>
      </c>
    </row>
    <row r="1438" spans="1:23" x14ac:dyDescent="0.3">
      <c r="A1438" s="2" t="s">
        <v>3454</v>
      </c>
      <c r="B1438" s="4">
        <v>43810</v>
      </c>
      <c r="C1438" s="4">
        <v>43811</v>
      </c>
      <c r="D1438" s="2" t="s">
        <v>47</v>
      </c>
      <c r="E1438" s="2" t="s">
        <v>91</v>
      </c>
      <c r="F1438" s="2" t="s">
        <v>1296</v>
      </c>
      <c r="G1438" s="5" t="str">
        <f>VLOOKUP(F1438,'Customer Info'!A:B,2,0)</f>
        <v>Julia</v>
      </c>
      <c r="H1438" s="5" t="str">
        <f>VLOOKUP(F1438,'Customer Info'!A:C,3,0)</f>
        <v>Dunbar</v>
      </c>
      <c r="I1438" s="5" t="str">
        <f>VLOOKUP(F1438,'Customer Info'!A:E,5,0)</f>
        <v>Melbourne</v>
      </c>
      <c r="J1438" s="2" t="s">
        <v>319</v>
      </c>
      <c r="K1438" s="6" t="str">
        <f>VLOOKUP(J1438,'Product Details'!B:C,2,0)</f>
        <v>Technology</v>
      </c>
      <c r="L1438" s="6" t="str">
        <f>VLOOKUP(J1438,'Product Details'!B:D,3,0)</f>
        <v>Accessories</v>
      </c>
      <c r="M1438" s="6" t="s">
        <v>6503</v>
      </c>
      <c r="N1438" s="2">
        <v>811</v>
      </c>
      <c r="O1438" s="2">
        <v>780</v>
      </c>
      <c r="P1438" s="2">
        <v>2</v>
      </c>
      <c r="Q1438" s="7">
        <f>O1438*P1438</f>
        <v>1560</v>
      </c>
      <c r="R1438" s="7">
        <f>N1438*P1438</f>
        <v>1622</v>
      </c>
      <c r="S1438" s="2">
        <v>99</v>
      </c>
      <c r="T1438" s="8">
        <f>R1438+S1438</f>
        <v>1721</v>
      </c>
      <c r="U1438" s="8">
        <f>T1438-Q1438</f>
        <v>161</v>
      </c>
      <c r="V1438" s="2" t="s">
        <v>33</v>
      </c>
      <c r="W1438" s="31">
        <f>IF(T1438&lt;5000,T1438*2%,IF(T1438&lt;25000,T1438*5%,IF(T1438&lt;50000,T1438*7%,IF(T1438&lt;100000,T1438*9%,IF(T1438&lt;250000,T1438*12%,T1438*15%)))))</f>
        <v>34.42</v>
      </c>
    </row>
    <row r="1439" spans="1:23" x14ac:dyDescent="0.3">
      <c r="A1439" s="2" t="s">
        <v>3423</v>
      </c>
      <c r="B1439" s="4">
        <v>43520</v>
      </c>
      <c r="C1439" s="4">
        <v>43522</v>
      </c>
      <c r="D1439" s="2" t="s">
        <v>47</v>
      </c>
      <c r="E1439" s="2" t="s">
        <v>29</v>
      </c>
      <c r="F1439" s="2" t="s">
        <v>176</v>
      </c>
      <c r="G1439" s="5" t="str">
        <f>VLOOKUP(F1439,'Customer Info'!A:B,2,0)</f>
        <v>Dean</v>
      </c>
      <c r="H1439" s="5" t="str">
        <f>VLOOKUP(F1439,'Customer Info'!A:C,3,0)</f>
        <v>Katz</v>
      </c>
      <c r="I1439" s="5" t="str">
        <f>VLOOKUP(F1439,'Customer Info'!A:E,5,0)</f>
        <v>Changzhou</v>
      </c>
      <c r="J1439" s="2" t="s">
        <v>398</v>
      </c>
      <c r="K1439" s="6" t="str">
        <f>VLOOKUP(J1439,'Product Details'!B:C,2,0)</f>
        <v>Office_Supplies</v>
      </c>
      <c r="L1439" s="6" t="str">
        <f>VLOOKUP(J1439,'Product Details'!B:D,3,0)</f>
        <v>Art</v>
      </c>
      <c r="M1439" s="6" t="s">
        <v>6425</v>
      </c>
      <c r="N1439" s="2">
        <v>811</v>
      </c>
      <c r="O1439" s="2">
        <v>780</v>
      </c>
      <c r="P1439" s="2">
        <v>2</v>
      </c>
      <c r="Q1439" s="7">
        <f>O1439*P1439</f>
        <v>1560</v>
      </c>
      <c r="R1439" s="7">
        <f>N1439*P1439</f>
        <v>1622</v>
      </c>
      <c r="S1439" s="2">
        <v>54</v>
      </c>
      <c r="T1439" s="8">
        <f>R1439+S1439</f>
        <v>1676</v>
      </c>
      <c r="U1439" s="8">
        <f>T1439-Q1439</f>
        <v>116</v>
      </c>
      <c r="V1439" s="2" t="s">
        <v>63</v>
      </c>
      <c r="W1439" s="31">
        <f>IF(T1439&lt;5000,T1439*2%,IF(T1439&lt;25000,T1439*5%,IF(T1439&lt;50000,T1439*7%,IF(T1439&lt;100000,T1439*9%,IF(T1439&lt;250000,T1439*12%,T1439*15%)))))</f>
        <v>33.520000000000003</v>
      </c>
    </row>
    <row r="1440" spans="1:23" x14ac:dyDescent="0.3">
      <c r="A1440" s="2" t="s">
        <v>4575</v>
      </c>
      <c r="B1440" s="4">
        <v>44070</v>
      </c>
      <c r="C1440" s="4">
        <v>44072</v>
      </c>
      <c r="D1440" s="2" t="s">
        <v>47</v>
      </c>
      <c r="E1440" s="2" t="s">
        <v>29</v>
      </c>
      <c r="F1440" s="2" t="s">
        <v>1072</v>
      </c>
      <c r="G1440" s="5" t="str">
        <f>VLOOKUP(F1440,'Customer Info'!A:B,2,0)</f>
        <v>Roland</v>
      </c>
      <c r="H1440" s="5" t="str">
        <f>VLOOKUP(F1440,'Customer Info'!A:C,3,0)</f>
        <v>Murray</v>
      </c>
      <c r="I1440" s="5" t="str">
        <f>VLOOKUP(F1440,'Customer Info'!A:E,5,0)</f>
        <v>Frankfurt</v>
      </c>
      <c r="J1440" s="2" t="s">
        <v>285</v>
      </c>
      <c r="K1440" s="6" t="str">
        <f>VLOOKUP(J1440,'Product Details'!B:C,2,0)</f>
        <v>Technology</v>
      </c>
      <c r="L1440" s="6" t="str">
        <f>VLOOKUP(J1440,'Product Details'!B:D,3,0)</f>
        <v>Phones</v>
      </c>
      <c r="M1440" s="6" t="s">
        <v>6542</v>
      </c>
      <c r="N1440" s="2">
        <v>811</v>
      </c>
      <c r="O1440" s="2">
        <v>780</v>
      </c>
      <c r="P1440" s="2">
        <v>2</v>
      </c>
      <c r="Q1440" s="7">
        <f>O1440*P1440</f>
        <v>1560</v>
      </c>
      <c r="R1440" s="7">
        <f>N1440*P1440</f>
        <v>1622</v>
      </c>
      <c r="S1440" s="2">
        <v>53</v>
      </c>
      <c r="T1440" s="8">
        <f>R1440+S1440</f>
        <v>1675</v>
      </c>
      <c r="U1440" s="8">
        <f>T1440-Q1440</f>
        <v>115</v>
      </c>
      <c r="V1440" s="2" t="s">
        <v>71</v>
      </c>
      <c r="W1440" s="31">
        <f>IF(T1440&lt;5000,T1440*2%,IF(T1440&lt;25000,T1440*5%,IF(T1440&lt;50000,T1440*7%,IF(T1440&lt;100000,T1440*9%,IF(T1440&lt;250000,T1440*12%,T1440*15%)))))</f>
        <v>33.5</v>
      </c>
    </row>
    <row r="1441" spans="1:23" x14ac:dyDescent="0.3">
      <c r="A1441" s="2" t="s">
        <v>4201</v>
      </c>
      <c r="B1441" s="4">
        <v>43161</v>
      </c>
      <c r="C1441" s="4">
        <v>43163</v>
      </c>
      <c r="D1441" s="2" t="s">
        <v>28</v>
      </c>
      <c r="E1441" s="2" t="s">
        <v>43</v>
      </c>
      <c r="F1441" s="2" t="s">
        <v>145</v>
      </c>
      <c r="G1441" s="5" t="str">
        <f>VLOOKUP(F1441,'Customer Info'!A:B,2,0)</f>
        <v>Hunter</v>
      </c>
      <c r="H1441" s="5" t="str">
        <f>VLOOKUP(F1441,'Customer Info'!A:C,3,0)</f>
        <v>Lopez</v>
      </c>
      <c r="I1441" s="5" t="str">
        <f>VLOOKUP(F1441,'Customer Info'!A:E,5,0)</f>
        <v>Wollongong</v>
      </c>
      <c r="J1441" s="2" t="s">
        <v>912</v>
      </c>
      <c r="K1441" s="6" t="str">
        <f>VLOOKUP(J1441,'Product Details'!B:C,2,0)</f>
        <v>Office_Supplies</v>
      </c>
      <c r="L1441" s="6" t="str">
        <f>VLOOKUP(J1441,'Product Details'!B:D,3,0)</f>
        <v>Appliances</v>
      </c>
      <c r="M1441" s="6" t="s">
        <v>6455</v>
      </c>
      <c r="N1441" s="2">
        <v>1623</v>
      </c>
      <c r="O1441" s="2">
        <v>1546</v>
      </c>
      <c r="P1441" s="2">
        <v>1</v>
      </c>
      <c r="Q1441" s="7">
        <f>O1441*P1441</f>
        <v>1546</v>
      </c>
      <c r="R1441" s="7">
        <f>N1441*P1441</f>
        <v>1623</v>
      </c>
      <c r="S1441" s="2">
        <v>86</v>
      </c>
      <c r="T1441" s="8">
        <f>R1441+S1441</f>
        <v>1709</v>
      </c>
      <c r="U1441" s="8">
        <f>T1441-Q1441</f>
        <v>163</v>
      </c>
      <c r="V1441" s="2" t="s">
        <v>63</v>
      </c>
      <c r="W1441" s="31">
        <f>IF(T1441&lt;5000,T1441*2%,IF(T1441&lt;25000,T1441*5%,IF(T1441&lt;50000,T1441*7%,IF(T1441&lt;100000,T1441*9%,IF(T1441&lt;250000,T1441*12%,T1441*15%)))))</f>
        <v>34.18</v>
      </c>
    </row>
    <row r="1442" spans="1:23" x14ac:dyDescent="0.3">
      <c r="A1442" s="2" t="s">
        <v>2191</v>
      </c>
      <c r="B1442" s="4">
        <v>43110</v>
      </c>
      <c r="C1442" s="4">
        <v>43110</v>
      </c>
      <c r="D1442" s="2" t="s">
        <v>28</v>
      </c>
      <c r="E1442" s="2" t="s">
        <v>48</v>
      </c>
      <c r="F1442" s="2" t="s">
        <v>2192</v>
      </c>
      <c r="G1442" s="5" t="str">
        <f>VLOOKUP(F1442,'Customer Info'!A:B,2,0)</f>
        <v>Justin</v>
      </c>
      <c r="H1442" s="5" t="str">
        <f>VLOOKUP(F1442,'Customer Info'!A:C,3,0)</f>
        <v>Hirsh</v>
      </c>
      <c r="I1442" s="5" t="str">
        <f>VLOOKUP(F1442,'Customer Info'!A:E,5,0)</f>
        <v>Shangzhi</v>
      </c>
      <c r="J1442" s="2" t="s">
        <v>116</v>
      </c>
      <c r="K1442" s="6" t="str">
        <f>VLOOKUP(J1442,'Product Details'!B:C,2,0)</f>
        <v>Furniture</v>
      </c>
      <c r="L1442" s="6" t="str">
        <f>VLOOKUP(J1442,'Product Details'!B:D,3,0)</f>
        <v>Tables</v>
      </c>
      <c r="M1442" s="6" t="s">
        <v>6473</v>
      </c>
      <c r="N1442" s="2">
        <v>1623</v>
      </c>
      <c r="O1442" s="2">
        <v>1546</v>
      </c>
      <c r="P1442" s="2">
        <v>1</v>
      </c>
      <c r="Q1442" s="7">
        <f>O1442*P1442</f>
        <v>1546</v>
      </c>
      <c r="R1442" s="7">
        <f>N1442*P1442</f>
        <v>1623</v>
      </c>
      <c r="S1442" s="2">
        <v>54</v>
      </c>
      <c r="T1442" s="8">
        <f>R1442+S1442</f>
        <v>1677</v>
      </c>
      <c r="U1442" s="8">
        <f>T1442-Q1442</f>
        <v>131</v>
      </c>
      <c r="V1442" s="2" t="s">
        <v>33</v>
      </c>
      <c r="W1442" s="31">
        <f>IF(T1442&lt;5000,T1442*2%,IF(T1442&lt;25000,T1442*5%,IF(T1442&lt;50000,T1442*7%,IF(T1442&lt;100000,T1442*9%,IF(T1442&lt;250000,T1442*12%,T1442*15%)))))</f>
        <v>33.54</v>
      </c>
    </row>
    <row r="1443" spans="1:23" x14ac:dyDescent="0.3">
      <c r="A1443" s="2" t="s">
        <v>5319</v>
      </c>
      <c r="B1443" s="4">
        <v>44125</v>
      </c>
      <c r="C1443" s="4">
        <v>44126</v>
      </c>
      <c r="D1443" s="2" t="s">
        <v>28</v>
      </c>
      <c r="E1443" s="2" t="s">
        <v>36</v>
      </c>
      <c r="F1443" s="2" t="s">
        <v>1362</v>
      </c>
      <c r="G1443" s="5" t="str">
        <f>VLOOKUP(F1443,'Customer Info'!A:B,2,0)</f>
        <v>Ted</v>
      </c>
      <c r="H1443" s="5" t="str">
        <f>VLOOKUP(F1443,'Customer Info'!A:C,3,0)</f>
        <v>Trevino</v>
      </c>
      <c r="I1443" s="5" t="str">
        <f>VLOOKUP(F1443,'Customer Info'!A:E,5,0)</f>
        <v>Gold Coast</v>
      </c>
      <c r="J1443" s="2" t="s">
        <v>105</v>
      </c>
      <c r="K1443" s="6" t="str">
        <f>VLOOKUP(J1443,'Product Details'!B:C,2,0)</f>
        <v>Office_Supplies</v>
      </c>
      <c r="L1443" s="6" t="str">
        <f>VLOOKUP(J1443,'Product Details'!B:D,3,0)</f>
        <v>Appliances</v>
      </c>
      <c r="M1443" s="6" t="s">
        <v>6522</v>
      </c>
      <c r="N1443" s="2">
        <v>1623</v>
      </c>
      <c r="O1443" s="2">
        <v>1546</v>
      </c>
      <c r="P1443" s="2">
        <v>1</v>
      </c>
      <c r="Q1443" s="7">
        <f>O1443*P1443</f>
        <v>1546</v>
      </c>
      <c r="R1443" s="7">
        <f>N1443*P1443</f>
        <v>1623</v>
      </c>
      <c r="S1443" s="2">
        <v>45</v>
      </c>
      <c r="T1443" s="8">
        <f>R1443+S1443</f>
        <v>1668</v>
      </c>
      <c r="U1443" s="8">
        <f>T1443-Q1443</f>
        <v>122</v>
      </c>
      <c r="V1443" s="2" t="s">
        <v>33</v>
      </c>
      <c r="W1443" s="31">
        <f>IF(T1443&lt;5000,T1443*2%,IF(T1443&lt;25000,T1443*5%,IF(T1443&lt;50000,T1443*7%,IF(T1443&lt;100000,T1443*9%,IF(T1443&lt;250000,T1443*12%,T1443*15%)))))</f>
        <v>33.36</v>
      </c>
    </row>
    <row r="1444" spans="1:23" x14ac:dyDescent="0.3">
      <c r="A1444" s="2" t="s">
        <v>4151</v>
      </c>
      <c r="B1444" s="4">
        <v>43266</v>
      </c>
      <c r="C1444" s="4">
        <v>43267</v>
      </c>
      <c r="D1444" s="2" t="s">
        <v>47</v>
      </c>
      <c r="E1444" s="2" t="s">
        <v>91</v>
      </c>
      <c r="F1444" s="2" t="s">
        <v>213</v>
      </c>
      <c r="G1444" s="5" t="str">
        <f>VLOOKUP(F1444,'Customer Info'!A:B,2,0)</f>
        <v>Meg</v>
      </c>
      <c r="H1444" s="5" t="str">
        <f>VLOOKUP(F1444,'Customer Info'!A:C,3,0)</f>
        <v>Tillman</v>
      </c>
      <c r="I1444" s="5" t="str">
        <f>VLOOKUP(F1444,'Customer Info'!A:E,5,0)</f>
        <v>Bangalore</v>
      </c>
      <c r="J1444" s="2" t="s">
        <v>313</v>
      </c>
      <c r="K1444" s="6" t="str">
        <f>VLOOKUP(J1444,'Product Details'!B:C,2,0)</f>
        <v>Technology</v>
      </c>
      <c r="L1444" s="6" t="str">
        <f>VLOOKUP(J1444,'Product Details'!B:D,3,0)</f>
        <v>Copiers</v>
      </c>
      <c r="M1444" s="6" t="s">
        <v>6435</v>
      </c>
      <c r="N1444" s="2">
        <v>542</v>
      </c>
      <c r="O1444" s="2">
        <v>492</v>
      </c>
      <c r="P1444" s="2">
        <v>3</v>
      </c>
      <c r="Q1444" s="7">
        <f>O1444*P1444</f>
        <v>1476</v>
      </c>
      <c r="R1444" s="7">
        <f>N1444*P1444</f>
        <v>1626</v>
      </c>
      <c r="S1444" s="2">
        <v>69</v>
      </c>
      <c r="T1444" s="8">
        <f>R1444+S1444</f>
        <v>1695</v>
      </c>
      <c r="U1444" s="8">
        <f>T1444-Q1444</f>
        <v>219</v>
      </c>
      <c r="V1444" s="2" t="s">
        <v>33</v>
      </c>
      <c r="W1444" s="31">
        <f>IF(T1444&lt;5000,T1444*2%,IF(T1444&lt;25000,T1444*5%,IF(T1444&lt;50000,T1444*7%,IF(T1444&lt;100000,T1444*9%,IF(T1444&lt;250000,T1444*12%,T1444*15%)))))</f>
        <v>33.9</v>
      </c>
    </row>
    <row r="1445" spans="1:23" x14ac:dyDescent="0.3">
      <c r="A1445" s="2" t="s">
        <v>2182</v>
      </c>
      <c r="B1445" s="4">
        <v>43465</v>
      </c>
      <c r="C1445" s="4">
        <v>43465</v>
      </c>
      <c r="D1445" s="2" t="s">
        <v>47</v>
      </c>
      <c r="E1445" s="2" t="s">
        <v>36</v>
      </c>
      <c r="F1445" s="2" t="s">
        <v>1944</v>
      </c>
      <c r="G1445" s="5" t="str">
        <f>VLOOKUP(F1445,'Customer Info'!A:B,2,0)</f>
        <v>Dave</v>
      </c>
      <c r="H1445" s="5" t="str">
        <f>VLOOKUP(F1445,'Customer Info'!A:C,3,0)</f>
        <v>Hallsten</v>
      </c>
      <c r="I1445" s="5" t="str">
        <f>VLOOKUP(F1445,'Customer Info'!A:E,5,0)</f>
        <v>Melbourne</v>
      </c>
      <c r="J1445" s="2" t="s">
        <v>751</v>
      </c>
      <c r="K1445" s="6" t="str">
        <f>VLOOKUP(J1445,'Product Details'!B:C,2,0)</f>
        <v>Office_Supplies</v>
      </c>
      <c r="L1445" s="6" t="str">
        <f>VLOOKUP(J1445,'Product Details'!B:D,3,0)</f>
        <v>Envelopes</v>
      </c>
      <c r="M1445" s="6" t="s">
        <v>6525</v>
      </c>
      <c r="N1445" s="2">
        <v>542</v>
      </c>
      <c r="O1445" s="2">
        <v>492</v>
      </c>
      <c r="P1445" s="2">
        <v>3</v>
      </c>
      <c r="Q1445" s="7">
        <f>O1445*P1445</f>
        <v>1476</v>
      </c>
      <c r="R1445" s="7">
        <f>N1445*P1445</f>
        <v>1626</v>
      </c>
      <c r="S1445" s="2">
        <v>68</v>
      </c>
      <c r="T1445" s="8">
        <f>R1445+S1445</f>
        <v>1694</v>
      </c>
      <c r="U1445" s="8">
        <f>T1445-Q1445</f>
        <v>218</v>
      </c>
      <c r="V1445" s="2" t="s">
        <v>33</v>
      </c>
      <c r="W1445" s="31">
        <f>IF(T1445&lt;5000,T1445*2%,IF(T1445&lt;25000,T1445*5%,IF(T1445&lt;50000,T1445*7%,IF(T1445&lt;100000,T1445*9%,IF(T1445&lt;250000,T1445*12%,T1445*15%)))))</f>
        <v>33.880000000000003</v>
      </c>
    </row>
    <row r="1446" spans="1:23" x14ac:dyDescent="0.3">
      <c r="A1446" s="2" t="s">
        <v>679</v>
      </c>
      <c r="B1446" s="4">
        <v>43106</v>
      </c>
      <c r="C1446" s="4">
        <v>43107</v>
      </c>
      <c r="D1446" s="2" t="s">
        <v>47</v>
      </c>
      <c r="E1446" s="2" t="s">
        <v>29</v>
      </c>
      <c r="F1446" s="2" t="s">
        <v>73</v>
      </c>
      <c r="G1446" s="5" t="str">
        <f>VLOOKUP(F1446,'Customer Info'!A:B,2,0)</f>
        <v>Paul</v>
      </c>
      <c r="H1446" s="5" t="str">
        <f>VLOOKUP(F1446,'Customer Info'!A:C,3,0)</f>
        <v>Knutson</v>
      </c>
      <c r="I1446" s="5" t="str">
        <f>VLOOKUP(F1446,'Customer Info'!A:E,5,0)</f>
        <v>Gold Coast</v>
      </c>
      <c r="J1446" s="2" t="s">
        <v>632</v>
      </c>
      <c r="K1446" s="6" t="str">
        <f>VLOOKUP(J1446,'Product Details'!B:C,2,0)</f>
        <v>Office_Supplies</v>
      </c>
      <c r="L1446" s="6" t="str">
        <f>VLOOKUP(J1446,'Product Details'!B:D,3,0)</f>
        <v>Appliances</v>
      </c>
      <c r="M1446" s="6" t="s">
        <v>6499</v>
      </c>
      <c r="N1446" s="2">
        <v>542</v>
      </c>
      <c r="O1446" s="2">
        <v>492</v>
      </c>
      <c r="P1446" s="2">
        <v>3</v>
      </c>
      <c r="Q1446" s="7">
        <f>O1446*P1446</f>
        <v>1476</v>
      </c>
      <c r="R1446" s="7">
        <f>N1446*P1446</f>
        <v>1626</v>
      </c>
      <c r="S1446" s="2">
        <v>45</v>
      </c>
      <c r="T1446" s="8">
        <f>R1446+S1446</f>
        <v>1671</v>
      </c>
      <c r="U1446" s="8">
        <f>T1446-Q1446</f>
        <v>195</v>
      </c>
      <c r="V1446" s="2" t="s">
        <v>33</v>
      </c>
      <c r="W1446" s="31">
        <f>IF(T1446&lt;5000,T1446*2%,IF(T1446&lt;25000,T1446*5%,IF(T1446&lt;50000,T1446*7%,IF(T1446&lt;100000,T1446*9%,IF(T1446&lt;250000,T1446*12%,T1446*15%)))))</f>
        <v>33.42</v>
      </c>
    </row>
    <row r="1447" spans="1:23" x14ac:dyDescent="0.3">
      <c r="A1447" s="2" t="s">
        <v>281</v>
      </c>
      <c r="B1447" s="4">
        <v>43385</v>
      </c>
      <c r="C1447" s="4">
        <v>43387</v>
      </c>
      <c r="D1447" s="2" t="s">
        <v>47</v>
      </c>
      <c r="E1447" s="2" t="s">
        <v>68</v>
      </c>
      <c r="F1447" s="2" t="s">
        <v>282</v>
      </c>
      <c r="G1447" s="5" t="str">
        <f>VLOOKUP(F1447,'Customer Info'!A:B,2,0)</f>
        <v>Brenda</v>
      </c>
      <c r="H1447" s="5" t="str">
        <f>VLOOKUP(F1447,'Customer Info'!A:C,3,0)</f>
        <v>Bowman</v>
      </c>
      <c r="I1447" s="5" t="str">
        <f>VLOOKUP(F1447,'Customer Info'!A:E,5,0)</f>
        <v>Perth</v>
      </c>
      <c r="J1447" s="2" t="s">
        <v>283</v>
      </c>
      <c r="K1447" s="6" t="str">
        <f>VLOOKUP(J1447,'Product Details'!B:C,2,0)</f>
        <v>Furniture</v>
      </c>
      <c r="L1447" s="6" t="str">
        <f>VLOOKUP(J1447,'Product Details'!B:D,3,0)</f>
        <v>Chairs</v>
      </c>
      <c r="M1447" s="6" t="s">
        <v>6490</v>
      </c>
      <c r="N1447" s="2">
        <v>542</v>
      </c>
      <c r="O1447" s="2">
        <v>492</v>
      </c>
      <c r="P1447" s="2">
        <v>3</v>
      </c>
      <c r="Q1447" s="7">
        <f>O1447*P1447</f>
        <v>1476</v>
      </c>
      <c r="R1447" s="7">
        <f>N1447*P1447</f>
        <v>1626</v>
      </c>
      <c r="S1447" s="2">
        <v>35</v>
      </c>
      <c r="T1447" s="8">
        <f>R1447+S1447</f>
        <v>1661</v>
      </c>
      <c r="U1447" s="8">
        <f>T1447-Q1447</f>
        <v>185</v>
      </c>
      <c r="V1447" s="2" t="s">
        <v>33</v>
      </c>
      <c r="W1447" s="31">
        <f>IF(T1447&lt;5000,T1447*2%,IF(T1447&lt;25000,T1447*5%,IF(T1447&lt;50000,T1447*7%,IF(T1447&lt;100000,T1447*9%,IF(T1447&lt;250000,T1447*12%,T1447*15%)))))</f>
        <v>33.22</v>
      </c>
    </row>
    <row r="1448" spans="1:23" x14ac:dyDescent="0.3">
      <c r="A1448" s="2" t="s">
        <v>2245</v>
      </c>
      <c r="B1448" s="4">
        <v>43106</v>
      </c>
      <c r="C1448" s="4">
        <v>43107</v>
      </c>
      <c r="D1448" s="2" t="s">
        <v>35</v>
      </c>
      <c r="E1448" s="2" t="s">
        <v>43</v>
      </c>
      <c r="F1448" s="2" t="s">
        <v>400</v>
      </c>
      <c r="G1448" s="5" t="str">
        <f>VLOOKUP(F1448,'Customer Info'!A:B,2,0)</f>
        <v>Candace</v>
      </c>
      <c r="H1448" s="5" t="str">
        <f>VLOOKUP(F1448,'Customer Info'!A:C,3,0)</f>
        <v>McMahon</v>
      </c>
      <c r="I1448" s="5" t="str">
        <f>VLOOKUP(F1448,'Customer Info'!A:E,5,0)</f>
        <v>Canberra</v>
      </c>
      <c r="J1448" s="2" t="s">
        <v>38</v>
      </c>
      <c r="K1448" s="6" t="str">
        <f>VLOOKUP(J1448,'Product Details'!B:C,2,0)</f>
        <v>Office_Supplies</v>
      </c>
      <c r="L1448" s="6" t="str">
        <f>VLOOKUP(J1448,'Product Details'!B:D,3,0)</f>
        <v>Binders</v>
      </c>
      <c r="M1448" s="6" t="s">
        <v>6457</v>
      </c>
      <c r="N1448" s="2">
        <v>1635</v>
      </c>
      <c r="O1448" s="2">
        <v>1573</v>
      </c>
      <c r="P1448" s="2">
        <v>1</v>
      </c>
      <c r="Q1448" s="7">
        <f>O1448*P1448</f>
        <v>1573</v>
      </c>
      <c r="R1448" s="7">
        <f>N1448*P1448</f>
        <v>1635</v>
      </c>
      <c r="S1448" s="2">
        <v>68</v>
      </c>
      <c r="T1448" s="8">
        <f>R1448+S1448</f>
        <v>1703</v>
      </c>
      <c r="U1448" s="8">
        <f>T1448-Q1448</f>
        <v>130</v>
      </c>
      <c r="V1448" s="2" t="s">
        <v>30</v>
      </c>
      <c r="W1448" s="31">
        <f>IF(T1448&lt;5000,T1448*2%,IF(T1448&lt;25000,T1448*5%,IF(T1448&lt;50000,T1448*7%,IF(T1448&lt;100000,T1448*9%,IF(T1448&lt;250000,T1448*12%,T1448*15%)))))</f>
        <v>34.06</v>
      </c>
    </row>
    <row r="1449" spans="1:23" x14ac:dyDescent="0.3">
      <c r="A1449" s="2" t="s">
        <v>1232</v>
      </c>
      <c r="B1449" s="4">
        <v>43608</v>
      </c>
      <c r="C1449" s="4">
        <v>43609</v>
      </c>
      <c r="D1449" s="2" t="s">
        <v>35</v>
      </c>
      <c r="E1449" s="2" t="s">
        <v>29</v>
      </c>
      <c r="F1449" s="2" t="s">
        <v>1233</v>
      </c>
      <c r="G1449" s="5" t="str">
        <f>VLOOKUP(F1449,'Customer Info'!A:B,2,0)</f>
        <v>Liz</v>
      </c>
      <c r="H1449" s="5" t="str">
        <f>VLOOKUP(F1449,'Customer Info'!A:C,3,0)</f>
        <v>Carlisle</v>
      </c>
      <c r="I1449" s="5" t="str">
        <f>VLOOKUP(F1449,'Customer Info'!A:E,5,0)</f>
        <v>Luoyang</v>
      </c>
      <c r="J1449" s="2" t="s">
        <v>718</v>
      </c>
      <c r="K1449" s="6" t="str">
        <f>VLOOKUP(J1449,'Product Details'!B:C,2,0)</f>
        <v>Office_Supplies</v>
      </c>
      <c r="L1449" s="6" t="str">
        <f>VLOOKUP(J1449,'Product Details'!B:D,3,0)</f>
        <v>Labels</v>
      </c>
      <c r="M1449" s="6" t="s">
        <v>6508</v>
      </c>
      <c r="N1449" s="2">
        <v>1635</v>
      </c>
      <c r="O1449" s="2">
        <v>1573</v>
      </c>
      <c r="P1449" s="2">
        <v>1</v>
      </c>
      <c r="Q1449" s="7">
        <f>O1449*P1449</f>
        <v>1573</v>
      </c>
      <c r="R1449" s="7">
        <f>N1449*P1449</f>
        <v>1635</v>
      </c>
      <c r="S1449" s="2">
        <v>52</v>
      </c>
      <c r="T1449" s="8">
        <f>R1449+S1449</f>
        <v>1687</v>
      </c>
      <c r="U1449" s="8">
        <f>T1449-Q1449</f>
        <v>114</v>
      </c>
      <c r="V1449" s="2" t="s">
        <v>63</v>
      </c>
      <c r="W1449" s="31">
        <f>IF(T1449&lt;5000,T1449*2%,IF(T1449&lt;25000,T1449*5%,IF(T1449&lt;50000,T1449*7%,IF(T1449&lt;100000,T1449*9%,IF(T1449&lt;250000,T1449*12%,T1449*15%)))))</f>
        <v>33.74</v>
      </c>
    </row>
    <row r="1450" spans="1:23" x14ac:dyDescent="0.3">
      <c r="A1450" s="2" t="s">
        <v>3191</v>
      </c>
      <c r="B1450" s="4">
        <v>43302</v>
      </c>
      <c r="C1450" s="4">
        <v>43303</v>
      </c>
      <c r="D1450" s="2" t="s">
        <v>28</v>
      </c>
      <c r="E1450" s="2" t="s">
        <v>36</v>
      </c>
      <c r="F1450" s="2" t="s">
        <v>948</v>
      </c>
      <c r="G1450" s="5" t="str">
        <f>VLOOKUP(F1450,'Customer Info'!A:B,2,0)</f>
        <v>Neil</v>
      </c>
      <c r="H1450" s="5" t="str">
        <f>VLOOKUP(F1450,'Customer Info'!A:C,3,0)</f>
        <v>Franzšsisch</v>
      </c>
      <c r="I1450" s="5" t="str">
        <f>VLOOKUP(F1450,'Customer Info'!A:E,5,0)</f>
        <v>Mount Isa</v>
      </c>
      <c r="J1450" s="2" t="s">
        <v>407</v>
      </c>
      <c r="K1450" s="6" t="str">
        <f>VLOOKUP(J1450,'Product Details'!B:C,2,0)</f>
        <v>Furniture</v>
      </c>
      <c r="L1450" s="6" t="str">
        <f>VLOOKUP(J1450,'Product Details'!B:D,3,0)</f>
        <v>Furnishings</v>
      </c>
      <c r="M1450" s="6" t="s">
        <v>6420</v>
      </c>
      <c r="N1450" s="2">
        <v>1637</v>
      </c>
      <c r="O1450" s="2">
        <v>1591</v>
      </c>
      <c r="P1450" s="2">
        <v>1</v>
      </c>
      <c r="Q1450" s="7">
        <f>O1450*P1450</f>
        <v>1591</v>
      </c>
      <c r="R1450" s="7">
        <f>N1450*P1450</f>
        <v>1637</v>
      </c>
      <c r="S1450" s="2">
        <v>99</v>
      </c>
      <c r="T1450" s="8">
        <f>R1450+S1450</f>
        <v>1736</v>
      </c>
      <c r="U1450" s="8">
        <f>T1450-Q1450</f>
        <v>145</v>
      </c>
      <c r="V1450" s="2" t="s">
        <v>63</v>
      </c>
      <c r="W1450" s="31">
        <f>IF(T1450&lt;5000,T1450*2%,IF(T1450&lt;25000,T1450*5%,IF(T1450&lt;50000,T1450*7%,IF(T1450&lt;100000,T1450*9%,IF(T1450&lt;250000,T1450*12%,T1450*15%)))))</f>
        <v>34.72</v>
      </c>
    </row>
    <row r="1451" spans="1:23" x14ac:dyDescent="0.3">
      <c r="A1451" s="2" t="s">
        <v>2837</v>
      </c>
      <c r="B1451" s="4">
        <v>43878</v>
      </c>
      <c r="C1451" s="4">
        <v>43879</v>
      </c>
      <c r="D1451" s="2" t="s">
        <v>28</v>
      </c>
      <c r="E1451" s="2" t="s">
        <v>43</v>
      </c>
      <c r="F1451" s="2" t="s">
        <v>249</v>
      </c>
      <c r="G1451" s="5" t="str">
        <f>VLOOKUP(F1451,'Customer Info'!A:B,2,0)</f>
        <v>Pamela</v>
      </c>
      <c r="H1451" s="5" t="str">
        <f>VLOOKUP(F1451,'Customer Info'!A:C,3,0)</f>
        <v>Coakley</v>
      </c>
      <c r="I1451" s="5" t="str">
        <f>VLOOKUP(F1451,'Customer Info'!A:E,5,0)</f>
        <v>Jakarta</v>
      </c>
      <c r="J1451" s="2" t="s">
        <v>134</v>
      </c>
      <c r="K1451" s="6" t="e">
        <f>VLOOKUP(J1451,'Product Details'!B:C,2,0)</f>
        <v>#N/A</v>
      </c>
      <c r="L1451" s="6" t="e">
        <f>VLOOKUP(J1451,'Product Details'!B:D,3,0)</f>
        <v>#N/A</v>
      </c>
      <c r="M1451" s="6" t="e">
        <v>#N/A</v>
      </c>
      <c r="N1451" s="2">
        <v>1637</v>
      </c>
      <c r="O1451" s="2">
        <v>1591</v>
      </c>
      <c r="P1451" s="2">
        <v>1</v>
      </c>
      <c r="Q1451" s="7">
        <f>O1451*P1451</f>
        <v>1591</v>
      </c>
      <c r="R1451" s="7">
        <f>N1451*P1451</f>
        <v>1637</v>
      </c>
      <c r="S1451" s="2">
        <v>94</v>
      </c>
      <c r="T1451" s="8">
        <f>R1451+S1451</f>
        <v>1731</v>
      </c>
      <c r="U1451" s="8">
        <f>T1451-Q1451</f>
        <v>140</v>
      </c>
      <c r="V1451" s="2" t="s">
        <v>33</v>
      </c>
      <c r="W1451" s="31">
        <f>IF(T1451&lt;5000,T1451*2%,IF(T1451&lt;25000,T1451*5%,IF(T1451&lt;50000,T1451*7%,IF(T1451&lt;100000,T1451*9%,IF(T1451&lt;250000,T1451*12%,T1451*15%)))))</f>
        <v>34.619999999999997</v>
      </c>
    </row>
    <row r="1452" spans="1:23" x14ac:dyDescent="0.3">
      <c r="A1452" s="2" t="s">
        <v>3324</v>
      </c>
      <c r="B1452" s="4">
        <v>43774</v>
      </c>
      <c r="C1452" s="4">
        <v>43776</v>
      </c>
      <c r="D1452" s="2" t="s">
        <v>28</v>
      </c>
      <c r="E1452" s="2" t="s">
        <v>48</v>
      </c>
      <c r="F1452" s="2" t="s">
        <v>333</v>
      </c>
      <c r="G1452" s="5" t="str">
        <f>VLOOKUP(F1452,'Customer Info'!A:B,2,0)</f>
        <v>Maureen</v>
      </c>
      <c r="H1452" s="5" t="str">
        <f>VLOOKUP(F1452,'Customer Info'!A:C,3,0)</f>
        <v>Fritzler</v>
      </c>
      <c r="I1452" s="5" t="str">
        <f>VLOOKUP(F1452,'Customer Info'!A:E,5,0)</f>
        <v>BadenBaden</v>
      </c>
      <c r="J1452" s="2" t="s">
        <v>50</v>
      </c>
      <c r="K1452" s="6" t="str">
        <f>VLOOKUP(J1452,'Product Details'!B:C,2,0)</f>
        <v>Technology</v>
      </c>
      <c r="L1452" s="6" t="str">
        <f>VLOOKUP(J1452,'Product Details'!B:D,3,0)</f>
        <v>Machines</v>
      </c>
      <c r="M1452" s="6" t="s">
        <v>6562</v>
      </c>
      <c r="N1452" s="2">
        <v>1637</v>
      </c>
      <c r="O1452" s="2">
        <v>1591</v>
      </c>
      <c r="P1452" s="2">
        <v>1</v>
      </c>
      <c r="Q1452" s="7">
        <f>O1452*P1452</f>
        <v>1591</v>
      </c>
      <c r="R1452" s="7">
        <f>N1452*P1452</f>
        <v>1637</v>
      </c>
      <c r="S1452" s="2">
        <v>85</v>
      </c>
      <c r="T1452" s="8">
        <f>R1452+S1452</f>
        <v>1722</v>
      </c>
      <c r="U1452" s="8">
        <f>T1452-Q1452</f>
        <v>131</v>
      </c>
      <c r="V1452" s="2" t="s">
        <v>63</v>
      </c>
      <c r="W1452" s="31">
        <f>IF(T1452&lt;5000,T1452*2%,IF(T1452&lt;25000,T1452*5%,IF(T1452&lt;50000,T1452*7%,IF(T1452&lt;100000,T1452*9%,IF(T1452&lt;250000,T1452*12%,T1452*15%)))))</f>
        <v>34.44</v>
      </c>
    </row>
    <row r="1453" spans="1:23" x14ac:dyDescent="0.3">
      <c r="A1453" s="2" t="s">
        <v>1318</v>
      </c>
      <c r="B1453" s="4">
        <v>43563</v>
      </c>
      <c r="C1453" s="4">
        <v>43565</v>
      </c>
      <c r="D1453" s="2" t="s">
        <v>28</v>
      </c>
      <c r="E1453" s="2" t="s">
        <v>68</v>
      </c>
      <c r="F1453" s="2" t="s">
        <v>1319</v>
      </c>
      <c r="G1453" s="5" t="str">
        <f>VLOOKUP(F1453,'Customer Info'!A:B,2,0)</f>
        <v>Vivek</v>
      </c>
      <c r="H1453" s="5" t="str">
        <f>VLOOKUP(F1453,'Customer Info'!A:C,3,0)</f>
        <v>Gonzalez</v>
      </c>
      <c r="I1453" s="5" t="str">
        <f>VLOOKUP(F1453,'Customer Info'!A:E,5,0)</f>
        <v>Nanyang</v>
      </c>
      <c r="J1453" s="2" t="s">
        <v>53</v>
      </c>
      <c r="K1453" s="6" t="str">
        <f>VLOOKUP(J1453,'Product Details'!B:C,2,0)</f>
        <v>Furniture</v>
      </c>
      <c r="L1453" s="6" t="str">
        <f>VLOOKUP(J1453,'Product Details'!B:D,3,0)</f>
        <v>Tables</v>
      </c>
      <c r="M1453" s="6" t="s">
        <v>6565</v>
      </c>
      <c r="N1453" s="2">
        <v>1637</v>
      </c>
      <c r="O1453" s="2">
        <v>1532</v>
      </c>
      <c r="P1453" s="2">
        <v>1</v>
      </c>
      <c r="Q1453" s="7">
        <f>O1453*P1453</f>
        <v>1532</v>
      </c>
      <c r="R1453" s="7">
        <f>N1453*P1453</f>
        <v>1637</v>
      </c>
      <c r="S1453" s="2">
        <v>75</v>
      </c>
      <c r="T1453" s="8">
        <f>R1453+S1453</f>
        <v>1712</v>
      </c>
      <c r="U1453" s="8">
        <f>T1453-Q1453</f>
        <v>180</v>
      </c>
      <c r="V1453" s="2" t="s">
        <v>30</v>
      </c>
      <c r="W1453" s="31">
        <f>IF(T1453&lt;5000,T1453*2%,IF(T1453&lt;25000,T1453*5%,IF(T1453&lt;50000,T1453*7%,IF(T1453&lt;100000,T1453*9%,IF(T1453&lt;250000,T1453*12%,T1453*15%)))))</f>
        <v>34.24</v>
      </c>
    </row>
    <row r="1454" spans="1:23" x14ac:dyDescent="0.3">
      <c r="A1454" s="2" t="s">
        <v>60</v>
      </c>
      <c r="B1454" s="4">
        <v>43262</v>
      </c>
      <c r="C1454" s="4">
        <v>43264</v>
      </c>
      <c r="D1454" s="2" t="s">
        <v>28</v>
      </c>
      <c r="E1454" s="2" t="s">
        <v>43</v>
      </c>
      <c r="F1454" s="2" t="s">
        <v>61</v>
      </c>
      <c r="G1454" s="5" t="str">
        <f>VLOOKUP(F1454,'Customer Info'!A:B,2,0)</f>
        <v>Corinna</v>
      </c>
      <c r="H1454" s="5" t="str">
        <f>VLOOKUP(F1454,'Customer Info'!A:C,3,0)</f>
        <v>Mitchell</v>
      </c>
      <c r="I1454" s="5" t="str">
        <f>VLOOKUP(F1454,'Customer Info'!A:E,5,0)</f>
        <v>Augsburg</v>
      </c>
      <c r="J1454" s="2" t="s">
        <v>62</v>
      </c>
      <c r="K1454" s="6" t="str">
        <f>VLOOKUP(J1454,'Product Details'!B:C,2,0)</f>
        <v>Office_Supplies</v>
      </c>
      <c r="L1454" s="6" t="str">
        <f>VLOOKUP(J1454,'Product Details'!B:D,3,0)</f>
        <v>Envelopes</v>
      </c>
      <c r="M1454" s="6" t="s">
        <v>6482</v>
      </c>
      <c r="N1454" s="2">
        <v>1637</v>
      </c>
      <c r="O1454" s="2">
        <v>1591</v>
      </c>
      <c r="P1454" s="2">
        <v>1</v>
      </c>
      <c r="Q1454" s="7">
        <f>O1454*P1454</f>
        <v>1591</v>
      </c>
      <c r="R1454" s="7">
        <f>N1454*P1454</f>
        <v>1637</v>
      </c>
      <c r="S1454" s="2">
        <v>57</v>
      </c>
      <c r="T1454" s="8">
        <f>R1454+S1454</f>
        <v>1694</v>
      </c>
      <c r="U1454" s="8">
        <f>T1454-Q1454</f>
        <v>103</v>
      </c>
      <c r="V1454" s="2" t="s">
        <v>63</v>
      </c>
      <c r="W1454" s="31">
        <f>IF(T1454&lt;5000,T1454*2%,IF(T1454&lt;25000,T1454*5%,IF(T1454&lt;50000,T1454*7%,IF(T1454&lt;100000,T1454*9%,IF(T1454&lt;250000,T1454*12%,T1454*15%)))))</f>
        <v>33.880000000000003</v>
      </c>
    </row>
    <row r="1455" spans="1:23" x14ac:dyDescent="0.3">
      <c r="A1455" s="2" t="s">
        <v>2171</v>
      </c>
      <c r="B1455" s="4">
        <v>43216</v>
      </c>
      <c r="C1455" s="4">
        <v>43218</v>
      </c>
      <c r="D1455" s="2" t="s">
        <v>28</v>
      </c>
      <c r="E1455" s="2" t="s">
        <v>43</v>
      </c>
      <c r="F1455" s="2" t="s">
        <v>663</v>
      </c>
      <c r="G1455" s="5" t="str">
        <f>VLOOKUP(F1455,'Customer Info'!A:B,2,0)</f>
        <v>Aaron</v>
      </c>
      <c r="H1455" s="5" t="str">
        <f>VLOOKUP(F1455,'Customer Info'!A:C,3,0)</f>
        <v>Bergman</v>
      </c>
      <c r="I1455" s="5" t="str">
        <f>VLOOKUP(F1455,'Customer Info'!A:E,5,0)</f>
        <v>Halle</v>
      </c>
      <c r="J1455" s="2" t="s">
        <v>86</v>
      </c>
      <c r="K1455" s="6" t="str">
        <f>VLOOKUP(J1455,'Product Details'!B:C,2,0)</f>
        <v>Office_Supplies</v>
      </c>
      <c r="L1455" s="6" t="str">
        <f>VLOOKUP(J1455,'Product Details'!B:D,3,0)</f>
        <v>Storage</v>
      </c>
      <c r="M1455" s="6" t="s">
        <v>6507</v>
      </c>
      <c r="N1455" s="2">
        <v>1637</v>
      </c>
      <c r="O1455" s="2">
        <v>1591</v>
      </c>
      <c r="P1455" s="2">
        <v>1</v>
      </c>
      <c r="Q1455" s="7">
        <f>O1455*P1455</f>
        <v>1591</v>
      </c>
      <c r="R1455" s="7">
        <f>N1455*P1455</f>
        <v>1637</v>
      </c>
      <c r="S1455" s="2">
        <v>50</v>
      </c>
      <c r="T1455" s="8">
        <f>R1455+S1455</f>
        <v>1687</v>
      </c>
      <c r="U1455" s="8">
        <f>T1455-Q1455</f>
        <v>96</v>
      </c>
      <c r="V1455" s="2" t="s">
        <v>71</v>
      </c>
      <c r="W1455" s="31">
        <f>IF(T1455&lt;5000,T1455*2%,IF(T1455&lt;25000,T1455*5%,IF(T1455&lt;50000,T1455*7%,IF(T1455&lt;100000,T1455*9%,IF(T1455&lt;250000,T1455*12%,T1455*15%)))))</f>
        <v>33.74</v>
      </c>
    </row>
    <row r="1456" spans="1:23" x14ac:dyDescent="0.3">
      <c r="A1456" s="2" t="s">
        <v>3212</v>
      </c>
      <c r="B1456" s="4">
        <v>43335</v>
      </c>
      <c r="C1456" s="4">
        <v>43335</v>
      </c>
      <c r="D1456" s="2" t="s">
        <v>28</v>
      </c>
      <c r="E1456" s="2" t="s">
        <v>91</v>
      </c>
      <c r="F1456" s="2" t="s">
        <v>69</v>
      </c>
      <c r="G1456" s="5" t="str">
        <f>VLOOKUP(F1456,'Customer Info'!A:B,2,0)</f>
        <v>Jenna</v>
      </c>
      <c r="H1456" s="5" t="str">
        <f>VLOOKUP(F1456,'Customer Info'!A:C,3,0)</f>
        <v>Caffey</v>
      </c>
      <c r="I1456" s="5" t="str">
        <f>VLOOKUP(F1456,'Customer Info'!A:E,5,0)</f>
        <v>Kanpur</v>
      </c>
      <c r="J1456" s="2" t="s">
        <v>554</v>
      </c>
      <c r="K1456" s="6" t="str">
        <f>VLOOKUP(J1456,'Product Details'!B:C,2,0)</f>
        <v>Furniture</v>
      </c>
      <c r="L1456" s="6" t="str">
        <f>VLOOKUP(J1456,'Product Details'!B:D,3,0)</f>
        <v>Furnishings</v>
      </c>
      <c r="M1456" s="6" t="s">
        <v>6561</v>
      </c>
      <c r="N1456" s="2">
        <v>1637</v>
      </c>
      <c r="O1456" s="2">
        <v>1532</v>
      </c>
      <c r="P1456" s="2">
        <v>1</v>
      </c>
      <c r="Q1456" s="7">
        <f>O1456*P1456</f>
        <v>1532</v>
      </c>
      <c r="R1456" s="7">
        <f>N1456*P1456</f>
        <v>1637</v>
      </c>
      <c r="S1456" s="2">
        <v>34</v>
      </c>
      <c r="T1456" s="8">
        <f>R1456+S1456</f>
        <v>1671</v>
      </c>
      <c r="U1456" s="8">
        <f>T1456-Q1456</f>
        <v>139</v>
      </c>
      <c r="V1456" s="2" t="s">
        <v>33</v>
      </c>
      <c r="W1456" s="31">
        <f>IF(T1456&lt;5000,T1456*2%,IF(T1456&lt;25000,T1456*5%,IF(T1456&lt;50000,T1456*7%,IF(T1456&lt;100000,T1456*9%,IF(T1456&lt;250000,T1456*12%,T1456*15%)))))</f>
        <v>33.42</v>
      </c>
    </row>
    <row r="1457" spans="1:23" x14ac:dyDescent="0.3">
      <c r="A1457" s="2" t="s">
        <v>3649</v>
      </c>
      <c r="B1457" s="4">
        <v>43679</v>
      </c>
      <c r="C1457" s="4">
        <v>43681</v>
      </c>
      <c r="D1457" s="2" t="s">
        <v>28</v>
      </c>
      <c r="E1457" s="2" t="s">
        <v>48</v>
      </c>
      <c r="F1457" s="2" t="s">
        <v>31</v>
      </c>
      <c r="G1457" s="5" t="str">
        <f>VLOOKUP(F1457,'Customer Info'!A:B,2,0)</f>
        <v>Michael</v>
      </c>
      <c r="H1457" s="5" t="str">
        <f>VLOOKUP(F1457,'Customer Info'!A:C,3,0)</f>
        <v>Granlund</v>
      </c>
      <c r="I1457" s="5" t="str">
        <f>VLOOKUP(F1457,'Customer Info'!A:E,5,0)</f>
        <v>Sydney</v>
      </c>
      <c r="J1457" s="2" t="s">
        <v>121</v>
      </c>
      <c r="K1457" s="6" t="str">
        <f>VLOOKUP(J1457,'Product Details'!B:C,2,0)</f>
        <v>Furniture</v>
      </c>
      <c r="L1457" s="6" t="str">
        <f>VLOOKUP(J1457,'Product Details'!B:D,3,0)</f>
        <v>Furnishings</v>
      </c>
      <c r="M1457" s="6" t="s">
        <v>6421</v>
      </c>
      <c r="N1457" s="2">
        <v>1637</v>
      </c>
      <c r="O1457" s="2">
        <v>1532</v>
      </c>
      <c r="P1457" s="2">
        <v>1</v>
      </c>
      <c r="Q1457" s="7">
        <f>O1457*P1457</f>
        <v>1532</v>
      </c>
      <c r="R1457" s="7">
        <f>N1457*P1457</f>
        <v>1637</v>
      </c>
      <c r="S1457" s="2">
        <v>20</v>
      </c>
      <c r="T1457" s="8">
        <f>R1457+S1457</f>
        <v>1657</v>
      </c>
      <c r="U1457" s="8">
        <f>T1457-Q1457</f>
        <v>125</v>
      </c>
      <c r="V1457" s="2" t="s">
        <v>63</v>
      </c>
      <c r="W1457" s="31">
        <f>IF(T1457&lt;5000,T1457*2%,IF(T1457&lt;25000,T1457*5%,IF(T1457&lt;50000,T1457*7%,IF(T1457&lt;100000,T1457*9%,IF(T1457&lt;250000,T1457*12%,T1457*15%)))))</f>
        <v>33.14</v>
      </c>
    </row>
    <row r="1458" spans="1:23" x14ac:dyDescent="0.3">
      <c r="A1458" s="2" t="s">
        <v>3891</v>
      </c>
      <c r="B1458" s="4">
        <v>43922</v>
      </c>
      <c r="C1458" s="4">
        <v>43924</v>
      </c>
      <c r="D1458" s="2" t="s">
        <v>47</v>
      </c>
      <c r="E1458" s="2" t="s">
        <v>43</v>
      </c>
      <c r="F1458" s="2" t="s">
        <v>950</v>
      </c>
      <c r="G1458" s="5" t="str">
        <f>VLOOKUP(F1458,'Customer Info'!A:B,2,0)</f>
        <v>Kristen</v>
      </c>
      <c r="H1458" s="5" t="str">
        <f>VLOOKUP(F1458,'Customer Info'!A:C,3,0)</f>
        <v>Hastings</v>
      </c>
      <c r="I1458" s="5" t="str">
        <f>VLOOKUP(F1458,'Customer Info'!A:E,5,0)</f>
        <v>Shihezi</v>
      </c>
      <c r="J1458" s="2" t="s">
        <v>99</v>
      </c>
      <c r="K1458" s="6" t="str">
        <f>VLOOKUP(J1458,'Product Details'!B:C,2,0)</f>
        <v>Office_Supplies</v>
      </c>
      <c r="L1458" s="6" t="str">
        <f>VLOOKUP(J1458,'Product Details'!B:D,3,0)</f>
        <v>Art</v>
      </c>
      <c r="M1458" s="6" t="s">
        <v>6533</v>
      </c>
      <c r="N1458" s="2">
        <v>183</v>
      </c>
      <c r="O1458" s="2">
        <v>168</v>
      </c>
      <c r="P1458" s="2">
        <v>9</v>
      </c>
      <c r="Q1458" s="7">
        <f>O1458*P1458</f>
        <v>1512</v>
      </c>
      <c r="R1458" s="7">
        <f>N1458*P1458</f>
        <v>1647</v>
      </c>
      <c r="S1458" s="2">
        <v>30</v>
      </c>
      <c r="T1458" s="8">
        <f>R1458+S1458</f>
        <v>1677</v>
      </c>
      <c r="U1458" s="8">
        <f>T1458-Q1458</f>
        <v>165</v>
      </c>
      <c r="V1458" s="2" t="s">
        <v>63</v>
      </c>
      <c r="W1458" s="31">
        <f>IF(T1458&lt;5000,T1458*2%,IF(T1458&lt;25000,T1458*5%,IF(T1458&lt;50000,T1458*7%,IF(T1458&lt;100000,T1458*9%,IF(T1458&lt;250000,T1458*12%,T1458*15%)))))</f>
        <v>33.54</v>
      </c>
    </row>
    <row r="1459" spans="1:23" x14ac:dyDescent="0.3">
      <c r="A1459" s="2" t="s">
        <v>3175</v>
      </c>
      <c r="B1459" s="4">
        <v>43205</v>
      </c>
      <c r="C1459" s="4">
        <v>43207</v>
      </c>
      <c r="D1459" s="2" t="s">
        <v>47</v>
      </c>
      <c r="E1459" s="2" t="s">
        <v>48</v>
      </c>
      <c r="F1459" s="2" t="s">
        <v>857</v>
      </c>
      <c r="G1459" s="5" t="str">
        <f>VLOOKUP(F1459,'Customer Info'!A:B,2,0)</f>
        <v>Michael</v>
      </c>
      <c r="H1459" s="5" t="str">
        <f>VLOOKUP(F1459,'Customer Info'!A:C,3,0)</f>
        <v>Moore</v>
      </c>
      <c r="I1459" s="5" t="str">
        <f>VLOOKUP(F1459,'Customer Info'!A:E,5,0)</f>
        <v>Medan</v>
      </c>
      <c r="J1459" s="2" t="s">
        <v>616</v>
      </c>
      <c r="K1459" s="6" t="str">
        <f>VLOOKUP(J1459,'Product Details'!B:C,2,0)</f>
        <v>Office_Supplies</v>
      </c>
      <c r="L1459" s="6" t="str">
        <f>VLOOKUP(J1459,'Product Details'!B:D,3,0)</f>
        <v>Binders</v>
      </c>
      <c r="M1459" s="6" t="s">
        <v>6527</v>
      </c>
      <c r="N1459" s="2">
        <v>825</v>
      </c>
      <c r="O1459" s="2">
        <v>793</v>
      </c>
      <c r="P1459" s="2">
        <v>2</v>
      </c>
      <c r="Q1459" s="7">
        <f>O1459*P1459</f>
        <v>1586</v>
      </c>
      <c r="R1459" s="7">
        <f>N1459*P1459</f>
        <v>1650</v>
      </c>
      <c r="S1459" s="2">
        <v>87</v>
      </c>
      <c r="T1459" s="8">
        <f>R1459+S1459</f>
        <v>1737</v>
      </c>
      <c r="U1459" s="8">
        <f>T1459-Q1459</f>
        <v>151</v>
      </c>
      <c r="V1459" s="2" t="s">
        <v>33</v>
      </c>
      <c r="W1459" s="31">
        <f>IF(T1459&lt;5000,T1459*2%,IF(T1459&lt;25000,T1459*5%,IF(T1459&lt;50000,T1459*7%,IF(T1459&lt;100000,T1459*9%,IF(T1459&lt;250000,T1459*12%,T1459*15%)))))</f>
        <v>34.74</v>
      </c>
    </row>
    <row r="1460" spans="1:23" x14ac:dyDescent="0.3">
      <c r="A1460" s="2" t="s">
        <v>4857</v>
      </c>
      <c r="B1460" s="4">
        <v>43232</v>
      </c>
      <c r="C1460" s="4">
        <v>43233</v>
      </c>
      <c r="D1460" s="2" t="s">
        <v>47</v>
      </c>
      <c r="E1460" s="2" t="s">
        <v>48</v>
      </c>
      <c r="F1460" s="2" t="s">
        <v>136</v>
      </c>
      <c r="G1460" s="5" t="str">
        <f>VLOOKUP(F1460,'Customer Info'!A:B,2,0)</f>
        <v>Victoria</v>
      </c>
      <c r="H1460" s="5" t="str">
        <f>VLOOKUP(F1460,'Customer Info'!A:C,3,0)</f>
        <v>Pisteka</v>
      </c>
      <c r="I1460" s="5" t="str">
        <f>VLOOKUP(F1460,'Customer Info'!A:E,5,0)</f>
        <v>Bokaro</v>
      </c>
      <c r="J1460" s="2" t="s">
        <v>38</v>
      </c>
      <c r="K1460" s="6" t="str">
        <f>VLOOKUP(J1460,'Product Details'!B:C,2,0)</f>
        <v>Office_Supplies</v>
      </c>
      <c r="L1460" s="6" t="str">
        <f>VLOOKUP(J1460,'Product Details'!B:D,3,0)</f>
        <v>Binders</v>
      </c>
      <c r="M1460" s="6" t="s">
        <v>6457</v>
      </c>
      <c r="N1460" s="2">
        <v>825</v>
      </c>
      <c r="O1460" s="2">
        <v>793</v>
      </c>
      <c r="P1460" s="2">
        <v>2</v>
      </c>
      <c r="Q1460" s="7">
        <f>O1460*P1460</f>
        <v>1586</v>
      </c>
      <c r="R1460" s="7">
        <f>N1460*P1460</f>
        <v>1650</v>
      </c>
      <c r="S1460" s="2">
        <v>50</v>
      </c>
      <c r="T1460" s="8">
        <f>R1460+S1460</f>
        <v>1700</v>
      </c>
      <c r="U1460" s="8">
        <f>T1460-Q1460</f>
        <v>114</v>
      </c>
      <c r="V1460" s="2" t="s">
        <v>33</v>
      </c>
      <c r="W1460" s="31">
        <f>IF(T1460&lt;5000,T1460*2%,IF(T1460&lt;25000,T1460*5%,IF(T1460&lt;50000,T1460*7%,IF(T1460&lt;100000,T1460*9%,IF(T1460&lt;250000,T1460*12%,T1460*15%)))))</f>
        <v>34</v>
      </c>
    </row>
    <row r="1461" spans="1:23" x14ac:dyDescent="0.3">
      <c r="A1461" s="2" t="s">
        <v>1610</v>
      </c>
      <c r="B1461" s="4">
        <v>43832</v>
      </c>
      <c r="C1461" s="4">
        <v>43834</v>
      </c>
      <c r="D1461" s="2" t="s">
        <v>47</v>
      </c>
      <c r="E1461" s="2" t="s">
        <v>91</v>
      </c>
      <c r="F1461" s="2" t="s">
        <v>110</v>
      </c>
      <c r="G1461" s="5" t="str">
        <f>VLOOKUP(F1461,'Customer Info'!A:B,2,0)</f>
        <v>Erica</v>
      </c>
      <c r="H1461" s="5" t="str">
        <f>VLOOKUP(F1461,'Customer Info'!A:C,3,0)</f>
        <v>Smith</v>
      </c>
      <c r="I1461" s="5" t="str">
        <f>VLOOKUP(F1461,'Customer Info'!A:E,5,0)</f>
        <v>Halle</v>
      </c>
      <c r="J1461" s="2" t="s">
        <v>616</v>
      </c>
      <c r="K1461" s="6" t="str">
        <f>VLOOKUP(J1461,'Product Details'!B:C,2,0)</f>
        <v>Office_Supplies</v>
      </c>
      <c r="L1461" s="6" t="str">
        <f>VLOOKUP(J1461,'Product Details'!B:D,3,0)</f>
        <v>Binders</v>
      </c>
      <c r="M1461" s="6" t="s">
        <v>6527</v>
      </c>
      <c r="N1461" s="2">
        <v>825</v>
      </c>
      <c r="O1461" s="2">
        <v>793</v>
      </c>
      <c r="P1461" s="2">
        <v>2</v>
      </c>
      <c r="Q1461" s="7">
        <f>O1461*P1461</f>
        <v>1586</v>
      </c>
      <c r="R1461" s="7">
        <f>N1461*P1461</f>
        <v>1650</v>
      </c>
      <c r="S1461" s="2">
        <v>44</v>
      </c>
      <c r="T1461" s="8">
        <f>R1461+S1461</f>
        <v>1694</v>
      </c>
      <c r="U1461" s="8">
        <f>T1461-Q1461</f>
        <v>108</v>
      </c>
      <c r="V1461" s="2" t="s">
        <v>33</v>
      </c>
      <c r="W1461" s="31">
        <f>IF(T1461&lt;5000,T1461*2%,IF(T1461&lt;25000,T1461*5%,IF(T1461&lt;50000,T1461*7%,IF(T1461&lt;100000,T1461*9%,IF(T1461&lt;250000,T1461*12%,T1461*15%)))))</f>
        <v>33.880000000000003</v>
      </c>
    </row>
    <row r="1462" spans="1:23" x14ac:dyDescent="0.3">
      <c r="A1462" s="2" t="s">
        <v>3070</v>
      </c>
      <c r="B1462" s="4">
        <v>43430</v>
      </c>
      <c r="C1462" s="4">
        <v>43432</v>
      </c>
      <c r="D1462" s="2" t="s">
        <v>47</v>
      </c>
      <c r="E1462" s="2" t="s">
        <v>36</v>
      </c>
      <c r="F1462" s="2" t="s">
        <v>298</v>
      </c>
      <c r="G1462" s="5" t="str">
        <f>VLOOKUP(F1462,'Customer Info'!A:B,2,0)</f>
        <v>Michelle</v>
      </c>
      <c r="H1462" s="5" t="str">
        <f>VLOOKUP(F1462,'Customer Info'!A:C,3,0)</f>
        <v>Arnett</v>
      </c>
      <c r="I1462" s="5" t="str">
        <f>VLOOKUP(F1462,'Customer Info'!A:E,5,0)</f>
        <v>Yancheng</v>
      </c>
      <c r="J1462" s="2" t="s">
        <v>80</v>
      </c>
      <c r="K1462" s="6" t="str">
        <f>VLOOKUP(J1462,'Product Details'!B:C,2,0)</f>
        <v>Technology</v>
      </c>
      <c r="L1462" s="6" t="str">
        <f>VLOOKUP(J1462,'Product Details'!B:D,3,0)</f>
        <v>Phones</v>
      </c>
      <c r="M1462" s="6" t="s">
        <v>6433</v>
      </c>
      <c r="N1462" s="2">
        <v>825</v>
      </c>
      <c r="O1462" s="2">
        <v>793</v>
      </c>
      <c r="P1462" s="2">
        <v>2</v>
      </c>
      <c r="Q1462" s="7">
        <f>O1462*P1462</f>
        <v>1586</v>
      </c>
      <c r="R1462" s="7">
        <f>N1462*P1462</f>
        <v>1650</v>
      </c>
      <c r="S1462" s="2">
        <v>41</v>
      </c>
      <c r="T1462" s="8">
        <f>R1462+S1462</f>
        <v>1691</v>
      </c>
      <c r="U1462" s="8">
        <f>T1462-Q1462</f>
        <v>105</v>
      </c>
      <c r="V1462" s="2" t="s">
        <v>33</v>
      </c>
      <c r="W1462" s="31">
        <f>IF(T1462&lt;5000,T1462*2%,IF(T1462&lt;25000,T1462*5%,IF(T1462&lt;50000,T1462*7%,IF(T1462&lt;100000,T1462*9%,IF(T1462&lt;250000,T1462*12%,T1462*15%)))))</f>
        <v>33.82</v>
      </c>
    </row>
    <row r="1463" spans="1:23" x14ac:dyDescent="0.3">
      <c r="A1463" s="2" t="s">
        <v>2381</v>
      </c>
      <c r="B1463" s="4">
        <v>43674</v>
      </c>
      <c r="C1463" s="4">
        <v>43674</v>
      </c>
      <c r="D1463" s="2" t="s">
        <v>47</v>
      </c>
      <c r="E1463" s="2" t="s">
        <v>29</v>
      </c>
      <c r="F1463" s="2" t="s">
        <v>645</v>
      </c>
      <c r="G1463" s="5" t="str">
        <f>VLOOKUP(F1463,'Customer Info'!A:B,2,0)</f>
        <v>Randy</v>
      </c>
      <c r="H1463" s="5" t="str">
        <f>VLOOKUP(F1463,'Customer Info'!A:C,3,0)</f>
        <v>Bradley</v>
      </c>
      <c r="I1463" s="5" t="str">
        <f>VLOOKUP(F1463,'Customer Info'!A:E,5,0)</f>
        <v>Wollongong</v>
      </c>
      <c r="J1463" s="2" t="s">
        <v>170</v>
      </c>
      <c r="K1463" s="6" t="str">
        <f>VLOOKUP(J1463,'Product Details'!B:C,2,0)</f>
        <v>Office_Supplies</v>
      </c>
      <c r="L1463" s="6" t="str">
        <f>VLOOKUP(J1463,'Product Details'!B:D,3,0)</f>
        <v>Labels</v>
      </c>
      <c r="M1463" s="6" t="s">
        <v>6467</v>
      </c>
      <c r="N1463" s="2">
        <v>165</v>
      </c>
      <c r="O1463" s="2">
        <v>149</v>
      </c>
      <c r="P1463" s="2">
        <v>10</v>
      </c>
      <c r="Q1463" s="7">
        <f>O1463*P1463</f>
        <v>1490</v>
      </c>
      <c r="R1463" s="7">
        <f>N1463*P1463</f>
        <v>1650</v>
      </c>
      <c r="S1463" s="2">
        <v>30</v>
      </c>
      <c r="T1463" s="8">
        <f>R1463+S1463</f>
        <v>1680</v>
      </c>
      <c r="U1463" s="8">
        <f>T1463-Q1463</f>
        <v>190</v>
      </c>
      <c r="V1463" s="2" t="s">
        <v>33</v>
      </c>
      <c r="W1463" s="31">
        <f>IF(T1463&lt;5000,T1463*2%,IF(T1463&lt;25000,T1463*5%,IF(T1463&lt;50000,T1463*7%,IF(T1463&lt;100000,T1463*9%,IF(T1463&lt;250000,T1463*12%,T1463*15%)))))</f>
        <v>33.6</v>
      </c>
    </row>
    <row r="1464" spans="1:23" x14ac:dyDescent="0.3">
      <c r="A1464" s="2" t="s">
        <v>3941</v>
      </c>
      <c r="B1464" s="4">
        <v>44146</v>
      </c>
      <c r="C1464" s="4">
        <v>44146</v>
      </c>
      <c r="D1464" s="2" t="s">
        <v>47</v>
      </c>
      <c r="E1464" s="2" t="s">
        <v>91</v>
      </c>
      <c r="F1464" s="2" t="s">
        <v>1298</v>
      </c>
      <c r="G1464" s="5" t="str">
        <f>VLOOKUP(F1464,'Customer Info'!A:B,2,0)</f>
        <v>Ralph</v>
      </c>
      <c r="H1464" s="5" t="str">
        <f>VLOOKUP(F1464,'Customer Info'!A:C,3,0)</f>
        <v>Kennedy</v>
      </c>
      <c r="I1464" s="5" t="str">
        <f>VLOOKUP(F1464,'Customer Info'!A:E,5,0)</f>
        <v>Bundaberg</v>
      </c>
      <c r="J1464" s="2" t="s">
        <v>840</v>
      </c>
      <c r="K1464" s="6" t="str">
        <f>VLOOKUP(J1464,'Product Details'!B:C,2,0)</f>
        <v>Office_Supplies</v>
      </c>
      <c r="L1464" s="6" t="str">
        <f>VLOOKUP(J1464,'Product Details'!B:D,3,0)</f>
        <v>Envelopes</v>
      </c>
      <c r="M1464" s="6" t="s">
        <v>6483</v>
      </c>
      <c r="N1464" s="2">
        <v>825</v>
      </c>
      <c r="O1464" s="2">
        <v>793</v>
      </c>
      <c r="P1464" s="2">
        <v>2</v>
      </c>
      <c r="Q1464" s="7">
        <f>O1464*P1464</f>
        <v>1586</v>
      </c>
      <c r="R1464" s="7">
        <f>N1464*P1464</f>
        <v>1650</v>
      </c>
      <c r="S1464" s="2">
        <v>30</v>
      </c>
      <c r="T1464" s="8">
        <f>R1464+S1464</f>
        <v>1680</v>
      </c>
      <c r="U1464" s="8">
        <f>T1464-Q1464</f>
        <v>94</v>
      </c>
      <c r="V1464" s="2" t="s">
        <v>63</v>
      </c>
      <c r="W1464" s="31">
        <f>IF(T1464&lt;5000,T1464*2%,IF(T1464&lt;25000,T1464*5%,IF(T1464&lt;50000,T1464*7%,IF(T1464&lt;100000,T1464*9%,IF(T1464&lt;250000,T1464*12%,T1464*15%)))))</f>
        <v>33.6</v>
      </c>
    </row>
    <row r="1465" spans="1:23" x14ac:dyDescent="0.3">
      <c r="A1465" s="2" t="s">
        <v>727</v>
      </c>
      <c r="B1465" s="4">
        <v>43117</v>
      </c>
      <c r="C1465" s="4">
        <v>43117</v>
      </c>
      <c r="D1465" s="2" t="s">
        <v>35</v>
      </c>
      <c r="E1465" s="2" t="s">
        <v>68</v>
      </c>
      <c r="F1465" s="2" t="s">
        <v>728</v>
      </c>
      <c r="G1465" s="5" t="str">
        <f>VLOOKUP(F1465,'Customer Info'!A:B,2,0)</f>
        <v>Sanjit</v>
      </c>
      <c r="H1465" s="5" t="str">
        <f>VLOOKUP(F1465,'Customer Info'!A:C,3,0)</f>
        <v>Jacobs</v>
      </c>
      <c r="I1465" s="5" t="str">
        <f>VLOOKUP(F1465,'Customer Info'!A:E,5,0)</f>
        <v>Munich</v>
      </c>
      <c r="J1465" s="2" t="s">
        <v>273</v>
      </c>
      <c r="K1465" s="6" t="str">
        <f>VLOOKUP(J1465,'Product Details'!B:C,2,0)</f>
        <v>Furniture</v>
      </c>
      <c r="L1465" s="6" t="str">
        <f>VLOOKUP(J1465,'Product Details'!B:D,3,0)</f>
        <v>Tables</v>
      </c>
      <c r="M1465" s="6" t="s">
        <v>6494</v>
      </c>
      <c r="N1465" s="2">
        <v>1651</v>
      </c>
      <c r="O1465" s="2">
        <v>1604</v>
      </c>
      <c r="P1465" s="2">
        <v>1</v>
      </c>
      <c r="Q1465" s="7">
        <f>O1465*P1465</f>
        <v>1604</v>
      </c>
      <c r="R1465" s="7">
        <f>N1465*P1465</f>
        <v>1651</v>
      </c>
      <c r="S1465" s="2">
        <v>65</v>
      </c>
      <c r="T1465" s="8">
        <f>R1465+S1465</f>
        <v>1716</v>
      </c>
      <c r="U1465" s="8">
        <f>T1465-Q1465</f>
        <v>112</v>
      </c>
      <c r="V1465" s="2" t="s">
        <v>30</v>
      </c>
      <c r="W1465" s="31">
        <f>IF(T1465&lt;5000,T1465*2%,IF(T1465&lt;25000,T1465*5%,IF(T1465&lt;50000,T1465*7%,IF(T1465&lt;100000,T1465*9%,IF(T1465&lt;250000,T1465*12%,T1465*15%)))))</f>
        <v>34.32</v>
      </c>
    </row>
    <row r="1466" spans="1:23" x14ac:dyDescent="0.3">
      <c r="A1466" s="2" t="s">
        <v>2806</v>
      </c>
      <c r="B1466" s="4">
        <v>44076</v>
      </c>
      <c r="C1466" s="4">
        <v>44076</v>
      </c>
      <c r="D1466" s="2" t="s">
        <v>35</v>
      </c>
      <c r="E1466" s="2" t="s">
        <v>68</v>
      </c>
      <c r="F1466" s="2" t="s">
        <v>1105</v>
      </c>
      <c r="G1466" s="5" t="str">
        <f>VLOOKUP(F1466,'Customer Info'!A:B,2,0)</f>
        <v>Anthony</v>
      </c>
      <c r="H1466" s="5" t="str">
        <f>VLOOKUP(F1466,'Customer Info'!A:C,3,0)</f>
        <v>O'Donnell</v>
      </c>
      <c r="I1466" s="5" t="str">
        <f>VLOOKUP(F1466,'Customer Info'!A:E,5,0)</f>
        <v>Perth</v>
      </c>
      <c r="J1466" s="2" t="s">
        <v>503</v>
      </c>
      <c r="K1466" s="6" t="str">
        <f>VLOOKUP(J1466,'Product Details'!B:C,2,0)</f>
        <v>Technology</v>
      </c>
      <c r="L1466" s="6" t="str">
        <f>VLOOKUP(J1466,'Product Details'!B:D,3,0)</f>
        <v>Machines</v>
      </c>
      <c r="M1466" s="6" t="s">
        <v>6540</v>
      </c>
      <c r="N1466" s="2">
        <v>1651</v>
      </c>
      <c r="O1466" s="2">
        <v>1604</v>
      </c>
      <c r="P1466" s="2">
        <v>1</v>
      </c>
      <c r="Q1466" s="7">
        <f>O1466*P1466</f>
        <v>1604</v>
      </c>
      <c r="R1466" s="7">
        <f>N1466*P1466</f>
        <v>1651</v>
      </c>
      <c r="S1466" s="2">
        <v>55</v>
      </c>
      <c r="T1466" s="8">
        <f>R1466+S1466</f>
        <v>1706</v>
      </c>
      <c r="U1466" s="8">
        <f>T1466-Q1466</f>
        <v>102</v>
      </c>
      <c r="V1466" s="2" t="s">
        <v>71</v>
      </c>
      <c r="W1466" s="31">
        <f>IF(T1466&lt;5000,T1466*2%,IF(T1466&lt;25000,T1466*5%,IF(T1466&lt;50000,T1466*7%,IF(T1466&lt;100000,T1466*9%,IF(T1466&lt;250000,T1466*12%,T1466*15%)))))</f>
        <v>34.119999999999997</v>
      </c>
    </row>
    <row r="1467" spans="1:23" x14ac:dyDescent="0.3">
      <c r="A1467" s="2" t="s">
        <v>3590</v>
      </c>
      <c r="B1467" s="4">
        <v>43661</v>
      </c>
      <c r="C1467" s="4">
        <v>43663</v>
      </c>
      <c r="D1467" s="2" t="s">
        <v>28</v>
      </c>
      <c r="E1467" s="2" t="s">
        <v>91</v>
      </c>
      <c r="F1467" s="2" t="s">
        <v>784</v>
      </c>
      <c r="G1467" s="5" t="str">
        <f>VLOOKUP(F1467,'Customer Info'!A:B,2,0)</f>
        <v>Duane</v>
      </c>
      <c r="H1467" s="5" t="str">
        <f>VLOOKUP(F1467,'Customer Info'!A:C,3,0)</f>
        <v>Benoit</v>
      </c>
      <c r="I1467" s="5" t="str">
        <f>VLOOKUP(F1467,'Customer Info'!A:E,5,0)</f>
        <v>Tamworth</v>
      </c>
      <c r="J1467" s="2" t="s">
        <v>223</v>
      </c>
      <c r="K1467" s="6" t="str">
        <f>VLOOKUP(J1467,'Product Details'!B:C,2,0)</f>
        <v>Office_Supplies</v>
      </c>
      <c r="L1467" s="6" t="str">
        <f>VLOOKUP(J1467,'Product Details'!B:D,3,0)</f>
        <v>Supplies</v>
      </c>
      <c r="M1467" s="6" t="s">
        <v>6445</v>
      </c>
      <c r="N1467" s="2">
        <v>1653</v>
      </c>
      <c r="O1467" s="2">
        <v>1560</v>
      </c>
      <c r="P1467" s="2">
        <v>1</v>
      </c>
      <c r="Q1467" s="7">
        <f>O1467*P1467</f>
        <v>1560</v>
      </c>
      <c r="R1467" s="7">
        <f>N1467*P1467</f>
        <v>1653</v>
      </c>
      <c r="S1467" s="2">
        <v>66</v>
      </c>
      <c r="T1467" s="8">
        <f>R1467+S1467</f>
        <v>1719</v>
      </c>
      <c r="U1467" s="8">
        <f>T1467-Q1467</f>
        <v>159</v>
      </c>
      <c r="V1467" s="2" t="s">
        <v>33</v>
      </c>
      <c r="W1467" s="31">
        <f>IF(T1467&lt;5000,T1467*2%,IF(T1467&lt;25000,T1467*5%,IF(T1467&lt;50000,T1467*7%,IF(T1467&lt;100000,T1467*9%,IF(T1467&lt;250000,T1467*12%,T1467*15%)))))</f>
        <v>34.380000000000003</v>
      </c>
    </row>
    <row r="1468" spans="1:23" x14ac:dyDescent="0.3">
      <c r="A1468" s="2" t="s">
        <v>1927</v>
      </c>
      <c r="B1468" s="4">
        <v>44058</v>
      </c>
      <c r="C1468" s="4">
        <v>44058</v>
      </c>
      <c r="D1468" s="2" t="s">
        <v>47</v>
      </c>
      <c r="E1468" s="2" t="s">
        <v>68</v>
      </c>
      <c r="F1468" s="2" t="s">
        <v>691</v>
      </c>
      <c r="G1468" s="5" t="str">
        <f>VLOOKUP(F1468,'Customer Info'!A:B,2,0)</f>
        <v>Toby</v>
      </c>
      <c r="H1468" s="5" t="str">
        <f>VLOOKUP(F1468,'Customer Info'!A:C,3,0)</f>
        <v>Gnade</v>
      </c>
      <c r="I1468" s="5" t="str">
        <f>VLOOKUP(F1468,'Customer Info'!A:E,5,0)</f>
        <v>Wagga Wagga</v>
      </c>
      <c r="J1468" s="2" t="s">
        <v>53</v>
      </c>
      <c r="K1468" s="6" t="str">
        <f>VLOOKUP(J1468,'Product Details'!B:C,2,0)</f>
        <v>Furniture</v>
      </c>
      <c r="L1468" s="6" t="str">
        <f>VLOOKUP(J1468,'Product Details'!B:D,3,0)</f>
        <v>Tables</v>
      </c>
      <c r="M1468" s="6" t="s">
        <v>6565</v>
      </c>
      <c r="N1468" s="2">
        <v>1654</v>
      </c>
      <c r="O1468" s="2">
        <v>1577</v>
      </c>
      <c r="P1468" s="2">
        <v>1</v>
      </c>
      <c r="Q1468" s="7">
        <f>O1468*P1468</f>
        <v>1577</v>
      </c>
      <c r="R1468" s="7">
        <f>N1468*P1468</f>
        <v>1654</v>
      </c>
      <c r="S1468" s="2">
        <v>81</v>
      </c>
      <c r="T1468" s="8">
        <f>R1468+S1468</f>
        <v>1735</v>
      </c>
      <c r="U1468" s="8">
        <f>T1468-Q1468</f>
        <v>158</v>
      </c>
      <c r="V1468" s="2" t="s">
        <v>30</v>
      </c>
      <c r="W1468" s="31">
        <f>IF(T1468&lt;5000,T1468*2%,IF(T1468&lt;25000,T1468*5%,IF(T1468&lt;50000,T1468*7%,IF(T1468&lt;100000,T1468*9%,IF(T1468&lt;250000,T1468*12%,T1468*15%)))))</f>
        <v>34.700000000000003</v>
      </c>
    </row>
    <row r="1469" spans="1:23" x14ac:dyDescent="0.3">
      <c r="A1469" s="2" t="s">
        <v>3742</v>
      </c>
      <c r="B1469" s="4">
        <v>43921</v>
      </c>
      <c r="C1469" s="4">
        <v>43921</v>
      </c>
      <c r="D1469" s="2" t="s">
        <v>47</v>
      </c>
      <c r="E1469" s="2" t="s">
        <v>91</v>
      </c>
      <c r="F1469" s="2" t="s">
        <v>629</v>
      </c>
      <c r="G1469" s="5" t="str">
        <f>VLOOKUP(F1469,'Customer Info'!A:B,2,0)</f>
        <v>Rick</v>
      </c>
      <c r="H1469" s="5" t="str">
        <f>VLOOKUP(F1469,'Customer Info'!A:C,3,0)</f>
        <v>Duston</v>
      </c>
      <c r="I1469" s="5" t="str">
        <f>VLOOKUP(F1469,'Customer Info'!A:E,5,0)</f>
        <v>Surakarta</v>
      </c>
      <c r="J1469" s="2" t="s">
        <v>414</v>
      </c>
      <c r="K1469" s="6" t="str">
        <f>VLOOKUP(J1469,'Product Details'!B:C,2,0)</f>
        <v>Furniture</v>
      </c>
      <c r="L1469" s="6" t="str">
        <f>VLOOKUP(J1469,'Product Details'!B:D,3,0)</f>
        <v>Furnishings</v>
      </c>
      <c r="M1469" s="6" t="s">
        <v>6534</v>
      </c>
      <c r="N1469" s="2">
        <v>1654</v>
      </c>
      <c r="O1469" s="2">
        <v>1577</v>
      </c>
      <c r="P1469" s="2">
        <v>1</v>
      </c>
      <c r="Q1469" s="7">
        <f>O1469*P1469</f>
        <v>1577</v>
      </c>
      <c r="R1469" s="7">
        <f>N1469*P1469</f>
        <v>1654</v>
      </c>
      <c r="S1469" s="2">
        <v>78</v>
      </c>
      <c r="T1469" s="8">
        <f>R1469+S1469</f>
        <v>1732</v>
      </c>
      <c r="U1469" s="8">
        <f>T1469-Q1469</f>
        <v>155</v>
      </c>
      <c r="V1469" s="2" t="s">
        <v>63</v>
      </c>
      <c r="W1469" s="31">
        <f>IF(T1469&lt;5000,T1469*2%,IF(T1469&lt;25000,T1469*5%,IF(T1469&lt;50000,T1469*7%,IF(T1469&lt;100000,T1469*9%,IF(T1469&lt;250000,T1469*12%,T1469*15%)))))</f>
        <v>34.64</v>
      </c>
    </row>
    <row r="1470" spans="1:23" x14ac:dyDescent="0.3">
      <c r="A1470" s="2" t="s">
        <v>2053</v>
      </c>
      <c r="B1470" s="4">
        <v>43155</v>
      </c>
      <c r="C1470" s="4">
        <v>43155</v>
      </c>
      <c r="D1470" s="2" t="s">
        <v>47</v>
      </c>
      <c r="E1470" s="2" t="s">
        <v>91</v>
      </c>
      <c r="F1470" s="2" t="s">
        <v>791</v>
      </c>
      <c r="G1470" s="5" t="str">
        <f>VLOOKUP(F1470,'Customer Info'!A:B,2,0)</f>
        <v>Laurel</v>
      </c>
      <c r="H1470" s="5" t="str">
        <f>VLOOKUP(F1470,'Customer Info'!A:C,3,0)</f>
        <v>Beltran</v>
      </c>
      <c r="I1470" s="5" t="str">
        <f>VLOOKUP(F1470,'Customer Info'!A:E,5,0)</f>
        <v>Melbourne</v>
      </c>
      <c r="J1470" s="2" t="s">
        <v>186</v>
      </c>
      <c r="K1470" s="6" t="str">
        <f>VLOOKUP(J1470,'Product Details'!B:C,2,0)</f>
        <v>Technology</v>
      </c>
      <c r="L1470" s="6" t="str">
        <f>VLOOKUP(J1470,'Product Details'!B:D,3,0)</f>
        <v>Accessories</v>
      </c>
      <c r="M1470" s="6" t="s">
        <v>6392</v>
      </c>
      <c r="N1470" s="2">
        <v>1654</v>
      </c>
      <c r="O1470" s="2">
        <v>1577</v>
      </c>
      <c r="P1470" s="2">
        <v>1</v>
      </c>
      <c r="Q1470" s="7">
        <f>O1470*P1470</f>
        <v>1577</v>
      </c>
      <c r="R1470" s="7">
        <f>N1470*P1470</f>
        <v>1654</v>
      </c>
      <c r="S1470" s="2">
        <v>41</v>
      </c>
      <c r="T1470" s="8">
        <f>R1470+S1470</f>
        <v>1695</v>
      </c>
      <c r="U1470" s="8">
        <f>T1470-Q1470</f>
        <v>118</v>
      </c>
      <c r="V1470" s="2" t="s">
        <v>33</v>
      </c>
      <c r="W1470" s="31">
        <f>IF(T1470&lt;5000,T1470*2%,IF(T1470&lt;25000,T1470*5%,IF(T1470&lt;50000,T1470*7%,IF(T1470&lt;100000,T1470*9%,IF(T1470&lt;250000,T1470*12%,T1470*15%)))))</f>
        <v>33.9</v>
      </c>
    </row>
    <row r="1471" spans="1:23" x14ac:dyDescent="0.3">
      <c r="A1471" s="2" t="s">
        <v>4396</v>
      </c>
      <c r="B1471" s="4">
        <v>43601</v>
      </c>
      <c r="C1471" s="4">
        <v>43602</v>
      </c>
      <c r="D1471" s="2" t="s">
        <v>47</v>
      </c>
      <c r="E1471" s="2" t="s">
        <v>36</v>
      </c>
      <c r="F1471" s="2" t="s">
        <v>661</v>
      </c>
      <c r="G1471" s="5" t="str">
        <f>VLOOKUP(F1471,'Customer Info'!A:B,2,0)</f>
        <v>Victoria</v>
      </c>
      <c r="H1471" s="5" t="str">
        <f>VLOOKUP(F1471,'Customer Info'!A:C,3,0)</f>
        <v>Brennan</v>
      </c>
      <c r="I1471" s="5" t="str">
        <f>VLOOKUP(F1471,'Customer Info'!A:E,5,0)</f>
        <v>Canberra</v>
      </c>
      <c r="J1471" s="2" t="s">
        <v>859</v>
      </c>
      <c r="K1471" s="6" t="str">
        <f>VLOOKUP(J1471,'Product Details'!B:C,2,0)</f>
        <v>Furniture</v>
      </c>
      <c r="L1471" s="6" t="str">
        <f>VLOOKUP(J1471,'Product Details'!B:D,3,0)</f>
        <v>Bookcases</v>
      </c>
      <c r="M1471" s="6" t="s">
        <v>6429</v>
      </c>
      <c r="N1471" s="2">
        <v>1654</v>
      </c>
      <c r="O1471" s="2">
        <v>1577</v>
      </c>
      <c r="P1471" s="2">
        <v>1</v>
      </c>
      <c r="Q1471" s="7">
        <f>O1471*P1471</f>
        <v>1577</v>
      </c>
      <c r="R1471" s="7">
        <f>N1471*P1471</f>
        <v>1654</v>
      </c>
      <c r="S1471" s="2">
        <v>21</v>
      </c>
      <c r="T1471" s="8">
        <f>R1471+S1471</f>
        <v>1675</v>
      </c>
      <c r="U1471" s="8">
        <f>T1471-Q1471</f>
        <v>98</v>
      </c>
      <c r="V1471" s="2" t="s">
        <v>63</v>
      </c>
      <c r="W1471" s="31">
        <f>IF(T1471&lt;5000,T1471*2%,IF(T1471&lt;25000,T1471*5%,IF(T1471&lt;50000,T1471*7%,IF(T1471&lt;100000,T1471*9%,IF(T1471&lt;250000,T1471*12%,T1471*15%)))))</f>
        <v>33.5</v>
      </c>
    </row>
    <row r="1472" spans="1:23" x14ac:dyDescent="0.3">
      <c r="A1472" s="2" t="s">
        <v>2046</v>
      </c>
      <c r="B1472" s="4">
        <v>43452</v>
      </c>
      <c r="C1472" s="4">
        <v>43452</v>
      </c>
      <c r="D1472" s="2" t="s">
        <v>47</v>
      </c>
      <c r="E1472" s="2" t="s">
        <v>91</v>
      </c>
      <c r="F1472" s="2" t="s">
        <v>865</v>
      </c>
      <c r="G1472" s="5" t="str">
        <f>VLOOKUP(F1472,'Customer Info'!A:B,2,0)</f>
        <v>Michael</v>
      </c>
      <c r="H1472" s="5" t="str">
        <f>VLOOKUP(F1472,'Customer Info'!A:C,3,0)</f>
        <v>Nguyen</v>
      </c>
      <c r="I1472" s="5" t="str">
        <f>VLOOKUP(F1472,'Customer Info'!A:E,5,0)</f>
        <v>Berlin</v>
      </c>
      <c r="J1472" s="2" t="s">
        <v>211</v>
      </c>
      <c r="K1472" s="6" t="str">
        <f>VLOOKUP(J1472,'Product Details'!B:C,2,0)</f>
        <v>Furniture</v>
      </c>
      <c r="L1472" s="6" t="str">
        <f>VLOOKUP(J1472,'Product Details'!B:D,3,0)</f>
        <v>Bookcases</v>
      </c>
      <c r="M1472" s="6" t="s">
        <v>6530</v>
      </c>
      <c r="N1472" s="2">
        <v>829</v>
      </c>
      <c r="O1472" s="2">
        <v>761</v>
      </c>
      <c r="P1472" s="2">
        <v>2</v>
      </c>
      <c r="Q1472" s="7">
        <f>O1472*P1472</f>
        <v>1522</v>
      </c>
      <c r="R1472" s="7">
        <f>N1472*P1472</f>
        <v>1658</v>
      </c>
      <c r="S1472" s="2">
        <v>81</v>
      </c>
      <c r="T1472" s="8">
        <f>R1472+S1472</f>
        <v>1739</v>
      </c>
      <c r="U1472" s="8">
        <f>T1472-Q1472</f>
        <v>217</v>
      </c>
      <c r="V1472" s="2" t="s">
        <v>33</v>
      </c>
      <c r="W1472" s="31">
        <f>IF(T1472&lt;5000,T1472*2%,IF(T1472&lt;25000,T1472*5%,IF(T1472&lt;50000,T1472*7%,IF(T1472&lt;100000,T1472*9%,IF(T1472&lt;250000,T1472*12%,T1472*15%)))))</f>
        <v>34.78</v>
      </c>
    </row>
    <row r="1473" spans="1:23" x14ac:dyDescent="0.3">
      <c r="A1473" s="2" t="s">
        <v>4990</v>
      </c>
      <c r="B1473" s="4">
        <v>43115</v>
      </c>
      <c r="C1473" s="4">
        <v>43115</v>
      </c>
      <c r="D1473" s="2" t="s">
        <v>35</v>
      </c>
      <c r="E1473" s="2" t="s">
        <v>48</v>
      </c>
      <c r="F1473" s="2" t="s">
        <v>1045</v>
      </c>
      <c r="G1473" s="5" t="str">
        <f>VLOOKUP(F1473,'Customer Info'!A:B,2,0)</f>
        <v>Aaron</v>
      </c>
      <c r="H1473" s="5" t="str">
        <f>VLOOKUP(F1473,'Customer Info'!A:C,3,0)</f>
        <v>Smayling</v>
      </c>
      <c r="I1473" s="5" t="str">
        <f>VLOOKUP(F1473,'Customer Info'!A:E,5,0)</f>
        <v>Dresden</v>
      </c>
      <c r="J1473" s="2" t="s">
        <v>454</v>
      </c>
      <c r="K1473" s="6" t="str">
        <f>VLOOKUP(J1473,'Product Details'!B:C,2,0)</f>
        <v>Office_Supplies</v>
      </c>
      <c r="L1473" s="6" t="str">
        <f>VLOOKUP(J1473,'Product Details'!B:D,3,0)</f>
        <v>Paper</v>
      </c>
      <c r="M1473" s="6" t="s">
        <v>6566</v>
      </c>
      <c r="N1473" s="2">
        <v>1668</v>
      </c>
      <c r="O1473" s="2">
        <v>1636</v>
      </c>
      <c r="P1473" s="2">
        <v>1</v>
      </c>
      <c r="Q1473" s="7">
        <f>O1473*P1473</f>
        <v>1636</v>
      </c>
      <c r="R1473" s="7">
        <f>N1473*P1473</f>
        <v>1668</v>
      </c>
      <c r="S1473" s="2">
        <v>79</v>
      </c>
      <c r="T1473" s="8">
        <f>R1473+S1473</f>
        <v>1747</v>
      </c>
      <c r="U1473" s="8">
        <f>T1473-Q1473</f>
        <v>111</v>
      </c>
      <c r="V1473" s="2" t="s">
        <v>33</v>
      </c>
      <c r="W1473" s="31">
        <f>IF(T1473&lt;5000,T1473*2%,IF(T1473&lt;25000,T1473*5%,IF(T1473&lt;50000,T1473*7%,IF(T1473&lt;100000,T1473*9%,IF(T1473&lt;250000,T1473*12%,T1473*15%)))))</f>
        <v>34.94</v>
      </c>
    </row>
    <row r="1474" spans="1:23" x14ac:dyDescent="0.3">
      <c r="A1474" s="2" t="s">
        <v>3246</v>
      </c>
      <c r="B1474" s="4">
        <v>43720</v>
      </c>
      <c r="C1474" s="4">
        <v>43722</v>
      </c>
      <c r="D1474" s="2" t="s">
        <v>35</v>
      </c>
      <c r="E1474" s="2" t="s">
        <v>29</v>
      </c>
      <c r="F1474" s="2" t="s">
        <v>395</v>
      </c>
      <c r="G1474" s="5" t="str">
        <f>VLOOKUP(F1474,'Customer Info'!A:B,2,0)</f>
        <v>Sylvia</v>
      </c>
      <c r="H1474" s="5" t="str">
        <f>VLOOKUP(F1474,'Customer Info'!A:C,3,0)</f>
        <v>Foulston</v>
      </c>
      <c r="I1474" s="5" t="str">
        <f>VLOOKUP(F1474,'Customer Info'!A:E,5,0)</f>
        <v>Ludwigsburg</v>
      </c>
      <c r="J1474" s="2" t="s">
        <v>59</v>
      </c>
      <c r="K1474" s="6" t="str">
        <f>VLOOKUP(J1474,'Product Details'!B:C,2,0)</f>
        <v>Technology</v>
      </c>
      <c r="L1474" s="6" t="str">
        <f>VLOOKUP(J1474,'Product Details'!B:D,3,0)</f>
        <v>Accessories</v>
      </c>
      <c r="M1474" s="6" t="s">
        <v>6442</v>
      </c>
      <c r="N1474" s="2">
        <v>1668</v>
      </c>
      <c r="O1474" s="2">
        <v>1636</v>
      </c>
      <c r="P1474" s="2">
        <v>1</v>
      </c>
      <c r="Q1474" s="7">
        <f>O1474*P1474</f>
        <v>1636</v>
      </c>
      <c r="R1474" s="7">
        <f>N1474*P1474</f>
        <v>1668</v>
      </c>
      <c r="S1474" s="2">
        <v>38</v>
      </c>
      <c r="T1474" s="8">
        <f>R1474+S1474</f>
        <v>1706</v>
      </c>
      <c r="U1474" s="8">
        <f>T1474-Q1474</f>
        <v>70</v>
      </c>
      <c r="V1474" s="2" t="s">
        <v>63</v>
      </c>
      <c r="W1474" s="31">
        <f>IF(T1474&lt;5000,T1474*2%,IF(T1474&lt;25000,T1474*5%,IF(T1474&lt;50000,T1474*7%,IF(T1474&lt;100000,T1474*9%,IF(T1474&lt;250000,T1474*12%,T1474*15%)))))</f>
        <v>34.119999999999997</v>
      </c>
    </row>
    <row r="1475" spans="1:23" x14ac:dyDescent="0.3">
      <c r="A1475" s="2" t="s">
        <v>886</v>
      </c>
      <c r="B1475" s="4">
        <v>43272</v>
      </c>
      <c r="C1475" s="4">
        <v>43274</v>
      </c>
      <c r="D1475" s="2" t="s">
        <v>47</v>
      </c>
      <c r="E1475" s="2" t="s">
        <v>68</v>
      </c>
      <c r="F1475" s="2" t="s">
        <v>851</v>
      </c>
      <c r="G1475" s="5" t="str">
        <f>VLOOKUP(F1475,'Customer Info'!A:B,2,0)</f>
        <v>Brooke</v>
      </c>
      <c r="H1475" s="5" t="str">
        <f>VLOOKUP(F1475,'Customer Info'!A:C,3,0)</f>
        <v>Gillingham</v>
      </c>
      <c r="I1475" s="5" t="str">
        <f>VLOOKUP(F1475,'Customer Info'!A:E,5,0)</f>
        <v>Geraldton</v>
      </c>
      <c r="J1475" s="2" t="s">
        <v>457</v>
      </c>
      <c r="K1475" s="6" t="str">
        <f>VLOOKUP(J1475,'Product Details'!B:C,2,0)</f>
        <v>Office_Supplies</v>
      </c>
      <c r="L1475" s="6" t="str">
        <f>VLOOKUP(J1475,'Product Details'!B:D,3,0)</f>
        <v>Fasteners</v>
      </c>
      <c r="M1475" s="6" t="s">
        <v>6462</v>
      </c>
      <c r="N1475" s="2">
        <v>835</v>
      </c>
      <c r="O1475" s="2">
        <v>796</v>
      </c>
      <c r="P1475" s="2">
        <v>2</v>
      </c>
      <c r="Q1475" s="7">
        <f>O1475*P1475</f>
        <v>1592</v>
      </c>
      <c r="R1475" s="7">
        <f>N1475*P1475</f>
        <v>1670</v>
      </c>
      <c r="S1475" s="2">
        <v>96</v>
      </c>
      <c r="T1475" s="8">
        <f>R1475+S1475</f>
        <v>1766</v>
      </c>
      <c r="U1475" s="8">
        <f>T1475-Q1475</f>
        <v>174</v>
      </c>
      <c r="V1475" s="2" t="s">
        <v>33</v>
      </c>
      <c r="W1475" s="31">
        <f>IF(T1475&lt;5000,T1475*2%,IF(T1475&lt;25000,T1475*5%,IF(T1475&lt;50000,T1475*7%,IF(T1475&lt;100000,T1475*9%,IF(T1475&lt;250000,T1475*12%,T1475*15%)))))</f>
        <v>35.32</v>
      </c>
    </row>
    <row r="1476" spans="1:23" x14ac:dyDescent="0.3">
      <c r="A1476" s="2" t="s">
        <v>2445</v>
      </c>
      <c r="B1476" s="4">
        <v>43654</v>
      </c>
      <c r="C1476" s="4">
        <v>43654</v>
      </c>
      <c r="D1476" s="2" t="s">
        <v>47</v>
      </c>
      <c r="E1476" s="2" t="s">
        <v>43</v>
      </c>
      <c r="F1476" s="2" t="s">
        <v>703</v>
      </c>
      <c r="G1476" s="5" t="str">
        <f>VLOOKUP(F1476,'Customer Info'!A:B,2,0)</f>
        <v>Eric</v>
      </c>
      <c r="H1476" s="5" t="str">
        <f>VLOOKUP(F1476,'Customer Info'!A:C,3,0)</f>
        <v>Barreto</v>
      </c>
      <c r="I1476" s="5" t="str">
        <f>VLOOKUP(F1476,'Customer Info'!A:E,5,0)</f>
        <v>Liaoyang</v>
      </c>
      <c r="J1476" s="2" t="s">
        <v>177</v>
      </c>
      <c r="K1476" s="6" t="str">
        <f>VLOOKUP(J1476,'Product Details'!B:C,2,0)</f>
        <v>Technology</v>
      </c>
      <c r="L1476" s="6" t="str">
        <f>VLOOKUP(J1476,'Product Details'!B:D,3,0)</f>
        <v>Accessories</v>
      </c>
      <c r="M1476" s="6" t="s">
        <v>6502</v>
      </c>
      <c r="N1476" s="2">
        <v>835</v>
      </c>
      <c r="O1476" s="2">
        <v>796</v>
      </c>
      <c r="P1476" s="2">
        <v>2</v>
      </c>
      <c r="Q1476" s="7">
        <f>O1476*P1476</f>
        <v>1592</v>
      </c>
      <c r="R1476" s="7">
        <f>N1476*P1476</f>
        <v>1670</v>
      </c>
      <c r="S1476" s="2">
        <v>28</v>
      </c>
      <c r="T1476" s="8">
        <f>R1476+S1476</f>
        <v>1698</v>
      </c>
      <c r="U1476" s="8">
        <f>T1476-Q1476</f>
        <v>106</v>
      </c>
      <c r="V1476" s="2" t="s">
        <v>33</v>
      </c>
      <c r="W1476" s="31">
        <f>IF(T1476&lt;5000,T1476*2%,IF(T1476&lt;25000,T1476*5%,IF(T1476&lt;50000,T1476*7%,IF(T1476&lt;100000,T1476*9%,IF(T1476&lt;250000,T1476*12%,T1476*15%)))))</f>
        <v>33.96</v>
      </c>
    </row>
    <row r="1477" spans="1:23" x14ac:dyDescent="0.3">
      <c r="A1477" s="2" t="s">
        <v>3001</v>
      </c>
      <c r="B1477" s="4">
        <v>43251</v>
      </c>
      <c r="C1477" s="4">
        <v>43251</v>
      </c>
      <c r="D1477" s="2" t="s">
        <v>47</v>
      </c>
      <c r="E1477" s="2" t="s">
        <v>36</v>
      </c>
      <c r="F1477" s="2" t="s">
        <v>423</v>
      </c>
      <c r="G1477" s="5" t="str">
        <f>VLOOKUP(F1477,'Customer Info'!A:B,2,0)</f>
        <v>Bill</v>
      </c>
      <c r="H1477" s="5" t="str">
        <f>VLOOKUP(F1477,'Customer Info'!A:C,3,0)</f>
        <v>Eplett</v>
      </c>
      <c r="I1477" s="5" t="str">
        <f>VLOOKUP(F1477,'Customer Info'!A:E,5,0)</f>
        <v>Newcastle</v>
      </c>
      <c r="J1477" s="2" t="s">
        <v>77</v>
      </c>
      <c r="K1477" s="6" t="str">
        <f>VLOOKUP(J1477,'Product Details'!B:C,2,0)</f>
        <v>Office_Supplies</v>
      </c>
      <c r="L1477" s="6" t="str">
        <f>VLOOKUP(J1477,'Product Details'!B:D,3,0)</f>
        <v>Supplies</v>
      </c>
      <c r="M1477" s="6" t="s">
        <v>6446</v>
      </c>
      <c r="N1477" s="2">
        <v>210</v>
      </c>
      <c r="O1477" s="2">
        <v>193</v>
      </c>
      <c r="P1477" s="2">
        <v>8</v>
      </c>
      <c r="Q1477" s="7">
        <f>O1477*P1477</f>
        <v>1544</v>
      </c>
      <c r="R1477" s="7">
        <f>N1477*P1477</f>
        <v>1680</v>
      </c>
      <c r="S1477" s="2">
        <v>55</v>
      </c>
      <c r="T1477" s="8">
        <f>R1477+S1477</f>
        <v>1735</v>
      </c>
      <c r="U1477" s="8">
        <f>T1477-Q1477</f>
        <v>191</v>
      </c>
      <c r="V1477" s="2" t="s">
        <v>33</v>
      </c>
      <c r="W1477" s="31">
        <f>IF(T1477&lt;5000,T1477*2%,IF(T1477&lt;25000,T1477*5%,IF(T1477&lt;50000,T1477*7%,IF(T1477&lt;100000,T1477*9%,IF(T1477&lt;250000,T1477*12%,T1477*15%)))))</f>
        <v>34.700000000000003</v>
      </c>
    </row>
    <row r="1478" spans="1:23" x14ac:dyDescent="0.3">
      <c r="A1478" s="2" t="s">
        <v>3760</v>
      </c>
      <c r="B1478" s="4">
        <v>44183</v>
      </c>
      <c r="C1478" s="4">
        <v>44185</v>
      </c>
      <c r="D1478" s="2" t="s">
        <v>28</v>
      </c>
      <c r="E1478" s="2" t="s">
        <v>91</v>
      </c>
      <c r="F1478" s="2" t="s">
        <v>324</v>
      </c>
      <c r="G1478" s="5" t="str">
        <f>VLOOKUP(F1478,'Customer Info'!A:B,2,0)</f>
        <v>Mick</v>
      </c>
      <c r="H1478" s="5" t="str">
        <f>VLOOKUP(F1478,'Customer Info'!A:C,3,0)</f>
        <v>Crebagga</v>
      </c>
      <c r="I1478" s="5" t="str">
        <f>VLOOKUP(F1478,'Customer Info'!A:E,5,0)</f>
        <v>Banjarmasin</v>
      </c>
      <c r="J1478" s="2" t="s">
        <v>183</v>
      </c>
      <c r="K1478" s="6" t="str">
        <f>VLOOKUP(J1478,'Product Details'!B:C,2,0)</f>
        <v>Furniture</v>
      </c>
      <c r="L1478" s="6" t="str">
        <f>VLOOKUP(J1478,'Product Details'!B:D,3,0)</f>
        <v>Tables</v>
      </c>
      <c r="M1478" s="6" t="s">
        <v>6546</v>
      </c>
      <c r="N1478" s="2">
        <v>1686</v>
      </c>
      <c r="O1478" s="2">
        <v>1591</v>
      </c>
      <c r="P1478" s="2">
        <v>1</v>
      </c>
      <c r="Q1478" s="7">
        <f>O1478*P1478</f>
        <v>1591</v>
      </c>
      <c r="R1478" s="7">
        <f>N1478*P1478</f>
        <v>1686</v>
      </c>
      <c r="S1478" s="2">
        <v>79</v>
      </c>
      <c r="T1478" s="8">
        <f>R1478+S1478</f>
        <v>1765</v>
      </c>
      <c r="U1478" s="8">
        <f>T1478-Q1478</f>
        <v>174</v>
      </c>
      <c r="V1478" s="2" t="s">
        <v>63</v>
      </c>
      <c r="W1478" s="31">
        <f>IF(T1478&lt;5000,T1478*2%,IF(T1478&lt;25000,T1478*5%,IF(T1478&lt;50000,T1478*7%,IF(T1478&lt;100000,T1478*9%,IF(T1478&lt;250000,T1478*12%,T1478*15%)))))</f>
        <v>35.300000000000004</v>
      </c>
    </row>
    <row r="1479" spans="1:23" x14ac:dyDescent="0.3">
      <c r="A1479" s="2" t="s">
        <v>2793</v>
      </c>
      <c r="B1479" s="4">
        <v>44088</v>
      </c>
      <c r="C1479" s="4">
        <v>44090</v>
      </c>
      <c r="D1479" s="2" t="s">
        <v>47</v>
      </c>
      <c r="E1479" s="2" t="s">
        <v>48</v>
      </c>
      <c r="F1479" s="2" t="s">
        <v>735</v>
      </c>
      <c r="G1479" s="5" t="str">
        <f>VLOOKUP(F1479,'Customer Info'!A:B,2,0)</f>
        <v>Delfina</v>
      </c>
      <c r="H1479" s="5" t="str">
        <f>VLOOKUP(F1479,'Customer Info'!A:C,3,0)</f>
        <v>Latchford</v>
      </c>
      <c r="I1479" s="5" t="str">
        <f>VLOOKUP(F1479,'Customer Info'!A:E,5,0)</f>
        <v>Yogyakarta</v>
      </c>
      <c r="J1479" s="2" t="s">
        <v>5</v>
      </c>
      <c r="K1479" s="6" t="str">
        <f>VLOOKUP(J1479,'Product Details'!B:C,2,0)</f>
        <v>Furniture</v>
      </c>
      <c r="L1479" s="6" t="str">
        <f>VLOOKUP(J1479,'Product Details'!B:D,3,0)</f>
        <v>Furnishings</v>
      </c>
      <c r="M1479" s="6" t="s">
        <v>6549</v>
      </c>
      <c r="N1479" s="2">
        <v>141</v>
      </c>
      <c r="O1479" s="2">
        <v>131</v>
      </c>
      <c r="P1479" s="2">
        <v>12</v>
      </c>
      <c r="Q1479" s="7">
        <f>O1479*P1479</f>
        <v>1572</v>
      </c>
      <c r="R1479" s="7">
        <f>N1479*P1479</f>
        <v>1692</v>
      </c>
      <c r="S1479" s="2">
        <v>30</v>
      </c>
      <c r="T1479" s="8">
        <f>R1479+S1479</f>
        <v>1722</v>
      </c>
      <c r="U1479" s="8">
        <f>T1479-Q1479</f>
        <v>150</v>
      </c>
      <c r="V1479" s="2" t="s">
        <v>33</v>
      </c>
      <c r="W1479" s="31">
        <f>IF(T1479&lt;5000,T1479*2%,IF(T1479&lt;25000,T1479*5%,IF(T1479&lt;50000,T1479*7%,IF(T1479&lt;100000,T1479*9%,IF(T1479&lt;250000,T1479*12%,T1479*15%)))))</f>
        <v>34.44</v>
      </c>
    </row>
    <row r="1480" spans="1:23" x14ac:dyDescent="0.3">
      <c r="A1480" s="2" t="s">
        <v>4108</v>
      </c>
      <c r="B1480" s="4">
        <v>43424</v>
      </c>
      <c r="C1480" s="4">
        <v>43424</v>
      </c>
      <c r="D1480" s="2" t="s">
        <v>28</v>
      </c>
      <c r="E1480" s="2" t="s">
        <v>91</v>
      </c>
      <c r="F1480" s="2" t="s">
        <v>777</v>
      </c>
      <c r="G1480" s="5" t="str">
        <f>VLOOKUP(F1480,'Customer Info'!A:B,2,0)</f>
        <v>Dorothy</v>
      </c>
      <c r="H1480" s="5" t="str">
        <f>VLOOKUP(F1480,'Customer Info'!A:C,3,0)</f>
        <v>Badders</v>
      </c>
      <c r="I1480" s="5" t="str">
        <f>VLOOKUP(F1480,'Customer Info'!A:E,5,0)</f>
        <v>Nanning</v>
      </c>
      <c r="J1480" s="2" t="s">
        <v>718</v>
      </c>
      <c r="K1480" s="6" t="str">
        <f>VLOOKUP(J1480,'Product Details'!B:C,2,0)</f>
        <v>Office_Supplies</v>
      </c>
      <c r="L1480" s="6" t="str">
        <f>VLOOKUP(J1480,'Product Details'!B:D,3,0)</f>
        <v>Labels</v>
      </c>
      <c r="M1480" s="6" t="s">
        <v>6508</v>
      </c>
      <c r="N1480" s="2">
        <v>1700</v>
      </c>
      <c r="O1480" s="2">
        <v>1620</v>
      </c>
      <c r="P1480" s="2">
        <v>1</v>
      </c>
      <c r="Q1480" s="7">
        <f>O1480*P1480</f>
        <v>1620</v>
      </c>
      <c r="R1480" s="7">
        <f>N1480*P1480</f>
        <v>1700</v>
      </c>
      <c r="S1480" s="2">
        <v>94</v>
      </c>
      <c r="T1480" s="8">
        <f>R1480+S1480</f>
        <v>1794</v>
      </c>
      <c r="U1480" s="8">
        <f>T1480-Q1480</f>
        <v>174</v>
      </c>
      <c r="V1480" s="2" t="s">
        <v>63</v>
      </c>
      <c r="W1480" s="31">
        <f>IF(T1480&lt;5000,T1480*2%,IF(T1480&lt;25000,T1480*5%,IF(T1480&lt;50000,T1480*7%,IF(T1480&lt;100000,T1480*9%,IF(T1480&lt;250000,T1480*12%,T1480*15%)))))</f>
        <v>35.880000000000003</v>
      </c>
    </row>
    <row r="1481" spans="1:23" x14ac:dyDescent="0.3">
      <c r="A1481" s="2" t="s">
        <v>1735</v>
      </c>
      <c r="B1481" s="4">
        <v>43885</v>
      </c>
      <c r="C1481" s="4">
        <v>43885</v>
      </c>
      <c r="D1481" s="2" t="s">
        <v>28</v>
      </c>
      <c r="E1481" s="2" t="s">
        <v>36</v>
      </c>
      <c r="F1481" s="2" t="s">
        <v>1736</v>
      </c>
      <c r="G1481" s="5" t="str">
        <f>VLOOKUP(F1481,'Customer Info'!A:B,2,0)</f>
        <v>Helen</v>
      </c>
      <c r="H1481" s="5" t="str">
        <f>VLOOKUP(F1481,'Customer Info'!A:C,3,0)</f>
        <v>Abelman</v>
      </c>
      <c r="I1481" s="5" t="str">
        <f>VLOOKUP(F1481,'Customer Info'!A:E,5,0)</f>
        <v>Munich</v>
      </c>
      <c r="J1481" s="2" t="s">
        <v>134</v>
      </c>
      <c r="K1481" s="6" t="e">
        <f>VLOOKUP(J1481,'Product Details'!B:C,2,0)</f>
        <v>#N/A</v>
      </c>
      <c r="L1481" s="6" t="e">
        <f>VLOOKUP(J1481,'Product Details'!B:D,3,0)</f>
        <v>#N/A</v>
      </c>
      <c r="M1481" s="6" t="e">
        <v>#N/A</v>
      </c>
      <c r="N1481" s="2">
        <v>1700</v>
      </c>
      <c r="O1481" s="2">
        <v>1620</v>
      </c>
      <c r="P1481" s="2">
        <v>1</v>
      </c>
      <c r="Q1481" s="7">
        <f>O1481*P1481</f>
        <v>1620</v>
      </c>
      <c r="R1481" s="7">
        <f>N1481*P1481</f>
        <v>1700</v>
      </c>
      <c r="S1481" s="2">
        <v>53</v>
      </c>
      <c r="T1481" s="8">
        <f>R1481+S1481</f>
        <v>1753</v>
      </c>
      <c r="U1481" s="8">
        <f>T1481-Q1481</f>
        <v>133</v>
      </c>
      <c r="V1481" s="2" t="s">
        <v>33</v>
      </c>
      <c r="W1481" s="31">
        <f>IF(T1481&lt;5000,T1481*2%,IF(T1481&lt;25000,T1481*5%,IF(T1481&lt;50000,T1481*7%,IF(T1481&lt;100000,T1481*9%,IF(T1481&lt;250000,T1481*12%,T1481*15%)))))</f>
        <v>35.06</v>
      </c>
    </row>
    <row r="1482" spans="1:23" x14ac:dyDescent="0.3">
      <c r="A1482" s="2" t="s">
        <v>5502</v>
      </c>
      <c r="B1482" s="4">
        <v>43994</v>
      </c>
      <c r="C1482" s="4">
        <v>43996</v>
      </c>
      <c r="D1482" s="2" t="s">
        <v>47</v>
      </c>
      <c r="E1482" s="2" t="s">
        <v>48</v>
      </c>
      <c r="F1482" s="2" t="s">
        <v>583</v>
      </c>
      <c r="G1482" s="5" t="str">
        <f>VLOOKUP(F1482,'Customer Info'!A:B,2,0)</f>
        <v>Anthony</v>
      </c>
      <c r="H1482" s="5" t="str">
        <f>VLOOKUP(F1482,'Customer Info'!A:C,3,0)</f>
        <v>O'Donnell</v>
      </c>
      <c r="I1482" s="5" t="str">
        <f>VLOOKUP(F1482,'Customer Info'!A:E,5,0)</f>
        <v>Berlin</v>
      </c>
      <c r="J1482" s="2" t="s">
        <v>5503</v>
      </c>
      <c r="K1482" s="6" t="e">
        <f>VLOOKUP(J1482,'Product Details'!B:C,2,0)</f>
        <v>#N/A</v>
      </c>
      <c r="L1482" s="6" t="e">
        <f>VLOOKUP(J1482,'Product Details'!B:D,3,0)</f>
        <v>#N/A</v>
      </c>
      <c r="M1482" s="6" t="e">
        <v>#N/A</v>
      </c>
      <c r="N1482" s="2">
        <v>851</v>
      </c>
      <c r="O1482" s="2">
        <v>773</v>
      </c>
      <c r="P1482" s="2">
        <v>2</v>
      </c>
      <c r="Q1482" s="7">
        <f>O1482*P1482</f>
        <v>1546</v>
      </c>
      <c r="R1482" s="7">
        <f>N1482*P1482</f>
        <v>1702</v>
      </c>
      <c r="S1482" s="2">
        <v>98</v>
      </c>
      <c r="T1482" s="8">
        <f>R1482+S1482</f>
        <v>1800</v>
      </c>
      <c r="U1482" s="8">
        <f>T1482-Q1482</f>
        <v>254</v>
      </c>
      <c r="V1482" s="2" t="s">
        <v>30</v>
      </c>
      <c r="W1482" s="31">
        <f>IF(T1482&lt;5000,T1482*2%,IF(T1482&lt;25000,T1482*5%,IF(T1482&lt;50000,T1482*7%,IF(T1482&lt;100000,T1482*9%,IF(T1482&lt;250000,T1482*12%,T1482*15%)))))</f>
        <v>36</v>
      </c>
    </row>
    <row r="1483" spans="1:23" x14ac:dyDescent="0.3">
      <c r="A1483" s="2" t="s">
        <v>2489</v>
      </c>
      <c r="B1483" s="4">
        <v>43686</v>
      </c>
      <c r="C1483" s="4">
        <v>43686</v>
      </c>
      <c r="D1483" s="2" t="s">
        <v>47</v>
      </c>
      <c r="E1483" s="2" t="s">
        <v>36</v>
      </c>
      <c r="F1483" s="2" t="s">
        <v>882</v>
      </c>
      <c r="G1483" s="5" t="str">
        <f>VLOOKUP(F1483,'Customer Info'!A:B,2,0)</f>
        <v>Jim</v>
      </c>
      <c r="H1483" s="5" t="str">
        <f>VLOOKUP(F1483,'Customer Info'!A:C,3,0)</f>
        <v>Epp</v>
      </c>
      <c r="I1483" s="5" t="str">
        <f>VLOOKUP(F1483,'Customer Info'!A:E,5,0)</f>
        <v>Qingdao</v>
      </c>
      <c r="J1483" s="2" t="s">
        <v>718</v>
      </c>
      <c r="K1483" s="6" t="str">
        <f>VLOOKUP(J1483,'Product Details'!B:C,2,0)</f>
        <v>Office_Supplies</v>
      </c>
      <c r="L1483" s="6" t="str">
        <f>VLOOKUP(J1483,'Product Details'!B:D,3,0)</f>
        <v>Labels</v>
      </c>
      <c r="M1483" s="6" t="s">
        <v>6508</v>
      </c>
      <c r="N1483" s="2">
        <v>851</v>
      </c>
      <c r="O1483" s="2">
        <v>773</v>
      </c>
      <c r="P1483" s="2">
        <v>2</v>
      </c>
      <c r="Q1483" s="7">
        <f>O1483*P1483</f>
        <v>1546</v>
      </c>
      <c r="R1483" s="7">
        <f>N1483*P1483</f>
        <v>1702</v>
      </c>
      <c r="S1483" s="2">
        <v>90</v>
      </c>
      <c r="T1483" s="8">
        <f>R1483+S1483</f>
        <v>1792</v>
      </c>
      <c r="U1483" s="8">
        <f>T1483-Q1483</f>
        <v>246</v>
      </c>
      <c r="V1483" s="2" t="s">
        <v>33</v>
      </c>
      <c r="W1483" s="31">
        <f>IF(T1483&lt;5000,T1483*2%,IF(T1483&lt;25000,T1483*5%,IF(T1483&lt;50000,T1483*7%,IF(T1483&lt;100000,T1483*9%,IF(T1483&lt;250000,T1483*12%,T1483*15%)))))</f>
        <v>35.840000000000003</v>
      </c>
    </row>
    <row r="1484" spans="1:23" x14ac:dyDescent="0.3">
      <c r="A1484" s="2" t="s">
        <v>2136</v>
      </c>
      <c r="B1484" s="4">
        <v>43129</v>
      </c>
      <c r="C1484" s="4">
        <v>43129</v>
      </c>
      <c r="D1484" s="2" t="s">
        <v>47</v>
      </c>
      <c r="E1484" s="2" t="s">
        <v>36</v>
      </c>
      <c r="F1484" s="2" t="s">
        <v>558</v>
      </c>
      <c r="G1484" s="5" t="str">
        <f>VLOOKUP(F1484,'Customer Info'!A:B,2,0)</f>
        <v>Damala</v>
      </c>
      <c r="H1484" s="5" t="str">
        <f>VLOOKUP(F1484,'Customer Info'!A:C,3,0)</f>
        <v>Kotsonis</v>
      </c>
      <c r="I1484" s="5" t="str">
        <f>VLOOKUP(F1484,'Customer Info'!A:E,5,0)</f>
        <v>Berlin</v>
      </c>
      <c r="J1484" s="2" t="s">
        <v>204</v>
      </c>
      <c r="K1484" s="6" t="str">
        <f>VLOOKUP(J1484,'Product Details'!B:C,2,0)</f>
        <v>Office_Supplies</v>
      </c>
      <c r="L1484" s="6" t="str">
        <f>VLOOKUP(J1484,'Product Details'!B:D,3,0)</f>
        <v>Labels</v>
      </c>
      <c r="M1484" s="6" t="s">
        <v>6516</v>
      </c>
      <c r="N1484" s="2">
        <v>851</v>
      </c>
      <c r="O1484" s="2">
        <v>773</v>
      </c>
      <c r="P1484" s="2">
        <v>2</v>
      </c>
      <c r="Q1484" s="7">
        <f>O1484*P1484</f>
        <v>1546</v>
      </c>
      <c r="R1484" s="7">
        <f>N1484*P1484</f>
        <v>1702</v>
      </c>
      <c r="S1484" s="2">
        <v>55</v>
      </c>
      <c r="T1484" s="8">
        <f>R1484+S1484</f>
        <v>1757</v>
      </c>
      <c r="U1484" s="8">
        <f>T1484-Q1484</f>
        <v>211</v>
      </c>
      <c r="V1484" s="2" t="s">
        <v>33</v>
      </c>
      <c r="W1484" s="31">
        <f>IF(T1484&lt;5000,T1484*2%,IF(T1484&lt;25000,T1484*5%,IF(T1484&lt;50000,T1484*7%,IF(T1484&lt;100000,T1484*9%,IF(T1484&lt;250000,T1484*12%,T1484*15%)))))</f>
        <v>35.14</v>
      </c>
    </row>
    <row r="1485" spans="1:23" x14ac:dyDescent="0.3">
      <c r="A1485" s="2" t="s">
        <v>3638</v>
      </c>
      <c r="B1485" s="4">
        <v>43547</v>
      </c>
      <c r="C1485" s="4">
        <v>43547</v>
      </c>
      <c r="D1485" s="2" t="s">
        <v>28</v>
      </c>
      <c r="E1485" s="2" t="s">
        <v>48</v>
      </c>
      <c r="F1485" s="2" t="s">
        <v>251</v>
      </c>
      <c r="G1485" s="5" t="str">
        <f>VLOOKUP(F1485,'Customer Info'!A:B,2,0)</f>
        <v>Sanjit</v>
      </c>
      <c r="H1485" s="5" t="str">
        <f>VLOOKUP(F1485,'Customer Info'!A:C,3,0)</f>
        <v>Chand</v>
      </c>
      <c r="I1485" s="5" t="str">
        <f>VLOOKUP(F1485,'Customer Info'!A:E,5,0)</f>
        <v>Thiruvananthapuram</v>
      </c>
      <c r="J1485" s="2" t="s">
        <v>245</v>
      </c>
      <c r="K1485" s="6" t="str">
        <f>VLOOKUP(J1485,'Product Details'!B:C,2,0)</f>
        <v>Office_Supplies</v>
      </c>
      <c r="L1485" s="6" t="str">
        <f>VLOOKUP(J1485,'Product Details'!B:D,3,0)</f>
        <v>Envelopes</v>
      </c>
      <c r="M1485" s="6" t="s">
        <v>6427</v>
      </c>
      <c r="N1485" s="2">
        <v>1703</v>
      </c>
      <c r="O1485" s="2">
        <v>1639</v>
      </c>
      <c r="P1485" s="2">
        <v>1</v>
      </c>
      <c r="Q1485" s="7">
        <f>O1485*P1485</f>
        <v>1639</v>
      </c>
      <c r="R1485" s="7">
        <f>N1485*P1485</f>
        <v>1703</v>
      </c>
      <c r="S1485" s="2">
        <v>54</v>
      </c>
      <c r="T1485" s="8">
        <f>R1485+S1485</f>
        <v>1757</v>
      </c>
      <c r="U1485" s="8">
        <f>T1485-Q1485</f>
        <v>118</v>
      </c>
      <c r="V1485" s="2" t="s">
        <v>33</v>
      </c>
      <c r="W1485" s="31">
        <f>IF(T1485&lt;5000,T1485*2%,IF(T1485&lt;25000,T1485*5%,IF(T1485&lt;50000,T1485*7%,IF(T1485&lt;100000,T1485*9%,IF(T1485&lt;250000,T1485*12%,T1485*15%)))))</f>
        <v>35.14</v>
      </c>
    </row>
    <row r="1486" spans="1:23" x14ac:dyDescent="0.3">
      <c r="A1486" s="2" t="s">
        <v>564</v>
      </c>
      <c r="B1486" s="4">
        <v>43344</v>
      </c>
      <c r="C1486" s="4">
        <v>43344</v>
      </c>
      <c r="D1486" s="2" t="s">
        <v>28</v>
      </c>
      <c r="E1486" s="2" t="s">
        <v>48</v>
      </c>
      <c r="F1486" s="2" t="s">
        <v>209</v>
      </c>
      <c r="G1486" s="5" t="str">
        <f>VLOOKUP(F1486,'Customer Info'!A:B,2,0)</f>
        <v>Sheri</v>
      </c>
      <c r="H1486" s="5" t="str">
        <f>VLOOKUP(F1486,'Customer Info'!A:C,3,0)</f>
        <v>Gordon</v>
      </c>
      <c r="I1486" s="5" t="str">
        <f>VLOOKUP(F1486,'Customer Info'!A:E,5,0)</f>
        <v>Bogor</v>
      </c>
      <c r="J1486" s="2" t="s">
        <v>554</v>
      </c>
      <c r="K1486" s="6" t="str">
        <f>VLOOKUP(J1486,'Product Details'!B:C,2,0)</f>
        <v>Furniture</v>
      </c>
      <c r="L1486" s="6" t="str">
        <f>VLOOKUP(J1486,'Product Details'!B:D,3,0)</f>
        <v>Furnishings</v>
      </c>
      <c r="M1486" s="6" t="s">
        <v>6561</v>
      </c>
      <c r="N1486" s="2">
        <v>1703</v>
      </c>
      <c r="O1486" s="2">
        <v>1639</v>
      </c>
      <c r="P1486" s="2">
        <v>1</v>
      </c>
      <c r="Q1486" s="7">
        <f>O1486*P1486</f>
        <v>1639</v>
      </c>
      <c r="R1486" s="7">
        <f>N1486*P1486</f>
        <v>1703</v>
      </c>
      <c r="S1486" s="2">
        <v>41</v>
      </c>
      <c r="T1486" s="8">
        <f>R1486+S1486</f>
        <v>1744</v>
      </c>
      <c r="U1486" s="8">
        <f>T1486-Q1486</f>
        <v>105</v>
      </c>
      <c r="V1486" s="2" t="s">
        <v>33</v>
      </c>
      <c r="W1486" s="31">
        <f>IF(T1486&lt;5000,T1486*2%,IF(T1486&lt;25000,T1486*5%,IF(T1486&lt;50000,T1486*7%,IF(T1486&lt;100000,T1486*9%,IF(T1486&lt;250000,T1486*12%,T1486*15%)))))</f>
        <v>34.880000000000003</v>
      </c>
    </row>
    <row r="1487" spans="1:23" x14ac:dyDescent="0.3">
      <c r="A1487" s="2" t="s">
        <v>993</v>
      </c>
      <c r="B1487" s="4">
        <v>43702</v>
      </c>
      <c r="C1487" s="4">
        <v>43704</v>
      </c>
      <c r="D1487" s="2" t="s">
        <v>28</v>
      </c>
      <c r="E1487" s="2" t="s">
        <v>29</v>
      </c>
      <c r="F1487" s="2" t="s">
        <v>76</v>
      </c>
      <c r="G1487" s="5" t="str">
        <f>VLOOKUP(F1487,'Customer Info'!A:B,2,0)</f>
        <v>Ryan</v>
      </c>
      <c r="H1487" s="5" t="str">
        <f>VLOOKUP(F1487,'Customer Info'!A:C,3,0)</f>
        <v>Crowe</v>
      </c>
      <c r="I1487" s="5" t="str">
        <f>VLOOKUP(F1487,'Customer Info'!A:E,5,0)</f>
        <v>Kanpur</v>
      </c>
      <c r="J1487" s="2" t="s">
        <v>111</v>
      </c>
      <c r="K1487" s="6" t="str">
        <f>VLOOKUP(J1487,'Product Details'!B:C,2,0)</f>
        <v>Office_Supplies</v>
      </c>
      <c r="L1487" s="6" t="str">
        <f>VLOOKUP(J1487,'Product Details'!B:D,3,0)</f>
        <v>Storage</v>
      </c>
      <c r="M1487" s="6" t="s">
        <v>6543</v>
      </c>
      <c r="N1487" s="2">
        <v>1703</v>
      </c>
      <c r="O1487" s="2">
        <v>1639</v>
      </c>
      <c r="P1487" s="2">
        <v>1</v>
      </c>
      <c r="Q1487" s="7">
        <f>O1487*P1487</f>
        <v>1639</v>
      </c>
      <c r="R1487" s="7">
        <f>N1487*P1487</f>
        <v>1703</v>
      </c>
      <c r="S1487" s="2">
        <v>32</v>
      </c>
      <c r="T1487" s="8">
        <f>R1487+S1487</f>
        <v>1735</v>
      </c>
      <c r="U1487" s="8">
        <f>T1487-Q1487</f>
        <v>96</v>
      </c>
      <c r="V1487" s="2" t="s">
        <v>33</v>
      </c>
      <c r="W1487" s="31">
        <f>IF(T1487&lt;5000,T1487*2%,IF(T1487&lt;25000,T1487*5%,IF(T1487&lt;50000,T1487*7%,IF(T1487&lt;100000,T1487*9%,IF(T1487&lt;250000,T1487*12%,T1487*15%)))))</f>
        <v>34.700000000000003</v>
      </c>
    </row>
    <row r="1488" spans="1:23" x14ac:dyDescent="0.3">
      <c r="A1488" s="2" t="s">
        <v>4612</v>
      </c>
      <c r="B1488" s="4">
        <v>43974</v>
      </c>
      <c r="C1488" s="4">
        <v>43974</v>
      </c>
      <c r="D1488" s="2" t="s">
        <v>47</v>
      </c>
      <c r="E1488" s="2" t="s">
        <v>68</v>
      </c>
      <c r="F1488" s="2" t="s">
        <v>1458</v>
      </c>
      <c r="G1488" s="5" t="str">
        <f>VLOOKUP(F1488,'Customer Info'!A:B,2,0)</f>
        <v>Darren</v>
      </c>
      <c r="H1488" s="5" t="str">
        <f>VLOOKUP(F1488,'Customer Info'!A:C,3,0)</f>
        <v>Koutras</v>
      </c>
      <c r="I1488" s="5" t="str">
        <f>VLOOKUP(F1488,'Customer Info'!A:E,5,0)</f>
        <v>Pune</v>
      </c>
      <c r="J1488" s="2" t="s">
        <v>379</v>
      </c>
      <c r="K1488" s="6" t="str">
        <f>VLOOKUP(J1488,'Product Details'!B:C,2,0)</f>
        <v>Office_Supplies</v>
      </c>
      <c r="L1488" s="6" t="str">
        <f>VLOOKUP(J1488,'Product Details'!B:D,3,0)</f>
        <v>Fasteners</v>
      </c>
      <c r="M1488" s="6" t="s">
        <v>6558</v>
      </c>
      <c r="N1488" s="2">
        <v>131</v>
      </c>
      <c r="O1488" s="2">
        <v>124</v>
      </c>
      <c r="P1488" s="2">
        <v>13</v>
      </c>
      <c r="Q1488" s="7">
        <f>O1488*P1488</f>
        <v>1612</v>
      </c>
      <c r="R1488" s="7">
        <f>N1488*P1488</f>
        <v>1703</v>
      </c>
      <c r="S1488" s="2">
        <v>30</v>
      </c>
      <c r="T1488" s="8">
        <f>R1488+S1488</f>
        <v>1733</v>
      </c>
      <c r="U1488" s="8">
        <f>T1488-Q1488</f>
        <v>121</v>
      </c>
      <c r="V1488" s="2" t="s">
        <v>30</v>
      </c>
      <c r="W1488" s="31">
        <f>IF(T1488&lt;5000,T1488*2%,IF(T1488&lt;25000,T1488*5%,IF(T1488&lt;50000,T1488*7%,IF(T1488&lt;100000,T1488*9%,IF(T1488&lt;250000,T1488*12%,T1488*15%)))))</f>
        <v>34.660000000000004</v>
      </c>
    </row>
    <row r="1489" spans="1:23" x14ac:dyDescent="0.3">
      <c r="A1489" s="2" t="s">
        <v>3036</v>
      </c>
      <c r="B1489" s="4">
        <v>43154</v>
      </c>
      <c r="C1489" s="4">
        <v>43155</v>
      </c>
      <c r="D1489" s="2" t="s">
        <v>47</v>
      </c>
      <c r="E1489" s="2" t="s">
        <v>36</v>
      </c>
      <c r="F1489" s="2" t="s">
        <v>1043</v>
      </c>
      <c r="G1489" s="5" t="str">
        <f>VLOOKUP(F1489,'Customer Info'!A:B,2,0)</f>
        <v>William</v>
      </c>
      <c r="H1489" s="5" t="str">
        <f>VLOOKUP(F1489,'Customer Info'!A:C,3,0)</f>
        <v>Brown</v>
      </c>
      <c r="I1489" s="5" t="str">
        <f>VLOOKUP(F1489,'Customer Info'!A:E,5,0)</f>
        <v>Denpasar</v>
      </c>
      <c r="J1489" s="2" t="s">
        <v>520</v>
      </c>
      <c r="K1489" s="6" t="str">
        <f>VLOOKUP(J1489,'Product Details'!B:C,2,0)</f>
        <v>Office_Supplies</v>
      </c>
      <c r="L1489" s="6" t="str">
        <f>VLOOKUP(J1489,'Product Details'!B:D,3,0)</f>
        <v>Fasteners</v>
      </c>
      <c r="M1489" s="6" t="s">
        <v>6557</v>
      </c>
      <c r="N1489" s="2">
        <v>1704</v>
      </c>
      <c r="O1489" s="2">
        <v>1624</v>
      </c>
      <c r="P1489" s="2">
        <v>1</v>
      </c>
      <c r="Q1489" s="7">
        <f>O1489*P1489</f>
        <v>1624</v>
      </c>
      <c r="R1489" s="7">
        <f>N1489*P1489</f>
        <v>1704</v>
      </c>
      <c r="S1489" s="2">
        <v>60</v>
      </c>
      <c r="T1489" s="8">
        <f>R1489+S1489</f>
        <v>1764</v>
      </c>
      <c r="U1489" s="8">
        <f>T1489-Q1489</f>
        <v>140</v>
      </c>
      <c r="V1489" s="2" t="s">
        <v>30</v>
      </c>
      <c r="W1489" s="31">
        <f>IF(T1489&lt;5000,T1489*2%,IF(T1489&lt;25000,T1489*5%,IF(T1489&lt;50000,T1489*7%,IF(T1489&lt;100000,T1489*9%,IF(T1489&lt;250000,T1489*12%,T1489*15%)))))</f>
        <v>35.28</v>
      </c>
    </row>
    <row r="1490" spans="1:23" x14ac:dyDescent="0.3">
      <c r="A1490" s="2" t="s">
        <v>3283</v>
      </c>
      <c r="B1490" s="4">
        <v>43503</v>
      </c>
      <c r="C1490" s="4">
        <v>43505</v>
      </c>
      <c r="D1490" s="2" t="s">
        <v>47</v>
      </c>
      <c r="E1490" s="2" t="s">
        <v>91</v>
      </c>
      <c r="F1490" s="2" t="s">
        <v>640</v>
      </c>
      <c r="G1490" s="5" t="str">
        <f>VLOOKUP(F1490,'Customer Info'!A:B,2,0)</f>
        <v>Steven</v>
      </c>
      <c r="H1490" s="5" t="str">
        <f>VLOOKUP(F1490,'Customer Info'!A:C,3,0)</f>
        <v>Cartwright</v>
      </c>
      <c r="I1490" s="5" t="str">
        <f>VLOOKUP(F1490,'Customer Info'!A:E,5,0)</f>
        <v>Newcastle</v>
      </c>
      <c r="J1490" s="2" t="s">
        <v>77</v>
      </c>
      <c r="K1490" s="6" t="str">
        <f>VLOOKUP(J1490,'Product Details'!B:C,2,0)</f>
        <v>Office_Supplies</v>
      </c>
      <c r="L1490" s="6" t="str">
        <f>VLOOKUP(J1490,'Product Details'!B:D,3,0)</f>
        <v>Supplies</v>
      </c>
      <c r="M1490" s="6" t="s">
        <v>6446</v>
      </c>
      <c r="N1490" s="2">
        <v>214</v>
      </c>
      <c r="O1490" s="2">
        <v>199</v>
      </c>
      <c r="P1490" s="2">
        <v>8</v>
      </c>
      <c r="Q1490" s="7">
        <f>O1490*P1490</f>
        <v>1592</v>
      </c>
      <c r="R1490" s="7">
        <f>N1490*P1490</f>
        <v>1712</v>
      </c>
      <c r="S1490" s="2">
        <v>68</v>
      </c>
      <c r="T1490" s="8">
        <f>R1490+S1490</f>
        <v>1780</v>
      </c>
      <c r="U1490" s="8">
        <f>T1490-Q1490</f>
        <v>188</v>
      </c>
      <c r="V1490" s="2" t="s">
        <v>33</v>
      </c>
      <c r="W1490" s="31">
        <f>IF(T1490&lt;5000,T1490*2%,IF(T1490&lt;25000,T1490*5%,IF(T1490&lt;50000,T1490*7%,IF(T1490&lt;100000,T1490*9%,IF(T1490&lt;250000,T1490*12%,T1490*15%)))))</f>
        <v>35.6</v>
      </c>
    </row>
    <row r="1491" spans="1:23" x14ac:dyDescent="0.3">
      <c r="A1491" s="2" t="s">
        <v>3261</v>
      </c>
      <c r="B1491" s="4">
        <v>43760</v>
      </c>
      <c r="C1491" s="4">
        <v>43761</v>
      </c>
      <c r="D1491" s="2" t="s">
        <v>28</v>
      </c>
      <c r="E1491" s="2" t="s">
        <v>48</v>
      </c>
      <c r="F1491" s="2" t="s">
        <v>303</v>
      </c>
      <c r="G1491" s="5" t="str">
        <f>VLOOKUP(F1491,'Customer Info'!A:B,2,0)</f>
        <v>Tony</v>
      </c>
      <c r="H1491" s="5" t="str">
        <f>VLOOKUP(F1491,'Customer Info'!A:C,3,0)</f>
        <v>Sayre</v>
      </c>
      <c r="I1491" s="5" t="str">
        <f>VLOOKUP(F1491,'Customer Info'!A:E,5,0)</f>
        <v>Jakarta</v>
      </c>
      <c r="J1491" s="2" t="s">
        <v>414</v>
      </c>
      <c r="K1491" s="6" t="str">
        <f>VLOOKUP(J1491,'Product Details'!B:C,2,0)</f>
        <v>Furniture</v>
      </c>
      <c r="L1491" s="6" t="str">
        <f>VLOOKUP(J1491,'Product Details'!B:D,3,0)</f>
        <v>Furnishings</v>
      </c>
      <c r="M1491" s="6" t="s">
        <v>6534</v>
      </c>
      <c r="N1491" s="2">
        <v>1717</v>
      </c>
      <c r="O1491" s="2">
        <v>1652</v>
      </c>
      <c r="P1491" s="2">
        <v>1</v>
      </c>
      <c r="Q1491" s="7">
        <f>O1491*P1491</f>
        <v>1652</v>
      </c>
      <c r="R1491" s="7">
        <f>N1491*P1491</f>
        <v>1717</v>
      </c>
      <c r="S1491" s="2">
        <v>99</v>
      </c>
      <c r="T1491" s="8">
        <f>R1491+S1491</f>
        <v>1816</v>
      </c>
      <c r="U1491" s="8">
        <f>T1491-Q1491</f>
        <v>164</v>
      </c>
      <c r="V1491" s="2" t="s">
        <v>63</v>
      </c>
      <c r="W1491" s="31">
        <f>IF(T1491&lt;5000,T1491*2%,IF(T1491&lt;25000,T1491*5%,IF(T1491&lt;50000,T1491*7%,IF(T1491&lt;100000,T1491*9%,IF(T1491&lt;250000,T1491*12%,T1491*15%)))))</f>
        <v>36.32</v>
      </c>
    </row>
    <row r="1492" spans="1:23" x14ac:dyDescent="0.3">
      <c r="A1492" s="2" t="s">
        <v>5283</v>
      </c>
      <c r="B1492" s="4">
        <v>43930</v>
      </c>
      <c r="C1492" s="4">
        <v>43930</v>
      </c>
      <c r="D1492" s="2" t="s">
        <v>28</v>
      </c>
      <c r="E1492" s="2" t="s">
        <v>43</v>
      </c>
      <c r="F1492" s="2" t="s">
        <v>1282</v>
      </c>
      <c r="G1492" s="5" t="str">
        <f>VLOOKUP(F1492,'Customer Info'!A:B,2,0)</f>
        <v>Bruce</v>
      </c>
      <c r="H1492" s="5" t="str">
        <f>VLOOKUP(F1492,'Customer Info'!A:C,3,0)</f>
        <v>Geld</v>
      </c>
      <c r="I1492" s="5" t="str">
        <f>VLOOKUP(F1492,'Customer Info'!A:E,5,0)</f>
        <v>Wollongong</v>
      </c>
      <c r="J1492" s="2" t="s">
        <v>328</v>
      </c>
      <c r="K1492" s="6" t="str">
        <f>VLOOKUP(J1492,'Product Details'!B:C,2,0)</f>
        <v>Office_Supplies</v>
      </c>
      <c r="L1492" s="6" t="str">
        <f>VLOOKUP(J1492,'Product Details'!B:D,3,0)</f>
        <v>Appliances</v>
      </c>
      <c r="M1492" s="6" t="s">
        <v>6529</v>
      </c>
      <c r="N1492" s="2">
        <v>1717</v>
      </c>
      <c r="O1492" s="2">
        <v>1652</v>
      </c>
      <c r="P1492" s="2">
        <v>1</v>
      </c>
      <c r="Q1492" s="7">
        <f>O1492*P1492</f>
        <v>1652</v>
      </c>
      <c r="R1492" s="7">
        <f>N1492*P1492</f>
        <v>1717</v>
      </c>
      <c r="S1492" s="2">
        <v>81</v>
      </c>
      <c r="T1492" s="8">
        <f>R1492+S1492</f>
        <v>1798</v>
      </c>
      <c r="U1492" s="8">
        <f>T1492-Q1492</f>
        <v>146</v>
      </c>
      <c r="V1492" s="2" t="s">
        <v>71</v>
      </c>
      <c r="W1492" s="31">
        <f>IF(T1492&lt;5000,T1492*2%,IF(T1492&lt;25000,T1492*5%,IF(T1492&lt;50000,T1492*7%,IF(T1492&lt;100000,T1492*9%,IF(T1492&lt;250000,T1492*12%,T1492*15%)))))</f>
        <v>35.96</v>
      </c>
    </row>
    <row r="1493" spans="1:23" x14ac:dyDescent="0.3">
      <c r="A1493" s="2" t="s">
        <v>3445</v>
      </c>
      <c r="B1493" s="4">
        <v>43751</v>
      </c>
      <c r="C1493" s="4">
        <v>43752</v>
      </c>
      <c r="D1493" s="2" t="s">
        <v>28</v>
      </c>
      <c r="E1493" s="2" t="s">
        <v>29</v>
      </c>
      <c r="F1493" s="2" t="s">
        <v>2076</v>
      </c>
      <c r="G1493" s="5" t="str">
        <f>VLOOKUP(F1493,'Customer Info'!A:B,2,0)</f>
        <v>Carl</v>
      </c>
      <c r="H1493" s="5" t="str">
        <f>VLOOKUP(F1493,'Customer Info'!A:C,3,0)</f>
        <v>Weiss</v>
      </c>
      <c r="I1493" s="5" t="str">
        <f>VLOOKUP(F1493,'Customer Info'!A:E,5,0)</f>
        <v>Tianjin</v>
      </c>
      <c r="J1493" s="2" t="s">
        <v>751</v>
      </c>
      <c r="K1493" s="6" t="str">
        <f>VLOOKUP(J1493,'Product Details'!B:C,2,0)</f>
        <v>Office_Supplies</v>
      </c>
      <c r="L1493" s="6" t="str">
        <f>VLOOKUP(J1493,'Product Details'!B:D,3,0)</f>
        <v>Envelopes</v>
      </c>
      <c r="M1493" s="6" t="s">
        <v>6525</v>
      </c>
      <c r="N1493" s="2">
        <v>1718</v>
      </c>
      <c r="O1493" s="2">
        <v>1545</v>
      </c>
      <c r="P1493" s="2">
        <v>1</v>
      </c>
      <c r="Q1493" s="7">
        <f>O1493*P1493</f>
        <v>1545</v>
      </c>
      <c r="R1493" s="7">
        <f>N1493*P1493</f>
        <v>1718</v>
      </c>
      <c r="S1493" s="2">
        <v>89</v>
      </c>
      <c r="T1493" s="8">
        <f>R1493+S1493</f>
        <v>1807</v>
      </c>
      <c r="U1493" s="8">
        <f>T1493-Q1493</f>
        <v>262</v>
      </c>
      <c r="V1493" s="2" t="s">
        <v>63</v>
      </c>
      <c r="W1493" s="31">
        <f>IF(T1493&lt;5000,T1493*2%,IF(T1493&lt;25000,T1493*5%,IF(T1493&lt;50000,T1493*7%,IF(T1493&lt;100000,T1493*9%,IF(T1493&lt;250000,T1493*12%,T1493*15%)))))</f>
        <v>36.14</v>
      </c>
    </row>
    <row r="1494" spans="1:23" x14ac:dyDescent="0.3">
      <c r="A1494" s="2" t="s">
        <v>3284</v>
      </c>
      <c r="B1494" s="4">
        <v>43628</v>
      </c>
      <c r="C1494" s="4">
        <v>43628</v>
      </c>
      <c r="D1494" s="2" t="s">
        <v>47</v>
      </c>
      <c r="E1494" s="2" t="s">
        <v>68</v>
      </c>
      <c r="F1494" s="2" t="s">
        <v>618</v>
      </c>
      <c r="G1494" s="5" t="str">
        <f>VLOOKUP(F1494,'Customer Info'!A:B,2,0)</f>
        <v>Kristina</v>
      </c>
      <c r="H1494" s="5" t="str">
        <f>VLOOKUP(F1494,'Customer Info'!A:C,3,0)</f>
        <v>Nunn</v>
      </c>
      <c r="I1494" s="5" t="str">
        <f>VLOOKUP(F1494,'Customer Info'!A:E,5,0)</f>
        <v>Sydney</v>
      </c>
      <c r="J1494" s="2" t="s">
        <v>376</v>
      </c>
      <c r="K1494" s="6" t="str">
        <f>VLOOKUP(J1494,'Product Details'!B:C,2,0)</f>
        <v>Furniture</v>
      </c>
      <c r="L1494" s="6" t="str">
        <f>VLOOKUP(J1494,'Product Details'!B:D,3,0)</f>
        <v>Tables</v>
      </c>
      <c r="M1494" s="6" t="s">
        <v>6479</v>
      </c>
      <c r="N1494" s="2">
        <v>1721</v>
      </c>
      <c r="O1494" s="2">
        <v>1640</v>
      </c>
      <c r="P1494" s="2">
        <v>1</v>
      </c>
      <c r="Q1494" s="7">
        <f>O1494*P1494</f>
        <v>1640</v>
      </c>
      <c r="R1494" s="7">
        <f>N1494*P1494</f>
        <v>1721</v>
      </c>
      <c r="S1494" s="2">
        <v>79</v>
      </c>
      <c r="T1494" s="8">
        <f>R1494+S1494</f>
        <v>1800</v>
      </c>
      <c r="U1494" s="8">
        <f>T1494-Q1494</f>
        <v>160</v>
      </c>
      <c r="V1494" s="2" t="s">
        <v>33</v>
      </c>
      <c r="W1494" s="31">
        <f>IF(T1494&lt;5000,T1494*2%,IF(T1494&lt;25000,T1494*5%,IF(T1494&lt;50000,T1494*7%,IF(T1494&lt;100000,T1494*9%,IF(T1494&lt;250000,T1494*12%,T1494*15%)))))</f>
        <v>36</v>
      </c>
    </row>
    <row r="1495" spans="1:23" x14ac:dyDescent="0.3">
      <c r="A1495" s="2" t="s">
        <v>2760</v>
      </c>
      <c r="B1495" s="4">
        <v>43954</v>
      </c>
      <c r="C1495" s="4">
        <v>43955</v>
      </c>
      <c r="D1495" s="2" t="s">
        <v>47</v>
      </c>
      <c r="E1495" s="2" t="s">
        <v>29</v>
      </c>
      <c r="F1495" s="2" t="s">
        <v>794</v>
      </c>
      <c r="G1495" s="5" t="str">
        <f>VLOOKUP(F1495,'Customer Info'!A:B,2,0)</f>
        <v>Denise</v>
      </c>
      <c r="H1495" s="5" t="str">
        <f>VLOOKUP(F1495,'Customer Info'!A:C,3,0)</f>
        <v>Leinenbach</v>
      </c>
      <c r="I1495" s="5" t="str">
        <f>VLOOKUP(F1495,'Customer Info'!A:E,5,0)</f>
        <v>Bhiwandi</v>
      </c>
      <c r="J1495" s="2" t="s">
        <v>38</v>
      </c>
      <c r="K1495" s="6" t="str">
        <f>VLOOKUP(J1495,'Product Details'!B:C,2,0)</f>
        <v>Office_Supplies</v>
      </c>
      <c r="L1495" s="6" t="str">
        <f>VLOOKUP(J1495,'Product Details'!B:D,3,0)</f>
        <v>Binders</v>
      </c>
      <c r="M1495" s="6" t="s">
        <v>6457</v>
      </c>
      <c r="N1495" s="2">
        <v>288</v>
      </c>
      <c r="O1495" s="2">
        <v>264</v>
      </c>
      <c r="P1495" s="2">
        <v>6</v>
      </c>
      <c r="Q1495" s="7">
        <f>O1495*P1495</f>
        <v>1584</v>
      </c>
      <c r="R1495" s="7">
        <f>N1495*P1495</f>
        <v>1728</v>
      </c>
      <c r="S1495" s="2">
        <v>34</v>
      </c>
      <c r="T1495" s="8">
        <f>R1495+S1495</f>
        <v>1762</v>
      </c>
      <c r="U1495" s="8">
        <f>T1495-Q1495</f>
        <v>178</v>
      </c>
      <c r="V1495" s="2" t="s">
        <v>71</v>
      </c>
      <c r="W1495" s="31">
        <f>IF(T1495&lt;5000,T1495*2%,IF(T1495&lt;25000,T1495*5%,IF(T1495&lt;50000,T1495*7%,IF(T1495&lt;100000,T1495*9%,IF(T1495&lt;250000,T1495*12%,T1495*15%)))))</f>
        <v>35.24</v>
      </c>
    </row>
    <row r="1496" spans="1:23" x14ac:dyDescent="0.3">
      <c r="A1496" s="2" t="s">
        <v>4249</v>
      </c>
      <c r="B1496" s="4">
        <v>43332</v>
      </c>
      <c r="C1496" s="4">
        <v>43333</v>
      </c>
      <c r="D1496" s="2" t="s">
        <v>47</v>
      </c>
      <c r="E1496" s="2" t="s">
        <v>91</v>
      </c>
      <c r="F1496" s="2" t="s">
        <v>977</v>
      </c>
      <c r="G1496" s="5" t="str">
        <f>VLOOKUP(F1496,'Customer Info'!A:B,2,0)</f>
        <v>Victoria</v>
      </c>
      <c r="H1496" s="5" t="str">
        <f>VLOOKUP(F1496,'Customer Info'!A:C,3,0)</f>
        <v>Brennan</v>
      </c>
      <c r="I1496" s="5" t="str">
        <f>VLOOKUP(F1496,'Customer Info'!A:E,5,0)</f>
        <v>Mangalore</v>
      </c>
      <c r="J1496" s="2" t="s">
        <v>50</v>
      </c>
      <c r="K1496" s="6" t="str">
        <f>VLOOKUP(J1496,'Product Details'!B:C,2,0)</f>
        <v>Technology</v>
      </c>
      <c r="L1496" s="6" t="str">
        <f>VLOOKUP(J1496,'Product Details'!B:D,3,0)</f>
        <v>Machines</v>
      </c>
      <c r="M1496" s="6" t="s">
        <v>6562</v>
      </c>
      <c r="N1496" s="2">
        <v>144</v>
      </c>
      <c r="O1496" s="2">
        <v>132</v>
      </c>
      <c r="P1496" s="2">
        <v>12</v>
      </c>
      <c r="Q1496" s="7">
        <f>O1496*P1496</f>
        <v>1584</v>
      </c>
      <c r="R1496" s="7">
        <f>N1496*P1496</f>
        <v>1728</v>
      </c>
      <c r="S1496" s="2">
        <v>30</v>
      </c>
      <c r="T1496" s="8">
        <f>R1496+S1496</f>
        <v>1758</v>
      </c>
      <c r="U1496" s="8">
        <f>T1496-Q1496</f>
        <v>174</v>
      </c>
      <c r="V1496" s="2" t="s">
        <v>30</v>
      </c>
      <c r="W1496" s="31">
        <f>IF(T1496&lt;5000,T1496*2%,IF(T1496&lt;25000,T1496*5%,IF(T1496&lt;50000,T1496*7%,IF(T1496&lt;100000,T1496*9%,IF(T1496&lt;250000,T1496*12%,T1496*15%)))))</f>
        <v>35.160000000000004</v>
      </c>
    </row>
    <row r="1497" spans="1:23" x14ac:dyDescent="0.3">
      <c r="A1497" s="2" t="s">
        <v>4069</v>
      </c>
      <c r="B1497" s="4">
        <v>43193</v>
      </c>
      <c r="C1497" s="4">
        <v>43194</v>
      </c>
      <c r="D1497" s="2" t="s">
        <v>28</v>
      </c>
      <c r="E1497" s="2" t="s">
        <v>48</v>
      </c>
      <c r="F1497" s="2" t="s">
        <v>897</v>
      </c>
      <c r="G1497" s="5" t="str">
        <f>VLOOKUP(F1497,'Customer Info'!A:B,2,0)</f>
        <v>Resi</v>
      </c>
      <c r="H1497" s="5" t="str">
        <f>VLOOKUP(F1497,'Customer Info'!A:C,3,0)</f>
        <v>Pšlking</v>
      </c>
      <c r="I1497" s="5" t="str">
        <f>VLOOKUP(F1497,'Customer Info'!A:E,5,0)</f>
        <v>Gelsenkirchen</v>
      </c>
      <c r="J1497" s="2" t="s">
        <v>622</v>
      </c>
      <c r="K1497" s="6" t="str">
        <f>VLOOKUP(J1497,'Product Details'!B:C,2,0)</f>
        <v>Office_Supplies</v>
      </c>
      <c r="L1497" s="6" t="str">
        <f>VLOOKUP(J1497,'Product Details'!B:D,3,0)</f>
        <v>Storage</v>
      </c>
      <c r="M1497" s="6" t="s">
        <v>6547</v>
      </c>
      <c r="N1497" s="2">
        <v>1734</v>
      </c>
      <c r="O1497" s="2">
        <v>1702</v>
      </c>
      <c r="P1497" s="2">
        <v>1</v>
      </c>
      <c r="Q1497" s="7">
        <f>O1497*P1497</f>
        <v>1702</v>
      </c>
      <c r="R1497" s="7">
        <f>N1497*P1497</f>
        <v>1734</v>
      </c>
      <c r="S1497" s="2">
        <v>70</v>
      </c>
      <c r="T1497" s="8">
        <f>R1497+S1497</f>
        <v>1804</v>
      </c>
      <c r="U1497" s="8">
        <f>T1497-Q1497</f>
        <v>102</v>
      </c>
      <c r="V1497" s="2" t="s">
        <v>63</v>
      </c>
      <c r="W1497" s="31">
        <f>IF(T1497&lt;5000,T1497*2%,IF(T1497&lt;25000,T1497*5%,IF(T1497&lt;50000,T1497*7%,IF(T1497&lt;100000,T1497*9%,IF(T1497&lt;250000,T1497*12%,T1497*15%)))))</f>
        <v>36.08</v>
      </c>
    </row>
    <row r="1498" spans="1:23" x14ac:dyDescent="0.3">
      <c r="A1498" s="2" t="s">
        <v>1846</v>
      </c>
      <c r="B1498" s="4">
        <v>43907</v>
      </c>
      <c r="C1498" s="4">
        <v>43907</v>
      </c>
      <c r="D1498" s="2" t="s">
        <v>28</v>
      </c>
      <c r="E1498" s="2" t="s">
        <v>48</v>
      </c>
      <c r="F1498" s="2" t="s">
        <v>1321</v>
      </c>
      <c r="G1498" s="5" t="str">
        <f>VLOOKUP(F1498,'Customer Info'!A:B,2,0)</f>
        <v>Susan</v>
      </c>
      <c r="H1498" s="5" t="str">
        <f>VLOOKUP(F1498,'Customer Info'!A:C,3,0)</f>
        <v>Pistek</v>
      </c>
      <c r="I1498" s="5" t="str">
        <f>VLOOKUP(F1498,'Customer Info'!A:E,5,0)</f>
        <v>Padang</v>
      </c>
      <c r="J1498" s="2" t="s">
        <v>550</v>
      </c>
      <c r="K1498" s="6" t="str">
        <f>VLOOKUP(J1498,'Product Details'!B:C,2,0)</f>
        <v>Office_Supplies</v>
      </c>
      <c r="L1498" s="6" t="str">
        <f>VLOOKUP(J1498,'Product Details'!B:D,3,0)</f>
        <v>Art</v>
      </c>
      <c r="M1498" s="6" t="s">
        <v>6477</v>
      </c>
      <c r="N1498" s="2">
        <v>1734</v>
      </c>
      <c r="O1498" s="2">
        <v>1702</v>
      </c>
      <c r="P1498" s="2">
        <v>1</v>
      </c>
      <c r="Q1498" s="7">
        <f>O1498*P1498</f>
        <v>1702</v>
      </c>
      <c r="R1498" s="7">
        <f>N1498*P1498</f>
        <v>1734</v>
      </c>
      <c r="S1498" s="2">
        <v>42</v>
      </c>
      <c r="T1498" s="8">
        <f>R1498+S1498</f>
        <v>1776</v>
      </c>
      <c r="U1498" s="8">
        <f>T1498-Q1498</f>
        <v>74</v>
      </c>
      <c r="V1498" s="2" t="s">
        <v>63</v>
      </c>
      <c r="W1498" s="31">
        <f>IF(T1498&lt;5000,T1498*2%,IF(T1498&lt;25000,T1498*5%,IF(T1498&lt;50000,T1498*7%,IF(T1498&lt;100000,T1498*9%,IF(T1498&lt;250000,T1498*12%,T1498*15%)))))</f>
        <v>35.520000000000003</v>
      </c>
    </row>
    <row r="1499" spans="1:23" x14ac:dyDescent="0.3">
      <c r="A1499" s="2" t="s">
        <v>3710</v>
      </c>
      <c r="B1499" s="4">
        <v>44003</v>
      </c>
      <c r="C1499" s="4">
        <v>44005</v>
      </c>
      <c r="D1499" s="2" t="s">
        <v>28</v>
      </c>
      <c r="E1499" s="2" t="s">
        <v>91</v>
      </c>
      <c r="F1499" s="2" t="s">
        <v>236</v>
      </c>
      <c r="G1499" s="5" t="str">
        <f>VLOOKUP(F1499,'Customer Info'!A:B,2,0)</f>
        <v>Erin</v>
      </c>
      <c r="H1499" s="5" t="str">
        <f>VLOOKUP(F1499,'Customer Info'!A:C,3,0)</f>
        <v>Smith</v>
      </c>
      <c r="I1499" s="5" t="str">
        <f>VLOOKUP(F1499,'Customer Info'!A:E,5,0)</f>
        <v>Yuci</v>
      </c>
      <c r="J1499" s="2" t="s">
        <v>207</v>
      </c>
      <c r="K1499" s="6" t="str">
        <f>VLOOKUP(J1499,'Product Details'!B:C,2,0)</f>
        <v>Office_Supplies</v>
      </c>
      <c r="L1499" s="6" t="str">
        <f>VLOOKUP(J1499,'Product Details'!B:D,3,0)</f>
        <v>Labels</v>
      </c>
      <c r="M1499" s="6" t="s">
        <v>6469</v>
      </c>
      <c r="N1499" s="2">
        <v>1734</v>
      </c>
      <c r="O1499" s="2">
        <v>1702</v>
      </c>
      <c r="P1499" s="2">
        <v>1</v>
      </c>
      <c r="Q1499" s="7">
        <f>O1499*P1499</f>
        <v>1702</v>
      </c>
      <c r="R1499" s="7">
        <f>N1499*P1499</f>
        <v>1734</v>
      </c>
      <c r="S1499" s="2">
        <v>21</v>
      </c>
      <c r="T1499" s="8">
        <f>R1499+S1499</f>
        <v>1755</v>
      </c>
      <c r="U1499" s="8">
        <f>T1499-Q1499</f>
        <v>53</v>
      </c>
      <c r="V1499" s="2" t="s">
        <v>33</v>
      </c>
      <c r="W1499" s="31">
        <f>IF(T1499&lt;5000,T1499*2%,IF(T1499&lt;25000,T1499*5%,IF(T1499&lt;50000,T1499*7%,IF(T1499&lt;100000,T1499*9%,IF(T1499&lt;250000,T1499*12%,T1499*15%)))))</f>
        <v>35.1</v>
      </c>
    </row>
    <row r="1500" spans="1:23" x14ac:dyDescent="0.3">
      <c r="A1500" s="2" t="s">
        <v>4498</v>
      </c>
      <c r="B1500" s="4">
        <v>43714</v>
      </c>
      <c r="C1500" s="4">
        <v>43715</v>
      </c>
      <c r="D1500" s="2" t="s">
        <v>28</v>
      </c>
      <c r="E1500" s="2" t="s">
        <v>68</v>
      </c>
      <c r="F1500" s="2" t="s">
        <v>309</v>
      </c>
      <c r="G1500" s="5" t="str">
        <f>VLOOKUP(F1500,'Customer Info'!A:B,2,0)</f>
        <v>Melanie</v>
      </c>
      <c r="H1500" s="5" t="str">
        <f>VLOOKUP(F1500,'Customer Info'!A:C,3,0)</f>
        <v>Seite</v>
      </c>
      <c r="I1500" s="5" t="str">
        <f>VLOOKUP(F1500,'Customer Info'!A:E,5,0)</f>
        <v>Xining</v>
      </c>
      <c r="J1500" s="2" t="s">
        <v>414</v>
      </c>
      <c r="K1500" s="6" t="str">
        <f>VLOOKUP(J1500,'Product Details'!B:C,2,0)</f>
        <v>Furniture</v>
      </c>
      <c r="L1500" s="6" t="str">
        <f>VLOOKUP(J1500,'Product Details'!B:D,3,0)</f>
        <v>Furnishings</v>
      </c>
      <c r="M1500" s="6" t="s">
        <v>6534</v>
      </c>
      <c r="N1500" s="2">
        <v>1752</v>
      </c>
      <c r="O1500" s="2">
        <v>1576</v>
      </c>
      <c r="P1500" s="2">
        <v>1</v>
      </c>
      <c r="Q1500" s="7">
        <f>O1500*P1500</f>
        <v>1576</v>
      </c>
      <c r="R1500" s="7">
        <f>N1500*P1500</f>
        <v>1752</v>
      </c>
      <c r="S1500" s="2">
        <v>71</v>
      </c>
      <c r="T1500" s="8">
        <f>R1500+S1500</f>
        <v>1823</v>
      </c>
      <c r="U1500" s="8">
        <f>T1500-Q1500</f>
        <v>247</v>
      </c>
      <c r="V1500" s="2" t="s">
        <v>33</v>
      </c>
      <c r="W1500" s="31">
        <f>IF(T1500&lt;5000,T1500*2%,IF(T1500&lt;25000,T1500*5%,IF(T1500&lt;50000,T1500*7%,IF(T1500&lt;100000,T1500*9%,IF(T1500&lt;250000,T1500*12%,T1500*15%)))))</f>
        <v>36.46</v>
      </c>
    </row>
    <row r="1501" spans="1:23" x14ac:dyDescent="0.3">
      <c r="A1501" s="2" t="s">
        <v>5270</v>
      </c>
      <c r="B1501" s="4">
        <v>43849</v>
      </c>
      <c r="C1501" s="4">
        <v>43849</v>
      </c>
      <c r="D1501" s="2" t="s">
        <v>28</v>
      </c>
      <c r="E1501" s="2" t="s">
        <v>36</v>
      </c>
      <c r="F1501" s="2" t="s">
        <v>365</v>
      </c>
      <c r="G1501" s="5" t="str">
        <f>VLOOKUP(F1501,'Customer Info'!A:B,2,0)</f>
        <v>Brendan</v>
      </c>
      <c r="H1501" s="5" t="str">
        <f>VLOOKUP(F1501,'Customer Info'!A:C,3,0)</f>
        <v>Dodson</v>
      </c>
      <c r="I1501" s="5" t="str">
        <f>VLOOKUP(F1501,'Customer Info'!A:E,5,0)</f>
        <v>Adelaide</v>
      </c>
      <c r="J1501" s="2" t="s">
        <v>273</v>
      </c>
      <c r="K1501" s="6" t="str">
        <f>VLOOKUP(J1501,'Product Details'!B:C,2,0)</f>
        <v>Furniture</v>
      </c>
      <c r="L1501" s="6" t="str">
        <f>VLOOKUP(J1501,'Product Details'!B:D,3,0)</f>
        <v>Tables</v>
      </c>
      <c r="M1501" s="6" t="s">
        <v>6494</v>
      </c>
      <c r="N1501" s="2">
        <v>1752</v>
      </c>
      <c r="O1501" s="2">
        <v>1576</v>
      </c>
      <c r="P1501" s="2">
        <v>1</v>
      </c>
      <c r="Q1501" s="7">
        <f>O1501*P1501</f>
        <v>1576</v>
      </c>
      <c r="R1501" s="7">
        <f>N1501*P1501</f>
        <v>1752</v>
      </c>
      <c r="S1501" s="2">
        <v>28</v>
      </c>
      <c r="T1501" s="8">
        <f>R1501+S1501</f>
        <v>1780</v>
      </c>
      <c r="U1501" s="8">
        <f>T1501-Q1501</f>
        <v>204</v>
      </c>
      <c r="V1501" s="2" t="s">
        <v>33</v>
      </c>
      <c r="W1501" s="31">
        <f>IF(T1501&lt;5000,T1501*2%,IF(T1501&lt;25000,T1501*5%,IF(T1501&lt;50000,T1501*7%,IF(T1501&lt;100000,T1501*9%,IF(T1501&lt;250000,T1501*12%,T1501*15%)))))</f>
        <v>35.6</v>
      </c>
    </row>
    <row r="1502" spans="1:23" x14ac:dyDescent="0.3">
      <c r="A1502" s="2" t="s">
        <v>3310</v>
      </c>
      <c r="B1502" s="4">
        <v>43626</v>
      </c>
      <c r="C1502" s="4">
        <v>43627</v>
      </c>
      <c r="D1502" s="2" t="s">
        <v>47</v>
      </c>
      <c r="E1502" s="2" t="s">
        <v>29</v>
      </c>
      <c r="F1502" s="2" t="s">
        <v>766</v>
      </c>
      <c r="G1502" s="5" t="str">
        <f>VLOOKUP(F1502,'Customer Info'!A:B,2,0)</f>
        <v>Brad</v>
      </c>
      <c r="H1502" s="5" t="str">
        <f>VLOOKUP(F1502,'Customer Info'!A:C,3,0)</f>
        <v>Thomas</v>
      </c>
      <c r="I1502" s="5" t="str">
        <f>VLOOKUP(F1502,'Customer Info'!A:E,5,0)</f>
        <v>Udaipur</v>
      </c>
      <c r="J1502" s="2" t="s">
        <v>414</v>
      </c>
      <c r="K1502" s="6" t="str">
        <f>VLOOKUP(J1502,'Product Details'!B:C,2,0)</f>
        <v>Furniture</v>
      </c>
      <c r="L1502" s="6" t="str">
        <f>VLOOKUP(J1502,'Product Details'!B:D,3,0)</f>
        <v>Furnishings</v>
      </c>
      <c r="M1502" s="6" t="s">
        <v>6534</v>
      </c>
      <c r="N1502" s="2">
        <v>877</v>
      </c>
      <c r="O1502" s="2">
        <v>788</v>
      </c>
      <c r="P1502" s="2">
        <v>2</v>
      </c>
      <c r="Q1502" s="7">
        <f>O1502*P1502</f>
        <v>1576</v>
      </c>
      <c r="R1502" s="7">
        <f>N1502*P1502</f>
        <v>1754</v>
      </c>
      <c r="S1502" s="2">
        <v>62</v>
      </c>
      <c r="T1502" s="8">
        <f>R1502+S1502</f>
        <v>1816</v>
      </c>
      <c r="U1502" s="8">
        <f>T1502-Q1502</f>
        <v>240</v>
      </c>
      <c r="V1502" s="2" t="s">
        <v>33</v>
      </c>
      <c r="W1502" s="31">
        <f>IF(T1502&lt;5000,T1502*2%,IF(T1502&lt;25000,T1502*5%,IF(T1502&lt;50000,T1502*7%,IF(T1502&lt;100000,T1502*9%,IF(T1502&lt;250000,T1502*12%,T1502*15%)))))</f>
        <v>36.32</v>
      </c>
    </row>
    <row r="1503" spans="1:23" x14ac:dyDescent="0.3">
      <c r="A1503" s="2" t="s">
        <v>4813</v>
      </c>
      <c r="B1503" s="4">
        <v>43330</v>
      </c>
      <c r="C1503" s="4">
        <v>43330</v>
      </c>
      <c r="D1503" s="2" t="s">
        <v>47</v>
      </c>
      <c r="E1503" s="2" t="s">
        <v>48</v>
      </c>
      <c r="F1503" s="2" t="s">
        <v>203</v>
      </c>
      <c r="G1503" s="5" t="str">
        <f>VLOOKUP(F1503,'Customer Info'!A:B,2,0)</f>
        <v>Alex</v>
      </c>
      <c r="H1503" s="5" t="str">
        <f>VLOOKUP(F1503,'Customer Info'!A:C,3,0)</f>
        <v>Grayson</v>
      </c>
      <c r="I1503" s="5" t="str">
        <f>VLOOKUP(F1503,'Customer Info'!A:E,5,0)</f>
        <v>Anyang</v>
      </c>
      <c r="J1503" s="2" t="s">
        <v>322</v>
      </c>
      <c r="K1503" s="6" t="str">
        <f>VLOOKUP(J1503,'Product Details'!B:C,2,0)</f>
        <v>Technology</v>
      </c>
      <c r="L1503" s="6" t="str">
        <f>VLOOKUP(J1503,'Product Details'!B:D,3,0)</f>
        <v>Accessories</v>
      </c>
      <c r="M1503" s="6" t="s">
        <v>6475</v>
      </c>
      <c r="N1503" s="2">
        <v>135</v>
      </c>
      <c r="O1503" s="2">
        <v>129</v>
      </c>
      <c r="P1503" s="2">
        <v>13</v>
      </c>
      <c r="Q1503" s="7">
        <f>O1503*P1503</f>
        <v>1677</v>
      </c>
      <c r="R1503" s="7">
        <f>N1503*P1503</f>
        <v>1755</v>
      </c>
      <c r="S1503" s="2">
        <v>30</v>
      </c>
      <c r="T1503" s="8">
        <f>R1503+S1503</f>
        <v>1785</v>
      </c>
      <c r="U1503" s="8">
        <f>T1503-Q1503</f>
        <v>108</v>
      </c>
      <c r="V1503" s="2" t="s">
        <v>33</v>
      </c>
      <c r="W1503" s="31">
        <f>IF(T1503&lt;5000,T1503*2%,IF(T1503&lt;25000,T1503*5%,IF(T1503&lt;50000,T1503*7%,IF(T1503&lt;100000,T1503*9%,IF(T1503&lt;250000,T1503*12%,T1503*15%)))))</f>
        <v>35.700000000000003</v>
      </c>
    </row>
    <row r="1504" spans="1:23" x14ac:dyDescent="0.3">
      <c r="A1504" s="2" t="s">
        <v>5085</v>
      </c>
      <c r="B1504" s="4">
        <v>43561</v>
      </c>
      <c r="C1504" s="4">
        <v>43562</v>
      </c>
      <c r="D1504" s="2" t="s">
        <v>47</v>
      </c>
      <c r="E1504" s="2" t="s">
        <v>68</v>
      </c>
      <c r="F1504" s="2" t="s">
        <v>2297</v>
      </c>
      <c r="G1504" s="5" t="str">
        <f>VLOOKUP(F1504,'Customer Info'!A:B,2,0)</f>
        <v>Filia</v>
      </c>
      <c r="H1504" s="5" t="str">
        <f>VLOOKUP(F1504,'Customer Info'!A:C,3,0)</f>
        <v>McAdams</v>
      </c>
      <c r="I1504" s="5" t="str">
        <f>VLOOKUP(F1504,'Customer Info'!A:E,5,0)</f>
        <v>Lucknow</v>
      </c>
      <c r="J1504" s="2" t="s">
        <v>223</v>
      </c>
      <c r="K1504" s="6" t="str">
        <f>VLOOKUP(J1504,'Product Details'!B:C,2,0)</f>
        <v>Office_Supplies</v>
      </c>
      <c r="L1504" s="6" t="str">
        <f>VLOOKUP(J1504,'Product Details'!B:D,3,0)</f>
        <v>Supplies</v>
      </c>
      <c r="M1504" s="6" t="s">
        <v>6445</v>
      </c>
      <c r="N1504" s="2">
        <v>1763</v>
      </c>
      <c r="O1504" s="2">
        <v>1602</v>
      </c>
      <c r="P1504" s="2">
        <v>1</v>
      </c>
      <c r="Q1504" s="7">
        <f>O1504*P1504</f>
        <v>1602</v>
      </c>
      <c r="R1504" s="7">
        <f>N1504*P1504</f>
        <v>1763</v>
      </c>
      <c r="S1504" s="2">
        <v>75</v>
      </c>
      <c r="T1504" s="8">
        <f>R1504+S1504</f>
        <v>1838</v>
      </c>
      <c r="U1504" s="8">
        <f>T1504-Q1504</f>
        <v>236</v>
      </c>
      <c r="V1504" s="2" t="s">
        <v>33</v>
      </c>
      <c r="W1504" s="31">
        <f>IF(T1504&lt;5000,T1504*2%,IF(T1504&lt;25000,T1504*5%,IF(T1504&lt;50000,T1504*7%,IF(T1504&lt;100000,T1504*9%,IF(T1504&lt;250000,T1504*12%,T1504*15%)))))</f>
        <v>36.76</v>
      </c>
    </row>
    <row r="1505" spans="1:23" x14ac:dyDescent="0.3">
      <c r="A1505" s="2" t="s">
        <v>2695</v>
      </c>
      <c r="B1505" s="4">
        <v>44046</v>
      </c>
      <c r="C1505" s="4">
        <v>44047</v>
      </c>
      <c r="D1505" s="2" t="s">
        <v>28</v>
      </c>
      <c r="E1505" s="2" t="s">
        <v>48</v>
      </c>
      <c r="F1505" s="2" t="s">
        <v>1105</v>
      </c>
      <c r="G1505" s="5" t="str">
        <f>VLOOKUP(F1505,'Customer Info'!A:B,2,0)</f>
        <v>Anthony</v>
      </c>
      <c r="H1505" s="5" t="str">
        <f>VLOOKUP(F1505,'Customer Info'!A:C,3,0)</f>
        <v>O'Donnell</v>
      </c>
      <c r="I1505" s="5" t="str">
        <f>VLOOKUP(F1505,'Customer Info'!A:E,5,0)</f>
        <v>Perth</v>
      </c>
      <c r="J1505" s="2" t="s">
        <v>454</v>
      </c>
      <c r="K1505" s="6" t="str">
        <f>VLOOKUP(J1505,'Product Details'!B:C,2,0)</f>
        <v>Office_Supplies</v>
      </c>
      <c r="L1505" s="6" t="str">
        <f>VLOOKUP(J1505,'Product Details'!B:D,3,0)</f>
        <v>Paper</v>
      </c>
      <c r="M1505" s="6" t="s">
        <v>6566</v>
      </c>
      <c r="N1505" s="2">
        <v>1770</v>
      </c>
      <c r="O1505" s="2">
        <v>1592</v>
      </c>
      <c r="P1505" s="2">
        <v>1</v>
      </c>
      <c r="Q1505" s="7">
        <f>O1505*P1505</f>
        <v>1592</v>
      </c>
      <c r="R1505" s="7">
        <f>N1505*P1505</f>
        <v>1770</v>
      </c>
      <c r="S1505" s="2">
        <v>76</v>
      </c>
      <c r="T1505" s="8">
        <f>R1505+S1505</f>
        <v>1846</v>
      </c>
      <c r="U1505" s="8">
        <f>T1505-Q1505</f>
        <v>254</v>
      </c>
      <c r="V1505" s="2" t="s">
        <v>63</v>
      </c>
      <c r="W1505" s="31">
        <f>IF(T1505&lt;5000,T1505*2%,IF(T1505&lt;25000,T1505*5%,IF(T1505&lt;50000,T1505*7%,IF(T1505&lt;100000,T1505*9%,IF(T1505&lt;250000,T1505*12%,T1505*15%)))))</f>
        <v>36.92</v>
      </c>
    </row>
    <row r="1506" spans="1:23" x14ac:dyDescent="0.3">
      <c r="A1506" s="2" t="s">
        <v>5144</v>
      </c>
      <c r="B1506" s="4">
        <v>43492</v>
      </c>
      <c r="C1506" s="4">
        <v>43494</v>
      </c>
      <c r="D1506" s="2" t="s">
        <v>28</v>
      </c>
      <c r="E1506" s="2" t="s">
        <v>91</v>
      </c>
      <c r="F1506" s="2" t="s">
        <v>139</v>
      </c>
      <c r="G1506" s="5" t="str">
        <f>VLOOKUP(F1506,'Customer Info'!A:B,2,0)</f>
        <v>Dana</v>
      </c>
      <c r="H1506" s="5" t="str">
        <f>VLOOKUP(F1506,'Customer Info'!A:C,3,0)</f>
        <v>Kaydos</v>
      </c>
      <c r="I1506" s="5" t="str">
        <f>VLOOKUP(F1506,'Customer Info'!A:E,5,0)</f>
        <v>Nagercoil</v>
      </c>
      <c r="J1506" s="2" t="s">
        <v>62</v>
      </c>
      <c r="K1506" s="6" t="str">
        <f>VLOOKUP(J1506,'Product Details'!B:C,2,0)</f>
        <v>Office_Supplies</v>
      </c>
      <c r="L1506" s="6" t="str">
        <f>VLOOKUP(J1506,'Product Details'!B:D,3,0)</f>
        <v>Envelopes</v>
      </c>
      <c r="M1506" s="6" t="s">
        <v>6482</v>
      </c>
      <c r="N1506" s="2">
        <v>1770</v>
      </c>
      <c r="O1506" s="2">
        <v>1592</v>
      </c>
      <c r="P1506" s="2">
        <v>1</v>
      </c>
      <c r="Q1506" s="7">
        <f>O1506*P1506</f>
        <v>1592</v>
      </c>
      <c r="R1506" s="7">
        <f>N1506*P1506</f>
        <v>1770</v>
      </c>
      <c r="S1506" s="2">
        <v>53</v>
      </c>
      <c r="T1506" s="8">
        <f>R1506+S1506</f>
        <v>1823</v>
      </c>
      <c r="U1506" s="8">
        <f>T1506-Q1506</f>
        <v>231</v>
      </c>
      <c r="V1506" s="2" t="s">
        <v>33</v>
      </c>
      <c r="W1506" s="31">
        <f>IF(T1506&lt;5000,T1506*2%,IF(T1506&lt;25000,T1506*5%,IF(T1506&lt;50000,T1506*7%,IF(T1506&lt;100000,T1506*9%,IF(T1506&lt;250000,T1506*12%,T1506*15%)))))</f>
        <v>36.46</v>
      </c>
    </row>
    <row r="1507" spans="1:23" x14ac:dyDescent="0.3">
      <c r="A1507" s="2" t="s">
        <v>5373</v>
      </c>
      <c r="B1507" s="4">
        <v>43857</v>
      </c>
      <c r="C1507" s="4">
        <v>43859</v>
      </c>
      <c r="D1507" s="2" t="s">
        <v>28</v>
      </c>
      <c r="E1507" s="2" t="s">
        <v>29</v>
      </c>
      <c r="F1507" s="2" t="s">
        <v>266</v>
      </c>
      <c r="G1507" s="5" t="str">
        <f>VLOOKUP(F1507,'Customer Info'!A:B,2,0)</f>
        <v>Cynthia</v>
      </c>
      <c r="H1507" s="5" t="str">
        <f>VLOOKUP(F1507,'Customer Info'!A:C,3,0)</f>
        <v>Delaney</v>
      </c>
      <c r="I1507" s="5" t="str">
        <f>VLOOKUP(F1507,'Customer Info'!A:E,5,0)</f>
        <v>Wodonga</v>
      </c>
      <c r="J1507" s="2" t="s">
        <v>391</v>
      </c>
      <c r="K1507" s="6" t="str">
        <f>VLOOKUP(J1507,'Product Details'!B:C,2,0)</f>
        <v>Office_Supplies</v>
      </c>
      <c r="L1507" s="6" t="str">
        <f>VLOOKUP(J1507,'Product Details'!B:D,3,0)</f>
        <v>Binders</v>
      </c>
      <c r="M1507" s="6" t="s">
        <v>6510</v>
      </c>
      <c r="N1507" s="2">
        <v>1770</v>
      </c>
      <c r="O1507" s="2">
        <v>1592</v>
      </c>
      <c r="P1507" s="2">
        <v>1</v>
      </c>
      <c r="Q1507" s="7">
        <f>O1507*P1507</f>
        <v>1592</v>
      </c>
      <c r="R1507" s="7">
        <f>N1507*P1507</f>
        <v>1770</v>
      </c>
      <c r="S1507" s="2">
        <v>40</v>
      </c>
      <c r="T1507" s="8">
        <f>R1507+S1507</f>
        <v>1810</v>
      </c>
      <c r="U1507" s="8">
        <f>T1507-Q1507</f>
        <v>218</v>
      </c>
      <c r="V1507" s="2" t="s">
        <v>63</v>
      </c>
      <c r="W1507" s="31">
        <f>IF(T1507&lt;5000,T1507*2%,IF(T1507&lt;25000,T1507*5%,IF(T1507&lt;50000,T1507*7%,IF(T1507&lt;100000,T1507*9%,IF(T1507&lt;250000,T1507*12%,T1507*15%)))))</f>
        <v>36.200000000000003</v>
      </c>
    </row>
    <row r="1508" spans="1:23" x14ac:dyDescent="0.3">
      <c r="A1508" s="2" t="s">
        <v>399</v>
      </c>
      <c r="B1508" s="4">
        <v>43289</v>
      </c>
      <c r="C1508" s="4">
        <v>43289</v>
      </c>
      <c r="D1508" s="2" t="s">
        <v>47</v>
      </c>
      <c r="E1508" s="2" t="s">
        <v>43</v>
      </c>
      <c r="F1508" s="2" t="s">
        <v>400</v>
      </c>
      <c r="G1508" s="5" t="str">
        <f>VLOOKUP(F1508,'Customer Info'!A:B,2,0)</f>
        <v>Candace</v>
      </c>
      <c r="H1508" s="5" t="str">
        <f>VLOOKUP(F1508,'Customer Info'!A:C,3,0)</f>
        <v>McMahon</v>
      </c>
      <c r="I1508" s="5" t="str">
        <f>VLOOKUP(F1508,'Customer Info'!A:E,5,0)</f>
        <v>Canberra</v>
      </c>
      <c r="J1508" s="2" t="s">
        <v>401</v>
      </c>
      <c r="K1508" s="6" t="str">
        <f>VLOOKUP(J1508,'Product Details'!B:C,2,0)</f>
        <v>Furniture</v>
      </c>
      <c r="L1508" s="6" t="str">
        <f>VLOOKUP(J1508,'Product Details'!B:D,3,0)</f>
        <v>Bookcases</v>
      </c>
      <c r="M1508" s="6" t="s">
        <v>6408</v>
      </c>
      <c r="N1508" s="2">
        <v>886</v>
      </c>
      <c r="O1508" s="2">
        <v>796</v>
      </c>
      <c r="P1508" s="2">
        <v>2</v>
      </c>
      <c r="Q1508" s="7">
        <f>O1508*P1508</f>
        <v>1592</v>
      </c>
      <c r="R1508" s="7">
        <f>N1508*P1508</f>
        <v>1772</v>
      </c>
      <c r="S1508" s="2">
        <v>72</v>
      </c>
      <c r="T1508" s="8">
        <f>R1508+S1508</f>
        <v>1844</v>
      </c>
      <c r="U1508" s="8">
        <f>T1508-Q1508</f>
        <v>252</v>
      </c>
      <c r="V1508" s="2" t="s">
        <v>33</v>
      </c>
      <c r="W1508" s="31">
        <f>IF(T1508&lt;5000,T1508*2%,IF(T1508&lt;25000,T1508*5%,IF(T1508&lt;50000,T1508*7%,IF(T1508&lt;100000,T1508*9%,IF(T1508&lt;250000,T1508*12%,T1508*15%)))))</f>
        <v>36.880000000000003</v>
      </c>
    </row>
    <row r="1509" spans="1:23" x14ac:dyDescent="0.3">
      <c r="A1509" s="2" t="s">
        <v>5378</v>
      </c>
      <c r="B1509" s="4">
        <v>44151</v>
      </c>
      <c r="C1509" s="4">
        <v>44153</v>
      </c>
      <c r="D1509" s="2" t="s">
        <v>47</v>
      </c>
      <c r="E1509" s="2" t="s">
        <v>48</v>
      </c>
      <c r="F1509" s="2" t="s">
        <v>1117</v>
      </c>
      <c r="G1509" s="5" t="str">
        <f>VLOOKUP(F1509,'Customer Info'!A:B,2,0)</f>
        <v>Christy</v>
      </c>
      <c r="H1509" s="5" t="str">
        <f>VLOOKUP(F1509,'Customer Info'!A:C,3,0)</f>
        <v>Brittain</v>
      </c>
      <c r="I1509" s="5" t="str">
        <f>VLOOKUP(F1509,'Customer Info'!A:E,5,0)</f>
        <v>Depok</v>
      </c>
      <c r="J1509" s="2" t="s">
        <v>1405</v>
      </c>
      <c r="K1509" s="6" t="str">
        <f>VLOOKUP(J1509,'Product Details'!B:C,2,0)</f>
        <v>Office_Supplies</v>
      </c>
      <c r="L1509" s="6" t="str">
        <f>VLOOKUP(J1509,'Product Details'!B:D,3,0)</f>
        <v>Art</v>
      </c>
      <c r="M1509" s="6" t="s">
        <v>6495</v>
      </c>
      <c r="N1509" s="2">
        <v>886</v>
      </c>
      <c r="O1509" s="2">
        <v>796</v>
      </c>
      <c r="P1509" s="2">
        <v>2</v>
      </c>
      <c r="Q1509" s="7">
        <f>O1509*P1509</f>
        <v>1592</v>
      </c>
      <c r="R1509" s="7">
        <f>N1509*P1509</f>
        <v>1772</v>
      </c>
      <c r="S1509" s="2">
        <v>69</v>
      </c>
      <c r="T1509" s="8">
        <f>R1509+S1509</f>
        <v>1841</v>
      </c>
      <c r="U1509" s="8">
        <f>T1509-Q1509</f>
        <v>249</v>
      </c>
      <c r="V1509" s="2" t="s">
        <v>33</v>
      </c>
      <c r="W1509" s="31">
        <f>IF(T1509&lt;5000,T1509*2%,IF(T1509&lt;25000,T1509*5%,IF(T1509&lt;50000,T1509*7%,IF(T1509&lt;100000,T1509*9%,IF(T1509&lt;250000,T1509*12%,T1509*15%)))))</f>
        <v>36.82</v>
      </c>
    </row>
    <row r="1510" spans="1:23" x14ac:dyDescent="0.3">
      <c r="A1510" s="2" t="s">
        <v>3376</v>
      </c>
      <c r="B1510" s="4">
        <v>43785</v>
      </c>
      <c r="C1510" s="4">
        <v>43787</v>
      </c>
      <c r="D1510" s="2" t="s">
        <v>47</v>
      </c>
      <c r="E1510" s="2" t="s">
        <v>68</v>
      </c>
      <c r="F1510" s="2" t="s">
        <v>1319</v>
      </c>
      <c r="G1510" s="5" t="str">
        <f>VLOOKUP(F1510,'Customer Info'!A:B,2,0)</f>
        <v>Vivek</v>
      </c>
      <c r="H1510" s="5" t="str">
        <f>VLOOKUP(F1510,'Customer Info'!A:C,3,0)</f>
        <v>Gonzalez</v>
      </c>
      <c r="I1510" s="5" t="str">
        <f>VLOOKUP(F1510,'Customer Info'!A:E,5,0)</f>
        <v>Nanyang</v>
      </c>
      <c r="J1510" s="2" t="s">
        <v>577</v>
      </c>
      <c r="K1510" s="6" t="str">
        <f>VLOOKUP(J1510,'Product Details'!B:C,2,0)</f>
        <v>Office_Supplies</v>
      </c>
      <c r="L1510" s="6" t="str">
        <f>VLOOKUP(J1510,'Product Details'!B:D,3,0)</f>
        <v>Envelopes</v>
      </c>
      <c r="M1510" s="6" t="s">
        <v>6526</v>
      </c>
      <c r="N1510" s="2">
        <v>886</v>
      </c>
      <c r="O1510" s="2">
        <v>796</v>
      </c>
      <c r="P1510" s="2">
        <v>2</v>
      </c>
      <c r="Q1510" s="7">
        <f>O1510*P1510</f>
        <v>1592</v>
      </c>
      <c r="R1510" s="7">
        <f>N1510*P1510</f>
        <v>1772</v>
      </c>
      <c r="S1510" s="2">
        <v>52</v>
      </c>
      <c r="T1510" s="8">
        <f>R1510+S1510</f>
        <v>1824</v>
      </c>
      <c r="U1510" s="8">
        <f>T1510-Q1510</f>
        <v>232</v>
      </c>
      <c r="V1510" s="2" t="s">
        <v>71</v>
      </c>
      <c r="W1510" s="31">
        <f>IF(T1510&lt;5000,T1510*2%,IF(T1510&lt;25000,T1510*5%,IF(T1510&lt;50000,T1510*7%,IF(T1510&lt;100000,T1510*9%,IF(T1510&lt;250000,T1510*12%,T1510*15%)))))</f>
        <v>36.480000000000004</v>
      </c>
    </row>
    <row r="1511" spans="1:23" x14ac:dyDescent="0.3">
      <c r="A1511" s="2" t="s">
        <v>4544</v>
      </c>
      <c r="B1511" s="4">
        <v>43528</v>
      </c>
      <c r="C1511" s="4">
        <v>43529</v>
      </c>
      <c r="D1511" s="2" t="s">
        <v>47</v>
      </c>
      <c r="E1511" s="2" t="s">
        <v>68</v>
      </c>
      <c r="F1511" s="2" t="s">
        <v>1096</v>
      </c>
      <c r="G1511" s="5" t="str">
        <f>VLOOKUP(F1511,'Customer Info'!A:B,2,0)</f>
        <v>Annie</v>
      </c>
      <c r="H1511" s="5" t="str">
        <f>VLOOKUP(F1511,'Customer Info'!A:C,3,0)</f>
        <v>Zypern</v>
      </c>
      <c r="I1511" s="5" t="str">
        <f>VLOOKUP(F1511,'Customer Info'!A:E,5,0)</f>
        <v>Brisbane</v>
      </c>
      <c r="J1511" s="2" t="s">
        <v>273</v>
      </c>
      <c r="K1511" s="6" t="str">
        <f>VLOOKUP(J1511,'Product Details'!B:C,2,0)</f>
        <v>Furniture</v>
      </c>
      <c r="L1511" s="6" t="str">
        <f>VLOOKUP(J1511,'Product Details'!B:D,3,0)</f>
        <v>Tables</v>
      </c>
      <c r="M1511" s="6" t="s">
        <v>6494</v>
      </c>
      <c r="N1511" s="2">
        <v>886</v>
      </c>
      <c r="O1511" s="2">
        <v>796</v>
      </c>
      <c r="P1511" s="2">
        <v>2</v>
      </c>
      <c r="Q1511" s="7">
        <f>O1511*P1511</f>
        <v>1592</v>
      </c>
      <c r="R1511" s="7">
        <f>N1511*P1511</f>
        <v>1772</v>
      </c>
      <c r="S1511" s="2">
        <v>41</v>
      </c>
      <c r="T1511" s="8">
        <f>R1511+S1511</f>
        <v>1813</v>
      </c>
      <c r="U1511" s="8">
        <f>T1511-Q1511</f>
        <v>221</v>
      </c>
      <c r="V1511" s="2" t="s">
        <v>63</v>
      </c>
      <c r="W1511" s="31">
        <f>IF(T1511&lt;5000,T1511*2%,IF(T1511&lt;25000,T1511*5%,IF(T1511&lt;50000,T1511*7%,IF(T1511&lt;100000,T1511*9%,IF(T1511&lt;250000,T1511*12%,T1511*15%)))))</f>
        <v>36.26</v>
      </c>
    </row>
    <row r="1512" spans="1:23" x14ac:dyDescent="0.3">
      <c r="A1512" s="2" t="s">
        <v>1611</v>
      </c>
      <c r="B1512" s="4">
        <v>44116</v>
      </c>
      <c r="C1512" s="4">
        <v>44117</v>
      </c>
      <c r="D1512" s="2" t="s">
        <v>47</v>
      </c>
      <c r="E1512" s="2" t="s">
        <v>29</v>
      </c>
      <c r="F1512" s="2" t="s">
        <v>421</v>
      </c>
      <c r="G1512" s="5" t="str">
        <f>VLOOKUP(F1512,'Customer Info'!A:B,2,0)</f>
        <v>Carl</v>
      </c>
      <c r="H1512" s="5" t="str">
        <f>VLOOKUP(F1512,'Customer Info'!A:C,3,0)</f>
        <v>Weiss</v>
      </c>
      <c r="I1512" s="5" t="str">
        <f>VLOOKUP(F1512,'Customer Info'!A:E,5,0)</f>
        <v>Delhi</v>
      </c>
      <c r="J1512" s="2" t="s">
        <v>632</v>
      </c>
      <c r="K1512" s="6" t="str">
        <f>VLOOKUP(J1512,'Product Details'!B:C,2,0)</f>
        <v>Office_Supplies</v>
      </c>
      <c r="L1512" s="6" t="str">
        <f>VLOOKUP(J1512,'Product Details'!B:D,3,0)</f>
        <v>Appliances</v>
      </c>
      <c r="M1512" s="6" t="s">
        <v>6499</v>
      </c>
      <c r="N1512" s="2">
        <v>886</v>
      </c>
      <c r="O1512" s="2">
        <v>796</v>
      </c>
      <c r="P1512" s="2">
        <v>2</v>
      </c>
      <c r="Q1512" s="7">
        <f>O1512*P1512</f>
        <v>1592</v>
      </c>
      <c r="R1512" s="7">
        <f>N1512*P1512</f>
        <v>1772</v>
      </c>
      <c r="S1512" s="2">
        <v>40</v>
      </c>
      <c r="T1512" s="8">
        <f>R1512+S1512</f>
        <v>1812</v>
      </c>
      <c r="U1512" s="8">
        <f>T1512-Q1512</f>
        <v>220</v>
      </c>
      <c r="V1512" s="2" t="s">
        <v>33</v>
      </c>
      <c r="W1512" s="31">
        <f>IF(T1512&lt;5000,T1512*2%,IF(T1512&lt;25000,T1512*5%,IF(T1512&lt;50000,T1512*7%,IF(T1512&lt;100000,T1512*9%,IF(T1512&lt;250000,T1512*12%,T1512*15%)))))</f>
        <v>36.24</v>
      </c>
    </row>
    <row r="1513" spans="1:23" x14ac:dyDescent="0.3">
      <c r="A1513" s="2" t="s">
        <v>4508</v>
      </c>
      <c r="B1513" s="4">
        <v>43631</v>
      </c>
      <c r="C1513" s="4">
        <v>43633</v>
      </c>
      <c r="D1513" s="2" t="s">
        <v>28</v>
      </c>
      <c r="E1513" s="2" t="s">
        <v>43</v>
      </c>
      <c r="F1513" s="2" t="s">
        <v>1317</v>
      </c>
      <c r="G1513" s="5" t="str">
        <f>VLOOKUP(F1513,'Customer Info'!A:B,2,0)</f>
        <v>Philip</v>
      </c>
      <c r="H1513" s="5" t="str">
        <f>VLOOKUP(F1513,'Customer Info'!A:C,3,0)</f>
        <v>Fox</v>
      </c>
      <c r="I1513" s="5" t="str">
        <f>VLOOKUP(F1513,'Customer Info'!A:E,5,0)</f>
        <v>Remscheid</v>
      </c>
      <c r="J1513" s="2" t="s">
        <v>554</v>
      </c>
      <c r="K1513" s="6" t="str">
        <f>VLOOKUP(J1513,'Product Details'!B:C,2,0)</f>
        <v>Furniture</v>
      </c>
      <c r="L1513" s="6" t="str">
        <f>VLOOKUP(J1513,'Product Details'!B:D,3,0)</f>
        <v>Furnishings</v>
      </c>
      <c r="M1513" s="6" t="s">
        <v>6561</v>
      </c>
      <c r="N1513" s="2">
        <v>1772</v>
      </c>
      <c r="O1513" s="2">
        <v>1656</v>
      </c>
      <c r="P1513" s="2">
        <v>1</v>
      </c>
      <c r="Q1513" s="7">
        <f>O1513*P1513</f>
        <v>1656</v>
      </c>
      <c r="R1513" s="7">
        <f>N1513*P1513</f>
        <v>1772</v>
      </c>
      <c r="S1513" s="2">
        <v>38</v>
      </c>
      <c r="T1513" s="8">
        <f>R1513+S1513</f>
        <v>1810</v>
      </c>
      <c r="U1513" s="8">
        <f>T1513-Q1513</f>
        <v>154</v>
      </c>
      <c r="V1513" s="2" t="s">
        <v>63</v>
      </c>
      <c r="W1513" s="31">
        <f>IF(T1513&lt;5000,T1513*2%,IF(T1513&lt;25000,T1513*5%,IF(T1513&lt;50000,T1513*7%,IF(T1513&lt;100000,T1513*9%,IF(T1513&lt;250000,T1513*12%,T1513*15%)))))</f>
        <v>36.200000000000003</v>
      </c>
    </row>
    <row r="1514" spans="1:23" x14ac:dyDescent="0.3">
      <c r="A1514" s="2" t="s">
        <v>3855</v>
      </c>
      <c r="B1514" s="4">
        <v>44092</v>
      </c>
      <c r="C1514" s="4">
        <v>44094</v>
      </c>
      <c r="D1514" s="2" t="s">
        <v>28</v>
      </c>
      <c r="E1514" s="2" t="s">
        <v>43</v>
      </c>
      <c r="F1514" s="2" t="s">
        <v>1645</v>
      </c>
      <c r="G1514" s="5" t="str">
        <f>VLOOKUP(F1514,'Customer Info'!A:B,2,0)</f>
        <v>Katherine</v>
      </c>
      <c r="H1514" s="5" t="str">
        <f>VLOOKUP(F1514,'Customer Info'!A:C,3,0)</f>
        <v>Murray</v>
      </c>
      <c r="I1514" s="5" t="str">
        <f>VLOOKUP(F1514,'Customer Info'!A:E,5,0)</f>
        <v>Sydney</v>
      </c>
      <c r="J1514" s="2" t="s">
        <v>426</v>
      </c>
      <c r="K1514" s="6" t="str">
        <f>VLOOKUP(J1514,'Product Details'!B:C,2,0)</f>
        <v>Office_Supplies</v>
      </c>
      <c r="L1514" s="6" t="str">
        <f>VLOOKUP(J1514,'Product Details'!B:D,3,0)</f>
        <v>Storage</v>
      </c>
      <c r="M1514" s="6" t="s">
        <v>6504</v>
      </c>
      <c r="N1514" s="2">
        <v>1772</v>
      </c>
      <c r="O1514" s="2">
        <v>1656</v>
      </c>
      <c r="P1514" s="2">
        <v>1</v>
      </c>
      <c r="Q1514" s="7">
        <f>O1514*P1514</f>
        <v>1656</v>
      </c>
      <c r="R1514" s="7">
        <f>N1514*P1514</f>
        <v>1772</v>
      </c>
      <c r="S1514" s="2">
        <v>27</v>
      </c>
      <c r="T1514" s="8">
        <f>R1514+S1514</f>
        <v>1799</v>
      </c>
      <c r="U1514" s="8">
        <f>T1514-Q1514</f>
        <v>143</v>
      </c>
      <c r="V1514" s="2" t="s">
        <v>63</v>
      </c>
      <c r="W1514" s="31">
        <f>IF(T1514&lt;5000,T1514*2%,IF(T1514&lt;25000,T1514*5%,IF(T1514&lt;50000,T1514*7%,IF(T1514&lt;100000,T1514*9%,IF(T1514&lt;250000,T1514*12%,T1514*15%)))))</f>
        <v>35.980000000000004</v>
      </c>
    </row>
    <row r="1515" spans="1:23" x14ac:dyDescent="0.3">
      <c r="A1515" s="2" t="s">
        <v>2706</v>
      </c>
      <c r="B1515" s="4">
        <v>44085</v>
      </c>
      <c r="C1515" s="4">
        <v>44086</v>
      </c>
      <c r="D1515" s="2" t="s">
        <v>47</v>
      </c>
      <c r="E1515" s="2" t="s">
        <v>91</v>
      </c>
      <c r="F1515" s="2" t="s">
        <v>1574</v>
      </c>
      <c r="G1515" s="5" t="str">
        <f>VLOOKUP(F1515,'Customer Info'!A:B,2,0)</f>
        <v>Max</v>
      </c>
      <c r="H1515" s="5" t="str">
        <f>VLOOKUP(F1515,'Customer Info'!A:C,3,0)</f>
        <v>Ludwig</v>
      </c>
      <c r="I1515" s="5" t="str">
        <f>VLOOKUP(F1515,'Customer Info'!A:E,5,0)</f>
        <v>Cirebon</v>
      </c>
      <c r="J1515" s="2" t="s">
        <v>435</v>
      </c>
      <c r="K1515" s="6" t="str">
        <f>VLOOKUP(J1515,'Product Details'!B:C,2,0)</f>
        <v>Technology</v>
      </c>
      <c r="L1515" s="6" t="str">
        <f>VLOOKUP(J1515,'Product Details'!B:D,3,0)</f>
        <v>Accessories</v>
      </c>
      <c r="M1515" s="6" t="s">
        <v>6442</v>
      </c>
      <c r="N1515" s="2">
        <v>1774</v>
      </c>
      <c r="O1515" s="2">
        <v>1642</v>
      </c>
      <c r="P1515" s="2">
        <v>1</v>
      </c>
      <c r="Q1515" s="7">
        <f>O1515*P1515</f>
        <v>1642</v>
      </c>
      <c r="R1515" s="7">
        <f>N1515*P1515</f>
        <v>1774</v>
      </c>
      <c r="S1515" s="2">
        <v>70</v>
      </c>
      <c r="T1515" s="8">
        <f>R1515+S1515</f>
        <v>1844</v>
      </c>
      <c r="U1515" s="8">
        <f>T1515-Q1515</f>
        <v>202</v>
      </c>
      <c r="V1515" s="2" t="s">
        <v>30</v>
      </c>
      <c r="W1515" s="31">
        <f>IF(T1515&lt;5000,T1515*2%,IF(T1515&lt;25000,T1515*5%,IF(T1515&lt;50000,T1515*7%,IF(T1515&lt;100000,T1515*9%,IF(T1515&lt;250000,T1515*12%,T1515*15%)))))</f>
        <v>36.880000000000003</v>
      </c>
    </row>
    <row r="1516" spans="1:23" x14ac:dyDescent="0.3">
      <c r="A1516" s="2" t="s">
        <v>3968</v>
      </c>
      <c r="B1516" s="4">
        <v>44032</v>
      </c>
      <c r="C1516" s="4">
        <v>44032</v>
      </c>
      <c r="D1516" s="2" t="s">
        <v>47</v>
      </c>
      <c r="E1516" s="2" t="s">
        <v>29</v>
      </c>
      <c r="F1516" s="2" t="s">
        <v>44</v>
      </c>
      <c r="G1516" s="5" t="str">
        <f>VLOOKUP(F1516,'Customer Info'!A:B,2,0)</f>
        <v>Steve</v>
      </c>
      <c r="H1516" s="5" t="str">
        <f>VLOOKUP(F1516,'Customer Info'!A:C,3,0)</f>
        <v>Nguyen</v>
      </c>
      <c r="I1516" s="5" t="str">
        <f>VLOOKUP(F1516,'Customer Info'!A:E,5,0)</f>
        <v>Delhi</v>
      </c>
      <c r="J1516" s="2" t="s">
        <v>262</v>
      </c>
      <c r="K1516" s="6" t="str">
        <f>VLOOKUP(J1516,'Product Details'!B:C,2,0)</f>
        <v>Furniture</v>
      </c>
      <c r="L1516" s="6" t="str">
        <f>VLOOKUP(J1516,'Product Details'!B:D,3,0)</f>
        <v>Chairs</v>
      </c>
      <c r="M1516" s="6" t="s">
        <v>6451</v>
      </c>
      <c r="N1516" s="2">
        <v>887</v>
      </c>
      <c r="O1516" s="2">
        <v>814</v>
      </c>
      <c r="P1516" s="2">
        <v>2</v>
      </c>
      <c r="Q1516" s="7">
        <f>O1516*P1516</f>
        <v>1628</v>
      </c>
      <c r="R1516" s="7">
        <f>N1516*P1516</f>
        <v>1774</v>
      </c>
      <c r="S1516" s="2">
        <v>65</v>
      </c>
      <c r="T1516" s="8">
        <f>R1516+S1516</f>
        <v>1839</v>
      </c>
      <c r="U1516" s="8">
        <f>T1516-Q1516</f>
        <v>211</v>
      </c>
      <c r="V1516" s="2" t="s">
        <v>63</v>
      </c>
      <c r="W1516" s="31">
        <f>IF(T1516&lt;5000,T1516*2%,IF(T1516&lt;25000,T1516*5%,IF(T1516&lt;50000,T1516*7%,IF(T1516&lt;100000,T1516*9%,IF(T1516&lt;250000,T1516*12%,T1516*15%)))))</f>
        <v>36.78</v>
      </c>
    </row>
    <row r="1517" spans="1:23" x14ac:dyDescent="0.3">
      <c r="A1517" s="2" t="s">
        <v>5407</v>
      </c>
      <c r="B1517" s="4">
        <v>43907</v>
      </c>
      <c r="C1517" s="4">
        <v>43908</v>
      </c>
      <c r="D1517" s="2" t="s">
        <v>47</v>
      </c>
      <c r="E1517" s="2" t="s">
        <v>43</v>
      </c>
      <c r="F1517" s="2" t="s">
        <v>1496</v>
      </c>
      <c r="G1517" s="5" t="str">
        <f>VLOOKUP(F1517,'Customer Info'!A:B,2,0)</f>
        <v>Philisse</v>
      </c>
      <c r="H1517" s="5" t="str">
        <f>VLOOKUP(F1517,'Customer Info'!A:C,3,0)</f>
        <v>Overcash</v>
      </c>
      <c r="I1517" s="5" t="str">
        <f>VLOOKUP(F1517,'Customer Info'!A:E,5,0)</f>
        <v>Potsdam</v>
      </c>
      <c r="J1517" s="2" t="s">
        <v>66</v>
      </c>
      <c r="K1517" s="6" t="str">
        <f>VLOOKUP(J1517,'Product Details'!B:C,2,0)</f>
        <v>Furniture</v>
      </c>
      <c r="L1517" s="6" t="str">
        <f>VLOOKUP(J1517,'Product Details'!B:D,3,0)</f>
        <v>Bookcases</v>
      </c>
      <c r="M1517" s="6" t="s">
        <v>6498</v>
      </c>
      <c r="N1517" s="2">
        <v>887</v>
      </c>
      <c r="O1517" s="2">
        <v>814</v>
      </c>
      <c r="P1517" s="2">
        <v>2</v>
      </c>
      <c r="Q1517" s="7">
        <f>O1517*P1517</f>
        <v>1628</v>
      </c>
      <c r="R1517" s="7">
        <f>N1517*P1517</f>
        <v>1774</v>
      </c>
      <c r="S1517" s="2">
        <v>57</v>
      </c>
      <c r="T1517" s="8">
        <f>R1517+S1517</f>
        <v>1831</v>
      </c>
      <c r="U1517" s="8">
        <f>T1517-Q1517</f>
        <v>203</v>
      </c>
      <c r="V1517" s="2" t="s">
        <v>63</v>
      </c>
      <c r="W1517" s="31">
        <f>IF(T1517&lt;5000,T1517*2%,IF(T1517&lt;25000,T1517*5%,IF(T1517&lt;50000,T1517*7%,IF(T1517&lt;100000,T1517*9%,IF(T1517&lt;250000,T1517*12%,T1517*15%)))))</f>
        <v>36.619999999999997</v>
      </c>
    </row>
    <row r="1518" spans="1:23" x14ac:dyDescent="0.3">
      <c r="A1518" s="2" t="s">
        <v>2349</v>
      </c>
      <c r="B1518" s="4">
        <v>43624</v>
      </c>
      <c r="C1518" s="4">
        <v>43624</v>
      </c>
      <c r="D1518" s="2" t="s">
        <v>47</v>
      </c>
      <c r="E1518" s="2" t="s">
        <v>29</v>
      </c>
      <c r="F1518" s="2" t="s">
        <v>1149</v>
      </c>
      <c r="G1518" s="5" t="str">
        <f>VLOOKUP(F1518,'Customer Info'!A:B,2,0)</f>
        <v>Craig</v>
      </c>
      <c r="H1518" s="5" t="str">
        <f>VLOOKUP(F1518,'Customer Info'!A:C,3,0)</f>
        <v>Leslie</v>
      </c>
      <c r="I1518" s="5" t="str">
        <f>VLOOKUP(F1518,'Customer Info'!A:E,5,0)</f>
        <v>Wetzlar</v>
      </c>
      <c r="J1518" s="2" t="s">
        <v>761</v>
      </c>
      <c r="K1518" s="6" t="str">
        <f>VLOOKUP(J1518,'Product Details'!B:C,2,0)</f>
        <v>Technology</v>
      </c>
      <c r="L1518" s="6" t="str">
        <f>VLOOKUP(J1518,'Product Details'!B:D,3,0)</f>
        <v>Machines</v>
      </c>
      <c r="M1518" s="6" t="s">
        <v>6438</v>
      </c>
      <c r="N1518" s="2">
        <v>1774</v>
      </c>
      <c r="O1518" s="2">
        <v>1642</v>
      </c>
      <c r="P1518" s="2">
        <v>1</v>
      </c>
      <c r="Q1518" s="7">
        <f>O1518*P1518</f>
        <v>1642</v>
      </c>
      <c r="R1518" s="7">
        <f>N1518*P1518</f>
        <v>1774</v>
      </c>
      <c r="S1518" s="2">
        <v>54</v>
      </c>
      <c r="T1518" s="8">
        <f>R1518+S1518</f>
        <v>1828</v>
      </c>
      <c r="U1518" s="8">
        <f>T1518-Q1518</f>
        <v>186</v>
      </c>
      <c r="V1518" s="2" t="s">
        <v>33</v>
      </c>
      <c r="W1518" s="31">
        <f>IF(T1518&lt;5000,T1518*2%,IF(T1518&lt;25000,T1518*5%,IF(T1518&lt;50000,T1518*7%,IF(T1518&lt;100000,T1518*9%,IF(T1518&lt;250000,T1518*12%,T1518*15%)))))</f>
        <v>36.56</v>
      </c>
    </row>
    <row r="1519" spans="1:23" x14ac:dyDescent="0.3">
      <c r="A1519" s="2" t="s">
        <v>4127</v>
      </c>
      <c r="B1519" s="4">
        <v>43128</v>
      </c>
      <c r="C1519" s="4">
        <v>43129</v>
      </c>
      <c r="D1519" s="2" t="s">
        <v>47</v>
      </c>
      <c r="E1519" s="2" t="s">
        <v>68</v>
      </c>
      <c r="F1519" s="2" t="s">
        <v>300</v>
      </c>
      <c r="G1519" s="5" t="str">
        <f>VLOOKUP(F1519,'Customer Info'!A:B,2,0)</f>
        <v>Toby</v>
      </c>
      <c r="H1519" s="5" t="str">
        <f>VLOOKUP(F1519,'Customer Info'!A:C,3,0)</f>
        <v>Braunhardt</v>
      </c>
      <c r="I1519" s="5" t="str">
        <f>VLOOKUP(F1519,'Customer Info'!A:E,5,0)</f>
        <v>Jiangyan</v>
      </c>
      <c r="J1519" s="2" t="s">
        <v>83</v>
      </c>
      <c r="K1519" s="6" t="str">
        <f>VLOOKUP(J1519,'Product Details'!B:C,2,0)</f>
        <v>Furniture</v>
      </c>
      <c r="L1519" s="6" t="str">
        <f>VLOOKUP(J1519,'Product Details'!B:D,3,0)</f>
        <v>Chairs</v>
      </c>
      <c r="M1519" s="6" t="s">
        <v>6406</v>
      </c>
      <c r="N1519" s="2">
        <v>887</v>
      </c>
      <c r="O1519" s="2">
        <v>814</v>
      </c>
      <c r="P1519" s="2">
        <v>2</v>
      </c>
      <c r="Q1519" s="7">
        <f>O1519*P1519</f>
        <v>1628</v>
      </c>
      <c r="R1519" s="7">
        <f>N1519*P1519</f>
        <v>1774</v>
      </c>
      <c r="S1519" s="2">
        <v>44</v>
      </c>
      <c r="T1519" s="8">
        <f>R1519+S1519</f>
        <v>1818</v>
      </c>
      <c r="U1519" s="8">
        <f>T1519-Q1519</f>
        <v>190</v>
      </c>
      <c r="V1519" s="2" t="s">
        <v>33</v>
      </c>
      <c r="W1519" s="31">
        <f>IF(T1519&lt;5000,T1519*2%,IF(T1519&lt;25000,T1519*5%,IF(T1519&lt;50000,T1519*7%,IF(T1519&lt;100000,T1519*9%,IF(T1519&lt;250000,T1519*12%,T1519*15%)))))</f>
        <v>36.36</v>
      </c>
    </row>
    <row r="1520" spans="1:23" x14ac:dyDescent="0.3">
      <c r="A1520" s="2" t="s">
        <v>2137</v>
      </c>
      <c r="B1520" s="4">
        <v>43205</v>
      </c>
      <c r="C1520" s="4">
        <v>43205</v>
      </c>
      <c r="D1520" s="2" t="s">
        <v>47</v>
      </c>
      <c r="E1520" s="2" t="s">
        <v>36</v>
      </c>
      <c r="F1520" s="2" t="s">
        <v>1170</v>
      </c>
      <c r="G1520" s="5" t="str">
        <f>VLOOKUP(F1520,'Customer Info'!A:B,2,0)</f>
        <v>Mark</v>
      </c>
      <c r="H1520" s="5" t="str">
        <f>VLOOKUP(F1520,'Customer Info'!A:C,3,0)</f>
        <v>Cousins</v>
      </c>
      <c r="I1520" s="5" t="str">
        <f>VLOOKUP(F1520,'Customer Info'!A:E,5,0)</f>
        <v>Karimnagar</v>
      </c>
      <c r="J1520" s="2" t="s">
        <v>155</v>
      </c>
      <c r="K1520" s="6" t="str">
        <f>VLOOKUP(J1520,'Product Details'!B:C,2,0)</f>
        <v>Office_Supplies</v>
      </c>
      <c r="L1520" s="6" t="str">
        <f>VLOOKUP(J1520,'Product Details'!B:D,3,0)</f>
        <v>Envelopes</v>
      </c>
      <c r="M1520" s="6" t="s">
        <v>6426</v>
      </c>
      <c r="N1520" s="2">
        <v>445</v>
      </c>
      <c r="O1520" s="2">
        <v>415</v>
      </c>
      <c r="P1520" s="2">
        <v>4</v>
      </c>
      <c r="Q1520" s="7">
        <f>O1520*P1520</f>
        <v>1660</v>
      </c>
      <c r="R1520" s="7">
        <f>N1520*P1520</f>
        <v>1780</v>
      </c>
      <c r="S1520" s="2">
        <v>70</v>
      </c>
      <c r="T1520" s="8">
        <f>R1520+S1520</f>
        <v>1850</v>
      </c>
      <c r="U1520" s="8">
        <f>T1520-Q1520</f>
        <v>190</v>
      </c>
      <c r="V1520" s="2" t="s">
        <v>33</v>
      </c>
      <c r="W1520" s="31">
        <f>IF(T1520&lt;5000,T1520*2%,IF(T1520&lt;25000,T1520*5%,IF(T1520&lt;50000,T1520*7%,IF(T1520&lt;100000,T1520*9%,IF(T1520&lt;250000,T1520*12%,T1520*15%)))))</f>
        <v>37</v>
      </c>
    </row>
    <row r="1521" spans="1:23" x14ac:dyDescent="0.3">
      <c r="A1521" s="2" t="s">
        <v>5013</v>
      </c>
      <c r="B1521" s="4">
        <v>43158</v>
      </c>
      <c r="C1521" s="4">
        <v>43158</v>
      </c>
      <c r="D1521" s="2" t="s">
        <v>47</v>
      </c>
      <c r="E1521" s="2" t="s">
        <v>29</v>
      </c>
      <c r="F1521" s="2" t="s">
        <v>305</v>
      </c>
      <c r="G1521" s="5" t="str">
        <f>VLOOKUP(F1521,'Customer Info'!A:B,2,0)</f>
        <v>Nick</v>
      </c>
      <c r="H1521" s="5" t="str">
        <f>VLOOKUP(F1521,'Customer Info'!A:C,3,0)</f>
        <v>Radford</v>
      </c>
      <c r="I1521" s="5" t="str">
        <f>VLOOKUP(F1521,'Customer Info'!A:E,5,0)</f>
        <v>Lucknow</v>
      </c>
      <c r="J1521" s="2" t="s">
        <v>322</v>
      </c>
      <c r="K1521" s="6" t="str">
        <f>VLOOKUP(J1521,'Product Details'!B:C,2,0)</f>
        <v>Technology</v>
      </c>
      <c r="L1521" s="6" t="str">
        <f>VLOOKUP(J1521,'Product Details'!B:D,3,0)</f>
        <v>Accessories</v>
      </c>
      <c r="M1521" s="6" t="s">
        <v>6475</v>
      </c>
      <c r="N1521" s="2">
        <v>445</v>
      </c>
      <c r="O1521" s="2">
        <v>415</v>
      </c>
      <c r="P1521" s="2">
        <v>4</v>
      </c>
      <c r="Q1521" s="7">
        <f>O1521*P1521</f>
        <v>1660</v>
      </c>
      <c r="R1521" s="7">
        <f>N1521*P1521</f>
        <v>1780</v>
      </c>
      <c r="S1521" s="2">
        <v>48</v>
      </c>
      <c r="T1521" s="8">
        <f>R1521+S1521</f>
        <v>1828</v>
      </c>
      <c r="U1521" s="8">
        <f>T1521-Q1521</f>
        <v>168</v>
      </c>
      <c r="V1521" s="2" t="s">
        <v>30</v>
      </c>
      <c r="W1521" s="31">
        <f>IF(T1521&lt;5000,T1521*2%,IF(T1521&lt;25000,T1521*5%,IF(T1521&lt;50000,T1521*7%,IF(T1521&lt;100000,T1521*9%,IF(T1521&lt;250000,T1521*12%,T1521*15%)))))</f>
        <v>36.56</v>
      </c>
    </row>
    <row r="1522" spans="1:23" x14ac:dyDescent="0.3">
      <c r="A1522" s="2" t="s">
        <v>1920</v>
      </c>
      <c r="B1522" s="4">
        <v>44022</v>
      </c>
      <c r="C1522" s="4">
        <v>44023</v>
      </c>
      <c r="D1522" s="2" t="s">
        <v>28</v>
      </c>
      <c r="E1522" s="2" t="s">
        <v>29</v>
      </c>
      <c r="F1522" s="2" t="s">
        <v>763</v>
      </c>
      <c r="G1522" s="5" t="str">
        <f>VLOOKUP(F1522,'Customer Info'!A:B,2,0)</f>
        <v>Natalie</v>
      </c>
      <c r="H1522" s="5" t="str">
        <f>VLOOKUP(F1522,'Customer Info'!A:C,3,0)</f>
        <v>Webber</v>
      </c>
      <c r="I1522" s="5" t="str">
        <f>VLOOKUP(F1522,'Customer Info'!A:E,5,0)</f>
        <v>Ningbo</v>
      </c>
      <c r="J1522" s="2" t="s">
        <v>1405</v>
      </c>
      <c r="K1522" s="6" t="str">
        <f>VLOOKUP(J1522,'Product Details'!B:C,2,0)</f>
        <v>Office_Supplies</v>
      </c>
      <c r="L1522" s="6" t="str">
        <f>VLOOKUP(J1522,'Product Details'!B:D,3,0)</f>
        <v>Art</v>
      </c>
      <c r="M1522" s="6" t="s">
        <v>6495</v>
      </c>
      <c r="N1522" s="2">
        <v>1790</v>
      </c>
      <c r="O1522" s="2">
        <v>1706</v>
      </c>
      <c r="P1522" s="2">
        <v>1</v>
      </c>
      <c r="Q1522" s="7">
        <f>O1522*P1522</f>
        <v>1706</v>
      </c>
      <c r="R1522" s="7">
        <f>N1522*P1522</f>
        <v>1790</v>
      </c>
      <c r="S1522" s="2">
        <v>100</v>
      </c>
      <c r="T1522" s="8">
        <f>R1522+S1522</f>
        <v>1890</v>
      </c>
      <c r="U1522" s="8">
        <f>T1522-Q1522</f>
        <v>184</v>
      </c>
      <c r="V1522" s="2" t="s">
        <v>63</v>
      </c>
      <c r="W1522" s="31">
        <f>IF(T1522&lt;5000,T1522*2%,IF(T1522&lt;25000,T1522*5%,IF(T1522&lt;50000,T1522*7%,IF(T1522&lt;100000,T1522*9%,IF(T1522&lt;250000,T1522*12%,T1522*15%)))))</f>
        <v>37.800000000000004</v>
      </c>
    </row>
    <row r="1523" spans="1:23" x14ac:dyDescent="0.3">
      <c r="A1523" s="2" t="s">
        <v>2097</v>
      </c>
      <c r="B1523" s="4">
        <v>43221</v>
      </c>
      <c r="C1523" s="4">
        <v>43222</v>
      </c>
      <c r="D1523" s="2" t="s">
        <v>28</v>
      </c>
      <c r="E1523" s="2" t="s">
        <v>29</v>
      </c>
      <c r="F1523" s="2" t="s">
        <v>2026</v>
      </c>
      <c r="G1523" s="5" t="str">
        <f>VLOOKUP(F1523,'Customer Info'!A:B,2,0)</f>
        <v>Tom</v>
      </c>
      <c r="H1523" s="5" t="str">
        <f>VLOOKUP(F1523,'Customer Info'!A:C,3,0)</f>
        <v>Prescott</v>
      </c>
      <c r="I1523" s="5" t="str">
        <f>VLOOKUP(F1523,'Customer Info'!A:E,5,0)</f>
        <v>Bokaro</v>
      </c>
      <c r="J1523" s="2" t="s">
        <v>137</v>
      </c>
      <c r="K1523" s="6" t="str">
        <f>VLOOKUP(J1523,'Product Details'!B:C,2,0)</f>
        <v>Office_Supplies</v>
      </c>
      <c r="L1523" s="6" t="str">
        <f>VLOOKUP(J1523,'Product Details'!B:D,3,0)</f>
        <v>Supplies</v>
      </c>
      <c r="M1523" s="6" t="s">
        <v>6555</v>
      </c>
      <c r="N1523" s="2">
        <v>1790</v>
      </c>
      <c r="O1523" s="2">
        <v>1706</v>
      </c>
      <c r="P1523" s="2">
        <v>1</v>
      </c>
      <c r="Q1523" s="7">
        <f>O1523*P1523</f>
        <v>1706</v>
      </c>
      <c r="R1523" s="7">
        <f>N1523*P1523</f>
        <v>1790</v>
      </c>
      <c r="S1523" s="2">
        <v>89</v>
      </c>
      <c r="T1523" s="8">
        <f>R1523+S1523</f>
        <v>1879</v>
      </c>
      <c r="U1523" s="8">
        <f>T1523-Q1523</f>
        <v>173</v>
      </c>
      <c r="V1523" s="2" t="s">
        <v>63</v>
      </c>
      <c r="W1523" s="31">
        <f>IF(T1523&lt;5000,T1523*2%,IF(T1523&lt;25000,T1523*5%,IF(T1523&lt;50000,T1523*7%,IF(T1523&lt;100000,T1523*9%,IF(T1523&lt;250000,T1523*12%,T1523*15%)))))</f>
        <v>37.58</v>
      </c>
    </row>
    <row r="1524" spans="1:23" x14ac:dyDescent="0.3">
      <c r="A1524" s="2" t="s">
        <v>1838</v>
      </c>
      <c r="B1524" s="4">
        <v>44081</v>
      </c>
      <c r="C1524" s="4">
        <v>44081</v>
      </c>
      <c r="D1524" s="2" t="s">
        <v>28</v>
      </c>
      <c r="E1524" s="2" t="s">
        <v>43</v>
      </c>
      <c r="F1524" s="2" t="s">
        <v>710</v>
      </c>
      <c r="G1524" s="5" t="str">
        <f>VLOOKUP(F1524,'Customer Info'!A:B,2,0)</f>
        <v>Brian</v>
      </c>
      <c r="H1524" s="5" t="str">
        <f>VLOOKUP(F1524,'Customer Info'!A:C,3,0)</f>
        <v>DeCherney</v>
      </c>
      <c r="I1524" s="5" t="str">
        <f>VLOOKUP(F1524,'Customer Info'!A:E,5,0)</f>
        <v>Kendari</v>
      </c>
      <c r="J1524" s="2" t="s">
        <v>193</v>
      </c>
      <c r="K1524" s="6" t="str">
        <f>VLOOKUP(J1524,'Product Details'!B:C,2,0)</f>
        <v>Office_Supplies</v>
      </c>
      <c r="L1524" s="6" t="str">
        <f>VLOOKUP(J1524,'Product Details'!B:D,3,0)</f>
        <v>Art</v>
      </c>
      <c r="M1524" s="6" t="s">
        <v>6434</v>
      </c>
      <c r="N1524" s="2">
        <v>1790</v>
      </c>
      <c r="O1524" s="2">
        <v>1706</v>
      </c>
      <c r="P1524" s="2">
        <v>1</v>
      </c>
      <c r="Q1524" s="7">
        <f>O1524*P1524</f>
        <v>1706</v>
      </c>
      <c r="R1524" s="7">
        <f>N1524*P1524</f>
        <v>1790</v>
      </c>
      <c r="S1524" s="2">
        <v>61</v>
      </c>
      <c r="T1524" s="8">
        <f>R1524+S1524</f>
        <v>1851</v>
      </c>
      <c r="U1524" s="8">
        <f>T1524-Q1524</f>
        <v>145</v>
      </c>
      <c r="V1524" s="2" t="s">
        <v>33</v>
      </c>
      <c r="W1524" s="31">
        <f>IF(T1524&lt;5000,T1524*2%,IF(T1524&lt;25000,T1524*5%,IF(T1524&lt;50000,T1524*7%,IF(T1524&lt;100000,T1524*9%,IF(T1524&lt;250000,T1524*12%,T1524*15%)))))</f>
        <v>37.020000000000003</v>
      </c>
    </row>
    <row r="1525" spans="1:23" x14ac:dyDescent="0.3">
      <c r="A1525" s="2" t="s">
        <v>345</v>
      </c>
      <c r="B1525" s="4">
        <v>43334</v>
      </c>
      <c r="C1525" s="4">
        <v>43334</v>
      </c>
      <c r="D1525" s="2" t="s">
        <v>28</v>
      </c>
      <c r="E1525" s="2" t="s">
        <v>43</v>
      </c>
      <c r="F1525" s="2" t="s">
        <v>272</v>
      </c>
      <c r="G1525" s="5" t="str">
        <f>VLOOKUP(F1525,'Customer Info'!A:B,2,0)</f>
        <v>Alejandro</v>
      </c>
      <c r="H1525" s="5" t="str">
        <f>VLOOKUP(F1525,'Customer Info'!A:C,3,0)</f>
        <v>Grove</v>
      </c>
      <c r="I1525" s="5" t="str">
        <f>VLOOKUP(F1525,'Customer Info'!A:E,5,0)</f>
        <v>Whyalla</v>
      </c>
      <c r="J1525" s="2" t="s">
        <v>273</v>
      </c>
      <c r="K1525" s="6" t="str">
        <f>VLOOKUP(J1525,'Product Details'!B:C,2,0)</f>
        <v>Furniture</v>
      </c>
      <c r="L1525" s="6" t="str">
        <f>VLOOKUP(J1525,'Product Details'!B:D,3,0)</f>
        <v>Tables</v>
      </c>
      <c r="M1525" s="6" t="s">
        <v>6494</v>
      </c>
      <c r="N1525" s="2">
        <v>1790</v>
      </c>
      <c r="O1525" s="2">
        <v>1706</v>
      </c>
      <c r="P1525" s="2">
        <v>1</v>
      </c>
      <c r="Q1525" s="7">
        <f>O1525*P1525</f>
        <v>1706</v>
      </c>
      <c r="R1525" s="7">
        <f>N1525*P1525</f>
        <v>1790</v>
      </c>
      <c r="S1525" s="2">
        <v>42</v>
      </c>
      <c r="T1525" s="8">
        <f>R1525+S1525</f>
        <v>1832</v>
      </c>
      <c r="U1525" s="8">
        <f>T1525-Q1525</f>
        <v>126</v>
      </c>
      <c r="V1525" s="2" t="s">
        <v>63</v>
      </c>
      <c r="W1525" s="31">
        <f>IF(T1525&lt;5000,T1525*2%,IF(T1525&lt;25000,T1525*5%,IF(T1525&lt;50000,T1525*7%,IF(T1525&lt;100000,T1525*9%,IF(T1525&lt;250000,T1525*12%,T1525*15%)))))</f>
        <v>36.64</v>
      </c>
    </row>
    <row r="1526" spans="1:23" x14ac:dyDescent="0.3">
      <c r="A1526" s="2" t="s">
        <v>181</v>
      </c>
      <c r="B1526" s="4">
        <v>43419</v>
      </c>
      <c r="C1526" s="4">
        <v>43420</v>
      </c>
      <c r="D1526" s="2" t="s">
        <v>47</v>
      </c>
      <c r="E1526" s="2" t="s">
        <v>48</v>
      </c>
      <c r="F1526" s="2" t="s">
        <v>182</v>
      </c>
      <c r="G1526" s="5" t="str">
        <f>VLOOKUP(F1526,'Customer Info'!A:B,2,0)</f>
        <v>Gary</v>
      </c>
      <c r="H1526" s="5" t="str">
        <f>VLOOKUP(F1526,'Customer Info'!A:C,3,0)</f>
        <v>Hansen</v>
      </c>
      <c r="I1526" s="5" t="str">
        <f>VLOOKUP(F1526,'Customer Info'!A:E,5,0)</f>
        <v>Dewas</v>
      </c>
      <c r="J1526" s="2" t="s">
        <v>183</v>
      </c>
      <c r="K1526" s="6" t="str">
        <f>VLOOKUP(J1526,'Product Details'!B:C,2,0)</f>
        <v>Furniture</v>
      </c>
      <c r="L1526" s="6" t="str">
        <f>VLOOKUP(J1526,'Product Details'!B:D,3,0)</f>
        <v>Tables</v>
      </c>
      <c r="M1526" s="6" t="s">
        <v>6546</v>
      </c>
      <c r="N1526" s="2">
        <v>896</v>
      </c>
      <c r="O1526" s="2">
        <v>870</v>
      </c>
      <c r="P1526" s="2">
        <v>2</v>
      </c>
      <c r="Q1526" s="7">
        <f>O1526*P1526</f>
        <v>1740</v>
      </c>
      <c r="R1526" s="7">
        <f>N1526*P1526</f>
        <v>1792</v>
      </c>
      <c r="S1526" s="2">
        <v>99</v>
      </c>
      <c r="T1526" s="8">
        <f>R1526+S1526</f>
        <v>1891</v>
      </c>
      <c r="U1526" s="8">
        <f>T1526-Q1526</f>
        <v>151</v>
      </c>
      <c r="V1526" s="2" t="s">
        <v>33</v>
      </c>
      <c r="W1526" s="31">
        <f>IF(T1526&lt;5000,T1526*2%,IF(T1526&lt;25000,T1526*5%,IF(T1526&lt;50000,T1526*7%,IF(T1526&lt;100000,T1526*9%,IF(T1526&lt;250000,T1526*12%,T1526*15%)))))</f>
        <v>37.82</v>
      </c>
    </row>
    <row r="1527" spans="1:23" x14ac:dyDescent="0.3">
      <c r="A1527" s="2" t="s">
        <v>4616</v>
      </c>
      <c r="B1527" s="4">
        <v>44145</v>
      </c>
      <c r="C1527" s="4">
        <v>44146</v>
      </c>
      <c r="D1527" s="2" t="s">
        <v>47</v>
      </c>
      <c r="E1527" s="2" t="s">
        <v>29</v>
      </c>
      <c r="F1527" s="2" t="s">
        <v>786</v>
      </c>
      <c r="G1527" s="5" t="str">
        <f>VLOOKUP(F1527,'Customer Info'!A:B,2,0)</f>
        <v>Stefanie</v>
      </c>
      <c r="H1527" s="5" t="str">
        <f>VLOOKUP(F1527,'Customer Info'!A:C,3,0)</f>
        <v>Holloman</v>
      </c>
      <c r="I1527" s="5" t="str">
        <f>VLOOKUP(F1527,'Customer Info'!A:E,5,0)</f>
        <v>Durgapur</v>
      </c>
      <c r="J1527" s="2" t="s">
        <v>435</v>
      </c>
      <c r="K1527" s="6" t="str">
        <f>VLOOKUP(J1527,'Product Details'!B:C,2,0)</f>
        <v>Technology</v>
      </c>
      <c r="L1527" s="6" t="str">
        <f>VLOOKUP(J1527,'Product Details'!B:D,3,0)</f>
        <v>Accessories</v>
      </c>
      <c r="M1527" s="6" t="s">
        <v>6442</v>
      </c>
      <c r="N1527" s="2">
        <v>896</v>
      </c>
      <c r="O1527" s="2">
        <v>870</v>
      </c>
      <c r="P1527" s="2">
        <v>2</v>
      </c>
      <c r="Q1527" s="7">
        <f>O1527*P1527</f>
        <v>1740</v>
      </c>
      <c r="R1527" s="7">
        <f>N1527*P1527</f>
        <v>1792</v>
      </c>
      <c r="S1527" s="2">
        <v>51</v>
      </c>
      <c r="T1527" s="8">
        <f>R1527+S1527</f>
        <v>1843</v>
      </c>
      <c r="U1527" s="8">
        <f>T1527-Q1527</f>
        <v>103</v>
      </c>
      <c r="V1527" s="2" t="s">
        <v>33</v>
      </c>
      <c r="W1527" s="31">
        <f>IF(T1527&lt;5000,T1527*2%,IF(T1527&lt;25000,T1527*5%,IF(T1527&lt;50000,T1527*7%,IF(T1527&lt;100000,T1527*9%,IF(T1527&lt;250000,T1527*12%,T1527*15%)))))</f>
        <v>36.86</v>
      </c>
    </row>
    <row r="1528" spans="1:23" x14ac:dyDescent="0.3">
      <c r="A1528" s="2" t="s">
        <v>3549</v>
      </c>
      <c r="B1528" s="4">
        <v>43718</v>
      </c>
      <c r="C1528" s="4">
        <v>43718</v>
      </c>
      <c r="D1528" s="2" t="s">
        <v>47</v>
      </c>
      <c r="E1528" s="2" t="s">
        <v>91</v>
      </c>
      <c r="F1528" s="2" t="s">
        <v>469</v>
      </c>
      <c r="G1528" s="5" t="str">
        <f>VLOOKUP(F1528,'Customer Info'!A:B,2,0)</f>
        <v>Charles</v>
      </c>
      <c r="H1528" s="5" t="str">
        <f>VLOOKUP(F1528,'Customer Info'!A:C,3,0)</f>
        <v>Sheldon</v>
      </c>
      <c r="I1528" s="5" t="str">
        <f>VLOOKUP(F1528,'Customer Info'!A:E,5,0)</f>
        <v>Jakarta</v>
      </c>
      <c r="J1528" s="2" t="s">
        <v>217</v>
      </c>
      <c r="K1528" s="6" t="str">
        <f>VLOOKUP(J1528,'Product Details'!B:C,2,0)</f>
        <v>Office_Supplies</v>
      </c>
      <c r="L1528" s="6" t="str">
        <f>VLOOKUP(J1528,'Product Details'!B:D,3,0)</f>
        <v>Labels</v>
      </c>
      <c r="M1528" s="6" t="s">
        <v>6441</v>
      </c>
      <c r="N1528" s="2">
        <v>896</v>
      </c>
      <c r="O1528" s="2">
        <v>870</v>
      </c>
      <c r="P1528" s="2">
        <v>2</v>
      </c>
      <c r="Q1528" s="7">
        <f>O1528*P1528</f>
        <v>1740</v>
      </c>
      <c r="R1528" s="7">
        <f>N1528*P1528</f>
        <v>1792</v>
      </c>
      <c r="S1528" s="2">
        <v>35</v>
      </c>
      <c r="T1528" s="8">
        <f>R1528+S1528</f>
        <v>1827</v>
      </c>
      <c r="U1528" s="8">
        <f>T1528-Q1528</f>
        <v>87</v>
      </c>
      <c r="V1528" s="2" t="s">
        <v>33</v>
      </c>
      <c r="W1528" s="31">
        <f>IF(T1528&lt;5000,T1528*2%,IF(T1528&lt;25000,T1528*5%,IF(T1528&lt;50000,T1528*7%,IF(T1528&lt;100000,T1528*9%,IF(T1528&lt;250000,T1528*12%,T1528*15%)))))</f>
        <v>36.54</v>
      </c>
    </row>
    <row r="1529" spans="1:23" x14ac:dyDescent="0.3">
      <c r="A1529" s="2" t="s">
        <v>2603</v>
      </c>
      <c r="B1529" s="4">
        <v>43938</v>
      </c>
      <c r="C1529" s="4">
        <v>43940</v>
      </c>
      <c r="D1529" s="2" t="s">
        <v>47</v>
      </c>
      <c r="E1529" s="2" t="s">
        <v>91</v>
      </c>
      <c r="F1529" s="2" t="s">
        <v>2207</v>
      </c>
      <c r="G1529" s="5" t="str">
        <f>VLOOKUP(F1529,'Customer Info'!A:B,2,0)</f>
        <v>Lynn</v>
      </c>
      <c r="H1529" s="5" t="str">
        <f>VLOOKUP(F1529,'Customer Info'!A:C,3,0)</f>
        <v>Smith</v>
      </c>
      <c r="I1529" s="5" t="str">
        <f>VLOOKUP(F1529,'Customer Info'!A:E,5,0)</f>
        <v>Kanpur</v>
      </c>
      <c r="J1529" s="2" t="s">
        <v>961</v>
      </c>
      <c r="K1529" s="6" t="str">
        <f>VLOOKUP(J1529,'Product Details'!B:C,2,0)</f>
        <v>Furniture</v>
      </c>
      <c r="L1529" s="6" t="str">
        <f>VLOOKUP(J1529,'Product Details'!B:D,3,0)</f>
        <v>Bookcases</v>
      </c>
      <c r="M1529" s="6" t="s">
        <v>6492</v>
      </c>
      <c r="N1529" s="2">
        <v>224</v>
      </c>
      <c r="O1529" s="2">
        <v>210</v>
      </c>
      <c r="P1529" s="2">
        <v>8</v>
      </c>
      <c r="Q1529" s="7">
        <f>O1529*P1529</f>
        <v>1680</v>
      </c>
      <c r="R1529" s="7">
        <f>N1529*P1529</f>
        <v>1792</v>
      </c>
      <c r="S1529" s="2">
        <v>20</v>
      </c>
      <c r="T1529" s="8">
        <f>R1529+S1529</f>
        <v>1812</v>
      </c>
      <c r="U1529" s="8">
        <f>T1529-Q1529</f>
        <v>132</v>
      </c>
      <c r="V1529" s="2" t="s">
        <v>63</v>
      </c>
      <c r="W1529" s="31">
        <f>IF(T1529&lt;5000,T1529*2%,IF(T1529&lt;25000,T1529*5%,IF(T1529&lt;50000,T1529*7%,IF(T1529&lt;100000,T1529*9%,IF(T1529&lt;250000,T1529*12%,T1529*15%)))))</f>
        <v>36.24</v>
      </c>
    </row>
    <row r="1530" spans="1:23" x14ac:dyDescent="0.3">
      <c r="A1530" s="2" t="s">
        <v>1720</v>
      </c>
      <c r="B1530" s="4">
        <v>44031</v>
      </c>
      <c r="C1530" s="4">
        <v>44032</v>
      </c>
      <c r="D1530" s="2" t="s">
        <v>47</v>
      </c>
      <c r="E1530" s="2" t="s">
        <v>36</v>
      </c>
      <c r="F1530" s="2" t="s">
        <v>1458</v>
      </c>
      <c r="G1530" s="5" t="str">
        <f>VLOOKUP(F1530,'Customer Info'!A:B,2,0)</f>
        <v>Darren</v>
      </c>
      <c r="H1530" s="5" t="str">
        <f>VLOOKUP(F1530,'Customer Info'!A:C,3,0)</f>
        <v>Koutras</v>
      </c>
      <c r="I1530" s="5" t="str">
        <f>VLOOKUP(F1530,'Customer Info'!A:E,5,0)</f>
        <v>Pune</v>
      </c>
      <c r="J1530" s="2" t="s">
        <v>545</v>
      </c>
      <c r="K1530" s="6" t="str">
        <f>VLOOKUP(J1530,'Product Details'!B:C,2,0)</f>
        <v>Technology</v>
      </c>
      <c r="L1530" s="6" t="str">
        <f>VLOOKUP(J1530,'Product Details'!B:D,3,0)</f>
        <v>Copiers</v>
      </c>
      <c r="M1530" s="6" t="s">
        <v>6414</v>
      </c>
      <c r="N1530" s="2">
        <v>1798</v>
      </c>
      <c r="O1530" s="2">
        <v>1650</v>
      </c>
      <c r="P1530" s="2">
        <v>1</v>
      </c>
      <c r="Q1530" s="7">
        <f>O1530*P1530</f>
        <v>1650</v>
      </c>
      <c r="R1530" s="7">
        <f>N1530*P1530</f>
        <v>1798</v>
      </c>
      <c r="S1530" s="2">
        <v>100</v>
      </c>
      <c r="T1530" s="8">
        <f>R1530+S1530</f>
        <v>1898</v>
      </c>
      <c r="U1530" s="8">
        <f>T1530-Q1530</f>
        <v>248</v>
      </c>
      <c r="V1530" s="2" t="s">
        <v>33</v>
      </c>
      <c r="W1530" s="31">
        <f>IF(T1530&lt;5000,T1530*2%,IF(T1530&lt;25000,T1530*5%,IF(T1530&lt;50000,T1530*7%,IF(T1530&lt;100000,T1530*9%,IF(T1530&lt;250000,T1530*12%,T1530*15%)))))</f>
        <v>37.96</v>
      </c>
    </row>
    <row r="1531" spans="1:23" x14ac:dyDescent="0.3">
      <c r="A1531" s="2" t="s">
        <v>5105</v>
      </c>
      <c r="B1531" s="4">
        <v>43532</v>
      </c>
      <c r="C1531" s="4">
        <v>43534</v>
      </c>
      <c r="D1531" s="2" t="s">
        <v>47</v>
      </c>
      <c r="E1531" s="2" t="s">
        <v>43</v>
      </c>
      <c r="F1531" s="2" t="s">
        <v>600</v>
      </c>
      <c r="G1531" s="5" t="str">
        <f>VLOOKUP(F1531,'Customer Info'!A:B,2,0)</f>
        <v>Rachel</v>
      </c>
      <c r="H1531" s="5" t="str">
        <f>VLOOKUP(F1531,'Customer Info'!A:C,3,0)</f>
        <v>Payne</v>
      </c>
      <c r="I1531" s="5" t="str">
        <f>VLOOKUP(F1531,'Customer Info'!A:E,5,0)</f>
        <v>Nagercoil</v>
      </c>
      <c r="J1531" s="2" t="s">
        <v>577</v>
      </c>
      <c r="K1531" s="6" t="str">
        <f>VLOOKUP(J1531,'Product Details'!B:C,2,0)</f>
        <v>Office_Supplies</v>
      </c>
      <c r="L1531" s="6" t="str">
        <f>VLOOKUP(J1531,'Product Details'!B:D,3,0)</f>
        <v>Envelopes</v>
      </c>
      <c r="M1531" s="6" t="s">
        <v>6526</v>
      </c>
      <c r="N1531" s="2">
        <v>1798</v>
      </c>
      <c r="O1531" s="2">
        <v>1650</v>
      </c>
      <c r="P1531" s="2">
        <v>1</v>
      </c>
      <c r="Q1531" s="7">
        <f>O1531*P1531</f>
        <v>1650</v>
      </c>
      <c r="R1531" s="7">
        <f>N1531*P1531</f>
        <v>1798</v>
      </c>
      <c r="S1531" s="2">
        <v>46</v>
      </c>
      <c r="T1531" s="8">
        <f>R1531+S1531</f>
        <v>1844</v>
      </c>
      <c r="U1531" s="8">
        <f>T1531-Q1531</f>
        <v>194</v>
      </c>
      <c r="V1531" s="2" t="s">
        <v>63</v>
      </c>
      <c r="W1531" s="31">
        <f>IF(T1531&lt;5000,T1531*2%,IF(T1531&lt;25000,T1531*5%,IF(T1531&lt;50000,T1531*7%,IF(T1531&lt;100000,T1531*9%,IF(T1531&lt;250000,T1531*12%,T1531*15%)))))</f>
        <v>36.880000000000003</v>
      </c>
    </row>
    <row r="1532" spans="1:23" x14ac:dyDescent="0.3">
      <c r="A1532" s="2" t="s">
        <v>5355</v>
      </c>
      <c r="B1532" s="4">
        <v>44039</v>
      </c>
      <c r="C1532" s="4">
        <v>44039</v>
      </c>
      <c r="D1532" s="2" t="s">
        <v>47</v>
      </c>
      <c r="E1532" s="2" t="s">
        <v>43</v>
      </c>
      <c r="F1532" s="2" t="s">
        <v>683</v>
      </c>
      <c r="G1532" s="5" t="str">
        <f>VLOOKUP(F1532,'Customer Info'!A:B,2,0)</f>
        <v>Tamara</v>
      </c>
      <c r="H1532" s="5" t="str">
        <f>VLOOKUP(F1532,'Customer Info'!A:C,3,0)</f>
        <v>Willingham</v>
      </c>
      <c r="I1532" s="5" t="str">
        <f>VLOOKUP(F1532,'Customer Info'!A:E,5,0)</f>
        <v>Perth</v>
      </c>
      <c r="J1532" s="2" t="s">
        <v>499</v>
      </c>
      <c r="K1532" s="6" t="str">
        <f>VLOOKUP(J1532,'Product Details'!B:C,2,0)</f>
        <v>Furniture</v>
      </c>
      <c r="L1532" s="6" t="str">
        <f>VLOOKUP(J1532,'Product Details'!B:D,3,0)</f>
        <v>Tables</v>
      </c>
      <c r="M1532" s="6" t="s">
        <v>6537</v>
      </c>
      <c r="N1532" s="2">
        <v>1798</v>
      </c>
      <c r="O1532" s="2">
        <v>1650</v>
      </c>
      <c r="P1532" s="2">
        <v>1</v>
      </c>
      <c r="Q1532" s="7">
        <f>O1532*P1532</f>
        <v>1650</v>
      </c>
      <c r="R1532" s="7">
        <f>N1532*P1532</f>
        <v>1798</v>
      </c>
      <c r="S1532" s="2">
        <v>30</v>
      </c>
      <c r="T1532" s="8">
        <f>R1532+S1532</f>
        <v>1828</v>
      </c>
      <c r="U1532" s="8">
        <f>T1532-Q1532</f>
        <v>178</v>
      </c>
      <c r="V1532" s="2" t="s">
        <v>63</v>
      </c>
      <c r="W1532" s="31">
        <f>IF(T1532&lt;5000,T1532*2%,IF(T1532&lt;25000,T1532*5%,IF(T1532&lt;50000,T1532*7%,IF(T1532&lt;100000,T1532*9%,IF(T1532&lt;250000,T1532*12%,T1532*15%)))))</f>
        <v>36.56</v>
      </c>
    </row>
    <row r="1533" spans="1:23" x14ac:dyDescent="0.3">
      <c r="A1533" s="2" t="s">
        <v>3056</v>
      </c>
      <c r="B1533" s="4">
        <v>43206</v>
      </c>
      <c r="C1533" s="4">
        <v>43206</v>
      </c>
      <c r="D1533" s="2" t="s">
        <v>28</v>
      </c>
      <c r="E1533" s="2" t="s">
        <v>68</v>
      </c>
      <c r="F1533" s="2" t="s">
        <v>916</v>
      </c>
      <c r="G1533" s="5" t="str">
        <f>VLOOKUP(F1533,'Customer Info'!A:B,2,0)</f>
        <v>David</v>
      </c>
      <c r="H1533" s="5" t="str">
        <f>VLOOKUP(F1533,'Customer Info'!A:C,3,0)</f>
        <v>Philippe</v>
      </c>
      <c r="I1533" s="5" t="str">
        <f>VLOOKUP(F1533,'Customer Info'!A:E,5,0)</f>
        <v>Hamburg</v>
      </c>
      <c r="J1533" s="2" t="s">
        <v>563</v>
      </c>
      <c r="K1533" s="6" t="str">
        <f>VLOOKUP(J1533,'Product Details'!B:C,2,0)</f>
        <v>Technology</v>
      </c>
      <c r="L1533" s="6" t="str">
        <f>VLOOKUP(J1533,'Product Details'!B:D,3,0)</f>
        <v>Machines</v>
      </c>
      <c r="M1533" s="6" t="s">
        <v>6422</v>
      </c>
      <c r="N1533" s="2">
        <v>1798</v>
      </c>
      <c r="O1533" s="2">
        <v>1666</v>
      </c>
      <c r="P1533" s="2">
        <v>1</v>
      </c>
      <c r="Q1533" s="7">
        <f>O1533*P1533</f>
        <v>1666</v>
      </c>
      <c r="R1533" s="7">
        <f>N1533*P1533</f>
        <v>1798</v>
      </c>
      <c r="S1533" s="2">
        <v>26</v>
      </c>
      <c r="T1533" s="8">
        <f>R1533+S1533</f>
        <v>1824</v>
      </c>
      <c r="U1533" s="8">
        <f>T1533-Q1533</f>
        <v>158</v>
      </c>
      <c r="V1533" s="2" t="s">
        <v>33</v>
      </c>
      <c r="W1533" s="31">
        <f>IF(T1533&lt;5000,T1533*2%,IF(T1533&lt;25000,T1533*5%,IF(T1533&lt;50000,T1533*7%,IF(T1533&lt;100000,T1533*9%,IF(T1533&lt;250000,T1533*12%,T1533*15%)))))</f>
        <v>36.480000000000004</v>
      </c>
    </row>
    <row r="1534" spans="1:23" x14ac:dyDescent="0.3">
      <c r="A1534" s="2" t="s">
        <v>1639</v>
      </c>
      <c r="B1534" s="4">
        <v>43920</v>
      </c>
      <c r="C1534" s="4">
        <v>43922</v>
      </c>
      <c r="D1534" s="2" t="s">
        <v>47</v>
      </c>
      <c r="E1534" s="2" t="s">
        <v>91</v>
      </c>
      <c r="F1534" s="2" t="s">
        <v>79</v>
      </c>
      <c r="G1534" s="5" t="str">
        <f>VLOOKUP(F1534,'Customer Info'!A:B,2,0)</f>
        <v>Kelly</v>
      </c>
      <c r="H1534" s="5" t="str">
        <f>VLOOKUP(F1534,'Customer Info'!A:C,3,0)</f>
        <v>Collister</v>
      </c>
      <c r="I1534" s="5" t="str">
        <f>VLOOKUP(F1534,'Customer Info'!A:E,5,0)</f>
        <v>Tangshan</v>
      </c>
      <c r="J1534" s="2" t="s">
        <v>220</v>
      </c>
      <c r="K1534" s="6" t="str">
        <f>VLOOKUP(J1534,'Product Details'!B:C,2,0)</f>
        <v>Office_Supplies</v>
      </c>
      <c r="L1534" s="6" t="str">
        <f>VLOOKUP(J1534,'Product Details'!B:D,3,0)</f>
        <v>Storage</v>
      </c>
      <c r="M1534" s="6" t="s">
        <v>6541</v>
      </c>
      <c r="N1534" s="2">
        <v>900</v>
      </c>
      <c r="O1534" s="2">
        <v>834</v>
      </c>
      <c r="P1534" s="2">
        <v>2</v>
      </c>
      <c r="Q1534" s="7">
        <f>O1534*P1534</f>
        <v>1668</v>
      </c>
      <c r="R1534" s="7">
        <f>N1534*P1534</f>
        <v>1800</v>
      </c>
      <c r="S1534" s="2">
        <v>78</v>
      </c>
      <c r="T1534" s="8">
        <f>R1534+S1534</f>
        <v>1878</v>
      </c>
      <c r="U1534" s="8">
        <f>T1534-Q1534</f>
        <v>210</v>
      </c>
      <c r="V1534" s="2" t="s">
        <v>63</v>
      </c>
      <c r="W1534" s="31">
        <f>IF(T1534&lt;5000,T1534*2%,IF(T1534&lt;25000,T1534*5%,IF(T1534&lt;50000,T1534*7%,IF(T1534&lt;100000,T1534*9%,IF(T1534&lt;250000,T1534*12%,T1534*15%)))))</f>
        <v>37.56</v>
      </c>
    </row>
    <row r="1535" spans="1:23" x14ac:dyDescent="0.3">
      <c r="A1535" s="2" t="s">
        <v>2651</v>
      </c>
      <c r="B1535" s="4">
        <v>44102</v>
      </c>
      <c r="C1535" s="4">
        <v>44103</v>
      </c>
      <c r="D1535" s="2" t="s">
        <v>47</v>
      </c>
      <c r="E1535" s="2" t="s">
        <v>29</v>
      </c>
      <c r="F1535" s="2" t="s">
        <v>266</v>
      </c>
      <c r="G1535" s="5" t="str">
        <f>VLOOKUP(F1535,'Customer Info'!A:B,2,0)</f>
        <v>Cynthia</v>
      </c>
      <c r="H1535" s="5" t="str">
        <f>VLOOKUP(F1535,'Customer Info'!A:C,3,0)</f>
        <v>Delaney</v>
      </c>
      <c r="I1535" s="5" t="str">
        <f>VLOOKUP(F1535,'Customer Info'!A:E,5,0)</f>
        <v>Wodonga</v>
      </c>
      <c r="J1535" s="2" t="s">
        <v>611</v>
      </c>
      <c r="K1535" s="6" t="str">
        <f>VLOOKUP(J1535,'Product Details'!B:C,2,0)</f>
        <v>Technology</v>
      </c>
      <c r="L1535" s="6" t="str">
        <f>VLOOKUP(J1535,'Product Details'!B:D,3,0)</f>
        <v>Phones</v>
      </c>
      <c r="M1535" s="6" t="s">
        <v>6564</v>
      </c>
      <c r="N1535" s="2">
        <v>900</v>
      </c>
      <c r="O1535" s="2">
        <v>834</v>
      </c>
      <c r="P1535" s="2">
        <v>2</v>
      </c>
      <c r="Q1535" s="7">
        <f>O1535*P1535</f>
        <v>1668</v>
      </c>
      <c r="R1535" s="7">
        <f>N1535*P1535</f>
        <v>1800</v>
      </c>
      <c r="S1535" s="2">
        <v>62</v>
      </c>
      <c r="T1535" s="8">
        <f>R1535+S1535</f>
        <v>1862</v>
      </c>
      <c r="U1535" s="8">
        <f>T1535-Q1535</f>
        <v>194</v>
      </c>
      <c r="V1535" s="2" t="s">
        <v>63</v>
      </c>
      <c r="W1535" s="31">
        <f>IF(T1535&lt;5000,T1535*2%,IF(T1535&lt;25000,T1535*5%,IF(T1535&lt;50000,T1535*7%,IF(T1535&lt;100000,T1535*9%,IF(T1535&lt;250000,T1535*12%,T1535*15%)))))</f>
        <v>37.24</v>
      </c>
    </row>
    <row r="1536" spans="1:23" x14ac:dyDescent="0.3">
      <c r="A1536" s="2" t="s">
        <v>1678</v>
      </c>
      <c r="B1536" s="4">
        <v>44129</v>
      </c>
      <c r="C1536" s="4">
        <v>44129</v>
      </c>
      <c r="D1536" s="2" t="s">
        <v>47</v>
      </c>
      <c r="E1536" s="2" t="s">
        <v>29</v>
      </c>
      <c r="F1536" s="2" t="s">
        <v>1241</v>
      </c>
      <c r="G1536" s="5" t="str">
        <f>VLOOKUP(F1536,'Customer Info'!A:B,2,0)</f>
        <v>Deanra</v>
      </c>
      <c r="H1536" s="5" t="str">
        <f>VLOOKUP(F1536,'Customer Info'!A:C,3,0)</f>
        <v>Eno</v>
      </c>
      <c r="I1536" s="5" t="str">
        <f>VLOOKUP(F1536,'Customer Info'!A:E,5,0)</f>
        <v>Langen</v>
      </c>
      <c r="J1536" s="2" t="s">
        <v>572</v>
      </c>
      <c r="K1536" s="6" t="str">
        <f>VLOOKUP(J1536,'Product Details'!B:C,2,0)</f>
        <v>Technology</v>
      </c>
      <c r="L1536" s="6" t="str">
        <f>VLOOKUP(J1536,'Product Details'!B:D,3,0)</f>
        <v>Machines</v>
      </c>
      <c r="M1536" s="6" t="s">
        <v>6553</v>
      </c>
      <c r="N1536" s="2">
        <v>900</v>
      </c>
      <c r="O1536" s="2">
        <v>834</v>
      </c>
      <c r="P1536" s="2">
        <v>2</v>
      </c>
      <c r="Q1536" s="7">
        <f>O1536*P1536</f>
        <v>1668</v>
      </c>
      <c r="R1536" s="7">
        <f>N1536*P1536</f>
        <v>1800</v>
      </c>
      <c r="S1536" s="2">
        <v>20</v>
      </c>
      <c r="T1536" s="8">
        <f>R1536+S1536</f>
        <v>1820</v>
      </c>
      <c r="U1536" s="8">
        <f>T1536-Q1536</f>
        <v>152</v>
      </c>
      <c r="V1536" s="2" t="s">
        <v>33</v>
      </c>
      <c r="W1536" s="31">
        <f>IF(T1536&lt;5000,T1536*2%,IF(T1536&lt;25000,T1536*5%,IF(T1536&lt;50000,T1536*7%,IF(T1536&lt;100000,T1536*9%,IF(T1536&lt;250000,T1536*12%,T1536*15%)))))</f>
        <v>36.4</v>
      </c>
    </row>
    <row r="1537" spans="1:23" x14ac:dyDescent="0.3">
      <c r="A1537" s="2" t="s">
        <v>4264</v>
      </c>
      <c r="B1537" s="4">
        <v>43143</v>
      </c>
      <c r="C1537" s="4">
        <v>43145</v>
      </c>
      <c r="D1537" s="2" t="s">
        <v>28</v>
      </c>
      <c r="E1537" s="2" t="s">
        <v>43</v>
      </c>
      <c r="F1537" s="2" t="s">
        <v>2289</v>
      </c>
      <c r="G1537" s="5" t="str">
        <f>VLOOKUP(F1537,'Customer Info'!A:B,2,0)</f>
        <v>Rachel</v>
      </c>
      <c r="H1537" s="5" t="str">
        <f>VLOOKUP(F1537,'Customer Info'!A:C,3,0)</f>
        <v>Payne</v>
      </c>
      <c r="I1537" s="5" t="str">
        <f>VLOOKUP(F1537,'Customer Info'!A:E,5,0)</f>
        <v>Fuzhou</v>
      </c>
      <c r="J1537" s="2" t="s">
        <v>229</v>
      </c>
      <c r="K1537" s="6" t="str">
        <f>VLOOKUP(J1537,'Product Details'!B:C,2,0)</f>
        <v>Office_Supplies</v>
      </c>
      <c r="L1537" s="6" t="str">
        <f>VLOOKUP(J1537,'Product Details'!B:D,3,0)</f>
        <v>Paper</v>
      </c>
      <c r="M1537" s="6" t="s">
        <v>6569</v>
      </c>
      <c r="N1537" s="2">
        <v>1808</v>
      </c>
      <c r="O1537" s="2">
        <v>1740</v>
      </c>
      <c r="P1537" s="2">
        <v>1</v>
      </c>
      <c r="Q1537" s="7">
        <f>O1537*P1537</f>
        <v>1740</v>
      </c>
      <c r="R1537" s="7">
        <f>N1537*P1537</f>
        <v>1808</v>
      </c>
      <c r="S1537" s="2">
        <v>29</v>
      </c>
      <c r="T1537" s="8">
        <f>R1537+S1537</f>
        <v>1837</v>
      </c>
      <c r="U1537" s="8">
        <f>T1537-Q1537</f>
        <v>97</v>
      </c>
      <c r="V1537" s="2" t="s">
        <v>33</v>
      </c>
      <c r="W1537" s="31">
        <f>IF(T1537&lt;5000,T1537*2%,IF(T1537&lt;25000,T1537*5%,IF(T1537&lt;50000,T1537*7%,IF(T1537&lt;100000,T1537*9%,IF(T1537&lt;250000,T1537*12%,T1537*15%)))))</f>
        <v>36.74</v>
      </c>
    </row>
    <row r="1538" spans="1:23" x14ac:dyDescent="0.3">
      <c r="A1538" s="2" t="s">
        <v>3019</v>
      </c>
      <c r="B1538" s="4">
        <v>43385</v>
      </c>
      <c r="C1538" s="4">
        <v>43385</v>
      </c>
      <c r="D1538" s="2" t="s">
        <v>47</v>
      </c>
      <c r="E1538" s="2" t="s">
        <v>29</v>
      </c>
      <c r="F1538" s="2" t="s">
        <v>1473</v>
      </c>
      <c r="G1538" s="5" t="str">
        <f>VLOOKUP(F1538,'Customer Info'!A:B,2,0)</f>
        <v>Caroline</v>
      </c>
      <c r="H1538" s="5" t="str">
        <f>VLOOKUP(F1538,'Customer Info'!A:C,3,0)</f>
        <v>Jumper</v>
      </c>
      <c r="I1538" s="5" t="str">
        <f>VLOOKUP(F1538,'Customer Info'!A:E,5,0)</f>
        <v>Xuzhou</v>
      </c>
      <c r="J1538" s="2" t="s">
        <v>262</v>
      </c>
      <c r="K1538" s="6" t="str">
        <f>VLOOKUP(J1538,'Product Details'!B:C,2,0)</f>
        <v>Furniture</v>
      </c>
      <c r="L1538" s="6" t="str">
        <f>VLOOKUP(J1538,'Product Details'!B:D,3,0)</f>
        <v>Chairs</v>
      </c>
      <c r="M1538" s="6" t="s">
        <v>6451</v>
      </c>
      <c r="N1538" s="2">
        <v>1809</v>
      </c>
      <c r="O1538" s="2">
        <v>1691</v>
      </c>
      <c r="P1538" s="2">
        <v>1</v>
      </c>
      <c r="Q1538" s="7">
        <f>O1538*P1538</f>
        <v>1691</v>
      </c>
      <c r="R1538" s="7">
        <f>N1538*P1538</f>
        <v>1809</v>
      </c>
      <c r="S1538" s="2">
        <v>32</v>
      </c>
      <c r="T1538" s="8">
        <f>R1538+S1538</f>
        <v>1841</v>
      </c>
      <c r="U1538" s="8">
        <f>T1538-Q1538</f>
        <v>150</v>
      </c>
      <c r="V1538" s="2" t="s">
        <v>33</v>
      </c>
      <c r="W1538" s="31">
        <f>IF(T1538&lt;5000,T1538*2%,IF(T1538&lt;25000,T1538*5%,IF(T1538&lt;50000,T1538*7%,IF(T1538&lt;100000,T1538*9%,IF(T1538&lt;250000,T1538*12%,T1538*15%)))))</f>
        <v>36.82</v>
      </c>
    </row>
    <row r="1539" spans="1:23" x14ac:dyDescent="0.3">
      <c r="A1539" s="2" t="s">
        <v>2017</v>
      </c>
      <c r="B1539" s="4">
        <v>43229</v>
      </c>
      <c r="C1539" s="4">
        <v>43229</v>
      </c>
      <c r="D1539" s="2" t="s">
        <v>47</v>
      </c>
      <c r="E1539" s="2" t="s">
        <v>29</v>
      </c>
      <c r="F1539" s="2" t="s">
        <v>1630</v>
      </c>
      <c r="G1539" s="5" t="str">
        <f>VLOOKUP(F1539,'Customer Info'!A:B,2,0)</f>
        <v>Roy</v>
      </c>
      <c r="H1539" s="5" t="str">
        <f>VLOOKUP(F1539,'Customer Info'!A:C,3,0)</f>
        <v>Skaria</v>
      </c>
      <c r="I1539" s="5" t="str">
        <f>VLOOKUP(F1539,'Customer Info'!A:E,5,0)</f>
        <v>Bogor</v>
      </c>
      <c r="J1539" s="2" t="s">
        <v>443</v>
      </c>
      <c r="K1539" s="6" t="str">
        <f>VLOOKUP(J1539,'Product Details'!B:C,2,0)</f>
        <v>Office_Supplies</v>
      </c>
      <c r="L1539" s="6" t="str">
        <f>VLOOKUP(J1539,'Product Details'!B:D,3,0)</f>
        <v>Envelopes</v>
      </c>
      <c r="M1539" s="6" t="s">
        <v>6399</v>
      </c>
      <c r="N1539" s="2">
        <v>1816</v>
      </c>
      <c r="O1539" s="2">
        <v>1700</v>
      </c>
      <c r="P1539" s="2">
        <v>1</v>
      </c>
      <c r="Q1539" s="7">
        <f>O1539*P1539</f>
        <v>1700</v>
      </c>
      <c r="R1539" s="7">
        <f>N1539*P1539</f>
        <v>1816</v>
      </c>
      <c r="S1539" s="2">
        <v>95</v>
      </c>
      <c r="T1539" s="8">
        <f>R1539+S1539</f>
        <v>1911</v>
      </c>
      <c r="U1539" s="8">
        <f>T1539-Q1539</f>
        <v>211</v>
      </c>
      <c r="V1539" s="2" t="s">
        <v>33</v>
      </c>
      <c r="W1539" s="31">
        <f>IF(T1539&lt;5000,T1539*2%,IF(T1539&lt;25000,T1539*5%,IF(T1539&lt;50000,T1539*7%,IF(T1539&lt;100000,T1539*9%,IF(T1539&lt;250000,T1539*12%,T1539*15%)))))</f>
        <v>38.22</v>
      </c>
    </row>
    <row r="1540" spans="1:23" x14ac:dyDescent="0.3">
      <c r="A1540" s="2" t="s">
        <v>3147</v>
      </c>
      <c r="B1540" s="4">
        <v>43238</v>
      </c>
      <c r="C1540" s="4">
        <v>43239</v>
      </c>
      <c r="D1540" s="2" t="s">
        <v>28</v>
      </c>
      <c r="E1540" s="2" t="s">
        <v>36</v>
      </c>
      <c r="F1540" s="2" t="s">
        <v>1032</v>
      </c>
      <c r="G1540" s="5" t="str">
        <f>VLOOKUP(F1540,'Customer Info'!A:B,2,0)</f>
        <v>Eugene</v>
      </c>
      <c r="H1540" s="5" t="str">
        <f>VLOOKUP(F1540,'Customer Info'!A:C,3,0)</f>
        <v>Hildebrand</v>
      </c>
      <c r="I1540" s="5" t="str">
        <f>VLOOKUP(F1540,'Customer Info'!A:E,5,0)</f>
        <v>Coffs Harbour</v>
      </c>
      <c r="J1540" s="2" t="s">
        <v>1167</v>
      </c>
      <c r="K1540" s="6" t="str">
        <f>VLOOKUP(J1540,'Product Details'!B:C,2,0)</f>
        <v>Office_Supplies</v>
      </c>
      <c r="L1540" s="6" t="str">
        <f>VLOOKUP(J1540,'Product Details'!B:D,3,0)</f>
        <v>Supplies</v>
      </c>
      <c r="M1540" s="6" t="s">
        <v>6444</v>
      </c>
      <c r="N1540" s="2">
        <v>1816</v>
      </c>
      <c r="O1540" s="2">
        <v>1699</v>
      </c>
      <c r="P1540" s="2">
        <v>1</v>
      </c>
      <c r="Q1540" s="7">
        <f>O1540*P1540</f>
        <v>1699</v>
      </c>
      <c r="R1540" s="7">
        <f>N1540*P1540</f>
        <v>1816</v>
      </c>
      <c r="S1540" s="2">
        <v>63</v>
      </c>
      <c r="T1540" s="8">
        <f>R1540+S1540</f>
        <v>1879</v>
      </c>
      <c r="U1540" s="8">
        <f>T1540-Q1540</f>
        <v>180</v>
      </c>
      <c r="V1540" s="2" t="s">
        <v>63</v>
      </c>
      <c r="W1540" s="31">
        <f>IF(T1540&lt;5000,T1540*2%,IF(T1540&lt;25000,T1540*5%,IF(T1540&lt;50000,T1540*7%,IF(T1540&lt;100000,T1540*9%,IF(T1540&lt;250000,T1540*12%,T1540*15%)))))</f>
        <v>37.58</v>
      </c>
    </row>
    <row r="1541" spans="1:23" x14ac:dyDescent="0.3">
      <c r="A1541" s="2" t="s">
        <v>3211</v>
      </c>
      <c r="B1541" s="4">
        <v>43193</v>
      </c>
      <c r="C1541" s="4">
        <v>43194</v>
      </c>
      <c r="D1541" s="2" t="s">
        <v>47</v>
      </c>
      <c r="E1541" s="2" t="s">
        <v>29</v>
      </c>
      <c r="F1541" s="2" t="s">
        <v>1527</v>
      </c>
      <c r="G1541" s="5" t="str">
        <f>VLOOKUP(F1541,'Customer Info'!A:B,2,0)</f>
        <v>Jennifer</v>
      </c>
      <c r="H1541" s="5" t="str">
        <f>VLOOKUP(F1541,'Customer Info'!A:C,3,0)</f>
        <v>Halladay</v>
      </c>
      <c r="I1541" s="5" t="str">
        <f>VLOOKUP(F1541,'Customer Info'!A:E,5,0)</f>
        <v>Krefeld</v>
      </c>
      <c r="J1541" s="2" t="s">
        <v>86</v>
      </c>
      <c r="K1541" s="6" t="str">
        <f>VLOOKUP(J1541,'Product Details'!B:C,2,0)</f>
        <v>Office_Supplies</v>
      </c>
      <c r="L1541" s="6" t="str">
        <f>VLOOKUP(J1541,'Product Details'!B:D,3,0)</f>
        <v>Storage</v>
      </c>
      <c r="M1541" s="6" t="s">
        <v>6507</v>
      </c>
      <c r="N1541" s="2">
        <v>1816</v>
      </c>
      <c r="O1541" s="2">
        <v>1700</v>
      </c>
      <c r="P1541" s="2">
        <v>1</v>
      </c>
      <c r="Q1541" s="7">
        <f>O1541*P1541</f>
        <v>1700</v>
      </c>
      <c r="R1541" s="7">
        <f>N1541*P1541</f>
        <v>1816</v>
      </c>
      <c r="S1541" s="2">
        <v>28</v>
      </c>
      <c r="T1541" s="8">
        <f>R1541+S1541</f>
        <v>1844</v>
      </c>
      <c r="U1541" s="8">
        <f>T1541-Q1541</f>
        <v>144</v>
      </c>
      <c r="V1541" s="2" t="s">
        <v>33</v>
      </c>
      <c r="W1541" s="31">
        <f>IF(T1541&lt;5000,T1541*2%,IF(T1541&lt;25000,T1541*5%,IF(T1541&lt;50000,T1541*7%,IF(T1541&lt;100000,T1541*9%,IF(T1541&lt;250000,T1541*12%,T1541*15%)))))</f>
        <v>36.880000000000003</v>
      </c>
    </row>
    <row r="1542" spans="1:23" x14ac:dyDescent="0.3">
      <c r="A1542" s="2" t="s">
        <v>4901</v>
      </c>
      <c r="B1542" s="4">
        <v>43298</v>
      </c>
      <c r="C1542" s="4">
        <v>43299</v>
      </c>
      <c r="D1542" s="2" t="s">
        <v>47</v>
      </c>
      <c r="E1542" s="2" t="s">
        <v>29</v>
      </c>
      <c r="F1542" s="2" t="s">
        <v>1511</v>
      </c>
      <c r="G1542" s="5" t="str">
        <f>VLOOKUP(F1542,'Customer Info'!A:B,2,0)</f>
        <v>Mike</v>
      </c>
      <c r="H1542" s="5" t="str">
        <f>VLOOKUP(F1542,'Customer Info'!A:C,3,0)</f>
        <v>Pelletier</v>
      </c>
      <c r="I1542" s="5" t="str">
        <f>VLOOKUP(F1542,'Customer Info'!A:E,5,0)</f>
        <v>Jakarta</v>
      </c>
      <c r="J1542" s="2" t="s">
        <v>331</v>
      </c>
      <c r="K1542" s="6" t="str">
        <f>VLOOKUP(J1542,'Product Details'!B:C,2,0)</f>
        <v>Technology</v>
      </c>
      <c r="L1542" s="6" t="str">
        <f>VLOOKUP(J1542,'Product Details'!B:D,3,0)</f>
        <v>Phones</v>
      </c>
      <c r="M1542" s="6" t="s">
        <v>6501</v>
      </c>
      <c r="N1542" s="2">
        <v>456</v>
      </c>
      <c r="O1542" s="2">
        <v>430</v>
      </c>
      <c r="P1542" s="2">
        <v>4</v>
      </c>
      <c r="Q1542" s="7">
        <f>O1542*P1542</f>
        <v>1720</v>
      </c>
      <c r="R1542" s="7">
        <f>N1542*P1542</f>
        <v>1824</v>
      </c>
      <c r="S1542" s="2">
        <v>48</v>
      </c>
      <c r="T1542" s="8">
        <f>R1542+S1542</f>
        <v>1872</v>
      </c>
      <c r="U1542" s="8">
        <f>T1542-Q1542</f>
        <v>152</v>
      </c>
      <c r="V1542" s="2" t="s">
        <v>63</v>
      </c>
      <c r="W1542" s="31">
        <f>IF(T1542&lt;5000,T1542*2%,IF(T1542&lt;25000,T1542*5%,IF(T1542&lt;50000,T1542*7%,IF(T1542&lt;100000,T1542*9%,IF(T1542&lt;250000,T1542*12%,T1542*15%)))))</f>
        <v>37.44</v>
      </c>
    </row>
    <row r="1543" spans="1:23" x14ac:dyDescent="0.3">
      <c r="A1543" s="2" t="s">
        <v>1900</v>
      </c>
      <c r="B1543" s="4">
        <v>44013</v>
      </c>
      <c r="C1543" s="4">
        <v>44014</v>
      </c>
      <c r="D1543" s="2" t="s">
        <v>47</v>
      </c>
      <c r="E1543" s="2" t="s">
        <v>48</v>
      </c>
      <c r="F1543" s="2" t="s">
        <v>477</v>
      </c>
      <c r="G1543" s="5" t="str">
        <f>VLOOKUP(F1543,'Customer Info'!A:B,2,0)</f>
        <v>Philip</v>
      </c>
      <c r="H1543" s="5" t="str">
        <f>VLOOKUP(F1543,'Customer Info'!A:C,3,0)</f>
        <v>Brown</v>
      </c>
      <c r="I1543" s="5" t="str">
        <f>VLOOKUP(F1543,'Customer Info'!A:E,5,0)</f>
        <v>Binjai</v>
      </c>
      <c r="J1543" s="2" t="s">
        <v>616</v>
      </c>
      <c r="K1543" s="6" t="str">
        <f>VLOOKUP(J1543,'Product Details'!B:C,2,0)</f>
        <v>Office_Supplies</v>
      </c>
      <c r="L1543" s="6" t="str">
        <f>VLOOKUP(J1543,'Product Details'!B:D,3,0)</f>
        <v>Binders</v>
      </c>
      <c r="M1543" s="6" t="s">
        <v>6527</v>
      </c>
      <c r="N1543" s="2">
        <v>456</v>
      </c>
      <c r="O1543" s="2">
        <v>430</v>
      </c>
      <c r="P1543" s="2">
        <v>4</v>
      </c>
      <c r="Q1543" s="7">
        <f>O1543*P1543</f>
        <v>1720</v>
      </c>
      <c r="R1543" s="7">
        <f>N1543*P1543</f>
        <v>1824</v>
      </c>
      <c r="S1543" s="2">
        <v>46</v>
      </c>
      <c r="T1543" s="8">
        <f>R1543+S1543</f>
        <v>1870</v>
      </c>
      <c r="U1543" s="8">
        <f>T1543-Q1543</f>
        <v>150</v>
      </c>
      <c r="V1543" s="2" t="s">
        <v>30</v>
      </c>
      <c r="W1543" s="31">
        <f>IF(T1543&lt;5000,T1543*2%,IF(T1543&lt;25000,T1543*5%,IF(T1543&lt;50000,T1543*7%,IF(T1543&lt;100000,T1543*9%,IF(T1543&lt;250000,T1543*12%,T1543*15%)))))</f>
        <v>37.4</v>
      </c>
    </row>
    <row r="1544" spans="1:23" x14ac:dyDescent="0.3">
      <c r="A1544" s="2" t="s">
        <v>3120</v>
      </c>
      <c r="B1544" s="4">
        <v>43177</v>
      </c>
      <c r="C1544" s="4">
        <v>43178</v>
      </c>
      <c r="D1544" s="2" t="s">
        <v>47</v>
      </c>
      <c r="E1544" s="2" t="s">
        <v>68</v>
      </c>
      <c r="F1544" s="2" t="s">
        <v>581</v>
      </c>
      <c r="G1544" s="5" t="str">
        <f>VLOOKUP(F1544,'Customer Info'!A:B,2,0)</f>
        <v>Benjamin</v>
      </c>
      <c r="H1544" s="5" t="str">
        <f>VLOOKUP(F1544,'Customer Info'!A:C,3,0)</f>
        <v>Patterson</v>
      </c>
      <c r="I1544" s="5" t="str">
        <f>VLOOKUP(F1544,'Customer Info'!A:E,5,0)</f>
        <v>Wollongong</v>
      </c>
      <c r="J1544" s="2" t="s">
        <v>961</v>
      </c>
      <c r="K1544" s="6" t="str">
        <f>VLOOKUP(J1544,'Product Details'!B:C,2,0)</f>
        <v>Furniture</v>
      </c>
      <c r="L1544" s="6" t="str">
        <f>VLOOKUP(J1544,'Product Details'!B:D,3,0)</f>
        <v>Bookcases</v>
      </c>
      <c r="M1544" s="6" t="s">
        <v>6492</v>
      </c>
      <c r="N1544" s="2">
        <v>914</v>
      </c>
      <c r="O1544" s="2">
        <v>830</v>
      </c>
      <c r="P1544" s="2">
        <v>2</v>
      </c>
      <c r="Q1544" s="7">
        <f>O1544*P1544</f>
        <v>1660</v>
      </c>
      <c r="R1544" s="7">
        <f>N1544*P1544</f>
        <v>1828</v>
      </c>
      <c r="S1544" s="2">
        <v>86</v>
      </c>
      <c r="T1544" s="8">
        <f>R1544+S1544</f>
        <v>1914</v>
      </c>
      <c r="U1544" s="8">
        <f>T1544-Q1544</f>
        <v>254</v>
      </c>
      <c r="V1544" s="2" t="s">
        <v>63</v>
      </c>
      <c r="W1544" s="31">
        <f>IF(T1544&lt;5000,T1544*2%,IF(T1544&lt;25000,T1544*5%,IF(T1544&lt;50000,T1544*7%,IF(T1544&lt;100000,T1544*9%,IF(T1544&lt;250000,T1544*12%,T1544*15%)))))</f>
        <v>38.28</v>
      </c>
    </row>
    <row r="1545" spans="1:23" x14ac:dyDescent="0.3">
      <c r="A1545" s="2" t="s">
        <v>1335</v>
      </c>
      <c r="B1545" s="4">
        <v>43804</v>
      </c>
      <c r="C1545" s="4">
        <v>43804</v>
      </c>
      <c r="D1545" s="2" t="s">
        <v>47</v>
      </c>
      <c r="E1545" s="2" t="s">
        <v>48</v>
      </c>
      <c r="F1545" s="2" t="s">
        <v>950</v>
      </c>
      <c r="G1545" s="5" t="str">
        <f>VLOOKUP(F1545,'Customer Info'!A:B,2,0)</f>
        <v>Kristen</v>
      </c>
      <c r="H1545" s="5" t="str">
        <f>VLOOKUP(F1545,'Customer Info'!A:C,3,0)</f>
        <v>Hastings</v>
      </c>
      <c r="I1545" s="5" t="str">
        <f>VLOOKUP(F1545,'Customer Info'!A:E,5,0)</f>
        <v>Shihezi</v>
      </c>
      <c r="J1545" s="2" t="s">
        <v>751</v>
      </c>
      <c r="K1545" s="6" t="str">
        <f>VLOOKUP(J1545,'Product Details'!B:C,2,0)</f>
        <v>Office_Supplies</v>
      </c>
      <c r="L1545" s="6" t="str">
        <f>VLOOKUP(J1545,'Product Details'!B:D,3,0)</f>
        <v>Envelopes</v>
      </c>
      <c r="M1545" s="6" t="s">
        <v>6525</v>
      </c>
      <c r="N1545" s="2">
        <v>914</v>
      </c>
      <c r="O1545" s="2">
        <v>830</v>
      </c>
      <c r="P1545" s="2">
        <v>2</v>
      </c>
      <c r="Q1545" s="7">
        <f>O1545*P1545</f>
        <v>1660</v>
      </c>
      <c r="R1545" s="7">
        <f>N1545*P1545</f>
        <v>1828</v>
      </c>
      <c r="S1545" s="2">
        <v>83</v>
      </c>
      <c r="T1545" s="8">
        <f>R1545+S1545</f>
        <v>1911</v>
      </c>
      <c r="U1545" s="8">
        <f>T1545-Q1545</f>
        <v>251</v>
      </c>
      <c r="V1545" s="2" t="s">
        <v>33</v>
      </c>
      <c r="W1545" s="31">
        <f>IF(T1545&lt;5000,T1545*2%,IF(T1545&lt;25000,T1545*5%,IF(T1545&lt;50000,T1545*7%,IF(T1545&lt;100000,T1545*9%,IF(T1545&lt;250000,T1545*12%,T1545*15%)))))</f>
        <v>38.22</v>
      </c>
    </row>
    <row r="1546" spans="1:23" x14ac:dyDescent="0.3">
      <c r="A1546" s="2" t="s">
        <v>3277</v>
      </c>
      <c r="B1546" s="4">
        <v>43629</v>
      </c>
      <c r="C1546" s="4">
        <v>43631</v>
      </c>
      <c r="D1546" s="2" t="s">
        <v>47</v>
      </c>
      <c r="E1546" s="2" t="s">
        <v>68</v>
      </c>
      <c r="F1546" s="2" t="s">
        <v>629</v>
      </c>
      <c r="G1546" s="5" t="str">
        <f>VLOOKUP(F1546,'Customer Info'!A:B,2,0)</f>
        <v>Rick</v>
      </c>
      <c r="H1546" s="5" t="str">
        <f>VLOOKUP(F1546,'Customer Info'!A:C,3,0)</f>
        <v>Duston</v>
      </c>
      <c r="I1546" s="5" t="str">
        <f>VLOOKUP(F1546,'Customer Info'!A:E,5,0)</f>
        <v>Surakarta</v>
      </c>
      <c r="J1546" s="2" t="s">
        <v>32</v>
      </c>
      <c r="K1546" s="6" t="str">
        <f>VLOOKUP(J1546,'Product Details'!B:C,2,0)</f>
        <v>Technology</v>
      </c>
      <c r="L1546" s="6" t="str">
        <f>VLOOKUP(J1546,'Product Details'!B:D,3,0)</f>
        <v>Machines</v>
      </c>
      <c r="M1546" s="6" t="s">
        <v>6403</v>
      </c>
      <c r="N1546" s="2">
        <v>914</v>
      </c>
      <c r="O1546" s="2">
        <v>830</v>
      </c>
      <c r="P1546" s="2">
        <v>2</v>
      </c>
      <c r="Q1546" s="7">
        <f>O1546*P1546</f>
        <v>1660</v>
      </c>
      <c r="R1546" s="7">
        <f>N1546*P1546</f>
        <v>1828</v>
      </c>
      <c r="S1546" s="2">
        <v>73</v>
      </c>
      <c r="T1546" s="8">
        <f>R1546+S1546</f>
        <v>1901</v>
      </c>
      <c r="U1546" s="8">
        <f>T1546-Q1546</f>
        <v>241</v>
      </c>
      <c r="V1546" s="2" t="s">
        <v>33</v>
      </c>
      <c r="W1546" s="31">
        <f>IF(T1546&lt;5000,T1546*2%,IF(T1546&lt;25000,T1546*5%,IF(T1546&lt;50000,T1546*7%,IF(T1546&lt;100000,T1546*9%,IF(T1546&lt;250000,T1546*12%,T1546*15%)))))</f>
        <v>38.020000000000003</v>
      </c>
    </row>
    <row r="1547" spans="1:23" x14ac:dyDescent="0.3">
      <c r="A1547" s="2" t="s">
        <v>5281</v>
      </c>
      <c r="B1547" s="4">
        <v>44000</v>
      </c>
      <c r="C1547" s="4">
        <v>44000</v>
      </c>
      <c r="D1547" s="2" t="s">
        <v>47</v>
      </c>
      <c r="E1547" s="2" t="s">
        <v>36</v>
      </c>
      <c r="F1547" s="2" t="s">
        <v>874</v>
      </c>
      <c r="G1547" s="5" t="str">
        <f>VLOOKUP(F1547,'Customer Info'!A:B,2,0)</f>
        <v>Harold</v>
      </c>
      <c r="H1547" s="5" t="str">
        <f>VLOOKUP(F1547,'Customer Info'!A:C,3,0)</f>
        <v>Engle</v>
      </c>
      <c r="I1547" s="5" t="str">
        <f>VLOOKUP(F1547,'Customer Info'!A:E,5,0)</f>
        <v>Chennai</v>
      </c>
      <c r="J1547" s="2" t="s">
        <v>478</v>
      </c>
      <c r="K1547" s="6" t="str">
        <f>VLOOKUP(J1547,'Product Details'!B:C,2,0)</f>
        <v>Furniture</v>
      </c>
      <c r="L1547" s="6" t="str">
        <f>VLOOKUP(J1547,'Product Details'!B:D,3,0)</f>
        <v>Chairs</v>
      </c>
      <c r="M1547" s="6" t="s">
        <v>6521</v>
      </c>
      <c r="N1547" s="2">
        <v>914</v>
      </c>
      <c r="O1547" s="2">
        <v>830</v>
      </c>
      <c r="P1547" s="2">
        <v>2</v>
      </c>
      <c r="Q1547" s="7">
        <f>O1547*P1547</f>
        <v>1660</v>
      </c>
      <c r="R1547" s="7">
        <f>N1547*P1547</f>
        <v>1828</v>
      </c>
      <c r="S1547" s="2">
        <v>21</v>
      </c>
      <c r="T1547" s="8">
        <f>R1547+S1547</f>
        <v>1849</v>
      </c>
      <c r="U1547" s="8">
        <f>T1547-Q1547</f>
        <v>189</v>
      </c>
      <c r="V1547" s="2" t="s">
        <v>33</v>
      </c>
      <c r="W1547" s="31">
        <f>IF(T1547&lt;5000,T1547*2%,IF(T1547&lt;25000,T1547*5%,IF(T1547&lt;50000,T1547*7%,IF(T1547&lt;100000,T1547*9%,IF(T1547&lt;250000,T1547*12%,T1547*15%)))))</f>
        <v>36.980000000000004</v>
      </c>
    </row>
    <row r="1548" spans="1:23" x14ac:dyDescent="0.3">
      <c r="A1548" s="2" t="s">
        <v>885</v>
      </c>
      <c r="B1548" s="4">
        <v>43221</v>
      </c>
      <c r="C1548" s="4">
        <v>43222</v>
      </c>
      <c r="D1548" s="2" t="s">
        <v>47</v>
      </c>
      <c r="E1548" s="2" t="s">
        <v>29</v>
      </c>
      <c r="F1548" s="2" t="s">
        <v>675</v>
      </c>
      <c r="G1548" s="5" t="str">
        <f>VLOOKUP(F1548,'Customer Info'!A:B,2,0)</f>
        <v>Vivek</v>
      </c>
      <c r="H1548" s="5" t="str">
        <f>VLOOKUP(F1548,'Customer Info'!A:C,3,0)</f>
        <v>Sundaresam</v>
      </c>
      <c r="I1548" s="5" t="str">
        <f>VLOOKUP(F1548,'Customer Info'!A:E,5,0)</f>
        <v>Hamburg</v>
      </c>
      <c r="J1548" s="2" t="s">
        <v>245</v>
      </c>
      <c r="K1548" s="6" t="str">
        <f>VLOOKUP(J1548,'Product Details'!B:C,2,0)</f>
        <v>Office_Supplies</v>
      </c>
      <c r="L1548" s="6" t="str">
        <f>VLOOKUP(J1548,'Product Details'!B:D,3,0)</f>
        <v>Envelopes</v>
      </c>
      <c r="M1548" s="6" t="s">
        <v>6427</v>
      </c>
      <c r="N1548" s="2">
        <v>141</v>
      </c>
      <c r="O1548" s="2">
        <v>131</v>
      </c>
      <c r="P1548" s="2">
        <v>13</v>
      </c>
      <c r="Q1548" s="7">
        <f>O1548*P1548</f>
        <v>1703</v>
      </c>
      <c r="R1548" s="7">
        <f>N1548*P1548</f>
        <v>1833</v>
      </c>
      <c r="S1548" s="2">
        <v>30</v>
      </c>
      <c r="T1548" s="8">
        <f>R1548+S1548</f>
        <v>1863</v>
      </c>
      <c r="U1548" s="8">
        <f>T1548-Q1548</f>
        <v>160</v>
      </c>
      <c r="V1548" s="2" t="s">
        <v>33</v>
      </c>
      <c r="W1548" s="31">
        <f>IF(T1548&lt;5000,T1548*2%,IF(T1548&lt;25000,T1548*5%,IF(T1548&lt;50000,T1548*7%,IF(T1548&lt;100000,T1548*9%,IF(T1548&lt;250000,T1548*12%,T1548*15%)))))</f>
        <v>37.26</v>
      </c>
    </row>
    <row r="1549" spans="1:23" x14ac:dyDescent="0.3">
      <c r="A1549" s="2" t="s">
        <v>5218</v>
      </c>
      <c r="B1549" s="4">
        <v>43684</v>
      </c>
      <c r="C1549" s="4">
        <v>43686</v>
      </c>
      <c r="D1549" s="2" t="s">
        <v>28</v>
      </c>
      <c r="E1549" s="2" t="s">
        <v>91</v>
      </c>
      <c r="F1549" s="2" t="s">
        <v>1249</v>
      </c>
      <c r="G1549" s="5" t="str">
        <f>VLOOKUP(F1549,'Customer Info'!A:B,2,0)</f>
        <v>Jack</v>
      </c>
      <c r="H1549" s="5" t="str">
        <f>VLOOKUP(F1549,'Customer Info'!A:C,3,0)</f>
        <v>Lebron</v>
      </c>
      <c r="I1549" s="5" t="str">
        <f>VLOOKUP(F1549,'Customer Info'!A:E,5,0)</f>
        <v>Bremen</v>
      </c>
      <c r="J1549" s="2" t="s">
        <v>1050</v>
      </c>
      <c r="K1549" s="6" t="str">
        <f>VLOOKUP(J1549,'Product Details'!B:C,2,0)</f>
        <v>Technology</v>
      </c>
      <c r="L1549" s="6" t="str">
        <f>VLOOKUP(J1549,'Product Details'!B:D,3,0)</f>
        <v>Copiers</v>
      </c>
      <c r="M1549" s="6" t="s">
        <v>6484</v>
      </c>
      <c r="N1549" s="2">
        <v>1834</v>
      </c>
      <c r="O1549" s="2">
        <v>1716</v>
      </c>
      <c r="P1549" s="2">
        <v>1</v>
      </c>
      <c r="Q1549" s="7">
        <f>O1549*P1549</f>
        <v>1716</v>
      </c>
      <c r="R1549" s="7">
        <f>N1549*P1549</f>
        <v>1834</v>
      </c>
      <c r="S1549" s="2">
        <v>99</v>
      </c>
      <c r="T1549" s="8">
        <f>R1549+S1549</f>
        <v>1933</v>
      </c>
      <c r="U1549" s="8">
        <f>T1549-Q1549</f>
        <v>217</v>
      </c>
      <c r="V1549" s="2" t="s">
        <v>63</v>
      </c>
      <c r="W1549" s="31">
        <f>IF(T1549&lt;5000,T1549*2%,IF(T1549&lt;25000,T1549*5%,IF(T1549&lt;50000,T1549*7%,IF(T1549&lt;100000,T1549*9%,IF(T1549&lt;250000,T1549*12%,T1549*15%)))))</f>
        <v>38.660000000000004</v>
      </c>
    </row>
    <row r="1550" spans="1:23" x14ac:dyDescent="0.3">
      <c r="A1550" s="2" t="s">
        <v>3170</v>
      </c>
      <c r="B1550" s="4">
        <v>43127</v>
      </c>
      <c r="C1550" s="4">
        <v>43128</v>
      </c>
      <c r="D1550" s="2" t="s">
        <v>28</v>
      </c>
      <c r="E1550" s="2" t="s">
        <v>29</v>
      </c>
      <c r="F1550" s="2" t="s">
        <v>219</v>
      </c>
      <c r="G1550" s="5" t="str">
        <f>VLOOKUP(F1550,'Customer Info'!A:B,2,0)</f>
        <v>Toby</v>
      </c>
      <c r="H1550" s="5" t="str">
        <f>VLOOKUP(F1550,'Customer Info'!A:C,3,0)</f>
        <v>Braunhardt</v>
      </c>
      <c r="I1550" s="5" t="str">
        <f>VLOOKUP(F1550,'Customer Info'!A:E,5,0)</f>
        <v>Perth</v>
      </c>
      <c r="J1550" s="2" t="s">
        <v>1224</v>
      </c>
      <c r="K1550" s="6" t="str">
        <f>VLOOKUP(J1550,'Product Details'!B:C,2,0)</f>
        <v>Office_Supplies</v>
      </c>
      <c r="L1550" s="6" t="str">
        <f>VLOOKUP(J1550,'Product Details'!B:D,3,0)</f>
        <v>Labels</v>
      </c>
      <c r="M1550" s="6" t="s">
        <v>6466</v>
      </c>
      <c r="N1550" s="2">
        <v>1834</v>
      </c>
      <c r="O1550" s="2">
        <v>1716</v>
      </c>
      <c r="P1550" s="2">
        <v>1</v>
      </c>
      <c r="Q1550" s="7">
        <f>O1550*P1550</f>
        <v>1716</v>
      </c>
      <c r="R1550" s="7">
        <f>N1550*P1550</f>
        <v>1834</v>
      </c>
      <c r="S1550" s="2">
        <v>20</v>
      </c>
      <c r="T1550" s="8">
        <f>R1550+S1550</f>
        <v>1854</v>
      </c>
      <c r="U1550" s="8">
        <f>T1550-Q1550</f>
        <v>138</v>
      </c>
      <c r="V1550" s="2" t="s">
        <v>33</v>
      </c>
      <c r="W1550" s="31">
        <f>IF(T1550&lt;5000,T1550*2%,IF(T1550&lt;25000,T1550*5%,IF(T1550&lt;50000,T1550*7%,IF(T1550&lt;100000,T1550*9%,IF(T1550&lt;250000,T1550*12%,T1550*15%)))))</f>
        <v>37.08</v>
      </c>
    </row>
    <row r="1551" spans="1:23" x14ac:dyDescent="0.3">
      <c r="A1551" s="2" t="s">
        <v>3565</v>
      </c>
      <c r="B1551" s="4">
        <v>43674</v>
      </c>
      <c r="C1551" s="4">
        <v>43674</v>
      </c>
      <c r="D1551" s="2" t="s">
        <v>28</v>
      </c>
      <c r="E1551" s="2" t="s">
        <v>29</v>
      </c>
      <c r="F1551" s="2" t="s">
        <v>469</v>
      </c>
      <c r="G1551" s="5" t="str">
        <f>VLOOKUP(F1551,'Customer Info'!A:B,2,0)</f>
        <v>Charles</v>
      </c>
      <c r="H1551" s="5" t="str">
        <f>VLOOKUP(F1551,'Customer Info'!A:C,3,0)</f>
        <v>Sheldon</v>
      </c>
      <c r="I1551" s="5" t="str">
        <f>VLOOKUP(F1551,'Customer Info'!A:E,5,0)</f>
        <v>Jakarta</v>
      </c>
      <c r="J1551" s="2" t="s">
        <v>80</v>
      </c>
      <c r="K1551" s="6" t="str">
        <f>VLOOKUP(J1551,'Product Details'!B:C,2,0)</f>
        <v>Technology</v>
      </c>
      <c r="L1551" s="6" t="str">
        <f>VLOOKUP(J1551,'Product Details'!B:D,3,0)</f>
        <v>Phones</v>
      </c>
      <c r="M1551" s="6" t="s">
        <v>6433</v>
      </c>
      <c r="N1551" s="2">
        <v>1834</v>
      </c>
      <c r="O1551" s="2">
        <v>1716</v>
      </c>
      <c r="P1551" s="2">
        <v>1</v>
      </c>
      <c r="Q1551" s="7">
        <f>O1551*P1551</f>
        <v>1716</v>
      </c>
      <c r="R1551" s="7">
        <f>N1551*P1551</f>
        <v>1834</v>
      </c>
      <c r="S1551" s="2">
        <v>20</v>
      </c>
      <c r="T1551" s="8">
        <f>R1551+S1551</f>
        <v>1854</v>
      </c>
      <c r="U1551" s="8">
        <f>T1551-Q1551</f>
        <v>138</v>
      </c>
      <c r="V1551" s="2" t="s">
        <v>33</v>
      </c>
      <c r="W1551" s="31">
        <f>IF(T1551&lt;5000,T1551*2%,IF(T1551&lt;25000,T1551*5%,IF(T1551&lt;50000,T1551*7%,IF(T1551&lt;100000,T1551*9%,IF(T1551&lt;250000,T1551*12%,T1551*15%)))))</f>
        <v>37.08</v>
      </c>
    </row>
    <row r="1552" spans="1:23" x14ac:dyDescent="0.3">
      <c r="A1552" s="2" t="s">
        <v>4565</v>
      </c>
      <c r="B1552" s="4">
        <v>44119</v>
      </c>
      <c r="C1552" s="4">
        <v>44119</v>
      </c>
      <c r="D1552" s="2" t="s">
        <v>47</v>
      </c>
      <c r="E1552" s="2" t="s">
        <v>29</v>
      </c>
      <c r="F1552" s="2" t="s">
        <v>79</v>
      </c>
      <c r="G1552" s="5" t="str">
        <f>VLOOKUP(F1552,'Customer Info'!A:B,2,0)</f>
        <v>Kelly</v>
      </c>
      <c r="H1552" s="5" t="str">
        <f>VLOOKUP(F1552,'Customer Info'!A:C,3,0)</f>
        <v>Collister</v>
      </c>
      <c r="I1552" s="5" t="str">
        <f>VLOOKUP(F1552,'Customer Info'!A:E,5,0)</f>
        <v>Tangshan</v>
      </c>
      <c r="J1552" s="2" t="s">
        <v>96</v>
      </c>
      <c r="K1552" s="6" t="str">
        <f>VLOOKUP(J1552,'Product Details'!B:C,2,0)</f>
        <v>Technology</v>
      </c>
      <c r="L1552" s="6" t="str">
        <f>VLOOKUP(J1552,'Product Details'!B:D,3,0)</f>
        <v>Machines</v>
      </c>
      <c r="M1552" s="6" t="s">
        <v>6401</v>
      </c>
      <c r="N1552" s="2">
        <v>918</v>
      </c>
      <c r="O1552" s="2">
        <v>859</v>
      </c>
      <c r="P1552" s="2">
        <v>2</v>
      </c>
      <c r="Q1552" s="7">
        <f>O1552*P1552</f>
        <v>1718</v>
      </c>
      <c r="R1552" s="7">
        <f>N1552*P1552</f>
        <v>1836</v>
      </c>
      <c r="S1552" s="2">
        <v>76</v>
      </c>
      <c r="T1552" s="8">
        <f>R1552+S1552</f>
        <v>1912</v>
      </c>
      <c r="U1552" s="8">
        <f>T1552-Q1552</f>
        <v>194</v>
      </c>
      <c r="V1552" s="2" t="s">
        <v>33</v>
      </c>
      <c r="W1552" s="31">
        <f>IF(T1552&lt;5000,T1552*2%,IF(T1552&lt;25000,T1552*5%,IF(T1552&lt;50000,T1552*7%,IF(T1552&lt;100000,T1552*9%,IF(T1552&lt;250000,T1552*12%,T1552*15%)))))</f>
        <v>38.24</v>
      </c>
    </row>
    <row r="1553" spans="1:23" x14ac:dyDescent="0.3">
      <c r="A1553" s="2" t="s">
        <v>3382</v>
      </c>
      <c r="B1553" s="4">
        <v>43753</v>
      </c>
      <c r="C1553" s="4">
        <v>43753</v>
      </c>
      <c r="D1553" s="2" t="s">
        <v>47</v>
      </c>
      <c r="E1553" s="2" t="s">
        <v>43</v>
      </c>
      <c r="F1553" s="2" t="s">
        <v>1103</v>
      </c>
      <c r="G1553" s="5" t="str">
        <f>VLOOKUP(F1553,'Customer Info'!A:B,2,0)</f>
        <v>Jack</v>
      </c>
      <c r="H1553" s="5" t="str">
        <f>VLOOKUP(F1553,'Customer Info'!A:C,3,0)</f>
        <v>O'Briant</v>
      </c>
      <c r="I1553" s="5" t="str">
        <f>VLOOKUP(F1553,'Customer Info'!A:E,5,0)</f>
        <v>Jammu</v>
      </c>
      <c r="J1553" s="2" t="s">
        <v>622</v>
      </c>
      <c r="K1553" s="6" t="str">
        <f>VLOOKUP(J1553,'Product Details'!B:C,2,0)</f>
        <v>Office_Supplies</v>
      </c>
      <c r="L1553" s="6" t="str">
        <f>VLOOKUP(J1553,'Product Details'!B:D,3,0)</f>
        <v>Storage</v>
      </c>
      <c r="M1553" s="6" t="s">
        <v>6547</v>
      </c>
      <c r="N1553" s="2">
        <v>1845</v>
      </c>
      <c r="O1553" s="2">
        <v>1742</v>
      </c>
      <c r="P1553" s="2">
        <v>1</v>
      </c>
      <c r="Q1553" s="7">
        <f>O1553*P1553</f>
        <v>1742</v>
      </c>
      <c r="R1553" s="7">
        <f>N1553*P1553</f>
        <v>1845</v>
      </c>
      <c r="S1553" s="2">
        <v>82</v>
      </c>
      <c r="T1553" s="8">
        <f>R1553+S1553</f>
        <v>1927</v>
      </c>
      <c r="U1553" s="8">
        <f>T1553-Q1553</f>
        <v>185</v>
      </c>
      <c r="V1553" s="2" t="s">
        <v>63</v>
      </c>
      <c r="W1553" s="31">
        <f>IF(T1553&lt;5000,T1553*2%,IF(T1553&lt;25000,T1553*5%,IF(T1553&lt;50000,T1553*7%,IF(T1553&lt;100000,T1553*9%,IF(T1553&lt;250000,T1553*12%,T1553*15%)))))</f>
        <v>38.54</v>
      </c>
    </row>
    <row r="1554" spans="1:23" x14ac:dyDescent="0.3">
      <c r="A1554" s="2" t="s">
        <v>2268</v>
      </c>
      <c r="B1554" s="4">
        <v>43726</v>
      </c>
      <c r="C1554" s="4">
        <v>43726</v>
      </c>
      <c r="D1554" s="2" t="s">
        <v>47</v>
      </c>
      <c r="E1554" s="2" t="s">
        <v>29</v>
      </c>
      <c r="F1554" s="2" t="s">
        <v>1076</v>
      </c>
      <c r="G1554" s="5" t="str">
        <f>VLOOKUP(F1554,'Customer Info'!A:B,2,0)</f>
        <v>Sam</v>
      </c>
      <c r="H1554" s="5" t="str">
        <f>VLOOKUP(F1554,'Customer Info'!A:C,3,0)</f>
        <v>Craven</v>
      </c>
      <c r="I1554" s="5" t="str">
        <f>VLOOKUP(F1554,'Customer Info'!A:E,5,0)</f>
        <v>Hyderabad</v>
      </c>
      <c r="J1554" s="2" t="s">
        <v>594</v>
      </c>
      <c r="K1554" s="6" t="str">
        <f>VLOOKUP(J1554,'Product Details'!B:C,2,0)</f>
        <v>Office_Supplies</v>
      </c>
      <c r="L1554" s="6" t="str">
        <f>VLOOKUP(J1554,'Product Details'!B:D,3,0)</f>
        <v>Art</v>
      </c>
      <c r="M1554" s="6" t="s">
        <v>6478</v>
      </c>
      <c r="N1554" s="2">
        <v>1845</v>
      </c>
      <c r="O1554" s="2">
        <v>1742</v>
      </c>
      <c r="P1554" s="2">
        <v>1</v>
      </c>
      <c r="Q1554" s="7">
        <f>O1554*P1554</f>
        <v>1742</v>
      </c>
      <c r="R1554" s="7">
        <f>N1554*P1554</f>
        <v>1845</v>
      </c>
      <c r="S1554" s="2">
        <v>79</v>
      </c>
      <c r="T1554" s="8">
        <f>R1554+S1554</f>
        <v>1924</v>
      </c>
      <c r="U1554" s="8">
        <f>T1554-Q1554</f>
        <v>182</v>
      </c>
      <c r="V1554" s="2" t="s">
        <v>71</v>
      </c>
      <c r="W1554" s="31">
        <f>IF(T1554&lt;5000,T1554*2%,IF(T1554&lt;25000,T1554*5%,IF(T1554&lt;50000,T1554*7%,IF(T1554&lt;100000,T1554*9%,IF(T1554&lt;250000,T1554*12%,T1554*15%)))))</f>
        <v>38.480000000000004</v>
      </c>
    </row>
    <row r="1555" spans="1:23" x14ac:dyDescent="0.3">
      <c r="A1555" s="2" t="s">
        <v>4460</v>
      </c>
      <c r="B1555" s="4">
        <v>43636</v>
      </c>
      <c r="C1555" s="4">
        <v>43636</v>
      </c>
      <c r="D1555" s="2" t="s">
        <v>47</v>
      </c>
      <c r="E1555" s="2" t="s">
        <v>29</v>
      </c>
      <c r="F1555" s="2" t="s">
        <v>1904</v>
      </c>
      <c r="G1555" s="5" t="str">
        <f>VLOOKUP(F1555,'Customer Info'!A:B,2,0)</f>
        <v>Steven</v>
      </c>
      <c r="H1555" s="5" t="str">
        <f>VLOOKUP(F1555,'Customer Info'!A:C,3,0)</f>
        <v>Roelle</v>
      </c>
      <c r="I1555" s="5" t="str">
        <f>VLOOKUP(F1555,'Customer Info'!A:E,5,0)</f>
        <v>Bonn</v>
      </c>
      <c r="J1555" s="2" t="s">
        <v>1224</v>
      </c>
      <c r="K1555" s="6" t="str">
        <f>VLOOKUP(J1555,'Product Details'!B:C,2,0)</f>
        <v>Office_Supplies</v>
      </c>
      <c r="L1555" s="6" t="str">
        <f>VLOOKUP(J1555,'Product Details'!B:D,3,0)</f>
        <v>Labels</v>
      </c>
      <c r="M1555" s="6" t="s">
        <v>6466</v>
      </c>
      <c r="N1555" s="2">
        <v>1845</v>
      </c>
      <c r="O1555" s="2">
        <v>1742</v>
      </c>
      <c r="P1555" s="2">
        <v>1</v>
      </c>
      <c r="Q1555" s="7">
        <f>O1555*P1555</f>
        <v>1742</v>
      </c>
      <c r="R1555" s="7">
        <f>N1555*P1555</f>
        <v>1845</v>
      </c>
      <c r="S1555" s="2">
        <v>60</v>
      </c>
      <c r="T1555" s="8">
        <f>R1555+S1555</f>
        <v>1905</v>
      </c>
      <c r="U1555" s="8">
        <f>T1555-Q1555</f>
        <v>163</v>
      </c>
      <c r="V1555" s="2" t="s">
        <v>30</v>
      </c>
      <c r="W1555" s="31">
        <f>IF(T1555&lt;5000,T1555*2%,IF(T1555&lt;25000,T1555*5%,IF(T1555&lt;50000,T1555*7%,IF(T1555&lt;100000,T1555*9%,IF(T1555&lt;250000,T1555*12%,T1555*15%)))))</f>
        <v>38.1</v>
      </c>
    </row>
    <row r="1556" spans="1:23" x14ac:dyDescent="0.3">
      <c r="A1556" s="2" t="s">
        <v>1055</v>
      </c>
      <c r="B1556" s="4">
        <v>43616</v>
      </c>
      <c r="C1556" s="4">
        <v>43618</v>
      </c>
      <c r="D1556" s="2" t="s">
        <v>47</v>
      </c>
      <c r="E1556" s="2" t="s">
        <v>36</v>
      </c>
      <c r="F1556" s="2" t="s">
        <v>104</v>
      </c>
      <c r="G1556" s="5" t="str">
        <f>VLOOKUP(F1556,'Customer Info'!A:B,2,0)</f>
        <v>Craig</v>
      </c>
      <c r="H1556" s="5" t="str">
        <f>VLOOKUP(F1556,'Customer Info'!A:C,3,0)</f>
        <v>Carroll</v>
      </c>
      <c r="I1556" s="5" t="str">
        <f>VLOOKUP(F1556,'Customer Info'!A:E,5,0)</f>
        <v>Augsburg</v>
      </c>
      <c r="J1556" s="2" t="s">
        <v>538</v>
      </c>
      <c r="K1556" s="6" t="str">
        <f>VLOOKUP(J1556,'Product Details'!B:C,2,0)</f>
        <v>Technology</v>
      </c>
      <c r="L1556" s="6" t="str">
        <f>VLOOKUP(J1556,'Product Details'!B:D,3,0)</f>
        <v>Copiers</v>
      </c>
      <c r="M1556" s="6" t="s">
        <v>6436</v>
      </c>
      <c r="N1556" s="2">
        <v>1845</v>
      </c>
      <c r="O1556" s="2">
        <v>1742</v>
      </c>
      <c r="P1556" s="2">
        <v>1</v>
      </c>
      <c r="Q1556" s="7">
        <f>O1556*P1556</f>
        <v>1742</v>
      </c>
      <c r="R1556" s="7">
        <f>N1556*P1556</f>
        <v>1845</v>
      </c>
      <c r="S1556" s="2">
        <v>24</v>
      </c>
      <c r="T1556" s="8">
        <f>R1556+S1556</f>
        <v>1869</v>
      </c>
      <c r="U1556" s="8">
        <f>T1556-Q1556</f>
        <v>127</v>
      </c>
      <c r="V1556" s="2" t="s">
        <v>63</v>
      </c>
      <c r="W1556" s="31">
        <f>IF(T1556&lt;5000,T1556*2%,IF(T1556&lt;25000,T1556*5%,IF(T1556&lt;50000,T1556*7%,IF(T1556&lt;100000,T1556*9%,IF(T1556&lt;250000,T1556*12%,T1556*15%)))))</f>
        <v>37.380000000000003</v>
      </c>
    </row>
    <row r="1557" spans="1:23" x14ac:dyDescent="0.3">
      <c r="A1557" s="2" t="s">
        <v>3860</v>
      </c>
      <c r="B1557" s="4">
        <v>43862</v>
      </c>
      <c r="C1557" s="4">
        <v>43863</v>
      </c>
      <c r="D1557" s="2" t="s">
        <v>47</v>
      </c>
      <c r="E1557" s="2" t="s">
        <v>91</v>
      </c>
      <c r="F1557" s="2" t="s">
        <v>142</v>
      </c>
      <c r="G1557" s="5" t="str">
        <f>VLOOKUP(F1557,'Customer Info'!A:B,2,0)</f>
        <v>Steve</v>
      </c>
      <c r="H1557" s="5" t="str">
        <f>VLOOKUP(F1557,'Customer Info'!A:C,3,0)</f>
        <v>Carroll</v>
      </c>
      <c r="I1557" s="5" t="str">
        <f>VLOOKUP(F1557,'Customer Info'!A:E,5,0)</f>
        <v>Qingdao</v>
      </c>
      <c r="J1557" s="2" t="s">
        <v>457</v>
      </c>
      <c r="K1557" s="6" t="str">
        <f>VLOOKUP(J1557,'Product Details'!B:C,2,0)</f>
        <v>Office_Supplies</v>
      </c>
      <c r="L1557" s="6" t="str">
        <f>VLOOKUP(J1557,'Product Details'!B:D,3,0)</f>
        <v>Fasteners</v>
      </c>
      <c r="M1557" s="6" t="s">
        <v>6462</v>
      </c>
      <c r="N1557" s="2">
        <v>923</v>
      </c>
      <c r="O1557" s="2">
        <v>879</v>
      </c>
      <c r="P1557" s="2">
        <v>2</v>
      </c>
      <c r="Q1557" s="7">
        <f>O1557*P1557</f>
        <v>1758</v>
      </c>
      <c r="R1557" s="7">
        <f>N1557*P1557</f>
        <v>1846</v>
      </c>
      <c r="S1557" s="2">
        <v>74</v>
      </c>
      <c r="T1557" s="8">
        <f>R1557+S1557</f>
        <v>1920</v>
      </c>
      <c r="U1557" s="8">
        <f>T1557-Q1557</f>
        <v>162</v>
      </c>
      <c r="V1557" s="2" t="s">
        <v>33</v>
      </c>
      <c r="W1557" s="31">
        <f>IF(T1557&lt;5000,T1557*2%,IF(T1557&lt;25000,T1557*5%,IF(T1557&lt;50000,T1557*7%,IF(T1557&lt;100000,T1557*9%,IF(T1557&lt;250000,T1557*12%,T1557*15%)))))</f>
        <v>38.4</v>
      </c>
    </row>
    <row r="1558" spans="1:23" x14ac:dyDescent="0.3">
      <c r="A1558" s="2" t="s">
        <v>2559</v>
      </c>
      <c r="B1558" s="4">
        <v>43886</v>
      </c>
      <c r="C1558" s="4">
        <v>43887</v>
      </c>
      <c r="D1558" s="2" t="s">
        <v>47</v>
      </c>
      <c r="E1558" s="2" t="s">
        <v>48</v>
      </c>
      <c r="F1558" s="2" t="s">
        <v>403</v>
      </c>
      <c r="G1558" s="5" t="str">
        <f>VLOOKUP(F1558,'Customer Info'!A:B,2,0)</f>
        <v>Roger</v>
      </c>
      <c r="H1558" s="5" t="str">
        <f>VLOOKUP(F1558,'Customer Info'!A:C,3,0)</f>
        <v>Barcio</v>
      </c>
      <c r="I1558" s="5" t="str">
        <f>VLOOKUP(F1558,'Customer Info'!A:E,5,0)</f>
        <v>Celle</v>
      </c>
      <c r="J1558" s="2" t="s">
        <v>792</v>
      </c>
      <c r="K1558" s="6" t="str">
        <f>VLOOKUP(J1558,'Product Details'!B:C,2,0)</f>
        <v>Office_Supplies</v>
      </c>
      <c r="L1558" s="6" t="str">
        <f>VLOOKUP(J1558,'Product Details'!B:D,3,0)</f>
        <v>Fasteners</v>
      </c>
      <c r="M1558" s="6" t="s">
        <v>6544</v>
      </c>
      <c r="N1558" s="2">
        <v>923</v>
      </c>
      <c r="O1558" s="2">
        <v>879</v>
      </c>
      <c r="P1558" s="2">
        <v>2</v>
      </c>
      <c r="Q1558" s="7">
        <f>O1558*P1558</f>
        <v>1758</v>
      </c>
      <c r="R1558" s="7">
        <f>N1558*P1558</f>
        <v>1846</v>
      </c>
      <c r="S1558" s="2">
        <v>60</v>
      </c>
      <c r="T1558" s="8">
        <f>R1558+S1558</f>
        <v>1906</v>
      </c>
      <c r="U1558" s="8">
        <f>T1558-Q1558</f>
        <v>148</v>
      </c>
      <c r="V1558" s="2" t="s">
        <v>63</v>
      </c>
      <c r="W1558" s="31">
        <f>IF(T1558&lt;5000,T1558*2%,IF(T1558&lt;25000,T1558*5%,IF(T1558&lt;50000,T1558*7%,IF(T1558&lt;100000,T1558*9%,IF(T1558&lt;250000,T1558*12%,T1558*15%)))))</f>
        <v>38.119999999999997</v>
      </c>
    </row>
    <row r="1559" spans="1:23" x14ac:dyDescent="0.3">
      <c r="A1559" s="2" t="s">
        <v>2112</v>
      </c>
      <c r="B1559" s="4">
        <v>43199</v>
      </c>
      <c r="C1559" s="4">
        <v>43200</v>
      </c>
      <c r="D1559" s="2" t="s">
        <v>47</v>
      </c>
      <c r="E1559" s="2" t="s">
        <v>43</v>
      </c>
      <c r="F1559" s="2" t="s">
        <v>530</v>
      </c>
      <c r="G1559" s="5" t="str">
        <f>VLOOKUP(F1559,'Customer Info'!A:B,2,0)</f>
        <v>Peter</v>
      </c>
      <c r="H1559" s="5" t="str">
        <f>VLOOKUP(F1559,'Customer Info'!A:C,3,0)</f>
        <v>McVee</v>
      </c>
      <c r="I1559" s="5" t="str">
        <f>VLOOKUP(F1559,'Customer Info'!A:E,5,0)</f>
        <v>Hamburg</v>
      </c>
      <c r="J1559" s="2" t="s">
        <v>594</v>
      </c>
      <c r="K1559" s="6" t="str">
        <f>VLOOKUP(J1559,'Product Details'!B:C,2,0)</f>
        <v>Office_Supplies</v>
      </c>
      <c r="L1559" s="6" t="str">
        <f>VLOOKUP(J1559,'Product Details'!B:D,3,0)</f>
        <v>Art</v>
      </c>
      <c r="M1559" s="6" t="s">
        <v>6478</v>
      </c>
      <c r="N1559" s="2">
        <v>923</v>
      </c>
      <c r="O1559" s="2">
        <v>879</v>
      </c>
      <c r="P1559" s="2">
        <v>2</v>
      </c>
      <c r="Q1559" s="7">
        <f>O1559*P1559</f>
        <v>1758</v>
      </c>
      <c r="R1559" s="7">
        <f>N1559*P1559</f>
        <v>1846</v>
      </c>
      <c r="S1559" s="2">
        <v>54</v>
      </c>
      <c r="T1559" s="8">
        <f>R1559+S1559</f>
        <v>1900</v>
      </c>
      <c r="U1559" s="8">
        <f>T1559-Q1559</f>
        <v>142</v>
      </c>
      <c r="V1559" s="2" t="s">
        <v>63</v>
      </c>
      <c r="W1559" s="31">
        <f>IF(T1559&lt;5000,T1559*2%,IF(T1559&lt;25000,T1559*5%,IF(T1559&lt;50000,T1559*7%,IF(T1559&lt;100000,T1559*9%,IF(T1559&lt;250000,T1559*12%,T1559*15%)))))</f>
        <v>38</v>
      </c>
    </row>
    <row r="1560" spans="1:23" x14ac:dyDescent="0.3">
      <c r="A1560" s="2" t="s">
        <v>2639</v>
      </c>
      <c r="B1560" s="4">
        <v>43961</v>
      </c>
      <c r="C1560" s="4">
        <v>43962</v>
      </c>
      <c r="D1560" s="2" t="s">
        <v>28</v>
      </c>
      <c r="E1560" s="2" t="s">
        <v>91</v>
      </c>
      <c r="F1560" s="2" t="s">
        <v>908</v>
      </c>
      <c r="G1560" s="5" t="str">
        <f>VLOOKUP(F1560,'Customer Info'!A:B,2,0)</f>
        <v>Dave</v>
      </c>
      <c r="H1560" s="5" t="str">
        <f>VLOOKUP(F1560,'Customer Info'!A:C,3,0)</f>
        <v>Poirier</v>
      </c>
      <c r="I1560" s="5" t="str">
        <f>VLOOKUP(F1560,'Customer Info'!A:E,5,0)</f>
        <v>Changchun</v>
      </c>
      <c r="J1560" s="2" t="s">
        <v>41</v>
      </c>
      <c r="K1560" s="6" t="str">
        <f>VLOOKUP(J1560,'Product Details'!B:C,2,0)</f>
        <v>Office_Supplies</v>
      </c>
      <c r="L1560" s="6" t="str">
        <f>VLOOKUP(J1560,'Product Details'!B:D,3,0)</f>
        <v>Supplies</v>
      </c>
      <c r="M1560" s="6" t="s">
        <v>6554</v>
      </c>
      <c r="N1560" s="2">
        <v>1859</v>
      </c>
      <c r="O1560" s="2">
        <v>1755</v>
      </c>
      <c r="P1560" s="2">
        <v>1</v>
      </c>
      <c r="Q1560" s="7">
        <f>O1560*P1560</f>
        <v>1755</v>
      </c>
      <c r="R1560" s="7">
        <f>N1560*P1560</f>
        <v>1859</v>
      </c>
      <c r="S1560" s="2">
        <v>75</v>
      </c>
      <c r="T1560" s="8">
        <f>R1560+S1560</f>
        <v>1934</v>
      </c>
      <c r="U1560" s="8">
        <f>T1560-Q1560</f>
        <v>179</v>
      </c>
      <c r="V1560" s="2" t="s">
        <v>63</v>
      </c>
      <c r="W1560" s="31">
        <f>IF(T1560&lt;5000,T1560*2%,IF(T1560&lt;25000,T1560*5%,IF(T1560&lt;50000,T1560*7%,IF(T1560&lt;100000,T1560*9%,IF(T1560&lt;250000,T1560*12%,T1560*15%)))))</f>
        <v>38.68</v>
      </c>
    </row>
    <row r="1561" spans="1:23" x14ac:dyDescent="0.3">
      <c r="A1561" s="2" t="s">
        <v>3268</v>
      </c>
      <c r="B1561" s="4">
        <v>43488</v>
      </c>
      <c r="C1561" s="4">
        <v>43490</v>
      </c>
      <c r="D1561" s="2" t="s">
        <v>28</v>
      </c>
      <c r="E1561" s="2" t="s">
        <v>29</v>
      </c>
      <c r="F1561" s="2" t="s">
        <v>1079</v>
      </c>
      <c r="G1561" s="5" t="str">
        <f>VLOOKUP(F1561,'Customer Info'!A:B,2,0)</f>
        <v>Brian</v>
      </c>
      <c r="H1561" s="5" t="str">
        <f>VLOOKUP(F1561,'Customer Info'!A:C,3,0)</f>
        <v>Stugart</v>
      </c>
      <c r="I1561" s="5" t="str">
        <f>VLOOKUP(F1561,'Customer Info'!A:E,5,0)</f>
        <v>Jakarta</v>
      </c>
      <c r="J1561" s="2" t="s">
        <v>424</v>
      </c>
      <c r="K1561" s="6" t="str">
        <f>VLOOKUP(J1561,'Product Details'!B:C,2,0)</f>
        <v>Office_Supplies</v>
      </c>
      <c r="L1561" s="6" t="str">
        <f>VLOOKUP(J1561,'Product Details'!B:D,3,0)</f>
        <v>Supplies</v>
      </c>
      <c r="M1561" s="6" t="s">
        <v>6398</v>
      </c>
      <c r="N1561" s="2">
        <v>1859</v>
      </c>
      <c r="O1561" s="2">
        <v>1755</v>
      </c>
      <c r="P1561" s="2">
        <v>1</v>
      </c>
      <c r="Q1561" s="7">
        <f>O1561*P1561</f>
        <v>1755</v>
      </c>
      <c r="R1561" s="7">
        <f>N1561*P1561</f>
        <v>1859</v>
      </c>
      <c r="S1561" s="2">
        <v>56</v>
      </c>
      <c r="T1561" s="8">
        <f>R1561+S1561</f>
        <v>1915</v>
      </c>
      <c r="U1561" s="8">
        <f>T1561-Q1561</f>
        <v>160</v>
      </c>
      <c r="V1561" s="2" t="s">
        <v>63</v>
      </c>
      <c r="W1561" s="31">
        <f>IF(T1561&lt;5000,T1561*2%,IF(T1561&lt;25000,T1561*5%,IF(T1561&lt;50000,T1561*7%,IF(T1561&lt;100000,T1561*9%,IF(T1561&lt;250000,T1561*12%,T1561*15%)))))</f>
        <v>38.300000000000004</v>
      </c>
    </row>
    <row r="1562" spans="1:23" x14ac:dyDescent="0.3">
      <c r="A1562" s="2" t="s">
        <v>1067</v>
      </c>
      <c r="B1562" s="4">
        <v>43658</v>
      </c>
      <c r="C1562" s="4">
        <v>43658</v>
      </c>
      <c r="D1562" s="2" t="s">
        <v>47</v>
      </c>
      <c r="E1562" s="2" t="s">
        <v>68</v>
      </c>
      <c r="F1562" s="2" t="s">
        <v>777</v>
      </c>
      <c r="G1562" s="5" t="str">
        <f>VLOOKUP(F1562,'Customer Info'!A:B,2,0)</f>
        <v>Dorothy</v>
      </c>
      <c r="H1562" s="5" t="str">
        <f>VLOOKUP(F1562,'Customer Info'!A:C,3,0)</f>
        <v>Badders</v>
      </c>
      <c r="I1562" s="5" t="str">
        <f>VLOOKUP(F1562,'Customer Info'!A:E,5,0)</f>
        <v>Nanning</v>
      </c>
      <c r="J1562" s="2" t="s">
        <v>835</v>
      </c>
      <c r="K1562" s="6" t="str">
        <f>VLOOKUP(J1562,'Product Details'!B:C,2,0)</f>
        <v>Technology</v>
      </c>
      <c r="L1562" s="6" t="str">
        <f>VLOOKUP(J1562,'Product Details'!B:D,3,0)</f>
        <v>Copiers</v>
      </c>
      <c r="M1562" s="6" t="s">
        <v>6412</v>
      </c>
      <c r="N1562" s="2">
        <v>465</v>
      </c>
      <c r="O1562" s="2">
        <v>439</v>
      </c>
      <c r="P1562" s="2">
        <v>4</v>
      </c>
      <c r="Q1562" s="7">
        <f>O1562*P1562</f>
        <v>1756</v>
      </c>
      <c r="R1562" s="7">
        <f>N1562*P1562</f>
        <v>1860</v>
      </c>
      <c r="S1562" s="2">
        <v>52</v>
      </c>
      <c r="T1562" s="8">
        <f>R1562+S1562</f>
        <v>1912</v>
      </c>
      <c r="U1562" s="8">
        <f>T1562-Q1562</f>
        <v>156</v>
      </c>
      <c r="V1562" s="2" t="s">
        <v>33</v>
      </c>
      <c r="W1562" s="31">
        <f>IF(T1562&lt;5000,T1562*2%,IF(T1562&lt;25000,T1562*5%,IF(T1562&lt;50000,T1562*7%,IF(T1562&lt;100000,T1562*9%,IF(T1562&lt;250000,T1562*12%,T1562*15%)))))</f>
        <v>38.24</v>
      </c>
    </row>
    <row r="1563" spans="1:23" x14ac:dyDescent="0.3">
      <c r="A1563" s="2" t="s">
        <v>3519</v>
      </c>
      <c r="B1563" s="4">
        <v>43482</v>
      </c>
      <c r="C1563" s="4">
        <v>43482</v>
      </c>
      <c r="D1563" s="2" t="s">
        <v>47</v>
      </c>
      <c r="E1563" s="2" t="s">
        <v>43</v>
      </c>
      <c r="F1563" s="2" t="s">
        <v>300</v>
      </c>
      <c r="G1563" s="5" t="str">
        <f>VLOOKUP(F1563,'Customer Info'!A:B,2,0)</f>
        <v>Toby</v>
      </c>
      <c r="H1563" s="5" t="str">
        <f>VLOOKUP(F1563,'Customer Info'!A:C,3,0)</f>
        <v>Braunhardt</v>
      </c>
      <c r="I1563" s="5" t="str">
        <f>VLOOKUP(F1563,'Customer Info'!A:E,5,0)</f>
        <v>Jiangyan</v>
      </c>
      <c r="J1563" s="2" t="s">
        <v>255</v>
      </c>
      <c r="K1563" s="6" t="str">
        <f>VLOOKUP(J1563,'Product Details'!B:C,2,0)</f>
        <v>Office_Supplies</v>
      </c>
      <c r="L1563" s="6" t="str">
        <f>VLOOKUP(J1563,'Product Details'!B:D,3,0)</f>
        <v>Supplies</v>
      </c>
      <c r="M1563" s="6" t="s">
        <v>6416</v>
      </c>
      <c r="N1563" s="2">
        <v>932</v>
      </c>
      <c r="O1563" s="2">
        <v>838</v>
      </c>
      <c r="P1563" s="2">
        <v>2</v>
      </c>
      <c r="Q1563" s="7">
        <f>O1563*P1563</f>
        <v>1676</v>
      </c>
      <c r="R1563" s="7">
        <f>N1563*P1563</f>
        <v>1864</v>
      </c>
      <c r="S1563" s="2">
        <v>90</v>
      </c>
      <c r="T1563" s="8">
        <f>R1563+S1563</f>
        <v>1954</v>
      </c>
      <c r="U1563" s="8">
        <f>T1563-Q1563</f>
        <v>278</v>
      </c>
      <c r="V1563" s="2" t="s">
        <v>63</v>
      </c>
      <c r="W1563" s="31">
        <f>IF(T1563&lt;5000,T1563*2%,IF(T1563&lt;25000,T1563*5%,IF(T1563&lt;50000,T1563*7%,IF(T1563&lt;100000,T1563*9%,IF(T1563&lt;250000,T1563*12%,T1563*15%)))))</f>
        <v>39.08</v>
      </c>
    </row>
    <row r="1564" spans="1:23" x14ac:dyDescent="0.3">
      <c r="A1564" s="2" t="s">
        <v>4496</v>
      </c>
      <c r="B1564" s="4">
        <v>43511</v>
      </c>
      <c r="C1564" s="4">
        <v>43511</v>
      </c>
      <c r="D1564" s="2" t="s">
        <v>47</v>
      </c>
      <c r="E1564" s="2" t="s">
        <v>43</v>
      </c>
      <c r="F1564" s="2" t="s">
        <v>625</v>
      </c>
      <c r="G1564" s="5" t="str">
        <f>VLOOKUP(F1564,'Customer Info'!A:B,2,0)</f>
        <v>Ivan</v>
      </c>
      <c r="H1564" s="5" t="str">
        <f>VLOOKUP(F1564,'Customer Info'!A:C,3,0)</f>
        <v>Gibson</v>
      </c>
      <c r="I1564" s="5" t="str">
        <f>VLOOKUP(F1564,'Customer Info'!A:E,5,0)</f>
        <v>Perth</v>
      </c>
      <c r="J1564" s="2" t="s">
        <v>398</v>
      </c>
      <c r="K1564" s="6" t="str">
        <f>VLOOKUP(J1564,'Product Details'!B:C,2,0)</f>
        <v>Office_Supplies</v>
      </c>
      <c r="L1564" s="6" t="str">
        <f>VLOOKUP(J1564,'Product Details'!B:D,3,0)</f>
        <v>Art</v>
      </c>
      <c r="M1564" s="6" t="s">
        <v>6425</v>
      </c>
      <c r="N1564" s="2">
        <v>932</v>
      </c>
      <c r="O1564" s="2">
        <v>838</v>
      </c>
      <c r="P1564" s="2">
        <v>2</v>
      </c>
      <c r="Q1564" s="7">
        <f>O1564*P1564</f>
        <v>1676</v>
      </c>
      <c r="R1564" s="7">
        <f>N1564*P1564</f>
        <v>1864</v>
      </c>
      <c r="S1564" s="2">
        <v>74</v>
      </c>
      <c r="T1564" s="8">
        <f>R1564+S1564</f>
        <v>1938</v>
      </c>
      <c r="U1564" s="8">
        <f>T1564-Q1564</f>
        <v>262</v>
      </c>
      <c r="V1564" s="2" t="s">
        <v>33</v>
      </c>
      <c r="W1564" s="31">
        <f>IF(T1564&lt;5000,T1564*2%,IF(T1564&lt;25000,T1564*5%,IF(T1564&lt;50000,T1564*7%,IF(T1564&lt;100000,T1564*9%,IF(T1564&lt;250000,T1564*12%,T1564*15%)))))</f>
        <v>38.76</v>
      </c>
    </row>
    <row r="1565" spans="1:23" x14ac:dyDescent="0.3">
      <c r="A1565" s="2" t="s">
        <v>2742</v>
      </c>
      <c r="B1565" s="4">
        <v>44177</v>
      </c>
      <c r="C1565" s="4">
        <v>44177</v>
      </c>
      <c r="D1565" s="2" t="s">
        <v>47</v>
      </c>
      <c r="E1565" s="2" t="s">
        <v>29</v>
      </c>
      <c r="F1565" s="2" t="s">
        <v>1791</v>
      </c>
      <c r="G1565" s="5" t="str">
        <f>VLOOKUP(F1565,'Customer Info'!A:B,2,0)</f>
        <v>Claire</v>
      </c>
      <c r="H1565" s="5" t="str">
        <f>VLOOKUP(F1565,'Customer Info'!A:C,3,0)</f>
        <v>Gute</v>
      </c>
      <c r="I1565" s="5" t="str">
        <f>VLOOKUP(F1565,'Customer Info'!A:E,5,0)</f>
        <v>Shenzhen</v>
      </c>
      <c r="J1565" s="2" t="s">
        <v>816</v>
      </c>
      <c r="K1565" s="6" t="str">
        <f>VLOOKUP(J1565,'Product Details'!B:C,2,0)</f>
        <v>Office_Supplies</v>
      </c>
      <c r="L1565" s="6" t="str">
        <f>VLOOKUP(J1565,'Product Details'!B:D,3,0)</f>
        <v>Labels</v>
      </c>
      <c r="M1565" s="6" t="s">
        <v>6468</v>
      </c>
      <c r="N1565" s="2">
        <v>932</v>
      </c>
      <c r="O1565" s="2">
        <v>838</v>
      </c>
      <c r="P1565" s="2">
        <v>2</v>
      </c>
      <c r="Q1565" s="7">
        <f>O1565*P1565</f>
        <v>1676</v>
      </c>
      <c r="R1565" s="7">
        <f>N1565*P1565</f>
        <v>1864</v>
      </c>
      <c r="S1565" s="2">
        <v>25</v>
      </c>
      <c r="T1565" s="8">
        <f>R1565+S1565</f>
        <v>1889</v>
      </c>
      <c r="U1565" s="8">
        <f>T1565-Q1565</f>
        <v>213</v>
      </c>
      <c r="V1565" s="2" t="s">
        <v>71</v>
      </c>
      <c r="W1565" s="31">
        <f>IF(T1565&lt;5000,T1565*2%,IF(T1565&lt;25000,T1565*5%,IF(T1565&lt;50000,T1565*7%,IF(T1565&lt;100000,T1565*9%,IF(T1565&lt;250000,T1565*12%,T1565*15%)))))</f>
        <v>37.78</v>
      </c>
    </row>
    <row r="1566" spans="1:23" x14ac:dyDescent="0.3">
      <c r="A1566" s="2" t="s">
        <v>420</v>
      </c>
      <c r="B1566" s="4">
        <v>43264</v>
      </c>
      <c r="C1566" s="4">
        <v>43265</v>
      </c>
      <c r="D1566" s="2" t="s">
        <v>47</v>
      </c>
      <c r="E1566" s="2" t="s">
        <v>91</v>
      </c>
      <c r="F1566" s="2" t="s">
        <v>421</v>
      </c>
      <c r="G1566" s="5" t="str">
        <f>VLOOKUP(F1566,'Customer Info'!A:B,2,0)</f>
        <v>Carl</v>
      </c>
      <c r="H1566" s="5" t="str">
        <f>VLOOKUP(F1566,'Customer Info'!A:C,3,0)</f>
        <v>Weiss</v>
      </c>
      <c r="I1566" s="5" t="str">
        <f>VLOOKUP(F1566,'Customer Info'!A:E,5,0)</f>
        <v>Delhi</v>
      </c>
      <c r="J1566" s="2" t="s">
        <v>242</v>
      </c>
      <c r="K1566" s="6" t="str">
        <f>VLOOKUP(J1566,'Product Details'!B:C,2,0)</f>
        <v>Office_Supplies</v>
      </c>
      <c r="L1566" s="6" t="str">
        <f>VLOOKUP(J1566,'Product Details'!B:D,3,0)</f>
        <v>Storage</v>
      </c>
      <c r="M1566" s="6" t="s">
        <v>6560</v>
      </c>
      <c r="N1566" s="2">
        <v>626</v>
      </c>
      <c r="O1566" s="2">
        <v>559</v>
      </c>
      <c r="P1566" s="2">
        <v>3</v>
      </c>
      <c r="Q1566" s="7">
        <f>O1566*P1566</f>
        <v>1677</v>
      </c>
      <c r="R1566" s="7">
        <f>N1566*P1566</f>
        <v>1878</v>
      </c>
      <c r="S1566" s="2">
        <v>62</v>
      </c>
      <c r="T1566" s="8">
        <f>R1566+S1566</f>
        <v>1940</v>
      </c>
      <c r="U1566" s="8">
        <f>T1566-Q1566</f>
        <v>263</v>
      </c>
      <c r="V1566" s="2" t="s">
        <v>63</v>
      </c>
      <c r="W1566" s="31">
        <f>IF(T1566&lt;5000,T1566*2%,IF(T1566&lt;25000,T1566*5%,IF(T1566&lt;50000,T1566*7%,IF(T1566&lt;100000,T1566*9%,IF(T1566&lt;250000,T1566*12%,T1566*15%)))))</f>
        <v>38.800000000000004</v>
      </c>
    </row>
    <row r="1567" spans="1:23" x14ac:dyDescent="0.3">
      <c r="A1567" s="2" t="s">
        <v>5155</v>
      </c>
      <c r="B1567" s="4">
        <v>43761</v>
      </c>
      <c r="C1567" s="4">
        <v>43762</v>
      </c>
      <c r="D1567" s="2" t="s">
        <v>28</v>
      </c>
      <c r="E1567" s="2" t="s">
        <v>68</v>
      </c>
      <c r="F1567" s="2" t="s">
        <v>608</v>
      </c>
      <c r="G1567" s="5" t="str">
        <f>VLOOKUP(F1567,'Customer Info'!A:B,2,0)</f>
        <v>Shahid</v>
      </c>
      <c r="H1567" s="5" t="str">
        <f>VLOOKUP(F1567,'Customer Info'!A:C,3,0)</f>
        <v>Collister</v>
      </c>
      <c r="I1567" s="5" t="str">
        <f>VLOOKUP(F1567,'Customer Info'!A:E,5,0)</f>
        <v>Solapur</v>
      </c>
      <c r="J1567" s="2" t="s">
        <v>470</v>
      </c>
      <c r="K1567" s="6" t="str">
        <f>VLOOKUP(J1567,'Product Details'!B:C,2,0)</f>
        <v>Office_Supplies</v>
      </c>
      <c r="L1567" s="6" t="str">
        <f>VLOOKUP(J1567,'Product Details'!B:D,3,0)</f>
        <v>Art</v>
      </c>
      <c r="M1567" s="6" t="s">
        <v>6552</v>
      </c>
      <c r="N1567" s="2">
        <v>1878</v>
      </c>
      <c r="O1567" s="2">
        <v>1790</v>
      </c>
      <c r="P1567" s="2">
        <v>1</v>
      </c>
      <c r="Q1567" s="7">
        <f>O1567*P1567</f>
        <v>1790</v>
      </c>
      <c r="R1567" s="7">
        <f>N1567*P1567</f>
        <v>1878</v>
      </c>
      <c r="S1567" s="2">
        <v>48</v>
      </c>
      <c r="T1567" s="8">
        <f>R1567+S1567</f>
        <v>1926</v>
      </c>
      <c r="U1567" s="8">
        <f>T1567-Q1567</f>
        <v>136</v>
      </c>
      <c r="V1567" s="2" t="s">
        <v>63</v>
      </c>
      <c r="W1567" s="31">
        <f>IF(T1567&lt;5000,T1567*2%,IF(T1567&lt;25000,T1567*5%,IF(T1567&lt;50000,T1567*7%,IF(T1567&lt;100000,T1567*9%,IF(T1567&lt;250000,T1567*12%,T1567*15%)))))</f>
        <v>38.520000000000003</v>
      </c>
    </row>
    <row r="1568" spans="1:23" x14ac:dyDescent="0.3">
      <c r="A1568" s="2" t="s">
        <v>2528</v>
      </c>
      <c r="B1568" s="4">
        <v>43756</v>
      </c>
      <c r="C1568" s="4">
        <v>43758</v>
      </c>
      <c r="D1568" s="2" t="s">
        <v>47</v>
      </c>
      <c r="E1568" s="2" t="s">
        <v>48</v>
      </c>
      <c r="F1568" s="2" t="s">
        <v>2529</v>
      </c>
      <c r="G1568" s="5" t="str">
        <f>VLOOKUP(F1568,'Customer Info'!A:B,2,0)</f>
        <v>Andy</v>
      </c>
      <c r="H1568" s="5" t="str">
        <f>VLOOKUP(F1568,'Customer Info'!A:C,3,0)</f>
        <v>Yotov</v>
      </c>
      <c r="I1568" s="5" t="str">
        <f>VLOOKUP(F1568,'Customer Info'!A:E,5,0)</f>
        <v>Samarinda</v>
      </c>
      <c r="J1568" s="2" t="s">
        <v>45</v>
      </c>
      <c r="K1568" s="6" t="str">
        <f>VLOOKUP(J1568,'Product Details'!B:C,2,0)</f>
        <v>Technology</v>
      </c>
      <c r="L1568" s="6" t="str">
        <f>VLOOKUP(J1568,'Product Details'!B:D,3,0)</f>
        <v>Machines</v>
      </c>
      <c r="M1568" s="6" t="s">
        <v>6428</v>
      </c>
      <c r="N1568" s="2">
        <v>1882</v>
      </c>
      <c r="O1568" s="2">
        <v>1792</v>
      </c>
      <c r="P1568" s="2">
        <v>1</v>
      </c>
      <c r="Q1568" s="7">
        <f>O1568*P1568</f>
        <v>1792</v>
      </c>
      <c r="R1568" s="7">
        <f>N1568*P1568</f>
        <v>1882</v>
      </c>
      <c r="S1568" s="2">
        <v>76</v>
      </c>
      <c r="T1568" s="8">
        <f>R1568+S1568</f>
        <v>1958</v>
      </c>
      <c r="U1568" s="8">
        <f>T1568-Q1568</f>
        <v>166</v>
      </c>
      <c r="V1568" s="2" t="s">
        <v>33</v>
      </c>
      <c r="W1568" s="31">
        <f>IF(T1568&lt;5000,T1568*2%,IF(T1568&lt;25000,T1568*5%,IF(T1568&lt;50000,T1568*7%,IF(T1568&lt;100000,T1568*9%,IF(T1568&lt;250000,T1568*12%,T1568*15%)))))</f>
        <v>39.160000000000004</v>
      </c>
    </row>
    <row r="1569" spans="1:23" x14ac:dyDescent="0.3">
      <c r="A1569" s="2" t="s">
        <v>4997</v>
      </c>
      <c r="B1569" s="4">
        <v>43359</v>
      </c>
      <c r="C1569" s="4">
        <v>43360</v>
      </c>
      <c r="D1569" s="2" t="s">
        <v>47</v>
      </c>
      <c r="E1569" s="2" t="s">
        <v>36</v>
      </c>
      <c r="F1569" s="2" t="s">
        <v>945</v>
      </c>
      <c r="G1569" s="5" t="str">
        <f>VLOOKUP(F1569,'Customer Info'!A:B,2,0)</f>
        <v>Lindsay</v>
      </c>
      <c r="H1569" s="5" t="str">
        <f>VLOOKUP(F1569,'Customer Info'!A:C,3,0)</f>
        <v>Shagiari</v>
      </c>
      <c r="I1569" s="5" t="str">
        <f>VLOOKUP(F1569,'Customer Info'!A:E,5,0)</f>
        <v>Canberra</v>
      </c>
      <c r="J1569" s="2" t="s">
        <v>190</v>
      </c>
      <c r="K1569" s="6" t="str">
        <f>VLOOKUP(J1569,'Product Details'!B:C,2,0)</f>
        <v>Furniture</v>
      </c>
      <c r="L1569" s="6" t="str">
        <f>VLOOKUP(J1569,'Product Details'!B:D,3,0)</f>
        <v>Tables</v>
      </c>
      <c r="M1569" s="6" t="s">
        <v>6471</v>
      </c>
      <c r="N1569" s="2">
        <v>1882</v>
      </c>
      <c r="O1569" s="2">
        <v>1792</v>
      </c>
      <c r="P1569" s="2">
        <v>1</v>
      </c>
      <c r="Q1569" s="7">
        <f>O1569*P1569</f>
        <v>1792</v>
      </c>
      <c r="R1569" s="7">
        <f>N1569*P1569</f>
        <v>1882</v>
      </c>
      <c r="S1569" s="2">
        <v>36</v>
      </c>
      <c r="T1569" s="8">
        <f>R1569+S1569</f>
        <v>1918</v>
      </c>
      <c r="U1569" s="8">
        <f>T1569-Q1569</f>
        <v>126</v>
      </c>
      <c r="V1569" s="2" t="s">
        <v>33</v>
      </c>
      <c r="W1569" s="31">
        <f>IF(T1569&lt;5000,T1569*2%,IF(T1569&lt;25000,T1569*5%,IF(T1569&lt;50000,T1569*7%,IF(T1569&lt;100000,T1569*9%,IF(T1569&lt;250000,T1569*12%,T1569*15%)))))</f>
        <v>38.36</v>
      </c>
    </row>
    <row r="1570" spans="1:23" x14ac:dyDescent="0.3">
      <c r="A1570" s="2" t="s">
        <v>2411</v>
      </c>
      <c r="B1570" s="4">
        <v>43691</v>
      </c>
      <c r="C1570" s="4">
        <v>43692</v>
      </c>
      <c r="D1570" s="2" t="s">
        <v>28</v>
      </c>
      <c r="E1570" s="2" t="s">
        <v>48</v>
      </c>
      <c r="F1570" s="2" t="s">
        <v>1496</v>
      </c>
      <c r="G1570" s="5" t="str">
        <f>VLOOKUP(F1570,'Customer Info'!A:B,2,0)</f>
        <v>Philisse</v>
      </c>
      <c r="H1570" s="5" t="str">
        <f>VLOOKUP(F1570,'Customer Info'!A:C,3,0)</f>
        <v>Overcash</v>
      </c>
      <c r="I1570" s="5" t="str">
        <f>VLOOKUP(F1570,'Customer Info'!A:E,5,0)</f>
        <v>Potsdam</v>
      </c>
      <c r="J1570" s="2" t="s">
        <v>1173</v>
      </c>
      <c r="K1570" s="6" t="str">
        <f>VLOOKUP(J1570,'Product Details'!B:C,2,0)</f>
        <v>Office_Supplies</v>
      </c>
      <c r="L1570" s="6" t="str">
        <f>VLOOKUP(J1570,'Product Details'!B:D,3,0)</f>
        <v>Storage</v>
      </c>
      <c r="M1570" s="6" t="s">
        <v>6532</v>
      </c>
      <c r="N1570" s="2">
        <v>1906</v>
      </c>
      <c r="O1570" s="2">
        <v>1798</v>
      </c>
      <c r="P1570" s="2">
        <v>1</v>
      </c>
      <c r="Q1570" s="7">
        <f>O1570*P1570</f>
        <v>1798</v>
      </c>
      <c r="R1570" s="7">
        <f>N1570*P1570</f>
        <v>1906</v>
      </c>
      <c r="S1570" s="2">
        <v>80</v>
      </c>
      <c r="T1570" s="8">
        <f>R1570+S1570</f>
        <v>1986</v>
      </c>
      <c r="U1570" s="8">
        <f>T1570-Q1570</f>
        <v>188</v>
      </c>
      <c r="V1570" s="2" t="s">
        <v>33</v>
      </c>
      <c r="W1570" s="31">
        <f>IF(T1570&lt;5000,T1570*2%,IF(T1570&lt;25000,T1570*5%,IF(T1570&lt;50000,T1570*7%,IF(T1570&lt;100000,T1570*9%,IF(T1570&lt;250000,T1570*12%,T1570*15%)))))</f>
        <v>39.72</v>
      </c>
    </row>
    <row r="1571" spans="1:23" x14ac:dyDescent="0.3">
      <c r="A1571" s="2" t="s">
        <v>5231</v>
      </c>
      <c r="B1571" s="4">
        <v>43785</v>
      </c>
      <c r="C1571" s="4">
        <v>43787</v>
      </c>
      <c r="D1571" s="2" t="s">
        <v>47</v>
      </c>
      <c r="E1571" s="2" t="s">
        <v>36</v>
      </c>
      <c r="F1571" s="2" t="s">
        <v>354</v>
      </c>
      <c r="G1571" s="5" t="str">
        <f>VLOOKUP(F1571,'Customer Info'!A:B,2,0)</f>
        <v>Robert</v>
      </c>
      <c r="H1571" s="5" t="str">
        <f>VLOOKUP(F1571,'Customer Info'!A:C,3,0)</f>
        <v>Waldorf</v>
      </c>
      <c r="I1571" s="5" t="str">
        <f>VLOOKUP(F1571,'Customer Info'!A:E,5,0)</f>
        <v>Emden</v>
      </c>
      <c r="J1571" s="2" t="s">
        <v>296</v>
      </c>
      <c r="K1571" s="6" t="str">
        <f>VLOOKUP(J1571,'Product Details'!B:C,2,0)</f>
        <v>Office_Supplies</v>
      </c>
      <c r="L1571" s="6" t="str">
        <f>VLOOKUP(J1571,'Product Details'!B:D,3,0)</f>
        <v>Binders</v>
      </c>
      <c r="M1571" s="6" t="s">
        <v>6486</v>
      </c>
      <c r="N1571" s="2">
        <v>954</v>
      </c>
      <c r="O1571" s="2">
        <v>901</v>
      </c>
      <c r="P1571" s="2">
        <v>2</v>
      </c>
      <c r="Q1571" s="7">
        <f>O1571*P1571</f>
        <v>1802</v>
      </c>
      <c r="R1571" s="7">
        <f>N1571*P1571</f>
        <v>1908</v>
      </c>
      <c r="S1571" s="2">
        <v>98</v>
      </c>
      <c r="T1571" s="8">
        <f>R1571+S1571</f>
        <v>2006</v>
      </c>
      <c r="U1571" s="8">
        <f>T1571-Q1571</f>
        <v>204</v>
      </c>
      <c r="V1571" s="2" t="s">
        <v>33</v>
      </c>
      <c r="W1571" s="31">
        <f>IF(T1571&lt;5000,T1571*2%,IF(T1571&lt;25000,T1571*5%,IF(T1571&lt;50000,T1571*7%,IF(T1571&lt;100000,T1571*9%,IF(T1571&lt;250000,T1571*12%,T1571*15%)))))</f>
        <v>40.119999999999997</v>
      </c>
    </row>
    <row r="1572" spans="1:23" x14ac:dyDescent="0.3">
      <c r="A1572" s="2" t="s">
        <v>1523</v>
      </c>
      <c r="B1572" s="4">
        <v>43970</v>
      </c>
      <c r="C1572" s="4">
        <v>43972</v>
      </c>
      <c r="D1572" s="2" t="s">
        <v>47</v>
      </c>
      <c r="E1572" s="2" t="s">
        <v>48</v>
      </c>
      <c r="F1572" s="2" t="s">
        <v>1524</v>
      </c>
      <c r="G1572" s="5" t="str">
        <f>VLOOKUP(F1572,'Customer Info'!A:B,2,0)</f>
        <v>Cari</v>
      </c>
      <c r="H1572" s="5" t="str">
        <f>VLOOKUP(F1572,'Customer Info'!A:C,3,0)</f>
        <v>Schnelling</v>
      </c>
      <c r="I1572" s="5" t="str">
        <f>VLOOKUP(F1572,'Customer Info'!A:E,5,0)</f>
        <v>Agra</v>
      </c>
      <c r="J1572" s="2" t="s">
        <v>155</v>
      </c>
      <c r="K1572" s="6" t="str">
        <f>VLOOKUP(J1572,'Product Details'!B:C,2,0)</f>
        <v>Office_Supplies</v>
      </c>
      <c r="L1572" s="6" t="str">
        <f>VLOOKUP(J1572,'Product Details'!B:D,3,0)</f>
        <v>Envelopes</v>
      </c>
      <c r="M1572" s="6" t="s">
        <v>6426</v>
      </c>
      <c r="N1572" s="2">
        <v>954</v>
      </c>
      <c r="O1572" s="2">
        <v>901</v>
      </c>
      <c r="P1572" s="2">
        <v>2</v>
      </c>
      <c r="Q1572" s="7">
        <f>O1572*P1572</f>
        <v>1802</v>
      </c>
      <c r="R1572" s="7">
        <f>N1572*P1572</f>
        <v>1908</v>
      </c>
      <c r="S1572" s="2">
        <v>86</v>
      </c>
      <c r="T1572" s="8">
        <f>R1572+S1572</f>
        <v>1994</v>
      </c>
      <c r="U1572" s="8">
        <f>T1572-Q1572</f>
        <v>192</v>
      </c>
      <c r="V1572" s="2" t="s">
        <v>33</v>
      </c>
      <c r="W1572" s="31">
        <f>IF(T1572&lt;5000,T1572*2%,IF(T1572&lt;25000,T1572*5%,IF(T1572&lt;50000,T1572*7%,IF(T1572&lt;100000,T1572*9%,IF(T1572&lt;250000,T1572*12%,T1572*15%)))))</f>
        <v>39.880000000000003</v>
      </c>
    </row>
    <row r="1573" spans="1:23" x14ac:dyDescent="0.3">
      <c r="A1573" s="2" t="s">
        <v>2656</v>
      </c>
      <c r="B1573" s="4">
        <v>43851</v>
      </c>
      <c r="C1573" s="4">
        <v>43852</v>
      </c>
      <c r="D1573" s="2" t="s">
        <v>47</v>
      </c>
      <c r="E1573" s="2" t="s">
        <v>29</v>
      </c>
      <c r="F1573" s="2" t="s">
        <v>1194</v>
      </c>
      <c r="G1573" s="5" t="str">
        <f>VLOOKUP(F1573,'Customer Info'!A:B,2,0)</f>
        <v>Craig</v>
      </c>
      <c r="H1573" s="5" t="str">
        <f>VLOOKUP(F1573,'Customer Info'!A:C,3,0)</f>
        <v>Carroll</v>
      </c>
      <c r="I1573" s="5" t="str">
        <f>VLOOKUP(F1573,'Customer Info'!A:E,5,0)</f>
        <v>Suzhou</v>
      </c>
      <c r="J1573" s="2" t="s">
        <v>313</v>
      </c>
      <c r="K1573" s="6" t="str">
        <f>VLOOKUP(J1573,'Product Details'!B:C,2,0)</f>
        <v>Technology</v>
      </c>
      <c r="L1573" s="6" t="str">
        <f>VLOOKUP(J1573,'Product Details'!B:D,3,0)</f>
        <v>Copiers</v>
      </c>
      <c r="M1573" s="6" t="s">
        <v>6435</v>
      </c>
      <c r="N1573" s="2">
        <v>954</v>
      </c>
      <c r="O1573" s="2">
        <v>901</v>
      </c>
      <c r="P1573" s="2">
        <v>2</v>
      </c>
      <c r="Q1573" s="7">
        <f>O1573*P1573</f>
        <v>1802</v>
      </c>
      <c r="R1573" s="7">
        <f>N1573*P1573</f>
        <v>1908</v>
      </c>
      <c r="S1573" s="2">
        <v>62</v>
      </c>
      <c r="T1573" s="8">
        <f>R1573+S1573</f>
        <v>1970</v>
      </c>
      <c r="U1573" s="8">
        <f>T1573-Q1573</f>
        <v>168</v>
      </c>
      <c r="V1573" s="2" t="s">
        <v>33</v>
      </c>
      <c r="W1573" s="31">
        <f>IF(T1573&lt;5000,T1573*2%,IF(T1573&lt;25000,T1573*5%,IF(T1573&lt;50000,T1573*7%,IF(T1573&lt;100000,T1573*9%,IF(T1573&lt;250000,T1573*12%,T1573*15%)))))</f>
        <v>39.4</v>
      </c>
    </row>
    <row r="1574" spans="1:23" x14ac:dyDescent="0.3">
      <c r="A1574" s="2" t="s">
        <v>2681</v>
      </c>
      <c r="B1574" s="4">
        <v>44151</v>
      </c>
      <c r="C1574" s="4">
        <v>44153</v>
      </c>
      <c r="D1574" s="2" t="s">
        <v>47</v>
      </c>
      <c r="E1574" s="2" t="s">
        <v>91</v>
      </c>
      <c r="F1574" s="2" t="s">
        <v>365</v>
      </c>
      <c r="G1574" s="5" t="str">
        <f>VLOOKUP(F1574,'Customer Info'!A:B,2,0)</f>
        <v>Brendan</v>
      </c>
      <c r="H1574" s="5" t="str">
        <f>VLOOKUP(F1574,'Customer Info'!A:C,3,0)</f>
        <v>Dodson</v>
      </c>
      <c r="I1574" s="5" t="str">
        <f>VLOOKUP(F1574,'Customer Info'!A:E,5,0)</f>
        <v>Adelaide</v>
      </c>
      <c r="J1574" s="2" t="s">
        <v>457</v>
      </c>
      <c r="K1574" s="6" t="str">
        <f>VLOOKUP(J1574,'Product Details'!B:C,2,0)</f>
        <v>Office_Supplies</v>
      </c>
      <c r="L1574" s="6" t="str">
        <f>VLOOKUP(J1574,'Product Details'!B:D,3,0)</f>
        <v>Fasteners</v>
      </c>
      <c r="M1574" s="6" t="s">
        <v>6462</v>
      </c>
      <c r="N1574" s="2">
        <v>954</v>
      </c>
      <c r="O1574" s="2">
        <v>901</v>
      </c>
      <c r="P1574" s="2">
        <v>2</v>
      </c>
      <c r="Q1574" s="7">
        <f>O1574*P1574</f>
        <v>1802</v>
      </c>
      <c r="R1574" s="7">
        <f>N1574*P1574</f>
        <v>1908</v>
      </c>
      <c r="S1574" s="2">
        <v>62</v>
      </c>
      <c r="T1574" s="8">
        <f>R1574+S1574</f>
        <v>1970</v>
      </c>
      <c r="U1574" s="8">
        <f>T1574-Q1574</f>
        <v>168</v>
      </c>
      <c r="V1574" s="2" t="s">
        <v>71</v>
      </c>
      <c r="W1574" s="31">
        <f>IF(T1574&lt;5000,T1574*2%,IF(T1574&lt;25000,T1574*5%,IF(T1574&lt;50000,T1574*7%,IF(T1574&lt;100000,T1574*9%,IF(T1574&lt;250000,T1574*12%,T1574*15%)))))</f>
        <v>39.4</v>
      </c>
    </row>
    <row r="1575" spans="1:23" x14ac:dyDescent="0.3">
      <c r="A1575" s="2" t="s">
        <v>4945</v>
      </c>
      <c r="B1575" s="4">
        <v>43380</v>
      </c>
      <c r="C1575" s="4">
        <v>43382</v>
      </c>
      <c r="D1575" s="2" t="s">
        <v>47</v>
      </c>
      <c r="E1575" s="2" t="s">
        <v>29</v>
      </c>
      <c r="F1575" s="2" t="s">
        <v>1458</v>
      </c>
      <c r="G1575" s="5" t="str">
        <f>VLOOKUP(F1575,'Customer Info'!A:B,2,0)</f>
        <v>Darren</v>
      </c>
      <c r="H1575" s="5" t="str">
        <f>VLOOKUP(F1575,'Customer Info'!A:C,3,0)</f>
        <v>Koutras</v>
      </c>
      <c r="I1575" s="5" t="str">
        <f>VLOOKUP(F1575,'Customer Info'!A:E,5,0)</f>
        <v>Pune</v>
      </c>
      <c r="J1575" s="2" t="s">
        <v>386</v>
      </c>
      <c r="K1575" s="6" t="str">
        <f>VLOOKUP(J1575,'Product Details'!B:C,2,0)</f>
        <v>Office_Supplies</v>
      </c>
      <c r="L1575" s="6" t="str">
        <f>VLOOKUP(J1575,'Product Details'!B:D,3,0)</f>
        <v>Fasteners</v>
      </c>
      <c r="M1575" s="6" t="s">
        <v>6538</v>
      </c>
      <c r="N1575" s="2">
        <v>954</v>
      </c>
      <c r="O1575" s="2">
        <v>901</v>
      </c>
      <c r="P1575" s="2">
        <v>2</v>
      </c>
      <c r="Q1575" s="7">
        <f>O1575*P1575</f>
        <v>1802</v>
      </c>
      <c r="R1575" s="7">
        <f>N1575*P1575</f>
        <v>1908</v>
      </c>
      <c r="S1575" s="2">
        <v>33</v>
      </c>
      <c r="T1575" s="8">
        <f>R1575+S1575</f>
        <v>1941</v>
      </c>
      <c r="U1575" s="8">
        <f>T1575-Q1575</f>
        <v>139</v>
      </c>
      <c r="V1575" s="2" t="s">
        <v>33</v>
      </c>
      <c r="W1575" s="31">
        <f>IF(T1575&lt;5000,T1575*2%,IF(T1575&lt;25000,T1575*5%,IF(T1575&lt;50000,T1575*7%,IF(T1575&lt;100000,T1575*9%,IF(T1575&lt;250000,T1575*12%,T1575*15%)))))</f>
        <v>38.82</v>
      </c>
    </row>
    <row r="1576" spans="1:23" x14ac:dyDescent="0.3">
      <c r="A1576" s="2" t="s">
        <v>3329</v>
      </c>
      <c r="B1576" s="4">
        <v>43576</v>
      </c>
      <c r="C1576" s="4">
        <v>43576</v>
      </c>
      <c r="D1576" s="2" t="s">
        <v>47</v>
      </c>
      <c r="E1576" s="2" t="s">
        <v>29</v>
      </c>
      <c r="F1576" s="2" t="s">
        <v>261</v>
      </c>
      <c r="G1576" s="5" t="str">
        <f>VLOOKUP(F1576,'Customer Info'!A:B,2,0)</f>
        <v>Charlotte</v>
      </c>
      <c r="H1576" s="5" t="str">
        <f>VLOOKUP(F1576,'Customer Info'!A:C,3,0)</f>
        <v>Melton</v>
      </c>
      <c r="I1576" s="5" t="str">
        <f>VLOOKUP(F1576,'Customer Info'!A:E,5,0)</f>
        <v>Canberra</v>
      </c>
      <c r="J1576" s="2" t="s">
        <v>373</v>
      </c>
      <c r="K1576" s="6" t="str">
        <f>VLOOKUP(J1576,'Product Details'!B:C,2,0)</f>
        <v>Furniture</v>
      </c>
      <c r="L1576" s="6" t="str">
        <f>VLOOKUP(J1576,'Product Details'!B:D,3,0)</f>
        <v>Chairs</v>
      </c>
      <c r="M1576" s="6" t="s">
        <v>6518</v>
      </c>
      <c r="N1576" s="2">
        <v>954</v>
      </c>
      <c r="O1576" s="2">
        <v>901</v>
      </c>
      <c r="P1576" s="2">
        <v>2</v>
      </c>
      <c r="Q1576" s="7">
        <f>O1576*P1576</f>
        <v>1802</v>
      </c>
      <c r="R1576" s="7">
        <f>N1576*P1576</f>
        <v>1908</v>
      </c>
      <c r="S1576" s="2">
        <v>26</v>
      </c>
      <c r="T1576" s="8">
        <f>R1576+S1576</f>
        <v>1934</v>
      </c>
      <c r="U1576" s="8">
        <f>T1576-Q1576</f>
        <v>132</v>
      </c>
      <c r="V1576" s="2" t="s">
        <v>63</v>
      </c>
      <c r="W1576" s="31">
        <f>IF(T1576&lt;5000,T1576*2%,IF(T1576&lt;25000,T1576*5%,IF(T1576&lt;50000,T1576*7%,IF(T1576&lt;100000,T1576*9%,IF(T1576&lt;250000,T1576*12%,T1576*15%)))))</f>
        <v>38.68</v>
      </c>
    </row>
    <row r="1577" spans="1:23" x14ac:dyDescent="0.3">
      <c r="A1577" s="2" t="s">
        <v>208</v>
      </c>
      <c r="B1577" s="4">
        <v>43252</v>
      </c>
      <c r="C1577" s="4">
        <v>43254</v>
      </c>
      <c r="D1577" s="2" t="s">
        <v>47</v>
      </c>
      <c r="E1577" s="2" t="s">
        <v>29</v>
      </c>
      <c r="F1577" s="2" t="s">
        <v>209</v>
      </c>
      <c r="G1577" s="5" t="str">
        <f>VLOOKUP(F1577,'Customer Info'!A:B,2,0)</f>
        <v>Sheri</v>
      </c>
      <c r="H1577" s="5" t="str">
        <f>VLOOKUP(F1577,'Customer Info'!A:C,3,0)</f>
        <v>Gordon</v>
      </c>
      <c r="I1577" s="5" t="str">
        <f>VLOOKUP(F1577,'Customer Info'!A:E,5,0)</f>
        <v>Bogor</v>
      </c>
      <c r="J1577" s="2" t="s">
        <v>86</v>
      </c>
      <c r="K1577" s="6" t="str">
        <f>VLOOKUP(J1577,'Product Details'!B:C,2,0)</f>
        <v>Office_Supplies</v>
      </c>
      <c r="L1577" s="6" t="str">
        <f>VLOOKUP(J1577,'Product Details'!B:D,3,0)</f>
        <v>Storage</v>
      </c>
      <c r="M1577" s="6" t="s">
        <v>6507</v>
      </c>
      <c r="N1577" s="2">
        <v>954</v>
      </c>
      <c r="O1577" s="2">
        <v>901</v>
      </c>
      <c r="P1577" s="2">
        <v>2</v>
      </c>
      <c r="Q1577" s="7">
        <f>O1577*P1577</f>
        <v>1802</v>
      </c>
      <c r="R1577" s="7">
        <f>N1577*P1577</f>
        <v>1908</v>
      </c>
      <c r="S1577" s="2">
        <v>22</v>
      </c>
      <c r="T1577" s="8">
        <f>R1577+S1577</f>
        <v>1930</v>
      </c>
      <c r="U1577" s="8">
        <f>T1577-Q1577</f>
        <v>128</v>
      </c>
      <c r="V1577" s="2" t="s">
        <v>71</v>
      </c>
      <c r="W1577" s="31">
        <f>IF(T1577&lt;5000,T1577*2%,IF(T1577&lt;25000,T1577*5%,IF(T1577&lt;50000,T1577*7%,IF(T1577&lt;100000,T1577*9%,IF(T1577&lt;250000,T1577*12%,T1577*15%)))))</f>
        <v>38.6</v>
      </c>
    </row>
    <row r="1578" spans="1:23" x14ac:dyDescent="0.3">
      <c r="A1578" s="2" t="s">
        <v>3195</v>
      </c>
      <c r="B1578" s="4">
        <v>43215</v>
      </c>
      <c r="C1578" s="4">
        <v>43217</v>
      </c>
      <c r="D1578" s="2" t="s">
        <v>28</v>
      </c>
      <c r="E1578" s="2" t="s">
        <v>36</v>
      </c>
      <c r="F1578" s="2" t="s">
        <v>82</v>
      </c>
      <c r="G1578" s="5" t="str">
        <f>VLOOKUP(F1578,'Customer Info'!A:B,2,0)</f>
        <v>Adam</v>
      </c>
      <c r="H1578" s="5" t="str">
        <f>VLOOKUP(F1578,'Customer Info'!A:C,3,0)</f>
        <v>Bellavance</v>
      </c>
      <c r="I1578" s="5" t="str">
        <f>VLOOKUP(F1578,'Customer Info'!A:E,5,0)</f>
        <v>Medan</v>
      </c>
      <c r="J1578" s="2" t="s">
        <v>252</v>
      </c>
      <c r="K1578" s="6" t="str">
        <f>VLOOKUP(J1578,'Product Details'!B:C,2,0)</f>
        <v>Office_Supplies</v>
      </c>
      <c r="L1578" s="6" t="str">
        <f>VLOOKUP(J1578,'Product Details'!B:D,3,0)</f>
        <v>Binders</v>
      </c>
      <c r="M1578" s="6" t="s">
        <v>6488</v>
      </c>
      <c r="N1578" s="2">
        <v>1911</v>
      </c>
      <c r="O1578" s="2">
        <v>1785</v>
      </c>
      <c r="P1578" s="2">
        <v>1</v>
      </c>
      <c r="Q1578" s="7">
        <f>O1578*P1578</f>
        <v>1785</v>
      </c>
      <c r="R1578" s="7">
        <f>N1578*P1578</f>
        <v>1911</v>
      </c>
      <c r="S1578" s="2">
        <v>97</v>
      </c>
      <c r="T1578" s="8">
        <f>R1578+S1578</f>
        <v>2008</v>
      </c>
      <c r="U1578" s="8">
        <f>T1578-Q1578</f>
        <v>223</v>
      </c>
      <c r="V1578" s="2" t="s">
        <v>33</v>
      </c>
      <c r="W1578" s="31">
        <f>IF(T1578&lt;5000,T1578*2%,IF(T1578&lt;25000,T1578*5%,IF(T1578&lt;50000,T1578*7%,IF(T1578&lt;100000,T1578*9%,IF(T1578&lt;250000,T1578*12%,T1578*15%)))))</f>
        <v>40.160000000000004</v>
      </c>
    </row>
    <row r="1579" spans="1:23" x14ac:dyDescent="0.3">
      <c r="A1579" s="2" t="s">
        <v>3253</v>
      </c>
      <c r="B1579" s="4">
        <v>43744</v>
      </c>
      <c r="C1579" s="4">
        <v>43744</v>
      </c>
      <c r="D1579" s="2" t="s">
        <v>28</v>
      </c>
      <c r="E1579" s="2" t="s">
        <v>36</v>
      </c>
      <c r="F1579" s="2" t="s">
        <v>791</v>
      </c>
      <c r="G1579" s="5" t="str">
        <f>VLOOKUP(F1579,'Customer Info'!A:B,2,0)</f>
        <v>Laurel</v>
      </c>
      <c r="H1579" s="5" t="str">
        <f>VLOOKUP(F1579,'Customer Info'!A:C,3,0)</f>
        <v>Beltran</v>
      </c>
      <c r="I1579" s="5" t="str">
        <f>VLOOKUP(F1579,'Customer Info'!A:E,5,0)</f>
        <v>Melbourne</v>
      </c>
      <c r="J1579" s="2" t="s">
        <v>285</v>
      </c>
      <c r="K1579" s="6" t="str">
        <f>VLOOKUP(J1579,'Product Details'!B:C,2,0)</f>
        <v>Technology</v>
      </c>
      <c r="L1579" s="6" t="str">
        <f>VLOOKUP(J1579,'Product Details'!B:D,3,0)</f>
        <v>Phones</v>
      </c>
      <c r="M1579" s="6" t="s">
        <v>6542</v>
      </c>
      <c r="N1579" s="2">
        <v>1911</v>
      </c>
      <c r="O1579" s="2">
        <v>1785</v>
      </c>
      <c r="P1579" s="2">
        <v>1</v>
      </c>
      <c r="Q1579" s="7">
        <f>O1579*P1579</f>
        <v>1785</v>
      </c>
      <c r="R1579" s="7">
        <f>N1579*P1579</f>
        <v>1911</v>
      </c>
      <c r="S1579" s="2">
        <v>82</v>
      </c>
      <c r="T1579" s="8">
        <f>R1579+S1579</f>
        <v>1993</v>
      </c>
      <c r="U1579" s="8">
        <f>T1579-Q1579</f>
        <v>208</v>
      </c>
      <c r="V1579" s="2" t="s">
        <v>33</v>
      </c>
      <c r="W1579" s="31">
        <f>IF(T1579&lt;5000,T1579*2%,IF(T1579&lt;25000,T1579*5%,IF(T1579&lt;50000,T1579*7%,IF(T1579&lt;100000,T1579*9%,IF(T1579&lt;250000,T1579*12%,T1579*15%)))))</f>
        <v>39.86</v>
      </c>
    </row>
    <row r="1580" spans="1:23" x14ac:dyDescent="0.3">
      <c r="A1580" s="2" t="s">
        <v>3776</v>
      </c>
      <c r="B1580" s="4">
        <v>43979</v>
      </c>
      <c r="C1580" s="4">
        <v>43979</v>
      </c>
      <c r="D1580" s="2" t="s">
        <v>28</v>
      </c>
      <c r="E1580" s="2" t="s">
        <v>68</v>
      </c>
      <c r="F1580" s="2" t="s">
        <v>1208</v>
      </c>
      <c r="G1580" s="5" t="str">
        <f>VLOOKUP(F1580,'Customer Info'!A:B,2,0)</f>
        <v>Robert</v>
      </c>
      <c r="H1580" s="5" t="str">
        <f>VLOOKUP(F1580,'Customer Info'!A:C,3,0)</f>
        <v>Dilbeck</v>
      </c>
      <c r="I1580" s="5" t="str">
        <f>VLOOKUP(F1580,'Customer Info'!A:E,5,0)</f>
        <v>Bihar Sharif</v>
      </c>
      <c r="J1580" s="2" t="s">
        <v>866</v>
      </c>
      <c r="K1580" s="6" t="str">
        <f>VLOOKUP(J1580,'Product Details'!B:C,2,0)</f>
        <v>Furniture</v>
      </c>
      <c r="L1580" s="6" t="str">
        <f>VLOOKUP(J1580,'Product Details'!B:D,3,0)</f>
        <v>Chairs</v>
      </c>
      <c r="M1580" s="6" t="s">
        <v>6449</v>
      </c>
      <c r="N1580" s="2">
        <v>1911</v>
      </c>
      <c r="O1580" s="2">
        <v>1785</v>
      </c>
      <c r="P1580" s="2">
        <v>1</v>
      </c>
      <c r="Q1580" s="7">
        <f>O1580*P1580</f>
        <v>1785</v>
      </c>
      <c r="R1580" s="7">
        <f>N1580*P1580</f>
        <v>1911</v>
      </c>
      <c r="S1580" s="2">
        <v>78</v>
      </c>
      <c r="T1580" s="8">
        <f>R1580+S1580</f>
        <v>1989</v>
      </c>
      <c r="U1580" s="8">
        <f>T1580-Q1580</f>
        <v>204</v>
      </c>
      <c r="V1580" s="2" t="s">
        <v>33</v>
      </c>
      <c r="W1580" s="31">
        <f>IF(T1580&lt;5000,T1580*2%,IF(T1580&lt;25000,T1580*5%,IF(T1580&lt;50000,T1580*7%,IF(T1580&lt;100000,T1580*9%,IF(T1580&lt;250000,T1580*12%,T1580*15%)))))</f>
        <v>39.78</v>
      </c>
    </row>
    <row r="1581" spans="1:23" x14ac:dyDescent="0.3">
      <c r="A1581" s="2" t="s">
        <v>2914</v>
      </c>
      <c r="B1581" s="4">
        <v>43173</v>
      </c>
      <c r="C1581" s="4">
        <v>43173</v>
      </c>
      <c r="D1581" s="2" t="s">
        <v>28</v>
      </c>
      <c r="E1581" s="2" t="s">
        <v>68</v>
      </c>
      <c r="F1581" s="2" t="s">
        <v>1423</v>
      </c>
      <c r="G1581" s="5" t="str">
        <f>VLOOKUP(F1581,'Customer Info'!A:B,2,0)</f>
        <v>Peter</v>
      </c>
      <c r="H1581" s="5" t="str">
        <f>VLOOKUP(F1581,'Customer Info'!A:C,3,0)</f>
        <v>BŸhler</v>
      </c>
      <c r="I1581" s="5" t="str">
        <f>VLOOKUP(F1581,'Customer Info'!A:E,5,0)</f>
        <v>Wolfsburg</v>
      </c>
      <c r="J1581" s="2" t="s">
        <v>522</v>
      </c>
      <c r="K1581" s="6" t="str">
        <f>VLOOKUP(J1581,'Product Details'!B:C,2,0)</f>
        <v>Office_Supplies</v>
      </c>
      <c r="L1581" s="6" t="str">
        <f>VLOOKUP(J1581,'Product Details'!B:D,3,0)</f>
        <v>Appliances</v>
      </c>
      <c r="M1581" s="6" t="s">
        <v>6513</v>
      </c>
      <c r="N1581" s="2">
        <v>1916</v>
      </c>
      <c r="O1581" s="2">
        <v>1844</v>
      </c>
      <c r="P1581" s="2">
        <v>1</v>
      </c>
      <c r="Q1581" s="7">
        <f>O1581*P1581</f>
        <v>1844</v>
      </c>
      <c r="R1581" s="7">
        <f>N1581*P1581</f>
        <v>1916</v>
      </c>
      <c r="S1581" s="2">
        <v>30</v>
      </c>
      <c r="T1581" s="8">
        <f>R1581+S1581</f>
        <v>1946</v>
      </c>
      <c r="U1581" s="8">
        <f>T1581-Q1581</f>
        <v>102</v>
      </c>
      <c r="V1581" s="2" t="s">
        <v>33</v>
      </c>
      <c r="W1581" s="31">
        <f>IF(T1581&lt;5000,T1581*2%,IF(T1581&lt;25000,T1581*5%,IF(T1581&lt;50000,T1581*7%,IF(T1581&lt;100000,T1581*9%,IF(T1581&lt;250000,T1581*12%,T1581*15%)))))</f>
        <v>38.92</v>
      </c>
    </row>
    <row r="1582" spans="1:23" x14ac:dyDescent="0.3">
      <c r="A1582" s="2" t="s">
        <v>5225</v>
      </c>
      <c r="B1582" s="4">
        <v>43494</v>
      </c>
      <c r="C1582" s="4">
        <v>43494</v>
      </c>
      <c r="D1582" s="2" t="s">
        <v>28</v>
      </c>
      <c r="E1582" s="2" t="s">
        <v>68</v>
      </c>
      <c r="F1582" s="2" t="s">
        <v>1203</v>
      </c>
      <c r="G1582" s="5" t="str">
        <f>VLOOKUP(F1582,'Customer Info'!A:B,2,0)</f>
        <v>Mike</v>
      </c>
      <c r="H1582" s="5" t="str">
        <f>VLOOKUP(F1582,'Customer Info'!A:C,3,0)</f>
        <v>Gockenbach</v>
      </c>
      <c r="I1582" s="5" t="str">
        <f>VLOOKUP(F1582,'Customer Info'!A:E,5,0)</f>
        <v>Caloundra</v>
      </c>
      <c r="J1582" s="2" t="s">
        <v>41</v>
      </c>
      <c r="K1582" s="6" t="str">
        <f>VLOOKUP(J1582,'Product Details'!B:C,2,0)</f>
        <v>Office_Supplies</v>
      </c>
      <c r="L1582" s="6" t="str">
        <f>VLOOKUP(J1582,'Product Details'!B:D,3,0)</f>
        <v>Supplies</v>
      </c>
      <c r="M1582" s="6" t="s">
        <v>6554</v>
      </c>
      <c r="N1582" s="2">
        <v>1925</v>
      </c>
      <c r="O1582" s="2">
        <v>1834</v>
      </c>
      <c r="P1582" s="2">
        <v>1</v>
      </c>
      <c r="Q1582" s="7">
        <f>O1582*P1582</f>
        <v>1834</v>
      </c>
      <c r="R1582" s="7">
        <f>N1582*P1582</f>
        <v>1925</v>
      </c>
      <c r="S1582" s="2">
        <v>99</v>
      </c>
      <c r="T1582" s="8">
        <f>R1582+S1582</f>
        <v>2024</v>
      </c>
      <c r="U1582" s="8">
        <f>T1582-Q1582</f>
        <v>190</v>
      </c>
      <c r="V1582" s="2" t="s">
        <v>33</v>
      </c>
      <c r="W1582" s="31">
        <f>IF(T1582&lt;5000,T1582*2%,IF(T1582&lt;25000,T1582*5%,IF(T1582&lt;50000,T1582*7%,IF(T1582&lt;100000,T1582*9%,IF(T1582&lt;250000,T1582*12%,T1582*15%)))))</f>
        <v>40.480000000000004</v>
      </c>
    </row>
    <row r="1583" spans="1:23" x14ac:dyDescent="0.3">
      <c r="A1583" s="2" t="s">
        <v>1875</v>
      </c>
      <c r="B1583" s="4">
        <v>44189</v>
      </c>
      <c r="C1583" s="4">
        <v>44191</v>
      </c>
      <c r="D1583" s="2" t="s">
        <v>28</v>
      </c>
      <c r="E1583" s="2" t="s">
        <v>29</v>
      </c>
      <c r="F1583" s="2" t="s">
        <v>1583</v>
      </c>
      <c r="G1583" s="5" t="str">
        <f>VLOOKUP(F1583,'Customer Info'!A:B,2,0)</f>
        <v>Stuart</v>
      </c>
      <c r="H1583" s="5" t="str">
        <f>VLOOKUP(F1583,'Customer Info'!A:C,3,0)</f>
        <v>Calhoun</v>
      </c>
      <c r="I1583" s="5" t="str">
        <f>VLOOKUP(F1583,'Customer Info'!A:E,5,0)</f>
        <v>Raipur</v>
      </c>
      <c r="J1583" s="2" t="s">
        <v>190</v>
      </c>
      <c r="K1583" s="6" t="str">
        <f>VLOOKUP(J1583,'Product Details'!B:C,2,0)</f>
        <v>Furniture</v>
      </c>
      <c r="L1583" s="6" t="str">
        <f>VLOOKUP(J1583,'Product Details'!B:D,3,0)</f>
        <v>Tables</v>
      </c>
      <c r="M1583" s="6" t="s">
        <v>6471</v>
      </c>
      <c r="N1583" s="2">
        <v>1925</v>
      </c>
      <c r="O1583" s="2">
        <v>1834</v>
      </c>
      <c r="P1583" s="2">
        <v>1</v>
      </c>
      <c r="Q1583" s="7">
        <f>O1583*P1583</f>
        <v>1834</v>
      </c>
      <c r="R1583" s="7">
        <f>N1583*P1583</f>
        <v>1925</v>
      </c>
      <c r="S1583" s="2">
        <v>33</v>
      </c>
      <c r="T1583" s="8">
        <f>R1583+S1583</f>
        <v>1958</v>
      </c>
      <c r="U1583" s="8">
        <f>T1583-Q1583</f>
        <v>124</v>
      </c>
      <c r="V1583" s="2" t="s">
        <v>30</v>
      </c>
      <c r="W1583" s="31">
        <f>IF(T1583&lt;5000,T1583*2%,IF(T1583&lt;25000,T1583*5%,IF(T1583&lt;50000,T1583*7%,IF(T1583&lt;100000,T1583*9%,IF(T1583&lt;250000,T1583*12%,T1583*15%)))))</f>
        <v>39.160000000000004</v>
      </c>
    </row>
    <row r="1584" spans="1:23" x14ac:dyDescent="0.3">
      <c r="A1584" s="2" t="s">
        <v>2310</v>
      </c>
      <c r="B1584" s="4">
        <v>43657</v>
      </c>
      <c r="C1584" s="4">
        <v>43659</v>
      </c>
      <c r="D1584" s="2" t="s">
        <v>28</v>
      </c>
      <c r="E1584" s="2" t="s">
        <v>43</v>
      </c>
      <c r="F1584" s="2" t="s">
        <v>1159</v>
      </c>
      <c r="G1584" s="5" t="str">
        <f>VLOOKUP(F1584,'Customer Info'!A:B,2,0)</f>
        <v>Dianna</v>
      </c>
      <c r="H1584" s="5" t="str">
        <f>VLOOKUP(F1584,'Customer Info'!A:C,3,0)</f>
        <v>Wilson</v>
      </c>
      <c r="I1584" s="5" t="str">
        <f>VLOOKUP(F1584,'Customer Info'!A:E,5,0)</f>
        <v>Gold Coast</v>
      </c>
      <c r="J1584" s="2" t="s">
        <v>223</v>
      </c>
      <c r="K1584" s="6" t="str">
        <f>VLOOKUP(J1584,'Product Details'!B:C,2,0)</f>
        <v>Office_Supplies</v>
      </c>
      <c r="L1584" s="6" t="str">
        <f>VLOOKUP(J1584,'Product Details'!B:D,3,0)</f>
        <v>Supplies</v>
      </c>
      <c r="M1584" s="6" t="s">
        <v>6445</v>
      </c>
      <c r="N1584" s="2">
        <v>1925</v>
      </c>
      <c r="O1584" s="2">
        <v>1834</v>
      </c>
      <c r="P1584" s="2">
        <v>1</v>
      </c>
      <c r="Q1584" s="7">
        <f>O1584*P1584</f>
        <v>1834</v>
      </c>
      <c r="R1584" s="7">
        <f>N1584*P1584</f>
        <v>1925</v>
      </c>
      <c r="S1584" s="2">
        <v>32</v>
      </c>
      <c r="T1584" s="8">
        <f>R1584+S1584</f>
        <v>1957</v>
      </c>
      <c r="U1584" s="8">
        <f>T1584-Q1584</f>
        <v>123</v>
      </c>
      <c r="V1584" s="2" t="s">
        <v>63</v>
      </c>
      <c r="W1584" s="31">
        <f>IF(T1584&lt;5000,T1584*2%,IF(T1584&lt;25000,T1584*5%,IF(T1584&lt;50000,T1584*7%,IF(T1584&lt;100000,T1584*9%,IF(T1584&lt;250000,T1584*12%,T1584*15%)))))</f>
        <v>39.14</v>
      </c>
    </row>
    <row r="1585" spans="1:23" x14ac:dyDescent="0.3">
      <c r="A1585" s="2" t="s">
        <v>197</v>
      </c>
      <c r="B1585" s="4">
        <v>43336</v>
      </c>
      <c r="C1585" s="4">
        <v>43338</v>
      </c>
      <c r="D1585" s="2" t="s">
        <v>47</v>
      </c>
      <c r="E1585" s="2" t="s">
        <v>29</v>
      </c>
      <c r="F1585" s="2" t="s">
        <v>198</v>
      </c>
      <c r="G1585" s="5" t="str">
        <f>VLOOKUP(F1585,'Customer Info'!A:B,2,0)</f>
        <v>Catherine</v>
      </c>
      <c r="H1585" s="5" t="str">
        <f>VLOOKUP(F1585,'Customer Info'!A:C,3,0)</f>
        <v>Glotzbach</v>
      </c>
      <c r="I1585" s="5" t="str">
        <f>VLOOKUP(F1585,'Customer Info'!A:E,5,0)</f>
        <v>Bochum</v>
      </c>
      <c r="J1585" s="2" t="s">
        <v>59</v>
      </c>
      <c r="K1585" s="6" t="str">
        <f>VLOOKUP(J1585,'Product Details'!B:C,2,0)</f>
        <v>Technology</v>
      </c>
      <c r="L1585" s="6" t="str">
        <f>VLOOKUP(J1585,'Product Details'!B:D,3,0)</f>
        <v>Accessories</v>
      </c>
      <c r="M1585" s="6" t="s">
        <v>6442</v>
      </c>
      <c r="N1585" s="2">
        <v>645</v>
      </c>
      <c r="O1585" s="2">
        <v>565</v>
      </c>
      <c r="P1585" s="2">
        <v>3</v>
      </c>
      <c r="Q1585" s="7">
        <f>O1585*P1585</f>
        <v>1695</v>
      </c>
      <c r="R1585" s="7">
        <f>N1585*P1585</f>
        <v>1935</v>
      </c>
      <c r="S1585" s="2">
        <v>73</v>
      </c>
      <c r="T1585" s="8">
        <f>R1585+S1585</f>
        <v>2008</v>
      </c>
      <c r="U1585" s="8">
        <f>T1585-Q1585</f>
        <v>313</v>
      </c>
      <c r="V1585" s="2" t="s">
        <v>63</v>
      </c>
      <c r="W1585" s="31">
        <f>IF(T1585&lt;5000,T1585*2%,IF(T1585&lt;25000,T1585*5%,IF(T1585&lt;50000,T1585*7%,IF(T1585&lt;100000,T1585*9%,IF(T1585&lt;250000,T1585*12%,T1585*15%)))))</f>
        <v>40.160000000000004</v>
      </c>
    </row>
    <row r="1586" spans="1:23" x14ac:dyDescent="0.3">
      <c r="A1586" s="2" t="s">
        <v>2160</v>
      </c>
      <c r="B1586" s="4">
        <v>43347</v>
      </c>
      <c r="C1586" s="4">
        <v>43348</v>
      </c>
      <c r="D1586" s="2" t="s">
        <v>47</v>
      </c>
      <c r="E1586" s="2" t="s">
        <v>36</v>
      </c>
      <c r="F1586" s="2" t="s">
        <v>1764</v>
      </c>
      <c r="G1586" s="5" t="str">
        <f>VLOOKUP(F1586,'Customer Info'!A:B,2,0)</f>
        <v>Mitch</v>
      </c>
      <c r="H1586" s="5" t="str">
        <f>VLOOKUP(F1586,'Customer Info'!A:C,3,0)</f>
        <v>Willingham</v>
      </c>
      <c r="I1586" s="5" t="str">
        <f>VLOOKUP(F1586,'Customer Info'!A:E,5,0)</f>
        <v>Surakarta</v>
      </c>
      <c r="J1586" s="2" t="s">
        <v>1142</v>
      </c>
      <c r="K1586" s="6" t="str">
        <f>VLOOKUP(J1586,'Product Details'!B:C,2,0)</f>
        <v>Furniture</v>
      </c>
      <c r="L1586" s="6" t="str">
        <f>VLOOKUP(J1586,'Product Details'!B:D,3,0)</f>
        <v>Bookcases</v>
      </c>
      <c r="M1586" s="6" t="s">
        <v>6531</v>
      </c>
      <c r="N1586" s="2">
        <v>645</v>
      </c>
      <c r="O1586" s="2">
        <v>565</v>
      </c>
      <c r="P1586" s="2">
        <v>3</v>
      </c>
      <c r="Q1586" s="7">
        <f>O1586*P1586</f>
        <v>1695</v>
      </c>
      <c r="R1586" s="7">
        <f>N1586*P1586</f>
        <v>1935</v>
      </c>
      <c r="S1586" s="2">
        <v>63</v>
      </c>
      <c r="T1586" s="8">
        <f>R1586+S1586</f>
        <v>1998</v>
      </c>
      <c r="U1586" s="8">
        <f>T1586-Q1586</f>
        <v>303</v>
      </c>
      <c r="V1586" s="2" t="s">
        <v>71</v>
      </c>
      <c r="W1586" s="31">
        <f>IF(T1586&lt;5000,T1586*2%,IF(T1586&lt;25000,T1586*5%,IF(T1586&lt;50000,T1586*7%,IF(T1586&lt;100000,T1586*9%,IF(T1586&lt;250000,T1586*12%,T1586*15%)))))</f>
        <v>39.96</v>
      </c>
    </row>
    <row r="1587" spans="1:23" x14ac:dyDescent="0.3">
      <c r="A1587" s="2" t="s">
        <v>4232</v>
      </c>
      <c r="B1587" s="4">
        <v>43256</v>
      </c>
      <c r="C1587" s="4">
        <v>43257</v>
      </c>
      <c r="D1587" s="2" t="s">
        <v>47</v>
      </c>
      <c r="E1587" s="2" t="s">
        <v>91</v>
      </c>
      <c r="F1587" s="2" t="s">
        <v>44</v>
      </c>
      <c r="G1587" s="5" t="str">
        <f>VLOOKUP(F1587,'Customer Info'!A:B,2,0)</f>
        <v>Steve</v>
      </c>
      <c r="H1587" s="5" t="str">
        <f>VLOOKUP(F1587,'Customer Info'!A:C,3,0)</f>
        <v>Nguyen</v>
      </c>
      <c r="I1587" s="5" t="str">
        <f>VLOOKUP(F1587,'Customer Info'!A:E,5,0)</f>
        <v>Delhi</v>
      </c>
      <c r="J1587" s="2" t="s">
        <v>1142</v>
      </c>
      <c r="K1587" s="6" t="str">
        <f>VLOOKUP(J1587,'Product Details'!B:C,2,0)</f>
        <v>Furniture</v>
      </c>
      <c r="L1587" s="6" t="str">
        <f>VLOOKUP(J1587,'Product Details'!B:D,3,0)</f>
        <v>Bookcases</v>
      </c>
      <c r="M1587" s="6" t="s">
        <v>6531</v>
      </c>
      <c r="N1587" s="2">
        <v>645</v>
      </c>
      <c r="O1587" s="2">
        <v>565</v>
      </c>
      <c r="P1587" s="2">
        <v>3</v>
      </c>
      <c r="Q1587" s="7">
        <f>O1587*P1587</f>
        <v>1695</v>
      </c>
      <c r="R1587" s="7">
        <f>N1587*P1587</f>
        <v>1935</v>
      </c>
      <c r="S1587" s="2">
        <v>46</v>
      </c>
      <c r="T1587" s="8">
        <f>R1587+S1587</f>
        <v>1981</v>
      </c>
      <c r="U1587" s="8">
        <f>T1587-Q1587</f>
        <v>286</v>
      </c>
      <c r="V1587" s="2" t="s">
        <v>30</v>
      </c>
      <c r="W1587" s="31">
        <f>IF(T1587&lt;5000,T1587*2%,IF(T1587&lt;25000,T1587*5%,IF(T1587&lt;50000,T1587*7%,IF(T1587&lt;100000,T1587*9%,IF(T1587&lt;250000,T1587*12%,T1587*15%)))))</f>
        <v>39.619999999999997</v>
      </c>
    </row>
    <row r="1588" spans="1:23" x14ac:dyDescent="0.3">
      <c r="A1588" s="2" t="s">
        <v>1038</v>
      </c>
      <c r="B1588" s="4">
        <v>43481</v>
      </c>
      <c r="C1588" s="4">
        <v>43481</v>
      </c>
      <c r="D1588" s="2" t="s">
        <v>47</v>
      </c>
      <c r="E1588" s="2" t="s">
        <v>43</v>
      </c>
      <c r="F1588" s="2" t="s">
        <v>1039</v>
      </c>
      <c r="G1588" s="5" t="str">
        <f>VLOOKUP(F1588,'Customer Info'!A:B,2,0)</f>
        <v>Jessica</v>
      </c>
      <c r="H1588" s="5" t="str">
        <f>VLOOKUP(F1588,'Customer Info'!A:C,3,0)</f>
        <v>Myrick</v>
      </c>
      <c r="I1588" s="5" t="str">
        <f>VLOOKUP(F1588,'Customer Info'!A:E,5,0)</f>
        <v>Jakarta</v>
      </c>
      <c r="J1588" s="2" t="s">
        <v>382</v>
      </c>
      <c r="K1588" s="6" t="str">
        <f>VLOOKUP(J1588,'Product Details'!B:C,2,0)</f>
        <v>Office_Supplies</v>
      </c>
      <c r="L1588" s="6" t="str">
        <f>VLOOKUP(J1588,'Product Details'!B:D,3,0)</f>
        <v>Storage</v>
      </c>
      <c r="M1588" s="6" t="s">
        <v>6548</v>
      </c>
      <c r="N1588" s="2">
        <v>645</v>
      </c>
      <c r="O1588" s="2">
        <v>565</v>
      </c>
      <c r="P1588" s="2">
        <v>3</v>
      </c>
      <c r="Q1588" s="7">
        <f>O1588*P1588</f>
        <v>1695</v>
      </c>
      <c r="R1588" s="7">
        <f>N1588*P1588</f>
        <v>1935</v>
      </c>
      <c r="S1588" s="2">
        <v>30</v>
      </c>
      <c r="T1588" s="8">
        <f>R1588+S1588</f>
        <v>1965</v>
      </c>
      <c r="U1588" s="8">
        <f>T1588-Q1588</f>
        <v>270</v>
      </c>
      <c r="V1588" s="2" t="s">
        <v>33</v>
      </c>
      <c r="W1588" s="31">
        <f>IF(T1588&lt;5000,T1588*2%,IF(T1588&lt;25000,T1588*5%,IF(T1588&lt;50000,T1588*7%,IF(T1588&lt;100000,T1588*9%,IF(T1588&lt;250000,T1588*12%,T1588*15%)))))</f>
        <v>39.300000000000004</v>
      </c>
    </row>
    <row r="1589" spans="1:23" x14ac:dyDescent="0.3">
      <c r="A1589" s="2" t="s">
        <v>3802</v>
      </c>
      <c r="B1589" s="4">
        <v>44155</v>
      </c>
      <c r="C1589" s="4">
        <v>44155</v>
      </c>
      <c r="D1589" s="2" t="s">
        <v>47</v>
      </c>
      <c r="E1589" s="2" t="s">
        <v>91</v>
      </c>
      <c r="F1589" s="2" t="s">
        <v>249</v>
      </c>
      <c r="G1589" s="5" t="str">
        <f>VLOOKUP(F1589,'Customer Info'!A:B,2,0)</f>
        <v>Pamela</v>
      </c>
      <c r="H1589" s="5" t="str">
        <f>VLOOKUP(F1589,'Customer Info'!A:C,3,0)</f>
        <v>Coakley</v>
      </c>
      <c r="I1589" s="5" t="str">
        <f>VLOOKUP(F1589,'Customer Info'!A:E,5,0)</f>
        <v>Jakarta</v>
      </c>
      <c r="J1589" s="2" t="s">
        <v>616</v>
      </c>
      <c r="K1589" s="6" t="str">
        <f>VLOOKUP(J1589,'Product Details'!B:C,2,0)</f>
        <v>Office_Supplies</v>
      </c>
      <c r="L1589" s="6" t="str">
        <f>VLOOKUP(J1589,'Product Details'!B:D,3,0)</f>
        <v>Binders</v>
      </c>
      <c r="M1589" s="6" t="s">
        <v>6527</v>
      </c>
      <c r="N1589" s="2">
        <v>968</v>
      </c>
      <c r="O1589" s="2">
        <v>913</v>
      </c>
      <c r="P1589" s="2">
        <v>2</v>
      </c>
      <c r="Q1589" s="7">
        <f>O1589*P1589</f>
        <v>1826</v>
      </c>
      <c r="R1589" s="7">
        <f>N1589*P1589</f>
        <v>1936</v>
      </c>
      <c r="S1589" s="2">
        <v>28</v>
      </c>
      <c r="T1589" s="8">
        <f>R1589+S1589</f>
        <v>1964</v>
      </c>
      <c r="U1589" s="8">
        <f>T1589-Q1589</f>
        <v>138</v>
      </c>
      <c r="V1589" s="2" t="s">
        <v>33</v>
      </c>
      <c r="W1589" s="31">
        <f>IF(T1589&lt;5000,T1589*2%,IF(T1589&lt;25000,T1589*5%,IF(T1589&lt;50000,T1589*7%,IF(T1589&lt;100000,T1589*9%,IF(T1589&lt;250000,T1589*12%,T1589*15%)))))</f>
        <v>39.28</v>
      </c>
    </row>
    <row r="1590" spans="1:23" x14ac:dyDescent="0.3">
      <c r="A1590" s="2" t="s">
        <v>194</v>
      </c>
      <c r="B1590" s="4">
        <v>43327</v>
      </c>
      <c r="C1590" s="4">
        <v>43328</v>
      </c>
      <c r="D1590" s="2" t="s">
        <v>47</v>
      </c>
      <c r="E1590" s="2" t="s">
        <v>29</v>
      </c>
      <c r="F1590" s="2" t="s">
        <v>195</v>
      </c>
      <c r="G1590" s="5" t="str">
        <f>VLOOKUP(F1590,'Customer Info'!A:B,2,0)</f>
        <v>Becky</v>
      </c>
      <c r="H1590" s="5" t="str">
        <f>VLOOKUP(F1590,'Customer Info'!A:C,3,0)</f>
        <v>Pak</v>
      </c>
      <c r="I1590" s="5" t="str">
        <f>VLOOKUP(F1590,'Customer Info'!A:E,5,0)</f>
        <v>Geelong</v>
      </c>
      <c r="J1590" s="2" t="s">
        <v>196</v>
      </c>
      <c r="K1590" s="6" t="str">
        <f>VLOOKUP(J1590,'Product Details'!B:C,2,0)</f>
        <v>Office_Supplies</v>
      </c>
      <c r="L1590" s="6" t="str">
        <f>VLOOKUP(J1590,'Product Details'!B:D,3,0)</f>
        <v>Labels</v>
      </c>
      <c r="M1590" s="6" t="s">
        <v>6439</v>
      </c>
      <c r="N1590" s="2">
        <v>978</v>
      </c>
      <c r="O1590" s="2">
        <v>922</v>
      </c>
      <c r="P1590" s="2">
        <v>2</v>
      </c>
      <c r="Q1590" s="7">
        <f>O1590*P1590</f>
        <v>1844</v>
      </c>
      <c r="R1590" s="7">
        <f>N1590*P1590</f>
        <v>1956</v>
      </c>
      <c r="S1590" s="2">
        <v>98</v>
      </c>
      <c r="T1590" s="8">
        <f>R1590+S1590</f>
        <v>2054</v>
      </c>
      <c r="U1590" s="8">
        <f>T1590-Q1590</f>
        <v>210</v>
      </c>
      <c r="V1590" s="2" t="s">
        <v>33</v>
      </c>
      <c r="W1590" s="31">
        <f>IF(T1590&lt;5000,T1590*2%,IF(T1590&lt;25000,T1590*5%,IF(T1590&lt;50000,T1590*7%,IF(T1590&lt;100000,T1590*9%,IF(T1590&lt;250000,T1590*12%,T1590*15%)))))</f>
        <v>41.08</v>
      </c>
    </row>
    <row r="1591" spans="1:23" x14ac:dyDescent="0.3">
      <c r="A1591" s="2" t="s">
        <v>3393</v>
      </c>
      <c r="B1591" s="4">
        <v>43491</v>
      </c>
      <c r="C1591" s="4">
        <v>43492</v>
      </c>
      <c r="D1591" s="2" t="s">
        <v>47</v>
      </c>
      <c r="E1591" s="2" t="s">
        <v>43</v>
      </c>
      <c r="F1591" s="2" t="s">
        <v>733</v>
      </c>
      <c r="G1591" s="5" t="str">
        <f>VLOOKUP(F1591,'Customer Info'!A:B,2,0)</f>
        <v>Thomas</v>
      </c>
      <c r="H1591" s="5" t="str">
        <f>VLOOKUP(F1591,'Customer Info'!A:C,3,0)</f>
        <v>Seio</v>
      </c>
      <c r="I1591" s="5" t="str">
        <f>VLOOKUP(F1591,'Customer Info'!A:E,5,0)</f>
        <v>Melbourne</v>
      </c>
      <c r="J1591" s="2" t="s">
        <v>532</v>
      </c>
      <c r="K1591" s="6" t="str">
        <f>VLOOKUP(J1591,'Product Details'!B:C,2,0)</f>
        <v>Office_Supplies</v>
      </c>
      <c r="L1591" s="6" t="str">
        <f>VLOOKUP(J1591,'Product Details'!B:D,3,0)</f>
        <v>Supplies</v>
      </c>
      <c r="M1591" s="6" t="s">
        <v>6424</v>
      </c>
      <c r="N1591" s="2">
        <v>978</v>
      </c>
      <c r="O1591" s="2">
        <v>922</v>
      </c>
      <c r="P1591" s="2">
        <v>2</v>
      </c>
      <c r="Q1591" s="7">
        <f>O1591*P1591</f>
        <v>1844</v>
      </c>
      <c r="R1591" s="7">
        <f>N1591*P1591</f>
        <v>1956</v>
      </c>
      <c r="S1591" s="2">
        <v>94</v>
      </c>
      <c r="T1591" s="8">
        <f>R1591+S1591</f>
        <v>2050</v>
      </c>
      <c r="U1591" s="8">
        <f>T1591-Q1591</f>
        <v>206</v>
      </c>
      <c r="V1591" s="2" t="s">
        <v>33</v>
      </c>
      <c r="W1591" s="31">
        <f>IF(T1591&lt;5000,T1591*2%,IF(T1591&lt;25000,T1591*5%,IF(T1591&lt;50000,T1591*7%,IF(T1591&lt;100000,T1591*9%,IF(T1591&lt;250000,T1591*12%,T1591*15%)))))</f>
        <v>41</v>
      </c>
    </row>
    <row r="1592" spans="1:23" x14ac:dyDescent="0.3">
      <c r="A1592" s="2" t="s">
        <v>4129</v>
      </c>
      <c r="B1592" s="4">
        <v>43328</v>
      </c>
      <c r="C1592" s="4">
        <v>43329</v>
      </c>
      <c r="D1592" s="2" t="s">
        <v>47</v>
      </c>
      <c r="E1592" s="2" t="s">
        <v>43</v>
      </c>
      <c r="F1592" s="2" t="s">
        <v>162</v>
      </c>
      <c r="G1592" s="5" t="str">
        <f>VLOOKUP(F1592,'Customer Info'!A:B,2,0)</f>
        <v>Trudy</v>
      </c>
      <c r="H1592" s="5" t="str">
        <f>VLOOKUP(F1592,'Customer Info'!A:C,3,0)</f>
        <v>Glocke</v>
      </c>
      <c r="I1592" s="5" t="str">
        <f>VLOOKUP(F1592,'Customer Info'!A:E,5,0)</f>
        <v>Brisbane</v>
      </c>
      <c r="J1592" s="2" t="s">
        <v>391</v>
      </c>
      <c r="K1592" s="6" t="str">
        <f>VLOOKUP(J1592,'Product Details'!B:C,2,0)</f>
        <v>Office_Supplies</v>
      </c>
      <c r="L1592" s="6" t="str">
        <f>VLOOKUP(J1592,'Product Details'!B:D,3,0)</f>
        <v>Binders</v>
      </c>
      <c r="M1592" s="6" t="s">
        <v>6510</v>
      </c>
      <c r="N1592" s="2">
        <v>978</v>
      </c>
      <c r="O1592" s="2">
        <v>922</v>
      </c>
      <c r="P1592" s="2">
        <v>2</v>
      </c>
      <c r="Q1592" s="7">
        <f>O1592*P1592</f>
        <v>1844</v>
      </c>
      <c r="R1592" s="7">
        <f>N1592*P1592</f>
        <v>1956</v>
      </c>
      <c r="S1592" s="2">
        <v>68</v>
      </c>
      <c r="T1592" s="8">
        <f>R1592+S1592</f>
        <v>2024</v>
      </c>
      <c r="U1592" s="8">
        <f>T1592-Q1592</f>
        <v>180</v>
      </c>
      <c r="V1592" s="2" t="s">
        <v>63</v>
      </c>
      <c r="W1592" s="31">
        <f>IF(T1592&lt;5000,T1592*2%,IF(T1592&lt;25000,T1592*5%,IF(T1592&lt;50000,T1592*7%,IF(T1592&lt;100000,T1592*9%,IF(T1592&lt;250000,T1592*12%,T1592*15%)))))</f>
        <v>40.480000000000004</v>
      </c>
    </row>
    <row r="1593" spans="1:23" x14ac:dyDescent="0.3">
      <c r="A1593" s="2" t="s">
        <v>4660</v>
      </c>
      <c r="B1593" s="4">
        <v>44009</v>
      </c>
      <c r="C1593" s="4">
        <v>44009</v>
      </c>
      <c r="D1593" s="2" t="s">
        <v>47</v>
      </c>
      <c r="E1593" s="2" t="s">
        <v>29</v>
      </c>
      <c r="F1593" s="2" t="s">
        <v>390</v>
      </c>
      <c r="G1593" s="5" t="str">
        <f>VLOOKUP(F1593,'Customer Info'!A:B,2,0)</f>
        <v>Cyra</v>
      </c>
      <c r="H1593" s="5" t="str">
        <f>VLOOKUP(F1593,'Customer Info'!A:C,3,0)</f>
        <v>Reiten</v>
      </c>
      <c r="I1593" s="5" t="str">
        <f>VLOOKUP(F1593,'Customer Info'!A:E,5,0)</f>
        <v>Srinagar</v>
      </c>
      <c r="J1593" s="2" t="s">
        <v>594</v>
      </c>
      <c r="K1593" s="6" t="str">
        <f>VLOOKUP(J1593,'Product Details'!B:C,2,0)</f>
        <v>Office_Supplies</v>
      </c>
      <c r="L1593" s="6" t="str">
        <f>VLOOKUP(J1593,'Product Details'!B:D,3,0)</f>
        <v>Art</v>
      </c>
      <c r="M1593" s="6" t="s">
        <v>6478</v>
      </c>
      <c r="N1593" s="2">
        <v>978</v>
      </c>
      <c r="O1593" s="2">
        <v>922</v>
      </c>
      <c r="P1593" s="2">
        <v>2</v>
      </c>
      <c r="Q1593" s="7">
        <f>O1593*P1593</f>
        <v>1844</v>
      </c>
      <c r="R1593" s="7">
        <f>N1593*P1593</f>
        <v>1956</v>
      </c>
      <c r="S1593" s="2">
        <v>53</v>
      </c>
      <c r="T1593" s="8">
        <f>R1593+S1593</f>
        <v>2009</v>
      </c>
      <c r="U1593" s="8">
        <f>T1593-Q1593</f>
        <v>165</v>
      </c>
      <c r="V1593" s="2" t="s">
        <v>33</v>
      </c>
      <c r="W1593" s="31">
        <f>IF(T1593&lt;5000,T1593*2%,IF(T1593&lt;25000,T1593*5%,IF(T1593&lt;50000,T1593*7%,IF(T1593&lt;100000,T1593*9%,IF(T1593&lt;250000,T1593*12%,T1593*15%)))))</f>
        <v>40.18</v>
      </c>
    </row>
    <row r="1594" spans="1:23" x14ac:dyDescent="0.3">
      <c r="A1594" s="2" t="s">
        <v>3681</v>
      </c>
      <c r="B1594" s="4">
        <v>44090</v>
      </c>
      <c r="C1594" s="4">
        <v>44090</v>
      </c>
      <c r="D1594" s="2" t="s">
        <v>47</v>
      </c>
      <c r="E1594" s="2" t="s">
        <v>29</v>
      </c>
      <c r="F1594" s="2" t="s">
        <v>822</v>
      </c>
      <c r="G1594" s="5" t="str">
        <f>VLOOKUP(F1594,'Customer Info'!A:B,2,0)</f>
        <v>Anthony</v>
      </c>
      <c r="H1594" s="5" t="str">
        <f>VLOOKUP(F1594,'Customer Info'!A:C,3,0)</f>
        <v>Garverick</v>
      </c>
      <c r="I1594" s="5" t="str">
        <f>VLOOKUP(F1594,'Customer Info'!A:E,5,0)</f>
        <v>Delhi</v>
      </c>
      <c r="J1594" s="2" t="s">
        <v>514</v>
      </c>
      <c r="K1594" s="6" t="str">
        <f>VLOOKUP(J1594,'Product Details'!B:C,2,0)</f>
        <v>Technology</v>
      </c>
      <c r="L1594" s="6" t="str">
        <f>VLOOKUP(J1594,'Product Details'!B:D,3,0)</f>
        <v>Accessories</v>
      </c>
      <c r="M1594" s="6" t="s">
        <v>6431</v>
      </c>
      <c r="N1594" s="2">
        <v>393</v>
      </c>
      <c r="O1594" s="2">
        <v>374</v>
      </c>
      <c r="P1594" s="2">
        <v>5</v>
      </c>
      <c r="Q1594" s="7">
        <f>O1594*P1594</f>
        <v>1870</v>
      </c>
      <c r="R1594" s="7">
        <f>N1594*P1594</f>
        <v>1965</v>
      </c>
      <c r="S1594" s="2">
        <v>90</v>
      </c>
      <c r="T1594" s="8">
        <f>R1594+S1594</f>
        <v>2055</v>
      </c>
      <c r="U1594" s="8">
        <f>T1594-Q1594</f>
        <v>185</v>
      </c>
      <c r="V1594" s="2" t="s">
        <v>33</v>
      </c>
      <c r="W1594" s="31">
        <f>IF(T1594&lt;5000,T1594*2%,IF(T1594&lt;25000,T1594*5%,IF(T1594&lt;50000,T1594*7%,IF(T1594&lt;100000,T1594*9%,IF(T1594&lt;250000,T1594*12%,T1594*15%)))))</f>
        <v>41.1</v>
      </c>
    </row>
    <row r="1595" spans="1:23" x14ac:dyDescent="0.3">
      <c r="A1595" s="2" t="s">
        <v>2265</v>
      </c>
      <c r="B1595" s="4">
        <v>43807</v>
      </c>
      <c r="C1595" s="4">
        <v>43808</v>
      </c>
      <c r="D1595" s="2" t="s">
        <v>47</v>
      </c>
      <c r="E1595" s="2" t="s">
        <v>43</v>
      </c>
      <c r="F1595" s="2" t="s">
        <v>1387</v>
      </c>
      <c r="G1595" s="5" t="str">
        <f>VLOOKUP(F1595,'Customer Info'!A:B,2,0)</f>
        <v>Neoma</v>
      </c>
      <c r="H1595" s="5" t="str">
        <f>VLOOKUP(F1595,'Customer Info'!A:C,3,0)</f>
        <v>Murray</v>
      </c>
      <c r="I1595" s="5" t="str">
        <f>VLOOKUP(F1595,'Customer Info'!A:E,5,0)</f>
        <v>Guwahati</v>
      </c>
      <c r="J1595" s="2" t="s">
        <v>443</v>
      </c>
      <c r="K1595" s="6" t="str">
        <f>VLOOKUP(J1595,'Product Details'!B:C,2,0)</f>
        <v>Office_Supplies</v>
      </c>
      <c r="L1595" s="6" t="str">
        <f>VLOOKUP(J1595,'Product Details'!B:D,3,0)</f>
        <v>Envelopes</v>
      </c>
      <c r="M1595" s="6" t="s">
        <v>6399</v>
      </c>
      <c r="N1595" s="2">
        <v>393</v>
      </c>
      <c r="O1595" s="2">
        <v>374</v>
      </c>
      <c r="P1595" s="2">
        <v>5</v>
      </c>
      <c r="Q1595" s="7">
        <f>O1595*P1595</f>
        <v>1870</v>
      </c>
      <c r="R1595" s="7">
        <f>N1595*P1595</f>
        <v>1965</v>
      </c>
      <c r="S1595" s="2">
        <v>35</v>
      </c>
      <c r="T1595" s="8">
        <f>R1595+S1595</f>
        <v>2000</v>
      </c>
      <c r="U1595" s="8">
        <f>T1595-Q1595</f>
        <v>130</v>
      </c>
      <c r="V1595" s="2" t="s">
        <v>33</v>
      </c>
      <c r="W1595" s="31">
        <f>IF(T1595&lt;5000,T1595*2%,IF(T1595&lt;25000,T1595*5%,IF(T1595&lt;50000,T1595*7%,IF(T1595&lt;100000,T1595*9%,IF(T1595&lt;250000,T1595*12%,T1595*15%)))))</f>
        <v>40</v>
      </c>
    </row>
    <row r="1596" spans="1:23" x14ac:dyDescent="0.3">
      <c r="A1596" s="2" t="s">
        <v>2256</v>
      </c>
      <c r="B1596" s="4">
        <v>43343</v>
      </c>
      <c r="C1596" s="4">
        <v>43345</v>
      </c>
      <c r="D1596" s="2" t="s">
        <v>28</v>
      </c>
      <c r="E1596" s="2" t="s">
        <v>43</v>
      </c>
      <c r="F1596" s="2" t="s">
        <v>498</v>
      </c>
      <c r="G1596" s="5" t="str">
        <f>VLOOKUP(F1596,'Customer Info'!A:B,2,0)</f>
        <v>Becky</v>
      </c>
      <c r="H1596" s="5" t="str">
        <f>VLOOKUP(F1596,'Customer Info'!A:C,3,0)</f>
        <v>Pak</v>
      </c>
      <c r="I1596" s="5" t="str">
        <f>VLOOKUP(F1596,'Customer Info'!A:E,5,0)</f>
        <v>Mandurah</v>
      </c>
      <c r="J1596" s="2" t="s">
        <v>554</v>
      </c>
      <c r="K1596" s="6" t="str">
        <f>VLOOKUP(J1596,'Product Details'!B:C,2,0)</f>
        <v>Furniture</v>
      </c>
      <c r="L1596" s="6" t="str">
        <f>VLOOKUP(J1596,'Product Details'!B:D,3,0)</f>
        <v>Furnishings</v>
      </c>
      <c r="M1596" s="6" t="s">
        <v>6561</v>
      </c>
      <c r="N1596" s="2">
        <v>1968</v>
      </c>
      <c r="O1596" s="2">
        <v>1821</v>
      </c>
      <c r="P1596" s="2">
        <v>1</v>
      </c>
      <c r="Q1596" s="7">
        <f>O1596*P1596</f>
        <v>1821</v>
      </c>
      <c r="R1596" s="7">
        <f>N1596*P1596</f>
        <v>1968</v>
      </c>
      <c r="S1596" s="2">
        <v>21</v>
      </c>
      <c r="T1596" s="8">
        <f>R1596+S1596</f>
        <v>1989</v>
      </c>
      <c r="U1596" s="8">
        <f>T1596-Q1596</f>
        <v>168</v>
      </c>
      <c r="V1596" s="2" t="s">
        <v>71</v>
      </c>
      <c r="W1596" s="31">
        <f>IF(T1596&lt;5000,T1596*2%,IF(T1596&lt;25000,T1596*5%,IF(T1596&lt;50000,T1596*7%,IF(T1596&lt;100000,T1596*9%,IF(T1596&lt;250000,T1596*12%,T1596*15%)))))</f>
        <v>39.78</v>
      </c>
    </row>
    <row r="1597" spans="1:23" x14ac:dyDescent="0.3">
      <c r="A1597" s="2" t="s">
        <v>3101</v>
      </c>
      <c r="B1597" s="4">
        <v>43238</v>
      </c>
      <c r="C1597" s="4">
        <v>43239</v>
      </c>
      <c r="D1597" s="2" t="s">
        <v>47</v>
      </c>
      <c r="E1597" s="2" t="s">
        <v>68</v>
      </c>
      <c r="F1597" s="2" t="s">
        <v>865</v>
      </c>
      <c r="G1597" s="5" t="str">
        <f>VLOOKUP(F1597,'Customer Info'!A:B,2,0)</f>
        <v>Michael</v>
      </c>
      <c r="H1597" s="5" t="str">
        <f>VLOOKUP(F1597,'Customer Info'!A:C,3,0)</f>
        <v>Nguyen</v>
      </c>
      <c r="I1597" s="5" t="str">
        <f>VLOOKUP(F1597,'Customer Info'!A:E,5,0)</f>
        <v>Berlin</v>
      </c>
      <c r="J1597" s="2" t="s">
        <v>196</v>
      </c>
      <c r="K1597" s="6" t="str">
        <f>VLOOKUP(J1597,'Product Details'!B:C,2,0)</f>
        <v>Office_Supplies</v>
      </c>
      <c r="L1597" s="6" t="str">
        <f>VLOOKUP(J1597,'Product Details'!B:D,3,0)</f>
        <v>Labels</v>
      </c>
      <c r="M1597" s="6" t="s">
        <v>6439</v>
      </c>
      <c r="N1597" s="2">
        <v>658</v>
      </c>
      <c r="O1597" s="2">
        <v>615</v>
      </c>
      <c r="P1597" s="2">
        <v>3</v>
      </c>
      <c r="Q1597" s="7">
        <f>O1597*P1597</f>
        <v>1845</v>
      </c>
      <c r="R1597" s="7">
        <f>N1597*P1597</f>
        <v>1974</v>
      </c>
      <c r="S1597" s="2">
        <v>73</v>
      </c>
      <c r="T1597" s="8">
        <f>R1597+S1597</f>
        <v>2047</v>
      </c>
      <c r="U1597" s="8">
        <f>T1597-Q1597</f>
        <v>202</v>
      </c>
      <c r="V1597" s="2" t="s">
        <v>33</v>
      </c>
      <c r="W1597" s="31">
        <f>IF(T1597&lt;5000,T1597*2%,IF(T1597&lt;25000,T1597*5%,IF(T1597&lt;50000,T1597*7%,IF(T1597&lt;100000,T1597*9%,IF(T1597&lt;250000,T1597*12%,T1597*15%)))))</f>
        <v>40.94</v>
      </c>
    </row>
    <row r="1598" spans="1:23" x14ac:dyDescent="0.3">
      <c r="A1598" s="2" t="s">
        <v>1590</v>
      </c>
      <c r="B1598" s="4">
        <v>43899</v>
      </c>
      <c r="C1598" s="4">
        <v>43899</v>
      </c>
      <c r="D1598" s="2" t="s">
        <v>28</v>
      </c>
      <c r="E1598" s="2" t="s">
        <v>29</v>
      </c>
      <c r="F1598" s="2" t="s">
        <v>1448</v>
      </c>
      <c r="G1598" s="5" t="str">
        <f>VLOOKUP(F1598,'Customer Info'!A:B,2,0)</f>
        <v>Toby</v>
      </c>
      <c r="H1598" s="5" t="str">
        <f>VLOOKUP(F1598,'Customer Info'!A:C,3,0)</f>
        <v>Gnade</v>
      </c>
      <c r="I1598" s="5" t="str">
        <f>VLOOKUP(F1598,'Customer Info'!A:E,5,0)</f>
        <v>Bhopal</v>
      </c>
      <c r="J1598" s="2" t="s">
        <v>747</v>
      </c>
      <c r="K1598" s="6" t="str">
        <f>VLOOKUP(J1598,'Product Details'!B:C,2,0)</f>
        <v>Office_Supplies</v>
      </c>
      <c r="L1598" s="6" t="str">
        <f>VLOOKUP(J1598,'Product Details'!B:D,3,0)</f>
        <v>Storage</v>
      </c>
      <c r="M1598" s="6" t="s">
        <v>6551</v>
      </c>
      <c r="N1598" s="2">
        <v>1983</v>
      </c>
      <c r="O1598" s="2">
        <v>1908</v>
      </c>
      <c r="P1598" s="2">
        <v>1</v>
      </c>
      <c r="Q1598" s="7">
        <f>O1598*P1598</f>
        <v>1908</v>
      </c>
      <c r="R1598" s="7">
        <f>N1598*P1598</f>
        <v>1983</v>
      </c>
      <c r="S1598" s="2">
        <v>93</v>
      </c>
      <c r="T1598" s="8">
        <f>R1598+S1598</f>
        <v>2076</v>
      </c>
      <c r="U1598" s="8">
        <f>T1598-Q1598</f>
        <v>168</v>
      </c>
      <c r="V1598" s="2" t="s">
        <v>33</v>
      </c>
      <c r="W1598" s="31">
        <f>IF(T1598&lt;5000,T1598*2%,IF(T1598&lt;25000,T1598*5%,IF(T1598&lt;50000,T1598*7%,IF(T1598&lt;100000,T1598*9%,IF(T1598&lt;250000,T1598*12%,T1598*15%)))))</f>
        <v>41.52</v>
      </c>
    </row>
    <row r="1599" spans="1:23" x14ac:dyDescent="0.3">
      <c r="A1599" s="2" t="s">
        <v>971</v>
      </c>
      <c r="B1599" s="4">
        <v>43774</v>
      </c>
      <c r="C1599" s="4">
        <v>43774</v>
      </c>
      <c r="D1599" s="2" t="s">
        <v>28</v>
      </c>
      <c r="E1599" s="2" t="s">
        <v>68</v>
      </c>
      <c r="F1599" s="2" t="s">
        <v>861</v>
      </c>
      <c r="G1599" s="5" t="str">
        <f>VLOOKUP(F1599,'Customer Info'!A:B,2,0)</f>
        <v>Harold</v>
      </c>
      <c r="H1599" s="5" t="str">
        <f>VLOOKUP(F1599,'Customer Info'!A:C,3,0)</f>
        <v>Dahlen</v>
      </c>
      <c r="I1599" s="5" t="str">
        <f>VLOOKUP(F1599,'Customer Info'!A:E,5,0)</f>
        <v>Jakarta</v>
      </c>
      <c r="J1599" s="2" t="s">
        <v>373</v>
      </c>
      <c r="K1599" s="6" t="str">
        <f>VLOOKUP(J1599,'Product Details'!B:C,2,0)</f>
        <v>Furniture</v>
      </c>
      <c r="L1599" s="6" t="str">
        <f>VLOOKUP(J1599,'Product Details'!B:D,3,0)</f>
        <v>Chairs</v>
      </c>
      <c r="M1599" s="6" t="s">
        <v>6518</v>
      </c>
      <c r="N1599" s="2">
        <v>1983</v>
      </c>
      <c r="O1599" s="2">
        <v>1908</v>
      </c>
      <c r="P1599" s="2">
        <v>1</v>
      </c>
      <c r="Q1599" s="7">
        <f>O1599*P1599</f>
        <v>1908</v>
      </c>
      <c r="R1599" s="7">
        <f>N1599*P1599</f>
        <v>1983</v>
      </c>
      <c r="S1599" s="2">
        <v>79</v>
      </c>
      <c r="T1599" s="8">
        <f>R1599+S1599</f>
        <v>2062</v>
      </c>
      <c r="U1599" s="8">
        <f>T1599-Q1599</f>
        <v>154</v>
      </c>
      <c r="V1599" s="2" t="s">
        <v>33</v>
      </c>
      <c r="W1599" s="31">
        <f>IF(T1599&lt;5000,T1599*2%,IF(T1599&lt;25000,T1599*5%,IF(T1599&lt;50000,T1599*7%,IF(T1599&lt;100000,T1599*9%,IF(T1599&lt;250000,T1599*12%,T1599*15%)))))</f>
        <v>41.24</v>
      </c>
    </row>
    <row r="1600" spans="1:23" x14ac:dyDescent="0.3">
      <c r="A1600" s="2" t="s">
        <v>620</v>
      </c>
      <c r="B1600" s="4">
        <v>43449</v>
      </c>
      <c r="C1600" s="4">
        <v>43451</v>
      </c>
      <c r="D1600" s="2" t="s">
        <v>28</v>
      </c>
      <c r="E1600" s="2" t="s">
        <v>29</v>
      </c>
      <c r="F1600" s="2" t="s">
        <v>621</v>
      </c>
      <c r="G1600" s="5" t="str">
        <f>VLOOKUP(F1600,'Customer Info'!A:B,2,0)</f>
        <v>Daniel</v>
      </c>
      <c r="H1600" s="5" t="str">
        <f>VLOOKUP(F1600,'Customer Info'!A:C,3,0)</f>
        <v>Raglin</v>
      </c>
      <c r="I1600" s="5" t="str">
        <f>VLOOKUP(F1600,'Customer Info'!A:E,5,0)</f>
        <v>Gold Coast</v>
      </c>
      <c r="J1600" s="2" t="s">
        <v>622</v>
      </c>
      <c r="K1600" s="6" t="str">
        <f>VLOOKUP(J1600,'Product Details'!B:C,2,0)</f>
        <v>Office_Supplies</v>
      </c>
      <c r="L1600" s="6" t="str">
        <f>VLOOKUP(J1600,'Product Details'!B:D,3,0)</f>
        <v>Storage</v>
      </c>
      <c r="M1600" s="6" t="s">
        <v>6547</v>
      </c>
      <c r="N1600" s="2">
        <v>1983</v>
      </c>
      <c r="O1600" s="2">
        <v>1908</v>
      </c>
      <c r="P1600" s="2">
        <v>1</v>
      </c>
      <c r="Q1600" s="7">
        <f>O1600*P1600</f>
        <v>1908</v>
      </c>
      <c r="R1600" s="7">
        <f>N1600*P1600</f>
        <v>1983</v>
      </c>
      <c r="S1600" s="2">
        <v>63</v>
      </c>
      <c r="T1600" s="8">
        <f>R1600+S1600</f>
        <v>2046</v>
      </c>
      <c r="U1600" s="8">
        <f>T1600-Q1600</f>
        <v>138</v>
      </c>
      <c r="V1600" s="2" t="s">
        <v>30</v>
      </c>
      <c r="W1600" s="31">
        <f>IF(T1600&lt;5000,T1600*2%,IF(T1600&lt;25000,T1600*5%,IF(T1600&lt;50000,T1600*7%,IF(T1600&lt;100000,T1600*9%,IF(T1600&lt;250000,T1600*12%,T1600*15%)))))</f>
        <v>40.92</v>
      </c>
    </row>
    <row r="1601" spans="1:23" x14ac:dyDescent="0.3">
      <c r="A1601" s="2" t="s">
        <v>1497</v>
      </c>
      <c r="B1601" s="4">
        <v>43838</v>
      </c>
      <c r="C1601" s="4">
        <v>43839</v>
      </c>
      <c r="D1601" s="2" t="s">
        <v>28</v>
      </c>
      <c r="E1601" s="2" t="s">
        <v>29</v>
      </c>
      <c r="F1601" s="2" t="s">
        <v>98</v>
      </c>
      <c r="G1601" s="5" t="str">
        <f>VLOOKUP(F1601,'Customer Info'!A:B,2,0)</f>
        <v>David</v>
      </c>
      <c r="H1601" s="5" t="str">
        <f>VLOOKUP(F1601,'Customer Info'!A:C,3,0)</f>
        <v>Kendrick</v>
      </c>
      <c r="I1601" s="5" t="str">
        <f>VLOOKUP(F1601,'Customer Info'!A:E,5,0)</f>
        <v>Kunming</v>
      </c>
      <c r="J1601" s="2" t="s">
        <v>245</v>
      </c>
      <c r="K1601" s="6" t="str">
        <f>VLOOKUP(J1601,'Product Details'!B:C,2,0)</f>
        <v>Office_Supplies</v>
      </c>
      <c r="L1601" s="6" t="str">
        <f>VLOOKUP(J1601,'Product Details'!B:D,3,0)</f>
        <v>Envelopes</v>
      </c>
      <c r="M1601" s="6" t="s">
        <v>6427</v>
      </c>
      <c r="N1601" s="2">
        <v>1983</v>
      </c>
      <c r="O1601" s="2">
        <v>1908</v>
      </c>
      <c r="P1601" s="2">
        <v>1</v>
      </c>
      <c r="Q1601" s="7">
        <f>O1601*P1601</f>
        <v>1908</v>
      </c>
      <c r="R1601" s="7">
        <f>N1601*P1601</f>
        <v>1983</v>
      </c>
      <c r="S1601" s="2">
        <v>57</v>
      </c>
      <c r="T1601" s="8">
        <f>R1601+S1601</f>
        <v>2040</v>
      </c>
      <c r="U1601" s="8">
        <f>T1601-Q1601</f>
        <v>132</v>
      </c>
      <c r="V1601" s="2" t="s">
        <v>30</v>
      </c>
      <c r="W1601" s="31">
        <f>IF(T1601&lt;5000,T1601*2%,IF(T1601&lt;25000,T1601*5%,IF(T1601&lt;50000,T1601*7%,IF(T1601&lt;100000,T1601*9%,IF(T1601&lt;250000,T1601*12%,T1601*15%)))))</f>
        <v>40.800000000000004</v>
      </c>
    </row>
    <row r="1602" spans="1:23" x14ac:dyDescent="0.3">
      <c r="A1602" s="2" t="s">
        <v>3405</v>
      </c>
      <c r="B1602" s="4">
        <v>43552</v>
      </c>
      <c r="C1602" s="4">
        <v>43552</v>
      </c>
      <c r="D1602" s="2" t="s">
        <v>28</v>
      </c>
      <c r="E1602" s="2" t="s">
        <v>36</v>
      </c>
      <c r="F1602" s="2" t="s">
        <v>1319</v>
      </c>
      <c r="G1602" s="5" t="str">
        <f>VLOOKUP(F1602,'Customer Info'!A:B,2,0)</f>
        <v>Vivek</v>
      </c>
      <c r="H1602" s="5" t="str">
        <f>VLOOKUP(F1602,'Customer Info'!A:C,3,0)</f>
        <v>Gonzalez</v>
      </c>
      <c r="I1602" s="5" t="str">
        <f>VLOOKUP(F1602,'Customer Info'!A:E,5,0)</f>
        <v>Nanyang</v>
      </c>
      <c r="J1602" s="2" t="s">
        <v>62</v>
      </c>
      <c r="K1602" s="6" t="str">
        <f>VLOOKUP(J1602,'Product Details'!B:C,2,0)</f>
        <v>Office_Supplies</v>
      </c>
      <c r="L1602" s="6" t="str">
        <f>VLOOKUP(J1602,'Product Details'!B:D,3,0)</f>
        <v>Envelopes</v>
      </c>
      <c r="M1602" s="6" t="s">
        <v>6482</v>
      </c>
      <c r="N1602" s="2">
        <v>1983</v>
      </c>
      <c r="O1602" s="2">
        <v>1908</v>
      </c>
      <c r="P1602" s="2">
        <v>1</v>
      </c>
      <c r="Q1602" s="7">
        <f>O1602*P1602</f>
        <v>1908</v>
      </c>
      <c r="R1602" s="7">
        <f>N1602*P1602</f>
        <v>1983</v>
      </c>
      <c r="S1602" s="2">
        <v>29</v>
      </c>
      <c r="T1602" s="8">
        <f>R1602+S1602</f>
        <v>2012</v>
      </c>
      <c r="U1602" s="8">
        <f>T1602-Q1602</f>
        <v>104</v>
      </c>
      <c r="V1602" s="2" t="s">
        <v>63</v>
      </c>
      <c r="W1602" s="31">
        <f>IF(T1602&lt;5000,T1602*2%,IF(T1602&lt;25000,T1602*5%,IF(T1602&lt;50000,T1602*7%,IF(T1602&lt;100000,T1602*9%,IF(T1602&lt;250000,T1602*12%,T1602*15%)))))</f>
        <v>40.24</v>
      </c>
    </row>
    <row r="1603" spans="1:23" x14ac:dyDescent="0.3">
      <c r="A1603" s="2" t="s">
        <v>2917</v>
      </c>
      <c r="B1603" s="4">
        <v>43377</v>
      </c>
      <c r="C1603" s="4">
        <v>43379</v>
      </c>
      <c r="D1603" s="2" t="s">
        <v>47</v>
      </c>
      <c r="E1603" s="2" t="s">
        <v>91</v>
      </c>
      <c r="F1603" s="2" t="s">
        <v>231</v>
      </c>
      <c r="G1603" s="5" t="str">
        <f>VLOOKUP(F1603,'Customer Info'!A:B,2,0)</f>
        <v>Thais</v>
      </c>
      <c r="H1603" s="5" t="str">
        <f>VLOOKUP(F1603,'Customer Info'!A:C,3,0)</f>
        <v>Sissman</v>
      </c>
      <c r="I1603" s="5" t="str">
        <f>VLOOKUP(F1603,'Customer Info'!A:E,5,0)</f>
        <v>Essen</v>
      </c>
      <c r="J1603" s="2" t="s">
        <v>89</v>
      </c>
      <c r="K1603" s="6" t="str">
        <f>VLOOKUP(J1603,'Product Details'!B:C,2,0)</f>
        <v>Office_Supplies</v>
      </c>
      <c r="L1603" s="6" t="str">
        <f>VLOOKUP(J1603,'Product Details'!B:D,3,0)</f>
        <v>Paper</v>
      </c>
      <c r="M1603" s="6" t="s">
        <v>6568</v>
      </c>
      <c r="N1603" s="2">
        <v>992</v>
      </c>
      <c r="O1603" s="2">
        <v>928</v>
      </c>
      <c r="P1603" s="2">
        <v>2</v>
      </c>
      <c r="Q1603" s="7">
        <f>O1603*P1603</f>
        <v>1856</v>
      </c>
      <c r="R1603" s="7">
        <f>N1603*P1603</f>
        <v>1984</v>
      </c>
      <c r="S1603" s="2">
        <v>100</v>
      </c>
      <c r="T1603" s="8">
        <f>R1603+S1603</f>
        <v>2084</v>
      </c>
      <c r="U1603" s="8">
        <f>T1603-Q1603</f>
        <v>228</v>
      </c>
      <c r="V1603" s="2" t="s">
        <v>33</v>
      </c>
      <c r="W1603" s="31">
        <f>IF(T1603&lt;5000,T1603*2%,IF(T1603&lt;25000,T1603*5%,IF(T1603&lt;50000,T1603*7%,IF(T1603&lt;100000,T1603*9%,IF(T1603&lt;250000,T1603*12%,T1603*15%)))))</f>
        <v>41.68</v>
      </c>
    </row>
    <row r="1604" spans="1:23" x14ac:dyDescent="0.3">
      <c r="A1604" s="2" t="s">
        <v>5001</v>
      </c>
      <c r="B1604" s="4">
        <v>43112</v>
      </c>
      <c r="C1604" s="4">
        <v>43112</v>
      </c>
      <c r="D1604" s="2" t="s">
        <v>47</v>
      </c>
      <c r="E1604" s="2" t="s">
        <v>36</v>
      </c>
      <c r="F1604" s="2" t="s">
        <v>1492</v>
      </c>
      <c r="G1604" s="5" t="str">
        <f>VLOOKUP(F1604,'Customer Info'!A:B,2,0)</f>
        <v>Bradley</v>
      </c>
      <c r="H1604" s="5" t="str">
        <f>VLOOKUP(F1604,'Customer Info'!A:C,3,0)</f>
        <v>Nguyen</v>
      </c>
      <c r="I1604" s="5" t="str">
        <f>VLOOKUP(F1604,'Customer Info'!A:E,5,0)</f>
        <v>Shenzhen</v>
      </c>
      <c r="J1604" s="2" t="s">
        <v>478</v>
      </c>
      <c r="K1604" s="6" t="str">
        <f>VLOOKUP(J1604,'Product Details'!B:C,2,0)</f>
        <v>Furniture</v>
      </c>
      <c r="L1604" s="6" t="str">
        <f>VLOOKUP(J1604,'Product Details'!B:D,3,0)</f>
        <v>Chairs</v>
      </c>
      <c r="M1604" s="6" t="s">
        <v>6521</v>
      </c>
      <c r="N1604" s="2">
        <v>992</v>
      </c>
      <c r="O1604" s="2">
        <v>928</v>
      </c>
      <c r="P1604" s="2">
        <v>2</v>
      </c>
      <c r="Q1604" s="7">
        <f>O1604*P1604</f>
        <v>1856</v>
      </c>
      <c r="R1604" s="7">
        <f>N1604*P1604</f>
        <v>1984</v>
      </c>
      <c r="S1604" s="2">
        <v>92</v>
      </c>
      <c r="T1604" s="8">
        <f>R1604+S1604</f>
        <v>2076</v>
      </c>
      <c r="U1604" s="8">
        <f>T1604-Q1604</f>
        <v>220</v>
      </c>
      <c r="V1604" s="2" t="s">
        <v>33</v>
      </c>
      <c r="W1604" s="31">
        <f>IF(T1604&lt;5000,T1604*2%,IF(T1604&lt;25000,T1604*5%,IF(T1604&lt;50000,T1604*7%,IF(T1604&lt;100000,T1604*9%,IF(T1604&lt;250000,T1604*12%,T1604*15%)))))</f>
        <v>41.52</v>
      </c>
    </row>
    <row r="1605" spans="1:23" x14ac:dyDescent="0.3">
      <c r="A1605" s="2" t="s">
        <v>205</v>
      </c>
      <c r="B1605" s="4">
        <v>43368</v>
      </c>
      <c r="C1605" s="4">
        <v>43370</v>
      </c>
      <c r="D1605" s="2" t="s">
        <v>47</v>
      </c>
      <c r="E1605" s="2" t="s">
        <v>91</v>
      </c>
      <c r="F1605" s="2" t="s">
        <v>206</v>
      </c>
      <c r="G1605" s="5" t="str">
        <f>VLOOKUP(F1605,'Customer Info'!A:B,2,0)</f>
        <v>Pamela</v>
      </c>
      <c r="H1605" s="5" t="str">
        <f>VLOOKUP(F1605,'Customer Info'!A:C,3,0)</f>
        <v>Stobb</v>
      </c>
      <c r="I1605" s="5" t="str">
        <f>VLOOKUP(F1605,'Customer Info'!A:E,5,0)</f>
        <v>Berlin</v>
      </c>
      <c r="J1605" s="2" t="s">
        <v>207</v>
      </c>
      <c r="K1605" s="6" t="str">
        <f>VLOOKUP(J1605,'Product Details'!B:C,2,0)</f>
        <v>Office_Supplies</v>
      </c>
      <c r="L1605" s="6" t="str">
        <f>VLOOKUP(J1605,'Product Details'!B:D,3,0)</f>
        <v>Labels</v>
      </c>
      <c r="M1605" s="6" t="s">
        <v>6469</v>
      </c>
      <c r="N1605" s="2">
        <v>998</v>
      </c>
      <c r="O1605" s="2">
        <v>931</v>
      </c>
      <c r="P1605" s="2">
        <v>2</v>
      </c>
      <c r="Q1605" s="7">
        <f>O1605*P1605</f>
        <v>1862</v>
      </c>
      <c r="R1605" s="7">
        <f>N1605*P1605</f>
        <v>1996</v>
      </c>
      <c r="S1605" s="2">
        <v>79</v>
      </c>
      <c r="T1605" s="8">
        <f>R1605+S1605</f>
        <v>2075</v>
      </c>
      <c r="U1605" s="8">
        <f>T1605-Q1605</f>
        <v>213</v>
      </c>
      <c r="V1605" s="2" t="s">
        <v>33</v>
      </c>
      <c r="W1605" s="31">
        <f>IF(T1605&lt;5000,T1605*2%,IF(T1605&lt;25000,T1605*5%,IF(T1605&lt;50000,T1605*7%,IF(T1605&lt;100000,T1605*9%,IF(T1605&lt;250000,T1605*12%,T1605*15%)))))</f>
        <v>41.5</v>
      </c>
    </row>
    <row r="1606" spans="1:23" x14ac:dyDescent="0.3">
      <c r="A1606" s="2" t="s">
        <v>4042</v>
      </c>
      <c r="B1606" s="4">
        <v>43202</v>
      </c>
      <c r="C1606" s="4">
        <v>43203</v>
      </c>
      <c r="D1606" s="2" t="s">
        <v>47</v>
      </c>
      <c r="E1606" s="2" t="s">
        <v>48</v>
      </c>
      <c r="F1606" s="2" t="s">
        <v>1458</v>
      </c>
      <c r="G1606" s="5" t="str">
        <f>VLOOKUP(F1606,'Customer Info'!A:B,2,0)</f>
        <v>Darren</v>
      </c>
      <c r="H1606" s="5" t="str">
        <f>VLOOKUP(F1606,'Customer Info'!A:C,3,0)</f>
        <v>Koutras</v>
      </c>
      <c r="I1606" s="5" t="str">
        <f>VLOOKUP(F1606,'Customer Info'!A:E,5,0)</f>
        <v>Pune</v>
      </c>
      <c r="J1606" s="2" t="s">
        <v>252</v>
      </c>
      <c r="K1606" s="6" t="str">
        <f>VLOOKUP(J1606,'Product Details'!B:C,2,0)</f>
        <v>Office_Supplies</v>
      </c>
      <c r="L1606" s="6" t="str">
        <f>VLOOKUP(J1606,'Product Details'!B:D,3,0)</f>
        <v>Binders</v>
      </c>
      <c r="M1606" s="6" t="s">
        <v>6488</v>
      </c>
      <c r="N1606" s="2">
        <v>998</v>
      </c>
      <c r="O1606" s="2">
        <v>931</v>
      </c>
      <c r="P1606" s="2">
        <v>2</v>
      </c>
      <c r="Q1606" s="7">
        <f>O1606*P1606</f>
        <v>1862</v>
      </c>
      <c r="R1606" s="7">
        <f>N1606*P1606</f>
        <v>1996</v>
      </c>
      <c r="S1606" s="2">
        <v>66</v>
      </c>
      <c r="T1606" s="8">
        <f>R1606+S1606</f>
        <v>2062</v>
      </c>
      <c r="U1606" s="8">
        <f>T1606-Q1606</f>
        <v>200</v>
      </c>
      <c r="V1606" s="2" t="s">
        <v>30</v>
      </c>
      <c r="W1606" s="31">
        <f>IF(T1606&lt;5000,T1606*2%,IF(T1606&lt;25000,T1606*5%,IF(T1606&lt;50000,T1606*7%,IF(T1606&lt;100000,T1606*9%,IF(T1606&lt;250000,T1606*12%,T1606*15%)))))</f>
        <v>41.24</v>
      </c>
    </row>
    <row r="1607" spans="1:23" x14ac:dyDescent="0.3">
      <c r="A1607" s="2" t="s">
        <v>4029</v>
      </c>
      <c r="B1607" s="4">
        <v>43998</v>
      </c>
      <c r="C1607" s="4">
        <v>44000</v>
      </c>
      <c r="D1607" s="2" t="s">
        <v>47</v>
      </c>
      <c r="E1607" s="2" t="s">
        <v>36</v>
      </c>
      <c r="F1607" s="2" t="s">
        <v>1192</v>
      </c>
      <c r="G1607" s="5" t="str">
        <f>VLOOKUP(F1607,'Customer Info'!A:B,2,0)</f>
        <v>Michael</v>
      </c>
      <c r="H1607" s="5" t="str">
        <f>VLOOKUP(F1607,'Customer Info'!A:C,3,0)</f>
        <v>Chen</v>
      </c>
      <c r="I1607" s="5" t="str">
        <f>VLOOKUP(F1607,'Customer Info'!A:E,5,0)</f>
        <v>Jakarta</v>
      </c>
      <c r="J1607" s="2" t="s">
        <v>121</v>
      </c>
      <c r="K1607" s="6" t="str">
        <f>VLOOKUP(J1607,'Product Details'!B:C,2,0)</f>
        <v>Furniture</v>
      </c>
      <c r="L1607" s="6" t="str">
        <f>VLOOKUP(J1607,'Product Details'!B:D,3,0)</f>
        <v>Furnishings</v>
      </c>
      <c r="M1607" s="6" t="s">
        <v>6421</v>
      </c>
      <c r="N1607" s="2">
        <v>1997</v>
      </c>
      <c r="O1607" s="2">
        <v>1816</v>
      </c>
      <c r="P1607" s="2">
        <v>1</v>
      </c>
      <c r="Q1607" s="7">
        <f>O1607*P1607</f>
        <v>1816</v>
      </c>
      <c r="R1607" s="7">
        <f>N1607*P1607</f>
        <v>1997</v>
      </c>
      <c r="S1607" s="2">
        <v>76</v>
      </c>
      <c r="T1607" s="8">
        <f>R1607+S1607</f>
        <v>2073</v>
      </c>
      <c r="U1607" s="8">
        <f>T1607-Q1607</f>
        <v>257</v>
      </c>
      <c r="V1607" s="2" t="s">
        <v>33</v>
      </c>
      <c r="W1607" s="31">
        <f>IF(T1607&lt;5000,T1607*2%,IF(T1607&lt;25000,T1607*5%,IF(T1607&lt;50000,T1607*7%,IF(T1607&lt;100000,T1607*9%,IF(T1607&lt;250000,T1607*12%,T1607*15%)))))</f>
        <v>41.46</v>
      </c>
    </row>
    <row r="1608" spans="1:23" x14ac:dyDescent="0.3">
      <c r="A1608" s="2" t="s">
        <v>2725</v>
      </c>
      <c r="B1608" s="4">
        <v>44164</v>
      </c>
      <c r="C1608" s="4">
        <v>44166</v>
      </c>
      <c r="D1608" s="2" t="s">
        <v>47</v>
      </c>
      <c r="E1608" s="2" t="s">
        <v>29</v>
      </c>
      <c r="F1608" s="2" t="s">
        <v>544</v>
      </c>
      <c r="G1608" s="5" t="str">
        <f>VLOOKUP(F1608,'Customer Info'!A:B,2,0)</f>
        <v>Troy</v>
      </c>
      <c r="H1608" s="5" t="str">
        <f>VLOOKUP(F1608,'Customer Info'!A:C,3,0)</f>
        <v>Blackwell</v>
      </c>
      <c r="I1608" s="5" t="str">
        <f>VLOOKUP(F1608,'Customer Info'!A:E,5,0)</f>
        <v>Akola</v>
      </c>
      <c r="J1608" s="2" t="s">
        <v>386</v>
      </c>
      <c r="K1608" s="6" t="str">
        <f>VLOOKUP(J1608,'Product Details'!B:C,2,0)</f>
        <v>Office_Supplies</v>
      </c>
      <c r="L1608" s="6" t="str">
        <f>VLOOKUP(J1608,'Product Details'!B:D,3,0)</f>
        <v>Fasteners</v>
      </c>
      <c r="M1608" s="6" t="s">
        <v>6538</v>
      </c>
      <c r="N1608" s="2">
        <v>1997</v>
      </c>
      <c r="O1608" s="2">
        <v>1816</v>
      </c>
      <c r="P1608" s="2">
        <v>1</v>
      </c>
      <c r="Q1608" s="7">
        <f>O1608*P1608</f>
        <v>1816</v>
      </c>
      <c r="R1608" s="7">
        <f>N1608*P1608</f>
        <v>1997</v>
      </c>
      <c r="S1608" s="2">
        <v>54</v>
      </c>
      <c r="T1608" s="8">
        <f>R1608+S1608</f>
        <v>2051</v>
      </c>
      <c r="U1608" s="8">
        <f>T1608-Q1608</f>
        <v>235</v>
      </c>
      <c r="V1608" s="2" t="s">
        <v>33</v>
      </c>
      <c r="W1608" s="31">
        <f>IF(T1608&lt;5000,T1608*2%,IF(T1608&lt;25000,T1608*5%,IF(T1608&lt;50000,T1608*7%,IF(T1608&lt;100000,T1608*9%,IF(T1608&lt;250000,T1608*12%,T1608*15%)))))</f>
        <v>41.02</v>
      </c>
    </row>
    <row r="1609" spans="1:23" x14ac:dyDescent="0.3">
      <c r="A1609" s="2" t="s">
        <v>3100</v>
      </c>
      <c r="B1609" s="4">
        <v>43383</v>
      </c>
      <c r="C1609" s="4">
        <v>43384</v>
      </c>
      <c r="D1609" s="2" t="s">
        <v>28</v>
      </c>
      <c r="E1609" s="2" t="s">
        <v>29</v>
      </c>
      <c r="F1609" s="2" t="s">
        <v>1254</v>
      </c>
      <c r="G1609" s="5" t="str">
        <f>VLOOKUP(F1609,'Customer Info'!A:B,2,0)</f>
        <v>Lisa</v>
      </c>
      <c r="H1609" s="5" t="str">
        <f>VLOOKUP(F1609,'Customer Info'!A:C,3,0)</f>
        <v>Ryan</v>
      </c>
      <c r="I1609" s="5" t="str">
        <f>VLOOKUP(F1609,'Customer Info'!A:E,5,0)</f>
        <v>Townsville</v>
      </c>
      <c r="J1609" s="2" t="s">
        <v>701</v>
      </c>
      <c r="K1609" s="6" t="str">
        <f>VLOOKUP(J1609,'Product Details'!B:C,2,0)</f>
        <v>Furniture</v>
      </c>
      <c r="L1609" s="6" t="str">
        <f>VLOOKUP(J1609,'Product Details'!B:D,3,0)</f>
        <v>Tables</v>
      </c>
      <c r="M1609" s="6" t="s">
        <v>6476</v>
      </c>
      <c r="N1609" s="2">
        <v>2007</v>
      </c>
      <c r="O1609" s="2">
        <v>1839</v>
      </c>
      <c r="P1609" s="2">
        <v>1</v>
      </c>
      <c r="Q1609" s="7">
        <f>O1609*P1609</f>
        <v>1839</v>
      </c>
      <c r="R1609" s="7">
        <f>N1609*P1609</f>
        <v>2007</v>
      </c>
      <c r="S1609" s="2">
        <v>97</v>
      </c>
      <c r="T1609" s="8">
        <f>R1609+S1609</f>
        <v>2104</v>
      </c>
      <c r="U1609" s="8">
        <f>T1609-Q1609</f>
        <v>265</v>
      </c>
      <c r="V1609" s="2" t="s">
        <v>30</v>
      </c>
      <c r="W1609" s="31">
        <f>IF(T1609&lt;5000,T1609*2%,IF(T1609&lt;25000,T1609*5%,IF(T1609&lt;50000,T1609*7%,IF(T1609&lt;100000,T1609*9%,IF(T1609&lt;250000,T1609*12%,T1609*15%)))))</f>
        <v>42.08</v>
      </c>
    </row>
    <row r="1610" spans="1:23" x14ac:dyDescent="0.3">
      <c r="A1610" s="2" t="s">
        <v>1971</v>
      </c>
      <c r="B1610" s="4">
        <v>43929</v>
      </c>
      <c r="C1610" s="4">
        <v>43930</v>
      </c>
      <c r="D1610" s="2" t="s">
        <v>47</v>
      </c>
      <c r="E1610" s="2" t="s">
        <v>36</v>
      </c>
      <c r="F1610" s="2" t="s">
        <v>870</v>
      </c>
      <c r="G1610" s="5" t="str">
        <f>VLOOKUP(F1610,'Customer Info'!A:B,2,0)</f>
        <v>Craig</v>
      </c>
      <c r="H1610" s="5" t="str">
        <f>VLOOKUP(F1610,'Customer Info'!A:C,3,0)</f>
        <v>Carreira</v>
      </c>
      <c r="I1610" s="5" t="str">
        <f>VLOOKUP(F1610,'Customer Info'!A:E,5,0)</f>
        <v>Worms</v>
      </c>
      <c r="J1610" s="2" t="s">
        <v>1224</v>
      </c>
      <c r="K1610" s="6" t="str">
        <f>VLOOKUP(J1610,'Product Details'!B:C,2,0)</f>
        <v>Office_Supplies</v>
      </c>
      <c r="L1610" s="6" t="str">
        <f>VLOOKUP(J1610,'Product Details'!B:D,3,0)</f>
        <v>Labels</v>
      </c>
      <c r="M1610" s="6" t="s">
        <v>6466</v>
      </c>
      <c r="N1610" s="2">
        <v>671</v>
      </c>
      <c r="O1610" s="2">
        <v>627</v>
      </c>
      <c r="P1610" s="2">
        <v>3</v>
      </c>
      <c r="Q1610" s="7">
        <f>O1610*P1610</f>
        <v>1881</v>
      </c>
      <c r="R1610" s="7">
        <f>N1610*P1610</f>
        <v>2013</v>
      </c>
      <c r="S1610" s="2">
        <v>56</v>
      </c>
      <c r="T1610" s="8">
        <f>R1610+S1610</f>
        <v>2069</v>
      </c>
      <c r="U1610" s="8">
        <f>T1610-Q1610</f>
        <v>188</v>
      </c>
      <c r="V1610" s="2" t="s">
        <v>33</v>
      </c>
      <c r="W1610" s="31">
        <f>IF(T1610&lt;5000,T1610*2%,IF(T1610&lt;25000,T1610*5%,IF(T1610&lt;50000,T1610*7%,IF(T1610&lt;100000,T1610*9%,IF(T1610&lt;250000,T1610*12%,T1610*15%)))))</f>
        <v>41.38</v>
      </c>
    </row>
    <row r="1611" spans="1:23" x14ac:dyDescent="0.3">
      <c r="A1611" s="2" t="s">
        <v>5344</v>
      </c>
      <c r="B1611" s="4">
        <v>43894</v>
      </c>
      <c r="C1611" s="4">
        <v>43895</v>
      </c>
      <c r="D1611" s="2" t="s">
        <v>47</v>
      </c>
      <c r="E1611" s="2" t="s">
        <v>68</v>
      </c>
      <c r="F1611" s="2" t="s">
        <v>1524</v>
      </c>
      <c r="G1611" s="5" t="str">
        <f>VLOOKUP(F1611,'Customer Info'!A:B,2,0)</f>
        <v>Cari</v>
      </c>
      <c r="H1611" s="5" t="str">
        <f>VLOOKUP(F1611,'Customer Info'!A:C,3,0)</f>
        <v>Schnelling</v>
      </c>
      <c r="I1611" s="5" t="str">
        <f>VLOOKUP(F1611,'Customer Info'!A:E,5,0)</f>
        <v>Agra</v>
      </c>
      <c r="J1611" s="2" t="s">
        <v>764</v>
      </c>
      <c r="K1611" s="6" t="str">
        <f>VLOOKUP(J1611,'Product Details'!B:C,2,0)</f>
        <v>Furniture</v>
      </c>
      <c r="L1611" s="6" t="str">
        <f>VLOOKUP(J1611,'Product Details'!B:D,3,0)</f>
        <v>Tables</v>
      </c>
      <c r="M1611" s="6" t="s">
        <v>6545</v>
      </c>
      <c r="N1611" s="2">
        <v>2017</v>
      </c>
      <c r="O1611" s="2">
        <v>1834</v>
      </c>
      <c r="P1611" s="2">
        <v>1</v>
      </c>
      <c r="Q1611" s="7">
        <f>O1611*P1611</f>
        <v>1834</v>
      </c>
      <c r="R1611" s="7">
        <f>N1611*P1611</f>
        <v>2017</v>
      </c>
      <c r="S1611" s="2">
        <v>68</v>
      </c>
      <c r="T1611" s="8">
        <f>R1611+S1611</f>
        <v>2085</v>
      </c>
      <c r="U1611" s="8">
        <f>T1611-Q1611</f>
        <v>251</v>
      </c>
      <c r="V1611" s="2" t="s">
        <v>33</v>
      </c>
      <c r="W1611" s="31">
        <f>IF(T1611&lt;5000,T1611*2%,IF(T1611&lt;25000,T1611*5%,IF(T1611&lt;50000,T1611*7%,IF(T1611&lt;100000,T1611*9%,IF(T1611&lt;250000,T1611*12%,T1611*15%)))))</f>
        <v>41.7</v>
      </c>
    </row>
    <row r="1612" spans="1:23" x14ac:dyDescent="0.3">
      <c r="A1612" s="2" t="s">
        <v>2719</v>
      </c>
      <c r="B1612" s="4">
        <v>44161</v>
      </c>
      <c r="C1612" s="4">
        <v>44163</v>
      </c>
      <c r="D1612" s="2" t="s">
        <v>47</v>
      </c>
      <c r="E1612" s="2" t="s">
        <v>36</v>
      </c>
      <c r="F1612" s="2" t="s">
        <v>1110</v>
      </c>
      <c r="G1612" s="5" t="str">
        <f>VLOOKUP(F1612,'Customer Info'!A:B,2,0)</f>
        <v>Bryan</v>
      </c>
      <c r="H1612" s="5" t="str">
        <f>VLOOKUP(F1612,'Customer Info'!A:C,3,0)</f>
        <v>Davis</v>
      </c>
      <c r="I1612" s="5" t="str">
        <f>VLOOKUP(F1612,'Customer Info'!A:E,5,0)</f>
        <v>Delhi</v>
      </c>
      <c r="J1612" s="2" t="s">
        <v>532</v>
      </c>
      <c r="K1612" s="6" t="str">
        <f>VLOOKUP(J1612,'Product Details'!B:C,2,0)</f>
        <v>Office_Supplies</v>
      </c>
      <c r="L1612" s="6" t="str">
        <f>VLOOKUP(J1612,'Product Details'!B:D,3,0)</f>
        <v>Supplies</v>
      </c>
      <c r="M1612" s="6" t="s">
        <v>6424</v>
      </c>
      <c r="N1612" s="2">
        <v>2017</v>
      </c>
      <c r="O1612" s="2">
        <v>1834</v>
      </c>
      <c r="P1612" s="2">
        <v>1</v>
      </c>
      <c r="Q1612" s="7">
        <f>O1612*P1612</f>
        <v>1834</v>
      </c>
      <c r="R1612" s="7">
        <f>N1612*P1612</f>
        <v>2017</v>
      </c>
      <c r="S1612" s="2">
        <v>44</v>
      </c>
      <c r="T1612" s="8">
        <f>R1612+S1612</f>
        <v>2061</v>
      </c>
      <c r="U1612" s="8">
        <f>T1612-Q1612</f>
        <v>227</v>
      </c>
      <c r="V1612" s="2" t="s">
        <v>63</v>
      </c>
      <c r="W1612" s="31">
        <f>IF(T1612&lt;5000,T1612*2%,IF(T1612&lt;25000,T1612*5%,IF(T1612&lt;50000,T1612*7%,IF(T1612&lt;100000,T1612*9%,IF(T1612&lt;250000,T1612*12%,T1612*15%)))))</f>
        <v>41.22</v>
      </c>
    </row>
    <row r="1613" spans="1:23" x14ac:dyDescent="0.3">
      <c r="A1613" s="2" t="s">
        <v>4931</v>
      </c>
      <c r="B1613" s="4">
        <v>43326</v>
      </c>
      <c r="C1613" s="4">
        <v>43328</v>
      </c>
      <c r="D1613" s="2" t="s">
        <v>47</v>
      </c>
      <c r="E1613" s="2" t="s">
        <v>43</v>
      </c>
      <c r="F1613" s="2" t="s">
        <v>272</v>
      </c>
      <c r="G1613" s="5" t="str">
        <f>VLOOKUP(F1613,'Customer Info'!A:B,2,0)</f>
        <v>Alejandro</v>
      </c>
      <c r="H1613" s="5" t="str">
        <f>VLOOKUP(F1613,'Customer Info'!A:C,3,0)</f>
        <v>Grove</v>
      </c>
      <c r="I1613" s="5" t="str">
        <f>VLOOKUP(F1613,'Customer Info'!A:E,5,0)</f>
        <v>Whyalla</v>
      </c>
      <c r="J1613" s="2" t="s">
        <v>492</v>
      </c>
      <c r="K1613" s="6" t="str">
        <f>VLOOKUP(J1613,'Product Details'!B:C,2,0)</f>
        <v>Office_Supplies</v>
      </c>
      <c r="L1613" s="6" t="str">
        <f>VLOOKUP(J1613,'Product Details'!B:D,3,0)</f>
        <v>Binders</v>
      </c>
      <c r="M1613" s="6" t="s">
        <v>6489</v>
      </c>
      <c r="N1613" s="2">
        <v>404</v>
      </c>
      <c r="O1613" s="2">
        <v>371</v>
      </c>
      <c r="P1613" s="2">
        <v>5</v>
      </c>
      <c r="Q1613" s="7">
        <f>O1613*P1613</f>
        <v>1855</v>
      </c>
      <c r="R1613" s="7">
        <f>N1613*P1613</f>
        <v>2020</v>
      </c>
      <c r="S1613" s="2">
        <v>58</v>
      </c>
      <c r="T1613" s="8">
        <f>R1613+S1613</f>
        <v>2078</v>
      </c>
      <c r="U1613" s="8">
        <f>T1613-Q1613</f>
        <v>223</v>
      </c>
      <c r="V1613" s="2" t="s">
        <v>71</v>
      </c>
      <c r="W1613" s="31">
        <f>IF(T1613&lt;5000,T1613*2%,IF(T1613&lt;25000,T1613*5%,IF(T1613&lt;50000,T1613*7%,IF(T1613&lt;100000,T1613*9%,IF(T1613&lt;250000,T1613*12%,T1613*15%)))))</f>
        <v>41.56</v>
      </c>
    </row>
    <row r="1614" spans="1:23" x14ac:dyDescent="0.3">
      <c r="A1614" s="2" t="s">
        <v>986</v>
      </c>
      <c r="B1614" s="4">
        <v>43810</v>
      </c>
      <c r="C1614" s="4">
        <v>43811</v>
      </c>
      <c r="D1614" s="2" t="s">
        <v>47</v>
      </c>
      <c r="E1614" s="2" t="s">
        <v>29</v>
      </c>
      <c r="F1614" s="2" t="s">
        <v>130</v>
      </c>
      <c r="G1614" s="5" t="str">
        <f>VLOOKUP(F1614,'Customer Info'!A:B,2,0)</f>
        <v>Duane</v>
      </c>
      <c r="H1614" s="5" t="str">
        <f>VLOOKUP(F1614,'Customer Info'!A:C,3,0)</f>
        <v>Huffman</v>
      </c>
      <c r="I1614" s="5" t="str">
        <f>VLOOKUP(F1614,'Customer Info'!A:E,5,0)</f>
        <v>Jakarta</v>
      </c>
      <c r="J1614" s="2" t="s">
        <v>163</v>
      </c>
      <c r="K1614" s="6" t="str">
        <f>VLOOKUP(J1614,'Product Details'!B:C,2,0)</f>
        <v>Office_Supplies</v>
      </c>
      <c r="L1614" s="6" t="str">
        <f>VLOOKUP(J1614,'Product Details'!B:D,3,0)</f>
        <v>Appliances</v>
      </c>
      <c r="M1614" s="6" t="s">
        <v>6514</v>
      </c>
      <c r="N1614" s="2">
        <v>674</v>
      </c>
      <c r="O1614" s="2">
        <v>629</v>
      </c>
      <c r="P1614" s="2">
        <v>3</v>
      </c>
      <c r="Q1614" s="7">
        <f>O1614*P1614</f>
        <v>1887</v>
      </c>
      <c r="R1614" s="7">
        <f>N1614*P1614</f>
        <v>2022</v>
      </c>
      <c r="S1614" s="2">
        <v>82</v>
      </c>
      <c r="T1614" s="8">
        <f>R1614+S1614</f>
        <v>2104</v>
      </c>
      <c r="U1614" s="8">
        <f>T1614-Q1614</f>
        <v>217</v>
      </c>
      <c r="V1614" s="2" t="s">
        <v>63</v>
      </c>
      <c r="W1614" s="31">
        <f>IF(T1614&lt;5000,T1614*2%,IF(T1614&lt;25000,T1614*5%,IF(T1614&lt;50000,T1614*7%,IF(T1614&lt;100000,T1614*9%,IF(T1614&lt;250000,T1614*12%,T1614*15%)))))</f>
        <v>42.08</v>
      </c>
    </row>
    <row r="1615" spans="1:23" x14ac:dyDescent="0.3">
      <c r="A1615" s="2" t="s">
        <v>5352</v>
      </c>
      <c r="B1615" s="4">
        <v>43877</v>
      </c>
      <c r="C1615" s="4">
        <v>43877</v>
      </c>
      <c r="D1615" s="2" t="s">
        <v>47</v>
      </c>
      <c r="E1615" s="2" t="s">
        <v>48</v>
      </c>
      <c r="F1615" s="2" t="s">
        <v>498</v>
      </c>
      <c r="G1615" s="5" t="str">
        <f>VLOOKUP(F1615,'Customer Info'!A:B,2,0)</f>
        <v>Becky</v>
      </c>
      <c r="H1615" s="5" t="str">
        <f>VLOOKUP(F1615,'Customer Info'!A:C,3,0)</f>
        <v>Pak</v>
      </c>
      <c r="I1615" s="5" t="str">
        <f>VLOOKUP(F1615,'Customer Info'!A:E,5,0)</f>
        <v>Mandurah</v>
      </c>
      <c r="J1615" s="2" t="s">
        <v>170</v>
      </c>
      <c r="K1615" s="6" t="str">
        <f>VLOOKUP(J1615,'Product Details'!B:C,2,0)</f>
        <v>Office_Supplies</v>
      </c>
      <c r="L1615" s="6" t="str">
        <f>VLOOKUP(J1615,'Product Details'!B:D,3,0)</f>
        <v>Labels</v>
      </c>
      <c r="M1615" s="6" t="s">
        <v>6467</v>
      </c>
      <c r="N1615" s="2">
        <v>674</v>
      </c>
      <c r="O1615" s="2">
        <v>629</v>
      </c>
      <c r="P1615" s="2">
        <v>3</v>
      </c>
      <c r="Q1615" s="7">
        <f>O1615*P1615</f>
        <v>1887</v>
      </c>
      <c r="R1615" s="7">
        <f>N1615*P1615</f>
        <v>2022</v>
      </c>
      <c r="S1615" s="2">
        <v>24</v>
      </c>
      <c r="T1615" s="8">
        <f>R1615+S1615</f>
        <v>2046</v>
      </c>
      <c r="U1615" s="8">
        <f>T1615-Q1615</f>
        <v>159</v>
      </c>
      <c r="V1615" s="2" t="s">
        <v>63</v>
      </c>
      <c r="W1615" s="31">
        <f>IF(T1615&lt;5000,T1615*2%,IF(T1615&lt;25000,T1615*5%,IF(T1615&lt;50000,T1615*7%,IF(T1615&lt;100000,T1615*9%,IF(T1615&lt;250000,T1615*12%,T1615*15%)))))</f>
        <v>40.92</v>
      </c>
    </row>
    <row r="1616" spans="1:23" x14ac:dyDescent="0.3">
      <c r="A1616" s="2" t="s">
        <v>3620</v>
      </c>
      <c r="B1616" s="4">
        <v>43472</v>
      </c>
      <c r="C1616" s="4">
        <v>43473</v>
      </c>
      <c r="D1616" s="2" t="s">
        <v>47</v>
      </c>
      <c r="E1616" s="2" t="s">
        <v>29</v>
      </c>
      <c r="F1616" s="2" t="s">
        <v>169</v>
      </c>
      <c r="G1616" s="5" t="str">
        <f>VLOOKUP(F1616,'Customer Info'!A:B,2,0)</f>
        <v>Jack</v>
      </c>
      <c r="H1616" s="5" t="str">
        <f>VLOOKUP(F1616,'Customer Info'!A:C,3,0)</f>
        <v>Lebron</v>
      </c>
      <c r="I1616" s="5" t="str">
        <f>VLOOKUP(F1616,'Customer Info'!A:E,5,0)</f>
        <v>Erftstadt</v>
      </c>
      <c r="J1616" s="2" t="s">
        <v>697</v>
      </c>
      <c r="K1616" s="6" t="str">
        <f>VLOOKUP(J1616,'Product Details'!B:C,2,0)</f>
        <v>Furniture</v>
      </c>
      <c r="L1616" s="6" t="str">
        <f>VLOOKUP(J1616,'Product Details'!B:D,3,0)</f>
        <v>Chairs</v>
      </c>
      <c r="M1616" s="6" t="s">
        <v>6511</v>
      </c>
      <c r="N1616" s="2">
        <v>405</v>
      </c>
      <c r="O1616" s="2">
        <v>381</v>
      </c>
      <c r="P1616" s="2">
        <v>5</v>
      </c>
      <c r="Q1616" s="7">
        <f>O1616*P1616</f>
        <v>1905</v>
      </c>
      <c r="R1616" s="7">
        <f>N1616*P1616</f>
        <v>2025</v>
      </c>
      <c r="S1616" s="2">
        <v>52</v>
      </c>
      <c r="T1616" s="8">
        <f>R1616+S1616</f>
        <v>2077</v>
      </c>
      <c r="U1616" s="8">
        <f>T1616-Q1616</f>
        <v>172</v>
      </c>
      <c r="V1616" s="2" t="s">
        <v>33</v>
      </c>
      <c r="W1616" s="31">
        <f>IF(T1616&lt;5000,T1616*2%,IF(T1616&lt;25000,T1616*5%,IF(T1616&lt;50000,T1616*7%,IF(T1616&lt;100000,T1616*9%,IF(T1616&lt;250000,T1616*12%,T1616*15%)))))</f>
        <v>41.54</v>
      </c>
    </row>
    <row r="1617" spans="1:23" x14ac:dyDescent="0.3">
      <c r="A1617" s="2" t="s">
        <v>3224</v>
      </c>
      <c r="B1617" s="4">
        <v>43378</v>
      </c>
      <c r="C1617" s="4">
        <v>43379</v>
      </c>
      <c r="D1617" s="2" t="s">
        <v>47</v>
      </c>
      <c r="E1617" s="2" t="s">
        <v>36</v>
      </c>
      <c r="F1617" s="2" t="s">
        <v>656</v>
      </c>
      <c r="G1617" s="5" t="str">
        <f>VLOOKUP(F1617,'Customer Info'!A:B,2,0)</f>
        <v>Rachel</v>
      </c>
      <c r="H1617" s="5" t="str">
        <f>VLOOKUP(F1617,'Customer Info'!A:C,3,0)</f>
        <v>Payne</v>
      </c>
      <c r="I1617" s="5" t="str">
        <f>VLOOKUP(F1617,'Customer Info'!A:E,5,0)</f>
        <v>Mianyang</v>
      </c>
      <c r="J1617" s="2" t="s">
        <v>328</v>
      </c>
      <c r="K1617" s="6" t="str">
        <f>VLOOKUP(J1617,'Product Details'!B:C,2,0)</f>
        <v>Office_Supplies</v>
      </c>
      <c r="L1617" s="6" t="str">
        <f>VLOOKUP(J1617,'Product Details'!B:D,3,0)</f>
        <v>Appliances</v>
      </c>
      <c r="M1617" s="6" t="s">
        <v>6529</v>
      </c>
      <c r="N1617" s="2">
        <v>1017</v>
      </c>
      <c r="O1617" s="2">
        <v>950</v>
      </c>
      <c r="P1617" s="2">
        <v>2</v>
      </c>
      <c r="Q1617" s="7">
        <f>O1617*P1617</f>
        <v>1900</v>
      </c>
      <c r="R1617" s="7">
        <f>N1617*P1617</f>
        <v>2034</v>
      </c>
      <c r="S1617" s="2">
        <v>92</v>
      </c>
      <c r="T1617" s="8">
        <f>R1617+S1617</f>
        <v>2126</v>
      </c>
      <c r="U1617" s="8">
        <f>T1617-Q1617</f>
        <v>226</v>
      </c>
      <c r="V1617" s="2" t="s">
        <v>33</v>
      </c>
      <c r="W1617" s="31">
        <f>IF(T1617&lt;5000,T1617*2%,IF(T1617&lt;25000,T1617*5%,IF(T1617&lt;50000,T1617*7%,IF(T1617&lt;100000,T1617*9%,IF(T1617&lt;250000,T1617*12%,T1617*15%)))))</f>
        <v>42.52</v>
      </c>
    </row>
    <row r="1618" spans="1:23" x14ac:dyDescent="0.3">
      <c r="A1618" s="2" t="s">
        <v>1323</v>
      </c>
      <c r="B1618" s="4">
        <v>43507</v>
      </c>
      <c r="C1618" s="4">
        <v>43507</v>
      </c>
      <c r="D1618" s="2" t="s">
        <v>47</v>
      </c>
      <c r="E1618" s="2" t="s">
        <v>48</v>
      </c>
      <c r="F1618" s="2" t="s">
        <v>1211</v>
      </c>
      <c r="G1618" s="5" t="str">
        <f>VLOOKUP(F1618,'Customer Info'!A:B,2,0)</f>
        <v>Debra</v>
      </c>
      <c r="H1618" s="5" t="str">
        <f>VLOOKUP(F1618,'Customer Info'!A:C,3,0)</f>
        <v>Catini</v>
      </c>
      <c r="I1618" s="5" t="str">
        <f>VLOOKUP(F1618,'Customer Info'!A:E,5,0)</f>
        <v>Brisbane</v>
      </c>
      <c r="J1618" s="2" t="s">
        <v>66</v>
      </c>
      <c r="K1618" s="6" t="str">
        <f>VLOOKUP(J1618,'Product Details'!B:C,2,0)</f>
        <v>Furniture</v>
      </c>
      <c r="L1618" s="6" t="str">
        <f>VLOOKUP(J1618,'Product Details'!B:D,3,0)</f>
        <v>Bookcases</v>
      </c>
      <c r="M1618" s="6" t="s">
        <v>6498</v>
      </c>
      <c r="N1618" s="2">
        <v>1017</v>
      </c>
      <c r="O1618" s="2">
        <v>950</v>
      </c>
      <c r="P1618" s="2">
        <v>2</v>
      </c>
      <c r="Q1618" s="7">
        <f>O1618*P1618</f>
        <v>1900</v>
      </c>
      <c r="R1618" s="7">
        <f>N1618*P1618</f>
        <v>2034</v>
      </c>
      <c r="S1618" s="2">
        <v>80</v>
      </c>
      <c r="T1618" s="8">
        <f>R1618+S1618</f>
        <v>2114</v>
      </c>
      <c r="U1618" s="8">
        <f>T1618-Q1618</f>
        <v>214</v>
      </c>
      <c r="V1618" s="2" t="s">
        <v>33</v>
      </c>
      <c r="W1618" s="31">
        <f>IF(T1618&lt;5000,T1618*2%,IF(T1618&lt;25000,T1618*5%,IF(T1618&lt;50000,T1618*7%,IF(T1618&lt;100000,T1618*9%,IF(T1618&lt;250000,T1618*12%,T1618*15%)))))</f>
        <v>42.28</v>
      </c>
    </row>
    <row r="1619" spans="1:23" x14ac:dyDescent="0.3">
      <c r="A1619" s="2" t="s">
        <v>4489</v>
      </c>
      <c r="B1619" s="4">
        <v>43540</v>
      </c>
      <c r="C1619" s="4">
        <v>43542</v>
      </c>
      <c r="D1619" s="2" t="s">
        <v>47</v>
      </c>
      <c r="E1619" s="2" t="s">
        <v>36</v>
      </c>
      <c r="F1619" s="2" t="s">
        <v>742</v>
      </c>
      <c r="G1619" s="5" t="str">
        <f>VLOOKUP(F1619,'Customer Info'!A:B,2,0)</f>
        <v>Rick</v>
      </c>
      <c r="H1619" s="5" t="str">
        <f>VLOOKUP(F1619,'Customer Info'!A:C,3,0)</f>
        <v>Reed</v>
      </c>
      <c r="I1619" s="5" t="str">
        <f>VLOOKUP(F1619,'Customer Info'!A:E,5,0)</f>
        <v>Lucknow</v>
      </c>
      <c r="J1619" s="2" t="s">
        <v>262</v>
      </c>
      <c r="K1619" s="6" t="str">
        <f>VLOOKUP(J1619,'Product Details'!B:C,2,0)</f>
        <v>Furniture</v>
      </c>
      <c r="L1619" s="6" t="str">
        <f>VLOOKUP(J1619,'Product Details'!B:D,3,0)</f>
        <v>Chairs</v>
      </c>
      <c r="M1619" s="6" t="s">
        <v>6451</v>
      </c>
      <c r="N1619" s="2">
        <v>1017</v>
      </c>
      <c r="O1619" s="2">
        <v>950</v>
      </c>
      <c r="P1619" s="2">
        <v>2</v>
      </c>
      <c r="Q1619" s="7">
        <f>O1619*P1619</f>
        <v>1900</v>
      </c>
      <c r="R1619" s="7">
        <f>N1619*P1619</f>
        <v>2034</v>
      </c>
      <c r="S1619" s="2">
        <v>72</v>
      </c>
      <c r="T1619" s="8">
        <f>R1619+S1619</f>
        <v>2106</v>
      </c>
      <c r="U1619" s="8">
        <f>T1619-Q1619</f>
        <v>206</v>
      </c>
      <c r="V1619" s="2" t="s">
        <v>33</v>
      </c>
      <c r="W1619" s="31">
        <f>IF(T1619&lt;5000,T1619*2%,IF(T1619&lt;25000,T1619*5%,IF(T1619&lt;50000,T1619*7%,IF(T1619&lt;100000,T1619*9%,IF(T1619&lt;250000,T1619*12%,T1619*15%)))))</f>
        <v>42.12</v>
      </c>
    </row>
    <row r="1620" spans="1:23" x14ac:dyDescent="0.3">
      <c r="A1620" s="2" t="s">
        <v>867</v>
      </c>
      <c r="B1620" s="4">
        <v>43308</v>
      </c>
      <c r="C1620" s="4">
        <v>43308</v>
      </c>
      <c r="D1620" s="2" t="s">
        <v>47</v>
      </c>
      <c r="E1620" s="2" t="s">
        <v>43</v>
      </c>
      <c r="F1620" s="2" t="s">
        <v>868</v>
      </c>
      <c r="G1620" s="5" t="str">
        <f>VLOOKUP(F1620,'Customer Info'!A:B,2,0)</f>
        <v>Brian</v>
      </c>
      <c r="H1620" s="5" t="str">
        <f>VLOOKUP(F1620,'Customer Info'!A:C,3,0)</f>
        <v>Stugart</v>
      </c>
      <c r="I1620" s="5" t="str">
        <f>VLOOKUP(F1620,'Customer Info'!A:E,5,0)</f>
        <v>Jakarta</v>
      </c>
      <c r="J1620" s="2" t="s">
        <v>316</v>
      </c>
      <c r="K1620" s="6" t="str">
        <f>VLOOKUP(J1620,'Product Details'!B:C,2,0)</f>
        <v>Technology</v>
      </c>
      <c r="L1620" s="6" t="str">
        <f>VLOOKUP(J1620,'Product Details'!B:D,3,0)</f>
        <v>Accessories</v>
      </c>
      <c r="M1620" s="6" t="s">
        <v>6430</v>
      </c>
      <c r="N1620" s="2">
        <v>679</v>
      </c>
      <c r="O1620" s="2">
        <v>654</v>
      </c>
      <c r="P1620" s="2">
        <v>3</v>
      </c>
      <c r="Q1620" s="7">
        <f>O1620*P1620</f>
        <v>1962</v>
      </c>
      <c r="R1620" s="7">
        <f>N1620*P1620</f>
        <v>2037</v>
      </c>
      <c r="S1620" s="2">
        <v>35</v>
      </c>
      <c r="T1620" s="8">
        <f>R1620+S1620</f>
        <v>2072</v>
      </c>
      <c r="U1620" s="8">
        <f>T1620-Q1620</f>
        <v>110</v>
      </c>
      <c r="V1620" s="2" t="s">
        <v>33</v>
      </c>
      <c r="W1620" s="31">
        <f>IF(T1620&lt;5000,T1620*2%,IF(T1620&lt;25000,T1620*5%,IF(T1620&lt;50000,T1620*7%,IF(T1620&lt;100000,T1620*9%,IF(T1620&lt;250000,T1620*12%,T1620*15%)))))</f>
        <v>41.44</v>
      </c>
    </row>
    <row r="1621" spans="1:23" x14ac:dyDescent="0.3">
      <c r="A1621" s="2" t="s">
        <v>3404</v>
      </c>
      <c r="B1621" s="4">
        <v>43522</v>
      </c>
      <c r="C1621" s="4">
        <v>43524</v>
      </c>
      <c r="D1621" s="2" t="s">
        <v>28</v>
      </c>
      <c r="E1621" s="2" t="s">
        <v>68</v>
      </c>
      <c r="F1621" s="2" t="s">
        <v>759</v>
      </c>
      <c r="G1621" s="5" t="str">
        <f>VLOOKUP(F1621,'Customer Info'!A:B,2,0)</f>
        <v>Dianna</v>
      </c>
      <c r="H1621" s="5" t="str">
        <f>VLOOKUP(F1621,'Customer Info'!A:C,3,0)</f>
        <v>Wilson</v>
      </c>
      <c r="I1621" s="5" t="str">
        <f>VLOOKUP(F1621,'Customer Info'!A:E,5,0)</f>
        <v>Pematangsiantar</v>
      </c>
      <c r="J1621" s="2" t="s">
        <v>761</v>
      </c>
      <c r="K1621" s="6" t="str">
        <f>VLOOKUP(J1621,'Product Details'!B:C,2,0)</f>
        <v>Technology</v>
      </c>
      <c r="L1621" s="6" t="str">
        <f>VLOOKUP(J1621,'Product Details'!B:D,3,0)</f>
        <v>Machines</v>
      </c>
      <c r="M1621" s="6" t="s">
        <v>6438</v>
      </c>
      <c r="N1621" s="2">
        <v>2042</v>
      </c>
      <c r="O1621" s="2">
        <v>1965</v>
      </c>
      <c r="P1621" s="2">
        <v>1</v>
      </c>
      <c r="Q1621" s="7">
        <f>O1621*P1621</f>
        <v>1965</v>
      </c>
      <c r="R1621" s="7">
        <f>N1621*P1621</f>
        <v>2042</v>
      </c>
      <c r="S1621" s="2">
        <v>49</v>
      </c>
      <c r="T1621" s="8">
        <f>R1621+S1621</f>
        <v>2091</v>
      </c>
      <c r="U1621" s="8">
        <f>T1621-Q1621</f>
        <v>126</v>
      </c>
      <c r="V1621" s="2" t="s">
        <v>33</v>
      </c>
      <c r="W1621" s="31">
        <f>IF(T1621&lt;5000,T1621*2%,IF(T1621&lt;25000,T1621*5%,IF(T1621&lt;50000,T1621*7%,IF(T1621&lt;100000,T1621*9%,IF(T1621&lt;250000,T1621*12%,T1621*15%)))))</f>
        <v>41.82</v>
      </c>
    </row>
    <row r="1622" spans="1:23" x14ac:dyDescent="0.3">
      <c r="A1622" s="2" t="s">
        <v>2821</v>
      </c>
      <c r="B1622" s="4">
        <v>44007</v>
      </c>
      <c r="C1622" s="4">
        <v>44007</v>
      </c>
      <c r="D1622" s="2" t="s">
        <v>28</v>
      </c>
      <c r="E1622" s="2" t="s">
        <v>43</v>
      </c>
      <c r="F1622" s="2" t="s">
        <v>251</v>
      </c>
      <c r="G1622" s="5" t="str">
        <f>VLOOKUP(F1622,'Customer Info'!A:B,2,0)</f>
        <v>Sanjit</v>
      </c>
      <c r="H1622" s="5" t="str">
        <f>VLOOKUP(F1622,'Customer Info'!A:C,3,0)</f>
        <v>Chand</v>
      </c>
      <c r="I1622" s="5" t="str">
        <f>VLOOKUP(F1622,'Customer Info'!A:E,5,0)</f>
        <v>Thiruvananthapuram</v>
      </c>
      <c r="J1622" s="2" t="s">
        <v>89</v>
      </c>
      <c r="K1622" s="6" t="str">
        <f>VLOOKUP(J1622,'Product Details'!B:C,2,0)</f>
        <v>Office_Supplies</v>
      </c>
      <c r="L1622" s="6" t="str">
        <f>VLOOKUP(J1622,'Product Details'!B:D,3,0)</f>
        <v>Paper</v>
      </c>
      <c r="M1622" s="6" t="s">
        <v>6568</v>
      </c>
      <c r="N1622" s="2">
        <v>2042</v>
      </c>
      <c r="O1622" s="2">
        <v>1965</v>
      </c>
      <c r="P1622" s="2">
        <v>1</v>
      </c>
      <c r="Q1622" s="7">
        <f>O1622*P1622</f>
        <v>1965</v>
      </c>
      <c r="R1622" s="7">
        <f>N1622*P1622</f>
        <v>2042</v>
      </c>
      <c r="S1622" s="2">
        <v>31</v>
      </c>
      <c r="T1622" s="8">
        <f>R1622+S1622</f>
        <v>2073</v>
      </c>
      <c r="U1622" s="8">
        <f>T1622-Q1622</f>
        <v>108</v>
      </c>
      <c r="V1622" s="2" t="s">
        <v>63</v>
      </c>
      <c r="W1622" s="31">
        <f>IF(T1622&lt;5000,T1622*2%,IF(T1622&lt;25000,T1622*5%,IF(T1622&lt;50000,T1622*7%,IF(T1622&lt;100000,T1622*9%,IF(T1622&lt;250000,T1622*12%,T1622*15%)))))</f>
        <v>41.46</v>
      </c>
    </row>
    <row r="1623" spans="1:23" x14ac:dyDescent="0.3">
      <c r="A1623" s="2" t="s">
        <v>2393</v>
      </c>
      <c r="B1623" s="4">
        <v>43563</v>
      </c>
      <c r="C1623" s="4">
        <v>43563</v>
      </c>
      <c r="D1623" s="2" t="s">
        <v>47</v>
      </c>
      <c r="E1623" s="2" t="s">
        <v>43</v>
      </c>
      <c r="F1623" s="2" t="s">
        <v>713</v>
      </c>
      <c r="G1623" s="5" t="str">
        <f>VLOOKUP(F1623,'Customer Info'!A:B,2,0)</f>
        <v>Tom</v>
      </c>
      <c r="H1623" s="5" t="str">
        <f>VLOOKUP(F1623,'Customer Info'!A:C,3,0)</f>
        <v>Boeckenhauer</v>
      </c>
      <c r="I1623" s="5" t="str">
        <f>VLOOKUP(F1623,'Customer Info'!A:E,5,0)</f>
        <v>Neunkirchen</v>
      </c>
      <c r="J1623" s="2" t="s">
        <v>1184</v>
      </c>
      <c r="K1623" s="6" t="str">
        <f>VLOOKUP(J1623,'Product Details'!B:C,2,0)</f>
        <v>Office_Supplies</v>
      </c>
      <c r="L1623" s="6" t="str">
        <f>VLOOKUP(J1623,'Product Details'!B:D,3,0)</f>
        <v>Envelopes</v>
      </c>
      <c r="M1623" s="6" t="s">
        <v>6464</v>
      </c>
      <c r="N1623" s="2">
        <v>681</v>
      </c>
      <c r="O1623" s="2">
        <v>642</v>
      </c>
      <c r="P1623" s="2">
        <v>3</v>
      </c>
      <c r="Q1623" s="7">
        <f>O1623*P1623</f>
        <v>1926</v>
      </c>
      <c r="R1623" s="7">
        <f>N1623*P1623</f>
        <v>2043</v>
      </c>
      <c r="S1623" s="2">
        <v>77</v>
      </c>
      <c r="T1623" s="8">
        <f>R1623+S1623</f>
        <v>2120</v>
      </c>
      <c r="U1623" s="8">
        <f>T1623-Q1623</f>
        <v>194</v>
      </c>
      <c r="V1623" s="2" t="s">
        <v>63</v>
      </c>
      <c r="W1623" s="31">
        <f>IF(T1623&lt;5000,T1623*2%,IF(T1623&lt;25000,T1623*5%,IF(T1623&lt;50000,T1623*7%,IF(T1623&lt;100000,T1623*9%,IF(T1623&lt;250000,T1623*12%,T1623*15%)))))</f>
        <v>42.4</v>
      </c>
    </row>
    <row r="1624" spans="1:23" x14ac:dyDescent="0.3">
      <c r="A1624" s="2" t="s">
        <v>2385</v>
      </c>
      <c r="B1624" s="4">
        <v>43577</v>
      </c>
      <c r="C1624" s="4">
        <v>43577</v>
      </c>
      <c r="D1624" s="2" t="s">
        <v>47</v>
      </c>
      <c r="E1624" s="2" t="s">
        <v>36</v>
      </c>
      <c r="F1624" s="2" t="s">
        <v>209</v>
      </c>
      <c r="G1624" s="5" t="str">
        <f>VLOOKUP(F1624,'Customer Info'!A:B,2,0)</f>
        <v>Sheri</v>
      </c>
      <c r="H1624" s="5" t="str">
        <f>VLOOKUP(F1624,'Customer Info'!A:C,3,0)</f>
        <v>Gordon</v>
      </c>
      <c r="I1624" s="5" t="str">
        <f>VLOOKUP(F1624,'Customer Info'!A:E,5,0)</f>
        <v>Bogor</v>
      </c>
      <c r="J1624" s="2" t="s">
        <v>252</v>
      </c>
      <c r="K1624" s="6" t="str">
        <f>VLOOKUP(J1624,'Product Details'!B:C,2,0)</f>
        <v>Office_Supplies</v>
      </c>
      <c r="L1624" s="6" t="str">
        <f>VLOOKUP(J1624,'Product Details'!B:D,3,0)</f>
        <v>Binders</v>
      </c>
      <c r="M1624" s="6" t="s">
        <v>6488</v>
      </c>
      <c r="N1624" s="2">
        <v>511</v>
      </c>
      <c r="O1624" s="2">
        <v>477</v>
      </c>
      <c r="P1624" s="2">
        <v>4</v>
      </c>
      <c r="Q1624" s="7">
        <f>O1624*P1624</f>
        <v>1908</v>
      </c>
      <c r="R1624" s="7">
        <f>N1624*P1624</f>
        <v>2044</v>
      </c>
      <c r="S1624" s="2">
        <v>34</v>
      </c>
      <c r="T1624" s="8">
        <f>R1624+S1624</f>
        <v>2078</v>
      </c>
      <c r="U1624" s="8">
        <f>T1624-Q1624</f>
        <v>170</v>
      </c>
      <c r="V1624" s="2" t="s">
        <v>30</v>
      </c>
      <c r="W1624" s="31">
        <f>IF(T1624&lt;5000,T1624*2%,IF(T1624&lt;25000,T1624*5%,IF(T1624&lt;50000,T1624*7%,IF(T1624&lt;100000,T1624*9%,IF(T1624&lt;250000,T1624*12%,T1624*15%)))))</f>
        <v>41.56</v>
      </c>
    </row>
    <row r="1625" spans="1:23" x14ac:dyDescent="0.3">
      <c r="A1625" s="2" t="s">
        <v>2383</v>
      </c>
      <c r="B1625" s="4">
        <v>43676</v>
      </c>
      <c r="C1625" s="4">
        <v>43677</v>
      </c>
      <c r="D1625" s="2" t="s">
        <v>47</v>
      </c>
      <c r="E1625" s="2" t="s">
        <v>29</v>
      </c>
      <c r="F1625" s="2" t="s">
        <v>1226</v>
      </c>
      <c r="G1625" s="5" t="str">
        <f>VLOOKUP(F1625,'Customer Info'!A:B,2,0)</f>
        <v>Bill</v>
      </c>
      <c r="H1625" s="5" t="str">
        <f>VLOOKUP(F1625,'Customer Info'!A:C,3,0)</f>
        <v>Donatelli</v>
      </c>
      <c r="I1625" s="5" t="str">
        <f>VLOOKUP(F1625,'Customer Info'!A:E,5,0)</f>
        <v>Kamarhati</v>
      </c>
      <c r="J1625" s="2" t="s">
        <v>441</v>
      </c>
      <c r="K1625" s="6" t="str">
        <f>VLOOKUP(J1625,'Product Details'!B:C,2,0)</f>
        <v>Technology</v>
      </c>
      <c r="L1625" s="6" t="str">
        <f>VLOOKUP(J1625,'Product Details'!B:D,3,0)</f>
        <v>Phones</v>
      </c>
      <c r="M1625" s="6" t="s">
        <v>6417</v>
      </c>
      <c r="N1625" s="2">
        <v>516</v>
      </c>
      <c r="O1625" s="2">
        <v>473</v>
      </c>
      <c r="P1625" s="2">
        <v>4</v>
      </c>
      <c r="Q1625" s="7">
        <f>O1625*P1625</f>
        <v>1892</v>
      </c>
      <c r="R1625" s="7">
        <f>N1625*P1625</f>
        <v>2064</v>
      </c>
      <c r="S1625" s="2">
        <v>51</v>
      </c>
      <c r="T1625" s="8">
        <f>R1625+S1625</f>
        <v>2115</v>
      </c>
      <c r="U1625" s="8">
        <f>T1625-Q1625</f>
        <v>223</v>
      </c>
      <c r="V1625" s="2" t="s">
        <v>33</v>
      </c>
      <c r="W1625" s="31">
        <f>IF(T1625&lt;5000,T1625*2%,IF(T1625&lt;25000,T1625*5%,IF(T1625&lt;50000,T1625*7%,IF(T1625&lt;100000,T1625*9%,IF(T1625&lt;250000,T1625*12%,T1625*15%)))))</f>
        <v>42.300000000000004</v>
      </c>
    </row>
    <row r="1626" spans="1:23" x14ac:dyDescent="0.3">
      <c r="A1626" s="2" t="s">
        <v>1034</v>
      </c>
      <c r="B1626" s="4">
        <v>43529</v>
      </c>
      <c r="C1626" s="4">
        <v>43531</v>
      </c>
      <c r="D1626" s="2" t="s">
        <v>47</v>
      </c>
      <c r="E1626" s="2" t="s">
        <v>68</v>
      </c>
      <c r="F1626" s="2" t="s">
        <v>861</v>
      </c>
      <c r="G1626" s="5" t="str">
        <f>VLOOKUP(F1626,'Customer Info'!A:B,2,0)</f>
        <v>Harold</v>
      </c>
      <c r="H1626" s="5" t="str">
        <f>VLOOKUP(F1626,'Customer Info'!A:C,3,0)</f>
        <v>Dahlen</v>
      </c>
      <c r="I1626" s="5" t="str">
        <f>VLOOKUP(F1626,'Customer Info'!A:E,5,0)</f>
        <v>Jakarta</v>
      </c>
      <c r="J1626" s="2" t="s">
        <v>550</v>
      </c>
      <c r="K1626" s="6" t="str">
        <f>VLOOKUP(J1626,'Product Details'!B:C,2,0)</f>
        <v>Office_Supplies</v>
      </c>
      <c r="L1626" s="6" t="str">
        <f>VLOOKUP(J1626,'Product Details'!B:D,3,0)</f>
        <v>Art</v>
      </c>
      <c r="M1626" s="6" t="s">
        <v>6477</v>
      </c>
      <c r="N1626" s="2">
        <v>691</v>
      </c>
      <c r="O1626" s="2">
        <v>646</v>
      </c>
      <c r="P1626" s="2">
        <v>3</v>
      </c>
      <c r="Q1626" s="7">
        <f>O1626*P1626</f>
        <v>1938</v>
      </c>
      <c r="R1626" s="7">
        <f>N1626*P1626</f>
        <v>2073</v>
      </c>
      <c r="S1626" s="2">
        <v>83</v>
      </c>
      <c r="T1626" s="8">
        <f>R1626+S1626</f>
        <v>2156</v>
      </c>
      <c r="U1626" s="8">
        <f>T1626-Q1626</f>
        <v>218</v>
      </c>
      <c r="V1626" s="2" t="s">
        <v>30</v>
      </c>
      <c r="W1626" s="31">
        <f>IF(T1626&lt;5000,T1626*2%,IF(T1626&lt;25000,T1626*5%,IF(T1626&lt;50000,T1626*7%,IF(T1626&lt;100000,T1626*9%,IF(T1626&lt;250000,T1626*12%,T1626*15%)))))</f>
        <v>43.12</v>
      </c>
    </row>
    <row r="1627" spans="1:23" x14ac:dyDescent="0.3">
      <c r="A1627" s="2" t="s">
        <v>3572</v>
      </c>
      <c r="B1627" s="4">
        <v>43563</v>
      </c>
      <c r="C1627" s="4">
        <v>43563</v>
      </c>
      <c r="D1627" s="2" t="s">
        <v>47</v>
      </c>
      <c r="E1627" s="2" t="s">
        <v>36</v>
      </c>
      <c r="F1627" s="2" t="s">
        <v>1521</v>
      </c>
      <c r="G1627" s="5" t="str">
        <f>VLOOKUP(F1627,'Customer Info'!A:B,2,0)</f>
        <v>Ralph</v>
      </c>
      <c r="H1627" s="5" t="str">
        <f>VLOOKUP(F1627,'Customer Info'!A:C,3,0)</f>
        <v>Arnett</v>
      </c>
      <c r="I1627" s="5" t="str">
        <f>VLOOKUP(F1627,'Customer Info'!A:E,5,0)</f>
        <v>Shenyang</v>
      </c>
      <c r="J1627" s="2" t="s">
        <v>478</v>
      </c>
      <c r="K1627" s="6" t="str">
        <f>VLOOKUP(J1627,'Product Details'!B:C,2,0)</f>
        <v>Furniture</v>
      </c>
      <c r="L1627" s="6" t="str">
        <f>VLOOKUP(J1627,'Product Details'!B:D,3,0)</f>
        <v>Chairs</v>
      </c>
      <c r="M1627" s="6" t="s">
        <v>6521</v>
      </c>
      <c r="N1627" s="2">
        <v>691</v>
      </c>
      <c r="O1627" s="2">
        <v>646</v>
      </c>
      <c r="P1627" s="2">
        <v>3</v>
      </c>
      <c r="Q1627" s="7">
        <f>O1627*P1627</f>
        <v>1938</v>
      </c>
      <c r="R1627" s="7">
        <f>N1627*P1627</f>
        <v>2073</v>
      </c>
      <c r="S1627" s="2">
        <v>63</v>
      </c>
      <c r="T1627" s="8">
        <f>R1627+S1627</f>
        <v>2136</v>
      </c>
      <c r="U1627" s="8">
        <f>T1627-Q1627</f>
        <v>198</v>
      </c>
      <c r="V1627" s="2" t="s">
        <v>33</v>
      </c>
      <c r="W1627" s="31">
        <f>IF(T1627&lt;5000,T1627*2%,IF(T1627&lt;25000,T1627*5%,IF(T1627&lt;50000,T1627*7%,IF(T1627&lt;100000,T1627*9%,IF(T1627&lt;250000,T1627*12%,T1627*15%)))))</f>
        <v>42.72</v>
      </c>
    </row>
    <row r="1628" spans="1:23" x14ac:dyDescent="0.3">
      <c r="A1628" s="2" t="s">
        <v>4657</v>
      </c>
      <c r="B1628" s="4">
        <v>43999</v>
      </c>
      <c r="C1628" s="4">
        <v>44001</v>
      </c>
      <c r="D1628" s="2" t="s">
        <v>47</v>
      </c>
      <c r="E1628" s="2" t="s">
        <v>29</v>
      </c>
      <c r="F1628" s="2" t="s">
        <v>1103</v>
      </c>
      <c r="G1628" s="5" t="str">
        <f>VLOOKUP(F1628,'Customer Info'!A:B,2,0)</f>
        <v>Jack</v>
      </c>
      <c r="H1628" s="5" t="str">
        <f>VLOOKUP(F1628,'Customer Info'!A:C,3,0)</f>
        <v>O'Briant</v>
      </c>
      <c r="I1628" s="5" t="str">
        <f>VLOOKUP(F1628,'Customer Info'!A:E,5,0)</f>
        <v>Jammu</v>
      </c>
      <c r="J1628" s="2" t="s">
        <v>594</v>
      </c>
      <c r="K1628" s="6" t="str">
        <f>VLOOKUP(J1628,'Product Details'!B:C,2,0)</f>
        <v>Office_Supplies</v>
      </c>
      <c r="L1628" s="6" t="str">
        <f>VLOOKUP(J1628,'Product Details'!B:D,3,0)</f>
        <v>Art</v>
      </c>
      <c r="M1628" s="6" t="s">
        <v>6478</v>
      </c>
      <c r="N1628" s="2">
        <v>691</v>
      </c>
      <c r="O1628" s="2">
        <v>646</v>
      </c>
      <c r="P1628" s="2">
        <v>3</v>
      </c>
      <c r="Q1628" s="7">
        <f>O1628*P1628</f>
        <v>1938</v>
      </c>
      <c r="R1628" s="7">
        <f>N1628*P1628</f>
        <v>2073</v>
      </c>
      <c r="S1628" s="2">
        <v>40</v>
      </c>
      <c r="T1628" s="8">
        <f>R1628+S1628</f>
        <v>2113</v>
      </c>
      <c r="U1628" s="8">
        <f>T1628-Q1628</f>
        <v>175</v>
      </c>
      <c r="V1628" s="2" t="s">
        <v>63</v>
      </c>
      <c r="W1628" s="31">
        <f>IF(T1628&lt;5000,T1628*2%,IF(T1628&lt;25000,T1628*5%,IF(T1628&lt;50000,T1628*7%,IF(T1628&lt;100000,T1628*9%,IF(T1628&lt;250000,T1628*12%,T1628*15%)))))</f>
        <v>42.26</v>
      </c>
    </row>
    <row r="1629" spans="1:23" x14ac:dyDescent="0.3">
      <c r="A1629" s="2" t="s">
        <v>2600</v>
      </c>
      <c r="B1629" s="4">
        <v>43844</v>
      </c>
      <c r="C1629" s="4">
        <v>43845</v>
      </c>
      <c r="D1629" s="2" t="s">
        <v>47</v>
      </c>
      <c r="E1629" s="2" t="s">
        <v>43</v>
      </c>
      <c r="F1629" s="2" t="s">
        <v>643</v>
      </c>
      <c r="G1629" s="5" t="str">
        <f>VLOOKUP(F1629,'Customer Info'!A:B,2,0)</f>
        <v>Ivan</v>
      </c>
      <c r="H1629" s="5" t="str">
        <f>VLOOKUP(F1629,'Customer Info'!A:C,3,0)</f>
        <v>Gibson</v>
      </c>
      <c r="I1629" s="5" t="str">
        <f>VLOOKUP(F1629,'Customer Info'!A:E,5,0)</f>
        <v>Shanghai</v>
      </c>
      <c r="J1629" s="2" t="s">
        <v>554</v>
      </c>
      <c r="K1629" s="6" t="str">
        <f>VLOOKUP(J1629,'Product Details'!B:C,2,0)</f>
        <v>Furniture</v>
      </c>
      <c r="L1629" s="6" t="str">
        <f>VLOOKUP(J1629,'Product Details'!B:D,3,0)</f>
        <v>Furnishings</v>
      </c>
      <c r="M1629" s="6" t="s">
        <v>6561</v>
      </c>
      <c r="N1629" s="2">
        <v>1039</v>
      </c>
      <c r="O1629" s="2">
        <v>954</v>
      </c>
      <c r="P1629" s="2">
        <v>2</v>
      </c>
      <c r="Q1629" s="7">
        <f>O1629*P1629</f>
        <v>1908</v>
      </c>
      <c r="R1629" s="7">
        <f>N1629*P1629</f>
        <v>2078</v>
      </c>
      <c r="S1629" s="2">
        <v>85</v>
      </c>
      <c r="T1629" s="8">
        <f>R1629+S1629</f>
        <v>2163</v>
      </c>
      <c r="U1629" s="8">
        <f>T1629-Q1629</f>
        <v>255</v>
      </c>
      <c r="V1629" s="2" t="s">
        <v>33</v>
      </c>
      <c r="W1629" s="31">
        <f>IF(T1629&lt;5000,T1629*2%,IF(T1629&lt;25000,T1629*5%,IF(T1629&lt;50000,T1629*7%,IF(T1629&lt;100000,T1629*9%,IF(T1629&lt;250000,T1629*12%,T1629*15%)))))</f>
        <v>43.26</v>
      </c>
    </row>
    <row r="1630" spans="1:23" x14ac:dyDescent="0.3">
      <c r="A1630" s="2" t="s">
        <v>1501</v>
      </c>
      <c r="B1630" s="4">
        <v>44116</v>
      </c>
      <c r="C1630" s="4">
        <v>44117</v>
      </c>
      <c r="D1630" s="2" t="s">
        <v>47</v>
      </c>
      <c r="E1630" s="2" t="s">
        <v>43</v>
      </c>
      <c r="F1630" s="2" t="s">
        <v>439</v>
      </c>
      <c r="G1630" s="5" t="str">
        <f>VLOOKUP(F1630,'Customer Info'!A:B,2,0)</f>
        <v>Benjamin</v>
      </c>
      <c r="H1630" s="5" t="str">
        <f>VLOOKUP(F1630,'Customer Info'!A:C,3,0)</f>
        <v>Patterson</v>
      </c>
      <c r="I1630" s="5" t="str">
        <f>VLOOKUP(F1630,'Customer Info'!A:E,5,0)</f>
        <v>Tamworth</v>
      </c>
      <c r="J1630" s="2" t="s">
        <v>32</v>
      </c>
      <c r="K1630" s="6" t="str">
        <f>VLOOKUP(J1630,'Product Details'!B:C,2,0)</f>
        <v>Technology</v>
      </c>
      <c r="L1630" s="6" t="str">
        <f>VLOOKUP(J1630,'Product Details'!B:D,3,0)</f>
        <v>Machines</v>
      </c>
      <c r="M1630" s="6" t="s">
        <v>6403</v>
      </c>
      <c r="N1630" s="2">
        <v>2078</v>
      </c>
      <c r="O1630" s="2">
        <v>1871</v>
      </c>
      <c r="P1630" s="2">
        <v>1</v>
      </c>
      <c r="Q1630" s="7">
        <f>O1630*P1630</f>
        <v>1871</v>
      </c>
      <c r="R1630" s="7">
        <f>N1630*P1630</f>
        <v>2078</v>
      </c>
      <c r="S1630" s="2">
        <v>55</v>
      </c>
      <c r="T1630" s="8">
        <f>R1630+S1630</f>
        <v>2133</v>
      </c>
      <c r="U1630" s="8">
        <f>T1630-Q1630</f>
        <v>262</v>
      </c>
      <c r="V1630" s="2" t="s">
        <v>33</v>
      </c>
      <c r="W1630" s="31">
        <f>IF(T1630&lt;5000,T1630*2%,IF(T1630&lt;25000,T1630*5%,IF(T1630&lt;50000,T1630*7%,IF(T1630&lt;100000,T1630*9%,IF(T1630&lt;250000,T1630*12%,T1630*15%)))))</f>
        <v>42.660000000000004</v>
      </c>
    </row>
    <row r="1631" spans="1:23" x14ac:dyDescent="0.3">
      <c r="A1631" s="2" t="s">
        <v>4045</v>
      </c>
      <c r="B1631" s="4">
        <v>43200</v>
      </c>
      <c r="C1631" s="4">
        <v>43200</v>
      </c>
      <c r="D1631" s="2" t="s">
        <v>47</v>
      </c>
      <c r="E1631" s="2" t="s">
        <v>36</v>
      </c>
      <c r="F1631" s="2" t="s">
        <v>591</v>
      </c>
      <c r="G1631" s="5" t="str">
        <f>VLOOKUP(F1631,'Customer Info'!A:B,2,0)</f>
        <v>Gary</v>
      </c>
      <c r="H1631" s="5" t="str">
        <f>VLOOKUP(F1631,'Customer Info'!A:C,3,0)</f>
        <v>Zandusky</v>
      </c>
      <c r="I1631" s="5" t="str">
        <f>VLOOKUP(F1631,'Customer Info'!A:E,5,0)</f>
        <v>Gold Coast</v>
      </c>
      <c r="J1631" s="2" t="s">
        <v>522</v>
      </c>
      <c r="K1631" s="6" t="str">
        <f>VLOOKUP(J1631,'Product Details'!B:C,2,0)</f>
        <v>Office_Supplies</v>
      </c>
      <c r="L1631" s="6" t="str">
        <f>VLOOKUP(J1631,'Product Details'!B:D,3,0)</f>
        <v>Appliances</v>
      </c>
      <c r="M1631" s="6" t="s">
        <v>6513</v>
      </c>
      <c r="N1631" s="2">
        <v>2078</v>
      </c>
      <c r="O1631" s="2">
        <v>1871</v>
      </c>
      <c r="P1631" s="2">
        <v>1</v>
      </c>
      <c r="Q1631" s="7">
        <f>O1631*P1631</f>
        <v>1871</v>
      </c>
      <c r="R1631" s="7">
        <f>N1631*P1631</f>
        <v>2078</v>
      </c>
      <c r="S1631" s="2">
        <v>51</v>
      </c>
      <c r="T1631" s="8">
        <f>R1631+S1631</f>
        <v>2129</v>
      </c>
      <c r="U1631" s="8">
        <f>T1631-Q1631</f>
        <v>258</v>
      </c>
      <c r="V1631" s="2" t="s">
        <v>33</v>
      </c>
      <c r="W1631" s="31">
        <f>IF(T1631&lt;5000,T1631*2%,IF(T1631&lt;25000,T1631*5%,IF(T1631&lt;50000,T1631*7%,IF(T1631&lt;100000,T1631*9%,IF(T1631&lt;250000,T1631*12%,T1631*15%)))))</f>
        <v>42.58</v>
      </c>
    </row>
    <row r="1632" spans="1:23" x14ac:dyDescent="0.3">
      <c r="A1632" s="2" t="s">
        <v>4579</v>
      </c>
      <c r="B1632" s="4">
        <v>44003</v>
      </c>
      <c r="C1632" s="4">
        <v>44005</v>
      </c>
      <c r="D1632" s="2" t="s">
        <v>47</v>
      </c>
      <c r="E1632" s="2" t="s">
        <v>36</v>
      </c>
      <c r="F1632" s="2" t="s">
        <v>1957</v>
      </c>
      <c r="G1632" s="5" t="str">
        <f>VLOOKUP(F1632,'Customer Info'!A:B,2,0)</f>
        <v>Susan</v>
      </c>
      <c r="H1632" s="5" t="str">
        <f>VLOOKUP(F1632,'Customer Info'!A:C,3,0)</f>
        <v>MacKendrick</v>
      </c>
      <c r="I1632" s="5" t="str">
        <f>VLOOKUP(F1632,'Customer Info'!A:E,5,0)</f>
        <v>Brisbane</v>
      </c>
      <c r="J1632" s="2" t="s">
        <v>747</v>
      </c>
      <c r="K1632" s="6" t="str">
        <f>VLOOKUP(J1632,'Product Details'!B:C,2,0)</f>
        <v>Office_Supplies</v>
      </c>
      <c r="L1632" s="6" t="str">
        <f>VLOOKUP(J1632,'Product Details'!B:D,3,0)</f>
        <v>Storage</v>
      </c>
      <c r="M1632" s="6" t="s">
        <v>6551</v>
      </c>
      <c r="N1632" s="2">
        <v>693</v>
      </c>
      <c r="O1632" s="2">
        <v>667</v>
      </c>
      <c r="P1632" s="2">
        <v>3</v>
      </c>
      <c r="Q1632" s="7">
        <f>O1632*P1632</f>
        <v>2001</v>
      </c>
      <c r="R1632" s="7">
        <f>N1632*P1632</f>
        <v>2079</v>
      </c>
      <c r="S1632" s="2">
        <v>52</v>
      </c>
      <c r="T1632" s="8">
        <f>R1632+S1632</f>
        <v>2131</v>
      </c>
      <c r="U1632" s="8">
        <f>T1632-Q1632</f>
        <v>130</v>
      </c>
      <c r="V1632" s="2" t="s">
        <v>33</v>
      </c>
      <c r="W1632" s="31">
        <f>IF(T1632&lt;5000,T1632*2%,IF(T1632&lt;25000,T1632*5%,IF(T1632&lt;50000,T1632*7%,IF(T1632&lt;100000,T1632*9%,IF(T1632&lt;250000,T1632*12%,T1632*15%)))))</f>
        <v>42.62</v>
      </c>
    </row>
    <row r="1633" spans="1:23" x14ac:dyDescent="0.3">
      <c r="A1633" s="2" t="s">
        <v>3645</v>
      </c>
      <c r="B1633" s="4">
        <v>43481</v>
      </c>
      <c r="C1633" s="4">
        <v>43482</v>
      </c>
      <c r="D1633" s="2" t="s">
        <v>47</v>
      </c>
      <c r="E1633" s="2" t="s">
        <v>68</v>
      </c>
      <c r="F1633" s="2" t="s">
        <v>147</v>
      </c>
      <c r="G1633" s="5" t="str">
        <f>VLOOKUP(F1633,'Customer Info'!A:B,2,0)</f>
        <v>Lisa</v>
      </c>
      <c r="H1633" s="5" t="str">
        <f>VLOOKUP(F1633,'Customer Info'!A:C,3,0)</f>
        <v>Ryan</v>
      </c>
      <c r="I1633" s="5" t="str">
        <f>VLOOKUP(F1633,'Customer Info'!A:E,5,0)</f>
        <v>Berlin</v>
      </c>
      <c r="J1633" s="2" t="s">
        <v>554</v>
      </c>
      <c r="K1633" s="6" t="str">
        <f>VLOOKUP(J1633,'Product Details'!B:C,2,0)</f>
        <v>Furniture</v>
      </c>
      <c r="L1633" s="6" t="str">
        <f>VLOOKUP(J1633,'Product Details'!B:D,3,0)</f>
        <v>Furnishings</v>
      </c>
      <c r="M1633" s="6" t="s">
        <v>6561</v>
      </c>
      <c r="N1633" s="2">
        <v>520</v>
      </c>
      <c r="O1633" s="2">
        <v>477</v>
      </c>
      <c r="P1633" s="2">
        <v>4</v>
      </c>
      <c r="Q1633" s="7">
        <f>O1633*P1633</f>
        <v>1908</v>
      </c>
      <c r="R1633" s="7">
        <f>N1633*P1633</f>
        <v>2080</v>
      </c>
      <c r="S1633" s="2">
        <v>72</v>
      </c>
      <c r="T1633" s="8">
        <f>R1633+S1633</f>
        <v>2152</v>
      </c>
      <c r="U1633" s="8">
        <f>T1633-Q1633</f>
        <v>244</v>
      </c>
      <c r="V1633" s="2" t="s">
        <v>63</v>
      </c>
      <c r="W1633" s="31">
        <f>IF(T1633&lt;5000,T1633*2%,IF(T1633&lt;25000,T1633*5%,IF(T1633&lt;50000,T1633*7%,IF(T1633&lt;100000,T1633*9%,IF(T1633&lt;250000,T1633*12%,T1633*15%)))))</f>
        <v>43.04</v>
      </c>
    </row>
    <row r="1634" spans="1:23" x14ac:dyDescent="0.3">
      <c r="A1634" s="2" t="s">
        <v>1308</v>
      </c>
      <c r="B1634" s="4">
        <v>43810</v>
      </c>
      <c r="C1634" s="4">
        <v>43812</v>
      </c>
      <c r="D1634" s="2" t="s">
        <v>47</v>
      </c>
      <c r="E1634" s="2" t="s">
        <v>68</v>
      </c>
      <c r="F1634" s="2" t="s">
        <v>139</v>
      </c>
      <c r="G1634" s="5" t="str">
        <f>VLOOKUP(F1634,'Customer Info'!A:B,2,0)</f>
        <v>Dana</v>
      </c>
      <c r="H1634" s="5" t="str">
        <f>VLOOKUP(F1634,'Customer Info'!A:C,3,0)</f>
        <v>Kaydos</v>
      </c>
      <c r="I1634" s="5" t="str">
        <f>VLOOKUP(F1634,'Customer Info'!A:E,5,0)</f>
        <v>Nagercoil</v>
      </c>
      <c r="J1634" s="2" t="s">
        <v>466</v>
      </c>
      <c r="K1634" s="6" t="str">
        <f>VLOOKUP(J1634,'Product Details'!B:C,2,0)</f>
        <v>Technology</v>
      </c>
      <c r="L1634" s="6" t="str">
        <f>VLOOKUP(J1634,'Product Details'!B:D,3,0)</f>
        <v>Phones</v>
      </c>
      <c r="M1634" s="6" t="s">
        <v>6419</v>
      </c>
      <c r="N1634" s="2">
        <v>520</v>
      </c>
      <c r="O1634" s="2">
        <v>477</v>
      </c>
      <c r="P1634" s="2">
        <v>4</v>
      </c>
      <c r="Q1634" s="7">
        <f>O1634*P1634</f>
        <v>1908</v>
      </c>
      <c r="R1634" s="7">
        <f>N1634*P1634</f>
        <v>2080</v>
      </c>
      <c r="S1634" s="2">
        <v>67</v>
      </c>
      <c r="T1634" s="8">
        <f>R1634+S1634</f>
        <v>2147</v>
      </c>
      <c r="U1634" s="8">
        <f>T1634-Q1634</f>
        <v>239</v>
      </c>
      <c r="V1634" s="2" t="s">
        <v>33</v>
      </c>
      <c r="W1634" s="31">
        <f>IF(T1634&lt;5000,T1634*2%,IF(T1634&lt;25000,T1634*5%,IF(T1634&lt;50000,T1634*7%,IF(T1634&lt;100000,T1634*9%,IF(T1634&lt;250000,T1634*12%,T1634*15%)))))</f>
        <v>42.94</v>
      </c>
    </row>
    <row r="1635" spans="1:23" x14ac:dyDescent="0.3">
      <c r="A1635" s="2" t="s">
        <v>3488</v>
      </c>
      <c r="B1635" s="4">
        <v>43490</v>
      </c>
      <c r="C1635" s="4">
        <v>43490</v>
      </c>
      <c r="D1635" s="2" t="s">
        <v>47</v>
      </c>
      <c r="E1635" s="2" t="s">
        <v>68</v>
      </c>
      <c r="F1635" s="2" t="s">
        <v>926</v>
      </c>
      <c r="G1635" s="5" t="str">
        <f>VLOOKUP(F1635,'Customer Info'!A:B,2,0)</f>
        <v>Sonia</v>
      </c>
      <c r="H1635" s="5" t="str">
        <f>VLOOKUP(F1635,'Customer Info'!A:C,3,0)</f>
        <v>Sunley</v>
      </c>
      <c r="I1635" s="5" t="str">
        <f>VLOOKUP(F1635,'Customer Info'!A:E,5,0)</f>
        <v>Canberra</v>
      </c>
      <c r="J1635" s="2" t="s">
        <v>77</v>
      </c>
      <c r="K1635" s="6" t="str">
        <f>VLOOKUP(J1635,'Product Details'!B:C,2,0)</f>
        <v>Office_Supplies</v>
      </c>
      <c r="L1635" s="6" t="str">
        <f>VLOOKUP(J1635,'Product Details'!B:D,3,0)</f>
        <v>Supplies</v>
      </c>
      <c r="M1635" s="6" t="s">
        <v>6446</v>
      </c>
      <c r="N1635" s="2">
        <v>520</v>
      </c>
      <c r="O1635" s="2">
        <v>477</v>
      </c>
      <c r="P1635" s="2">
        <v>4</v>
      </c>
      <c r="Q1635" s="7">
        <f>O1635*P1635</f>
        <v>1908</v>
      </c>
      <c r="R1635" s="7">
        <f>N1635*P1635</f>
        <v>2080</v>
      </c>
      <c r="S1635" s="2">
        <v>26</v>
      </c>
      <c r="T1635" s="8">
        <f>R1635+S1635</f>
        <v>2106</v>
      </c>
      <c r="U1635" s="8">
        <f>T1635-Q1635</f>
        <v>198</v>
      </c>
      <c r="V1635" s="2" t="s">
        <v>33</v>
      </c>
      <c r="W1635" s="31">
        <f>IF(T1635&lt;5000,T1635*2%,IF(T1635&lt;25000,T1635*5%,IF(T1635&lt;50000,T1635*7%,IF(T1635&lt;100000,T1635*9%,IF(T1635&lt;250000,T1635*12%,T1635*15%)))))</f>
        <v>42.12</v>
      </c>
    </row>
    <row r="1636" spans="1:23" x14ac:dyDescent="0.3">
      <c r="A1636" s="2" t="s">
        <v>3440</v>
      </c>
      <c r="B1636" s="4">
        <v>43799</v>
      </c>
      <c r="C1636" s="4">
        <v>43800</v>
      </c>
      <c r="D1636" s="2" t="s">
        <v>28</v>
      </c>
      <c r="E1636" s="2" t="s">
        <v>43</v>
      </c>
      <c r="F1636" s="2" t="s">
        <v>1049</v>
      </c>
      <c r="G1636" s="5" t="str">
        <f>VLOOKUP(F1636,'Customer Info'!A:B,2,0)</f>
        <v>Claudia</v>
      </c>
      <c r="H1636" s="5" t="str">
        <f>VLOOKUP(F1636,'Customer Info'!A:C,3,0)</f>
        <v>Bergmann</v>
      </c>
      <c r="I1636" s="5" t="str">
        <f>VLOOKUP(F1636,'Customer Info'!A:E,5,0)</f>
        <v>Aschaffenburg</v>
      </c>
      <c r="J1636" s="2" t="s">
        <v>1396</v>
      </c>
      <c r="K1636" s="6" t="str">
        <f>VLOOKUP(J1636,'Product Details'!B:C,2,0)</f>
        <v>Technology</v>
      </c>
      <c r="L1636" s="6" t="str">
        <f>VLOOKUP(J1636,'Product Details'!B:D,3,0)</f>
        <v>Phones</v>
      </c>
      <c r="M1636" s="6" t="s">
        <v>6550</v>
      </c>
      <c r="N1636" s="2">
        <v>2083</v>
      </c>
      <c r="O1636" s="2">
        <v>2004</v>
      </c>
      <c r="P1636" s="2">
        <v>1</v>
      </c>
      <c r="Q1636" s="7">
        <f>O1636*P1636</f>
        <v>2004</v>
      </c>
      <c r="R1636" s="7">
        <f>N1636*P1636</f>
        <v>2083</v>
      </c>
      <c r="S1636" s="2">
        <v>74</v>
      </c>
      <c r="T1636" s="8">
        <f>R1636+S1636</f>
        <v>2157</v>
      </c>
      <c r="U1636" s="8">
        <f>T1636-Q1636</f>
        <v>153</v>
      </c>
      <c r="V1636" s="2" t="s">
        <v>63</v>
      </c>
      <c r="W1636" s="31">
        <f>IF(T1636&lt;5000,T1636*2%,IF(T1636&lt;25000,T1636*5%,IF(T1636&lt;50000,T1636*7%,IF(T1636&lt;100000,T1636*9%,IF(T1636&lt;250000,T1636*12%,T1636*15%)))))</f>
        <v>43.14</v>
      </c>
    </row>
    <row r="1637" spans="1:23" x14ac:dyDescent="0.3">
      <c r="A1637" s="2" t="s">
        <v>5424</v>
      </c>
      <c r="B1637" s="4">
        <v>44192</v>
      </c>
      <c r="C1637" s="4">
        <v>44193</v>
      </c>
      <c r="D1637" s="2" t="s">
        <v>28</v>
      </c>
      <c r="E1637" s="2" t="s">
        <v>68</v>
      </c>
      <c r="F1637" s="2" t="s">
        <v>691</v>
      </c>
      <c r="G1637" s="5" t="str">
        <f>VLOOKUP(F1637,'Customer Info'!A:B,2,0)</f>
        <v>Toby</v>
      </c>
      <c r="H1637" s="5" t="str">
        <f>VLOOKUP(F1637,'Customer Info'!A:C,3,0)</f>
        <v>Gnade</v>
      </c>
      <c r="I1637" s="5" t="str">
        <f>VLOOKUP(F1637,'Customer Info'!A:E,5,0)</f>
        <v>Wagga Wagga</v>
      </c>
      <c r="J1637" s="2" t="s">
        <v>348</v>
      </c>
      <c r="K1637" s="6" t="str">
        <f>VLOOKUP(J1637,'Product Details'!B:C,2,0)</f>
        <v>Furniture</v>
      </c>
      <c r="L1637" s="6" t="str">
        <f>VLOOKUP(J1637,'Product Details'!B:D,3,0)</f>
        <v>Furnishings</v>
      </c>
      <c r="M1637" s="6" t="s">
        <v>6559</v>
      </c>
      <c r="N1637" s="2">
        <v>2083</v>
      </c>
      <c r="O1637" s="2">
        <v>2004</v>
      </c>
      <c r="P1637" s="2">
        <v>1</v>
      </c>
      <c r="Q1637" s="7">
        <f>O1637*P1637</f>
        <v>2004</v>
      </c>
      <c r="R1637" s="7">
        <f>N1637*P1637</f>
        <v>2083</v>
      </c>
      <c r="S1637" s="2">
        <v>68</v>
      </c>
      <c r="T1637" s="8">
        <f>R1637+S1637</f>
        <v>2151</v>
      </c>
      <c r="U1637" s="8">
        <f>T1637-Q1637</f>
        <v>147</v>
      </c>
      <c r="V1637" s="2" t="s">
        <v>33</v>
      </c>
      <c r="W1637" s="31">
        <f>IF(T1637&lt;5000,T1637*2%,IF(T1637&lt;25000,T1637*5%,IF(T1637&lt;50000,T1637*7%,IF(T1637&lt;100000,T1637*9%,IF(T1637&lt;250000,T1637*12%,T1637*15%)))))</f>
        <v>43.02</v>
      </c>
    </row>
    <row r="1638" spans="1:23" x14ac:dyDescent="0.3">
      <c r="A1638" s="2" t="s">
        <v>4751</v>
      </c>
      <c r="B1638" s="4">
        <v>44058</v>
      </c>
      <c r="C1638" s="4">
        <v>44060</v>
      </c>
      <c r="D1638" s="2" t="s">
        <v>28</v>
      </c>
      <c r="E1638" s="2" t="s">
        <v>48</v>
      </c>
      <c r="F1638" s="2" t="s">
        <v>766</v>
      </c>
      <c r="G1638" s="5" t="str">
        <f>VLOOKUP(F1638,'Customer Info'!A:B,2,0)</f>
        <v>Brad</v>
      </c>
      <c r="H1638" s="5" t="str">
        <f>VLOOKUP(F1638,'Customer Info'!A:C,3,0)</f>
        <v>Thomas</v>
      </c>
      <c r="I1638" s="5" t="str">
        <f>VLOOKUP(F1638,'Customer Info'!A:E,5,0)</f>
        <v>Udaipur</v>
      </c>
      <c r="J1638" s="2" t="s">
        <v>293</v>
      </c>
      <c r="K1638" s="6" t="str">
        <f>VLOOKUP(J1638,'Product Details'!B:C,2,0)</f>
        <v>Furniture</v>
      </c>
      <c r="L1638" s="6" t="str">
        <f>VLOOKUP(J1638,'Product Details'!B:D,3,0)</f>
        <v>Bookcases</v>
      </c>
      <c r="M1638" s="6" t="s">
        <v>6509</v>
      </c>
      <c r="N1638" s="2">
        <v>2083</v>
      </c>
      <c r="O1638" s="2">
        <v>2004</v>
      </c>
      <c r="P1638" s="2">
        <v>1</v>
      </c>
      <c r="Q1638" s="7">
        <f>O1638*P1638</f>
        <v>2004</v>
      </c>
      <c r="R1638" s="7">
        <f>N1638*P1638</f>
        <v>2083</v>
      </c>
      <c r="S1638" s="2">
        <v>66</v>
      </c>
      <c r="T1638" s="8">
        <f>R1638+S1638</f>
        <v>2149</v>
      </c>
      <c r="U1638" s="8">
        <f>T1638-Q1638</f>
        <v>145</v>
      </c>
      <c r="V1638" s="2" t="s">
        <v>63</v>
      </c>
      <c r="W1638" s="31">
        <f>IF(T1638&lt;5000,T1638*2%,IF(T1638&lt;25000,T1638*5%,IF(T1638&lt;50000,T1638*7%,IF(T1638&lt;100000,T1638*9%,IF(T1638&lt;250000,T1638*12%,T1638*15%)))))</f>
        <v>42.980000000000004</v>
      </c>
    </row>
    <row r="1639" spans="1:23" x14ac:dyDescent="0.3">
      <c r="A1639" s="2" t="s">
        <v>3784</v>
      </c>
      <c r="B1639" s="4">
        <v>43928</v>
      </c>
      <c r="C1639" s="4">
        <v>43930</v>
      </c>
      <c r="D1639" s="2" t="s">
        <v>28</v>
      </c>
      <c r="E1639" s="2" t="s">
        <v>29</v>
      </c>
      <c r="F1639" s="2" t="s">
        <v>52</v>
      </c>
      <c r="G1639" s="5" t="str">
        <f>VLOOKUP(F1639,'Customer Info'!A:B,2,0)</f>
        <v>Jas</v>
      </c>
      <c r="H1639" s="5" t="str">
        <f>VLOOKUP(F1639,'Customer Info'!A:C,3,0)</f>
        <v>O'Carroll</v>
      </c>
      <c r="I1639" s="5" t="str">
        <f>VLOOKUP(F1639,'Customer Info'!A:E,5,0)</f>
        <v>Essen</v>
      </c>
      <c r="J1639" s="2" t="s">
        <v>255</v>
      </c>
      <c r="K1639" s="6" t="str">
        <f>VLOOKUP(J1639,'Product Details'!B:C,2,0)</f>
        <v>Office_Supplies</v>
      </c>
      <c r="L1639" s="6" t="str">
        <f>VLOOKUP(J1639,'Product Details'!B:D,3,0)</f>
        <v>Supplies</v>
      </c>
      <c r="M1639" s="6" t="s">
        <v>6416</v>
      </c>
      <c r="N1639" s="2">
        <v>2083</v>
      </c>
      <c r="O1639" s="2">
        <v>2004</v>
      </c>
      <c r="P1639" s="2">
        <v>1</v>
      </c>
      <c r="Q1639" s="7">
        <f>O1639*P1639</f>
        <v>2004</v>
      </c>
      <c r="R1639" s="7">
        <f>N1639*P1639</f>
        <v>2083</v>
      </c>
      <c r="S1639" s="2">
        <v>35</v>
      </c>
      <c r="T1639" s="8">
        <f>R1639+S1639</f>
        <v>2118</v>
      </c>
      <c r="U1639" s="8">
        <f>T1639-Q1639</f>
        <v>114</v>
      </c>
      <c r="V1639" s="2" t="s">
        <v>33</v>
      </c>
      <c r="W1639" s="31">
        <f>IF(T1639&lt;5000,T1639*2%,IF(T1639&lt;25000,T1639*5%,IF(T1639&lt;50000,T1639*7%,IF(T1639&lt;100000,T1639*9%,IF(T1639&lt;250000,T1639*12%,T1639*15%)))))</f>
        <v>42.36</v>
      </c>
    </row>
    <row r="1640" spans="1:23" x14ac:dyDescent="0.3">
      <c r="A1640" s="2" t="s">
        <v>2998</v>
      </c>
      <c r="B1640" s="4">
        <v>43183</v>
      </c>
      <c r="C1640" s="4">
        <v>43185</v>
      </c>
      <c r="D1640" s="2" t="s">
        <v>47</v>
      </c>
      <c r="E1640" s="2" t="s">
        <v>48</v>
      </c>
      <c r="F1640" s="2" t="s">
        <v>738</v>
      </c>
      <c r="G1640" s="5" t="str">
        <f>VLOOKUP(F1640,'Customer Info'!A:B,2,0)</f>
        <v>Hilary</v>
      </c>
      <c r="H1640" s="5" t="str">
        <f>VLOOKUP(F1640,'Customer Info'!A:C,3,0)</f>
        <v>Holden</v>
      </c>
      <c r="I1640" s="5" t="str">
        <f>VLOOKUP(F1640,'Customer Info'!A:E,5,0)</f>
        <v>Mysore</v>
      </c>
      <c r="J1640" s="2" t="s">
        <v>5</v>
      </c>
      <c r="K1640" s="6" t="str">
        <f>VLOOKUP(J1640,'Product Details'!B:C,2,0)</f>
        <v>Furniture</v>
      </c>
      <c r="L1640" s="6" t="str">
        <f>VLOOKUP(J1640,'Product Details'!B:D,3,0)</f>
        <v>Furnishings</v>
      </c>
      <c r="M1640" s="6" t="s">
        <v>6549</v>
      </c>
      <c r="N1640" s="2">
        <v>695</v>
      </c>
      <c r="O1640" s="2">
        <v>661</v>
      </c>
      <c r="P1640" s="2">
        <v>3</v>
      </c>
      <c r="Q1640" s="7">
        <f>O1640*P1640</f>
        <v>1983</v>
      </c>
      <c r="R1640" s="7">
        <f>N1640*P1640</f>
        <v>2085</v>
      </c>
      <c r="S1640" s="2">
        <v>99</v>
      </c>
      <c r="T1640" s="8">
        <f>R1640+S1640</f>
        <v>2184</v>
      </c>
      <c r="U1640" s="8">
        <f>T1640-Q1640</f>
        <v>201</v>
      </c>
      <c r="V1640" s="2" t="s">
        <v>33</v>
      </c>
      <c r="W1640" s="31">
        <f>IF(T1640&lt;5000,T1640*2%,IF(T1640&lt;25000,T1640*5%,IF(T1640&lt;50000,T1640*7%,IF(T1640&lt;100000,T1640*9%,IF(T1640&lt;250000,T1640*12%,T1640*15%)))))</f>
        <v>43.68</v>
      </c>
    </row>
    <row r="1641" spans="1:23" x14ac:dyDescent="0.3">
      <c r="A1641" s="2" t="s">
        <v>3417</v>
      </c>
      <c r="B1641" s="4">
        <v>43469</v>
      </c>
      <c r="C1641" s="4">
        <v>43469</v>
      </c>
      <c r="D1641" s="2" t="s">
        <v>47</v>
      </c>
      <c r="E1641" s="2" t="s">
        <v>91</v>
      </c>
      <c r="F1641" s="2" t="s">
        <v>257</v>
      </c>
      <c r="G1641" s="5" t="str">
        <f>VLOOKUP(F1641,'Customer Info'!A:B,2,0)</f>
        <v>Christina</v>
      </c>
      <c r="H1641" s="5" t="str">
        <f>VLOOKUP(F1641,'Customer Info'!A:C,3,0)</f>
        <v>VanderZanden</v>
      </c>
      <c r="I1641" s="5" t="str">
        <f>VLOOKUP(F1641,'Customer Info'!A:E,5,0)</f>
        <v>Gold Coast</v>
      </c>
      <c r="J1641" s="2" t="s">
        <v>163</v>
      </c>
      <c r="K1641" s="6" t="str">
        <f>VLOOKUP(J1641,'Product Details'!B:C,2,0)</f>
        <v>Office_Supplies</v>
      </c>
      <c r="L1641" s="6" t="str">
        <f>VLOOKUP(J1641,'Product Details'!B:D,3,0)</f>
        <v>Appliances</v>
      </c>
      <c r="M1641" s="6" t="s">
        <v>6514</v>
      </c>
      <c r="N1641" s="2">
        <v>695</v>
      </c>
      <c r="O1641" s="2">
        <v>661</v>
      </c>
      <c r="P1641" s="2">
        <v>3</v>
      </c>
      <c r="Q1641" s="7">
        <f>O1641*P1641</f>
        <v>1983</v>
      </c>
      <c r="R1641" s="7">
        <f>N1641*P1641</f>
        <v>2085</v>
      </c>
      <c r="S1641" s="2">
        <v>58</v>
      </c>
      <c r="T1641" s="8">
        <f>R1641+S1641</f>
        <v>2143</v>
      </c>
      <c r="U1641" s="8">
        <f>T1641-Q1641</f>
        <v>160</v>
      </c>
      <c r="V1641" s="2" t="s">
        <v>33</v>
      </c>
      <c r="W1641" s="31">
        <f>IF(T1641&lt;5000,T1641*2%,IF(T1641&lt;25000,T1641*5%,IF(T1641&lt;50000,T1641*7%,IF(T1641&lt;100000,T1641*9%,IF(T1641&lt;250000,T1641*12%,T1641*15%)))))</f>
        <v>42.86</v>
      </c>
    </row>
    <row r="1642" spans="1:23" x14ac:dyDescent="0.3">
      <c r="A1642" s="2" t="s">
        <v>2144</v>
      </c>
      <c r="B1642" s="4">
        <v>43413</v>
      </c>
      <c r="C1642" s="4">
        <v>43415</v>
      </c>
      <c r="D1642" s="2" t="s">
        <v>47</v>
      </c>
      <c r="E1642" s="2" t="s">
        <v>43</v>
      </c>
      <c r="F1642" s="2" t="s">
        <v>863</v>
      </c>
      <c r="G1642" s="5" t="str">
        <f>VLOOKUP(F1642,'Customer Info'!A:B,2,0)</f>
        <v>Anemone</v>
      </c>
      <c r="H1642" s="5" t="str">
        <f>VLOOKUP(F1642,'Customer Info'!A:C,3,0)</f>
        <v>Ratner</v>
      </c>
      <c r="I1642" s="5" t="str">
        <f>VLOOKUP(F1642,'Customer Info'!A:E,5,0)</f>
        <v>Pune</v>
      </c>
      <c r="J1642" s="2" t="s">
        <v>961</v>
      </c>
      <c r="K1642" s="6" t="str">
        <f>VLOOKUP(J1642,'Product Details'!B:C,2,0)</f>
        <v>Furniture</v>
      </c>
      <c r="L1642" s="6" t="str">
        <f>VLOOKUP(J1642,'Product Details'!B:D,3,0)</f>
        <v>Bookcases</v>
      </c>
      <c r="M1642" s="6" t="s">
        <v>6492</v>
      </c>
      <c r="N1642" s="2">
        <v>417</v>
      </c>
      <c r="O1642" s="2">
        <v>392</v>
      </c>
      <c r="P1642" s="2">
        <v>5</v>
      </c>
      <c r="Q1642" s="7">
        <f>O1642*P1642</f>
        <v>1960</v>
      </c>
      <c r="R1642" s="7">
        <f>N1642*P1642</f>
        <v>2085</v>
      </c>
      <c r="S1642" s="2">
        <v>49</v>
      </c>
      <c r="T1642" s="8">
        <f>R1642+S1642</f>
        <v>2134</v>
      </c>
      <c r="U1642" s="8">
        <f>T1642-Q1642</f>
        <v>174</v>
      </c>
      <c r="V1642" s="2" t="s">
        <v>33</v>
      </c>
      <c r="W1642" s="31">
        <f>IF(T1642&lt;5000,T1642*2%,IF(T1642&lt;25000,T1642*5%,IF(T1642&lt;50000,T1642*7%,IF(T1642&lt;100000,T1642*9%,IF(T1642&lt;250000,T1642*12%,T1642*15%)))))</f>
        <v>42.68</v>
      </c>
    </row>
    <row r="1643" spans="1:23" x14ac:dyDescent="0.3">
      <c r="A1643" s="2" t="s">
        <v>2972</v>
      </c>
      <c r="B1643" s="4">
        <v>43414</v>
      </c>
      <c r="C1643" s="4">
        <v>43416</v>
      </c>
      <c r="D1643" s="2" t="s">
        <v>47</v>
      </c>
      <c r="E1643" s="2" t="s">
        <v>43</v>
      </c>
      <c r="F1643" s="2" t="s">
        <v>85</v>
      </c>
      <c r="G1643" s="5" t="str">
        <f>VLOOKUP(F1643,'Customer Info'!A:B,2,0)</f>
        <v>Corey</v>
      </c>
      <c r="H1643" s="5" t="str">
        <f>VLOOKUP(F1643,'Customer Info'!A:C,3,0)</f>
        <v>Lock</v>
      </c>
      <c r="I1643" s="5" t="str">
        <f>VLOOKUP(F1643,'Customer Info'!A:E,5,0)</f>
        <v>Geelong</v>
      </c>
      <c r="J1643" s="2" t="s">
        <v>795</v>
      </c>
      <c r="K1643" s="6" t="str">
        <f>VLOOKUP(J1643,'Product Details'!B:C,2,0)</f>
        <v>Office_Supplies</v>
      </c>
      <c r="L1643" s="6" t="str">
        <f>VLOOKUP(J1643,'Product Details'!B:D,3,0)</f>
        <v>Binders</v>
      </c>
      <c r="M1643" s="6" t="s">
        <v>6519</v>
      </c>
      <c r="N1643" s="2">
        <v>417</v>
      </c>
      <c r="O1643" s="2">
        <v>392</v>
      </c>
      <c r="P1643" s="2">
        <v>5</v>
      </c>
      <c r="Q1643" s="7">
        <f>O1643*P1643</f>
        <v>1960</v>
      </c>
      <c r="R1643" s="7">
        <f>N1643*P1643</f>
        <v>2085</v>
      </c>
      <c r="S1643" s="2">
        <v>41</v>
      </c>
      <c r="T1643" s="8">
        <f>R1643+S1643</f>
        <v>2126</v>
      </c>
      <c r="U1643" s="8">
        <f>T1643-Q1643</f>
        <v>166</v>
      </c>
      <c r="V1643" s="2" t="s">
        <v>33</v>
      </c>
      <c r="W1643" s="31">
        <f>IF(T1643&lt;5000,T1643*2%,IF(T1643&lt;25000,T1643*5%,IF(T1643&lt;50000,T1643*7%,IF(T1643&lt;100000,T1643*9%,IF(T1643&lt;250000,T1643*12%,T1643*15%)))))</f>
        <v>42.52</v>
      </c>
    </row>
    <row r="1644" spans="1:23" x14ac:dyDescent="0.3">
      <c r="A1644" s="2" t="s">
        <v>3894</v>
      </c>
      <c r="B1644" s="4">
        <v>43954</v>
      </c>
      <c r="C1644" s="4">
        <v>43956</v>
      </c>
      <c r="D1644" s="2" t="s">
        <v>47</v>
      </c>
      <c r="E1644" s="2" t="s">
        <v>68</v>
      </c>
      <c r="F1644" s="2" t="s">
        <v>771</v>
      </c>
      <c r="G1644" s="5" t="str">
        <f>VLOOKUP(F1644,'Customer Info'!A:B,2,0)</f>
        <v>John</v>
      </c>
      <c r="H1644" s="5" t="str">
        <f>VLOOKUP(F1644,'Customer Info'!A:C,3,0)</f>
        <v>Castell</v>
      </c>
      <c r="I1644" s="5" t="str">
        <f>VLOOKUP(F1644,'Customer Info'!A:E,5,0)</f>
        <v>Jakarta</v>
      </c>
      <c r="J1644" s="2" t="s">
        <v>273</v>
      </c>
      <c r="K1644" s="6" t="str">
        <f>VLOOKUP(J1644,'Product Details'!B:C,2,0)</f>
        <v>Furniture</v>
      </c>
      <c r="L1644" s="6" t="str">
        <f>VLOOKUP(J1644,'Product Details'!B:D,3,0)</f>
        <v>Tables</v>
      </c>
      <c r="M1644" s="6" t="s">
        <v>6494</v>
      </c>
      <c r="N1644" s="2">
        <v>695</v>
      </c>
      <c r="O1644" s="2">
        <v>661</v>
      </c>
      <c r="P1644" s="2">
        <v>3</v>
      </c>
      <c r="Q1644" s="7">
        <f>O1644*P1644</f>
        <v>1983</v>
      </c>
      <c r="R1644" s="7">
        <f>N1644*P1644</f>
        <v>2085</v>
      </c>
      <c r="S1644" s="2">
        <v>38</v>
      </c>
      <c r="T1644" s="8">
        <f>R1644+S1644</f>
        <v>2123</v>
      </c>
      <c r="U1644" s="8">
        <f>T1644-Q1644</f>
        <v>140</v>
      </c>
      <c r="V1644" s="2" t="s">
        <v>33</v>
      </c>
      <c r="W1644" s="31">
        <f>IF(T1644&lt;5000,T1644*2%,IF(T1644&lt;25000,T1644*5%,IF(T1644&lt;50000,T1644*7%,IF(T1644&lt;100000,T1644*9%,IF(T1644&lt;250000,T1644*12%,T1644*15%)))))</f>
        <v>42.46</v>
      </c>
    </row>
    <row r="1645" spans="1:23" x14ac:dyDescent="0.3">
      <c r="A1645" s="2" t="s">
        <v>2116</v>
      </c>
      <c r="B1645" s="4">
        <v>43465</v>
      </c>
      <c r="C1645" s="4">
        <v>43465</v>
      </c>
      <c r="D1645" s="2" t="s">
        <v>28</v>
      </c>
      <c r="E1645" s="2" t="s">
        <v>68</v>
      </c>
      <c r="F1645" s="2" t="s">
        <v>689</v>
      </c>
      <c r="G1645" s="5" t="str">
        <f>VLOOKUP(F1645,'Customer Info'!A:B,2,0)</f>
        <v>Barry</v>
      </c>
      <c r="H1645" s="5" t="str">
        <f>VLOOKUP(F1645,'Customer Info'!A:C,3,0)</f>
        <v>Blumstein</v>
      </c>
      <c r="I1645" s="5" t="str">
        <f>VLOOKUP(F1645,'Customer Info'!A:E,5,0)</f>
        <v>Toowoomba</v>
      </c>
      <c r="J1645" s="2" t="s">
        <v>545</v>
      </c>
      <c r="K1645" s="6" t="str">
        <f>VLOOKUP(J1645,'Product Details'!B:C,2,0)</f>
        <v>Technology</v>
      </c>
      <c r="L1645" s="6" t="str">
        <f>VLOOKUP(J1645,'Product Details'!B:D,3,0)</f>
        <v>Copiers</v>
      </c>
      <c r="M1645" s="6" t="s">
        <v>6414</v>
      </c>
      <c r="N1645" s="2">
        <v>2088</v>
      </c>
      <c r="O1645" s="2">
        <v>1970</v>
      </c>
      <c r="P1645" s="2">
        <v>1</v>
      </c>
      <c r="Q1645" s="7">
        <f>O1645*P1645</f>
        <v>1970</v>
      </c>
      <c r="R1645" s="7">
        <f>N1645*P1645</f>
        <v>2088</v>
      </c>
      <c r="S1645" s="2">
        <v>39</v>
      </c>
      <c r="T1645" s="8">
        <f>R1645+S1645</f>
        <v>2127</v>
      </c>
      <c r="U1645" s="8">
        <f>T1645-Q1645</f>
        <v>157</v>
      </c>
      <c r="V1645" s="2" t="s">
        <v>63</v>
      </c>
      <c r="W1645" s="31">
        <f>IF(T1645&lt;5000,T1645*2%,IF(T1645&lt;25000,T1645*5%,IF(T1645&lt;50000,T1645*7%,IF(T1645&lt;100000,T1645*9%,IF(T1645&lt;250000,T1645*12%,T1645*15%)))))</f>
        <v>42.54</v>
      </c>
    </row>
    <row r="1646" spans="1:23" x14ac:dyDescent="0.3">
      <c r="A1646" s="2" t="s">
        <v>3842</v>
      </c>
      <c r="B1646" s="4">
        <v>44041</v>
      </c>
      <c r="C1646" s="4">
        <v>44042</v>
      </c>
      <c r="D1646" s="2" t="s">
        <v>28</v>
      </c>
      <c r="E1646" s="2" t="s">
        <v>36</v>
      </c>
      <c r="F1646" s="2" t="s">
        <v>1970</v>
      </c>
      <c r="G1646" s="5" t="str">
        <f>VLOOKUP(F1646,'Customer Info'!A:B,2,0)</f>
        <v>Alejandro</v>
      </c>
      <c r="H1646" s="5" t="str">
        <f>VLOOKUP(F1646,'Customer Info'!A:C,3,0)</f>
        <v>Ballentine</v>
      </c>
      <c r="I1646" s="5" t="str">
        <f>VLOOKUP(F1646,'Customer Info'!A:E,5,0)</f>
        <v>Mannheim</v>
      </c>
      <c r="J1646" s="2" t="s">
        <v>611</v>
      </c>
      <c r="K1646" s="6" t="str">
        <f>VLOOKUP(J1646,'Product Details'!B:C,2,0)</f>
        <v>Technology</v>
      </c>
      <c r="L1646" s="6" t="str">
        <f>VLOOKUP(J1646,'Product Details'!B:D,3,0)</f>
        <v>Phones</v>
      </c>
      <c r="M1646" s="6" t="s">
        <v>6564</v>
      </c>
      <c r="N1646" s="2">
        <v>2088</v>
      </c>
      <c r="O1646" s="2">
        <v>1970</v>
      </c>
      <c r="P1646" s="2">
        <v>1</v>
      </c>
      <c r="Q1646" s="7">
        <f>O1646*P1646</f>
        <v>1970</v>
      </c>
      <c r="R1646" s="7">
        <f>N1646*P1646</f>
        <v>2088</v>
      </c>
      <c r="S1646" s="2">
        <v>31</v>
      </c>
      <c r="T1646" s="8">
        <f>R1646+S1646</f>
        <v>2119</v>
      </c>
      <c r="U1646" s="8">
        <f>T1646-Q1646</f>
        <v>149</v>
      </c>
      <c r="V1646" s="2" t="s">
        <v>33</v>
      </c>
      <c r="W1646" s="31">
        <f>IF(T1646&lt;5000,T1646*2%,IF(T1646&lt;25000,T1646*5%,IF(T1646&lt;50000,T1646*7%,IF(T1646&lt;100000,T1646*9%,IF(T1646&lt;250000,T1646*12%,T1646*15%)))))</f>
        <v>42.38</v>
      </c>
    </row>
    <row r="1647" spans="1:23" x14ac:dyDescent="0.3">
      <c r="A1647" s="2" t="s">
        <v>4147</v>
      </c>
      <c r="B1647" s="4">
        <v>43275</v>
      </c>
      <c r="C1647" s="4">
        <v>43276</v>
      </c>
      <c r="D1647" s="2" t="s">
        <v>47</v>
      </c>
      <c r="E1647" s="2" t="s">
        <v>36</v>
      </c>
      <c r="F1647" s="2" t="s">
        <v>1654</v>
      </c>
      <c r="G1647" s="5" t="str">
        <f>VLOOKUP(F1647,'Customer Info'!A:B,2,0)</f>
        <v>Sarah</v>
      </c>
      <c r="H1647" s="5" t="str">
        <f>VLOOKUP(F1647,'Customer Info'!A:C,3,0)</f>
        <v>Foster</v>
      </c>
      <c r="I1647" s="5" t="str">
        <f>VLOOKUP(F1647,'Customer Info'!A:E,5,0)</f>
        <v>Harbin</v>
      </c>
      <c r="J1647" s="2" t="s">
        <v>344</v>
      </c>
      <c r="K1647" s="6" t="str">
        <f>VLOOKUP(J1647,'Product Details'!B:C,2,0)</f>
        <v>Furniture</v>
      </c>
      <c r="L1647" s="6" t="str">
        <f>VLOOKUP(J1647,'Product Details'!B:D,3,0)</f>
        <v>Chairs</v>
      </c>
      <c r="M1647" s="6" t="s">
        <v>6450</v>
      </c>
      <c r="N1647" s="2">
        <v>210</v>
      </c>
      <c r="O1647" s="2">
        <v>193</v>
      </c>
      <c r="P1647" s="2">
        <v>10</v>
      </c>
      <c r="Q1647" s="7">
        <f>O1647*P1647</f>
        <v>1930</v>
      </c>
      <c r="R1647" s="7">
        <f>N1647*P1647</f>
        <v>2100</v>
      </c>
      <c r="S1647" s="2">
        <v>43</v>
      </c>
      <c r="T1647" s="8">
        <f>R1647+S1647</f>
        <v>2143</v>
      </c>
      <c r="U1647" s="8">
        <f>T1647-Q1647</f>
        <v>213</v>
      </c>
      <c r="V1647" s="2" t="s">
        <v>33</v>
      </c>
      <c r="W1647" s="31">
        <f>IF(T1647&lt;5000,T1647*2%,IF(T1647&lt;25000,T1647*5%,IF(T1647&lt;50000,T1647*7%,IF(T1647&lt;100000,T1647*9%,IF(T1647&lt;250000,T1647*12%,T1647*15%)))))</f>
        <v>42.86</v>
      </c>
    </row>
    <row r="1648" spans="1:23" x14ac:dyDescent="0.3">
      <c r="A1648" s="2" t="s">
        <v>4450</v>
      </c>
      <c r="B1648" s="4">
        <v>43603</v>
      </c>
      <c r="C1648" s="4">
        <v>43604</v>
      </c>
      <c r="D1648" s="2" t="s">
        <v>47</v>
      </c>
      <c r="E1648" s="2" t="s">
        <v>48</v>
      </c>
      <c r="F1648" s="2" t="s">
        <v>807</v>
      </c>
      <c r="G1648" s="5" t="str">
        <f>VLOOKUP(F1648,'Customer Info'!A:B,2,0)</f>
        <v>Darren</v>
      </c>
      <c r="H1648" s="5" t="str">
        <f>VLOOKUP(F1648,'Customer Info'!A:C,3,0)</f>
        <v>Budd</v>
      </c>
      <c r="I1648" s="5" t="str">
        <f>VLOOKUP(F1648,'Customer Info'!A:E,5,0)</f>
        <v>Perth</v>
      </c>
      <c r="J1648" s="2" t="s">
        <v>325</v>
      </c>
      <c r="K1648" s="6" t="str">
        <f>VLOOKUP(J1648,'Product Details'!B:C,2,0)</f>
        <v>Technology</v>
      </c>
      <c r="L1648" s="6" t="str">
        <f>VLOOKUP(J1648,'Product Details'!B:D,3,0)</f>
        <v>Copiers</v>
      </c>
      <c r="M1648" s="6" t="s">
        <v>6415</v>
      </c>
      <c r="N1648" s="2">
        <v>1058</v>
      </c>
      <c r="O1648" s="2">
        <v>989</v>
      </c>
      <c r="P1648" s="2">
        <v>2</v>
      </c>
      <c r="Q1648" s="7">
        <f>O1648*P1648</f>
        <v>1978</v>
      </c>
      <c r="R1648" s="7">
        <f>N1648*P1648</f>
        <v>2116</v>
      </c>
      <c r="S1648" s="2">
        <v>94</v>
      </c>
      <c r="T1648" s="8">
        <f>R1648+S1648</f>
        <v>2210</v>
      </c>
      <c r="U1648" s="8">
        <f>T1648-Q1648</f>
        <v>232</v>
      </c>
      <c r="V1648" s="2" t="s">
        <v>30</v>
      </c>
      <c r="W1648" s="31">
        <f>IF(T1648&lt;5000,T1648*2%,IF(T1648&lt;25000,T1648*5%,IF(T1648&lt;50000,T1648*7%,IF(T1648&lt;100000,T1648*9%,IF(T1648&lt;250000,T1648*12%,T1648*15%)))))</f>
        <v>44.2</v>
      </c>
    </row>
    <row r="1649" spans="1:23" x14ac:dyDescent="0.3">
      <c r="A1649" s="2" t="s">
        <v>1613</v>
      </c>
      <c r="B1649" s="4">
        <v>44045</v>
      </c>
      <c r="C1649" s="4">
        <v>44046</v>
      </c>
      <c r="D1649" s="2" t="s">
        <v>47</v>
      </c>
      <c r="E1649" s="2" t="s">
        <v>36</v>
      </c>
      <c r="F1649" s="2" t="s">
        <v>324</v>
      </c>
      <c r="G1649" s="5" t="str">
        <f>VLOOKUP(F1649,'Customer Info'!A:B,2,0)</f>
        <v>Mick</v>
      </c>
      <c r="H1649" s="5" t="str">
        <f>VLOOKUP(F1649,'Customer Info'!A:C,3,0)</f>
        <v>Crebagga</v>
      </c>
      <c r="I1649" s="5" t="str">
        <f>VLOOKUP(F1649,'Customer Info'!A:E,5,0)</f>
        <v>Banjarmasin</v>
      </c>
      <c r="J1649" s="2" t="s">
        <v>424</v>
      </c>
      <c r="K1649" s="6" t="str">
        <f>VLOOKUP(J1649,'Product Details'!B:C,2,0)</f>
        <v>Office_Supplies</v>
      </c>
      <c r="L1649" s="6" t="str">
        <f>VLOOKUP(J1649,'Product Details'!B:D,3,0)</f>
        <v>Supplies</v>
      </c>
      <c r="M1649" s="6" t="s">
        <v>6398</v>
      </c>
      <c r="N1649" s="2">
        <v>1058</v>
      </c>
      <c r="O1649" s="2">
        <v>989</v>
      </c>
      <c r="P1649" s="2">
        <v>2</v>
      </c>
      <c r="Q1649" s="7">
        <f>O1649*P1649</f>
        <v>1978</v>
      </c>
      <c r="R1649" s="7">
        <f>N1649*P1649</f>
        <v>2116</v>
      </c>
      <c r="S1649" s="2">
        <v>42</v>
      </c>
      <c r="T1649" s="8">
        <f>R1649+S1649</f>
        <v>2158</v>
      </c>
      <c r="U1649" s="8">
        <f>T1649-Q1649</f>
        <v>180</v>
      </c>
      <c r="V1649" s="2" t="s">
        <v>33</v>
      </c>
      <c r="W1649" s="31">
        <f>IF(T1649&lt;5000,T1649*2%,IF(T1649&lt;25000,T1649*5%,IF(T1649&lt;50000,T1649*7%,IF(T1649&lt;100000,T1649*9%,IF(T1649&lt;250000,T1649*12%,T1649*15%)))))</f>
        <v>43.160000000000004</v>
      </c>
    </row>
    <row r="1650" spans="1:23" x14ac:dyDescent="0.3">
      <c r="A1650" s="2" t="s">
        <v>3412</v>
      </c>
      <c r="B1650" s="4">
        <v>43631</v>
      </c>
      <c r="C1650" s="4">
        <v>43632</v>
      </c>
      <c r="D1650" s="2" t="s">
        <v>47</v>
      </c>
      <c r="E1650" s="2" t="s">
        <v>91</v>
      </c>
      <c r="F1650" s="2" t="s">
        <v>1231</v>
      </c>
      <c r="G1650" s="5" t="str">
        <f>VLOOKUP(F1650,'Customer Info'!A:B,2,0)</f>
        <v>Shirley</v>
      </c>
      <c r="H1650" s="5" t="str">
        <f>VLOOKUP(F1650,'Customer Info'!A:C,3,0)</f>
        <v>Jackson</v>
      </c>
      <c r="I1650" s="5" t="str">
        <f>VLOOKUP(F1650,'Customer Info'!A:E,5,0)</f>
        <v>Gold Coast</v>
      </c>
      <c r="J1650" s="2" t="s">
        <v>118</v>
      </c>
      <c r="K1650" s="6" t="str">
        <f>VLOOKUP(J1650,'Product Details'!B:C,2,0)</f>
        <v>Furniture</v>
      </c>
      <c r="L1650" s="6" t="str">
        <f>VLOOKUP(J1650,'Product Details'!B:D,3,0)</f>
        <v>Furnishings</v>
      </c>
      <c r="M1650" s="6" t="s">
        <v>6461</v>
      </c>
      <c r="N1650" s="2">
        <v>1058</v>
      </c>
      <c r="O1650" s="2">
        <v>989</v>
      </c>
      <c r="P1650" s="2">
        <v>2</v>
      </c>
      <c r="Q1650" s="7">
        <f>O1650*P1650</f>
        <v>1978</v>
      </c>
      <c r="R1650" s="7">
        <f>N1650*P1650</f>
        <v>2116</v>
      </c>
      <c r="S1650" s="2">
        <v>26</v>
      </c>
      <c r="T1650" s="8">
        <f>R1650+S1650</f>
        <v>2142</v>
      </c>
      <c r="U1650" s="8">
        <f>T1650-Q1650</f>
        <v>164</v>
      </c>
      <c r="V1650" s="2" t="s">
        <v>63</v>
      </c>
      <c r="W1650" s="31">
        <f>IF(T1650&lt;5000,T1650*2%,IF(T1650&lt;25000,T1650*5%,IF(T1650&lt;50000,T1650*7%,IF(T1650&lt;100000,T1650*9%,IF(T1650&lt;250000,T1650*12%,T1650*15%)))))</f>
        <v>42.84</v>
      </c>
    </row>
    <row r="1651" spans="1:23" x14ac:dyDescent="0.3">
      <c r="A1651" s="2" t="s">
        <v>5359</v>
      </c>
      <c r="B1651" s="4">
        <v>44134</v>
      </c>
      <c r="C1651" s="4">
        <v>44134</v>
      </c>
      <c r="D1651" s="2" t="s">
        <v>47</v>
      </c>
      <c r="E1651" s="2" t="s">
        <v>68</v>
      </c>
      <c r="F1651" s="2" t="s">
        <v>1599</v>
      </c>
      <c r="G1651" s="5" t="str">
        <f>VLOOKUP(F1651,'Customer Info'!A:B,2,0)</f>
        <v>Brendan</v>
      </c>
      <c r="H1651" s="5" t="str">
        <f>VLOOKUP(F1651,'Customer Info'!A:C,3,0)</f>
        <v>Murry</v>
      </c>
      <c r="I1651" s="5" t="str">
        <f>VLOOKUP(F1651,'Customer Info'!A:E,5,0)</f>
        <v>Brahmapur</v>
      </c>
      <c r="J1651" s="2" t="s">
        <v>273</v>
      </c>
      <c r="K1651" s="6" t="str">
        <f>VLOOKUP(J1651,'Product Details'!B:C,2,0)</f>
        <v>Furniture</v>
      </c>
      <c r="L1651" s="6" t="str">
        <f>VLOOKUP(J1651,'Product Details'!B:D,3,0)</f>
        <v>Tables</v>
      </c>
      <c r="M1651" s="6" t="s">
        <v>6494</v>
      </c>
      <c r="N1651" s="2">
        <v>531</v>
      </c>
      <c r="O1651" s="2">
        <v>487</v>
      </c>
      <c r="P1651" s="2">
        <v>4</v>
      </c>
      <c r="Q1651" s="7">
        <f>O1651*P1651</f>
        <v>1948</v>
      </c>
      <c r="R1651" s="7">
        <f>N1651*P1651</f>
        <v>2124</v>
      </c>
      <c r="S1651" s="2">
        <v>26</v>
      </c>
      <c r="T1651" s="8">
        <f>R1651+S1651</f>
        <v>2150</v>
      </c>
      <c r="U1651" s="8">
        <f>T1651-Q1651</f>
        <v>202</v>
      </c>
      <c r="V1651" s="2" t="s">
        <v>63</v>
      </c>
      <c r="W1651" s="31">
        <f>IF(T1651&lt;5000,T1651*2%,IF(T1651&lt;25000,T1651*5%,IF(T1651&lt;50000,T1651*7%,IF(T1651&lt;100000,T1651*9%,IF(T1651&lt;250000,T1651*12%,T1651*15%)))))</f>
        <v>43</v>
      </c>
    </row>
    <row r="1652" spans="1:23" x14ac:dyDescent="0.3">
      <c r="A1652" s="2" t="s">
        <v>3262</v>
      </c>
      <c r="B1652" s="4">
        <v>43627</v>
      </c>
      <c r="C1652" s="4">
        <v>43628</v>
      </c>
      <c r="D1652" s="2" t="s">
        <v>47</v>
      </c>
      <c r="E1652" s="2" t="s">
        <v>68</v>
      </c>
      <c r="F1652" s="2" t="s">
        <v>777</v>
      </c>
      <c r="G1652" s="5" t="str">
        <f>VLOOKUP(F1652,'Customer Info'!A:B,2,0)</f>
        <v>Dorothy</v>
      </c>
      <c r="H1652" s="5" t="str">
        <f>VLOOKUP(F1652,'Customer Info'!A:C,3,0)</f>
        <v>Badders</v>
      </c>
      <c r="I1652" s="5" t="str">
        <f>VLOOKUP(F1652,'Customer Info'!A:E,5,0)</f>
        <v>Nanning</v>
      </c>
      <c r="J1652" s="2" t="s">
        <v>1396</v>
      </c>
      <c r="K1652" s="6" t="str">
        <f>VLOOKUP(J1652,'Product Details'!B:C,2,0)</f>
        <v>Technology</v>
      </c>
      <c r="L1652" s="6" t="str">
        <f>VLOOKUP(J1652,'Product Details'!B:D,3,0)</f>
        <v>Phones</v>
      </c>
      <c r="M1652" s="6" t="s">
        <v>6550</v>
      </c>
      <c r="N1652" s="2">
        <v>712</v>
      </c>
      <c r="O1652" s="2">
        <v>640</v>
      </c>
      <c r="P1652" s="2">
        <v>3</v>
      </c>
      <c r="Q1652" s="7">
        <f>O1652*P1652</f>
        <v>1920</v>
      </c>
      <c r="R1652" s="7">
        <f>N1652*P1652</f>
        <v>2136</v>
      </c>
      <c r="S1652" s="2">
        <v>96</v>
      </c>
      <c r="T1652" s="8">
        <f>R1652+S1652</f>
        <v>2232</v>
      </c>
      <c r="U1652" s="8">
        <f>T1652-Q1652</f>
        <v>312</v>
      </c>
      <c r="V1652" s="2" t="s">
        <v>63</v>
      </c>
      <c r="W1652" s="31">
        <f>IF(T1652&lt;5000,T1652*2%,IF(T1652&lt;25000,T1652*5%,IF(T1652&lt;50000,T1652*7%,IF(T1652&lt;100000,T1652*9%,IF(T1652&lt;250000,T1652*12%,T1652*15%)))))</f>
        <v>44.64</v>
      </c>
    </row>
    <row r="1653" spans="1:23" x14ac:dyDescent="0.3">
      <c r="A1653" s="2" t="s">
        <v>4169</v>
      </c>
      <c r="B1653" s="4">
        <v>43222</v>
      </c>
      <c r="C1653" s="4">
        <v>43224</v>
      </c>
      <c r="D1653" s="2" t="s">
        <v>47</v>
      </c>
      <c r="E1653" s="2" t="s">
        <v>43</v>
      </c>
      <c r="F1653" s="2" t="s">
        <v>715</v>
      </c>
      <c r="G1653" s="5" t="str">
        <f>VLOOKUP(F1653,'Customer Info'!A:B,2,0)</f>
        <v>Patrick</v>
      </c>
      <c r="H1653" s="5" t="str">
        <f>VLOOKUP(F1653,'Customer Info'!A:C,3,0)</f>
        <v>Bzostek</v>
      </c>
      <c r="I1653" s="5" t="str">
        <f>VLOOKUP(F1653,'Customer Info'!A:E,5,0)</f>
        <v>Brisbane</v>
      </c>
      <c r="J1653" s="2" t="s">
        <v>492</v>
      </c>
      <c r="K1653" s="6" t="str">
        <f>VLOOKUP(J1653,'Product Details'!B:C,2,0)</f>
        <v>Office_Supplies</v>
      </c>
      <c r="L1653" s="6" t="str">
        <f>VLOOKUP(J1653,'Product Details'!B:D,3,0)</f>
        <v>Binders</v>
      </c>
      <c r="M1653" s="6" t="s">
        <v>6489</v>
      </c>
      <c r="N1653" s="2">
        <v>1071</v>
      </c>
      <c r="O1653" s="2">
        <v>1010</v>
      </c>
      <c r="P1653" s="2">
        <v>2</v>
      </c>
      <c r="Q1653" s="7">
        <f>O1653*P1653</f>
        <v>2020</v>
      </c>
      <c r="R1653" s="7">
        <f>N1653*P1653</f>
        <v>2142</v>
      </c>
      <c r="S1653" s="2">
        <v>56</v>
      </c>
      <c r="T1653" s="8">
        <f>R1653+S1653</f>
        <v>2198</v>
      </c>
      <c r="U1653" s="8">
        <f>T1653-Q1653</f>
        <v>178</v>
      </c>
      <c r="V1653" s="2" t="s">
        <v>63</v>
      </c>
      <c r="W1653" s="31">
        <f>IF(T1653&lt;5000,T1653*2%,IF(T1653&lt;25000,T1653*5%,IF(T1653&lt;50000,T1653*7%,IF(T1653&lt;100000,T1653*9%,IF(T1653&lt;250000,T1653*12%,T1653*15%)))))</f>
        <v>43.96</v>
      </c>
    </row>
    <row r="1654" spans="1:23" x14ac:dyDescent="0.3">
      <c r="A1654" s="2" t="s">
        <v>3131</v>
      </c>
      <c r="B1654" s="4">
        <v>43135</v>
      </c>
      <c r="C1654" s="4">
        <v>43136</v>
      </c>
      <c r="D1654" s="2" t="s">
        <v>47</v>
      </c>
      <c r="E1654" s="2" t="s">
        <v>36</v>
      </c>
      <c r="F1654" s="2" t="s">
        <v>1103</v>
      </c>
      <c r="G1654" s="5" t="str">
        <f>VLOOKUP(F1654,'Customer Info'!A:B,2,0)</f>
        <v>Jack</v>
      </c>
      <c r="H1654" s="5" t="str">
        <f>VLOOKUP(F1654,'Customer Info'!A:C,3,0)</f>
        <v>O'Briant</v>
      </c>
      <c r="I1654" s="5" t="str">
        <f>VLOOKUP(F1654,'Customer Info'!A:E,5,0)</f>
        <v>Jammu</v>
      </c>
      <c r="J1654" s="2" t="s">
        <v>348</v>
      </c>
      <c r="K1654" s="6" t="str">
        <f>VLOOKUP(J1654,'Product Details'!B:C,2,0)</f>
        <v>Furniture</v>
      </c>
      <c r="L1654" s="6" t="str">
        <f>VLOOKUP(J1654,'Product Details'!B:D,3,0)</f>
        <v>Furnishings</v>
      </c>
      <c r="M1654" s="6" t="s">
        <v>6559</v>
      </c>
      <c r="N1654" s="2">
        <v>1071</v>
      </c>
      <c r="O1654" s="2">
        <v>1010</v>
      </c>
      <c r="P1654" s="2">
        <v>2</v>
      </c>
      <c r="Q1654" s="7">
        <f>O1654*P1654</f>
        <v>2020</v>
      </c>
      <c r="R1654" s="7">
        <f>N1654*P1654</f>
        <v>2142</v>
      </c>
      <c r="S1654" s="2">
        <v>41</v>
      </c>
      <c r="T1654" s="8">
        <f>R1654+S1654</f>
        <v>2183</v>
      </c>
      <c r="U1654" s="8">
        <f>T1654-Q1654</f>
        <v>163</v>
      </c>
      <c r="V1654" s="2" t="s">
        <v>33</v>
      </c>
      <c r="W1654" s="31">
        <f>IF(T1654&lt;5000,T1654*2%,IF(T1654&lt;25000,T1654*5%,IF(T1654&lt;50000,T1654*7%,IF(T1654&lt;100000,T1654*9%,IF(T1654&lt;250000,T1654*12%,T1654*15%)))))</f>
        <v>43.660000000000004</v>
      </c>
    </row>
    <row r="1655" spans="1:23" x14ac:dyDescent="0.3">
      <c r="A1655" s="2" t="s">
        <v>1631</v>
      </c>
      <c r="B1655" s="4">
        <v>44168</v>
      </c>
      <c r="C1655" s="4">
        <v>44169</v>
      </c>
      <c r="D1655" s="2" t="s">
        <v>47</v>
      </c>
      <c r="E1655" s="2" t="s">
        <v>91</v>
      </c>
      <c r="F1655" s="2" t="s">
        <v>1632</v>
      </c>
      <c r="G1655" s="5" t="str">
        <f>VLOOKUP(F1655,'Customer Info'!A:B,2,0)</f>
        <v>Monica</v>
      </c>
      <c r="H1655" s="5" t="str">
        <f>VLOOKUP(F1655,'Customer Info'!A:C,3,0)</f>
        <v>Federle</v>
      </c>
      <c r="I1655" s="5" t="str">
        <f>VLOOKUP(F1655,'Customer Info'!A:E,5,0)</f>
        <v>Lismore</v>
      </c>
      <c r="J1655" s="2" t="s">
        <v>89</v>
      </c>
      <c r="K1655" s="6" t="str">
        <f>VLOOKUP(J1655,'Product Details'!B:C,2,0)</f>
        <v>Office_Supplies</v>
      </c>
      <c r="L1655" s="6" t="str">
        <f>VLOOKUP(J1655,'Product Details'!B:D,3,0)</f>
        <v>Paper</v>
      </c>
      <c r="M1655" s="6" t="s">
        <v>6568</v>
      </c>
      <c r="N1655" s="2">
        <v>1071</v>
      </c>
      <c r="O1655" s="2">
        <v>1010</v>
      </c>
      <c r="P1655" s="2">
        <v>2</v>
      </c>
      <c r="Q1655" s="7">
        <f>O1655*P1655</f>
        <v>2020</v>
      </c>
      <c r="R1655" s="7">
        <f>N1655*P1655</f>
        <v>2142</v>
      </c>
      <c r="S1655" s="2">
        <v>29</v>
      </c>
      <c r="T1655" s="8">
        <f>R1655+S1655</f>
        <v>2171</v>
      </c>
      <c r="U1655" s="8">
        <f>T1655-Q1655</f>
        <v>151</v>
      </c>
      <c r="V1655" s="2" t="s">
        <v>63</v>
      </c>
      <c r="W1655" s="31">
        <f>IF(T1655&lt;5000,T1655*2%,IF(T1655&lt;25000,T1655*5%,IF(T1655&lt;50000,T1655*7%,IF(T1655&lt;100000,T1655*9%,IF(T1655&lt;250000,T1655*12%,T1655*15%)))))</f>
        <v>43.42</v>
      </c>
    </row>
    <row r="1656" spans="1:23" x14ac:dyDescent="0.3">
      <c r="A1656" s="2" t="s">
        <v>1950</v>
      </c>
      <c r="B1656" s="4">
        <v>44181</v>
      </c>
      <c r="C1656" s="4">
        <v>44183</v>
      </c>
      <c r="D1656" s="2" t="s">
        <v>28</v>
      </c>
      <c r="E1656" s="2" t="s">
        <v>68</v>
      </c>
      <c r="F1656" s="2" t="s">
        <v>1739</v>
      </c>
      <c r="G1656" s="5" t="str">
        <f>VLOOKUP(F1656,'Customer Info'!A:B,2,0)</f>
        <v>Harry</v>
      </c>
      <c r="H1656" s="5" t="str">
        <f>VLOOKUP(F1656,'Customer Info'!A:C,3,0)</f>
        <v>Marie</v>
      </c>
      <c r="I1656" s="5" t="str">
        <f>VLOOKUP(F1656,'Customer Info'!A:E,5,0)</f>
        <v>Dortmund</v>
      </c>
      <c r="J1656" s="2" t="s">
        <v>545</v>
      </c>
      <c r="K1656" s="6" t="str">
        <f>VLOOKUP(J1656,'Product Details'!B:C,2,0)</f>
        <v>Technology</v>
      </c>
      <c r="L1656" s="6" t="str">
        <f>VLOOKUP(J1656,'Product Details'!B:D,3,0)</f>
        <v>Copiers</v>
      </c>
      <c r="M1656" s="6" t="s">
        <v>6414</v>
      </c>
      <c r="N1656" s="2">
        <v>2151</v>
      </c>
      <c r="O1656" s="2">
        <v>2009</v>
      </c>
      <c r="P1656" s="2">
        <v>1</v>
      </c>
      <c r="Q1656" s="7">
        <f>O1656*P1656</f>
        <v>2009</v>
      </c>
      <c r="R1656" s="7">
        <f>N1656*P1656</f>
        <v>2151</v>
      </c>
      <c r="S1656" s="2">
        <v>72</v>
      </c>
      <c r="T1656" s="8">
        <f>R1656+S1656</f>
        <v>2223</v>
      </c>
      <c r="U1656" s="8">
        <f>T1656-Q1656</f>
        <v>214</v>
      </c>
      <c r="V1656" s="2" t="s">
        <v>63</v>
      </c>
      <c r="W1656" s="31">
        <f>IF(T1656&lt;5000,T1656*2%,IF(T1656&lt;25000,T1656*5%,IF(T1656&lt;50000,T1656*7%,IF(T1656&lt;100000,T1656*9%,IF(T1656&lt;250000,T1656*12%,T1656*15%)))))</f>
        <v>44.46</v>
      </c>
    </row>
    <row r="1657" spans="1:23" x14ac:dyDescent="0.3">
      <c r="A1657" s="2" t="s">
        <v>5491</v>
      </c>
      <c r="B1657" s="4">
        <v>43840</v>
      </c>
      <c r="C1657" s="4">
        <v>43840</v>
      </c>
      <c r="D1657" s="2" t="s">
        <v>28</v>
      </c>
      <c r="E1657" s="2" t="s">
        <v>29</v>
      </c>
      <c r="F1657" s="2" t="s">
        <v>528</v>
      </c>
      <c r="G1657" s="5" t="str">
        <f>VLOOKUP(F1657,'Customer Info'!A:B,2,0)</f>
        <v>Deirdre</v>
      </c>
      <c r="H1657" s="5" t="str">
        <f>VLOOKUP(F1657,'Customer Info'!A:C,3,0)</f>
        <v>Greer</v>
      </c>
      <c r="I1657" s="5" t="str">
        <f>VLOOKUP(F1657,'Customer Info'!A:E,5,0)</f>
        <v>Perth</v>
      </c>
      <c r="J1657" s="2" t="s">
        <v>697</v>
      </c>
      <c r="K1657" s="6" t="str">
        <f>VLOOKUP(J1657,'Product Details'!B:C,2,0)</f>
        <v>Furniture</v>
      </c>
      <c r="L1657" s="6" t="str">
        <f>VLOOKUP(J1657,'Product Details'!B:D,3,0)</f>
        <v>Chairs</v>
      </c>
      <c r="M1657" s="6" t="s">
        <v>6511</v>
      </c>
      <c r="N1657" s="2">
        <v>2155</v>
      </c>
      <c r="O1657" s="2">
        <v>2014</v>
      </c>
      <c r="P1657" s="2">
        <v>1</v>
      </c>
      <c r="Q1657" s="7">
        <f>O1657*P1657</f>
        <v>2014</v>
      </c>
      <c r="R1657" s="7">
        <f>N1657*P1657</f>
        <v>2155</v>
      </c>
      <c r="S1657" s="2">
        <v>52</v>
      </c>
      <c r="T1657" s="8">
        <f>R1657+S1657</f>
        <v>2207</v>
      </c>
      <c r="U1657" s="8">
        <f>T1657-Q1657</f>
        <v>193</v>
      </c>
      <c r="V1657" s="2" t="s">
        <v>33</v>
      </c>
      <c r="W1657" s="31">
        <f>IF(T1657&lt;5000,T1657*2%,IF(T1657&lt;25000,T1657*5%,IF(T1657&lt;50000,T1657*7%,IF(T1657&lt;100000,T1657*9%,IF(T1657&lt;250000,T1657*12%,T1657*15%)))))</f>
        <v>44.14</v>
      </c>
    </row>
    <row r="1658" spans="1:23" x14ac:dyDescent="0.3">
      <c r="A1658" s="2" t="s">
        <v>4937</v>
      </c>
      <c r="B1658" s="4">
        <v>43182</v>
      </c>
      <c r="C1658" s="4">
        <v>43184</v>
      </c>
      <c r="D1658" s="2" t="s">
        <v>28</v>
      </c>
      <c r="E1658" s="2" t="s">
        <v>68</v>
      </c>
      <c r="F1658" s="2" t="s">
        <v>1049</v>
      </c>
      <c r="G1658" s="5" t="str">
        <f>VLOOKUP(F1658,'Customer Info'!A:B,2,0)</f>
        <v>Claudia</v>
      </c>
      <c r="H1658" s="5" t="str">
        <f>VLOOKUP(F1658,'Customer Info'!A:C,3,0)</f>
        <v>Bergmann</v>
      </c>
      <c r="I1658" s="5" t="str">
        <f>VLOOKUP(F1658,'Customer Info'!A:E,5,0)</f>
        <v>Aschaffenburg</v>
      </c>
      <c r="J1658" s="2" t="s">
        <v>214</v>
      </c>
      <c r="K1658" s="6" t="str">
        <f>VLOOKUP(J1658,'Product Details'!B:C,2,0)</f>
        <v>Technology</v>
      </c>
      <c r="L1658" s="6" t="str">
        <f>VLOOKUP(J1658,'Product Details'!B:D,3,0)</f>
        <v>Machines</v>
      </c>
      <c r="M1658" s="6" t="s">
        <v>6437</v>
      </c>
      <c r="N1658" s="2">
        <v>2155</v>
      </c>
      <c r="O1658" s="2">
        <v>2014</v>
      </c>
      <c r="P1658" s="2">
        <v>1</v>
      </c>
      <c r="Q1658" s="7">
        <f>O1658*P1658</f>
        <v>2014</v>
      </c>
      <c r="R1658" s="7">
        <f>N1658*P1658</f>
        <v>2155</v>
      </c>
      <c r="S1658" s="2">
        <v>34</v>
      </c>
      <c r="T1658" s="8">
        <f>R1658+S1658</f>
        <v>2189</v>
      </c>
      <c r="U1658" s="8">
        <f>T1658-Q1658</f>
        <v>175</v>
      </c>
      <c r="V1658" s="2" t="s">
        <v>33</v>
      </c>
      <c r="W1658" s="31">
        <f>IF(T1658&lt;5000,T1658*2%,IF(T1658&lt;25000,T1658*5%,IF(T1658&lt;50000,T1658*7%,IF(T1658&lt;100000,T1658*9%,IF(T1658&lt;250000,T1658*12%,T1658*15%)))))</f>
        <v>43.78</v>
      </c>
    </row>
    <row r="1659" spans="1:23" x14ac:dyDescent="0.3">
      <c r="A1659" s="2" t="s">
        <v>3407</v>
      </c>
      <c r="B1659" s="4">
        <v>43813</v>
      </c>
      <c r="C1659" s="4">
        <v>43815</v>
      </c>
      <c r="D1659" s="2" t="s">
        <v>47</v>
      </c>
      <c r="E1659" s="2" t="s">
        <v>36</v>
      </c>
      <c r="F1659" s="2" t="s">
        <v>1319</v>
      </c>
      <c r="G1659" s="5" t="str">
        <f>VLOOKUP(F1659,'Customer Info'!A:B,2,0)</f>
        <v>Vivek</v>
      </c>
      <c r="H1659" s="5" t="str">
        <f>VLOOKUP(F1659,'Customer Info'!A:C,3,0)</f>
        <v>Gonzalez</v>
      </c>
      <c r="I1659" s="5" t="str">
        <f>VLOOKUP(F1659,'Customer Info'!A:E,5,0)</f>
        <v>Nanyang</v>
      </c>
      <c r="J1659" s="2" t="s">
        <v>866</v>
      </c>
      <c r="K1659" s="6" t="str">
        <f>VLOOKUP(J1659,'Product Details'!B:C,2,0)</f>
        <v>Furniture</v>
      </c>
      <c r="L1659" s="6" t="str">
        <f>VLOOKUP(J1659,'Product Details'!B:D,3,0)</f>
        <v>Chairs</v>
      </c>
      <c r="M1659" s="6" t="s">
        <v>6449</v>
      </c>
      <c r="N1659" s="2">
        <v>1081</v>
      </c>
      <c r="O1659" s="2">
        <v>983</v>
      </c>
      <c r="P1659" s="2">
        <v>2</v>
      </c>
      <c r="Q1659" s="7">
        <f>O1659*P1659</f>
        <v>1966</v>
      </c>
      <c r="R1659" s="7">
        <f>N1659*P1659</f>
        <v>2162</v>
      </c>
      <c r="S1659" s="2">
        <v>71</v>
      </c>
      <c r="T1659" s="8">
        <f>R1659+S1659</f>
        <v>2233</v>
      </c>
      <c r="U1659" s="8">
        <f>T1659-Q1659</f>
        <v>267</v>
      </c>
      <c r="V1659" s="2" t="s">
        <v>63</v>
      </c>
      <c r="W1659" s="31">
        <f>IF(T1659&lt;5000,T1659*2%,IF(T1659&lt;25000,T1659*5%,IF(T1659&lt;50000,T1659*7%,IF(T1659&lt;100000,T1659*9%,IF(T1659&lt;250000,T1659*12%,T1659*15%)))))</f>
        <v>44.660000000000004</v>
      </c>
    </row>
    <row r="1660" spans="1:23" x14ac:dyDescent="0.3">
      <c r="A1660" s="2" t="s">
        <v>4961</v>
      </c>
      <c r="B1660" s="4">
        <v>43286</v>
      </c>
      <c r="C1660" s="4">
        <v>43288</v>
      </c>
      <c r="D1660" s="2" t="s">
        <v>47</v>
      </c>
      <c r="E1660" s="2" t="s">
        <v>43</v>
      </c>
      <c r="F1660" s="2" t="s">
        <v>65</v>
      </c>
      <c r="G1660" s="5" t="str">
        <f>VLOOKUP(F1660,'Customer Info'!A:B,2,0)</f>
        <v>Victor</v>
      </c>
      <c r="H1660" s="5" t="str">
        <f>VLOOKUP(F1660,'Customer Info'!A:C,3,0)</f>
        <v>Preis</v>
      </c>
      <c r="I1660" s="5" t="str">
        <f>VLOOKUP(F1660,'Customer Info'!A:E,5,0)</f>
        <v>Melbourne</v>
      </c>
      <c r="J1660" s="2" t="s">
        <v>45</v>
      </c>
      <c r="K1660" s="6" t="str">
        <f>VLOOKUP(J1660,'Product Details'!B:C,2,0)</f>
        <v>Technology</v>
      </c>
      <c r="L1660" s="6" t="str">
        <f>VLOOKUP(J1660,'Product Details'!B:D,3,0)</f>
        <v>Machines</v>
      </c>
      <c r="M1660" s="6" t="s">
        <v>6428</v>
      </c>
      <c r="N1660" s="2">
        <v>1081</v>
      </c>
      <c r="O1660" s="2">
        <v>983</v>
      </c>
      <c r="P1660" s="2">
        <v>2</v>
      </c>
      <c r="Q1660" s="7">
        <f>O1660*P1660</f>
        <v>1966</v>
      </c>
      <c r="R1660" s="7">
        <f>N1660*P1660</f>
        <v>2162</v>
      </c>
      <c r="S1660" s="2">
        <v>40</v>
      </c>
      <c r="T1660" s="8">
        <f>R1660+S1660</f>
        <v>2202</v>
      </c>
      <c r="U1660" s="8">
        <f>T1660-Q1660</f>
        <v>236</v>
      </c>
      <c r="V1660" s="2" t="s">
        <v>33</v>
      </c>
      <c r="W1660" s="31">
        <f>IF(T1660&lt;5000,T1660*2%,IF(T1660&lt;25000,T1660*5%,IF(T1660&lt;50000,T1660*7%,IF(T1660&lt;100000,T1660*9%,IF(T1660&lt;250000,T1660*12%,T1660*15%)))))</f>
        <v>44.04</v>
      </c>
    </row>
    <row r="1661" spans="1:23" x14ac:dyDescent="0.3">
      <c r="A1661" s="2" t="s">
        <v>3190</v>
      </c>
      <c r="B1661" s="4">
        <v>43271</v>
      </c>
      <c r="C1661" s="4">
        <v>43273</v>
      </c>
      <c r="D1661" s="2" t="s">
        <v>47</v>
      </c>
      <c r="E1661" s="2" t="s">
        <v>91</v>
      </c>
      <c r="F1661" s="2" t="s">
        <v>136</v>
      </c>
      <c r="G1661" s="5" t="str">
        <f>VLOOKUP(F1661,'Customer Info'!A:B,2,0)</f>
        <v>Victoria</v>
      </c>
      <c r="H1661" s="5" t="str">
        <f>VLOOKUP(F1661,'Customer Info'!A:C,3,0)</f>
        <v>Pisteka</v>
      </c>
      <c r="I1661" s="5" t="str">
        <f>VLOOKUP(F1661,'Customer Info'!A:E,5,0)</f>
        <v>Bokaro</v>
      </c>
      <c r="J1661" s="2" t="s">
        <v>128</v>
      </c>
      <c r="K1661" s="6" t="str">
        <f>VLOOKUP(J1661,'Product Details'!B:C,2,0)</f>
        <v>Furniture</v>
      </c>
      <c r="L1661" s="6" t="str">
        <f>VLOOKUP(J1661,'Product Details'!B:D,3,0)</f>
        <v>Tables</v>
      </c>
      <c r="M1661" s="6" t="s">
        <v>6496</v>
      </c>
      <c r="N1661" s="2">
        <v>542</v>
      </c>
      <c r="O1661" s="2">
        <v>492</v>
      </c>
      <c r="P1661" s="2">
        <v>4</v>
      </c>
      <c r="Q1661" s="7">
        <f>O1661*P1661</f>
        <v>1968</v>
      </c>
      <c r="R1661" s="7">
        <f>N1661*P1661</f>
        <v>2168</v>
      </c>
      <c r="S1661" s="2">
        <v>72</v>
      </c>
      <c r="T1661" s="8">
        <f>R1661+S1661</f>
        <v>2240</v>
      </c>
      <c r="U1661" s="8">
        <f>T1661-Q1661</f>
        <v>272</v>
      </c>
      <c r="V1661" s="2" t="s">
        <v>63</v>
      </c>
      <c r="W1661" s="31">
        <f>IF(T1661&lt;5000,T1661*2%,IF(T1661&lt;25000,T1661*5%,IF(T1661&lt;50000,T1661*7%,IF(T1661&lt;100000,T1661*9%,IF(T1661&lt;250000,T1661*12%,T1661*15%)))))</f>
        <v>44.800000000000004</v>
      </c>
    </row>
    <row r="1662" spans="1:23" x14ac:dyDescent="0.3">
      <c r="A1662" s="2" t="s">
        <v>2389</v>
      </c>
      <c r="B1662" s="4">
        <v>43744</v>
      </c>
      <c r="C1662" s="4">
        <v>43745</v>
      </c>
      <c r="D1662" s="2" t="s">
        <v>47</v>
      </c>
      <c r="E1662" s="2" t="s">
        <v>48</v>
      </c>
      <c r="F1662" s="2" t="s">
        <v>101</v>
      </c>
      <c r="G1662" s="5" t="str">
        <f>VLOOKUP(F1662,'Customer Info'!A:B,2,0)</f>
        <v>Laurel</v>
      </c>
      <c r="H1662" s="5" t="str">
        <f>VLOOKUP(F1662,'Customer Info'!A:C,3,0)</f>
        <v>Workman</v>
      </c>
      <c r="I1662" s="5" t="str">
        <f>VLOOKUP(F1662,'Customer Info'!A:E,5,0)</f>
        <v>Leipzig</v>
      </c>
      <c r="J1662" s="2" t="s">
        <v>747</v>
      </c>
      <c r="K1662" s="6" t="str">
        <f>VLOOKUP(J1662,'Product Details'!B:C,2,0)</f>
        <v>Office_Supplies</v>
      </c>
      <c r="L1662" s="6" t="str">
        <f>VLOOKUP(J1662,'Product Details'!B:D,3,0)</f>
        <v>Storage</v>
      </c>
      <c r="M1662" s="6" t="s">
        <v>6551</v>
      </c>
      <c r="N1662" s="2">
        <v>726</v>
      </c>
      <c r="O1662" s="2">
        <v>646</v>
      </c>
      <c r="P1662" s="2">
        <v>3</v>
      </c>
      <c r="Q1662" s="7">
        <f>O1662*P1662</f>
        <v>1938</v>
      </c>
      <c r="R1662" s="7">
        <f>N1662*P1662</f>
        <v>2178</v>
      </c>
      <c r="S1662" s="2">
        <v>75</v>
      </c>
      <c r="T1662" s="8">
        <f>R1662+S1662</f>
        <v>2253</v>
      </c>
      <c r="U1662" s="8">
        <f>T1662-Q1662</f>
        <v>315</v>
      </c>
      <c r="V1662" s="2" t="s">
        <v>33</v>
      </c>
      <c r="W1662" s="31">
        <f>IF(T1662&lt;5000,T1662*2%,IF(T1662&lt;25000,T1662*5%,IF(T1662&lt;50000,T1662*7%,IF(T1662&lt;100000,T1662*9%,IF(T1662&lt;250000,T1662*12%,T1662*15%)))))</f>
        <v>45.06</v>
      </c>
    </row>
    <row r="1663" spans="1:23" x14ac:dyDescent="0.3">
      <c r="A1663" s="2" t="s">
        <v>2597</v>
      </c>
      <c r="B1663" s="4">
        <v>43849</v>
      </c>
      <c r="C1663" s="4">
        <v>43851</v>
      </c>
      <c r="D1663" s="2" t="s">
        <v>47</v>
      </c>
      <c r="E1663" s="2" t="s">
        <v>48</v>
      </c>
      <c r="F1663" s="2" t="s">
        <v>1665</v>
      </c>
      <c r="G1663" s="5" t="str">
        <f>VLOOKUP(F1663,'Customer Info'!A:B,2,0)</f>
        <v>Matt</v>
      </c>
      <c r="H1663" s="5" t="str">
        <f>VLOOKUP(F1663,'Customer Info'!A:C,3,0)</f>
        <v>Collins</v>
      </c>
      <c r="I1663" s="5" t="str">
        <f>VLOOKUP(F1663,'Customer Info'!A:E,5,0)</f>
        <v>Mumbai</v>
      </c>
      <c r="J1663" s="2" t="s">
        <v>961</v>
      </c>
      <c r="K1663" s="6" t="str">
        <f>VLOOKUP(J1663,'Product Details'!B:C,2,0)</f>
        <v>Furniture</v>
      </c>
      <c r="L1663" s="6" t="str">
        <f>VLOOKUP(J1663,'Product Details'!B:D,3,0)</f>
        <v>Bookcases</v>
      </c>
      <c r="M1663" s="6" t="s">
        <v>6492</v>
      </c>
      <c r="N1663" s="2">
        <v>726</v>
      </c>
      <c r="O1663" s="2">
        <v>646</v>
      </c>
      <c r="P1663" s="2">
        <v>3</v>
      </c>
      <c r="Q1663" s="7">
        <f>O1663*P1663</f>
        <v>1938</v>
      </c>
      <c r="R1663" s="7">
        <f>N1663*P1663</f>
        <v>2178</v>
      </c>
      <c r="S1663" s="2">
        <v>75</v>
      </c>
      <c r="T1663" s="8">
        <f>R1663+S1663</f>
        <v>2253</v>
      </c>
      <c r="U1663" s="8">
        <f>T1663-Q1663</f>
        <v>315</v>
      </c>
      <c r="V1663" s="2" t="s">
        <v>33</v>
      </c>
      <c r="W1663" s="31">
        <f>IF(T1663&lt;5000,T1663*2%,IF(T1663&lt;25000,T1663*5%,IF(T1663&lt;50000,T1663*7%,IF(T1663&lt;100000,T1663*9%,IF(T1663&lt;250000,T1663*12%,T1663*15%)))))</f>
        <v>45.06</v>
      </c>
    </row>
    <row r="1664" spans="1:23" x14ac:dyDescent="0.3">
      <c r="A1664" s="2" t="s">
        <v>3588</v>
      </c>
      <c r="B1664" s="4">
        <v>43555</v>
      </c>
      <c r="C1664" s="4">
        <v>43555</v>
      </c>
      <c r="D1664" s="2" t="s">
        <v>47</v>
      </c>
      <c r="E1664" s="2" t="s">
        <v>48</v>
      </c>
      <c r="F1664" s="2" t="s">
        <v>198</v>
      </c>
      <c r="G1664" s="5" t="str">
        <f>VLOOKUP(F1664,'Customer Info'!A:B,2,0)</f>
        <v>Catherine</v>
      </c>
      <c r="H1664" s="5" t="str">
        <f>VLOOKUP(F1664,'Customer Info'!A:C,3,0)</f>
        <v>Glotzbach</v>
      </c>
      <c r="I1664" s="5" t="str">
        <f>VLOOKUP(F1664,'Customer Info'!A:E,5,0)</f>
        <v>Bochum</v>
      </c>
      <c r="J1664" s="2" t="s">
        <v>407</v>
      </c>
      <c r="K1664" s="6" t="str">
        <f>VLOOKUP(J1664,'Product Details'!B:C,2,0)</f>
        <v>Furniture</v>
      </c>
      <c r="L1664" s="6" t="str">
        <f>VLOOKUP(J1664,'Product Details'!B:D,3,0)</f>
        <v>Furnishings</v>
      </c>
      <c r="M1664" s="6" t="s">
        <v>6420</v>
      </c>
      <c r="N1664" s="2">
        <v>726</v>
      </c>
      <c r="O1664" s="2">
        <v>646</v>
      </c>
      <c r="P1664" s="2">
        <v>3</v>
      </c>
      <c r="Q1664" s="7">
        <f>O1664*P1664</f>
        <v>1938</v>
      </c>
      <c r="R1664" s="7">
        <f>N1664*P1664</f>
        <v>2178</v>
      </c>
      <c r="S1664" s="2">
        <v>65</v>
      </c>
      <c r="T1664" s="8">
        <f>R1664+S1664</f>
        <v>2243</v>
      </c>
      <c r="U1664" s="8">
        <f>T1664-Q1664</f>
        <v>305</v>
      </c>
      <c r="V1664" s="2" t="s">
        <v>33</v>
      </c>
      <c r="W1664" s="31">
        <f>IF(T1664&lt;5000,T1664*2%,IF(T1664&lt;25000,T1664*5%,IF(T1664&lt;50000,T1664*7%,IF(T1664&lt;100000,T1664*9%,IF(T1664&lt;250000,T1664*12%,T1664*15%)))))</f>
        <v>44.86</v>
      </c>
    </row>
    <row r="1665" spans="1:23" x14ac:dyDescent="0.3">
      <c r="A1665" s="2" t="s">
        <v>240</v>
      </c>
      <c r="B1665" s="4">
        <v>43233</v>
      </c>
      <c r="C1665" s="4">
        <v>43234</v>
      </c>
      <c r="D1665" s="2" t="s">
        <v>47</v>
      </c>
      <c r="E1665" s="2" t="s">
        <v>68</v>
      </c>
      <c r="F1665" s="2" t="s">
        <v>241</v>
      </c>
      <c r="G1665" s="5" t="str">
        <f>VLOOKUP(F1665,'Customer Info'!A:B,2,0)</f>
        <v>Cassandra</v>
      </c>
      <c r="H1665" s="5" t="str">
        <f>VLOOKUP(F1665,'Customer Info'!A:C,3,0)</f>
        <v>Brandow</v>
      </c>
      <c r="I1665" s="5" t="str">
        <f>VLOOKUP(F1665,'Customer Info'!A:E,5,0)</f>
        <v>Hamburg</v>
      </c>
      <c r="J1665" s="2" t="s">
        <v>242</v>
      </c>
      <c r="K1665" s="6" t="str">
        <f>VLOOKUP(J1665,'Product Details'!B:C,2,0)</f>
        <v>Office_Supplies</v>
      </c>
      <c r="L1665" s="6" t="str">
        <f>VLOOKUP(J1665,'Product Details'!B:D,3,0)</f>
        <v>Storage</v>
      </c>
      <c r="M1665" s="6" t="s">
        <v>6560</v>
      </c>
      <c r="N1665" s="2">
        <v>726</v>
      </c>
      <c r="O1665" s="2">
        <v>646</v>
      </c>
      <c r="P1665" s="2">
        <v>3</v>
      </c>
      <c r="Q1665" s="7">
        <f>O1665*P1665</f>
        <v>1938</v>
      </c>
      <c r="R1665" s="7">
        <f>N1665*P1665</f>
        <v>2178</v>
      </c>
      <c r="S1665" s="2">
        <v>45</v>
      </c>
      <c r="T1665" s="8">
        <f>R1665+S1665</f>
        <v>2223</v>
      </c>
      <c r="U1665" s="8">
        <f>T1665-Q1665</f>
        <v>285</v>
      </c>
      <c r="V1665" s="2" t="s">
        <v>63</v>
      </c>
      <c r="W1665" s="31">
        <f>IF(T1665&lt;5000,T1665*2%,IF(T1665&lt;25000,T1665*5%,IF(T1665&lt;50000,T1665*7%,IF(T1665&lt;100000,T1665*9%,IF(T1665&lt;250000,T1665*12%,T1665*15%)))))</f>
        <v>44.46</v>
      </c>
    </row>
    <row r="1666" spans="1:23" x14ac:dyDescent="0.3">
      <c r="A1666" s="2" t="s">
        <v>3586</v>
      </c>
      <c r="B1666" s="4">
        <v>43530</v>
      </c>
      <c r="C1666" s="4">
        <v>43531</v>
      </c>
      <c r="D1666" s="2" t="s">
        <v>47</v>
      </c>
      <c r="E1666" s="2" t="s">
        <v>43</v>
      </c>
      <c r="F1666" s="2" t="s">
        <v>2529</v>
      </c>
      <c r="G1666" s="5" t="str">
        <f>VLOOKUP(F1666,'Customer Info'!A:B,2,0)</f>
        <v>Andy</v>
      </c>
      <c r="H1666" s="5" t="str">
        <f>VLOOKUP(F1666,'Customer Info'!A:C,3,0)</f>
        <v>Yotov</v>
      </c>
      <c r="I1666" s="5" t="str">
        <f>VLOOKUP(F1666,'Customer Info'!A:E,5,0)</f>
        <v>Samarinda</v>
      </c>
      <c r="J1666" s="2" t="s">
        <v>223</v>
      </c>
      <c r="K1666" s="6" t="str">
        <f>VLOOKUP(J1666,'Product Details'!B:C,2,0)</f>
        <v>Office_Supplies</v>
      </c>
      <c r="L1666" s="6" t="str">
        <f>VLOOKUP(J1666,'Product Details'!B:D,3,0)</f>
        <v>Supplies</v>
      </c>
      <c r="M1666" s="6" t="s">
        <v>6445</v>
      </c>
      <c r="N1666" s="2">
        <v>729</v>
      </c>
      <c r="O1666" s="2">
        <v>689</v>
      </c>
      <c r="P1666" s="2">
        <v>3</v>
      </c>
      <c r="Q1666" s="7">
        <f>O1666*P1666</f>
        <v>2067</v>
      </c>
      <c r="R1666" s="7">
        <f>N1666*P1666</f>
        <v>2187</v>
      </c>
      <c r="S1666" s="2">
        <v>99</v>
      </c>
      <c r="T1666" s="8">
        <f>R1666+S1666</f>
        <v>2286</v>
      </c>
      <c r="U1666" s="8">
        <f>T1666-Q1666</f>
        <v>219</v>
      </c>
      <c r="V1666" s="2" t="s">
        <v>63</v>
      </c>
      <c r="W1666" s="31">
        <f>IF(T1666&lt;5000,T1666*2%,IF(T1666&lt;25000,T1666*5%,IF(T1666&lt;50000,T1666*7%,IF(T1666&lt;100000,T1666*9%,IF(T1666&lt;250000,T1666*12%,T1666*15%)))))</f>
        <v>45.72</v>
      </c>
    </row>
    <row r="1667" spans="1:23" x14ac:dyDescent="0.3">
      <c r="A1667" s="2" t="s">
        <v>2771</v>
      </c>
      <c r="B1667" s="4">
        <v>44169</v>
      </c>
      <c r="C1667" s="4">
        <v>44169</v>
      </c>
      <c r="D1667" s="2" t="s">
        <v>47</v>
      </c>
      <c r="E1667" s="2" t="s">
        <v>68</v>
      </c>
      <c r="F1667" s="2" t="s">
        <v>892</v>
      </c>
      <c r="G1667" s="5" t="str">
        <f>VLOOKUP(F1667,'Customer Info'!A:B,2,0)</f>
        <v>Yana</v>
      </c>
      <c r="H1667" s="5" t="str">
        <f>VLOOKUP(F1667,'Customer Info'!A:C,3,0)</f>
        <v>Sorensen</v>
      </c>
      <c r="I1667" s="5" t="str">
        <f>VLOOKUP(F1667,'Customer Info'!A:E,5,0)</f>
        <v>Hangzhou</v>
      </c>
      <c r="J1667" s="2" t="s">
        <v>128</v>
      </c>
      <c r="K1667" s="6" t="str">
        <f>VLOOKUP(J1667,'Product Details'!B:C,2,0)</f>
        <v>Furniture</v>
      </c>
      <c r="L1667" s="6" t="str">
        <f>VLOOKUP(J1667,'Product Details'!B:D,3,0)</f>
        <v>Tables</v>
      </c>
      <c r="M1667" s="6" t="s">
        <v>6496</v>
      </c>
      <c r="N1667" s="2">
        <v>729</v>
      </c>
      <c r="O1667" s="2">
        <v>689</v>
      </c>
      <c r="P1667" s="2">
        <v>3</v>
      </c>
      <c r="Q1667" s="7">
        <f>O1667*P1667</f>
        <v>2067</v>
      </c>
      <c r="R1667" s="7">
        <f>N1667*P1667</f>
        <v>2187</v>
      </c>
      <c r="S1667" s="2">
        <v>71</v>
      </c>
      <c r="T1667" s="8">
        <f>R1667+S1667</f>
        <v>2258</v>
      </c>
      <c r="U1667" s="8">
        <f>T1667-Q1667</f>
        <v>191</v>
      </c>
      <c r="V1667" s="2" t="s">
        <v>33</v>
      </c>
      <c r="W1667" s="31">
        <f>IF(T1667&lt;5000,T1667*2%,IF(T1667&lt;25000,T1667*5%,IF(T1667&lt;50000,T1667*7%,IF(T1667&lt;100000,T1667*9%,IF(T1667&lt;250000,T1667*12%,T1667*15%)))))</f>
        <v>45.160000000000004</v>
      </c>
    </row>
    <row r="1668" spans="1:23" x14ac:dyDescent="0.3">
      <c r="A1668" s="2" t="s">
        <v>2702</v>
      </c>
      <c r="B1668" s="4">
        <v>44137</v>
      </c>
      <c r="C1668" s="4">
        <v>44137</v>
      </c>
      <c r="D1668" s="2" t="s">
        <v>47</v>
      </c>
      <c r="E1668" s="2" t="s">
        <v>36</v>
      </c>
      <c r="F1668" s="2" t="s">
        <v>82</v>
      </c>
      <c r="G1668" s="5" t="str">
        <f>VLOOKUP(F1668,'Customer Info'!A:B,2,0)</f>
        <v>Adam</v>
      </c>
      <c r="H1668" s="5" t="str">
        <f>VLOOKUP(F1668,'Customer Info'!A:C,3,0)</f>
        <v>Bellavance</v>
      </c>
      <c r="I1668" s="5" t="str">
        <f>VLOOKUP(F1668,'Customer Info'!A:E,5,0)</f>
        <v>Medan</v>
      </c>
      <c r="J1668" s="2" t="s">
        <v>193</v>
      </c>
      <c r="K1668" s="6" t="str">
        <f>VLOOKUP(J1668,'Product Details'!B:C,2,0)</f>
        <v>Office_Supplies</v>
      </c>
      <c r="L1668" s="6" t="str">
        <f>VLOOKUP(J1668,'Product Details'!B:D,3,0)</f>
        <v>Art</v>
      </c>
      <c r="M1668" s="6" t="s">
        <v>6434</v>
      </c>
      <c r="N1668" s="2">
        <v>729</v>
      </c>
      <c r="O1668" s="2">
        <v>689</v>
      </c>
      <c r="P1668" s="2">
        <v>3</v>
      </c>
      <c r="Q1668" s="7">
        <f>O1668*P1668</f>
        <v>2067</v>
      </c>
      <c r="R1668" s="7">
        <f>N1668*P1668</f>
        <v>2187</v>
      </c>
      <c r="S1668" s="2">
        <v>49</v>
      </c>
      <c r="T1668" s="8">
        <f>R1668+S1668</f>
        <v>2236</v>
      </c>
      <c r="U1668" s="8">
        <f>T1668-Q1668</f>
        <v>169</v>
      </c>
      <c r="V1668" s="2" t="s">
        <v>63</v>
      </c>
      <c r="W1668" s="31">
        <f>IF(T1668&lt;5000,T1668*2%,IF(T1668&lt;25000,T1668*5%,IF(T1668&lt;50000,T1668*7%,IF(T1668&lt;100000,T1668*9%,IF(T1668&lt;250000,T1668*12%,T1668*15%)))))</f>
        <v>44.72</v>
      </c>
    </row>
    <row r="1669" spans="1:23" x14ac:dyDescent="0.3">
      <c r="A1669" s="2" t="s">
        <v>4656</v>
      </c>
      <c r="B1669" s="4">
        <v>44073</v>
      </c>
      <c r="C1669" s="4">
        <v>44074</v>
      </c>
      <c r="D1669" s="2" t="s">
        <v>47</v>
      </c>
      <c r="E1669" s="2" t="s">
        <v>29</v>
      </c>
      <c r="F1669" s="2" t="s">
        <v>587</v>
      </c>
      <c r="G1669" s="5" t="str">
        <f>VLOOKUP(F1669,'Customer Info'!A:B,2,0)</f>
        <v>Allen</v>
      </c>
      <c r="H1669" s="5" t="str">
        <f>VLOOKUP(F1669,'Customer Info'!A:C,3,0)</f>
        <v>Rosenblatt</v>
      </c>
      <c r="I1669" s="5" t="str">
        <f>VLOOKUP(F1669,'Customer Info'!A:E,5,0)</f>
        <v>Chaozhou</v>
      </c>
      <c r="J1669" s="2" t="s">
        <v>269</v>
      </c>
      <c r="K1669" s="6" t="str">
        <f>VLOOKUP(J1669,'Product Details'!B:C,2,0)</f>
        <v>Furniture</v>
      </c>
      <c r="L1669" s="6" t="str">
        <f>VLOOKUP(J1669,'Product Details'!B:D,3,0)</f>
        <v>Furnishings</v>
      </c>
      <c r="M1669" s="6" t="s">
        <v>6523</v>
      </c>
      <c r="N1669" s="2">
        <v>729</v>
      </c>
      <c r="O1669" s="2">
        <v>689</v>
      </c>
      <c r="P1669" s="2">
        <v>3</v>
      </c>
      <c r="Q1669" s="7">
        <f>O1669*P1669</f>
        <v>2067</v>
      </c>
      <c r="R1669" s="7">
        <f>N1669*P1669</f>
        <v>2187</v>
      </c>
      <c r="S1669" s="2">
        <v>42</v>
      </c>
      <c r="T1669" s="8">
        <f>R1669+S1669</f>
        <v>2229</v>
      </c>
      <c r="U1669" s="8">
        <f>T1669-Q1669</f>
        <v>162</v>
      </c>
      <c r="V1669" s="2" t="s">
        <v>33</v>
      </c>
      <c r="W1669" s="31">
        <f>IF(T1669&lt;5000,T1669*2%,IF(T1669&lt;25000,T1669*5%,IF(T1669&lt;50000,T1669*7%,IF(T1669&lt;100000,T1669*9%,IF(T1669&lt;250000,T1669*12%,T1669*15%)))))</f>
        <v>44.58</v>
      </c>
    </row>
    <row r="1670" spans="1:23" x14ac:dyDescent="0.3">
      <c r="A1670" s="2" t="s">
        <v>5024</v>
      </c>
      <c r="B1670" s="4">
        <v>43772</v>
      </c>
      <c r="C1670" s="4">
        <v>43773</v>
      </c>
      <c r="D1670" s="2" t="s">
        <v>47</v>
      </c>
      <c r="E1670" s="2" t="s">
        <v>29</v>
      </c>
      <c r="F1670" s="2" t="s">
        <v>1387</v>
      </c>
      <c r="G1670" s="5" t="str">
        <f>VLOOKUP(F1670,'Customer Info'!A:B,2,0)</f>
        <v>Neoma</v>
      </c>
      <c r="H1670" s="5" t="str">
        <f>VLOOKUP(F1670,'Customer Info'!A:C,3,0)</f>
        <v>Murray</v>
      </c>
      <c r="I1670" s="5" t="str">
        <f>VLOOKUP(F1670,'Customer Info'!A:E,5,0)</f>
        <v>Guwahati</v>
      </c>
      <c r="J1670" s="2" t="s">
        <v>56</v>
      </c>
      <c r="K1670" s="6" t="str">
        <f>VLOOKUP(J1670,'Product Details'!B:C,2,0)</f>
        <v>Technology</v>
      </c>
      <c r="L1670" s="6" t="str">
        <f>VLOOKUP(J1670,'Product Details'!B:D,3,0)</f>
        <v>Accessories</v>
      </c>
      <c r="M1670" s="6" t="s">
        <v>6410</v>
      </c>
      <c r="N1670" s="2">
        <v>729</v>
      </c>
      <c r="O1670" s="2">
        <v>689</v>
      </c>
      <c r="P1670" s="2">
        <v>3</v>
      </c>
      <c r="Q1670" s="7">
        <f>O1670*P1670</f>
        <v>2067</v>
      </c>
      <c r="R1670" s="7">
        <f>N1670*P1670</f>
        <v>2187</v>
      </c>
      <c r="S1670" s="2">
        <v>37</v>
      </c>
      <c r="T1670" s="8">
        <f>R1670+S1670</f>
        <v>2224</v>
      </c>
      <c r="U1670" s="8">
        <f>T1670-Q1670</f>
        <v>157</v>
      </c>
      <c r="V1670" s="2" t="s">
        <v>63</v>
      </c>
      <c r="W1670" s="31">
        <f>IF(T1670&lt;5000,T1670*2%,IF(T1670&lt;25000,T1670*5%,IF(T1670&lt;50000,T1670*7%,IF(T1670&lt;100000,T1670*9%,IF(T1670&lt;250000,T1670*12%,T1670*15%)))))</f>
        <v>44.480000000000004</v>
      </c>
    </row>
    <row r="1671" spans="1:23" x14ac:dyDescent="0.3">
      <c r="A1671" s="2" t="s">
        <v>4608</v>
      </c>
      <c r="B1671" s="4">
        <v>44009</v>
      </c>
      <c r="C1671" s="4">
        <v>44009</v>
      </c>
      <c r="D1671" s="2" t="s">
        <v>47</v>
      </c>
      <c r="E1671" s="2" t="s">
        <v>91</v>
      </c>
      <c r="F1671" s="2" t="s">
        <v>88</v>
      </c>
      <c r="G1671" s="5" t="str">
        <f>VLOOKUP(F1671,'Customer Info'!A:B,2,0)</f>
        <v>Dennis</v>
      </c>
      <c r="H1671" s="5" t="str">
        <f>VLOOKUP(F1671,'Customer Info'!A:C,3,0)</f>
        <v>Pardue</v>
      </c>
      <c r="I1671" s="5" t="str">
        <f>VLOOKUP(F1671,'Customer Info'!A:E,5,0)</f>
        <v>Wollongong</v>
      </c>
      <c r="J1671" s="2" t="s">
        <v>5</v>
      </c>
      <c r="K1671" s="6" t="str">
        <f>VLOOKUP(J1671,'Product Details'!B:C,2,0)</f>
        <v>Furniture</v>
      </c>
      <c r="L1671" s="6" t="str">
        <f>VLOOKUP(J1671,'Product Details'!B:D,3,0)</f>
        <v>Furnishings</v>
      </c>
      <c r="M1671" s="6" t="s">
        <v>6549</v>
      </c>
      <c r="N1671" s="2">
        <v>729</v>
      </c>
      <c r="O1671" s="2">
        <v>689</v>
      </c>
      <c r="P1671" s="2">
        <v>3</v>
      </c>
      <c r="Q1671" s="7">
        <f>O1671*P1671</f>
        <v>2067</v>
      </c>
      <c r="R1671" s="7">
        <f>N1671*P1671</f>
        <v>2187</v>
      </c>
      <c r="S1671" s="2">
        <v>34</v>
      </c>
      <c r="T1671" s="8">
        <f>R1671+S1671</f>
        <v>2221</v>
      </c>
      <c r="U1671" s="8">
        <f>T1671-Q1671</f>
        <v>154</v>
      </c>
      <c r="V1671" s="2" t="s">
        <v>30</v>
      </c>
      <c r="W1671" s="31">
        <f>IF(T1671&lt;5000,T1671*2%,IF(T1671&lt;25000,T1671*5%,IF(T1671&lt;50000,T1671*7%,IF(T1671&lt;100000,T1671*9%,IF(T1671&lt;250000,T1671*12%,T1671*15%)))))</f>
        <v>44.42</v>
      </c>
    </row>
    <row r="1672" spans="1:23" x14ac:dyDescent="0.3">
      <c r="A1672" s="2" t="s">
        <v>4948</v>
      </c>
      <c r="B1672" s="4">
        <v>43325</v>
      </c>
      <c r="C1672" s="4">
        <v>43327</v>
      </c>
      <c r="D1672" s="2" t="s">
        <v>47</v>
      </c>
      <c r="E1672" s="2" t="s">
        <v>43</v>
      </c>
      <c r="F1672" s="2" t="s">
        <v>2868</v>
      </c>
      <c r="G1672" s="5" t="str">
        <f>VLOOKUP(F1672,'Customer Info'!A:B,2,0)</f>
        <v>Dorothy</v>
      </c>
      <c r="H1672" s="5" t="str">
        <f>VLOOKUP(F1672,'Customer Info'!A:C,3,0)</f>
        <v>Wardle</v>
      </c>
      <c r="I1672" s="5" t="str">
        <f>VLOOKUP(F1672,'Customer Info'!A:E,5,0)</f>
        <v>Sydney</v>
      </c>
      <c r="J1672" s="2" t="s">
        <v>563</v>
      </c>
      <c r="K1672" s="6" t="str">
        <f>VLOOKUP(J1672,'Product Details'!B:C,2,0)</f>
        <v>Technology</v>
      </c>
      <c r="L1672" s="6" t="str">
        <f>VLOOKUP(J1672,'Product Details'!B:D,3,0)</f>
        <v>Machines</v>
      </c>
      <c r="M1672" s="6" t="s">
        <v>6422</v>
      </c>
      <c r="N1672" s="2">
        <v>729</v>
      </c>
      <c r="O1672" s="2">
        <v>689</v>
      </c>
      <c r="P1672" s="2">
        <v>3</v>
      </c>
      <c r="Q1672" s="7">
        <f>O1672*P1672</f>
        <v>2067</v>
      </c>
      <c r="R1672" s="7">
        <f>N1672*P1672</f>
        <v>2187</v>
      </c>
      <c r="S1672" s="2">
        <v>28</v>
      </c>
      <c r="T1672" s="8">
        <f>R1672+S1672</f>
        <v>2215</v>
      </c>
      <c r="U1672" s="8">
        <f>T1672-Q1672</f>
        <v>148</v>
      </c>
      <c r="V1672" s="2" t="s">
        <v>33</v>
      </c>
      <c r="W1672" s="31">
        <f>IF(T1672&lt;5000,T1672*2%,IF(T1672&lt;25000,T1672*5%,IF(T1672&lt;50000,T1672*7%,IF(T1672&lt;100000,T1672*9%,IF(T1672&lt;250000,T1672*12%,T1672*15%)))))</f>
        <v>44.300000000000004</v>
      </c>
    </row>
    <row r="1673" spans="1:23" x14ac:dyDescent="0.3">
      <c r="A1673" s="2" t="s">
        <v>2722</v>
      </c>
      <c r="B1673" s="4">
        <v>43840</v>
      </c>
      <c r="C1673" s="4">
        <v>43841</v>
      </c>
      <c r="D1673" s="2" t="s">
        <v>28</v>
      </c>
      <c r="E1673" s="2" t="s">
        <v>48</v>
      </c>
      <c r="F1673" s="2" t="s">
        <v>400</v>
      </c>
      <c r="G1673" s="5" t="str">
        <f>VLOOKUP(F1673,'Customer Info'!A:B,2,0)</f>
        <v>Candace</v>
      </c>
      <c r="H1673" s="5" t="str">
        <f>VLOOKUP(F1673,'Customer Info'!A:C,3,0)</f>
        <v>McMahon</v>
      </c>
      <c r="I1673" s="5" t="str">
        <f>VLOOKUP(F1673,'Customer Info'!A:E,5,0)</f>
        <v>Canberra</v>
      </c>
      <c r="J1673" s="2" t="s">
        <v>764</v>
      </c>
      <c r="K1673" s="6" t="str">
        <f>VLOOKUP(J1673,'Product Details'!B:C,2,0)</f>
        <v>Furniture</v>
      </c>
      <c r="L1673" s="6" t="str">
        <f>VLOOKUP(J1673,'Product Details'!B:D,3,0)</f>
        <v>Tables</v>
      </c>
      <c r="M1673" s="6" t="s">
        <v>6545</v>
      </c>
      <c r="N1673" s="2">
        <v>2205</v>
      </c>
      <c r="O1673" s="2">
        <v>2061</v>
      </c>
      <c r="P1673" s="2">
        <v>1</v>
      </c>
      <c r="Q1673" s="7">
        <f>O1673*P1673</f>
        <v>2061</v>
      </c>
      <c r="R1673" s="7">
        <f>N1673*P1673</f>
        <v>2205</v>
      </c>
      <c r="S1673" s="2">
        <v>65</v>
      </c>
      <c r="T1673" s="8">
        <f>R1673+S1673</f>
        <v>2270</v>
      </c>
      <c r="U1673" s="8">
        <f>T1673-Q1673</f>
        <v>209</v>
      </c>
      <c r="V1673" s="2" t="s">
        <v>33</v>
      </c>
      <c r="W1673" s="31">
        <f>IF(T1673&lt;5000,T1673*2%,IF(T1673&lt;25000,T1673*5%,IF(T1673&lt;50000,T1673*7%,IF(T1673&lt;100000,T1673*9%,IF(T1673&lt;250000,T1673*12%,T1673*15%)))))</f>
        <v>45.4</v>
      </c>
    </row>
    <row r="1674" spans="1:23" x14ac:dyDescent="0.3">
      <c r="A1674" s="2" t="s">
        <v>2159</v>
      </c>
      <c r="B1674" s="4">
        <v>43280</v>
      </c>
      <c r="C1674" s="4">
        <v>43281</v>
      </c>
      <c r="D1674" s="2" t="s">
        <v>47</v>
      </c>
      <c r="E1674" s="2" t="s">
        <v>68</v>
      </c>
      <c r="F1674" s="2" t="s">
        <v>1896</v>
      </c>
      <c r="G1674" s="5" t="str">
        <f>VLOOKUP(F1674,'Customer Info'!A:B,2,0)</f>
        <v>Eugene</v>
      </c>
      <c r="H1674" s="5" t="str">
        <f>VLOOKUP(F1674,'Customer Info'!A:C,3,0)</f>
        <v>Barchas</v>
      </c>
      <c r="I1674" s="5" t="str">
        <f>VLOOKUP(F1674,'Customer Info'!A:E,5,0)</f>
        <v>Aksu</v>
      </c>
      <c r="J1674" s="2" t="s">
        <v>245</v>
      </c>
      <c r="K1674" s="6" t="str">
        <f>VLOOKUP(J1674,'Product Details'!B:C,2,0)</f>
        <v>Office_Supplies</v>
      </c>
      <c r="L1674" s="6" t="str">
        <f>VLOOKUP(J1674,'Product Details'!B:D,3,0)</f>
        <v>Envelopes</v>
      </c>
      <c r="M1674" s="6" t="s">
        <v>6427</v>
      </c>
      <c r="N1674" s="2">
        <v>1103</v>
      </c>
      <c r="O1674" s="2">
        <v>1030</v>
      </c>
      <c r="P1674" s="2">
        <v>2</v>
      </c>
      <c r="Q1674" s="7">
        <f>O1674*P1674</f>
        <v>2060</v>
      </c>
      <c r="R1674" s="7">
        <f>N1674*P1674</f>
        <v>2206</v>
      </c>
      <c r="S1674" s="2">
        <v>95</v>
      </c>
      <c r="T1674" s="8">
        <f>R1674+S1674</f>
        <v>2301</v>
      </c>
      <c r="U1674" s="8">
        <f>T1674-Q1674</f>
        <v>241</v>
      </c>
      <c r="V1674" s="2" t="s">
        <v>63</v>
      </c>
      <c r="W1674" s="31">
        <f>IF(T1674&lt;5000,T1674*2%,IF(T1674&lt;25000,T1674*5%,IF(T1674&lt;50000,T1674*7%,IF(T1674&lt;100000,T1674*9%,IF(T1674&lt;250000,T1674*12%,T1674*15%)))))</f>
        <v>46.02</v>
      </c>
    </row>
    <row r="1675" spans="1:23" x14ac:dyDescent="0.3">
      <c r="A1675" s="2" t="s">
        <v>5450</v>
      </c>
      <c r="B1675" s="4">
        <v>44025</v>
      </c>
      <c r="C1675" s="4">
        <v>44025</v>
      </c>
      <c r="D1675" s="2" t="s">
        <v>47</v>
      </c>
      <c r="E1675" s="2" t="s">
        <v>36</v>
      </c>
      <c r="F1675" s="2" t="s">
        <v>733</v>
      </c>
      <c r="G1675" s="5" t="str">
        <f>VLOOKUP(F1675,'Customer Info'!A:B,2,0)</f>
        <v>Thomas</v>
      </c>
      <c r="H1675" s="5" t="str">
        <f>VLOOKUP(F1675,'Customer Info'!A:C,3,0)</f>
        <v>Seio</v>
      </c>
      <c r="I1675" s="5" t="str">
        <f>VLOOKUP(F1675,'Customer Info'!A:E,5,0)</f>
        <v>Melbourne</v>
      </c>
      <c r="J1675" s="2" t="s">
        <v>116</v>
      </c>
      <c r="K1675" s="6" t="str">
        <f>VLOOKUP(J1675,'Product Details'!B:C,2,0)</f>
        <v>Furniture</v>
      </c>
      <c r="L1675" s="6" t="str">
        <f>VLOOKUP(J1675,'Product Details'!B:D,3,0)</f>
        <v>Tables</v>
      </c>
      <c r="M1675" s="6" t="s">
        <v>6473</v>
      </c>
      <c r="N1675" s="2">
        <v>1103</v>
      </c>
      <c r="O1675" s="2">
        <v>1030</v>
      </c>
      <c r="P1675" s="2">
        <v>2</v>
      </c>
      <c r="Q1675" s="7">
        <f>O1675*P1675</f>
        <v>2060</v>
      </c>
      <c r="R1675" s="7">
        <f>N1675*P1675</f>
        <v>2206</v>
      </c>
      <c r="S1675" s="2">
        <v>55</v>
      </c>
      <c r="T1675" s="8">
        <f>R1675+S1675</f>
        <v>2261</v>
      </c>
      <c r="U1675" s="8">
        <f>T1675-Q1675</f>
        <v>201</v>
      </c>
      <c r="V1675" s="2" t="s">
        <v>33</v>
      </c>
      <c r="W1675" s="31">
        <f>IF(T1675&lt;5000,T1675*2%,IF(T1675&lt;25000,T1675*5%,IF(T1675&lt;50000,T1675*7%,IF(T1675&lt;100000,T1675*9%,IF(T1675&lt;250000,T1675*12%,T1675*15%)))))</f>
        <v>45.22</v>
      </c>
    </row>
    <row r="1676" spans="1:23" x14ac:dyDescent="0.3">
      <c r="A1676" s="2" t="s">
        <v>1207</v>
      </c>
      <c r="B1676" s="4">
        <v>43663</v>
      </c>
      <c r="C1676" s="4">
        <v>43664</v>
      </c>
      <c r="D1676" s="2" t="s">
        <v>47</v>
      </c>
      <c r="E1676" s="2" t="s">
        <v>91</v>
      </c>
      <c r="F1676" s="2" t="s">
        <v>1208</v>
      </c>
      <c r="G1676" s="5" t="str">
        <f>VLOOKUP(F1676,'Customer Info'!A:B,2,0)</f>
        <v>Robert</v>
      </c>
      <c r="H1676" s="5" t="str">
        <f>VLOOKUP(F1676,'Customer Info'!A:C,3,0)</f>
        <v>Dilbeck</v>
      </c>
      <c r="I1676" s="5" t="str">
        <f>VLOOKUP(F1676,'Customer Info'!A:E,5,0)</f>
        <v>Bihar Sharif</v>
      </c>
      <c r="J1676" s="2" t="s">
        <v>416</v>
      </c>
      <c r="K1676" s="6" t="str">
        <f>VLOOKUP(J1676,'Product Details'!B:C,2,0)</f>
        <v>Technology</v>
      </c>
      <c r="L1676" s="6" t="str">
        <f>VLOOKUP(J1676,'Product Details'!B:D,3,0)</f>
        <v>Phones</v>
      </c>
      <c r="M1676" s="6" t="s">
        <v>6448</v>
      </c>
      <c r="N1676" s="2">
        <v>1103</v>
      </c>
      <c r="O1676" s="2">
        <v>1030</v>
      </c>
      <c r="P1676" s="2">
        <v>2</v>
      </c>
      <c r="Q1676" s="7">
        <f>O1676*P1676</f>
        <v>2060</v>
      </c>
      <c r="R1676" s="7">
        <f>N1676*P1676</f>
        <v>2206</v>
      </c>
      <c r="S1676" s="2">
        <v>29</v>
      </c>
      <c r="T1676" s="8">
        <f>R1676+S1676</f>
        <v>2235</v>
      </c>
      <c r="U1676" s="8">
        <f>T1676-Q1676</f>
        <v>175</v>
      </c>
      <c r="V1676" s="2" t="s">
        <v>63</v>
      </c>
      <c r="W1676" s="31">
        <f>IF(T1676&lt;5000,T1676*2%,IF(T1676&lt;25000,T1676*5%,IF(T1676&lt;50000,T1676*7%,IF(T1676&lt;100000,T1676*9%,IF(T1676&lt;250000,T1676*12%,T1676*15%)))))</f>
        <v>44.7</v>
      </c>
    </row>
    <row r="1677" spans="1:23" x14ac:dyDescent="0.3">
      <c r="A1677" s="2" t="s">
        <v>5104</v>
      </c>
      <c r="B1677" s="4">
        <v>43631</v>
      </c>
      <c r="C1677" s="4">
        <v>43633</v>
      </c>
      <c r="D1677" s="2" t="s">
        <v>47</v>
      </c>
      <c r="E1677" s="2" t="s">
        <v>68</v>
      </c>
      <c r="F1677" s="2" t="s">
        <v>501</v>
      </c>
      <c r="G1677" s="5" t="str">
        <f>VLOOKUP(F1677,'Customer Info'!A:B,2,0)</f>
        <v>Ryan</v>
      </c>
      <c r="H1677" s="5" t="str">
        <f>VLOOKUP(F1677,'Customer Info'!A:C,3,0)</f>
        <v>Akin</v>
      </c>
      <c r="I1677" s="5" t="str">
        <f>VLOOKUP(F1677,'Customer Info'!A:E,5,0)</f>
        <v>Bayreuth</v>
      </c>
      <c r="J1677" s="2" t="s">
        <v>285</v>
      </c>
      <c r="K1677" s="6" t="str">
        <f>VLOOKUP(J1677,'Product Details'!B:C,2,0)</f>
        <v>Technology</v>
      </c>
      <c r="L1677" s="6" t="str">
        <f>VLOOKUP(J1677,'Product Details'!B:D,3,0)</f>
        <v>Phones</v>
      </c>
      <c r="M1677" s="6" t="s">
        <v>6542</v>
      </c>
      <c r="N1677" s="2">
        <v>1103</v>
      </c>
      <c r="O1677" s="2">
        <v>1030</v>
      </c>
      <c r="P1677" s="2">
        <v>2</v>
      </c>
      <c r="Q1677" s="7">
        <f>O1677*P1677</f>
        <v>2060</v>
      </c>
      <c r="R1677" s="7">
        <f>N1677*P1677</f>
        <v>2206</v>
      </c>
      <c r="S1677" s="2">
        <v>24</v>
      </c>
      <c r="T1677" s="8">
        <f>R1677+S1677</f>
        <v>2230</v>
      </c>
      <c r="U1677" s="8">
        <f>T1677-Q1677</f>
        <v>170</v>
      </c>
      <c r="V1677" s="2" t="s">
        <v>71</v>
      </c>
      <c r="W1677" s="31">
        <f>IF(T1677&lt;5000,T1677*2%,IF(T1677&lt;25000,T1677*5%,IF(T1677&lt;50000,T1677*7%,IF(T1677&lt;100000,T1677*9%,IF(T1677&lt;250000,T1677*12%,T1677*15%)))))</f>
        <v>44.6</v>
      </c>
    </row>
    <row r="1678" spans="1:23" x14ac:dyDescent="0.3">
      <c r="A1678" s="2" t="s">
        <v>922</v>
      </c>
      <c r="B1678" s="4">
        <v>43694</v>
      </c>
      <c r="C1678" s="4">
        <v>43696</v>
      </c>
      <c r="D1678" s="2" t="s">
        <v>47</v>
      </c>
      <c r="E1678" s="2" t="s">
        <v>29</v>
      </c>
      <c r="F1678" s="2" t="s">
        <v>923</v>
      </c>
      <c r="G1678" s="5" t="str">
        <f>VLOOKUP(F1678,'Customer Info'!A:B,2,0)</f>
        <v>John</v>
      </c>
      <c r="H1678" s="5" t="str">
        <f>VLOOKUP(F1678,'Customer Info'!A:C,3,0)</f>
        <v>Huston</v>
      </c>
      <c r="I1678" s="5" t="str">
        <f>VLOOKUP(F1678,'Customer Info'!A:E,5,0)</f>
        <v>Jena</v>
      </c>
      <c r="J1678" s="2" t="s">
        <v>310</v>
      </c>
      <c r="K1678" s="6" t="str">
        <f>VLOOKUP(J1678,'Product Details'!B:C,2,0)</f>
        <v>Technology</v>
      </c>
      <c r="L1678" s="6" t="str">
        <f>VLOOKUP(J1678,'Product Details'!B:D,3,0)</f>
        <v>Copiers</v>
      </c>
      <c r="M1678" s="6" t="s">
        <v>6481</v>
      </c>
      <c r="N1678" s="2">
        <v>1103</v>
      </c>
      <c r="O1678" s="2">
        <v>1030</v>
      </c>
      <c r="P1678" s="2">
        <v>2</v>
      </c>
      <c r="Q1678" s="7">
        <f>O1678*P1678</f>
        <v>2060</v>
      </c>
      <c r="R1678" s="7">
        <f>N1678*P1678</f>
        <v>2206</v>
      </c>
      <c r="S1678" s="2">
        <v>22</v>
      </c>
      <c r="T1678" s="8">
        <f>R1678+S1678</f>
        <v>2228</v>
      </c>
      <c r="U1678" s="8">
        <f>T1678-Q1678</f>
        <v>168</v>
      </c>
      <c r="V1678" s="2" t="s">
        <v>33</v>
      </c>
      <c r="W1678" s="31">
        <f>IF(T1678&lt;5000,T1678*2%,IF(T1678&lt;25000,T1678*5%,IF(T1678&lt;50000,T1678*7%,IF(T1678&lt;100000,T1678*9%,IF(T1678&lt;250000,T1678*12%,T1678*15%)))))</f>
        <v>44.56</v>
      </c>
    </row>
    <row r="1679" spans="1:23" x14ac:dyDescent="0.3">
      <c r="A1679" s="2" t="s">
        <v>360</v>
      </c>
      <c r="B1679" s="4">
        <v>43436</v>
      </c>
      <c r="C1679" s="4">
        <v>43438</v>
      </c>
      <c r="D1679" s="2" t="s">
        <v>47</v>
      </c>
      <c r="E1679" s="2" t="s">
        <v>68</v>
      </c>
      <c r="F1679" s="2" t="s">
        <v>115</v>
      </c>
      <c r="G1679" s="5" t="str">
        <f>VLOOKUP(F1679,'Customer Info'!A:B,2,0)</f>
        <v>Justin</v>
      </c>
      <c r="H1679" s="5" t="str">
        <f>VLOOKUP(F1679,'Customer Info'!A:C,3,0)</f>
        <v>Hirsh</v>
      </c>
      <c r="I1679" s="5" t="str">
        <f>VLOOKUP(F1679,'Customer Info'!A:E,5,0)</f>
        <v>Surakarta</v>
      </c>
      <c r="J1679" s="2" t="s">
        <v>361</v>
      </c>
      <c r="K1679" s="6" t="str">
        <f>VLOOKUP(J1679,'Product Details'!B:C,2,0)</f>
        <v>Technology</v>
      </c>
      <c r="L1679" s="6" t="str">
        <f>VLOOKUP(J1679,'Product Details'!B:D,3,0)</f>
        <v>Machines</v>
      </c>
      <c r="M1679" s="6" t="s">
        <v>6423</v>
      </c>
      <c r="N1679" s="2">
        <v>445</v>
      </c>
      <c r="O1679" s="2">
        <v>415</v>
      </c>
      <c r="P1679" s="2">
        <v>5</v>
      </c>
      <c r="Q1679" s="7">
        <f>O1679*P1679</f>
        <v>2075</v>
      </c>
      <c r="R1679" s="7">
        <f>N1679*P1679</f>
        <v>2225</v>
      </c>
      <c r="S1679" s="2">
        <v>72</v>
      </c>
      <c r="T1679" s="8">
        <f>R1679+S1679</f>
        <v>2297</v>
      </c>
      <c r="U1679" s="8">
        <f>T1679-Q1679</f>
        <v>222</v>
      </c>
      <c r="V1679" s="2" t="s">
        <v>33</v>
      </c>
      <c r="W1679" s="31">
        <f>IF(T1679&lt;5000,T1679*2%,IF(T1679&lt;25000,T1679*5%,IF(T1679&lt;50000,T1679*7%,IF(T1679&lt;100000,T1679*9%,IF(T1679&lt;250000,T1679*12%,T1679*15%)))))</f>
        <v>45.94</v>
      </c>
    </row>
    <row r="1680" spans="1:23" x14ac:dyDescent="0.3">
      <c r="A1680" s="2" t="s">
        <v>4492</v>
      </c>
      <c r="B1680" s="4">
        <v>43512</v>
      </c>
      <c r="C1680" s="4">
        <v>43512</v>
      </c>
      <c r="D1680" s="2" t="s">
        <v>47</v>
      </c>
      <c r="E1680" s="2" t="s">
        <v>48</v>
      </c>
      <c r="F1680" s="2" t="s">
        <v>766</v>
      </c>
      <c r="G1680" s="5" t="str">
        <f>VLOOKUP(F1680,'Customer Info'!A:B,2,0)</f>
        <v>Brad</v>
      </c>
      <c r="H1680" s="5" t="str">
        <f>VLOOKUP(F1680,'Customer Info'!A:C,3,0)</f>
        <v>Thomas</v>
      </c>
      <c r="I1680" s="5" t="str">
        <f>VLOOKUP(F1680,'Customer Info'!A:E,5,0)</f>
        <v>Udaipur</v>
      </c>
      <c r="J1680" s="2" t="s">
        <v>478</v>
      </c>
      <c r="K1680" s="6" t="str">
        <f>VLOOKUP(J1680,'Product Details'!B:C,2,0)</f>
        <v>Furniture</v>
      </c>
      <c r="L1680" s="6" t="str">
        <f>VLOOKUP(J1680,'Product Details'!B:D,3,0)</f>
        <v>Chairs</v>
      </c>
      <c r="M1680" s="6" t="s">
        <v>6521</v>
      </c>
      <c r="N1680" s="2">
        <v>445</v>
      </c>
      <c r="O1680" s="2">
        <v>415</v>
      </c>
      <c r="P1680" s="2">
        <v>5</v>
      </c>
      <c r="Q1680" s="7">
        <f>O1680*P1680</f>
        <v>2075</v>
      </c>
      <c r="R1680" s="7">
        <f>N1680*P1680</f>
        <v>2225</v>
      </c>
      <c r="S1680" s="2">
        <v>20</v>
      </c>
      <c r="T1680" s="8">
        <f>R1680+S1680</f>
        <v>2245</v>
      </c>
      <c r="U1680" s="8">
        <f>T1680-Q1680</f>
        <v>170</v>
      </c>
      <c r="V1680" s="2" t="s">
        <v>63</v>
      </c>
      <c r="W1680" s="31">
        <f>IF(T1680&lt;5000,T1680*2%,IF(T1680&lt;25000,T1680*5%,IF(T1680&lt;50000,T1680*7%,IF(T1680&lt;100000,T1680*9%,IF(T1680&lt;250000,T1680*12%,T1680*15%)))))</f>
        <v>44.9</v>
      </c>
    </row>
    <row r="1681" spans="1:23" x14ac:dyDescent="0.3">
      <c r="A1681" s="2" t="s">
        <v>533</v>
      </c>
      <c r="B1681" s="4">
        <v>43462</v>
      </c>
      <c r="C1681" s="4">
        <v>43462</v>
      </c>
      <c r="D1681" s="2" t="s">
        <v>47</v>
      </c>
      <c r="E1681" s="2" t="s">
        <v>29</v>
      </c>
      <c r="F1681" s="2" t="s">
        <v>92</v>
      </c>
      <c r="G1681" s="5" t="str">
        <f>VLOOKUP(F1681,'Customer Info'!A:B,2,0)</f>
        <v>Lisa</v>
      </c>
      <c r="H1681" s="5" t="str">
        <f>VLOOKUP(F1681,'Customer Info'!A:C,3,0)</f>
        <v>DeCherney</v>
      </c>
      <c r="I1681" s="5" t="str">
        <f>VLOOKUP(F1681,'Customer Info'!A:E,5,0)</f>
        <v>Sydney</v>
      </c>
      <c r="J1681" s="2" t="s">
        <v>220</v>
      </c>
      <c r="K1681" s="6" t="str">
        <f>VLOOKUP(J1681,'Product Details'!B:C,2,0)</f>
        <v>Office_Supplies</v>
      </c>
      <c r="L1681" s="6" t="str">
        <f>VLOOKUP(J1681,'Product Details'!B:D,3,0)</f>
        <v>Storage</v>
      </c>
      <c r="M1681" s="6" t="s">
        <v>6541</v>
      </c>
      <c r="N1681" s="2">
        <v>1113</v>
      </c>
      <c r="O1681" s="2">
        <v>1040</v>
      </c>
      <c r="P1681" s="2">
        <v>2</v>
      </c>
      <c r="Q1681" s="7">
        <f>O1681*P1681</f>
        <v>2080</v>
      </c>
      <c r="R1681" s="7">
        <f>N1681*P1681</f>
        <v>2226</v>
      </c>
      <c r="S1681" s="2">
        <v>93</v>
      </c>
      <c r="T1681" s="8">
        <f>R1681+S1681</f>
        <v>2319</v>
      </c>
      <c r="U1681" s="8">
        <f>T1681-Q1681</f>
        <v>239</v>
      </c>
      <c r="V1681" s="2" t="s">
        <v>33</v>
      </c>
      <c r="W1681" s="31">
        <f>IF(T1681&lt;5000,T1681*2%,IF(T1681&lt;25000,T1681*5%,IF(T1681&lt;50000,T1681*7%,IF(T1681&lt;100000,T1681*9%,IF(T1681&lt;250000,T1681*12%,T1681*15%)))))</f>
        <v>46.38</v>
      </c>
    </row>
    <row r="1682" spans="1:23" x14ac:dyDescent="0.3">
      <c r="A1682" s="2" t="s">
        <v>2903</v>
      </c>
      <c r="B1682" s="4">
        <v>43248</v>
      </c>
      <c r="C1682" s="4">
        <v>43250</v>
      </c>
      <c r="D1682" s="2" t="s">
        <v>47</v>
      </c>
      <c r="E1682" s="2" t="s">
        <v>68</v>
      </c>
      <c r="F1682" s="2" t="s">
        <v>261</v>
      </c>
      <c r="G1682" s="5" t="str">
        <f>VLOOKUP(F1682,'Customer Info'!A:B,2,0)</f>
        <v>Charlotte</v>
      </c>
      <c r="H1682" s="5" t="str">
        <f>VLOOKUP(F1682,'Customer Info'!A:C,3,0)</f>
        <v>Melton</v>
      </c>
      <c r="I1682" s="5" t="str">
        <f>VLOOKUP(F1682,'Customer Info'!A:E,5,0)</f>
        <v>Canberra</v>
      </c>
      <c r="J1682" s="2" t="s">
        <v>1000</v>
      </c>
      <c r="K1682" s="6" t="str">
        <f>VLOOKUP(J1682,'Product Details'!B:C,2,0)</f>
        <v>Office_Supplies</v>
      </c>
      <c r="L1682" s="6" t="str">
        <f>VLOOKUP(J1682,'Product Details'!B:D,3,0)</f>
        <v>Art</v>
      </c>
      <c r="M1682" s="6" t="s">
        <v>6418</v>
      </c>
      <c r="N1682" s="2">
        <v>1113</v>
      </c>
      <c r="O1682" s="2">
        <v>1040</v>
      </c>
      <c r="P1682" s="2">
        <v>2</v>
      </c>
      <c r="Q1682" s="7">
        <f>O1682*P1682</f>
        <v>2080</v>
      </c>
      <c r="R1682" s="7">
        <f>N1682*P1682</f>
        <v>2226</v>
      </c>
      <c r="S1682" s="2">
        <v>60</v>
      </c>
      <c r="T1682" s="8">
        <f>R1682+S1682</f>
        <v>2286</v>
      </c>
      <c r="U1682" s="8">
        <f>T1682-Q1682</f>
        <v>206</v>
      </c>
      <c r="V1682" s="2" t="s">
        <v>33</v>
      </c>
      <c r="W1682" s="31">
        <f>IF(T1682&lt;5000,T1682*2%,IF(T1682&lt;25000,T1682*5%,IF(T1682&lt;50000,T1682*7%,IF(T1682&lt;100000,T1682*9%,IF(T1682&lt;250000,T1682*12%,T1682*15%)))))</f>
        <v>45.72</v>
      </c>
    </row>
    <row r="1683" spans="1:23" x14ac:dyDescent="0.3">
      <c r="A1683" s="2" t="s">
        <v>2992</v>
      </c>
      <c r="B1683" s="4">
        <v>43438</v>
      </c>
      <c r="C1683" s="4">
        <v>43438</v>
      </c>
      <c r="D1683" s="2" t="s">
        <v>47</v>
      </c>
      <c r="E1683" s="2" t="s">
        <v>29</v>
      </c>
      <c r="F1683" s="2" t="s">
        <v>1492</v>
      </c>
      <c r="G1683" s="5" t="str">
        <f>VLOOKUP(F1683,'Customer Info'!A:B,2,0)</f>
        <v>Bradley</v>
      </c>
      <c r="H1683" s="5" t="str">
        <f>VLOOKUP(F1683,'Customer Info'!A:C,3,0)</f>
        <v>Nguyen</v>
      </c>
      <c r="I1683" s="5" t="str">
        <f>VLOOKUP(F1683,'Customer Info'!A:E,5,0)</f>
        <v>Shenzhen</v>
      </c>
      <c r="J1683" s="2" t="s">
        <v>190</v>
      </c>
      <c r="K1683" s="6" t="str">
        <f>VLOOKUP(J1683,'Product Details'!B:C,2,0)</f>
        <v>Furniture</v>
      </c>
      <c r="L1683" s="6" t="str">
        <f>VLOOKUP(J1683,'Product Details'!B:D,3,0)</f>
        <v>Tables</v>
      </c>
      <c r="M1683" s="6" t="s">
        <v>6471</v>
      </c>
      <c r="N1683" s="2">
        <v>1113</v>
      </c>
      <c r="O1683" s="2">
        <v>1040</v>
      </c>
      <c r="P1683" s="2">
        <v>2</v>
      </c>
      <c r="Q1683" s="7">
        <f>O1683*P1683</f>
        <v>2080</v>
      </c>
      <c r="R1683" s="7">
        <f>N1683*P1683</f>
        <v>2226</v>
      </c>
      <c r="S1683" s="2">
        <v>40</v>
      </c>
      <c r="T1683" s="8">
        <f>R1683+S1683</f>
        <v>2266</v>
      </c>
      <c r="U1683" s="8">
        <f>T1683-Q1683</f>
        <v>186</v>
      </c>
      <c r="V1683" s="2" t="s">
        <v>33</v>
      </c>
      <c r="W1683" s="31">
        <f>IF(T1683&lt;5000,T1683*2%,IF(T1683&lt;25000,T1683*5%,IF(T1683&lt;50000,T1683*7%,IF(T1683&lt;100000,T1683*9%,IF(T1683&lt;250000,T1683*12%,T1683*15%)))))</f>
        <v>45.32</v>
      </c>
    </row>
    <row r="1684" spans="1:23" x14ac:dyDescent="0.3">
      <c r="A1684" s="2" t="s">
        <v>5068</v>
      </c>
      <c r="B1684" s="4">
        <v>43727</v>
      </c>
      <c r="C1684" s="4">
        <v>43728</v>
      </c>
      <c r="D1684" s="2" t="s">
        <v>47</v>
      </c>
      <c r="E1684" s="2" t="s">
        <v>36</v>
      </c>
      <c r="F1684" s="2" t="s">
        <v>347</v>
      </c>
      <c r="G1684" s="5" t="str">
        <f>VLOOKUP(F1684,'Customer Info'!A:B,2,0)</f>
        <v>Shahid</v>
      </c>
      <c r="H1684" s="5" t="str">
        <f>VLOOKUP(F1684,'Customer Info'!A:C,3,0)</f>
        <v>Collister</v>
      </c>
      <c r="I1684" s="5" t="str">
        <f>VLOOKUP(F1684,'Customer Info'!A:E,5,0)</f>
        <v>Leipzig</v>
      </c>
      <c r="J1684" s="2" t="s">
        <v>170</v>
      </c>
      <c r="K1684" s="6" t="str">
        <f>VLOOKUP(J1684,'Product Details'!B:C,2,0)</f>
        <v>Office_Supplies</v>
      </c>
      <c r="L1684" s="6" t="str">
        <f>VLOOKUP(J1684,'Product Details'!B:D,3,0)</f>
        <v>Labels</v>
      </c>
      <c r="M1684" s="6" t="s">
        <v>6467</v>
      </c>
      <c r="N1684" s="2">
        <v>1113</v>
      </c>
      <c r="O1684" s="2">
        <v>1040</v>
      </c>
      <c r="P1684" s="2">
        <v>2</v>
      </c>
      <c r="Q1684" s="7">
        <f>O1684*P1684</f>
        <v>2080</v>
      </c>
      <c r="R1684" s="7">
        <f>N1684*P1684</f>
        <v>2226</v>
      </c>
      <c r="S1684" s="2">
        <v>35</v>
      </c>
      <c r="T1684" s="8">
        <f>R1684+S1684</f>
        <v>2261</v>
      </c>
      <c r="U1684" s="8">
        <f>T1684-Q1684</f>
        <v>181</v>
      </c>
      <c r="V1684" s="2" t="s">
        <v>63</v>
      </c>
      <c r="W1684" s="31">
        <f>IF(T1684&lt;5000,T1684*2%,IF(T1684&lt;25000,T1684*5%,IF(T1684&lt;50000,T1684*7%,IF(T1684&lt;100000,T1684*9%,IF(T1684&lt;250000,T1684*12%,T1684*15%)))))</f>
        <v>45.22</v>
      </c>
    </row>
    <row r="1685" spans="1:23" x14ac:dyDescent="0.3">
      <c r="A1685" s="2" t="s">
        <v>2188</v>
      </c>
      <c r="B1685" s="4">
        <v>43124</v>
      </c>
      <c r="C1685" s="4">
        <v>43126</v>
      </c>
      <c r="D1685" s="2" t="s">
        <v>35</v>
      </c>
      <c r="E1685" s="2" t="s">
        <v>48</v>
      </c>
      <c r="F1685" s="2" t="s">
        <v>219</v>
      </c>
      <c r="G1685" s="5" t="str">
        <f>VLOOKUP(F1685,'Customer Info'!A:B,2,0)</f>
        <v>Toby</v>
      </c>
      <c r="H1685" s="5" t="str">
        <f>VLOOKUP(F1685,'Customer Info'!A:C,3,0)</f>
        <v>Braunhardt</v>
      </c>
      <c r="I1685" s="5" t="str">
        <f>VLOOKUP(F1685,'Customer Info'!A:E,5,0)</f>
        <v>Perth</v>
      </c>
      <c r="J1685" s="2" t="s">
        <v>328</v>
      </c>
      <c r="K1685" s="6" t="str">
        <f>VLOOKUP(J1685,'Product Details'!B:C,2,0)</f>
        <v>Office_Supplies</v>
      </c>
      <c r="L1685" s="6" t="str">
        <f>VLOOKUP(J1685,'Product Details'!B:D,3,0)</f>
        <v>Appliances</v>
      </c>
      <c r="M1685" s="6" t="s">
        <v>6529</v>
      </c>
      <c r="N1685" s="2">
        <v>2228</v>
      </c>
      <c r="O1685" s="2">
        <v>2143</v>
      </c>
      <c r="P1685" s="2">
        <v>1</v>
      </c>
      <c r="Q1685" s="7">
        <f>O1685*P1685</f>
        <v>2143</v>
      </c>
      <c r="R1685" s="7">
        <f>N1685*P1685</f>
        <v>2228</v>
      </c>
      <c r="S1685" s="2">
        <v>79</v>
      </c>
      <c r="T1685" s="8">
        <f>R1685+S1685</f>
        <v>2307</v>
      </c>
      <c r="U1685" s="8">
        <f>T1685-Q1685</f>
        <v>164</v>
      </c>
      <c r="V1685" s="2" t="s">
        <v>33</v>
      </c>
      <c r="W1685" s="31">
        <f>IF(T1685&lt;5000,T1685*2%,IF(T1685&lt;25000,T1685*5%,IF(T1685&lt;50000,T1685*7%,IF(T1685&lt;100000,T1685*9%,IF(T1685&lt;250000,T1685*12%,T1685*15%)))))</f>
        <v>46.14</v>
      </c>
    </row>
    <row r="1686" spans="1:23" x14ac:dyDescent="0.3">
      <c r="A1686" s="2" t="s">
        <v>2387</v>
      </c>
      <c r="B1686" s="4">
        <v>43620</v>
      </c>
      <c r="C1686" s="4">
        <v>43622</v>
      </c>
      <c r="D1686" s="2" t="s">
        <v>35</v>
      </c>
      <c r="E1686" s="2" t="s">
        <v>36</v>
      </c>
      <c r="F1686" s="2" t="s">
        <v>728</v>
      </c>
      <c r="G1686" s="5" t="str">
        <f>VLOOKUP(F1686,'Customer Info'!A:B,2,0)</f>
        <v>Sanjit</v>
      </c>
      <c r="H1686" s="5" t="str">
        <f>VLOOKUP(F1686,'Customer Info'!A:C,3,0)</f>
        <v>Jacobs</v>
      </c>
      <c r="I1686" s="5" t="str">
        <f>VLOOKUP(F1686,'Customer Info'!A:E,5,0)</f>
        <v>Munich</v>
      </c>
      <c r="J1686" s="2" t="s">
        <v>1012</v>
      </c>
      <c r="K1686" s="6" t="str">
        <f>VLOOKUP(J1686,'Product Details'!B:C,2,0)</f>
        <v>Office_Supplies</v>
      </c>
      <c r="L1686" s="6" t="str">
        <f>VLOOKUP(J1686,'Product Details'!B:D,3,0)</f>
        <v>Envelopes</v>
      </c>
      <c r="M1686" s="6" t="s">
        <v>6463</v>
      </c>
      <c r="N1686" s="2">
        <v>2228</v>
      </c>
      <c r="O1686" s="2">
        <v>2143</v>
      </c>
      <c r="P1686" s="2">
        <v>1</v>
      </c>
      <c r="Q1686" s="7">
        <f>O1686*P1686</f>
        <v>2143</v>
      </c>
      <c r="R1686" s="7">
        <f>N1686*P1686</f>
        <v>2228</v>
      </c>
      <c r="S1686" s="2">
        <v>27</v>
      </c>
      <c r="T1686" s="8">
        <f>R1686+S1686</f>
        <v>2255</v>
      </c>
      <c r="U1686" s="8">
        <f>T1686-Q1686</f>
        <v>112</v>
      </c>
      <c r="V1686" s="2" t="s">
        <v>33</v>
      </c>
      <c r="W1686" s="31">
        <f>IF(T1686&lt;5000,T1686*2%,IF(T1686&lt;25000,T1686*5%,IF(T1686&lt;50000,T1686*7%,IF(T1686&lt;100000,T1686*9%,IF(T1686&lt;250000,T1686*12%,T1686*15%)))))</f>
        <v>45.1</v>
      </c>
    </row>
    <row r="1687" spans="1:23" x14ac:dyDescent="0.3">
      <c r="A1687" s="2" t="s">
        <v>2330</v>
      </c>
      <c r="B1687" s="4">
        <v>43748</v>
      </c>
      <c r="C1687" s="4">
        <v>43749</v>
      </c>
      <c r="D1687" s="2" t="s">
        <v>47</v>
      </c>
      <c r="E1687" s="2" t="s">
        <v>36</v>
      </c>
      <c r="F1687" s="2" t="s">
        <v>241</v>
      </c>
      <c r="G1687" s="5" t="str">
        <f>VLOOKUP(F1687,'Customer Info'!A:B,2,0)</f>
        <v>Cassandra</v>
      </c>
      <c r="H1687" s="5" t="str">
        <f>VLOOKUP(F1687,'Customer Info'!A:C,3,0)</f>
        <v>Brandow</v>
      </c>
      <c r="I1687" s="5" t="str">
        <f>VLOOKUP(F1687,'Customer Info'!A:E,5,0)</f>
        <v>Hamburg</v>
      </c>
      <c r="J1687" s="2" t="s">
        <v>172</v>
      </c>
      <c r="K1687" s="6" t="str">
        <f>VLOOKUP(J1687,'Product Details'!B:C,2,0)</f>
        <v>Office_Supplies</v>
      </c>
      <c r="L1687" s="6" t="str">
        <f>VLOOKUP(J1687,'Product Details'!B:D,3,0)</f>
        <v>Fasteners</v>
      </c>
      <c r="M1687" s="6" t="s">
        <v>6539</v>
      </c>
      <c r="N1687" s="2">
        <v>743</v>
      </c>
      <c r="O1687" s="2">
        <v>694</v>
      </c>
      <c r="P1687" s="2">
        <v>3</v>
      </c>
      <c r="Q1687" s="7">
        <f>O1687*P1687</f>
        <v>2082</v>
      </c>
      <c r="R1687" s="7">
        <f>N1687*P1687</f>
        <v>2229</v>
      </c>
      <c r="S1687" s="2">
        <v>33</v>
      </c>
      <c r="T1687" s="8">
        <f>R1687+S1687</f>
        <v>2262</v>
      </c>
      <c r="U1687" s="8">
        <f>T1687-Q1687</f>
        <v>180</v>
      </c>
      <c r="V1687" s="2" t="s">
        <v>33</v>
      </c>
      <c r="W1687" s="31">
        <f>IF(T1687&lt;5000,T1687*2%,IF(T1687&lt;25000,T1687*5%,IF(T1687&lt;50000,T1687*7%,IF(T1687&lt;100000,T1687*9%,IF(T1687&lt;250000,T1687*12%,T1687*15%)))))</f>
        <v>45.24</v>
      </c>
    </row>
    <row r="1688" spans="1:23" x14ac:dyDescent="0.3">
      <c r="A1688" s="2" t="s">
        <v>2093</v>
      </c>
      <c r="B1688" s="4">
        <v>43265</v>
      </c>
      <c r="C1688" s="4">
        <v>43266</v>
      </c>
      <c r="D1688" s="2" t="s">
        <v>47</v>
      </c>
      <c r="E1688" s="2" t="s">
        <v>91</v>
      </c>
      <c r="F1688" s="2" t="s">
        <v>526</v>
      </c>
      <c r="G1688" s="5" t="str">
        <f>VLOOKUP(F1688,'Customer Info'!A:B,2,0)</f>
        <v>Nicole</v>
      </c>
      <c r="H1688" s="5" t="str">
        <f>VLOOKUP(F1688,'Customer Info'!A:C,3,0)</f>
        <v>Fjeld</v>
      </c>
      <c r="I1688" s="5" t="str">
        <f>VLOOKUP(F1688,'Customer Info'!A:E,5,0)</f>
        <v>Berlin</v>
      </c>
      <c r="J1688" s="2" t="s">
        <v>301</v>
      </c>
      <c r="K1688" s="6" t="str">
        <f>VLOOKUP(J1688,'Product Details'!B:C,2,0)</f>
        <v>Technology</v>
      </c>
      <c r="L1688" s="6" t="str">
        <f>VLOOKUP(J1688,'Product Details'!B:D,3,0)</f>
        <v>Machines</v>
      </c>
      <c r="M1688" s="6" t="s">
        <v>6520</v>
      </c>
      <c r="N1688" s="2">
        <v>2243</v>
      </c>
      <c r="O1688" s="2">
        <v>2000</v>
      </c>
      <c r="P1688" s="2">
        <v>1</v>
      </c>
      <c r="Q1688" s="7">
        <f>O1688*P1688</f>
        <v>2000</v>
      </c>
      <c r="R1688" s="7">
        <f>N1688*P1688</f>
        <v>2243</v>
      </c>
      <c r="S1688" s="2">
        <v>33</v>
      </c>
      <c r="T1688" s="8">
        <f>R1688+S1688</f>
        <v>2276</v>
      </c>
      <c r="U1688" s="8">
        <f>T1688-Q1688</f>
        <v>276</v>
      </c>
      <c r="V1688" s="2" t="s">
        <v>33</v>
      </c>
      <c r="W1688" s="31">
        <f>IF(T1688&lt;5000,T1688*2%,IF(T1688&lt;25000,T1688*5%,IF(T1688&lt;50000,T1688*7%,IF(T1688&lt;100000,T1688*9%,IF(T1688&lt;250000,T1688*12%,T1688*15%)))))</f>
        <v>45.52</v>
      </c>
    </row>
    <row r="1689" spans="1:23" x14ac:dyDescent="0.3">
      <c r="A1689" s="2" t="s">
        <v>2598</v>
      </c>
      <c r="B1689" s="4">
        <v>44117</v>
      </c>
      <c r="C1689" s="4">
        <v>44118</v>
      </c>
      <c r="D1689" s="2" t="s">
        <v>28</v>
      </c>
      <c r="E1689" s="2" t="s">
        <v>29</v>
      </c>
      <c r="F1689" s="2" t="s">
        <v>219</v>
      </c>
      <c r="G1689" s="5" t="str">
        <f>VLOOKUP(F1689,'Customer Info'!A:B,2,0)</f>
        <v>Toby</v>
      </c>
      <c r="H1689" s="5" t="str">
        <f>VLOOKUP(F1689,'Customer Info'!A:C,3,0)</f>
        <v>Braunhardt</v>
      </c>
      <c r="I1689" s="5" t="str">
        <f>VLOOKUP(F1689,'Customer Info'!A:E,5,0)</f>
        <v>Perth</v>
      </c>
      <c r="J1689" s="2" t="s">
        <v>961</v>
      </c>
      <c r="K1689" s="6" t="str">
        <f>VLOOKUP(J1689,'Product Details'!B:C,2,0)</f>
        <v>Furniture</v>
      </c>
      <c r="L1689" s="6" t="str">
        <f>VLOOKUP(J1689,'Product Details'!B:D,3,0)</f>
        <v>Bookcases</v>
      </c>
      <c r="M1689" s="6" t="s">
        <v>6492</v>
      </c>
      <c r="N1689" s="2">
        <v>2244</v>
      </c>
      <c r="O1689" s="2">
        <v>2143</v>
      </c>
      <c r="P1689" s="2">
        <v>1</v>
      </c>
      <c r="Q1689" s="7">
        <f>O1689*P1689</f>
        <v>2143</v>
      </c>
      <c r="R1689" s="7">
        <f>N1689*P1689</f>
        <v>2244</v>
      </c>
      <c r="S1689" s="2">
        <v>39</v>
      </c>
      <c r="T1689" s="8">
        <f>R1689+S1689</f>
        <v>2283</v>
      </c>
      <c r="U1689" s="8">
        <f>T1689-Q1689</f>
        <v>140</v>
      </c>
      <c r="V1689" s="2" t="s">
        <v>63</v>
      </c>
      <c r="W1689" s="31">
        <f>IF(T1689&lt;5000,T1689*2%,IF(T1689&lt;25000,T1689*5%,IF(T1689&lt;50000,T1689*7%,IF(T1689&lt;100000,T1689*9%,IF(T1689&lt;250000,T1689*12%,T1689*15%)))))</f>
        <v>45.660000000000004</v>
      </c>
    </row>
    <row r="1690" spans="1:23" x14ac:dyDescent="0.3">
      <c r="A1690" s="2" t="s">
        <v>2655</v>
      </c>
      <c r="B1690" s="4">
        <v>44020</v>
      </c>
      <c r="C1690" s="4">
        <v>44022</v>
      </c>
      <c r="D1690" s="2" t="s">
        <v>28</v>
      </c>
      <c r="E1690" s="2" t="s">
        <v>68</v>
      </c>
      <c r="F1690" s="2" t="s">
        <v>1654</v>
      </c>
      <c r="G1690" s="5" t="str">
        <f>VLOOKUP(F1690,'Customer Info'!A:B,2,0)</f>
        <v>Sarah</v>
      </c>
      <c r="H1690" s="5" t="str">
        <f>VLOOKUP(F1690,'Customer Info'!A:C,3,0)</f>
        <v>Foster</v>
      </c>
      <c r="I1690" s="5" t="str">
        <f>VLOOKUP(F1690,'Customer Info'!A:E,5,0)</f>
        <v>Harbin</v>
      </c>
      <c r="J1690" s="2" t="s">
        <v>334</v>
      </c>
      <c r="K1690" s="6" t="str">
        <f>VLOOKUP(J1690,'Product Details'!B:C,2,0)</f>
        <v>Office_Supplies</v>
      </c>
      <c r="L1690" s="6" t="str">
        <f>VLOOKUP(J1690,'Product Details'!B:D,3,0)</f>
        <v>Paper</v>
      </c>
      <c r="M1690" s="6" t="s">
        <v>6570</v>
      </c>
      <c r="N1690" s="2">
        <v>2244</v>
      </c>
      <c r="O1690" s="2">
        <v>2143</v>
      </c>
      <c r="P1690" s="2">
        <v>1</v>
      </c>
      <c r="Q1690" s="7">
        <f>O1690*P1690</f>
        <v>2143</v>
      </c>
      <c r="R1690" s="7">
        <f>N1690*P1690</f>
        <v>2244</v>
      </c>
      <c r="S1690" s="2">
        <v>35</v>
      </c>
      <c r="T1690" s="8">
        <f>R1690+S1690</f>
        <v>2279</v>
      </c>
      <c r="U1690" s="8">
        <f>T1690-Q1690</f>
        <v>136</v>
      </c>
      <c r="V1690" s="2" t="s">
        <v>33</v>
      </c>
      <c r="W1690" s="31">
        <f>IF(T1690&lt;5000,T1690*2%,IF(T1690&lt;25000,T1690*5%,IF(T1690&lt;50000,T1690*7%,IF(T1690&lt;100000,T1690*9%,IF(T1690&lt;250000,T1690*12%,T1690*15%)))))</f>
        <v>45.58</v>
      </c>
    </row>
    <row r="1691" spans="1:23" x14ac:dyDescent="0.3">
      <c r="A1691" s="2" t="s">
        <v>2090</v>
      </c>
      <c r="B1691" s="4">
        <v>43127</v>
      </c>
      <c r="C1691" s="4">
        <v>43129</v>
      </c>
      <c r="D1691" s="2" t="s">
        <v>28</v>
      </c>
      <c r="E1691" s="2" t="s">
        <v>68</v>
      </c>
      <c r="F1691" s="2" t="s">
        <v>101</v>
      </c>
      <c r="G1691" s="5" t="str">
        <f>VLOOKUP(F1691,'Customer Info'!A:B,2,0)</f>
        <v>Laurel</v>
      </c>
      <c r="H1691" s="5" t="str">
        <f>VLOOKUP(F1691,'Customer Info'!A:C,3,0)</f>
        <v>Workman</v>
      </c>
      <c r="I1691" s="5" t="str">
        <f>VLOOKUP(F1691,'Customer Info'!A:E,5,0)</f>
        <v>Leipzig</v>
      </c>
      <c r="J1691" s="2" t="s">
        <v>118</v>
      </c>
      <c r="K1691" s="6" t="str">
        <f>VLOOKUP(J1691,'Product Details'!B:C,2,0)</f>
        <v>Furniture</v>
      </c>
      <c r="L1691" s="6" t="str">
        <f>VLOOKUP(J1691,'Product Details'!B:D,3,0)</f>
        <v>Furnishings</v>
      </c>
      <c r="M1691" s="6" t="s">
        <v>6461</v>
      </c>
      <c r="N1691" s="2">
        <v>2249</v>
      </c>
      <c r="O1691" s="2">
        <v>2102</v>
      </c>
      <c r="P1691" s="2">
        <v>1</v>
      </c>
      <c r="Q1691" s="7">
        <f>O1691*P1691</f>
        <v>2102</v>
      </c>
      <c r="R1691" s="7">
        <f>N1691*P1691</f>
        <v>2249</v>
      </c>
      <c r="S1691" s="2">
        <v>53</v>
      </c>
      <c r="T1691" s="8">
        <f>R1691+S1691</f>
        <v>2302</v>
      </c>
      <c r="U1691" s="8">
        <f>T1691-Q1691</f>
        <v>200</v>
      </c>
      <c r="V1691" s="2" t="s">
        <v>63</v>
      </c>
      <c r="W1691" s="31">
        <f>IF(T1691&lt;5000,T1691*2%,IF(T1691&lt;25000,T1691*5%,IF(T1691&lt;50000,T1691*7%,IF(T1691&lt;100000,T1691*9%,IF(T1691&lt;250000,T1691*12%,T1691*15%)))))</f>
        <v>46.04</v>
      </c>
    </row>
    <row r="1692" spans="1:23" x14ac:dyDescent="0.3">
      <c r="A1692" s="2" t="s">
        <v>1016</v>
      </c>
      <c r="B1692" s="4">
        <v>43717</v>
      </c>
      <c r="C1692" s="4">
        <v>43717</v>
      </c>
      <c r="D1692" s="2" t="s">
        <v>28</v>
      </c>
      <c r="E1692" s="2" t="s">
        <v>43</v>
      </c>
      <c r="F1692" s="2" t="s">
        <v>472</v>
      </c>
      <c r="G1692" s="5" t="str">
        <f>VLOOKUP(F1692,'Customer Info'!A:B,2,0)</f>
        <v>Harold</v>
      </c>
      <c r="H1692" s="5" t="str">
        <f>VLOOKUP(F1692,'Customer Info'!A:C,3,0)</f>
        <v>Dahlen</v>
      </c>
      <c r="I1692" s="5" t="str">
        <f>VLOOKUP(F1692,'Customer Info'!A:E,5,0)</f>
        <v>Melbourne</v>
      </c>
      <c r="J1692" s="2" t="s">
        <v>296</v>
      </c>
      <c r="K1692" s="6" t="str">
        <f>VLOOKUP(J1692,'Product Details'!B:C,2,0)</f>
        <v>Office_Supplies</v>
      </c>
      <c r="L1692" s="6" t="str">
        <f>VLOOKUP(J1692,'Product Details'!B:D,3,0)</f>
        <v>Binders</v>
      </c>
      <c r="M1692" s="6" t="s">
        <v>6486</v>
      </c>
      <c r="N1692" s="2">
        <v>2249</v>
      </c>
      <c r="O1692" s="2">
        <v>2102</v>
      </c>
      <c r="P1692" s="2">
        <v>1</v>
      </c>
      <c r="Q1692" s="7">
        <f>O1692*P1692</f>
        <v>2102</v>
      </c>
      <c r="R1692" s="7">
        <f>N1692*P1692</f>
        <v>2249</v>
      </c>
      <c r="S1692" s="2">
        <v>43</v>
      </c>
      <c r="T1692" s="8">
        <f>R1692+S1692</f>
        <v>2292</v>
      </c>
      <c r="U1692" s="8">
        <f>T1692-Q1692</f>
        <v>190</v>
      </c>
      <c r="V1692" s="2" t="s">
        <v>33</v>
      </c>
      <c r="W1692" s="31">
        <f>IF(T1692&lt;5000,T1692*2%,IF(T1692&lt;25000,T1692*5%,IF(T1692&lt;50000,T1692*7%,IF(T1692&lt;100000,T1692*9%,IF(T1692&lt;250000,T1692*12%,T1692*15%)))))</f>
        <v>45.84</v>
      </c>
    </row>
    <row r="1693" spans="1:23" x14ac:dyDescent="0.3">
      <c r="A1693" s="2" t="s">
        <v>3127</v>
      </c>
      <c r="B1693" s="4">
        <v>43396</v>
      </c>
      <c r="C1693" s="4">
        <v>43398</v>
      </c>
      <c r="D1693" s="2" t="s">
        <v>47</v>
      </c>
      <c r="E1693" s="2" t="s">
        <v>91</v>
      </c>
      <c r="F1693" s="2" t="s">
        <v>176</v>
      </c>
      <c r="G1693" s="5" t="str">
        <f>VLOOKUP(F1693,'Customer Info'!A:B,2,0)</f>
        <v>Dean</v>
      </c>
      <c r="H1693" s="5" t="str">
        <f>VLOOKUP(F1693,'Customer Info'!A:C,3,0)</f>
        <v>Katz</v>
      </c>
      <c r="I1693" s="5" t="str">
        <f>VLOOKUP(F1693,'Customer Info'!A:E,5,0)</f>
        <v>Changzhou</v>
      </c>
      <c r="J1693" s="2" t="s">
        <v>99</v>
      </c>
      <c r="K1693" s="6" t="str">
        <f>VLOOKUP(J1693,'Product Details'!B:C,2,0)</f>
        <v>Office_Supplies</v>
      </c>
      <c r="L1693" s="6" t="str">
        <f>VLOOKUP(J1693,'Product Details'!B:D,3,0)</f>
        <v>Art</v>
      </c>
      <c r="M1693" s="6" t="s">
        <v>6533</v>
      </c>
      <c r="N1693" s="2">
        <v>1125</v>
      </c>
      <c r="O1693" s="2">
        <v>1040</v>
      </c>
      <c r="P1693" s="2">
        <v>2</v>
      </c>
      <c r="Q1693" s="7">
        <f>O1693*P1693</f>
        <v>2080</v>
      </c>
      <c r="R1693" s="7">
        <f>N1693*P1693</f>
        <v>2250</v>
      </c>
      <c r="S1693" s="2">
        <v>83</v>
      </c>
      <c r="T1693" s="8">
        <f>R1693+S1693</f>
        <v>2333</v>
      </c>
      <c r="U1693" s="8">
        <f>T1693-Q1693</f>
        <v>253</v>
      </c>
      <c r="V1693" s="2" t="s">
        <v>33</v>
      </c>
      <c r="W1693" s="31">
        <f>IF(T1693&lt;5000,T1693*2%,IF(T1693&lt;25000,T1693*5%,IF(T1693&lt;50000,T1693*7%,IF(T1693&lt;100000,T1693*9%,IF(T1693&lt;250000,T1693*12%,T1693*15%)))))</f>
        <v>46.660000000000004</v>
      </c>
    </row>
    <row r="1694" spans="1:23" x14ac:dyDescent="0.3">
      <c r="A1694" s="2" t="s">
        <v>1281</v>
      </c>
      <c r="B1694" s="4">
        <v>43591</v>
      </c>
      <c r="C1694" s="4">
        <v>43591</v>
      </c>
      <c r="D1694" s="2" t="s">
        <v>47</v>
      </c>
      <c r="E1694" s="2" t="s">
        <v>91</v>
      </c>
      <c r="F1694" s="2" t="s">
        <v>1282</v>
      </c>
      <c r="G1694" s="5" t="str">
        <f>VLOOKUP(F1694,'Customer Info'!A:B,2,0)</f>
        <v>Bruce</v>
      </c>
      <c r="H1694" s="5" t="str">
        <f>VLOOKUP(F1694,'Customer Info'!A:C,3,0)</f>
        <v>Geld</v>
      </c>
      <c r="I1694" s="5" t="str">
        <f>VLOOKUP(F1694,'Customer Info'!A:E,5,0)</f>
        <v>Wollongong</v>
      </c>
      <c r="J1694" s="2" t="s">
        <v>792</v>
      </c>
      <c r="K1694" s="6" t="str">
        <f>VLOOKUP(J1694,'Product Details'!B:C,2,0)</f>
        <v>Office_Supplies</v>
      </c>
      <c r="L1694" s="6" t="str">
        <f>VLOOKUP(J1694,'Product Details'!B:D,3,0)</f>
        <v>Fasteners</v>
      </c>
      <c r="M1694" s="6" t="s">
        <v>6544</v>
      </c>
      <c r="N1694" s="2">
        <v>1125</v>
      </c>
      <c r="O1694" s="2">
        <v>1040</v>
      </c>
      <c r="P1694" s="2">
        <v>2</v>
      </c>
      <c r="Q1694" s="7">
        <f>O1694*P1694</f>
        <v>2080</v>
      </c>
      <c r="R1694" s="7">
        <f>N1694*P1694</f>
        <v>2250</v>
      </c>
      <c r="S1694" s="2">
        <v>76</v>
      </c>
      <c r="T1694" s="8">
        <f>R1694+S1694</f>
        <v>2326</v>
      </c>
      <c r="U1694" s="8">
        <f>T1694-Q1694</f>
        <v>246</v>
      </c>
      <c r="V1694" s="2" t="s">
        <v>63</v>
      </c>
      <c r="W1694" s="31">
        <f>IF(T1694&lt;5000,T1694*2%,IF(T1694&lt;25000,T1694*5%,IF(T1694&lt;50000,T1694*7%,IF(T1694&lt;100000,T1694*9%,IF(T1694&lt;250000,T1694*12%,T1694*15%)))))</f>
        <v>46.52</v>
      </c>
    </row>
    <row r="1695" spans="1:23" x14ac:dyDescent="0.3">
      <c r="A1695" s="2" t="s">
        <v>2583</v>
      </c>
      <c r="B1695" s="4">
        <v>44181</v>
      </c>
      <c r="C1695" s="4">
        <v>44181</v>
      </c>
      <c r="D1695" s="2" t="s">
        <v>47</v>
      </c>
      <c r="E1695" s="2" t="s">
        <v>36</v>
      </c>
      <c r="F1695" s="2" t="s">
        <v>1853</v>
      </c>
      <c r="G1695" s="5" t="str">
        <f>VLOOKUP(F1695,'Customer Info'!A:B,2,0)</f>
        <v>Becky</v>
      </c>
      <c r="H1695" s="5" t="str">
        <f>VLOOKUP(F1695,'Customer Info'!A:C,3,0)</f>
        <v>Castell</v>
      </c>
      <c r="I1695" s="5" t="str">
        <f>VLOOKUP(F1695,'Customer Info'!A:E,5,0)</f>
        <v>Berlin</v>
      </c>
      <c r="J1695" s="2" t="s">
        <v>220</v>
      </c>
      <c r="K1695" s="6" t="str">
        <f>VLOOKUP(J1695,'Product Details'!B:C,2,0)</f>
        <v>Office_Supplies</v>
      </c>
      <c r="L1695" s="6" t="str">
        <f>VLOOKUP(J1695,'Product Details'!B:D,3,0)</f>
        <v>Storage</v>
      </c>
      <c r="M1695" s="6" t="s">
        <v>6541</v>
      </c>
      <c r="N1695" s="2">
        <v>1125</v>
      </c>
      <c r="O1695" s="2">
        <v>1040</v>
      </c>
      <c r="P1695" s="2">
        <v>2</v>
      </c>
      <c r="Q1695" s="7">
        <f>O1695*P1695</f>
        <v>2080</v>
      </c>
      <c r="R1695" s="7">
        <f>N1695*P1695</f>
        <v>2250</v>
      </c>
      <c r="S1695" s="2">
        <v>71</v>
      </c>
      <c r="T1695" s="8">
        <f>R1695+S1695</f>
        <v>2321</v>
      </c>
      <c r="U1695" s="8">
        <f>T1695-Q1695</f>
        <v>241</v>
      </c>
      <c r="V1695" s="2" t="s">
        <v>33</v>
      </c>
      <c r="W1695" s="31">
        <f>IF(T1695&lt;5000,T1695*2%,IF(T1695&lt;25000,T1695*5%,IF(T1695&lt;50000,T1695*7%,IF(T1695&lt;100000,T1695*9%,IF(T1695&lt;250000,T1695*12%,T1695*15%)))))</f>
        <v>46.42</v>
      </c>
    </row>
    <row r="1696" spans="1:23" x14ac:dyDescent="0.3">
      <c r="A1696" s="2" t="s">
        <v>2121</v>
      </c>
      <c r="B1696" s="4">
        <v>43300</v>
      </c>
      <c r="C1696" s="4">
        <v>43300</v>
      </c>
      <c r="D1696" s="2" t="s">
        <v>47</v>
      </c>
      <c r="E1696" s="2" t="s">
        <v>29</v>
      </c>
      <c r="F1696" s="2" t="s">
        <v>1791</v>
      </c>
      <c r="G1696" s="5" t="str">
        <f>VLOOKUP(F1696,'Customer Info'!A:B,2,0)</f>
        <v>Claire</v>
      </c>
      <c r="H1696" s="5" t="str">
        <f>VLOOKUP(F1696,'Customer Info'!A:C,3,0)</f>
        <v>Gute</v>
      </c>
      <c r="I1696" s="5" t="str">
        <f>VLOOKUP(F1696,'Customer Info'!A:E,5,0)</f>
        <v>Shenzhen</v>
      </c>
      <c r="J1696" s="2" t="s">
        <v>386</v>
      </c>
      <c r="K1696" s="6" t="str">
        <f>VLOOKUP(J1696,'Product Details'!B:C,2,0)</f>
        <v>Office_Supplies</v>
      </c>
      <c r="L1696" s="6" t="str">
        <f>VLOOKUP(J1696,'Product Details'!B:D,3,0)</f>
        <v>Fasteners</v>
      </c>
      <c r="M1696" s="6" t="s">
        <v>6538</v>
      </c>
      <c r="N1696" s="2">
        <v>1125</v>
      </c>
      <c r="O1696" s="2">
        <v>1040</v>
      </c>
      <c r="P1696" s="2">
        <v>2</v>
      </c>
      <c r="Q1696" s="7">
        <f>O1696*P1696</f>
        <v>2080</v>
      </c>
      <c r="R1696" s="7">
        <f>N1696*P1696</f>
        <v>2250</v>
      </c>
      <c r="S1696" s="2">
        <v>62</v>
      </c>
      <c r="T1696" s="8">
        <f>R1696+S1696</f>
        <v>2312</v>
      </c>
      <c r="U1696" s="8">
        <f>T1696-Q1696</f>
        <v>232</v>
      </c>
      <c r="V1696" s="2" t="s">
        <v>71</v>
      </c>
      <c r="W1696" s="31">
        <f>IF(T1696&lt;5000,T1696*2%,IF(T1696&lt;25000,T1696*5%,IF(T1696&lt;50000,T1696*7%,IF(T1696&lt;100000,T1696*9%,IF(T1696&lt;250000,T1696*12%,T1696*15%)))))</f>
        <v>46.24</v>
      </c>
    </row>
    <row r="1697" spans="1:23" x14ac:dyDescent="0.3">
      <c r="A1697" s="2" t="s">
        <v>2770</v>
      </c>
      <c r="B1697" s="4">
        <v>44089</v>
      </c>
      <c r="C1697" s="4">
        <v>44091</v>
      </c>
      <c r="D1697" s="2" t="s">
        <v>47</v>
      </c>
      <c r="E1697" s="2" t="s">
        <v>29</v>
      </c>
      <c r="F1697" s="2" t="s">
        <v>189</v>
      </c>
      <c r="G1697" s="5" t="str">
        <f>VLOOKUP(F1697,'Customer Info'!A:B,2,0)</f>
        <v>Greg</v>
      </c>
      <c r="H1697" s="5" t="str">
        <f>VLOOKUP(F1697,'Customer Info'!A:C,3,0)</f>
        <v>Hansen</v>
      </c>
      <c r="I1697" s="5" t="str">
        <f>VLOOKUP(F1697,'Customer Info'!A:E,5,0)</f>
        <v>Canberra</v>
      </c>
      <c r="J1697" s="2" t="s">
        <v>70</v>
      </c>
      <c r="K1697" s="6" t="str">
        <f>VLOOKUP(J1697,'Product Details'!B:C,2,0)</f>
        <v>Furniture</v>
      </c>
      <c r="L1697" s="6" t="str">
        <f>VLOOKUP(J1697,'Product Details'!B:D,3,0)</f>
        <v>Furnishings</v>
      </c>
      <c r="M1697" s="6" t="s">
        <v>6536</v>
      </c>
      <c r="N1697" s="2">
        <v>1125</v>
      </c>
      <c r="O1697" s="2">
        <v>1040</v>
      </c>
      <c r="P1697" s="2">
        <v>2</v>
      </c>
      <c r="Q1697" s="7">
        <f>O1697*P1697</f>
        <v>2080</v>
      </c>
      <c r="R1697" s="7">
        <f>N1697*P1697</f>
        <v>2250</v>
      </c>
      <c r="S1697" s="2">
        <v>40</v>
      </c>
      <c r="T1697" s="8">
        <f>R1697+S1697</f>
        <v>2290</v>
      </c>
      <c r="U1697" s="8">
        <f>T1697-Q1697</f>
        <v>210</v>
      </c>
      <c r="V1697" s="2" t="s">
        <v>33</v>
      </c>
      <c r="W1697" s="31">
        <f>IF(T1697&lt;5000,T1697*2%,IF(T1697&lt;25000,T1697*5%,IF(T1697&lt;50000,T1697*7%,IF(T1697&lt;100000,T1697*9%,IF(T1697&lt;250000,T1697*12%,T1697*15%)))))</f>
        <v>45.800000000000004</v>
      </c>
    </row>
    <row r="1698" spans="1:23" x14ac:dyDescent="0.3">
      <c r="A1698" s="2" t="s">
        <v>1427</v>
      </c>
      <c r="B1698" s="4">
        <v>43782</v>
      </c>
      <c r="C1698" s="4">
        <v>43782</v>
      </c>
      <c r="D1698" s="2" t="s">
        <v>47</v>
      </c>
      <c r="E1698" s="2" t="s">
        <v>48</v>
      </c>
      <c r="F1698" s="2" t="s">
        <v>658</v>
      </c>
      <c r="G1698" s="5" t="str">
        <f>VLOOKUP(F1698,'Customer Info'!A:B,2,0)</f>
        <v>Magdelene</v>
      </c>
      <c r="H1698" s="5" t="str">
        <f>VLOOKUP(F1698,'Customer Info'!A:C,3,0)</f>
        <v>Morse</v>
      </c>
      <c r="I1698" s="5" t="str">
        <f>VLOOKUP(F1698,'Customer Info'!A:E,5,0)</f>
        <v>Berlin</v>
      </c>
      <c r="J1698" s="2" t="s">
        <v>53</v>
      </c>
      <c r="K1698" s="6" t="str">
        <f>VLOOKUP(J1698,'Product Details'!B:C,2,0)</f>
        <v>Furniture</v>
      </c>
      <c r="L1698" s="6" t="str">
        <f>VLOOKUP(J1698,'Product Details'!B:D,3,0)</f>
        <v>Tables</v>
      </c>
      <c r="M1698" s="6" t="s">
        <v>6565</v>
      </c>
      <c r="N1698" s="2">
        <v>1125</v>
      </c>
      <c r="O1698" s="2">
        <v>1040</v>
      </c>
      <c r="P1698" s="2">
        <v>2</v>
      </c>
      <c r="Q1698" s="7">
        <f>O1698*P1698</f>
        <v>2080</v>
      </c>
      <c r="R1698" s="7">
        <f>N1698*P1698</f>
        <v>2250</v>
      </c>
      <c r="S1698" s="2">
        <v>29</v>
      </c>
      <c r="T1698" s="8">
        <f>R1698+S1698</f>
        <v>2279</v>
      </c>
      <c r="U1698" s="8">
        <f>T1698-Q1698</f>
        <v>199</v>
      </c>
      <c r="V1698" s="2" t="s">
        <v>33</v>
      </c>
      <c r="W1698" s="31">
        <f>IF(T1698&lt;5000,T1698*2%,IF(T1698&lt;25000,T1698*5%,IF(T1698&lt;50000,T1698*7%,IF(T1698&lt;100000,T1698*9%,IF(T1698&lt;250000,T1698*12%,T1698*15%)))))</f>
        <v>45.58</v>
      </c>
    </row>
    <row r="1699" spans="1:23" x14ac:dyDescent="0.3">
      <c r="A1699" s="2" t="s">
        <v>1762</v>
      </c>
      <c r="B1699" s="4">
        <v>43888</v>
      </c>
      <c r="C1699" s="4">
        <v>43888</v>
      </c>
      <c r="D1699" s="2" t="s">
        <v>35</v>
      </c>
      <c r="E1699" s="2" t="s">
        <v>91</v>
      </c>
      <c r="F1699" s="2" t="s">
        <v>69</v>
      </c>
      <c r="G1699" s="5" t="str">
        <f>VLOOKUP(F1699,'Customer Info'!A:B,2,0)</f>
        <v>Jenna</v>
      </c>
      <c r="H1699" s="5" t="str">
        <f>VLOOKUP(F1699,'Customer Info'!A:C,3,0)</f>
        <v>Caffey</v>
      </c>
      <c r="I1699" s="5" t="str">
        <f>VLOOKUP(F1699,'Customer Info'!A:E,5,0)</f>
        <v>Kanpur</v>
      </c>
      <c r="J1699" s="2" t="s">
        <v>170</v>
      </c>
      <c r="K1699" s="6" t="str">
        <f>VLOOKUP(J1699,'Product Details'!B:C,2,0)</f>
        <v>Office_Supplies</v>
      </c>
      <c r="L1699" s="6" t="str">
        <f>VLOOKUP(J1699,'Product Details'!B:D,3,0)</f>
        <v>Labels</v>
      </c>
      <c r="M1699" s="6" t="s">
        <v>6467</v>
      </c>
      <c r="N1699" s="2">
        <v>2250</v>
      </c>
      <c r="O1699" s="2">
        <v>2207</v>
      </c>
      <c r="P1699" s="2">
        <v>1</v>
      </c>
      <c r="Q1699" s="7">
        <f>O1699*P1699</f>
        <v>2207</v>
      </c>
      <c r="R1699" s="7">
        <f>N1699*P1699</f>
        <v>2250</v>
      </c>
      <c r="S1699" s="2">
        <v>22</v>
      </c>
      <c r="T1699" s="8">
        <f>R1699+S1699</f>
        <v>2272</v>
      </c>
      <c r="U1699" s="8">
        <f>T1699-Q1699</f>
        <v>65</v>
      </c>
      <c r="V1699" s="2" t="s">
        <v>33</v>
      </c>
      <c r="W1699" s="31">
        <f>IF(T1699&lt;5000,T1699*2%,IF(T1699&lt;25000,T1699*5%,IF(T1699&lt;50000,T1699*7%,IF(T1699&lt;100000,T1699*9%,IF(T1699&lt;250000,T1699*12%,T1699*15%)))))</f>
        <v>45.44</v>
      </c>
    </row>
    <row r="1700" spans="1:23" x14ac:dyDescent="0.3">
      <c r="A1700" s="2" t="s">
        <v>4507</v>
      </c>
      <c r="B1700" s="4">
        <v>43531</v>
      </c>
      <c r="C1700" s="4">
        <v>43531</v>
      </c>
      <c r="D1700" s="2" t="s">
        <v>47</v>
      </c>
      <c r="E1700" s="2" t="s">
        <v>48</v>
      </c>
      <c r="F1700" s="2" t="s">
        <v>1083</v>
      </c>
      <c r="G1700" s="5" t="str">
        <f>VLOOKUP(F1700,'Customer Info'!A:B,2,0)</f>
        <v>Harold</v>
      </c>
      <c r="H1700" s="5" t="str">
        <f>VLOOKUP(F1700,'Customer Info'!A:C,3,0)</f>
        <v>Pawlan</v>
      </c>
      <c r="I1700" s="5" t="str">
        <f>VLOOKUP(F1700,'Customer Info'!A:E,5,0)</f>
        <v>Banda Aceh</v>
      </c>
      <c r="J1700" s="2" t="s">
        <v>694</v>
      </c>
      <c r="K1700" s="6" t="str">
        <f>VLOOKUP(J1700,'Product Details'!B:C,2,0)</f>
        <v>Office_Supplies</v>
      </c>
      <c r="L1700" s="6" t="str">
        <f>VLOOKUP(J1700,'Product Details'!B:D,3,0)</f>
        <v>Binders</v>
      </c>
      <c r="M1700" s="6" t="s">
        <v>6524</v>
      </c>
      <c r="N1700" s="2">
        <v>751</v>
      </c>
      <c r="O1700" s="2">
        <v>696</v>
      </c>
      <c r="P1700" s="2">
        <v>3</v>
      </c>
      <c r="Q1700" s="7">
        <f>O1700*P1700</f>
        <v>2088</v>
      </c>
      <c r="R1700" s="7">
        <f>N1700*P1700</f>
        <v>2253</v>
      </c>
      <c r="S1700" s="2">
        <v>72</v>
      </c>
      <c r="T1700" s="8">
        <f>R1700+S1700</f>
        <v>2325</v>
      </c>
      <c r="U1700" s="8">
        <f>T1700-Q1700</f>
        <v>237</v>
      </c>
      <c r="V1700" s="2" t="s">
        <v>63</v>
      </c>
      <c r="W1700" s="31">
        <f>IF(T1700&lt;5000,T1700*2%,IF(T1700&lt;25000,T1700*5%,IF(T1700&lt;50000,T1700*7%,IF(T1700&lt;100000,T1700*9%,IF(T1700&lt;250000,T1700*12%,T1700*15%)))))</f>
        <v>46.5</v>
      </c>
    </row>
    <row r="1701" spans="1:23" x14ac:dyDescent="0.3">
      <c r="A1701" s="2" t="s">
        <v>4731</v>
      </c>
      <c r="B1701" s="4">
        <v>44063</v>
      </c>
      <c r="C1701" s="4">
        <v>44063</v>
      </c>
      <c r="D1701" s="2" t="s">
        <v>47</v>
      </c>
      <c r="E1701" s="2" t="s">
        <v>43</v>
      </c>
      <c r="F1701" s="2" t="s">
        <v>1574</v>
      </c>
      <c r="G1701" s="5" t="str">
        <f>VLOOKUP(F1701,'Customer Info'!A:B,2,0)</f>
        <v>Max</v>
      </c>
      <c r="H1701" s="5" t="str">
        <f>VLOOKUP(F1701,'Customer Info'!A:C,3,0)</f>
        <v>Ludwig</v>
      </c>
      <c r="I1701" s="5" t="str">
        <f>VLOOKUP(F1701,'Customer Info'!A:E,5,0)</f>
        <v>Cirebon</v>
      </c>
      <c r="J1701" s="2" t="s">
        <v>401</v>
      </c>
      <c r="K1701" s="6" t="str">
        <f>VLOOKUP(J1701,'Product Details'!B:C,2,0)</f>
        <v>Furniture</v>
      </c>
      <c r="L1701" s="6" t="str">
        <f>VLOOKUP(J1701,'Product Details'!B:D,3,0)</f>
        <v>Bookcases</v>
      </c>
      <c r="M1701" s="6" t="s">
        <v>6408</v>
      </c>
      <c r="N1701" s="2">
        <v>751</v>
      </c>
      <c r="O1701" s="2">
        <v>696</v>
      </c>
      <c r="P1701" s="2">
        <v>3</v>
      </c>
      <c r="Q1701" s="7">
        <f>O1701*P1701</f>
        <v>2088</v>
      </c>
      <c r="R1701" s="7">
        <f>N1701*P1701</f>
        <v>2253</v>
      </c>
      <c r="S1701" s="2">
        <v>55</v>
      </c>
      <c r="T1701" s="8">
        <f>R1701+S1701</f>
        <v>2308</v>
      </c>
      <c r="U1701" s="8">
        <f>T1701-Q1701</f>
        <v>220</v>
      </c>
      <c r="V1701" s="2" t="s">
        <v>63</v>
      </c>
      <c r="W1701" s="31">
        <f>IF(T1701&lt;5000,T1701*2%,IF(T1701&lt;25000,T1701*5%,IF(T1701&lt;50000,T1701*7%,IF(T1701&lt;100000,T1701*9%,IF(T1701&lt;250000,T1701*12%,T1701*15%)))))</f>
        <v>46.160000000000004</v>
      </c>
    </row>
    <row r="1702" spans="1:23" x14ac:dyDescent="0.3">
      <c r="A1702" s="2" t="s">
        <v>3911</v>
      </c>
      <c r="B1702" s="4">
        <v>43893</v>
      </c>
      <c r="C1702" s="4">
        <v>43893</v>
      </c>
      <c r="D1702" s="2" t="s">
        <v>47</v>
      </c>
      <c r="E1702" s="2" t="s">
        <v>91</v>
      </c>
      <c r="F1702" s="2" t="s">
        <v>634</v>
      </c>
      <c r="G1702" s="5" t="str">
        <f>VLOOKUP(F1702,'Customer Info'!A:B,2,0)</f>
        <v>Rob</v>
      </c>
      <c r="H1702" s="5" t="str">
        <f>VLOOKUP(F1702,'Customer Info'!A:C,3,0)</f>
        <v>Haberlin</v>
      </c>
      <c r="I1702" s="5" t="str">
        <f>VLOOKUP(F1702,'Customer Info'!A:E,5,0)</f>
        <v>Harbin</v>
      </c>
      <c r="J1702" s="2" t="s">
        <v>118</v>
      </c>
      <c r="K1702" s="6" t="str">
        <f>VLOOKUP(J1702,'Product Details'!B:C,2,0)</f>
        <v>Furniture</v>
      </c>
      <c r="L1702" s="6" t="str">
        <f>VLOOKUP(J1702,'Product Details'!B:D,3,0)</f>
        <v>Furnishings</v>
      </c>
      <c r="M1702" s="6" t="s">
        <v>6461</v>
      </c>
      <c r="N1702" s="2">
        <v>751</v>
      </c>
      <c r="O1702" s="2">
        <v>696</v>
      </c>
      <c r="P1702" s="2">
        <v>3</v>
      </c>
      <c r="Q1702" s="7">
        <f>O1702*P1702</f>
        <v>2088</v>
      </c>
      <c r="R1702" s="7">
        <f>N1702*P1702</f>
        <v>2253</v>
      </c>
      <c r="S1702" s="2">
        <v>54</v>
      </c>
      <c r="T1702" s="8">
        <f>R1702+S1702</f>
        <v>2307</v>
      </c>
      <c r="U1702" s="8">
        <f>T1702-Q1702</f>
        <v>219</v>
      </c>
      <c r="V1702" s="2" t="s">
        <v>63</v>
      </c>
      <c r="W1702" s="31">
        <f>IF(T1702&lt;5000,T1702*2%,IF(T1702&lt;25000,T1702*5%,IF(T1702&lt;50000,T1702*7%,IF(T1702&lt;100000,T1702*9%,IF(T1702&lt;250000,T1702*12%,T1702*15%)))))</f>
        <v>46.14</v>
      </c>
    </row>
    <row r="1703" spans="1:23" x14ac:dyDescent="0.3">
      <c r="A1703" s="2" t="s">
        <v>2134</v>
      </c>
      <c r="B1703" s="4">
        <v>43170</v>
      </c>
      <c r="C1703" s="4">
        <v>43170</v>
      </c>
      <c r="D1703" s="2" t="s">
        <v>47</v>
      </c>
      <c r="E1703" s="2" t="s">
        <v>36</v>
      </c>
      <c r="F1703" s="2" t="s">
        <v>2026</v>
      </c>
      <c r="G1703" s="5" t="str">
        <f>VLOOKUP(F1703,'Customer Info'!A:B,2,0)</f>
        <v>Tom</v>
      </c>
      <c r="H1703" s="5" t="str">
        <f>VLOOKUP(F1703,'Customer Info'!A:C,3,0)</f>
        <v>Prescott</v>
      </c>
      <c r="I1703" s="5" t="str">
        <f>VLOOKUP(F1703,'Customer Info'!A:E,5,0)</f>
        <v>Bokaro</v>
      </c>
      <c r="J1703" s="2" t="s">
        <v>379</v>
      </c>
      <c r="K1703" s="6" t="str">
        <f>VLOOKUP(J1703,'Product Details'!B:C,2,0)</f>
        <v>Office_Supplies</v>
      </c>
      <c r="L1703" s="6" t="str">
        <f>VLOOKUP(J1703,'Product Details'!B:D,3,0)</f>
        <v>Fasteners</v>
      </c>
      <c r="M1703" s="6" t="s">
        <v>6558</v>
      </c>
      <c r="N1703" s="2">
        <v>188</v>
      </c>
      <c r="O1703" s="2">
        <v>173</v>
      </c>
      <c r="P1703" s="2">
        <v>12</v>
      </c>
      <c r="Q1703" s="7">
        <f>O1703*P1703</f>
        <v>2076</v>
      </c>
      <c r="R1703" s="7">
        <f>N1703*P1703</f>
        <v>2256</v>
      </c>
      <c r="S1703" s="2">
        <v>30</v>
      </c>
      <c r="T1703" s="8">
        <f>R1703+S1703</f>
        <v>2286</v>
      </c>
      <c r="U1703" s="8">
        <f>T1703-Q1703</f>
        <v>210</v>
      </c>
      <c r="V1703" s="2" t="s">
        <v>30</v>
      </c>
      <c r="W1703" s="31">
        <f>IF(T1703&lt;5000,T1703*2%,IF(T1703&lt;25000,T1703*5%,IF(T1703&lt;50000,T1703*7%,IF(T1703&lt;100000,T1703*9%,IF(T1703&lt;250000,T1703*12%,T1703*15%)))))</f>
        <v>45.72</v>
      </c>
    </row>
    <row r="1704" spans="1:23" x14ac:dyDescent="0.3">
      <c r="A1704" s="2" t="s">
        <v>451</v>
      </c>
      <c r="B1704" s="4">
        <v>43421</v>
      </c>
      <c r="C1704" s="4">
        <v>43423</v>
      </c>
      <c r="D1704" s="2" t="s">
        <v>28</v>
      </c>
      <c r="E1704" s="2" t="s">
        <v>43</v>
      </c>
      <c r="F1704" s="2" t="s">
        <v>176</v>
      </c>
      <c r="G1704" s="5" t="str">
        <f>VLOOKUP(F1704,'Customer Info'!A:B,2,0)</f>
        <v>Dean</v>
      </c>
      <c r="H1704" s="5" t="str">
        <f>VLOOKUP(F1704,'Customer Info'!A:C,3,0)</f>
        <v>Katz</v>
      </c>
      <c r="I1704" s="5" t="str">
        <f>VLOOKUP(F1704,'Customer Info'!A:E,5,0)</f>
        <v>Changzhou</v>
      </c>
      <c r="J1704" s="2" t="s">
        <v>404</v>
      </c>
      <c r="K1704" s="6" t="str">
        <f>VLOOKUP(J1704,'Product Details'!B:C,2,0)</f>
        <v>Furniture</v>
      </c>
      <c r="L1704" s="6" t="str">
        <f>VLOOKUP(J1704,'Product Details'!B:D,3,0)</f>
        <v>Furnishings</v>
      </c>
      <c r="M1704" s="6" t="s">
        <v>6535</v>
      </c>
      <c r="N1704" s="2">
        <v>2271</v>
      </c>
      <c r="O1704" s="2">
        <v>2144</v>
      </c>
      <c r="P1704" s="2">
        <v>1</v>
      </c>
      <c r="Q1704" s="7">
        <f>O1704*P1704</f>
        <v>2144</v>
      </c>
      <c r="R1704" s="7">
        <f>N1704*P1704</f>
        <v>2271</v>
      </c>
      <c r="S1704" s="2">
        <v>50</v>
      </c>
      <c r="T1704" s="8">
        <f>R1704+S1704</f>
        <v>2321</v>
      </c>
      <c r="U1704" s="8">
        <f>T1704-Q1704</f>
        <v>177</v>
      </c>
      <c r="V1704" s="2" t="s">
        <v>33</v>
      </c>
      <c r="W1704" s="31">
        <f>IF(T1704&lt;5000,T1704*2%,IF(T1704&lt;25000,T1704*5%,IF(T1704&lt;50000,T1704*7%,IF(T1704&lt;100000,T1704*9%,IF(T1704&lt;250000,T1704*12%,T1704*15%)))))</f>
        <v>46.42</v>
      </c>
    </row>
    <row r="1705" spans="1:23" x14ac:dyDescent="0.3">
      <c r="A1705" s="2" t="s">
        <v>4278</v>
      </c>
      <c r="B1705" s="4">
        <v>43191</v>
      </c>
      <c r="C1705" s="4">
        <v>43193</v>
      </c>
      <c r="D1705" s="2" t="s">
        <v>35</v>
      </c>
      <c r="E1705" s="2" t="s">
        <v>36</v>
      </c>
      <c r="F1705" s="2" t="s">
        <v>872</v>
      </c>
      <c r="G1705" s="5" t="str">
        <f>VLOOKUP(F1705,'Customer Info'!A:B,2,0)</f>
        <v>Ben</v>
      </c>
      <c r="H1705" s="5" t="str">
        <f>VLOOKUP(F1705,'Customer Info'!A:C,3,0)</f>
        <v>Peterman</v>
      </c>
      <c r="I1705" s="5" t="str">
        <f>VLOOKUP(F1705,'Customer Info'!A:E,5,0)</f>
        <v>Bielefeld</v>
      </c>
      <c r="J1705" s="2" t="s">
        <v>269</v>
      </c>
      <c r="K1705" s="6" t="str">
        <f>VLOOKUP(J1705,'Product Details'!B:C,2,0)</f>
        <v>Furniture</v>
      </c>
      <c r="L1705" s="6" t="str">
        <f>VLOOKUP(J1705,'Product Details'!B:D,3,0)</f>
        <v>Furnishings</v>
      </c>
      <c r="M1705" s="6" t="s">
        <v>6523</v>
      </c>
      <c r="N1705" s="2">
        <v>2273</v>
      </c>
      <c r="O1705" s="2">
        <v>2229</v>
      </c>
      <c r="P1705" s="2">
        <v>1</v>
      </c>
      <c r="Q1705" s="7">
        <f>O1705*P1705</f>
        <v>2229</v>
      </c>
      <c r="R1705" s="7">
        <f>N1705*P1705</f>
        <v>2273</v>
      </c>
      <c r="S1705" s="2">
        <v>71</v>
      </c>
      <c r="T1705" s="8">
        <f>R1705+S1705</f>
        <v>2344</v>
      </c>
      <c r="U1705" s="8">
        <f>T1705-Q1705</f>
        <v>115</v>
      </c>
      <c r="V1705" s="2" t="s">
        <v>30</v>
      </c>
      <c r="W1705" s="31">
        <f>IF(T1705&lt;5000,T1705*2%,IF(T1705&lt;25000,T1705*5%,IF(T1705&lt;50000,T1705*7%,IF(T1705&lt;100000,T1705*9%,IF(T1705&lt;250000,T1705*12%,T1705*15%)))))</f>
        <v>46.88</v>
      </c>
    </row>
    <row r="1706" spans="1:23" x14ac:dyDescent="0.3">
      <c r="A1706" s="2" t="s">
        <v>778</v>
      </c>
      <c r="B1706" s="4">
        <v>43366</v>
      </c>
      <c r="C1706" s="4">
        <v>43366</v>
      </c>
      <c r="D1706" s="2" t="s">
        <v>35</v>
      </c>
      <c r="E1706" s="2" t="s">
        <v>36</v>
      </c>
      <c r="F1706" s="2" t="s">
        <v>779</v>
      </c>
      <c r="G1706" s="5" t="str">
        <f>VLOOKUP(F1706,'Customer Info'!A:B,2,0)</f>
        <v>Evan</v>
      </c>
      <c r="H1706" s="5" t="str">
        <f>VLOOKUP(F1706,'Customer Info'!A:C,3,0)</f>
        <v>Bailliet</v>
      </c>
      <c r="I1706" s="5" t="str">
        <f>VLOOKUP(F1706,'Customer Info'!A:E,5,0)</f>
        <v>Sydney</v>
      </c>
      <c r="J1706" s="2" t="s">
        <v>520</v>
      </c>
      <c r="K1706" s="6" t="str">
        <f>VLOOKUP(J1706,'Product Details'!B:C,2,0)</f>
        <v>Office_Supplies</v>
      </c>
      <c r="L1706" s="6" t="str">
        <f>VLOOKUP(J1706,'Product Details'!B:D,3,0)</f>
        <v>Fasteners</v>
      </c>
      <c r="M1706" s="6" t="s">
        <v>6557</v>
      </c>
      <c r="N1706" s="2">
        <v>2273</v>
      </c>
      <c r="O1706" s="2">
        <v>2229</v>
      </c>
      <c r="P1706" s="2">
        <v>1</v>
      </c>
      <c r="Q1706" s="7">
        <f>O1706*P1706</f>
        <v>2229</v>
      </c>
      <c r="R1706" s="7">
        <f>N1706*P1706</f>
        <v>2273</v>
      </c>
      <c r="S1706" s="2">
        <v>55</v>
      </c>
      <c r="T1706" s="8">
        <f>R1706+S1706</f>
        <v>2328</v>
      </c>
      <c r="U1706" s="8">
        <f>T1706-Q1706</f>
        <v>99</v>
      </c>
      <c r="V1706" s="2" t="s">
        <v>33</v>
      </c>
      <c r="W1706" s="31">
        <f>IF(T1706&lt;5000,T1706*2%,IF(T1706&lt;25000,T1706*5%,IF(T1706&lt;50000,T1706*7%,IF(T1706&lt;100000,T1706*9%,IF(T1706&lt;250000,T1706*12%,T1706*15%)))))</f>
        <v>46.56</v>
      </c>
    </row>
    <row r="1707" spans="1:23" x14ac:dyDescent="0.3">
      <c r="A1707" s="2" t="s">
        <v>5370</v>
      </c>
      <c r="B1707" s="4">
        <v>44014</v>
      </c>
      <c r="C1707" s="4">
        <v>44014</v>
      </c>
      <c r="D1707" s="2" t="s">
        <v>35</v>
      </c>
      <c r="E1707" s="2" t="s">
        <v>43</v>
      </c>
      <c r="F1707" s="2" t="s">
        <v>526</v>
      </c>
      <c r="G1707" s="5" t="str">
        <f>VLOOKUP(F1707,'Customer Info'!A:B,2,0)</f>
        <v>Nicole</v>
      </c>
      <c r="H1707" s="5" t="str">
        <f>VLOOKUP(F1707,'Customer Info'!A:C,3,0)</f>
        <v>Fjeld</v>
      </c>
      <c r="I1707" s="5" t="str">
        <f>VLOOKUP(F1707,'Customer Info'!A:E,5,0)</f>
        <v>Berlin</v>
      </c>
      <c r="J1707" s="2" t="s">
        <v>697</v>
      </c>
      <c r="K1707" s="6" t="str">
        <f>VLOOKUP(J1707,'Product Details'!B:C,2,0)</f>
        <v>Furniture</v>
      </c>
      <c r="L1707" s="6" t="str">
        <f>VLOOKUP(J1707,'Product Details'!B:D,3,0)</f>
        <v>Chairs</v>
      </c>
      <c r="M1707" s="6" t="s">
        <v>6511</v>
      </c>
      <c r="N1707" s="2">
        <v>2273</v>
      </c>
      <c r="O1707" s="2">
        <v>2229</v>
      </c>
      <c r="P1707" s="2">
        <v>1</v>
      </c>
      <c r="Q1707" s="7">
        <f>O1707*P1707</f>
        <v>2229</v>
      </c>
      <c r="R1707" s="7">
        <f>N1707*P1707</f>
        <v>2273</v>
      </c>
      <c r="S1707" s="2">
        <v>44</v>
      </c>
      <c r="T1707" s="8">
        <f>R1707+S1707</f>
        <v>2317</v>
      </c>
      <c r="U1707" s="8">
        <f>T1707-Q1707</f>
        <v>88</v>
      </c>
      <c r="V1707" s="2" t="s">
        <v>33</v>
      </c>
      <c r="W1707" s="31">
        <f>IF(T1707&lt;5000,T1707*2%,IF(T1707&lt;25000,T1707*5%,IF(T1707&lt;50000,T1707*7%,IF(T1707&lt;100000,T1707*9%,IF(T1707&lt;250000,T1707*12%,T1707*15%)))))</f>
        <v>46.34</v>
      </c>
    </row>
    <row r="1708" spans="1:23" x14ac:dyDescent="0.3">
      <c r="A1708" s="2" t="s">
        <v>1911</v>
      </c>
      <c r="B1708" s="4">
        <v>44089</v>
      </c>
      <c r="C1708" s="4">
        <v>44091</v>
      </c>
      <c r="D1708" s="2" t="s">
        <v>35</v>
      </c>
      <c r="E1708" s="2" t="s">
        <v>68</v>
      </c>
      <c r="F1708" s="2" t="s">
        <v>1395</v>
      </c>
      <c r="G1708" s="5" t="str">
        <f>VLOOKUP(F1708,'Customer Info'!A:B,2,0)</f>
        <v>Ionia</v>
      </c>
      <c r="H1708" s="5" t="str">
        <f>VLOOKUP(F1708,'Customer Info'!A:C,3,0)</f>
        <v>McGrath</v>
      </c>
      <c r="I1708" s="5" t="str">
        <f>VLOOKUP(F1708,'Customer Info'!A:E,5,0)</f>
        <v>Dormagen</v>
      </c>
      <c r="J1708" s="2" t="s">
        <v>448</v>
      </c>
      <c r="K1708" s="6" t="str">
        <f>VLOOKUP(J1708,'Product Details'!B:C,2,0)</f>
        <v>Office_Supplies</v>
      </c>
      <c r="L1708" s="6" t="str">
        <f>VLOOKUP(J1708,'Product Details'!B:D,3,0)</f>
        <v>Envelopes</v>
      </c>
      <c r="M1708" s="6" t="s">
        <v>6407</v>
      </c>
      <c r="N1708" s="2">
        <v>2273</v>
      </c>
      <c r="O1708" s="2">
        <v>2229</v>
      </c>
      <c r="P1708" s="2">
        <v>1</v>
      </c>
      <c r="Q1708" s="7">
        <f>O1708*P1708</f>
        <v>2229</v>
      </c>
      <c r="R1708" s="7">
        <f>N1708*P1708</f>
        <v>2273</v>
      </c>
      <c r="S1708" s="2">
        <v>37</v>
      </c>
      <c r="T1708" s="8">
        <f>R1708+S1708</f>
        <v>2310</v>
      </c>
      <c r="U1708" s="8">
        <f>T1708-Q1708</f>
        <v>81</v>
      </c>
      <c r="V1708" s="2" t="s">
        <v>63</v>
      </c>
      <c r="W1708" s="31">
        <f>IF(T1708&lt;5000,T1708*2%,IF(T1708&lt;25000,T1708*5%,IF(T1708&lt;50000,T1708*7%,IF(T1708&lt;100000,T1708*9%,IF(T1708&lt;250000,T1708*12%,T1708*15%)))))</f>
        <v>46.2</v>
      </c>
    </row>
    <row r="1709" spans="1:23" x14ac:dyDescent="0.3">
      <c r="A1709" s="2" t="s">
        <v>4097</v>
      </c>
      <c r="B1709" s="4">
        <v>43440</v>
      </c>
      <c r="C1709" s="4">
        <v>43442</v>
      </c>
      <c r="D1709" s="2" t="s">
        <v>47</v>
      </c>
      <c r="E1709" s="2" t="s">
        <v>43</v>
      </c>
      <c r="F1709" s="2" t="s">
        <v>1632</v>
      </c>
      <c r="G1709" s="5" t="str">
        <f>VLOOKUP(F1709,'Customer Info'!A:B,2,0)</f>
        <v>Monica</v>
      </c>
      <c r="H1709" s="5" t="str">
        <f>VLOOKUP(F1709,'Customer Info'!A:C,3,0)</f>
        <v>Federle</v>
      </c>
      <c r="I1709" s="5" t="str">
        <f>VLOOKUP(F1709,'Customer Info'!A:E,5,0)</f>
        <v>Lismore</v>
      </c>
      <c r="J1709" s="2" t="s">
        <v>699</v>
      </c>
      <c r="K1709" s="6" t="str">
        <f>VLOOKUP(J1709,'Product Details'!B:C,2,0)</f>
        <v>Technology</v>
      </c>
      <c r="L1709" s="6" t="str">
        <f>VLOOKUP(J1709,'Product Details'!B:D,3,0)</f>
        <v>Accessories</v>
      </c>
      <c r="M1709" s="6" t="s">
        <v>6443</v>
      </c>
      <c r="N1709" s="2">
        <v>759</v>
      </c>
      <c r="O1709" s="2">
        <v>703</v>
      </c>
      <c r="P1709" s="2">
        <v>3</v>
      </c>
      <c r="Q1709" s="7">
        <f>O1709*P1709</f>
        <v>2109</v>
      </c>
      <c r="R1709" s="7">
        <f>N1709*P1709</f>
        <v>2277</v>
      </c>
      <c r="S1709" s="2">
        <v>84</v>
      </c>
      <c r="T1709" s="8">
        <f>R1709+S1709</f>
        <v>2361</v>
      </c>
      <c r="U1709" s="8">
        <f>T1709-Q1709</f>
        <v>252</v>
      </c>
      <c r="V1709" s="2" t="s">
        <v>33</v>
      </c>
      <c r="W1709" s="31">
        <f>IF(T1709&lt;5000,T1709*2%,IF(T1709&lt;25000,T1709*5%,IF(T1709&lt;50000,T1709*7%,IF(T1709&lt;100000,T1709*9%,IF(T1709&lt;250000,T1709*12%,T1709*15%)))))</f>
        <v>47.22</v>
      </c>
    </row>
    <row r="1710" spans="1:23" x14ac:dyDescent="0.3">
      <c r="A1710" s="2" t="s">
        <v>1604</v>
      </c>
      <c r="B1710" s="4">
        <v>43904</v>
      </c>
      <c r="C1710" s="4">
        <v>43904</v>
      </c>
      <c r="D1710" s="2" t="s">
        <v>47</v>
      </c>
      <c r="E1710" s="2" t="s">
        <v>68</v>
      </c>
      <c r="F1710" s="2" t="s">
        <v>1103</v>
      </c>
      <c r="G1710" s="5" t="str">
        <f>VLOOKUP(F1710,'Customer Info'!A:B,2,0)</f>
        <v>Jack</v>
      </c>
      <c r="H1710" s="5" t="str">
        <f>VLOOKUP(F1710,'Customer Info'!A:C,3,0)</f>
        <v>O'Briant</v>
      </c>
      <c r="I1710" s="5" t="str">
        <f>VLOOKUP(F1710,'Customer Info'!A:E,5,0)</f>
        <v>Jammu</v>
      </c>
      <c r="J1710" s="2" t="s">
        <v>579</v>
      </c>
      <c r="K1710" s="6" t="str">
        <f>VLOOKUP(J1710,'Product Details'!B:C,2,0)</f>
        <v>Office_Supplies</v>
      </c>
      <c r="L1710" s="6" t="str">
        <f>VLOOKUP(J1710,'Product Details'!B:D,3,0)</f>
        <v>Storage</v>
      </c>
      <c r="M1710" s="6" t="s">
        <v>6515</v>
      </c>
      <c r="N1710" s="2">
        <v>456</v>
      </c>
      <c r="O1710" s="2">
        <v>430</v>
      </c>
      <c r="P1710" s="2">
        <v>5</v>
      </c>
      <c r="Q1710" s="7">
        <f>O1710*P1710</f>
        <v>2150</v>
      </c>
      <c r="R1710" s="7">
        <f>N1710*P1710</f>
        <v>2280</v>
      </c>
      <c r="S1710" s="2">
        <v>70</v>
      </c>
      <c r="T1710" s="8">
        <f>R1710+S1710</f>
        <v>2350</v>
      </c>
      <c r="U1710" s="8">
        <f>T1710-Q1710</f>
        <v>200</v>
      </c>
      <c r="V1710" s="2" t="s">
        <v>33</v>
      </c>
      <c r="W1710" s="31">
        <f>IF(T1710&lt;5000,T1710*2%,IF(T1710&lt;25000,T1710*5%,IF(T1710&lt;50000,T1710*7%,IF(T1710&lt;100000,T1710*9%,IF(T1710&lt;250000,T1710*12%,T1710*15%)))))</f>
        <v>47</v>
      </c>
    </row>
    <row r="1711" spans="1:23" x14ac:dyDescent="0.3">
      <c r="A1711" s="2" t="s">
        <v>3886</v>
      </c>
      <c r="B1711" s="4">
        <v>44108</v>
      </c>
      <c r="C1711" s="4">
        <v>44110</v>
      </c>
      <c r="D1711" s="2" t="s">
        <v>47</v>
      </c>
      <c r="E1711" s="2" t="s">
        <v>43</v>
      </c>
      <c r="F1711" s="2" t="s">
        <v>1695</v>
      </c>
      <c r="G1711" s="5" t="str">
        <f>VLOOKUP(F1711,'Customer Info'!A:B,2,0)</f>
        <v>Tamara</v>
      </c>
      <c r="H1711" s="5" t="str">
        <f>VLOOKUP(F1711,'Customer Info'!A:C,3,0)</f>
        <v>Chand</v>
      </c>
      <c r="I1711" s="5" t="str">
        <f>VLOOKUP(F1711,'Customer Info'!A:E,5,0)</f>
        <v>Yogyakarta</v>
      </c>
      <c r="J1711" s="2" t="s">
        <v>545</v>
      </c>
      <c r="K1711" s="6" t="str">
        <f>VLOOKUP(J1711,'Product Details'!B:C,2,0)</f>
        <v>Technology</v>
      </c>
      <c r="L1711" s="6" t="str">
        <f>VLOOKUP(J1711,'Product Details'!B:D,3,0)</f>
        <v>Copiers</v>
      </c>
      <c r="M1711" s="6" t="s">
        <v>6414</v>
      </c>
      <c r="N1711" s="2">
        <v>456</v>
      </c>
      <c r="O1711" s="2">
        <v>430</v>
      </c>
      <c r="P1711" s="2">
        <v>5</v>
      </c>
      <c r="Q1711" s="7">
        <f>O1711*P1711</f>
        <v>2150</v>
      </c>
      <c r="R1711" s="7">
        <f>N1711*P1711</f>
        <v>2280</v>
      </c>
      <c r="S1711" s="2">
        <v>62</v>
      </c>
      <c r="T1711" s="8">
        <f>R1711+S1711</f>
        <v>2342</v>
      </c>
      <c r="U1711" s="8">
        <f>T1711-Q1711</f>
        <v>192</v>
      </c>
      <c r="V1711" s="2" t="s">
        <v>30</v>
      </c>
      <c r="W1711" s="31">
        <f>IF(T1711&lt;5000,T1711*2%,IF(T1711&lt;25000,T1711*5%,IF(T1711&lt;50000,T1711*7%,IF(T1711&lt;100000,T1711*9%,IF(T1711&lt;250000,T1711*12%,T1711*15%)))))</f>
        <v>46.84</v>
      </c>
    </row>
    <row r="1712" spans="1:23" x14ac:dyDescent="0.3">
      <c r="A1712" s="2" t="s">
        <v>2841</v>
      </c>
      <c r="B1712" s="4">
        <v>44161</v>
      </c>
      <c r="C1712" s="4">
        <v>44163</v>
      </c>
      <c r="D1712" s="2" t="s">
        <v>47</v>
      </c>
      <c r="E1712" s="2" t="s">
        <v>29</v>
      </c>
      <c r="F1712" s="2" t="s">
        <v>1764</v>
      </c>
      <c r="G1712" s="5" t="str">
        <f>VLOOKUP(F1712,'Customer Info'!A:B,2,0)</f>
        <v>Mitch</v>
      </c>
      <c r="H1712" s="5" t="str">
        <f>VLOOKUP(F1712,'Customer Info'!A:C,3,0)</f>
        <v>Willingham</v>
      </c>
      <c r="I1712" s="5" t="str">
        <f>VLOOKUP(F1712,'Customer Info'!A:E,5,0)</f>
        <v>Surakarta</v>
      </c>
      <c r="J1712" s="2" t="s">
        <v>59</v>
      </c>
      <c r="K1712" s="6" t="str">
        <f>VLOOKUP(J1712,'Product Details'!B:C,2,0)</f>
        <v>Technology</v>
      </c>
      <c r="L1712" s="6" t="str">
        <f>VLOOKUP(J1712,'Product Details'!B:D,3,0)</f>
        <v>Accessories</v>
      </c>
      <c r="M1712" s="6" t="s">
        <v>6442</v>
      </c>
      <c r="N1712" s="2">
        <v>456</v>
      </c>
      <c r="O1712" s="2">
        <v>430</v>
      </c>
      <c r="P1712" s="2">
        <v>5</v>
      </c>
      <c r="Q1712" s="7">
        <f>O1712*P1712</f>
        <v>2150</v>
      </c>
      <c r="R1712" s="7">
        <f>N1712*P1712</f>
        <v>2280</v>
      </c>
      <c r="S1712" s="2">
        <v>59</v>
      </c>
      <c r="T1712" s="8">
        <f>R1712+S1712</f>
        <v>2339</v>
      </c>
      <c r="U1712" s="8">
        <f>T1712-Q1712</f>
        <v>189</v>
      </c>
      <c r="V1712" s="2" t="s">
        <v>63</v>
      </c>
      <c r="W1712" s="31">
        <f>IF(T1712&lt;5000,T1712*2%,IF(T1712&lt;25000,T1712*5%,IF(T1712&lt;50000,T1712*7%,IF(T1712&lt;100000,T1712*9%,IF(T1712&lt;250000,T1712*12%,T1712*15%)))))</f>
        <v>46.78</v>
      </c>
    </row>
    <row r="1713" spans="1:23" x14ac:dyDescent="0.3">
      <c r="A1713" s="2" t="s">
        <v>5161</v>
      </c>
      <c r="B1713" s="4">
        <v>43781</v>
      </c>
      <c r="C1713" s="4">
        <v>43781</v>
      </c>
      <c r="D1713" s="2" t="s">
        <v>47</v>
      </c>
      <c r="E1713" s="2" t="s">
        <v>48</v>
      </c>
      <c r="F1713" s="2" t="s">
        <v>512</v>
      </c>
      <c r="G1713" s="5" t="str">
        <f>VLOOKUP(F1713,'Customer Info'!A:B,2,0)</f>
        <v>Barry</v>
      </c>
      <c r="H1713" s="5" t="str">
        <f>VLOOKUP(F1713,'Customer Info'!A:C,3,0)</f>
        <v>Blumstein</v>
      </c>
      <c r="I1713" s="5" t="str">
        <f>VLOOKUP(F1713,'Customer Info'!A:E,5,0)</f>
        <v>Gold Coast</v>
      </c>
      <c r="J1713" s="2" t="s">
        <v>245</v>
      </c>
      <c r="K1713" s="6" t="str">
        <f>VLOOKUP(J1713,'Product Details'!B:C,2,0)</f>
        <v>Office_Supplies</v>
      </c>
      <c r="L1713" s="6" t="str">
        <f>VLOOKUP(J1713,'Product Details'!B:D,3,0)</f>
        <v>Envelopes</v>
      </c>
      <c r="M1713" s="6" t="s">
        <v>6427</v>
      </c>
      <c r="N1713" s="2">
        <v>285</v>
      </c>
      <c r="O1713" s="2">
        <v>259</v>
      </c>
      <c r="P1713" s="2">
        <v>8</v>
      </c>
      <c r="Q1713" s="7">
        <f>O1713*P1713</f>
        <v>2072</v>
      </c>
      <c r="R1713" s="7">
        <f>N1713*P1713</f>
        <v>2280</v>
      </c>
      <c r="S1713" s="2">
        <v>53</v>
      </c>
      <c r="T1713" s="8">
        <f>R1713+S1713</f>
        <v>2333</v>
      </c>
      <c r="U1713" s="8">
        <f>T1713-Q1713</f>
        <v>261</v>
      </c>
      <c r="V1713" s="2" t="s">
        <v>33</v>
      </c>
      <c r="W1713" s="31">
        <f>IF(T1713&lt;5000,T1713*2%,IF(T1713&lt;25000,T1713*5%,IF(T1713&lt;50000,T1713*7%,IF(T1713&lt;100000,T1713*9%,IF(T1713&lt;250000,T1713*12%,T1713*15%)))))</f>
        <v>46.660000000000004</v>
      </c>
    </row>
    <row r="1714" spans="1:23" x14ac:dyDescent="0.3">
      <c r="A1714" s="2" t="s">
        <v>3554</v>
      </c>
      <c r="B1714" s="4">
        <v>43774</v>
      </c>
      <c r="C1714" s="4">
        <v>43776</v>
      </c>
      <c r="D1714" s="2" t="s">
        <v>47</v>
      </c>
      <c r="E1714" s="2" t="s">
        <v>29</v>
      </c>
      <c r="F1714" s="2" t="s">
        <v>703</v>
      </c>
      <c r="G1714" s="5" t="str">
        <f>VLOOKUP(F1714,'Customer Info'!A:B,2,0)</f>
        <v>Eric</v>
      </c>
      <c r="H1714" s="5" t="str">
        <f>VLOOKUP(F1714,'Customer Info'!A:C,3,0)</f>
        <v>Barreto</v>
      </c>
      <c r="I1714" s="5" t="str">
        <f>VLOOKUP(F1714,'Customer Info'!A:E,5,0)</f>
        <v>Liaoyang</v>
      </c>
      <c r="J1714" s="2" t="s">
        <v>140</v>
      </c>
      <c r="K1714" s="6" t="str">
        <f>VLOOKUP(J1714,'Product Details'!B:C,2,0)</f>
        <v>Furniture</v>
      </c>
      <c r="L1714" s="6" t="str">
        <f>VLOOKUP(J1714,'Product Details'!B:D,3,0)</f>
        <v>Chairs</v>
      </c>
      <c r="M1714" s="6" t="s">
        <v>6512</v>
      </c>
      <c r="N1714" s="2">
        <v>1146</v>
      </c>
      <c r="O1714" s="2">
        <v>1061</v>
      </c>
      <c r="P1714" s="2">
        <v>2</v>
      </c>
      <c r="Q1714" s="7">
        <f>O1714*P1714</f>
        <v>2122</v>
      </c>
      <c r="R1714" s="7">
        <f>N1714*P1714</f>
        <v>2292</v>
      </c>
      <c r="S1714" s="2">
        <v>53</v>
      </c>
      <c r="T1714" s="8">
        <f>R1714+S1714</f>
        <v>2345</v>
      </c>
      <c r="U1714" s="8">
        <f>T1714-Q1714</f>
        <v>223</v>
      </c>
      <c r="V1714" s="2" t="s">
        <v>33</v>
      </c>
      <c r="W1714" s="31">
        <f>IF(T1714&lt;5000,T1714*2%,IF(T1714&lt;25000,T1714*5%,IF(T1714&lt;50000,T1714*7%,IF(T1714&lt;100000,T1714*9%,IF(T1714&lt;250000,T1714*12%,T1714*15%)))))</f>
        <v>46.9</v>
      </c>
    </row>
    <row r="1715" spans="1:23" x14ac:dyDescent="0.3">
      <c r="A1715" s="2" t="s">
        <v>1837</v>
      </c>
      <c r="B1715" s="4">
        <v>43898</v>
      </c>
      <c r="C1715" s="4">
        <v>43898</v>
      </c>
      <c r="D1715" s="2" t="s">
        <v>47</v>
      </c>
      <c r="E1715" s="2" t="s">
        <v>91</v>
      </c>
      <c r="F1715" s="2" t="s">
        <v>363</v>
      </c>
      <c r="G1715" s="5" t="str">
        <f>VLOOKUP(F1715,'Customer Info'!A:B,2,0)</f>
        <v>Julia</v>
      </c>
      <c r="H1715" s="5" t="str">
        <f>VLOOKUP(F1715,'Customer Info'!A:C,3,0)</f>
        <v>Barnett</v>
      </c>
      <c r="I1715" s="5" t="str">
        <f>VLOOKUP(F1715,'Customer Info'!A:E,5,0)</f>
        <v>Zhuhai</v>
      </c>
      <c r="J1715" s="2" t="s">
        <v>89</v>
      </c>
      <c r="K1715" s="6" t="str">
        <f>VLOOKUP(J1715,'Product Details'!B:C,2,0)</f>
        <v>Office_Supplies</v>
      </c>
      <c r="L1715" s="6" t="str">
        <f>VLOOKUP(J1715,'Product Details'!B:D,3,0)</f>
        <v>Paper</v>
      </c>
      <c r="M1715" s="6" t="s">
        <v>6568</v>
      </c>
      <c r="N1715" s="2">
        <v>1146</v>
      </c>
      <c r="O1715" s="2">
        <v>1061</v>
      </c>
      <c r="P1715" s="2">
        <v>2</v>
      </c>
      <c r="Q1715" s="7">
        <f>O1715*P1715</f>
        <v>2122</v>
      </c>
      <c r="R1715" s="7">
        <f>N1715*P1715</f>
        <v>2292</v>
      </c>
      <c r="S1715" s="2">
        <v>31</v>
      </c>
      <c r="T1715" s="8">
        <f>R1715+S1715</f>
        <v>2323</v>
      </c>
      <c r="U1715" s="8">
        <f>T1715-Q1715</f>
        <v>201</v>
      </c>
      <c r="V1715" s="2" t="s">
        <v>63</v>
      </c>
      <c r="W1715" s="31">
        <f>IF(T1715&lt;5000,T1715*2%,IF(T1715&lt;25000,T1715*5%,IF(T1715&lt;50000,T1715*7%,IF(T1715&lt;100000,T1715*9%,IF(T1715&lt;250000,T1715*12%,T1715*15%)))))</f>
        <v>46.46</v>
      </c>
    </row>
    <row r="1716" spans="1:23" x14ac:dyDescent="0.3">
      <c r="A1716" s="2" t="s">
        <v>3142</v>
      </c>
      <c r="B1716" s="4">
        <v>43348</v>
      </c>
      <c r="C1716" s="4">
        <v>43348</v>
      </c>
      <c r="D1716" s="2" t="s">
        <v>47</v>
      </c>
      <c r="E1716" s="2" t="s">
        <v>29</v>
      </c>
      <c r="F1716" s="2" t="s">
        <v>378</v>
      </c>
      <c r="G1716" s="5" t="str">
        <f>VLOOKUP(F1716,'Customer Info'!A:B,2,0)</f>
        <v>Stuart</v>
      </c>
      <c r="H1716" s="5" t="str">
        <f>VLOOKUP(F1716,'Customer Info'!A:C,3,0)</f>
        <v>Calhoun</v>
      </c>
      <c r="I1716" s="5" t="str">
        <f>VLOOKUP(F1716,'Customer Info'!A:E,5,0)</f>
        <v>Pforzheim</v>
      </c>
      <c r="J1716" s="2" t="s">
        <v>328</v>
      </c>
      <c r="K1716" s="6" t="str">
        <f>VLOOKUP(J1716,'Product Details'!B:C,2,0)</f>
        <v>Office_Supplies</v>
      </c>
      <c r="L1716" s="6" t="str">
        <f>VLOOKUP(J1716,'Product Details'!B:D,3,0)</f>
        <v>Appliances</v>
      </c>
      <c r="M1716" s="6" t="s">
        <v>6529</v>
      </c>
      <c r="N1716" s="2">
        <v>765</v>
      </c>
      <c r="O1716" s="2">
        <v>701</v>
      </c>
      <c r="P1716" s="2">
        <v>3</v>
      </c>
      <c r="Q1716" s="7">
        <f>O1716*P1716</f>
        <v>2103</v>
      </c>
      <c r="R1716" s="7">
        <f>N1716*P1716</f>
        <v>2295</v>
      </c>
      <c r="S1716" s="2">
        <v>82</v>
      </c>
      <c r="T1716" s="8">
        <f>R1716+S1716</f>
        <v>2377</v>
      </c>
      <c r="U1716" s="8">
        <f>T1716-Q1716</f>
        <v>274</v>
      </c>
      <c r="V1716" s="2" t="s">
        <v>30</v>
      </c>
      <c r="W1716" s="31">
        <f>IF(T1716&lt;5000,T1716*2%,IF(T1716&lt;25000,T1716*5%,IF(T1716&lt;50000,T1716*7%,IF(T1716&lt;100000,T1716*9%,IF(T1716&lt;250000,T1716*12%,T1716*15%)))))</f>
        <v>47.54</v>
      </c>
    </row>
    <row r="1717" spans="1:23" x14ac:dyDescent="0.3">
      <c r="A1717" s="2" t="s">
        <v>1555</v>
      </c>
      <c r="B1717" s="4">
        <v>44041</v>
      </c>
      <c r="C1717" s="4">
        <v>44043</v>
      </c>
      <c r="D1717" s="2" t="s">
        <v>47</v>
      </c>
      <c r="E1717" s="2" t="s">
        <v>48</v>
      </c>
      <c r="F1717" s="2" t="s">
        <v>950</v>
      </c>
      <c r="G1717" s="5" t="str">
        <f>VLOOKUP(F1717,'Customer Info'!A:B,2,0)</f>
        <v>Kristen</v>
      </c>
      <c r="H1717" s="5" t="str">
        <f>VLOOKUP(F1717,'Customer Info'!A:C,3,0)</f>
        <v>Hastings</v>
      </c>
      <c r="I1717" s="5" t="str">
        <f>VLOOKUP(F1717,'Customer Info'!A:E,5,0)</f>
        <v>Shihezi</v>
      </c>
      <c r="J1717" s="2" t="s">
        <v>226</v>
      </c>
      <c r="K1717" s="6" t="str">
        <f>VLOOKUP(J1717,'Product Details'!B:C,2,0)</f>
        <v>Furniture</v>
      </c>
      <c r="L1717" s="6" t="str">
        <f>VLOOKUP(J1717,'Product Details'!B:D,3,0)</f>
        <v>Bookcases</v>
      </c>
      <c r="M1717" s="6" t="s">
        <v>6493</v>
      </c>
      <c r="N1717" s="2">
        <v>288</v>
      </c>
      <c r="O1717" s="2">
        <v>264</v>
      </c>
      <c r="P1717" s="2">
        <v>8</v>
      </c>
      <c r="Q1717" s="7">
        <f>O1717*P1717</f>
        <v>2112</v>
      </c>
      <c r="R1717" s="7">
        <f>N1717*P1717</f>
        <v>2304</v>
      </c>
      <c r="S1717" s="2">
        <v>95</v>
      </c>
      <c r="T1717" s="8">
        <f>R1717+S1717</f>
        <v>2399</v>
      </c>
      <c r="U1717" s="8">
        <f>T1717-Q1717</f>
        <v>287</v>
      </c>
      <c r="V1717" s="2" t="s">
        <v>33</v>
      </c>
      <c r="W1717" s="31">
        <f>IF(T1717&lt;5000,T1717*2%,IF(T1717&lt;25000,T1717*5%,IF(T1717&lt;50000,T1717*7%,IF(T1717&lt;100000,T1717*9%,IF(T1717&lt;250000,T1717*12%,T1717*15%)))))</f>
        <v>47.980000000000004</v>
      </c>
    </row>
    <row r="1718" spans="1:23" x14ac:dyDescent="0.3">
      <c r="A1718" s="2" t="s">
        <v>2152</v>
      </c>
      <c r="B1718" s="4">
        <v>43348</v>
      </c>
      <c r="C1718" s="4">
        <v>43348</v>
      </c>
      <c r="D1718" s="2" t="s">
        <v>47</v>
      </c>
      <c r="E1718" s="2" t="s">
        <v>43</v>
      </c>
      <c r="F1718" s="2" t="s">
        <v>397</v>
      </c>
      <c r="G1718" s="5" t="str">
        <f>VLOOKUP(F1718,'Customer Info'!A:B,2,0)</f>
        <v>Lynn</v>
      </c>
      <c r="H1718" s="5" t="str">
        <f>VLOOKUP(F1718,'Customer Info'!A:C,3,0)</f>
        <v>Smith</v>
      </c>
      <c r="I1718" s="5" t="str">
        <f>VLOOKUP(F1718,'Customer Info'!A:E,5,0)</f>
        <v>Guiping</v>
      </c>
      <c r="J1718" s="2" t="s">
        <v>470</v>
      </c>
      <c r="K1718" s="6" t="str">
        <f>VLOOKUP(J1718,'Product Details'!B:C,2,0)</f>
        <v>Office_Supplies</v>
      </c>
      <c r="L1718" s="6" t="str">
        <f>VLOOKUP(J1718,'Product Details'!B:D,3,0)</f>
        <v>Art</v>
      </c>
      <c r="M1718" s="6" t="s">
        <v>6552</v>
      </c>
      <c r="N1718" s="2">
        <v>2310</v>
      </c>
      <c r="O1718" s="2">
        <v>2040</v>
      </c>
      <c r="P1718" s="2">
        <v>1</v>
      </c>
      <c r="Q1718" s="7">
        <f>O1718*P1718</f>
        <v>2040</v>
      </c>
      <c r="R1718" s="7">
        <f>N1718*P1718</f>
        <v>2310</v>
      </c>
      <c r="S1718" s="2">
        <v>92</v>
      </c>
      <c r="T1718" s="8">
        <f>R1718+S1718</f>
        <v>2402</v>
      </c>
      <c r="U1718" s="8">
        <f>T1718-Q1718</f>
        <v>362</v>
      </c>
      <c r="V1718" s="2" t="s">
        <v>33</v>
      </c>
      <c r="W1718" s="31">
        <f>IF(T1718&lt;5000,T1718*2%,IF(T1718&lt;25000,T1718*5%,IF(T1718&lt;50000,T1718*7%,IF(T1718&lt;100000,T1718*9%,IF(T1718&lt;250000,T1718*12%,T1718*15%)))))</f>
        <v>48.04</v>
      </c>
    </row>
    <row r="1719" spans="1:23" x14ac:dyDescent="0.3">
      <c r="A1719" s="2" t="s">
        <v>4159</v>
      </c>
      <c r="B1719" s="4">
        <v>43321</v>
      </c>
      <c r="C1719" s="4">
        <v>43322</v>
      </c>
      <c r="D1719" s="2" t="s">
        <v>47</v>
      </c>
      <c r="E1719" s="2" t="s">
        <v>48</v>
      </c>
      <c r="F1719" s="2" t="s">
        <v>437</v>
      </c>
      <c r="G1719" s="5" t="str">
        <f>VLOOKUP(F1719,'Customer Info'!A:B,2,0)</f>
        <v>Guy</v>
      </c>
      <c r="H1719" s="5" t="str">
        <f>VLOOKUP(F1719,'Customer Info'!A:C,3,0)</f>
        <v>Phonely</v>
      </c>
      <c r="I1719" s="5" t="str">
        <f>VLOOKUP(F1719,'Customer Info'!A:E,5,0)</f>
        <v>Jodhpur</v>
      </c>
      <c r="J1719" s="2" t="s">
        <v>143</v>
      </c>
      <c r="K1719" s="6" t="str">
        <f>VLOOKUP(J1719,'Product Details'!B:C,2,0)</f>
        <v>Office_Supplies</v>
      </c>
      <c r="L1719" s="6" t="str">
        <f>VLOOKUP(J1719,'Product Details'!B:D,3,0)</f>
        <v>Binders</v>
      </c>
      <c r="M1719" s="6" t="s">
        <v>6487</v>
      </c>
      <c r="N1719" s="2">
        <v>2310</v>
      </c>
      <c r="O1719" s="2">
        <v>2040</v>
      </c>
      <c r="P1719" s="2">
        <v>1</v>
      </c>
      <c r="Q1719" s="7">
        <f>O1719*P1719</f>
        <v>2040</v>
      </c>
      <c r="R1719" s="7">
        <f>N1719*P1719</f>
        <v>2310</v>
      </c>
      <c r="S1719" s="2">
        <v>87</v>
      </c>
      <c r="T1719" s="8">
        <f>R1719+S1719</f>
        <v>2397</v>
      </c>
      <c r="U1719" s="8">
        <f>T1719-Q1719</f>
        <v>357</v>
      </c>
      <c r="V1719" s="2" t="s">
        <v>33</v>
      </c>
      <c r="W1719" s="31">
        <f>IF(T1719&lt;5000,T1719*2%,IF(T1719&lt;25000,T1719*5%,IF(T1719&lt;50000,T1719*7%,IF(T1719&lt;100000,T1719*9%,IF(T1719&lt;250000,T1719*12%,T1719*15%)))))</f>
        <v>47.94</v>
      </c>
    </row>
    <row r="1720" spans="1:23" x14ac:dyDescent="0.3">
      <c r="A1720" s="2" t="s">
        <v>4125</v>
      </c>
      <c r="B1720" s="4">
        <v>43192</v>
      </c>
      <c r="C1720" s="4">
        <v>43193</v>
      </c>
      <c r="D1720" s="2" t="s">
        <v>47</v>
      </c>
      <c r="E1720" s="2" t="s">
        <v>43</v>
      </c>
      <c r="F1720" s="2" t="s">
        <v>735</v>
      </c>
      <c r="G1720" s="5" t="str">
        <f>VLOOKUP(F1720,'Customer Info'!A:B,2,0)</f>
        <v>Delfina</v>
      </c>
      <c r="H1720" s="5" t="str">
        <f>VLOOKUP(F1720,'Customer Info'!A:C,3,0)</f>
        <v>Latchford</v>
      </c>
      <c r="I1720" s="5" t="str">
        <f>VLOOKUP(F1720,'Customer Info'!A:E,5,0)</f>
        <v>Yogyakarta</v>
      </c>
      <c r="J1720" s="2" t="s">
        <v>611</v>
      </c>
      <c r="K1720" s="6" t="str">
        <f>VLOOKUP(J1720,'Product Details'!B:C,2,0)</f>
        <v>Technology</v>
      </c>
      <c r="L1720" s="6" t="str">
        <f>VLOOKUP(J1720,'Product Details'!B:D,3,0)</f>
        <v>Phones</v>
      </c>
      <c r="M1720" s="6" t="s">
        <v>6564</v>
      </c>
      <c r="N1720" s="2">
        <v>2310</v>
      </c>
      <c r="O1720" s="2">
        <v>2040</v>
      </c>
      <c r="P1720" s="2">
        <v>1</v>
      </c>
      <c r="Q1720" s="7">
        <f>O1720*P1720</f>
        <v>2040</v>
      </c>
      <c r="R1720" s="7">
        <f>N1720*P1720</f>
        <v>2310</v>
      </c>
      <c r="S1720" s="2">
        <v>48</v>
      </c>
      <c r="T1720" s="8">
        <f>R1720+S1720</f>
        <v>2358</v>
      </c>
      <c r="U1720" s="8">
        <f>T1720-Q1720</f>
        <v>318</v>
      </c>
      <c r="V1720" s="2" t="s">
        <v>33</v>
      </c>
      <c r="W1720" s="31">
        <f>IF(T1720&lt;5000,T1720*2%,IF(T1720&lt;25000,T1720*5%,IF(T1720&lt;50000,T1720*7%,IF(T1720&lt;100000,T1720*9%,IF(T1720&lt;250000,T1720*12%,T1720*15%)))))</f>
        <v>47.160000000000004</v>
      </c>
    </row>
    <row r="1721" spans="1:23" x14ac:dyDescent="0.3">
      <c r="A1721" s="2" t="s">
        <v>2243</v>
      </c>
      <c r="B1721" s="4">
        <v>43246</v>
      </c>
      <c r="C1721" s="4">
        <v>43247</v>
      </c>
      <c r="D1721" s="2" t="s">
        <v>47</v>
      </c>
      <c r="E1721" s="2" t="s">
        <v>48</v>
      </c>
      <c r="F1721" s="2" t="s">
        <v>629</v>
      </c>
      <c r="G1721" s="5" t="str">
        <f>VLOOKUP(F1721,'Customer Info'!A:B,2,0)</f>
        <v>Rick</v>
      </c>
      <c r="H1721" s="5" t="str">
        <f>VLOOKUP(F1721,'Customer Info'!A:C,3,0)</f>
        <v>Duston</v>
      </c>
      <c r="I1721" s="5" t="str">
        <f>VLOOKUP(F1721,'Customer Info'!A:E,5,0)</f>
        <v>Surakarta</v>
      </c>
      <c r="J1721" s="2" t="s">
        <v>336</v>
      </c>
      <c r="K1721" s="6" t="str">
        <f>VLOOKUP(J1721,'Product Details'!B:C,2,0)</f>
        <v>Technology</v>
      </c>
      <c r="L1721" s="6" t="str">
        <f>VLOOKUP(J1721,'Product Details'!B:D,3,0)</f>
        <v>Phones</v>
      </c>
      <c r="M1721" s="6" t="s">
        <v>6433</v>
      </c>
      <c r="N1721" s="2">
        <v>2310</v>
      </c>
      <c r="O1721" s="2">
        <v>2040</v>
      </c>
      <c r="P1721" s="2">
        <v>1</v>
      </c>
      <c r="Q1721" s="7">
        <f>O1721*P1721</f>
        <v>2040</v>
      </c>
      <c r="R1721" s="7">
        <f>N1721*P1721</f>
        <v>2310</v>
      </c>
      <c r="S1721" s="2">
        <v>30</v>
      </c>
      <c r="T1721" s="8">
        <f>R1721+S1721</f>
        <v>2340</v>
      </c>
      <c r="U1721" s="8">
        <f>T1721-Q1721</f>
        <v>300</v>
      </c>
      <c r="V1721" s="2" t="s">
        <v>63</v>
      </c>
      <c r="W1721" s="31">
        <f>IF(T1721&lt;5000,T1721*2%,IF(T1721&lt;25000,T1721*5%,IF(T1721&lt;50000,T1721*7%,IF(T1721&lt;100000,T1721*9%,IF(T1721&lt;250000,T1721*12%,T1721*15%)))))</f>
        <v>46.800000000000004</v>
      </c>
    </row>
    <row r="1722" spans="1:23" x14ac:dyDescent="0.3">
      <c r="A1722" s="2" t="s">
        <v>3202</v>
      </c>
      <c r="B1722" s="4">
        <v>43142</v>
      </c>
      <c r="C1722" s="4">
        <v>43144</v>
      </c>
      <c r="D1722" s="2" t="s">
        <v>47</v>
      </c>
      <c r="E1722" s="2" t="s">
        <v>48</v>
      </c>
      <c r="F1722" s="2" t="s">
        <v>1282</v>
      </c>
      <c r="G1722" s="5" t="str">
        <f>VLOOKUP(F1722,'Customer Info'!A:B,2,0)</f>
        <v>Bruce</v>
      </c>
      <c r="H1722" s="5" t="str">
        <f>VLOOKUP(F1722,'Customer Info'!A:C,3,0)</f>
        <v>Geld</v>
      </c>
      <c r="I1722" s="5" t="str">
        <f>VLOOKUP(F1722,'Customer Info'!A:E,5,0)</f>
        <v>Wollongong</v>
      </c>
      <c r="J1722" s="2" t="s">
        <v>350</v>
      </c>
      <c r="K1722" s="6" t="str">
        <f>VLOOKUP(J1722,'Product Details'!B:C,2,0)</f>
        <v>Furniture</v>
      </c>
      <c r="L1722" s="6" t="str">
        <f>VLOOKUP(J1722,'Product Details'!B:D,3,0)</f>
        <v>Tables</v>
      </c>
      <c r="M1722" s="6" t="s">
        <v>6491</v>
      </c>
      <c r="N1722" s="2">
        <v>773</v>
      </c>
      <c r="O1722" s="2">
        <v>708</v>
      </c>
      <c r="P1722" s="2">
        <v>3</v>
      </c>
      <c r="Q1722" s="7">
        <f>O1722*P1722</f>
        <v>2124</v>
      </c>
      <c r="R1722" s="7">
        <f>N1722*P1722</f>
        <v>2319</v>
      </c>
      <c r="S1722" s="2">
        <v>57</v>
      </c>
      <c r="T1722" s="8">
        <f>R1722+S1722</f>
        <v>2376</v>
      </c>
      <c r="U1722" s="8">
        <f>T1722-Q1722</f>
        <v>252</v>
      </c>
      <c r="V1722" s="2" t="s">
        <v>33</v>
      </c>
      <c r="W1722" s="31">
        <f>IF(T1722&lt;5000,T1722*2%,IF(T1722&lt;25000,T1722*5%,IF(T1722&lt;50000,T1722*7%,IF(T1722&lt;100000,T1722*9%,IF(T1722&lt;250000,T1722*12%,T1722*15%)))))</f>
        <v>47.52</v>
      </c>
    </row>
    <row r="1723" spans="1:23" x14ac:dyDescent="0.3">
      <c r="A1723" s="2" t="s">
        <v>161</v>
      </c>
      <c r="B1723" s="4">
        <v>43138</v>
      </c>
      <c r="C1723" s="4">
        <v>43139</v>
      </c>
      <c r="D1723" s="2" t="s">
        <v>47</v>
      </c>
      <c r="E1723" s="2" t="s">
        <v>91</v>
      </c>
      <c r="F1723" s="2" t="s">
        <v>162</v>
      </c>
      <c r="G1723" s="5" t="str">
        <f>VLOOKUP(F1723,'Customer Info'!A:B,2,0)</f>
        <v>Trudy</v>
      </c>
      <c r="H1723" s="5" t="str">
        <f>VLOOKUP(F1723,'Customer Info'!A:C,3,0)</f>
        <v>Glocke</v>
      </c>
      <c r="I1723" s="5" t="str">
        <f>VLOOKUP(F1723,'Customer Info'!A:E,5,0)</f>
        <v>Brisbane</v>
      </c>
      <c r="J1723" s="2" t="s">
        <v>163</v>
      </c>
      <c r="K1723" s="6" t="str">
        <f>VLOOKUP(J1723,'Product Details'!B:C,2,0)</f>
        <v>Office_Supplies</v>
      </c>
      <c r="L1723" s="6" t="str">
        <f>VLOOKUP(J1723,'Product Details'!B:D,3,0)</f>
        <v>Appliances</v>
      </c>
      <c r="M1723" s="6" t="s">
        <v>6514</v>
      </c>
      <c r="N1723" s="2">
        <v>465</v>
      </c>
      <c r="O1723" s="2">
        <v>439</v>
      </c>
      <c r="P1723" s="2">
        <v>5</v>
      </c>
      <c r="Q1723" s="7">
        <f>O1723*P1723</f>
        <v>2195</v>
      </c>
      <c r="R1723" s="7">
        <f>N1723*P1723</f>
        <v>2325</v>
      </c>
      <c r="S1723" s="2">
        <v>98</v>
      </c>
      <c r="T1723" s="8">
        <f>R1723+S1723</f>
        <v>2423</v>
      </c>
      <c r="U1723" s="8">
        <f>T1723-Q1723</f>
        <v>228</v>
      </c>
      <c r="V1723" s="2" t="s">
        <v>33</v>
      </c>
      <c r="W1723" s="31">
        <f>IF(T1723&lt;5000,T1723*2%,IF(T1723&lt;25000,T1723*5%,IF(T1723&lt;50000,T1723*7%,IF(T1723&lt;100000,T1723*9%,IF(T1723&lt;250000,T1723*12%,T1723*15%)))))</f>
        <v>48.46</v>
      </c>
    </row>
    <row r="1724" spans="1:23" x14ac:dyDescent="0.3">
      <c r="A1724" s="2" t="s">
        <v>263</v>
      </c>
      <c r="B1724" s="4">
        <v>43366</v>
      </c>
      <c r="C1724" s="4">
        <v>43366</v>
      </c>
      <c r="D1724" s="2" t="s">
        <v>47</v>
      </c>
      <c r="E1724" s="2" t="s">
        <v>68</v>
      </c>
      <c r="F1724" s="2" t="s">
        <v>264</v>
      </c>
      <c r="G1724" s="5" t="str">
        <f>VLOOKUP(F1724,'Customer Info'!A:B,2,0)</f>
        <v>Nathan</v>
      </c>
      <c r="H1724" s="5" t="str">
        <f>VLOOKUP(F1724,'Customer Info'!A:C,3,0)</f>
        <v>Gelder</v>
      </c>
      <c r="I1724" s="5" t="str">
        <f>VLOOKUP(F1724,'Customer Info'!A:E,5,0)</f>
        <v>Depok</v>
      </c>
      <c r="J1724" s="2" t="s">
        <v>66</v>
      </c>
      <c r="K1724" s="6" t="str">
        <f>VLOOKUP(J1724,'Product Details'!B:C,2,0)</f>
        <v>Furniture</v>
      </c>
      <c r="L1724" s="6" t="str">
        <f>VLOOKUP(J1724,'Product Details'!B:D,3,0)</f>
        <v>Bookcases</v>
      </c>
      <c r="M1724" s="6" t="s">
        <v>6498</v>
      </c>
      <c r="N1724" s="2">
        <v>2333</v>
      </c>
      <c r="O1724" s="2">
        <v>2060</v>
      </c>
      <c r="P1724" s="2">
        <v>1</v>
      </c>
      <c r="Q1724" s="7">
        <f>O1724*P1724</f>
        <v>2060</v>
      </c>
      <c r="R1724" s="7">
        <f>N1724*P1724</f>
        <v>2333</v>
      </c>
      <c r="S1724" s="2">
        <v>68</v>
      </c>
      <c r="T1724" s="8">
        <f>R1724+S1724</f>
        <v>2401</v>
      </c>
      <c r="U1724" s="8">
        <f>T1724-Q1724</f>
        <v>341</v>
      </c>
      <c r="V1724" s="2" t="s">
        <v>63</v>
      </c>
      <c r="W1724" s="31">
        <f>IF(T1724&lt;5000,T1724*2%,IF(T1724&lt;25000,T1724*5%,IF(T1724&lt;50000,T1724*7%,IF(T1724&lt;100000,T1724*9%,IF(T1724&lt;250000,T1724*12%,T1724*15%)))))</f>
        <v>48.02</v>
      </c>
    </row>
    <row r="1725" spans="1:23" x14ac:dyDescent="0.3">
      <c r="A1725" s="2" t="s">
        <v>3803</v>
      </c>
      <c r="B1725" s="4">
        <v>43884</v>
      </c>
      <c r="C1725" s="4">
        <v>43886</v>
      </c>
      <c r="D1725" s="2" t="s">
        <v>47</v>
      </c>
      <c r="E1725" s="2" t="s">
        <v>68</v>
      </c>
      <c r="F1725" s="2" t="s">
        <v>535</v>
      </c>
      <c r="G1725" s="5" t="str">
        <f>VLOOKUP(F1725,'Customer Info'!A:B,2,0)</f>
        <v>Valerie</v>
      </c>
      <c r="H1725" s="5" t="str">
        <f>VLOOKUP(F1725,'Customer Info'!A:C,3,0)</f>
        <v>Mitchum</v>
      </c>
      <c r="I1725" s="5" t="str">
        <f>VLOOKUP(F1725,'Customer Info'!A:E,5,0)</f>
        <v>Chengdu</v>
      </c>
      <c r="J1725" s="2" t="s">
        <v>325</v>
      </c>
      <c r="K1725" s="6" t="str">
        <f>VLOOKUP(J1725,'Product Details'!B:C,2,0)</f>
        <v>Technology</v>
      </c>
      <c r="L1725" s="6" t="str">
        <f>VLOOKUP(J1725,'Product Details'!B:D,3,0)</f>
        <v>Copiers</v>
      </c>
      <c r="M1725" s="6" t="s">
        <v>6415</v>
      </c>
      <c r="N1725" s="2">
        <v>1169</v>
      </c>
      <c r="O1725" s="2">
        <v>1072</v>
      </c>
      <c r="P1725" s="2">
        <v>2</v>
      </c>
      <c r="Q1725" s="7">
        <f>O1725*P1725</f>
        <v>2144</v>
      </c>
      <c r="R1725" s="7">
        <f>N1725*P1725</f>
        <v>2338</v>
      </c>
      <c r="S1725" s="2">
        <v>87</v>
      </c>
      <c r="T1725" s="8">
        <f>R1725+S1725</f>
        <v>2425</v>
      </c>
      <c r="U1725" s="8">
        <f>T1725-Q1725</f>
        <v>281</v>
      </c>
      <c r="V1725" s="2" t="s">
        <v>33</v>
      </c>
      <c r="W1725" s="31">
        <f>IF(T1725&lt;5000,T1725*2%,IF(T1725&lt;25000,T1725*5%,IF(T1725&lt;50000,T1725*7%,IF(T1725&lt;100000,T1725*9%,IF(T1725&lt;250000,T1725*12%,T1725*15%)))))</f>
        <v>48.5</v>
      </c>
    </row>
    <row r="1726" spans="1:23" x14ac:dyDescent="0.3">
      <c r="A1726" s="2" t="s">
        <v>2729</v>
      </c>
      <c r="B1726" s="4">
        <v>44060</v>
      </c>
      <c r="C1726" s="4">
        <v>44061</v>
      </c>
      <c r="D1726" s="2" t="s">
        <v>47</v>
      </c>
      <c r="E1726" s="2" t="s">
        <v>43</v>
      </c>
      <c r="F1726" s="2" t="s">
        <v>489</v>
      </c>
      <c r="G1726" s="5" t="str">
        <f>VLOOKUP(F1726,'Customer Info'!A:B,2,0)</f>
        <v>Jim</v>
      </c>
      <c r="H1726" s="5" t="str">
        <f>VLOOKUP(F1726,'Customer Info'!A:C,3,0)</f>
        <v>Karlsson</v>
      </c>
      <c r="I1726" s="5" t="str">
        <f>VLOOKUP(F1726,'Customer Info'!A:E,5,0)</f>
        <v>Geelong</v>
      </c>
      <c r="J1726" s="2" t="s">
        <v>622</v>
      </c>
      <c r="K1726" s="6" t="str">
        <f>VLOOKUP(J1726,'Product Details'!B:C,2,0)</f>
        <v>Office_Supplies</v>
      </c>
      <c r="L1726" s="6" t="str">
        <f>VLOOKUP(J1726,'Product Details'!B:D,3,0)</f>
        <v>Storage</v>
      </c>
      <c r="M1726" s="6" t="s">
        <v>6547</v>
      </c>
      <c r="N1726" s="2">
        <v>1169</v>
      </c>
      <c r="O1726" s="2">
        <v>1072</v>
      </c>
      <c r="P1726" s="2">
        <v>2</v>
      </c>
      <c r="Q1726" s="7">
        <f>O1726*P1726</f>
        <v>2144</v>
      </c>
      <c r="R1726" s="7">
        <f>N1726*P1726</f>
        <v>2338</v>
      </c>
      <c r="S1726" s="2">
        <v>69</v>
      </c>
      <c r="T1726" s="8">
        <f>R1726+S1726</f>
        <v>2407</v>
      </c>
      <c r="U1726" s="8">
        <f>T1726-Q1726</f>
        <v>263</v>
      </c>
      <c r="V1726" s="2" t="s">
        <v>33</v>
      </c>
      <c r="W1726" s="31">
        <f>IF(T1726&lt;5000,T1726*2%,IF(T1726&lt;25000,T1726*5%,IF(T1726&lt;50000,T1726*7%,IF(T1726&lt;100000,T1726*9%,IF(T1726&lt;250000,T1726*12%,T1726*15%)))))</f>
        <v>48.14</v>
      </c>
    </row>
    <row r="1727" spans="1:23" x14ac:dyDescent="0.3">
      <c r="A1727" s="2" t="s">
        <v>5472</v>
      </c>
      <c r="B1727" s="4">
        <v>44011</v>
      </c>
      <c r="C1727" s="4">
        <v>44013</v>
      </c>
      <c r="D1727" s="2" t="s">
        <v>28</v>
      </c>
      <c r="E1727" s="2" t="s">
        <v>29</v>
      </c>
      <c r="F1727" s="2" t="s">
        <v>715</v>
      </c>
      <c r="G1727" s="5" t="str">
        <f>VLOOKUP(F1727,'Customer Info'!A:B,2,0)</f>
        <v>Patrick</v>
      </c>
      <c r="H1727" s="5" t="str">
        <f>VLOOKUP(F1727,'Customer Info'!A:C,3,0)</f>
        <v>Bzostek</v>
      </c>
      <c r="I1727" s="5" t="str">
        <f>VLOOKUP(F1727,'Customer Info'!A:E,5,0)</f>
        <v>Brisbane</v>
      </c>
      <c r="J1727" s="2" t="s">
        <v>416</v>
      </c>
      <c r="K1727" s="6" t="str">
        <f>VLOOKUP(J1727,'Product Details'!B:C,2,0)</f>
        <v>Technology</v>
      </c>
      <c r="L1727" s="6" t="str">
        <f>VLOOKUP(J1727,'Product Details'!B:D,3,0)</f>
        <v>Phones</v>
      </c>
      <c r="M1727" s="6" t="s">
        <v>6448</v>
      </c>
      <c r="N1727" s="2">
        <v>1169</v>
      </c>
      <c r="O1727" s="2">
        <v>1103</v>
      </c>
      <c r="P1727" s="2">
        <v>2</v>
      </c>
      <c r="Q1727" s="7">
        <f>O1727*P1727</f>
        <v>2206</v>
      </c>
      <c r="R1727" s="7">
        <f>N1727*P1727</f>
        <v>2338</v>
      </c>
      <c r="S1727" s="2">
        <v>66</v>
      </c>
      <c r="T1727" s="8">
        <f>R1727+S1727</f>
        <v>2404</v>
      </c>
      <c r="U1727" s="8">
        <f>T1727-Q1727</f>
        <v>198</v>
      </c>
      <c r="V1727" s="2" t="s">
        <v>63</v>
      </c>
      <c r="W1727" s="31">
        <f>IF(T1727&lt;5000,T1727*2%,IF(T1727&lt;25000,T1727*5%,IF(T1727&lt;50000,T1727*7%,IF(T1727&lt;100000,T1727*9%,IF(T1727&lt;250000,T1727*12%,T1727*15%)))))</f>
        <v>48.08</v>
      </c>
    </row>
    <row r="1728" spans="1:23" x14ac:dyDescent="0.3">
      <c r="A1728" s="2" t="s">
        <v>4112</v>
      </c>
      <c r="B1728" s="4">
        <v>43350</v>
      </c>
      <c r="C1728" s="4">
        <v>43352</v>
      </c>
      <c r="D1728" s="2" t="s">
        <v>47</v>
      </c>
      <c r="E1728" s="2" t="s">
        <v>91</v>
      </c>
      <c r="F1728" s="2" t="s">
        <v>638</v>
      </c>
      <c r="G1728" s="5" t="str">
        <f>VLOOKUP(F1728,'Customer Info'!A:B,2,0)</f>
        <v>Ted</v>
      </c>
      <c r="H1728" s="5" t="str">
        <f>VLOOKUP(F1728,'Customer Info'!A:C,3,0)</f>
        <v>Trevino</v>
      </c>
      <c r="I1728" s="5" t="str">
        <f>VLOOKUP(F1728,'Customer Info'!A:E,5,0)</f>
        <v>Bendigo</v>
      </c>
      <c r="J1728" s="2" t="s">
        <v>137</v>
      </c>
      <c r="K1728" s="6" t="str">
        <f>VLOOKUP(J1728,'Product Details'!B:C,2,0)</f>
        <v>Office_Supplies</v>
      </c>
      <c r="L1728" s="6" t="str">
        <f>VLOOKUP(J1728,'Product Details'!B:D,3,0)</f>
        <v>Supplies</v>
      </c>
      <c r="M1728" s="6" t="s">
        <v>6555</v>
      </c>
      <c r="N1728" s="2">
        <v>1169</v>
      </c>
      <c r="O1728" s="2">
        <v>1072</v>
      </c>
      <c r="P1728" s="2">
        <v>2</v>
      </c>
      <c r="Q1728" s="7">
        <f>O1728*P1728</f>
        <v>2144</v>
      </c>
      <c r="R1728" s="7">
        <f>N1728*P1728</f>
        <v>2338</v>
      </c>
      <c r="S1728" s="2">
        <v>52</v>
      </c>
      <c r="T1728" s="8">
        <f>R1728+S1728</f>
        <v>2390</v>
      </c>
      <c r="U1728" s="8">
        <f>T1728-Q1728</f>
        <v>246</v>
      </c>
      <c r="V1728" s="2" t="s">
        <v>30</v>
      </c>
      <c r="W1728" s="31">
        <f>IF(T1728&lt;5000,T1728*2%,IF(T1728&lt;25000,T1728*5%,IF(T1728&lt;50000,T1728*7%,IF(T1728&lt;100000,T1728*9%,IF(T1728&lt;250000,T1728*12%,T1728*15%)))))</f>
        <v>47.800000000000004</v>
      </c>
    </row>
    <row r="1729" spans="1:23" x14ac:dyDescent="0.3">
      <c r="A1729" s="2" t="s">
        <v>1300</v>
      </c>
      <c r="B1729" s="4">
        <v>43700</v>
      </c>
      <c r="C1729" s="4">
        <v>43701</v>
      </c>
      <c r="D1729" s="2" t="s">
        <v>47</v>
      </c>
      <c r="E1729" s="2" t="s">
        <v>29</v>
      </c>
      <c r="F1729" s="2" t="s">
        <v>142</v>
      </c>
      <c r="G1729" s="5" t="str">
        <f>VLOOKUP(F1729,'Customer Info'!A:B,2,0)</f>
        <v>Steve</v>
      </c>
      <c r="H1729" s="5" t="str">
        <f>VLOOKUP(F1729,'Customer Info'!A:C,3,0)</f>
        <v>Carroll</v>
      </c>
      <c r="I1729" s="5" t="str">
        <f>VLOOKUP(F1729,'Customer Info'!A:E,5,0)</f>
        <v>Qingdao</v>
      </c>
      <c r="J1729" s="2" t="s">
        <v>764</v>
      </c>
      <c r="K1729" s="6" t="str">
        <f>VLOOKUP(J1729,'Product Details'!B:C,2,0)</f>
        <v>Furniture</v>
      </c>
      <c r="L1729" s="6" t="str">
        <f>VLOOKUP(J1729,'Product Details'!B:D,3,0)</f>
        <v>Tables</v>
      </c>
      <c r="M1729" s="6" t="s">
        <v>6545</v>
      </c>
      <c r="N1729" s="2">
        <v>1169</v>
      </c>
      <c r="O1729" s="2">
        <v>1072</v>
      </c>
      <c r="P1729" s="2">
        <v>2</v>
      </c>
      <c r="Q1729" s="7">
        <f>O1729*P1729</f>
        <v>2144</v>
      </c>
      <c r="R1729" s="7">
        <f>N1729*P1729</f>
        <v>2338</v>
      </c>
      <c r="S1729" s="2">
        <v>41</v>
      </c>
      <c r="T1729" s="8">
        <f>R1729+S1729</f>
        <v>2379</v>
      </c>
      <c r="U1729" s="8">
        <f>T1729-Q1729</f>
        <v>235</v>
      </c>
      <c r="V1729" s="2" t="s">
        <v>63</v>
      </c>
      <c r="W1729" s="31">
        <f>IF(T1729&lt;5000,T1729*2%,IF(T1729&lt;25000,T1729*5%,IF(T1729&lt;50000,T1729*7%,IF(T1729&lt;100000,T1729*9%,IF(T1729&lt;250000,T1729*12%,T1729*15%)))))</f>
        <v>47.58</v>
      </c>
    </row>
    <row r="1730" spans="1:23" x14ac:dyDescent="0.3">
      <c r="A1730" s="2" t="s">
        <v>1250</v>
      </c>
      <c r="B1730" s="4">
        <v>43689</v>
      </c>
      <c r="C1730" s="4">
        <v>43689</v>
      </c>
      <c r="D1730" s="2" t="s">
        <v>28</v>
      </c>
      <c r="E1730" s="2" t="s">
        <v>91</v>
      </c>
      <c r="F1730" s="2" t="s">
        <v>807</v>
      </c>
      <c r="G1730" s="5" t="str">
        <f>VLOOKUP(F1730,'Customer Info'!A:B,2,0)</f>
        <v>Darren</v>
      </c>
      <c r="H1730" s="5" t="str">
        <f>VLOOKUP(F1730,'Customer Info'!A:C,3,0)</f>
        <v>Budd</v>
      </c>
      <c r="I1730" s="5" t="str">
        <f>VLOOKUP(F1730,'Customer Info'!A:E,5,0)</f>
        <v>Perth</v>
      </c>
      <c r="J1730" s="2" t="s">
        <v>316</v>
      </c>
      <c r="K1730" s="6" t="str">
        <f>VLOOKUP(J1730,'Product Details'!B:C,2,0)</f>
        <v>Technology</v>
      </c>
      <c r="L1730" s="6" t="str">
        <f>VLOOKUP(J1730,'Product Details'!B:D,3,0)</f>
        <v>Accessories</v>
      </c>
      <c r="M1730" s="6" t="s">
        <v>6430</v>
      </c>
      <c r="N1730" s="2">
        <v>1169</v>
      </c>
      <c r="O1730" s="2">
        <v>1103</v>
      </c>
      <c r="P1730" s="2">
        <v>2</v>
      </c>
      <c r="Q1730" s="7">
        <f>O1730*P1730</f>
        <v>2206</v>
      </c>
      <c r="R1730" s="7">
        <f>N1730*P1730</f>
        <v>2338</v>
      </c>
      <c r="S1730" s="2">
        <v>26</v>
      </c>
      <c r="T1730" s="8">
        <f>R1730+S1730</f>
        <v>2364</v>
      </c>
      <c r="U1730" s="8">
        <f>T1730-Q1730</f>
        <v>158</v>
      </c>
      <c r="V1730" s="2" t="s">
        <v>63</v>
      </c>
      <c r="W1730" s="31">
        <f>IF(T1730&lt;5000,T1730*2%,IF(T1730&lt;25000,T1730*5%,IF(T1730&lt;50000,T1730*7%,IF(T1730&lt;100000,T1730*9%,IF(T1730&lt;250000,T1730*12%,T1730*15%)))))</f>
        <v>47.28</v>
      </c>
    </row>
    <row r="1731" spans="1:23" x14ac:dyDescent="0.3">
      <c r="A1731" s="2" t="s">
        <v>3413</v>
      </c>
      <c r="B1731" s="4">
        <v>43541</v>
      </c>
      <c r="C1731" s="4">
        <v>43542</v>
      </c>
      <c r="D1731" s="2" t="s">
        <v>28</v>
      </c>
      <c r="E1731" s="2" t="s">
        <v>68</v>
      </c>
      <c r="F1731" s="2" t="s">
        <v>381</v>
      </c>
      <c r="G1731" s="5" t="str">
        <f>VLOOKUP(F1731,'Customer Info'!A:B,2,0)</f>
        <v>Andrew</v>
      </c>
      <c r="H1731" s="5" t="str">
        <f>VLOOKUP(F1731,'Customer Info'!A:C,3,0)</f>
        <v>Gjertsen</v>
      </c>
      <c r="I1731" s="5" t="str">
        <f>VLOOKUP(F1731,'Customer Info'!A:E,5,0)</f>
        <v>Hamburg</v>
      </c>
      <c r="J1731" s="2" t="s">
        <v>186</v>
      </c>
      <c r="K1731" s="6" t="str">
        <f>VLOOKUP(J1731,'Product Details'!B:C,2,0)</f>
        <v>Technology</v>
      </c>
      <c r="L1731" s="6" t="str">
        <f>VLOOKUP(J1731,'Product Details'!B:D,3,0)</f>
        <v>Accessories</v>
      </c>
      <c r="M1731" s="6" t="s">
        <v>6392</v>
      </c>
      <c r="N1731" s="2">
        <v>2342</v>
      </c>
      <c r="O1731" s="2">
        <v>2210</v>
      </c>
      <c r="P1731" s="2">
        <v>1</v>
      </c>
      <c r="Q1731" s="7">
        <f>O1731*P1731</f>
        <v>2210</v>
      </c>
      <c r="R1731" s="7">
        <f>N1731*P1731</f>
        <v>2342</v>
      </c>
      <c r="S1731" s="2">
        <v>83</v>
      </c>
      <c r="T1731" s="8">
        <f>R1731+S1731</f>
        <v>2425</v>
      </c>
      <c r="U1731" s="8">
        <f>T1731-Q1731</f>
        <v>215</v>
      </c>
      <c r="V1731" s="2" t="s">
        <v>33</v>
      </c>
      <c r="W1731" s="31">
        <f>IF(T1731&lt;5000,T1731*2%,IF(T1731&lt;25000,T1731*5%,IF(T1731&lt;50000,T1731*7%,IF(T1731&lt;100000,T1731*9%,IF(T1731&lt;250000,T1731*12%,T1731*15%)))))</f>
        <v>48.5</v>
      </c>
    </row>
    <row r="1732" spans="1:23" x14ac:dyDescent="0.3">
      <c r="A1732" s="2" t="s">
        <v>1726</v>
      </c>
      <c r="B1732" s="4">
        <v>44116</v>
      </c>
      <c r="C1732" s="4">
        <v>44116</v>
      </c>
      <c r="D1732" s="2" t="s">
        <v>28</v>
      </c>
      <c r="E1732" s="2" t="s">
        <v>91</v>
      </c>
      <c r="F1732" s="2" t="s">
        <v>363</v>
      </c>
      <c r="G1732" s="5" t="str">
        <f>VLOOKUP(F1732,'Customer Info'!A:B,2,0)</f>
        <v>Julia</v>
      </c>
      <c r="H1732" s="5" t="str">
        <f>VLOOKUP(F1732,'Customer Info'!A:C,3,0)</f>
        <v>Barnett</v>
      </c>
      <c r="I1732" s="5" t="str">
        <f>VLOOKUP(F1732,'Customer Info'!A:E,5,0)</f>
        <v>Zhuhai</v>
      </c>
      <c r="J1732" s="2" t="s">
        <v>193</v>
      </c>
      <c r="K1732" s="6" t="str">
        <f>VLOOKUP(J1732,'Product Details'!B:C,2,0)</f>
        <v>Office_Supplies</v>
      </c>
      <c r="L1732" s="6" t="str">
        <f>VLOOKUP(J1732,'Product Details'!B:D,3,0)</f>
        <v>Art</v>
      </c>
      <c r="M1732" s="6" t="s">
        <v>6434</v>
      </c>
      <c r="N1732" s="2">
        <v>2342</v>
      </c>
      <c r="O1732" s="2">
        <v>2210</v>
      </c>
      <c r="P1732" s="2">
        <v>1</v>
      </c>
      <c r="Q1732" s="7">
        <f>O1732*P1732</f>
        <v>2210</v>
      </c>
      <c r="R1732" s="7">
        <f>N1732*P1732</f>
        <v>2342</v>
      </c>
      <c r="S1732" s="2">
        <v>76</v>
      </c>
      <c r="T1732" s="8">
        <f>R1732+S1732</f>
        <v>2418</v>
      </c>
      <c r="U1732" s="8">
        <f>T1732-Q1732</f>
        <v>208</v>
      </c>
      <c r="V1732" s="2" t="s">
        <v>63</v>
      </c>
      <c r="W1732" s="31">
        <f>IF(T1732&lt;5000,T1732*2%,IF(T1732&lt;25000,T1732*5%,IF(T1732&lt;50000,T1732*7%,IF(T1732&lt;100000,T1732*9%,IF(T1732&lt;250000,T1732*12%,T1732*15%)))))</f>
        <v>48.36</v>
      </c>
    </row>
    <row r="1733" spans="1:23" x14ac:dyDescent="0.3">
      <c r="A1733" s="2" t="s">
        <v>3644</v>
      </c>
      <c r="B1733" s="4">
        <v>43540</v>
      </c>
      <c r="C1733" s="4">
        <v>43540</v>
      </c>
      <c r="D1733" s="2" t="s">
        <v>28</v>
      </c>
      <c r="E1733" s="2" t="s">
        <v>36</v>
      </c>
      <c r="F1733" s="2" t="s">
        <v>318</v>
      </c>
      <c r="G1733" s="5" t="str">
        <f>VLOOKUP(F1733,'Customer Info'!A:B,2,0)</f>
        <v>Darren</v>
      </c>
      <c r="H1733" s="5" t="str">
        <f>VLOOKUP(F1733,'Customer Info'!A:C,3,0)</f>
        <v>Powers</v>
      </c>
      <c r="I1733" s="5" t="str">
        <f>VLOOKUP(F1733,'Customer Info'!A:E,5,0)</f>
        <v>Depok</v>
      </c>
      <c r="J1733" s="2" t="s">
        <v>361</v>
      </c>
      <c r="K1733" s="6" t="str">
        <f>VLOOKUP(J1733,'Product Details'!B:C,2,0)</f>
        <v>Technology</v>
      </c>
      <c r="L1733" s="6" t="str">
        <f>VLOOKUP(J1733,'Product Details'!B:D,3,0)</f>
        <v>Machines</v>
      </c>
      <c r="M1733" s="6" t="s">
        <v>6423</v>
      </c>
      <c r="N1733" s="2">
        <v>2342</v>
      </c>
      <c r="O1733" s="2">
        <v>2210</v>
      </c>
      <c r="P1733" s="2">
        <v>1</v>
      </c>
      <c r="Q1733" s="7">
        <f>O1733*P1733</f>
        <v>2210</v>
      </c>
      <c r="R1733" s="7">
        <f>N1733*P1733</f>
        <v>2342</v>
      </c>
      <c r="S1733" s="2">
        <v>25</v>
      </c>
      <c r="T1733" s="8">
        <f>R1733+S1733</f>
        <v>2367</v>
      </c>
      <c r="U1733" s="8">
        <f>T1733-Q1733</f>
        <v>157</v>
      </c>
      <c r="V1733" s="2" t="s">
        <v>63</v>
      </c>
      <c r="W1733" s="31">
        <f>IF(T1733&lt;5000,T1733*2%,IF(T1733&lt;25000,T1733*5%,IF(T1733&lt;50000,T1733*7%,IF(T1733&lt;100000,T1733*9%,IF(T1733&lt;250000,T1733*12%,T1733*15%)))))</f>
        <v>47.34</v>
      </c>
    </row>
    <row r="1734" spans="1:23" x14ac:dyDescent="0.3">
      <c r="A1734" s="2" t="s">
        <v>3227</v>
      </c>
      <c r="B1734" s="4">
        <v>43322</v>
      </c>
      <c r="C1734" s="4">
        <v>43323</v>
      </c>
      <c r="D1734" s="2" t="s">
        <v>47</v>
      </c>
      <c r="E1734" s="2" t="s">
        <v>68</v>
      </c>
      <c r="F1734" s="2" t="s">
        <v>58</v>
      </c>
      <c r="G1734" s="5" t="str">
        <f>VLOOKUP(F1734,'Customer Info'!A:B,2,0)</f>
        <v>Jeremy</v>
      </c>
      <c r="H1734" s="5" t="str">
        <f>VLOOKUP(F1734,'Customer Info'!A:C,3,0)</f>
        <v>Ellison</v>
      </c>
      <c r="I1734" s="5" t="str">
        <f>VLOOKUP(F1734,'Customer Info'!A:E,5,0)</f>
        <v>Jammu</v>
      </c>
      <c r="J1734" s="2" t="s">
        <v>160</v>
      </c>
      <c r="K1734" s="6" t="str">
        <f>VLOOKUP(J1734,'Product Details'!B:C,2,0)</f>
        <v>Office_Supplies</v>
      </c>
      <c r="L1734" s="6" t="str">
        <f>VLOOKUP(J1734,'Product Details'!B:D,3,0)</f>
        <v>Storage</v>
      </c>
      <c r="M1734" s="6" t="s">
        <v>6506</v>
      </c>
      <c r="N1734" s="2">
        <v>392</v>
      </c>
      <c r="O1734" s="2">
        <v>356</v>
      </c>
      <c r="P1734" s="2">
        <v>6</v>
      </c>
      <c r="Q1734" s="7">
        <f>O1734*P1734</f>
        <v>2136</v>
      </c>
      <c r="R1734" s="7">
        <f>N1734*P1734</f>
        <v>2352</v>
      </c>
      <c r="S1734" s="2">
        <v>61</v>
      </c>
      <c r="T1734" s="8">
        <f>R1734+S1734</f>
        <v>2413</v>
      </c>
      <c r="U1734" s="8">
        <f>T1734-Q1734</f>
        <v>277</v>
      </c>
      <c r="V1734" s="2" t="s">
        <v>33</v>
      </c>
      <c r="W1734" s="31">
        <f>IF(T1734&lt;5000,T1734*2%,IF(T1734&lt;25000,T1734*5%,IF(T1734&lt;50000,T1734*7%,IF(T1734&lt;100000,T1734*9%,IF(T1734&lt;250000,T1734*12%,T1734*15%)))))</f>
        <v>48.26</v>
      </c>
    </row>
    <row r="1735" spans="1:23" x14ac:dyDescent="0.3">
      <c r="A1735" s="2" t="s">
        <v>5391</v>
      </c>
      <c r="B1735" s="4">
        <v>43949</v>
      </c>
      <c r="C1735" s="4">
        <v>43950</v>
      </c>
      <c r="D1735" s="2" t="s">
        <v>28</v>
      </c>
      <c r="E1735" s="2" t="s">
        <v>48</v>
      </c>
      <c r="F1735" s="2" t="s">
        <v>524</v>
      </c>
      <c r="G1735" s="5" t="str">
        <f>VLOOKUP(F1735,'Customer Info'!A:B,2,0)</f>
        <v>Troy</v>
      </c>
      <c r="H1735" s="5" t="str">
        <f>VLOOKUP(F1735,'Customer Info'!A:C,3,0)</f>
        <v>Staebel</v>
      </c>
      <c r="I1735" s="5" t="str">
        <f>VLOOKUP(F1735,'Customer Info'!A:E,5,0)</f>
        <v>Canberra</v>
      </c>
      <c r="J1735" s="2" t="s">
        <v>217</v>
      </c>
      <c r="K1735" s="6" t="str">
        <f>VLOOKUP(J1735,'Product Details'!B:C,2,0)</f>
        <v>Office_Supplies</v>
      </c>
      <c r="L1735" s="6" t="str">
        <f>VLOOKUP(J1735,'Product Details'!B:D,3,0)</f>
        <v>Labels</v>
      </c>
      <c r="M1735" s="6" t="s">
        <v>6441</v>
      </c>
      <c r="N1735" s="2">
        <v>1181</v>
      </c>
      <c r="O1735" s="2">
        <v>1136</v>
      </c>
      <c r="P1735" s="2">
        <v>2</v>
      </c>
      <c r="Q1735" s="7">
        <f>O1735*P1735</f>
        <v>2272</v>
      </c>
      <c r="R1735" s="7">
        <f>N1735*P1735</f>
        <v>2362</v>
      </c>
      <c r="S1735" s="2">
        <v>76</v>
      </c>
      <c r="T1735" s="8">
        <f>R1735+S1735</f>
        <v>2438</v>
      </c>
      <c r="U1735" s="8">
        <f>T1735-Q1735</f>
        <v>166</v>
      </c>
      <c r="V1735" s="2" t="s">
        <v>33</v>
      </c>
      <c r="W1735" s="31">
        <f>IF(T1735&lt;5000,T1735*2%,IF(T1735&lt;25000,T1735*5%,IF(T1735&lt;50000,T1735*7%,IF(T1735&lt;100000,T1735*9%,IF(T1735&lt;250000,T1735*12%,T1735*15%)))))</f>
        <v>48.76</v>
      </c>
    </row>
    <row r="1736" spans="1:23" x14ac:dyDescent="0.3">
      <c r="A1736" s="2" t="s">
        <v>1255</v>
      </c>
      <c r="B1736" s="4">
        <v>43677</v>
      </c>
      <c r="C1736" s="4">
        <v>43677</v>
      </c>
      <c r="D1736" s="2" t="s">
        <v>28</v>
      </c>
      <c r="E1736" s="2" t="s">
        <v>91</v>
      </c>
      <c r="F1736" s="2" t="s">
        <v>159</v>
      </c>
      <c r="G1736" s="5" t="str">
        <f>VLOOKUP(F1736,'Customer Info'!A:B,2,0)</f>
        <v>Eileen</v>
      </c>
      <c r="H1736" s="5" t="str">
        <f>VLOOKUP(F1736,'Customer Info'!A:C,3,0)</f>
        <v>Kiefer</v>
      </c>
      <c r="I1736" s="5" t="str">
        <f>VLOOKUP(F1736,'Customer Info'!A:E,5,0)</f>
        <v>Hamm</v>
      </c>
      <c r="J1736" s="2" t="s">
        <v>143</v>
      </c>
      <c r="K1736" s="6" t="str">
        <f>VLOOKUP(J1736,'Product Details'!B:C,2,0)</f>
        <v>Office_Supplies</v>
      </c>
      <c r="L1736" s="6" t="str">
        <f>VLOOKUP(J1736,'Product Details'!B:D,3,0)</f>
        <v>Binders</v>
      </c>
      <c r="M1736" s="6" t="s">
        <v>6487</v>
      </c>
      <c r="N1736" s="2">
        <v>1181</v>
      </c>
      <c r="O1736" s="2">
        <v>1136</v>
      </c>
      <c r="P1736" s="2">
        <v>2</v>
      </c>
      <c r="Q1736" s="7">
        <f>O1736*P1736</f>
        <v>2272</v>
      </c>
      <c r="R1736" s="7">
        <f>N1736*P1736</f>
        <v>2362</v>
      </c>
      <c r="S1736" s="2">
        <v>70</v>
      </c>
      <c r="T1736" s="8">
        <f>R1736+S1736</f>
        <v>2432</v>
      </c>
      <c r="U1736" s="8">
        <f>T1736-Q1736</f>
        <v>160</v>
      </c>
      <c r="V1736" s="2" t="s">
        <v>33</v>
      </c>
      <c r="W1736" s="31">
        <f>IF(T1736&lt;5000,T1736*2%,IF(T1736&lt;25000,T1736*5%,IF(T1736&lt;50000,T1736*7%,IF(T1736&lt;100000,T1736*9%,IF(T1736&lt;250000,T1736*12%,T1736*15%)))))</f>
        <v>48.64</v>
      </c>
    </row>
    <row r="1737" spans="1:23" x14ac:dyDescent="0.3">
      <c r="A1737" s="2" t="s">
        <v>1869</v>
      </c>
      <c r="B1737" s="4">
        <v>44130</v>
      </c>
      <c r="C1737" s="4">
        <v>44131</v>
      </c>
      <c r="D1737" s="2" t="s">
        <v>28</v>
      </c>
      <c r="E1737" s="2" t="s">
        <v>68</v>
      </c>
      <c r="F1737" s="2" t="s">
        <v>236</v>
      </c>
      <c r="G1737" s="5" t="str">
        <f>VLOOKUP(F1737,'Customer Info'!A:B,2,0)</f>
        <v>Erin</v>
      </c>
      <c r="H1737" s="5" t="str">
        <f>VLOOKUP(F1737,'Customer Info'!A:C,3,0)</f>
        <v>Smith</v>
      </c>
      <c r="I1737" s="5" t="str">
        <f>VLOOKUP(F1737,'Customer Info'!A:E,5,0)</f>
        <v>Yuci</v>
      </c>
      <c r="J1737" s="2" t="s">
        <v>56</v>
      </c>
      <c r="K1737" s="6" t="str">
        <f>VLOOKUP(J1737,'Product Details'!B:C,2,0)</f>
        <v>Technology</v>
      </c>
      <c r="L1737" s="6" t="str">
        <f>VLOOKUP(J1737,'Product Details'!B:D,3,0)</f>
        <v>Accessories</v>
      </c>
      <c r="M1737" s="6" t="s">
        <v>6410</v>
      </c>
      <c r="N1737" s="2">
        <v>1181</v>
      </c>
      <c r="O1737" s="2">
        <v>1136</v>
      </c>
      <c r="P1737" s="2">
        <v>2</v>
      </c>
      <c r="Q1737" s="7">
        <f>O1737*P1737</f>
        <v>2272</v>
      </c>
      <c r="R1737" s="7">
        <f>N1737*P1737</f>
        <v>2362</v>
      </c>
      <c r="S1737" s="2">
        <v>59</v>
      </c>
      <c r="T1737" s="8">
        <f>R1737+S1737</f>
        <v>2421</v>
      </c>
      <c r="U1737" s="8">
        <f>T1737-Q1737</f>
        <v>149</v>
      </c>
      <c r="V1737" s="2" t="s">
        <v>71</v>
      </c>
      <c r="W1737" s="31">
        <f>IF(T1737&lt;5000,T1737*2%,IF(T1737&lt;25000,T1737*5%,IF(T1737&lt;50000,T1737*7%,IF(T1737&lt;100000,T1737*9%,IF(T1737&lt;250000,T1737*12%,T1737*15%)))))</f>
        <v>48.42</v>
      </c>
    </row>
    <row r="1738" spans="1:23" x14ac:dyDescent="0.3">
      <c r="A1738" s="2" t="s">
        <v>5286</v>
      </c>
      <c r="B1738" s="4">
        <v>44004</v>
      </c>
      <c r="C1738" s="4">
        <v>44004</v>
      </c>
      <c r="D1738" s="2" t="s">
        <v>28</v>
      </c>
      <c r="E1738" s="2" t="s">
        <v>36</v>
      </c>
      <c r="F1738" s="2" t="s">
        <v>354</v>
      </c>
      <c r="G1738" s="5" t="str">
        <f>VLOOKUP(F1738,'Customer Info'!A:B,2,0)</f>
        <v>Robert</v>
      </c>
      <c r="H1738" s="5" t="str">
        <f>VLOOKUP(F1738,'Customer Info'!A:C,3,0)</f>
        <v>Waldorf</v>
      </c>
      <c r="I1738" s="5" t="str">
        <f>VLOOKUP(F1738,'Customer Info'!A:E,5,0)</f>
        <v>Emden</v>
      </c>
      <c r="J1738" s="2" t="s">
        <v>697</v>
      </c>
      <c r="K1738" s="6" t="str">
        <f>VLOOKUP(J1738,'Product Details'!B:C,2,0)</f>
        <v>Furniture</v>
      </c>
      <c r="L1738" s="6" t="str">
        <f>VLOOKUP(J1738,'Product Details'!B:D,3,0)</f>
        <v>Chairs</v>
      </c>
      <c r="M1738" s="6" t="s">
        <v>6511</v>
      </c>
      <c r="N1738" s="2">
        <v>1181</v>
      </c>
      <c r="O1738" s="2">
        <v>1136</v>
      </c>
      <c r="P1738" s="2">
        <v>2</v>
      </c>
      <c r="Q1738" s="7">
        <f>O1738*P1738</f>
        <v>2272</v>
      </c>
      <c r="R1738" s="7">
        <f>N1738*P1738</f>
        <v>2362</v>
      </c>
      <c r="S1738" s="2">
        <v>22</v>
      </c>
      <c r="T1738" s="8">
        <f>R1738+S1738</f>
        <v>2384</v>
      </c>
      <c r="U1738" s="8">
        <f>T1738-Q1738</f>
        <v>112</v>
      </c>
      <c r="V1738" s="2" t="s">
        <v>33</v>
      </c>
      <c r="W1738" s="31">
        <f>IF(T1738&lt;5000,T1738*2%,IF(T1738&lt;25000,T1738*5%,IF(T1738&lt;50000,T1738*7%,IF(T1738&lt;100000,T1738*9%,IF(T1738&lt;250000,T1738*12%,T1738*15%)))))</f>
        <v>47.68</v>
      </c>
    </row>
    <row r="1739" spans="1:23" x14ac:dyDescent="0.3">
      <c r="A1739" s="2" t="s">
        <v>1419</v>
      </c>
      <c r="B1739" s="4">
        <v>43743</v>
      </c>
      <c r="C1739" s="4">
        <v>43743</v>
      </c>
      <c r="D1739" s="2" t="s">
        <v>28</v>
      </c>
      <c r="E1739" s="2" t="s">
        <v>36</v>
      </c>
      <c r="F1739" s="2" t="s">
        <v>1261</v>
      </c>
      <c r="G1739" s="5" t="str">
        <f>VLOOKUP(F1739,'Customer Info'!A:B,2,0)</f>
        <v>Tom</v>
      </c>
      <c r="H1739" s="5" t="str">
        <f>VLOOKUP(F1739,'Customer Info'!A:C,3,0)</f>
        <v>Stivers</v>
      </c>
      <c r="I1739" s="5" t="str">
        <f>VLOOKUP(F1739,'Customer Info'!A:E,5,0)</f>
        <v>Guangzhou</v>
      </c>
      <c r="J1739" s="2" t="s">
        <v>1173</v>
      </c>
      <c r="K1739" s="6" t="str">
        <f>VLOOKUP(J1739,'Product Details'!B:C,2,0)</f>
        <v>Office_Supplies</v>
      </c>
      <c r="L1739" s="6" t="str">
        <f>VLOOKUP(J1739,'Product Details'!B:D,3,0)</f>
        <v>Storage</v>
      </c>
      <c r="M1739" s="6" t="s">
        <v>6532</v>
      </c>
      <c r="N1739" s="2">
        <v>2365</v>
      </c>
      <c r="O1739" s="2">
        <v>2232</v>
      </c>
      <c r="P1739" s="2">
        <v>1</v>
      </c>
      <c r="Q1739" s="7">
        <f>O1739*P1739</f>
        <v>2232</v>
      </c>
      <c r="R1739" s="7">
        <f>N1739*P1739</f>
        <v>2365</v>
      </c>
      <c r="S1739" s="2">
        <v>91</v>
      </c>
      <c r="T1739" s="8">
        <f>R1739+S1739</f>
        <v>2456</v>
      </c>
      <c r="U1739" s="8">
        <f>T1739-Q1739</f>
        <v>224</v>
      </c>
      <c r="V1739" s="2" t="s">
        <v>33</v>
      </c>
      <c r="W1739" s="31">
        <f>IF(T1739&lt;5000,T1739*2%,IF(T1739&lt;25000,T1739*5%,IF(T1739&lt;50000,T1739*7%,IF(T1739&lt;100000,T1739*9%,IF(T1739&lt;250000,T1739*12%,T1739*15%)))))</f>
        <v>49.120000000000005</v>
      </c>
    </row>
    <row r="1740" spans="1:23" x14ac:dyDescent="0.3">
      <c r="A1740" s="2" t="s">
        <v>2052</v>
      </c>
      <c r="B1740" s="4">
        <v>43269</v>
      </c>
      <c r="C1740" s="4">
        <v>43269</v>
      </c>
      <c r="D1740" s="2" t="s">
        <v>28</v>
      </c>
      <c r="E1740" s="2" t="s">
        <v>29</v>
      </c>
      <c r="F1740" s="2" t="s">
        <v>687</v>
      </c>
      <c r="G1740" s="5" t="str">
        <f>VLOOKUP(F1740,'Customer Info'!A:B,2,0)</f>
        <v>Aaron</v>
      </c>
      <c r="H1740" s="5" t="str">
        <f>VLOOKUP(F1740,'Customer Info'!A:C,3,0)</f>
        <v>Hawkins</v>
      </c>
      <c r="I1740" s="5" t="str">
        <f>VLOOKUP(F1740,'Customer Info'!A:E,5,0)</f>
        <v>Minden</v>
      </c>
      <c r="J1740" s="2" t="s">
        <v>1173</v>
      </c>
      <c r="K1740" s="6" t="str">
        <f>VLOOKUP(J1740,'Product Details'!B:C,2,0)</f>
        <v>Office_Supplies</v>
      </c>
      <c r="L1740" s="6" t="str">
        <f>VLOOKUP(J1740,'Product Details'!B:D,3,0)</f>
        <v>Storage</v>
      </c>
      <c r="M1740" s="6" t="s">
        <v>6532</v>
      </c>
      <c r="N1740" s="2">
        <v>2365</v>
      </c>
      <c r="O1740" s="2">
        <v>2232</v>
      </c>
      <c r="P1740" s="2">
        <v>1</v>
      </c>
      <c r="Q1740" s="7">
        <f>O1740*P1740</f>
        <v>2232</v>
      </c>
      <c r="R1740" s="7">
        <f>N1740*P1740</f>
        <v>2365</v>
      </c>
      <c r="S1740" s="2">
        <v>85</v>
      </c>
      <c r="T1740" s="8">
        <f>R1740+S1740</f>
        <v>2450</v>
      </c>
      <c r="U1740" s="8">
        <f>T1740-Q1740</f>
        <v>218</v>
      </c>
      <c r="V1740" s="2" t="s">
        <v>33</v>
      </c>
      <c r="W1740" s="31">
        <f>IF(T1740&lt;5000,T1740*2%,IF(T1740&lt;25000,T1740*5%,IF(T1740&lt;50000,T1740*7%,IF(T1740&lt;100000,T1740*9%,IF(T1740&lt;250000,T1740*12%,T1740*15%)))))</f>
        <v>49</v>
      </c>
    </row>
    <row r="1741" spans="1:23" x14ac:dyDescent="0.3">
      <c r="A1741" s="2" t="s">
        <v>3068</v>
      </c>
      <c r="B1741" s="4">
        <v>43243</v>
      </c>
      <c r="C1741" s="4">
        <v>43245</v>
      </c>
      <c r="D1741" s="2" t="s">
        <v>28</v>
      </c>
      <c r="E1741" s="2" t="s">
        <v>29</v>
      </c>
      <c r="F1741" s="2" t="s">
        <v>2154</v>
      </c>
      <c r="G1741" s="5" t="str">
        <f>VLOOKUP(F1741,'Customer Info'!A:B,2,0)</f>
        <v>Emily</v>
      </c>
      <c r="H1741" s="5" t="str">
        <f>VLOOKUP(F1741,'Customer Info'!A:C,3,0)</f>
        <v>Ducich</v>
      </c>
      <c r="I1741" s="5" t="str">
        <f>VLOOKUP(F1741,'Customer Info'!A:E,5,0)</f>
        <v>Lohne</v>
      </c>
      <c r="J1741" s="2" t="s">
        <v>792</v>
      </c>
      <c r="K1741" s="6" t="str">
        <f>VLOOKUP(J1741,'Product Details'!B:C,2,0)</f>
        <v>Office_Supplies</v>
      </c>
      <c r="L1741" s="6" t="str">
        <f>VLOOKUP(J1741,'Product Details'!B:D,3,0)</f>
        <v>Fasteners</v>
      </c>
      <c r="M1741" s="6" t="s">
        <v>6544</v>
      </c>
      <c r="N1741" s="2">
        <v>2365</v>
      </c>
      <c r="O1741" s="2">
        <v>2232</v>
      </c>
      <c r="P1741" s="2">
        <v>1</v>
      </c>
      <c r="Q1741" s="7">
        <f>O1741*P1741</f>
        <v>2232</v>
      </c>
      <c r="R1741" s="7">
        <f>N1741*P1741</f>
        <v>2365</v>
      </c>
      <c r="S1741" s="2">
        <v>40</v>
      </c>
      <c r="T1741" s="8">
        <f>R1741+S1741</f>
        <v>2405</v>
      </c>
      <c r="U1741" s="8">
        <f>T1741-Q1741</f>
        <v>173</v>
      </c>
      <c r="V1741" s="2" t="s">
        <v>33</v>
      </c>
      <c r="W1741" s="31">
        <f>IF(T1741&lt;5000,T1741*2%,IF(T1741&lt;25000,T1741*5%,IF(T1741&lt;50000,T1741*7%,IF(T1741&lt;100000,T1741*9%,IF(T1741&lt;250000,T1741*12%,T1741*15%)))))</f>
        <v>48.1</v>
      </c>
    </row>
    <row r="1742" spans="1:23" x14ac:dyDescent="0.3">
      <c r="A1742" s="2" t="s">
        <v>1851</v>
      </c>
      <c r="B1742" s="4">
        <v>44161</v>
      </c>
      <c r="C1742" s="4">
        <v>44161</v>
      </c>
      <c r="D1742" s="2" t="s">
        <v>47</v>
      </c>
      <c r="E1742" s="2" t="s">
        <v>43</v>
      </c>
      <c r="F1742" s="2" t="s">
        <v>1180</v>
      </c>
      <c r="G1742" s="5" t="str">
        <f>VLOOKUP(F1742,'Customer Info'!A:B,2,0)</f>
        <v>Olvera</v>
      </c>
      <c r="H1742" s="5" t="str">
        <f>VLOOKUP(F1742,'Customer Info'!A:C,3,0)</f>
        <v>Toch</v>
      </c>
      <c r="I1742" s="5" t="str">
        <f>VLOOKUP(F1742,'Customer Info'!A:E,5,0)</f>
        <v>Wollongong</v>
      </c>
      <c r="J1742" s="2" t="s">
        <v>280</v>
      </c>
      <c r="K1742" s="6" t="str">
        <f>VLOOKUP(J1742,'Product Details'!B:C,2,0)</f>
        <v>Furniture</v>
      </c>
      <c r="L1742" s="6" t="str">
        <f>VLOOKUP(J1742,'Product Details'!B:D,3,0)</f>
        <v>Chairs</v>
      </c>
      <c r="M1742" s="6" t="s">
        <v>6404</v>
      </c>
      <c r="N1742" s="2">
        <v>789</v>
      </c>
      <c r="O1742" s="2">
        <v>739</v>
      </c>
      <c r="P1742" s="2">
        <v>3</v>
      </c>
      <c r="Q1742" s="7">
        <f>O1742*P1742</f>
        <v>2217</v>
      </c>
      <c r="R1742" s="7">
        <f>N1742*P1742</f>
        <v>2367</v>
      </c>
      <c r="S1742" s="2">
        <v>98</v>
      </c>
      <c r="T1742" s="8">
        <f>R1742+S1742</f>
        <v>2465</v>
      </c>
      <c r="U1742" s="8">
        <f>T1742-Q1742</f>
        <v>248</v>
      </c>
      <c r="V1742" s="2" t="s">
        <v>63</v>
      </c>
      <c r="W1742" s="31">
        <f>IF(T1742&lt;5000,T1742*2%,IF(T1742&lt;25000,T1742*5%,IF(T1742&lt;50000,T1742*7%,IF(T1742&lt;100000,T1742*9%,IF(T1742&lt;250000,T1742*12%,T1742*15%)))))</f>
        <v>49.300000000000004</v>
      </c>
    </row>
    <row r="1743" spans="1:23" x14ac:dyDescent="0.3">
      <c r="A1743" s="2" t="s">
        <v>3091</v>
      </c>
      <c r="B1743" s="4">
        <v>43178</v>
      </c>
      <c r="C1743" s="4">
        <v>43178</v>
      </c>
      <c r="D1743" s="2" t="s">
        <v>47</v>
      </c>
      <c r="E1743" s="2" t="s">
        <v>43</v>
      </c>
      <c r="F1743" s="2" t="s">
        <v>244</v>
      </c>
      <c r="G1743" s="5" t="str">
        <f>VLOOKUP(F1743,'Customer Info'!A:B,2,0)</f>
        <v>Max</v>
      </c>
      <c r="H1743" s="5" t="str">
        <f>VLOOKUP(F1743,'Customer Info'!A:C,3,0)</f>
        <v>Ludwig</v>
      </c>
      <c r="I1743" s="5" t="str">
        <f>VLOOKUP(F1743,'Customer Info'!A:E,5,0)</f>
        <v>Newcastle</v>
      </c>
      <c r="J1743" s="2" t="s">
        <v>859</v>
      </c>
      <c r="K1743" s="6" t="str">
        <f>VLOOKUP(J1743,'Product Details'!B:C,2,0)</f>
        <v>Furniture</v>
      </c>
      <c r="L1743" s="6" t="str">
        <f>VLOOKUP(J1743,'Product Details'!B:D,3,0)</f>
        <v>Bookcases</v>
      </c>
      <c r="M1743" s="6" t="s">
        <v>6429</v>
      </c>
      <c r="N1743" s="2">
        <v>789</v>
      </c>
      <c r="O1743" s="2">
        <v>739</v>
      </c>
      <c r="P1743" s="2">
        <v>3</v>
      </c>
      <c r="Q1743" s="7">
        <f>O1743*P1743</f>
        <v>2217</v>
      </c>
      <c r="R1743" s="7">
        <f>N1743*P1743</f>
        <v>2367</v>
      </c>
      <c r="S1743" s="2">
        <v>61</v>
      </c>
      <c r="T1743" s="8">
        <f>R1743+S1743</f>
        <v>2428</v>
      </c>
      <c r="U1743" s="8">
        <f>T1743-Q1743</f>
        <v>211</v>
      </c>
      <c r="V1743" s="2" t="s">
        <v>30</v>
      </c>
      <c r="W1743" s="31">
        <f>IF(T1743&lt;5000,T1743*2%,IF(T1743&lt;25000,T1743*5%,IF(T1743&lt;50000,T1743*7%,IF(T1743&lt;100000,T1743*9%,IF(T1743&lt;250000,T1743*12%,T1743*15%)))))</f>
        <v>48.56</v>
      </c>
    </row>
    <row r="1744" spans="1:23" x14ac:dyDescent="0.3">
      <c r="A1744" s="2" t="s">
        <v>3944</v>
      </c>
      <c r="B1744" s="4">
        <v>43971</v>
      </c>
      <c r="C1744" s="4">
        <v>43972</v>
      </c>
      <c r="D1744" s="2" t="s">
        <v>47</v>
      </c>
      <c r="E1744" s="2" t="s">
        <v>29</v>
      </c>
      <c r="F1744" s="2" t="s">
        <v>872</v>
      </c>
      <c r="G1744" s="5" t="str">
        <f>VLOOKUP(F1744,'Customer Info'!A:B,2,0)</f>
        <v>Ben</v>
      </c>
      <c r="H1744" s="5" t="str">
        <f>VLOOKUP(F1744,'Customer Info'!A:C,3,0)</f>
        <v>Peterman</v>
      </c>
      <c r="I1744" s="5" t="str">
        <f>VLOOKUP(F1744,'Customer Info'!A:E,5,0)</f>
        <v>Bielefeld</v>
      </c>
      <c r="J1744" s="2" t="s">
        <v>859</v>
      </c>
      <c r="K1744" s="6" t="str">
        <f>VLOOKUP(J1744,'Product Details'!B:C,2,0)</f>
        <v>Furniture</v>
      </c>
      <c r="L1744" s="6" t="str">
        <f>VLOOKUP(J1744,'Product Details'!B:D,3,0)</f>
        <v>Bookcases</v>
      </c>
      <c r="M1744" s="6" t="s">
        <v>6429</v>
      </c>
      <c r="N1744" s="2">
        <v>789</v>
      </c>
      <c r="O1744" s="2">
        <v>739</v>
      </c>
      <c r="P1744" s="2">
        <v>3</v>
      </c>
      <c r="Q1744" s="7">
        <f>O1744*P1744</f>
        <v>2217</v>
      </c>
      <c r="R1744" s="7">
        <f>N1744*P1744</f>
        <v>2367</v>
      </c>
      <c r="S1744" s="2">
        <v>60</v>
      </c>
      <c r="T1744" s="8">
        <f>R1744+S1744</f>
        <v>2427</v>
      </c>
      <c r="U1744" s="8">
        <f>T1744-Q1744</f>
        <v>210</v>
      </c>
      <c r="V1744" s="2" t="s">
        <v>71</v>
      </c>
      <c r="W1744" s="31">
        <f>IF(T1744&lt;5000,T1744*2%,IF(T1744&lt;25000,T1744*5%,IF(T1744&lt;50000,T1744*7%,IF(T1744&lt;100000,T1744*9%,IF(T1744&lt;250000,T1744*12%,T1744*15%)))))</f>
        <v>48.54</v>
      </c>
    </row>
    <row r="1745" spans="1:23" x14ac:dyDescent="0.3">
      <c r="A1745" s="2" t="s">
        <v>2790</v>
      </c>
      <c r="B1745" s="4">
        <v>43947</v>
      </c>
      <c r="C1745" s="4">
        <v>43949</v>
      </c>
      <c r="D1745" s="2" t="s">
        <v>47</v>
      </c>
      <c r="E1745" s="2" t="s">
        <v>48</v>
      </c>
      <c r="F1745" s="2" t="s">
        <v>154</v>
      </c>
      <c r="G1745" s="5" t="str">
        <f>VLOOKUP(F1745,'Customer Info'!A:B,2,0)</f>
        <v>Larry</v>
      </c>
      <c r="H1745" s="5" t="str">
        <f>VLOOKUP(F1745,'Customer Info'!A:C,3,0)</f>
        <v>Blacks</v>
      </c>
      <c r="I1745" s="5" t="str">
        <f>VLOOKUP(F1745,'Customer Info'!A:E,5,0)</f>
        <v>Shangyu</v>
      </c>
      <c r="J1745" s="2" t="s">
        <v>424</v>
      </c>
      <c r="K1745" s="6" t="str">
        <f>VLOOKUP(J1745,'Product Details'!B:C,2,0)</f>
        <v>Office_Supplies</v>
      </c>
      <c r="L1745" s="6" t="str">
        <f>VLOOKUP(J1745,'Product Details'!B:D,3,0)</f>
        <v>Supplies</v>
      </c>
      <c r="M1745" s="6" t="s">
        <v>6398</v>
      </c>
      <c r="N1745" s="2">
        <v>474</v>
      </c>
      <c r="O1745" s="2">
        <v>443</v>
      </c>
      <c r="P1745" s="2">
        <v>5</v>
      </c>
      <c r="Q1745" s="7">
        <f>O1745*P1745</f>
        <v>2215</v>
      </c>
      <c r="R1745" s="7">
        <f>N1745*P1745</f>
        <v>2370</v>
      </c>
      <c r="S1745" s="2">
        <v>79</v>
      </c>
      <c r="T1745" s="8">
        <f>R1745+S1745</f>
        <v>2449</v>
      </c>
      <c r="U1745" s="8">
        <f>T1745-Q1745</f>
        <v>234</v>
      </c>
      <c r="V1745" s="2" t="s">
        <v>63</v>
      </c>
      <c r="W1745" s="31">
        <f>IF(T1745&lt;5000,T1745*2%,IF(T1745&lt;25000,T1745*5%,IF(T1745&lt;50000,T1745*7%,IF(T1745&lt;100000,T1745*9%,IF(T1745&lt;250000,T1745*12%,T1745*15%)))))</f>
        <v>48.980000000000004</v>
      </c>
    </row>
    <row r="1746" spans="1:23" x14ac:dyDescent="0.3">
      <c r="A1746" s="2" t="s">
        <v>1380</v>
      </c>
      <c r="B1746" s="4">
        <v>43775</v>
      </c>
      <c r="C1746" s="4">
        <v>43775</v>
      </c>
      <c r="D1746" s="2" t="s">
        <v>47</v>
      </c>
      <c r="E1746" s="2" t="s">
        <v>36</v>
      </c>
      <c r="F1746" s="2" t="s">
        <v>418</v>
      </c>
      <c r="G1746" s="5" t="str">
        <f>VLOOKUP(F1746,'Customer Info'!A:B,2,0)</f>
        <v>Cathy</v>
      </c>
      <c r="H1746" s="5" t="str">
        <f>VLOOKUP(F1746,'Customer Info'!A:C,3,0)</f>
        <v>Hwang</v>
      </c>
      <c r="I1746" s="5" t="str">
        <f>VLOOKUP(F1746,'Customer Info'!A:E,5,0)</f>
        <v>Ballarat</v>
      </c>
      <c r="J1746" s="2" t="s">
        <v>426</v>
      </c>
      <c r="K1746" s="6" t="str">
        <f>VLOOKUP(J1746,'Product Details'!B:C,2,0)</f>
        <v>Office_Supplies</v>
      </c>
      <c r="L1746" s="6" t="str">
        <f>VLOOKUP(J1746,'Product Details'!B:D,3,0)</f>
        <v>Storage</v>
      </c>
      <c r="M1746" s="6" t="s">
        <v>6504</v>
      </c>
      <c r="N1746" s="2">
        <v>474</v>
      </c>
      <c r="O1746" s="2">
        <v>443</v>
      </c>
      <c r="P1746" s="2">
        <v>5</v>
      </c>
      <c r="Q1746" s="7">
        <f>O1746*P1746</f>
        <v>2215</v>
      </c>
      <c r="R1746" s="7">
        <f>N1746*P1746</f>
        <v>2370</v>
      </c>
      <c r="S1746" s="2">
        <v>29</v>
      </c>
      <c r="T1746" s="8">
        <f>R1746+S1746</f>
        <v>2399</v>
      </c>
      <c r="U1746" s="8">
        <f>T1746-Q1746</f>
        <v>184</v>
      </c>
      <c r="V1746" s="2" t="s">
        <v>63</v>
      </c>
      <c r="W1746" s="31">
        <f>IF(T1746&lt;5000,T1746*2%,IF(T1746&lt;25000,T1746*5%,IF(T1746&lt;50000,T1746*7%,IF(T1746&lt;100000,T1746*9%,IF(T1746&lt;250000,T1746*12%,T1746*15%)))))</f>
        <v>47.980000000000004</v>
      </c>
    </row>
    <row r="1747" spans="1:23" x14ac:dyDescent="0.3">
      <c r="A1747" s="2" t="s">
        <v>2755</v>
      </c>
      <c r="B1747" s="4">
        <v>43860</v>
      </c>
      <c r="C1747" s="4">
        <v>43860</v>
      </c>
      <c r="D1747" s="2" t="s">
        <v>28</v>
      </c>
      <c r="E1747" s="2" t="s">
        <v>68</v>
      </c>
      <c r="F1747" s="2" t="s">
        <v>120</v>
      </c>
      <c r="G1747" s="5" t="str">
        <f>VLOOKUP(F1747,'Customer Info'!A:B,2,0)</f>
        <v>Heather</v>
      </c>
      <c r="H1747" s="5" t="str">
        <f>VLOOKUP(F1747,'Customer Info'!A:C,3,0)</f>
        <v>Kirkland</v>
      </c>
      <c r="I1747" s="5" t="str">
        <f>VLOOKUP(F1747,'Customer Info'!A:E,5,0)</f>
        <v>Townsville</v>
      </c>
      <c r="J1747" s="2" t="s">
        <v>293</v>
      </c>
      <c r="K1747" s="6" t="str">
        <f>VLOOKUP(J1747,'Product Details'!B:C,2,0)</f>
        <v>Furniture</v>
      </c>
      <c r="L1747" s="6" t="str">
        <f>VLOOKUP(J1747,'Product Details'!B:D,3,0)</f>
        <v>Bookcases</v>
      </c>
      <c r="M1747" s="6" t="s">
        <v>6509</v>
      </c>
      <c r="N1747" s="2">
        <v>1186</v>
      </c>
      <c r="O1747" s="2">
        <v>1141</v>
      </c>
      <c r="P1747" s="2">
        <v>2</v>
      </c>
      <c r="Q1747" s="7">
        <f>O1747*P1747</f>
        <v>2282</v>
      </c>
      <c r="R1747" s="7">
        <f>N1747*P1747</f>
        <v>2372</v>
      </c>
      <c r="S1747" s="2">
        <v>100</v>
      </c>
      <c r="T1747" s="8">
        <f>R1747+S1747</f>
        <v>2472</v>
      </c>
      <c r="U1747" s="8">
        <f>T1747-Q1747</f>
        <v>190</v>
      </c>
      <c r="V1747" s="2" t="s">
        <v>33</v>
      </c>
      <c r="W1747" s="31">
        <f>IF(T1747&lt;5000,T1747*2%,IF(T1747&lt;25000,T1747*5%,IF(T1747&lt;50000,T1747*7%,IF(T1747&lt;100000,T1747*9%,IF(T1747&lt;250000,T1747*12%,T1747*15%)))))</f>
        <v>49.44</v>
      </c>
    </row>
    <row r="1748" spans="1:23" x14ac:dyDescent="0.3">
      <c r="A1748" s="2" t="s">
        <v>2830</v>
      </c>
      <c r="B1748" s="4">
        <v>44086</v>
      </c>
      <c r="C1748" s="4">
        <v>44086</v>
      </c>
      <c r="D1748" s="2" t="s">
        <v>28</v>
      </c>
      <c r="E1748" s="2" t="s">
        <v>48</v>
      </c>
      <c r="F1748" s="2" t="s">
        <v>950</v>
      </c>
      <c r="G1748" s="5" t="str">
        <f>VLOOKUP(F1748,'Customer Info'!A:B,2,0)</f>
        <v>Kristen</v>
      </c>
      <c r="H1748" s="5" t="str">
        <f>VLOOKUP(F1748,'Customer Info'!A:C,3,0)</f>
        <v>Hastings</v>
      </c>
      <c r="I1748" s="5" t="str">
        <f>VLOOKUP(F1748,'Customer Info'!A:E,5,0)</f>
        <v>Shihezi</v>
      </c>
      <c r="J1748" s="2" t="s">
        <v>296</v>
      </c>
      <c r="K1748" s="6" t="str">
        <f>VLOOKUP(J1748,'Product Details'!B:C,2,0)</f>
        <v>Office_Supplies</v>
      </c>
      <c r="L1748" s="6" t="str">
        <f>VLOOKUP(J1748,'Product Details'!B:D,3,0)</f>
        <v>Binders</v>
      </c>
      <c r="M1748" s="6" t="s">
        <v>6486</v>
      </c>
      <c r="N1748" s="2">
        <v>1186</v>
      </c>
      <c r="O1748" s="2">
        <v>1141</v>
      </c>
      <c r="P1748" s="2">
        <v>2</v>
      </c>
      <c r="Q1748" s="7">
        <f>O1748*P1748</f>
        <v>2282</v>
      </c>
      <c r="R1748" s="7">
        <f>N1748*P1748</f>
        <v>2372</v>
      </c>
      <c r="S1748" s="2">
        <v>83</v>
      </c>
      <c r="T1748" s="8">
        <f>R1748+S1748</f>
        <v>2455</v>
      </c>
      <c r="U1748" s="8">
        <f>T1748-Q1748</f>
        <v>173</v>
      </c>
      <c r="V1748" s="2" t="s">
        <v>30</v>
      </c>
      <c r="W1748" s="31">
        <f>IF(T1748&lt;5000,T1748*2%,IF(T1748&lt;25000,T1748*5%,IF(T1748&lt;50000,T1748*7%,IF(T1748&lt;100000,T1748*9%,IF(T1748&lt;250000,T1748*12%,T1748*15%)))))</f>
        <v>49.1</v>
      </c>
    </row>
    <row r="1749" spans="1:23" x14ac:dyDescent="0.3">
      <c r="A1749" s="2" t="s">
        <v>3109</v>
      </c>
      <c r="B1749" s="4">
        <v>43282</v>
      </c>
      <c r="C1749" s="4">
        <v>43283</v>
      </c>
      <c r="D1749" s="2" t="s">
        <v>28</v>
      </c>
      <c r="E1749" s="2" t="s">
        <v>48</v>
      </c>
      <c r="F1749" s="2" t="s">
        <v>1957</v>
      </c>
      <c r="G1749" s="5" t="str">
        <f>VLOOKUP(F1749,'Customer Info'!A:B,2,0)</f>
        <v>Susan</v>
      </c>
      <c r="H1749" s="5" t="str">
        <f>VLOOKUP(F1749,'Customer Info'!A:C,3,0)</f>
        <v>MacKendrick</v>
      </c>
      <c r="I1749" s="5" t="str">
        <f>VLOOKUP(F1749,'Customer Info'!A:E,5,0)</f>
        <v>Brisbane</v>
      </c>
      <c r="J1749" s="2" t="s">
        <v>550</v>
      </c>
      <c r="K1749" s="6" t="str">
        <f>VLOOKUP(J1749,'Product Details'!B:C,2,0)</f>
        <v>Office_Supplies</v>
      </c>
      <c r="L1749" s="6" t="str">
        <f>VLOOKUP(J1749,'Product Details'!B:D,3,0)</f>
        <v>Art</v>
      </c>
      <c r="M1749" s="6" t="s">
        <v>6477</v>
      </c>
      <c r="N1749" s="2">
        <v>1186</v>
      </c>
      <c r="O1749" s="2">
        <v>1141</v>
      </c>
      <c r="P1749" s="2">
        <v>2</v>
      </c>
      <c r="Q1749" s="7">
        <f>O1749*P1749</f>
        <v>2282</v>
      </c>
      <c r="R1749" s="7">
        <f>N1749*P1749</f>
        <v>2372</v>
      </c>
      <c r="S1749" s="2">
        <v>83</v>
      </c>
      <c r="T1749" s="8">
        <f>R1749+S1749</f>
        <v>2455</v>
      </c>
      <c r="U1749" s="8">
        <f>T1749-Q1749</f>
        <v>173</v>
      </c>
      <c r="V1749" s="2" t="s">
        <v>63</v>
      </c>
      <c r="W1749" s="31">
        <f>IF(T1749&lt;5000,T1749*2%,IF(T1749&lt;25000,T1749*5%,IF(T1749&lt;50000,T1749*7%,IF(T1749&lt;100000,T1749*9%,IF(T1749&lt;250000,T1749*12%,T1749*15%)))))</f>
        <v>49.1</v>
      </c>
    </row>
    <row r="1750" spans="1:23" x14ac:dyDescent="0.3">
      <c r="A1750" s="2" t="s">
        <v>5354</v>
      </c>
      <c r="B1750" s="4">
        <v>43871</v>
      </c>
      <c r="C1750" s="4">
        <v>43873</v>
      </c>
      <c r="D1750" s="2" t="s">
        <v>28</v>
      </c>
      <c r="E1750" s="2" t="s">
        <v>43</v>
      </c>
      <c r="F1750" s="2" t="s">
        <v>1039</v>
      </c>
      <c r="G1750" s="5" t="str">
        <f>VLOOKUP(F1750,'Customer Info'!A:B,2,0)</f>
        <v>Jessica</v>
      </c>
      <c r="H1750" s="5" t="str">
        <f>VLOOKUP(F1750,'Customer Info'!A:C,3,0)</f>
        <v>Myrick</v>
      </c>
      <c r="I1750" s="5" t="str">
        <f>VLOOKUP(F1750,'Customer Info'!A:E,5,0)</f>
        <v>Jakarta</v>
      </c>
      <c r="J1750" s="2" t="s">
        <v>622</v>
      </c>
      <c r="K1750" s="6" t="str">
        <f>VLOOKUP(J1750,'Product Details'!B:C,2,0)</f>
        <v>Office_Supplies</v>
      </c>
      <c r="L1750" s="6" t="str">
        <f>VLOOKUP(J1750,'Product Details'!B:D,3,0)</f>
        <v>Storage</v>
      </c>
      <c r="M1750" s="6" t="s">
        <v>6547</v>
      </c>
      <c r="N1750" s="2">
        <v>1186</v>
      </c>
      <c r="O1750" s="2">
        <v>1141</v>
      </c>
      <c r="P1750" s="2">
        <v>2</v>
      </c>
      <c r="Q1750" s="7">
        <f>O1750*P1750</f>
        <v>2282</v>
      </c>
      <c r="R1750" s="7">
        <f>N1750*P1750</f>
        <v>2372</v>
      </c>
      <c r="S1750" s="2">
        <v>49</v>
      </c>
      <c r="T1750" s="8">
        <f>R1750+S1750</f>
        <v>2421</v>
      </c>
      <c r="U1750" s="8">
        <f>T1750-Q1750</f>
        <v>139</v>
      </c>
      <c r="V1750" s="2" t="s">
        <v>63</v>
      </c>
      <c r="W1750" s="31">
        <f>IF(T1750&lt;5000,T1750*2%,IF(T1750&lt;25000,T1750*5%,IF(T1750&lt;50000,T1750*7%,IF(T1750&lt;100000,T1750*9%,IF(T1750&lt;250000,T1750*12%,T1750*15%)))))</f>
        <v>48.42</v>
      </c>
    </row>
    <row r="1751" spans="1:23" x14ac:dyDescent="0.3">
      <c r="A1751" s="2" t="s">
        <v>1490</v>
      </c>
      <c r="B1751" s="4">
        <v>44015</v>
      </c>
      <c r="C1751" s="4">
        <v>44016</v>
      </c>
      <c r="D1751" s="2" t="s">
        <v>28</v>
      </c>
      <c r="E1751" s="2" t="s">
        <v>91</v>
      </c>
      <c r="F1751" s="2" t="s">
        <v>1019</v>
      </c>
      <c r="G1751" s="5" t="str">
        <f>VLOOKUP(F1751,'Customer Info'!A:B,2,0)</f>
        <v>Carol</v>
      </c>
      <c r="H1751" s="5" t="str">
        <f>VLOOKUP(F1751,'Customer Info'!A:C,3,0)</f>
        <v>Adams</v>
      </c>
      <c r="I1751" s="5" t="str">
        <f>VLOOKUP(F1751,'Customer Info'!A:E,5,0)</f>
        <v>Cairns</v>
      </c>
      <c r="J1751" s="2" t="s">
        <v>1167</v>
      </c>
      <c r="K1751" s="6" t="str">
        <f>VLOOKUP(J1751,'Product Details'!B:C,2,0)</f>
        <v>Office_Supplies</v>
      </c>
      <c r="L1751" s="6" t="str">
        <f>VLOOKUP(J1751,'Product Details'!B:D,3,0)</f>
        <v>Supplies</v>
      </c>
      <c r="M1751" s="6" t="s">
        <v>6444</v>
      </c>
      <c r="N1751" s="2">
        <v>1186</v>
      </c>
      <c r="O1751" s="2">
        <v>1141</v>
      </c>
      <c r="P1751" s="2">
        <v>2</v>
      </c>
      <c r="Q1751" s="7">
        <f>O1751*P1751</f>
        <v>2282</v>
      </c>
      <c r="R1751" s="7">
        <f>N1751*P1751</f>
        <v>2372</v>
      </c>
      <c r="S1751" s="2">
        <v>39</v>
      </c>
      <c r="T1751" s="8">
        <f>R1751+S1751</f>
        <v>2411</v>
      </c>
      <c r="U1751" s="8">
        <f>T1751-Q1751</f>
        <v>129</v>
      </c>
      <c r="V1751" s="2" t="s">
        <v>63</v>
      </c>
      <c r="W1751" s="31">
        <f>IF(T1751&lt;5000,T1751*2%,IF(T1751&lt;25000,T1751*5%,IF(T1751&lt;50000,T1751*7%,IF(T1751&lt;100000,T1751*9%,IF(T1751&lt;250000,T1751*12%,T1751*15%)))))</f>
        <v>48.22</v>
      </c>
    </row>
    <row r="1752" spans="1:23" x14ac:dyDescent="0.3">
      <c r="A1752" s="2" t="s">
        <v>1422</v>
      </c>
      <c r="B1752" s="4">
        <v>43510</v>
      </c>
      <c r="C1752" s="4">
        <v>43511</v>
      </c>
      <c r="D1752" s="2" t="s">
        <v>47</v>
      </c>
      <c r="E1752" s="2" t="s">
        <v>68</v>
      </c>
      <c r="F1752" s="2" t="s">
        <v>1423</v>
      </c>
      <c r="G1752" s="5" t="str">
        <f>VLOOKUP(F1752,'Customer Info'!A:B,2,0)</f>
        <v>Peter</v>
      </c>
      <c r="H1752" s="5" t="str">
        <f>VLOOKUP(F1752,'Customer Info'!A:C,3,0)</f>
        <v>BŸhler</v>
      </c>
      <c r="I1752" s="5" t="str">
        <f>VLOOKUP(F1752,'Customer Info'!A:E,5,0)</f>
        <v>Wolfsburg</v>
      </c>
      <c r="J1752" s="2" t="s">
        <v>1405</v>
      </c>
      <c r="K1752" s="6" t="str">
        <f>VLOOKUP(J1752,'Product Details'!B:C,2,0)</f>
        <v>Office_Supplies</v>
      </c>
      <c r="L1752" s="6" t="str">
        <f>VLOOKUP(J1752,'Product Details'!B:D,3,0)</f>
        <v>Art</v>
      </c>
      <c r="M1752" s="6" t="s">
        <v>6495</v>
      </c>
      <c r="N1752" s="2">
        <v>793</v>
      </c>
      <c r="O1752" s="2">
        <v>755</v>
      </c>
      <c r="P1752" s="2">
        <v>3</v>
      </c>
      <c r="Q1752" s="7">
        <f>O1752*P1752</f>
        <v>2265</v>
      </c>
      <c r="R1752" s="7">
        <f>N1752*P1752</f>
        <v>2379</v>
      </c>
      <c r="S1752" s="2">
        <v>64</v>
      </c>
      <c r="T1752" s="8">
        <f>R1752+S1752</f>
        <v>2443</v>
      </c>
      <c r="U1752" s="8">
        <f>T1752-Q1752</f>
        <v>178</v>
      </c>
      <c r="V1752" s="2" t="s">
        <v>63</v>
      </c>
      <c r="W1752" s="31">
        <f>IF(T1752&lt;5000,T1752*2%,IF(T1752&lt;25000,T1752*5%,IF(T1752&lt;50000,T1752*7%,IF(T1752&lt;100000,T1752*9%,IF(T1752&lt;250000,T1752*12%,T1752*15%)))))</f>
        <v>48.86</v>
      </c>
    </row>
    <row r="1753" spans="1:23" x14ac:dyDescent="0.3">
      <c r="A1753" s="2" t="s">
        <v>659</v>
      </c>
      <c r="B1753" s="4">
        <v>43424</v>
      </c>
      <c r="C1753" s="4">
        <v>43424</v>
      </c>
      <c r="D1753" s="2" t="s">
        <v>47</v>
      </c>
      <c r="E1753" s="2" t="s">
        <v>68</v>
      </c>
      <c r="F1753" s="2" t="s">
        <v>249</v>
      </c>
      <c r="G1753" s="5" t="str">
        <f>VLOOKUP(F1753,'Customer Info'!A:B,2,0)</f>
        <v>Pamela</v>
      </c>
      <c r="H1753" s="5" t="str">
        <f>VLOOKUP(F1753,'Customer Info'!A:C,3,0)</f>
        <v>Coakley</v>
      </c>
      <c r="I1753" s="5" t="str">
        <f>VLOOKUP(F1753,'Customer Info'!A:E,5,0)</f>
        <v>Jakarta</v>
      </c>
      <c r="J1753" s="2" t="s">
        <v>50</v>
      </c>
      <c r="K1753" s="6" t="str">
        <f>VLOOKUP(J1753,'Product Details'!B:C,2,0)</f>
        <v>Technology</v>
      </c>
      <c r="L1753" s="6" t="str">
        <f>VLOOKUP(J1753,'Product Details'!B:D,3,0)</f>
        <v>Machines</v>
      </c>
      <c r="M1753" s="6" t="s">
        <v>6562</v>
      </c>
      <c r="N1753" s="2">
        <v>400</v>
      </c>
      <c r="O1753" s="2">
        <v>360</v>
      </c>
      <c r="P1753" s="2">
        <v>6</v>
      </c>
      <c r="Q1753" s="7">
        <f>O1753*P1753</f>
        <v>2160</v>
      </c>
      <c r="R1753" s="7">
        <f>N1753*P1753</f>
        <v>2400</v>
      </c>
      <c r="S1753" s="2">
        <v>79</v>
      </c>
      <c r="T1753" s="8">
        <f>R1753+S1753</f>
        <v>2479</v>
      </c>
      <c r="U1753" s="8">
        <f>T1753-Q1753</f>
        <v>319</v>
      </c>
      <c r="V1753" s="2" t="s">
        <v>30</v>
      </c>
      <c r="W1753" s="31">
        <f>IF(T1753&lt;5000,T1753*2%,IF(T1753&lt;25000,T1753*5%,IF(T1753&lt;50000,T1753*7%,IF(T1753&lt;100000,T1753*9%,IF(T1753&lt;250000,T1753*12%,T1753*15%)))))</f>
        <v>49.58</v>
      </c>
    </row>
    <row r="1754" spans="1:23" x14ac:dyDescent="0.3">
      <c r="A1754" s="2" t="s">
        <v>4077</v>
      </c>
      <c r="B1754" s="4">
        <v>43376</v>
      </c>
      <c r="C1754" s="4">
        <v>43378</v>
      </c>
      <c r="D1754" s="2" t="s">
        <v>47</v>
      </c>
      <c r="E1754" s="2" t="s">
        <v>29</v>
      </c>
      <c r="F1754" s="2" t="s">
        <v>1473</v>
      </c>
      <c r="G1754" s="5" t="str">
        <f>VLOOKUP(F1754,'Customer Info'!A:B,2,0)</f>
        <v>Caroline</v>
      </c>
      <c r="H1754" s="5" t="str">
        <f>VLOOKUP(F1754,'Customer Info'!A:C,3,0)</f>
        <v>Jumper</v>
      </c>
      <c r="I1754" s="5" t="str">
        <f>VLOOKUP(F1754,'Customer Info'!A:E,5,0)</f>
        <v>Xuzhou</v>
      </c>
      <c r="J1754" s="2" t="s">
        <v>32</v>
      </c>
      <c r="K1754" s="6" t="str">
        <f>VLOOKUP(J1754,'Product Details'!B:C,2,0)</f>
        <v>Technology</v>
      </c>
      <c r="L1754" s="6" t="str">
        <f>VLOOKUP(J1754,'Product Details'!B:D,3,0)</f>
        <v>Machines</v>
      </c>
      <c r="M1754" s="6" t="s">
        <v>6403</v>
      </c>
      <c r="N1754" s="2">
        <v>400</v>
      </c>
      <c r="O1754" s="2">
        <v>360</v>
      </c>
      <c r="P1754" s="2">
        <v>6</v>
      </c>
      <c r="Q1754" s="7">
        <f>O1754*P1754</f>
        <v>2160</v>
      </c>
      <c r="R1754" s="7">
        <f>N1754*P1754</f>
        <v>2400</v>
      </c>
      <c r="S1754" s="2">
        <v>70</v>
      </c>
      <c r="T1754" s="8">
        <f>R1754+S1754</f>
        <v>2470</v>
      </c>
      <c r="U1754" s="8">
        <f>T1754-Q1754</f>
        <v>310</v>
      </c>
      <c r="V1754" s="2" t="s">
        <v>33</v>
      </c>
      <c r="W1754" s="31">
        <f>IF(T1754&lt;5000,T1754*2%,IF(T1754&lt;25000,T1754*5%,IF(T1754&lt;50000,T1754*7%,IF(T1754&lt;100000,T1754*9%,IF(T1754&lt;250000,T1754*12%,T1754*15%)))))</f>
        <v>49.4</v>
      </c>
    </row>
    <row r="1755" spans="1:23" x14ac:dyDescent="0.3">
      <c r="A1755" s="2" t="s">
        <v>3378</v>
      </c>
      <c r="B1755" s="4">
        <v>43495</v>
      </c>
      <c r="C1755" s="4">
        <v>43496</v>
      </c>
      <c r="D1755" s="2" t="s">
        <v>28</v>
      </c>
      <c r="E1755" s="2" t="s">
        <v>43</v>
      </c>
      <c r="F1755" s="2" t="s">
        <v>1580</v>
      </c>
      <c r="G1755" s="5" t="str">
        <f>VLOOKUP(F1755,'Customer Info'!A:B,2,0)</f>
        <v>Robert</v>
      </c>
      <c r="H1755" s="5" t="str">
        <f>VLOOKUP(F1755,'Customer Info'!A:C,3,0)</f>
        <v>Dilbeck</v>
      </c>
      <c r="I1755" s="5" t="str">
        <f>VLOOKUP(F1755,'Customer Info'!A:E,5,0)</f>
        <v>Melton</v>
      </c>
      <c r="J1755" s="2" t="s">
        <v>538</v>
      </c>
      <c r="K1755" s="6" t="str">
        <f>VLOOKUP(J1755,'Product Details'!B:C,2,0)</f>
        <v>Technology</v>
      </c>
      <c r="L1755" s="6" t="str">
        <f>VLOOKUP(J1755,'Product Details'!B:D,3,0)</f>
        <v>Copiers</v>
      </c>
      <c r="M1755" s="6" t="s">
        <v>6436</v>
      </c>
      <c r="N1755" s="2">
        <v>1205</v>
      </c>
      <c r="O1755" s="2">
        <v>1159</v>
      </c>
      <c r="P1755" s="2">
        <v>2</v>
      </c>
      <c r="Q1755" s="7">
        <f>O1755*P1755</f>
        <v>2318</v>
      </c>
      <c r="R1755" s="7">
        <f>N1755*P1755</f>
        <v>2410</v>
      </c>
      <c r="S1755" s="2">
        <v>71</v>
      </c>
      <c r="T1755" s="8">
        <f>R1755+S1755</f>
        <v>2481</v>
      </c>
      <c r="U1755" s="8">
        <f>T1755-Q1755</f>
        <v>163</v>
      </c>
      <c r="V1755" s="2" t="s">
        <v>30</v>
      </c>
      <c r="W1755" s="31">
        <f>IF(T1755&lt;5000,T1755*2%,IF(T1755&lt;25000,T1755*5%,IF(T1755&lt;50000,T1755*7%,IF(T1755&lt;100000,T1755*9%,IF(T1755&lt;250000,T1755*12%,T1755*15%)))))</f>
        <v>49.620000000000005</v>
      </c>
    </row>
    <row r="1756" spans="1:23" x14ac:dyDescent="0.3">
      <c r="A1756" s="2" t="s">
        <v>1640</v>
      </c>
      <c r="B1756" s="4">
        <v>43908</v>
      </c>
      <c r="C1756" s="4">
        <v>43910</v>
      </c>
      <c r="D1756" s="2" t="s">
        <v>28</v>
      </c>
      <c r="E1756" s="2" t="s">
        <v>91</v>
      </c>
      <c r="F1756" s="2" t="s">
        <v>863</v>
      </c>
      <c r="G1756" s="5" t="str">
        <f>VLOOKUP(F1756,'Customer Info'!A:B,2,0)</f>
        <v>Anemone</v>
      </c>
      <c r="H1756" s="5" t="str">
        <f>VLOOKUP(F1756,'Customer Info'!A:C,3,0)</f>
        <v>Ratner</v>
      </c>
      <c r="I1756" s="5" t="str">
        <f>VLOOKUP(F1756,'Customer Info'!A:E,5,0)</f>
        <v>Pune</v>
      </c>
      <c r="J1756" s="2" t="s">
        <v>718</v>
      </c>
      <c r="K1756" s="6" t="str">
        <f>VLOOKUP(J1756,'Product Details'!B:C,2,0)</f>
        <v>Office_Supplies</v>
      </c>
      <c r="L1756" s="6" t="str">
        <f>VLOOKUP(J1756,'Product Details'!B:D,3,0)</f>
        <v>Labels</v>
      </c>
      <c r="M1756" s="6" t="s">
        <v>6508</v>
      </c>
      <c r="N1756" s="2">
        <v>1205</v>
      </c>
      <c r="O1756" s="2">
        <v>1159</v>
      </c>
      <c r="P1756" s="2">
        <v>2</v>
      </c>
      <c r="Q1756" s="7">
        <f>O1756*P1756</f>
        <v>2318</v>
      </c>
      <c r="R1756" s="7">
        <f>N1756*P1756</f>
        <v>2410</v>
      </c>
      <c r="S1756" s="2">
        <v>64</v>
      </c>
      <c r="T1756" s="8">
        <f>R1756+S1756</f>
        <v>2474</v>
      </c>
      <c r="U1756" s="8">
        <f>T1756-Q1756</f>
        <v>156</v>
      </c>
      <c r="V1756" s="2" t="s">
        <v>71</v>
      </c>
      <c r="W1756" s="31">
        <f>IF(T1756&lt;5000,T1756*2%,IF(T1756&lt;25000,T1756*5%,IF(T1756&lt;50000,T1756*7%,IF(T1756&lt;100000,T1756*9%,IF(T1756&lt;250000,T1756*12%,T1756*15%)))))</f>
        <v>49.480000000000004</v>
      </c>
    </row>
    <row r="1757" spans="1:23" x14ac:dyDescent="0.3">
      <c r="A1757" s="2" t="s">
        <v>734</v>
      </c>
      <c r="B1757" s="4">
        <v>43370</v>
      </c>
      <c r="C1757" s="4">
        <v>43371</v>
      </c>
      <c r="D1757" s="2" t="s">
        <v>28</v>
      </c>
      <c r="E1757" s="2" t="s">
        <v>91</v>
      </c>
      <c r="F1757" s="2" t="s">
        <v>735</v>
      </c>
      <c r="G1757" s="5" t="str">
        <f>VLOOKUP(F1757,'Customer Info'!A:B,2,0)</f>
        <v>Delfina</v>
      </c>
      <c r="H1757" s="5" t="str">
        <f>VLOOKUP(F1757,'Customer Info'!A:C,3,0)</f>
        <v>Latchford</v>
      </c>
      <c r="I1757" s="5" t="str">
        <f>VLOOKUP(F1757,'Customer Info'!A:E,5,0)</f>
        <v>Yogyakarta</v>
      </c>
      <c r="J1757" s="2" t="s">
        <v>416</v>
      </c>
      <c r="K1757" s="6" t="str">
        <f>VLOOKUP(J1757,'Product Details'!B:C,2,0)</f>
        <v>Technology</v>
      </c>
      <c r="L1757" s="6" t="str">
        <f>VLOOKUP(J1757,'Product Details'!B:D,3,0)</f>
        <v>Phones</v>
      </c>
      <c r="M1757" s="6" t="s">
        <v>6448</v>
      </c>
      <c r="N1757" s="2">
        <v>2418</v>
      </c>
      <c r="O1757" s="2">
        <v>2282</v>
      </c>
      <c r="P1757" s="2">
        <v>1</v>
      </c>
      <c r="Q1757" s="7">
        <f>O1757*P1757</f>
        <v>2282</v>
      </c>
      <c r="R1757" s="7">
        <f>N1757*P1757</f>
        <v>2418</v>
      </c>
      <c r="S1757" s="2">
        <v>48</v>
      </c>
      <c r="T1757" s="8">
        <f>R1757+S1757</f>
        <v>2466</v>
      </c>
      <c r="U1757" s="8">
        <f>T1757-Q1757</f>
        <v>184</v>
      </c>
      <c r="V1757" s="2" t="s">
        <v>63</v>
      </c>
      <c r="W1757" s="31">
        <f>IF(T1757&lt;5000,T1757*2%,IF(T1757&lt;25000,T1757*5%,IF(T1757&lt;50000,T1757*7%,IF(T1757&lt;100000,T1757*9%,IF(T1757&lt;250000,T1757*12%,T1757*15%)))))</f>
        <v>49.32</v>
      </c>
    </row>
    <row r="1758" spans="1:23" x14ac:dyDescent="0.3">
      <c r="A1758" s="2" t="s">
        <v>2226</v>
      </c>
      <c r="B1758" s="4">
        <v>43119</v>
      </c>
      <c r="C1758" s="4">
        <v>43121</v>
      </c>
      <c r="D1758" s="2" t="s">
        <v>28</v>
      </c>
      <c r="E1758" s="2" t="s">
        <v>68</v>
      </c>
      <c r="F1758" s="2" t="s">
        <v>1049</v>
      </c>
      <c r="G1758" s="5" t="str">
        <f>VLOOKUP(F1758,'Customer Info'!A:B,2,0)</f>
        <v>Claudia</v>
      </c>
      <c r="H1758" s="5" t="str">
        <f>VLOOKUP(F1758,'Customer Info'!A:C,3,0)</f>
        <v>Bergmann</v>
      </c>
      <c r="I1758" s="5" t="str">
        <f>VLOOKUP(F1758,'Customer Info'!A:E,5,0)</f>
        <v>Aschaffenburg</v>
      </c>
      <c r="J1758" s="2" t="s">
        <v>66</v>
      </c>
      <c r="K1758" s="6" t="str">
        <f>VLOOKUP(J1758,'Product Details'!B:C,2,0)</f>
        <v>Furniture</v>
      </c>
      <c r="L1758" s="6" t="str">
        <f>VLOOKUP(J1758,'Product Details'!B:D,3,0)</f>
        <v>Bookcases</v>
      </c>
      <c r="M1758" s="6" t="s">
        <v>6498</v>
      </c>
      <c r="N1758" s="2">
        <v>1210</v>
      </c>
      <c r="O1758" s="2">
        <v>1164</v>
      </c>
      <c r="P1758" s="2">
        <v>2</v>
      </c>
      <c r="Q1758" s="7">
        <f>O1758*P1758</f>
        <v>2328</v>
      </c>
      <c r="R1758" s="7">
        <f>N1758*P1758</f>
        <v>2420</v>
      </c>
      <c r="S1758" s="2">
        <v>23</v>
      </c>
      <c r="T1758" s="8">
        <f>R1758+S1758</f>
        <v>2443</v>
      </c>
      <c r="U1758" s="8">
        <f>T1758-Q1758</f>
        <v>115</v>
      </c>
      <c r="V1758" s="2" t="s">
        <v>33</v>
      </c>
      <c r="W1758" s="31">
        <f>IF(T1758&lt;5000,T1758*2%,IF(T1758&lt;25000,T1758*5%,IF(T1758&lt;50000,T1758*7%,IF(T1758&lt;100000,T1758*9%,IF(T1758&lt;250000,T1758*12%,T1758*15%)))))</f>
        <v>48.86</v>
      </c>
    </row>
    <row r="1759" spans="1:23" x14ac:dyDescent="0.3">
      <c r="A1759" s="2" t="s">
        <v>1020</v>
      </c>
      <c r="B1759" s="4">
        <v>43548</v>
      </c>
      <c r="C1759" s="4">
        <v>43548</v>
      </c>
      <c r="D1759" s="2" t="s">
        <v>47</v>
      </c>
      <c r="E1759" s="2" t="s">
        <v>91</v>
      </c>
      <c r="F1759" s="2" t="s">
        <v>880</v>
      </c>
      <c r="G1759" s="5" t="str">
        <f>VLOOKUP(F1759,'Customer Info'!A:B,2,0)</f>
        <v>David</v>
      </c>
      <c r="H1759" s="5" t="str">
        <f>VLOOKUP(F1759,'Customer Info'!A:C,3,0)</f>
        <v>Smith</v>
      </c>
      <c r="I1759" s="5" t="str">
        <f>VLOOKUP(F1759,'Customer Info'!A:E,5,0)</f>
        <v>Surat</v>
      </c>
      <c r="J1759" s="2" t="s">
        <v>376</v>
      </c>
      <c r="K1759" s="6" t="str">
        <f>VLOOKUP(J1759,'Product Details'!B:C,2,0)</f>
        <v>Furniture</v>
      </c>
      <c r="L1759" s="6" t="str">
        <f>VLOOKUP(J1759,'Product Details'!B:D,3,0)</f>
        <v>Tables</v>
      </c>
      <c r="M1759" s="6" t="s">
        <v>6479</v>
      </c>
      <c r="N1759" s="2">
        <v>173</v>
      </c>
      <c r="O1759" s="2">
        <v>155</v>
      </c>
      <c r="P1759" s="2">
        <v>14</v>
      </c>
      <c r="Q1759" s="7">
        <f>O1759*P1759</f>
        <v>2170</v>
      </c>
      <c r="R1759" s="7">
        <f>N1759*P1759</f>
        <v>2422</v>
      </c>
      <c r="S1759" s="2">
        <v>30</v>
      </c>
      <c r="T1759" s="8">
        <f>R1759+S1759</f>
        <v>2452</v>
      </c>
      <c r="U1759" s="8">
        <f>T1759-Q1759</f>
        <v>282</v>
      </c>
      <c r="V1759" s="2" t="s">
        <v>33</v>
      </c>
      <c r="W1759" s="31">
        <f>IF(T1759&lt;5000,T1759*2%,IF(T1759&lt;25000,T1759*5%,IF(T1759&lt;50000,T1759*7%,IF(T1759&lt;100000,T1759*9%,IF(T1759&lt;250000,T1759*12%,T1759*15%)))))</f>
        <v>49.04</v>
      </c>
    </row>
    <row r="1760" spans="1:23" x14ac:dyDescent="0.3">
      <c r="A1760" s="2" t="s">
        <v>3278</v>
      </c>
      <c r="B1760" s="4">
        <v>43592</v>
      </c>
      <c r="C1760" s="4">
        <v>43594</v>
      </c>
      <c r="D1760" s="2" t="s">
        <v>47</v>
      </c>
      <c r="E1760" s="2" t="s">
        <v>36</v>
      </c>
      <c r="F1760" s="2" t="s">
        <v>842</v>
      </c>
      <c r="G1760" s="5" t="str">
        <f>VLOOKUP(F1760,'Customer Info'!A:B,2,0)</f>
        <v>Stewart</v>
      </c>
      <c r="H1760" s="5" t="str">
        <f>VLOOKUP(F1760,'Customer Info'!A:C,3,0)</f>
        <v>Visinsky</v>
      </c>
      <c r="I1760" s="5" t="str">
        <f>VLOOKUP(F1760,'Customer Info'!A:E,5,0)</f>
        <v>Shenyang</v>
      </c>
      <c r="J1760" s="2" t="s">
        <v>407</v>
      </c>
      <c r="K1760" s="6" t="str">
        <f>VLOOKUP(J1760,'Product Details'!B:C,2,0)</f>
        <v>Furniture</v>
      </c>
      <c r="L1760" s="6" t="str">
        <f>VLOOKUP(J1760,'Product Details'!B:D,3,0)</f>
        <v>Furnishings</v>
      </c>
      <c r="M1760" s="6" t="s">
        <v>6420</v>
      </c>
      <c r="N1760" s="2">
        <v>173</v>
      </c>
      <c r="O1760" s="2">
        <v>155</v>
      </c>
      <c r="P1760" s="2">
        <v>14</v>
      </c>
      <c r="Q1760" s="7">
        <f>O1760*P1760</f>
        <v>2170</v>
      </c>
      <c r="R1760" s="7">
        <f>N1760*P1760</f>
        <v>2422</v>
      </c>
      <c r="S1760" s="2">
        <v>30</v>
      </c>
      <c r="T1760" s="8">
        <f>R1760+S1760</f>
        <v>2452</v>
      </c>
      <c r="U1760" s="8">
        <f>T1760-Q1760</f>
        <v>282</v>
      </c>
      <c r="V1760" s="2" t="s">
        <v>63</v>
      </c>
      <c r="W1760" s="31">
        <f>IF(T1760&lt;5000,T1760*2%,IF(T1760&lt;25000,T1760*5%,IF(T1760&lt;50000,T1760*7%,IF(T1760&lt;100000,T1760*9%,IF(T1760&lt;250000,T1760*12%,T1760*15%)))))</f>
        <v>49.04</v>
      </c>
    </row>
    <row r="1761" spans="1:23" x14ac:dyDescent="0.3">
      <c r="A1761" s="2" t="s">
        <v>4785</v>
      </c>
      <c r="B1761" s="4">
        <v>43427</v>
      </c>
      <c r="C1761" s="4">
        <v>43427</v>
      </c>
      <c r="D1761" s="2" t="s">
        <v>47</v>
      </c>
      <c r="E1761" s="2" t="s">
        <v>43</v>
      </c>
      <c r="F1761" s="2" t="s">
        <v>1119</v>
      </c>
      <c r="G1761" s="5" t="str">
        <f>VLOOKUP(F1761,'Customer Info'!A:B,2,0)</f>
        <v>Christopher</v>
      </c>
      <c r="H1761" s="5" t="str">
        <f>VLOOKUP(F1761,'Customer Info'!A:C,3,0)</f>
        <v>Martinez</v>
      </c>
      <c r="I1761" s="5" t="str">
        <f>VLOOKUP(F1761,'Customer Info'!A:E,5,0)</f>
        <v>Qingdao</v>
      </c>
      <c r="J1761" s="2" t="s">
        <v>66</v>
      </c>
      <c r="K1761" s="6" t="str">
        <f>VLOOKUP(J1761,'Product Details'!B:C,2,0)</f>
        <v>Furniture</v>
      </c>
      <c r="L1761" s="6" t="str">
        <f>VLOOKUP(J1761,'Product Details'!B:D,3,0)</f>
        <v>Bookcases</v>
      </c>
      <c r="M1761" s="6" t="s">
        <v>6498</v>
      </c>
      <c r="N1761" s="2">
        <v>809</v>
      </c>
      <c r="O1761" s="2">
        <v>770</v>
      </c>
      <c r="P1761" s="2">
        <v>3</v>
      </c>
      <c r="Q1761" s="7">
        <f>O1761*P1761</f>
        <v>2310</v>
      </c>
      <c r="R1761" s="7">
        <f>N1761*P1761</f>
        <v>2427</v>
      </c>
      <c r="S1761" s="2">
        <v>75</v>
      </c>
      <c r="T1761" s="8">
        <f>R1761+S1761</f>
        <v>2502</v>
      </c>
      <c r="U1761" s="8">
        <f>T1761-Q1761</f>
        <v>192</v>
      </c>
      <c r="V1761" s="2" t="s">
        <v>63</v>
      </c>
      <c r="W1761" s="31">
        <f>IF(T1761&lt;5000,T1761*2%,IF(T1761&lt;25000,T1761*5%,IF(T1761&lt;50000,T1761*7%,IF(T1761&lt;100000,T1761*9%,IF(T1761&lt;250000,T1761*12%,T1761*15%)))))</f>
        <v>50.04</v>
      </c>
    </row>
    <row r="1762" spans="1:23" x14ac:dyDescent="0.3">
      <c r="A1762" s="2" t="s">
        <v>2634</v>
      </c>
      <c r="B1762" s="4">
        <v>43928</v>
      </c>
      <c r="C1762" s="4">
        <v>43929</v>
      </c>
      <c r="D1762" s="2" t="s">
        <v>47</v>
      </c>
      <c r="E1762" s="2" t="s">
        <v>36</v>
      </c>
      <c r="F1762" s="2" t="s">
        <v>1944</v>
      </c>
      <c r="G1762" s="5" t="str">
        <f>VLOOKUP(F1762,'Customer Info'!A:B,2,0)</f>
        <v>Dave</v>
      </c>
      <c r="H1762" s="5" t="str">
        <f>VLOOKUP(F1762,'Customer Info'!A:C,3,0)</f>
        <v>Hallsten</v>
      </c>
      <c r="I1762" s="5" t="str">
        <f>VLOOKUP(F1762,'Customer Info'!A:E,5,0)</f>
        <v>Melbourne</v>
      </c>
      <c r="J1762" s="2" t="s">
        <v>594</v>
      </c>
      <c r="K1762" s="6" t="str">
        <f>VLOOKUP(J1762,'Product Details'!B:C,2,0)</f>
        <v>Office_Supplies</v>
      </c>
      <c r="L1762" s="6" t="str">
        <f>VLOOKUP(J1762,'Product Details'!B:D,3,0)</f>
        <v>Art</v>
      </c>
      <c r="M1762" s="6" t="s">
        <v>6478</v>
      </c>
      <c r="N1762" s="2">
        <v>809</v>
      </c>
      <c r="O1762" s="2">
        <v>770</v>
      </c>
      <c r="P1762" s="2">
        <v>3</v>
      </c>
      <c r="Q1762" s="7">
        <f>O1762*P1762</f>
        <v>2310</v>
      </c>
      <c r="R1762" s="7">
        <f>N1762*P1762</f>
        <v>2427</v>
      </c>
      <c r="S1762" s="2">
        <v>74</v>
      </c>
      <c r="T1762" s="8">
        <f>R1762+S1762</f>
        <v>2501</v>
      </c>
      <c r="U1762" s="8">
        <f>T1762-Q1762</f>
        <v>191</v>
      </c>
      <c r="V1762" s="2" t="s">
        <v>33</v>
      </c>
      <c r="W1762" s="31">
        <f>IF(T1762&lt;5000,T1762*2%,IF(T1762&lt;25000,T1762*5%,IF(T1762&lt;50000,T1762*7%,IF(T1762&lt;100000,T1762*9%,IF(T1762&lt;250000,T1762*12%,T1762*15%)))))</f>
        <v>50.02</v>
      </c>
    </row>
    <row r="1763" spans="1:23" x14ac:dyDescent="0.3">
      <c r="A1763" s="2" t="s">
        <v>4625</v>
      </c>
      <c r="B1763" s="4">
        <v>44092</v>
      </c>
      <c r="C1763" s="4">
        <v>44092</v>
      </c>
      <c r="D1763" s="2" t="s">
        <v>47</v>
      </c>
      <c r="E1763" s="2" t="s">
        <v>48</v>
      </c>
      <c r="F1763" s="2" t="s">
        <v>459</v>
      </c>
      <c r="G1763" s="5" t="str">
        <f>VLOOKUP(F1763,'Customer Info'!A:B,2,0)</f>
        <v>Alex</v>
      </c>
      <c r="H1763" s="5" t="str">
        <f>VLOOKUP(F1763,'Customer Info'!A:C,3,0)</f>
        <v>Avila</v>
      </c>
      <c r="I1763" s="5" t="str">
        <f>VLOOKUP(F1763,'Customer Info'!A:E,5,0)</f>
        <v>Agra</v>
      </c>
      <c r="J1763" s="2" t="s">
        <v>301</v>
      </c>
      <c r="K1763" s="6" t="str">
        <f>VLOOKUP(J1763,'Product Details'!B:C,2,0)</f>
        <v>Technology</v>
      </c>
      <c r="L1763" s="6" t="str">
        <f>VLOOKUP(J1763,'Product Details'!B:D,3,0)</f>
        <v>Machines</v>
      </c>
      <c r="M1763" s="6" t="s">
        <v>6520</v>
      </c>
      <c r="N1763" s="2">
        <v>811</v>
      </c>
      <c r="O1763" s="2">
        <v>780</v>
      </c>
      <c r="P1763" s="2">
        <v>3</v>
      </c>
      <c r="Q1763" s="7">
        <f>O1763*P1763</f>
        <v>2340</v>
      </c>
      <c r="R1763" s="7">
        <f>N1763*P1763</f>
        <v>2433</v>
      </c>
      <c r="S1763" s="2">
        <v>98</v>
      </c>
      <c r="T1763" s="8">
        <f>R1763+S1763</f>
        <v>2531</v>
      </c>
      <c r="U1763" s="8">
        <f>T1763-Q1763</f>
        <v>191</v>
      </c>
      <c r="V1763" s="2" t="s">
        <v>33</v>
      </c>
      <c r="W1763" s="31">
        <f>IF(T1763&lt;5000,T1763*2%,IF(T1763&lt;25000,T1763*5%,IF(T1763&lt;50000,T1763*7%,IF(T1763&lt;100000,T1763*9%,IF(T1763&lt;250000,T1763*12%,T1763*15%)))))</f>
        <v>50.620000000000005</v>
      </c>
    </row>
    <row r="1764" spans="1:23" x14ac:dyDescent="0.3">
      <c r="A1764" s="2" t="s">
        <v>5285</v>
      </c>
      <c r="B1764" s="4">
        <v>43924</v>
      </c>
      <c r="C1764" s="4">
        <v>43924</v>
      </c>
      <c r="D1764" s="2" t="s">
        <v>47</v>
      </c>
      <c r="E1764" s="2" t="s">
        <v>29</v>
      </c>
      <c r="F1764" s="2" t="s">
        <v>113</v>
      </c>
      <c r="G1764" s="5" t="str">
        <f>VLOOKUP(F1764,'Customer Info'!A:B,2,0)</f>
        <v>Thomas</v>
      </c>
      <c r="H1764" s="5" t="str">
        <f>VLOOKUP(F1764,'Customer Info'!A:C,3,0)</f>
        <v>Brumley</v>
      </c>
      <c r="I1764" s="5" t="str">
        <f>VLOOKUP(F1764,'Customer Info'!A:E,5,0)</f>
        <v>Jinan</v>
      </c>
      <c r="J1764" s="2" t="s">
        <v>344</v>
      </c>
      <c r="K1764" s="6" t="str">
        <f>VLOOKUP(J1764,'Product Details'!B:C,2,0)</f>
        <v>Furniture</v>
      </c>
      <c r="L1764" s="6" t="str">
        <f>VLOOKUP(J1764,'Product Details'!B:D,3,0)</f>
        <v>Chairs</v>
      </c>
      <c r="M1764" s="6" t="s">
        <v>6450</v>
      </c>
      <c r="N1764" s="2">
        <v>811</v>
      </c>
      <c r="O1764" s="2">
        <v>780</v>
      </c>
      <c r="P1764" s="2">
        <v>3</v>
      </c>
      <c r="Q1764" s="7">
        <f>O1764*P1764</f>
        <v>2340</v>
      </c>
      <c r="R1764" s="7">
        <f>N1764*P1764</f>
        <v>2433</v>
      </c>
      <c r="S1764" s="2">
        <v>41</v>
      </c>
      <c r="T1764" s="8">
        <f>R1764+S1764</f>
        <v>2474</v>
      </c>
      <c r="U1764" s="8">
        <f>T1764-Q1764</f>
        <v>134</v>
      </c>
      <c r="V1764" s="2" t="s">
        <v>30</v>
      </c>
      <c r="W1764" s="31">
        <f>IF(T1764&lt;5000,T1764*2%,IF(T1764&lt;25000,T1764*5%,IF(T1764&lt;50000,T1764*7%,IF(T1764&lt;100000,T1764*9%,IF(T1764&lt;250000,T1764*12%,T1764*15%)))))</f>
        <v>49.480000000000004</v>
      </c>
    </row>
    <row r="1765" spans="1:23" x14ac:dyDescent="0.3">
      <c r="A1765" s="2" t="s">
        <v>5100</v>
      </c>
      <c r="B1765" s="4">
        <v>43652</v>
      </c>
      <c r="C1765" s="4">
        <v>43652</v>
      </c>
      <c r="D1765" s="2" t="s">
        <v>35</v>
      </c>
      <c r="E1765" s="2" t="s">
        <v>29</v>
      </c>
      <c r="F1765" s="2" t="s">
        <v>945</v>
      </c>
      <c r="G1765" s="5" t="str">
        <f>VLOOKUP(F1765,'Customer Info'!A:B,2,0)</f>
        <v>Lindsay</v>
      </c>
      <c r="H1765" s="5" t="str">
        <f>VLOOKUP(F1765,'Customer Info'!A:C,3,0)</f>
        <v>Shagiari</v>
      </c>
      <c r="I1765" s="5" t="str">
        <f>VLOOKUP(F1765,'Customer Info'!A:E,5,0)</f>
        <v>Canberra</v>
      </c>
      <c r="J1765" s="2" t="s">
        <v>361</v>
      </c>
      <c r="K1765" s="6" t="str">
        <f>VLOOKUP(J1765,'Product Details'!B:C,2,0)</f>
        <v>Technology</v>
      </c>
      <c r="L1765" s="6" t="str">
        <f>VLOOKUP(J1765,'Product Details'!B:D,3,0)</f>
        <v>Machines</v>
      </c>
      <c r="M1765" s="6" t="s">
        <v>6423</v>
      </c>
      <c r="N1765" s="2">
        <v>2442</v>
      </c>
      <c r="O1765" s="2">
        <v>2304</v>
      </c>
      <c r="P1765" s="2">
        <v>1</v>
      </c>
      <c r="Q1765" s="7">
        <f>O1765*P1765</f>
        <v>2304</v>
      </c>
      <c r="R1765" s="7">
        <f>N1765*P1765</f>
        <v>2442</v>
      </c>
      <c r="S1765" s="2">
        <v>88</v>
      </c>
      <c r="T1765" s="8">
        <f>R1765+S1765</f>
        <v>2530</v>
      </c>
      <c r="U1765" s="8">
        <f>T1765-Q1765</f>
        <v>226</v>
      </c>
      <c r="V1765" s="2" t="s">
        <v>33</v>
      </c>
      <c r="W1765" s="31">
        <f>IF(T1765&lt;5000,T1765*2%,IF(T1765&lt;25000,T1765*5%,IF(T1765&lt;50000,T1765*7%,IF(T1765&lt;100000,T1765*9%,IF(T1765&lt;250000,T1765*12%,T1765*15%)))))</f>
        <v>50.6</v>
      </c>
    </row>
    <row r="1766" spans="1:23" x14ac:dyDescent="0.3">
      <c r="A1766" s="2" t="s">
        <v>3951</v>
      </c>
      <c r="B1766" s="4">
        <v>44026</v>
      </c>
      <c r="C1766" s="4">
        <v>44026</v>
      </c>
      <c r="D1766" s="2" t="s">
        <v>35</v>
      </c>
      <c r="E1766" s="2" t="s">
        <v>36</v>
      </c>
      <c r="F1766" s="2" t="s">
        <v>198</v>
      </c>
      <c r="G1766" s="5" t="str">
        <f>VLOOKUP(F1766,'Customer Info'!A:B,2,0)</f>
        <v>Catherine</v>
      </c>
      <c r="H1766" s="5" t="str">
        <f>VLOOKUP(F1766,'Customer Info'!A:C,3,0)</f>
        <v>Glotzbach</v>
      </c>
      <c r="I1766" s="5" t="str">
        <f>VLOOKUP(F1766,'Customer Info'!A:E,5,0)</f>
        <v>Bochum</v>
      </c>
      <c r="J1766" s="2" t="s">
        <v>435</v>
      </c>
      <c r="K1766" s="6" t="str">
        <f>VLOOKUP(J1766,'Product Details'!B:C,2,0)</f>
        <v>Technology</v>
      </c>
      <c r="L1766" s="6" t="str">
        <f>VLOOKUP(J1766,'Product Details'!B:D,3,0)</f>
        <v>Accessories</v>
      </c>
      <c r="M1766" s="6" t="s">
        <v>6442</v>
      </c>
      <c r="N1766" s="2">
        <v>2442</v>
      </c>
      <c r="O1766" s="2">
        <v>2304</v>
      </c>
      <c r="P1766" s="2">
        <v>1</v>
      </c>
      <c r="Q1766" s="7">
        <f>O1766*P1766</f>
        <v>2304</v>
      </c>
      <c r="R1766" s="7">
        <f>N1766*P1766</f>
        <v>2442</v>
      </c>
      <c r="S1766" s="2">
        <v>57</v>
      </c>
      <c r="T1766" s="8">
        <f>R1766+S1766</f>
        <v>2499</v>
      </c>
      <c r="U1766" s="8">
        <f>T1766-Q1766</f>
        <v>195</v>
      </c>
      <c r="V1766" s="2" t="s">
        <v>33</v>
      </c>
      <c r="W1766" s="31">
        <f>IF(T1766&lt;5000,T1766*2%,IF(T1766&lt;25000,T1766*5%,IF(T1766&lt;50000,T1766*7%,IF(T1766&lt;100000,T1766*9%,IF(T1766&lt;250000,T1766*12%,T1766*15%)))))</f>
        <v>49.980000000000004</v>
      </c>
    </row>
    <row r="1767" spans="1:23" x14ac:dyDescent="0.3">
      <c r="A1767" s="2" t="s">
        <v>1068</v>
      </c>
      <c r="B1767" s="4">
        <v>43481</v>
      </c>
      <c r="C1767" s="4">
        <v>43482</v>
      </c>
      <c r="D1767" s="2" t="s">
        <v>28</v>
      </c>
      <c r="E1767" s="2" t="s">
        <v>68</v>
      </c>
      <c r="F1767" s="2" t="s">
        <v>932</v>
      </c>
      <c r="G1767" s="5" t="str">
        <f>VLOOKUP(F1767,'Customer Info'!A:B,2,0)</f>
        <v>Dionis</v>
      </c>
      <c r="H1767" s="5" t="str">
        <f>VLOOKUP(F1767,'Customer Info'!A:C,3,0)</f>
        <v>Lloyd</v>
      </c>
      <c r="I1767" s="5" t="str">
        <f>VLOOKUP(F1767,'Customer Info'!A:E,5,0)</f>
        <v>Kamarhati</v>
      </c>
      <c r="J1767" s="2" t="s">
        <v>105</v>
      </c>
      <c r="K1767" s="6" t="str">
        <f>VLOOKUP(J1767,'Product Details'!B:C,2,0)</f>
        <v>Office_Supplies</v>
      </c>
      <c r="L1767" s="6" t="str">
        <f>VLOOKUP(J1767,'Product Details'!B:D,3,0)</f>
        <v>Appliances</v>
      </c>
      <c r="M1767" s="6" t="s">
        <v>6522</v>
      </c>
      <c r="N1767" s="2">
        <v>1222</v>
      </c>
      <c r="O1767" s="2">
        <v>1187</v>
      </c>
      <c r="P1767" s="2">
        <v>2</v>
      </c>
      <c r="Q1767" s="7">
        <f>O1767*P1767</f>
        <v>2374</v>
      </c>
      <c r="R1767" s="7">
        <f>N1767*P1767</f>
        <v>2444</v>
      </c>
      <c r="S1767" s="2">
        <v>78</v>
      </c>
      <c r="T1767" s="8">
        <f>R1767+S1767</f>
        <v>2522</v>
      </c>
      <c r="U1767" s="8">
        <f>T1767-Q1767</f>
        <v>148</v>
      </c>
      <c r="V1767" s="2" t="s">
        <v>33</v>
      </c>
      <c r="W1767" s="31">
        <f>IF(T1767&lt;5000,T1767*2%,IF(T1767&lt;25000,T1767*5%,IF(T1767&lt;50000,T1767*7%,IF(T1767&lt;100000,T1767*9%,IF(T1767&lt;250000,T1767*12%,T1767*15%)))))</f>
        <v>50.44</v>
      </c>
    </row>
    <row r="1768" spans="1:23" x14ac:dyDescent="0.3">
      <c r="A1768" s="2" t="s">
        <v>3280</v>
      </c>
      <c r="B1768" s="4">
        <v>43576</v>
      </c>
      <c r="C1768" s="4">
        <v>43576</v>
      </c>
      <c r="D1768" s="2" t="s">
        <v>28</v>
      </c>
      <c r="E1768" s="2" t="s">
        <v>29</v>
      </c>
      <c r="F1768" s="2" t="s">
        <v>677</v>
      </c>
      <c r="G1768" s="5" t="str">
        <f>VLOOKUP(F1768,'Customer Info'!A:B,2,0)</f>
        <v>Laura</v>
      </c>
      <c r="H1768" s="5" t="str">
        <f>VLOOKUP(F1768,'Customer Info'!A:C,3,0)</f>
        <v>Armstrong</v>
      </c>
      <c r="I1768" s="5" t="str">
        <f>VLOOKUP(F1768,'Customer Info'!A:E,5,0)</f>
        <v>Torquay</v>
      </c>
      <c r="J1768" s="2" t="s">
        <v>632</v>
      </c>
      <c r="K1768" s="6" t="str">
        <f>VLOOKUP(J1768,'Product Details'!B:C,2,0)</f>
        <v>Office_Supplies</v>
      </c>
      <c r="L1768" s="6" t="str">
        <f>VLOOKUP(J1768,'Product Details'!B:D,3,0)</f>
        <v>Appliances</v>
      </c>
      <c r="M1768" s="6" t="s">
        <v>6499</v>
      </c>
      <c r="N1768" s="2">
        <v>1222</v>
      </c>
      <c r="O1768" s="2">
        <v>1187</v>
      </c>
      <c r="P1768" s="2">
        <v>2</v>
      </c>
      <c r="Q1768" s="7">
        <f>O1768*P1768</f>
        <v>2374</v>
      </c>
      <c r="R1768" s="7">
        <f>N1768*P1768</f>
        <v>2444</v>
      </c>
      <c r="S1768" s="2">
        <v>61</v>
      </c>
      <c r="T1768" s="8">
        <f>R1768+S1768</f>
        <v>2505</v>
      </c>
      <c r="U1768" s="8">
        <f>T1768-Q1768</f>
        <v>131</v>
      </c>
      <c r="V1768" s="2" t="s">
        <v>33</v>
      </c>
      <c r="W1768" s="31">
        <f>IF(T1768&lt;5000,T1768*2%,IF(T1768&lt;25000,T1768*5%,IF(T1768&lt;50000,T1768*7%,IF(T1768&lt;100000,T1768*9%,IF(T1768&lt;250000,T1768*12%,T1768*15%)))))</f>
        <v>50.1</v>
      </c>
    </row>
    <row r="1769" spans="1:23" x14ac:dyDescent="0.3">
      <c r="A1769" s="2" t="s">
        <v>3562</v>
      </c>
      <c r="B1769" s="4">
        <v>43634</v>
      </c>
      <c r="C1769" s="4">
        <v>43635</v>
      </c>
      <c r="D1769" s="2" t="s">
        <v>28</v>
      </c>
      <c r="E1769" s="2" t="s">
        <v>48</v>
      </c>
      <c r="F1769" s="2" t="s">
        <v>638</v>
      </c>
      <c r="G1769" s="5" t="str">
        <f>VLOOKUP(F1769,'Customer Info'!A:B,2,0)</f>
        <v>Ted</v>
      </c>
      <c r="H1769" s="5" t="str">
        <f>VLOOKUP(F1769,'Customer Info'!A:C,3,0)</f>
        <v>Trevino</v>
      </c>
      <c r="I1769" s="5" t="str">
        <f>VLOOKUP(F1769,'Customer Info'!A:E,5,0)</f>
        <v>Bendigo</v>
      </c>
      <c r="J1769" s="2" t="s">
        <v>229</v>
      </c>
      <c r="K1769" s="6" t="str">
        <f>VLOOKUP(J1769,'Product Details'!B:C,2,0)</f>
        <v>Office_Supplies</v>
      </c>
      <c r="L1769" s="6" t="str">
        <f>VLOOKUP(J1769,'Product Details'!B:D,3,0)</f>
        <v>Paper</v>
      </c>
      <c r="M1769" s="6" t="s">
        <v>6569</v>
      </c>
      <c r="N1769" s="2">
        <v>1222</v>
      </c>
      <c r="O1769" s="2">
        <v>1187</v>
      </c>
      <c r="P1769" s="2">
        <v>2</v>
      </c>
      <c r="Q1769" s="7">
        <f>O1769*P1769</f>
        <v>2374</v>
      </c>
      <c r="R1769" s="7">
        <f>N1769*P1769</f>
        <v>2444</v>
      </c>
      <c r="S1769" s="2">
        <v>26</v>
      </c>
      <c r="T1769" s="8">
        <f>R1769+S1769</f>
        <v>2470</v>
      </c>
      <c r="U1769" s="8">
        <f>T1769-Q1769</f>
        <v>96</v>
      </c>
      <c r="V1769" s="2" t="s">
        <v>30</v>
      </c>
      <c r="W1769" s="31">
        <f>IF(T1769&lt;5000,T1769*2%,IF(T1769&lt;25000,T1769*5%,IF(T1769&lt;50000,T1769*7%,IF(T1769&lt;100000,T1769*9%,IF(T1769&lt;250000,T1769*12%,T1769*15%)))))</f>
        <v>49.4</v>
      </c>
    </row>
    <row r="1770" spans="1:23" x14ac:dyDescent="0.3">
      <c r="A1770" s="2" t="s">
        <v>2534</v>
      </c>
      <c r="B1770" s="4">
        <v>43496</v>
      </c>
      <c r="C1770" s="4">
        <v>43497</v>
      </c>
      <c r="D1770" s="2" t="s">
        <v>28</v>
      </c>
      <c r="E1770" s="2" t="s">
        <v>48</v>
      </c>
      <c r="F1770" s="2" t="s">
        <v>1124</v>
      </c>
      <c r="G1770" s="5" t="str">
        <f>VLOOKUP(F1770,'Customer Info'!A:B,2,0)</f>
        <v>Kelly</v>
      </c>
      <c r="H1770" s="5" t="str">
        <f>VLOOKUP(F1770,'Customer Info'!A:C,3,0)</f>
        <v>Collister</v>
      </c>
      <c r="I1770" s="5" t="str">
        <f>VLOOKUP(F1770,'Customer Info'!A:E,5,0)</f>
        <v>Sydney</v>
      </c>
      <c r="J1770" s="2" t="s">
        <v>1000</v>
      </c>
      <c r="K1770" s="6" t="str">
        <f>VLOOKUP(J1770,'Product Details'!B:C,2,0)</f>
        <v>Office_Supplies</v>
      </c>
      <c r="L1770" s="6" t="str">
        <f>VLOOKUP(J1770,'Product Details'!B:D,3,0)</f>
        <v>Art</v>
      </c>
      <c r="M1770" s="6" t="s">
        <v>6418</v>
      </c>
      <c r="N1770" s="2">
        <v>1222</v>
      </c>
      <c r="O1770" s="2">
        <v>1187</v>
      </c>
      <c r="P1770" s="2">
        <v>2</v>
      </c>
      <c r="Q1770" s="7">
        <f>O1770*P1770</f>
        <v>2374</v>
      </c>
      <c r="R1770" s="7">
        <f>N1770*P1770</f>
        <v>2444</v>
      </c>
      <c r="S1770" s="2">
        <v>20</v>
      </c>
      <c r="T1770" s="8">
        <f>R1770+S1770</f>
        <v>2464</v>
      </c>
      <c r="U1770" s="8">
        <f>T1770-Q1770</f>
        <v>90</v>
      </c>
      <c r="V1770" s="2" t="s">
        <v>33</v>
      </c>
      <c r="W1770" s="31">
        <f>IF(T1770&lt;5000,T1770*2%,IF(T1770&lt;25000,T1770*5%,IF(T1770&lt;50000,T1770*7%,IF(T1770&lt;100000,T1770*9%,IF(T1770&lt;250000,T1770*12%,T1770*15%)))))</f>
        <v>49.28</v>
      </c>
    </row>
    <row r="1771" spans="1:23" x14ac:dyDescent="0.3">
      <c r="A1771" s="2" t="s">
        <v>1643</v>
      </c>
      <c r="B1771" s="4">
        <v>43835</v>
      </c>
      <c r="C1771" s="4">
        <v>43836</v>
      </c>
      <c r="D1771" s="2" t="s">
        <v>35</v>
      </c>
      <c r="E1771" s="2" t="s">
        <v>29</v>
      </c>
      <c r="F1771" s="2" t="s">
        <v>381</v>
      </c>
      <c r="G1771" s="5" t="str">
        <f>VLOOKUP(F1771,'Customer Info'!A:B,2,0)</f>
        <v>Andrew</v>
      </c>
      <c r="H1771" s="5" t="str">
        <f>VLOOKUP(F1771,'Customer Info'!A:C,3,0)</f>
        <v>Gjertsen</v>
      </c>
      <c r="I1771" s="5" t="str">
        <f>VLOOKUP(F1771,'Customer Info'!A:E,5,0)</f>
        <v>Hamburg</v>
      </c>
      <c r="J1771" s="2" t="s">
        <v>701</v>
      </c>
      <c r="K1771" s="6" t="str">
        <f>VLOOKUP(J1771,'Product Details'!B:C,2,0)</f>
        <v>Furniture</v>
      </c>
      <c r="L1771" s="6" t="str">
        <f>VLOOKUP(J1771,'Product Details'!B:D,3,0)</f>
        <v>Tables</v>
      </c>
      <c r="M1771" s="6" t="s">
        <v>6476</v>
      </c>
      <c r="N1771" s="2">
        <v>2466</v>
      </c>
      <c r="O1771" s="2">
        <v>2327</v>
      </c>
      <c r="P1771" s="2">
        <v>1</v>
      </c>
      <c r="Q1771" s="7">
        <f>O1771*P1771</f>
        <v>2327</v>
      </c>
      <c r="R1771" s="7">
        <f>N1771*P1771</f>
        <v>2466</v>
      </c>
      <c r="S1771" s="2">
        <v>61</v>
      </c>
      <c r="T1771" s="8">
        <f>R1771+S1771</f>
        <v>2527</v>
      </c>
      <c r="U1771" s="8">
        <f>T1771-Q1771</f>
        <v>200</v>
      </c>
      <c r="V1771" s="2" t="s">
        <v>63</v>
      </c>
      <c r="W1771" s="31">
        <f>IF(T1771&lt;5000,T1771*2%,IF(T1771&lt;25000,T1771*5%,IF(T1771&lt;50000,T1771*7%,IF(T1771&lt;100000,T1771*9%,IF(T1771&lt;250000,T1771*12%,T1771*15%)))))</f>
        <v>50.54</v>
      </c>
    </row>
    <row r="1772" spans="1:23" x14ac:dyDescent="0.3">
      <c r="A1772" s="2" t="s">
        <v>4972</v>
      </c>
      <c r="B1772" s="4">
        <v>43235</v>
      </c>
      <c r="C1772" s="4">
        <v>43237</v>
      </c>
      <c r="D1772" s="2" t="s">
        <v>35</v>
      </c>
      <c r="E1772" s="2" t="s">
        <v>91</v>
      </c>
      <c r="F1772" s="2" t="s">
        <v>303</v>
      </c>
      <c r="G1772" s="5" t="str">
        <f>VLOOKUP(F1772,'Customer Info'!A:B,2,0)</f>
        <v>Tony</v>
      </c>
      <c r="H1772" s="5" t="str">
        <f>VLOOKUP(F1772,'Customer Info'!A:C,3,0)</f>
        <v>Sayre</v>
      </c>
      <c r="I1772" s="5" t="str">
        <f>VLOOKUP(F1772,'Customer Info'!A:E,5,0)</f>
        <v>Jakarta</v>
      </c>
      <c r="J1772" s="2" t="s">
        <v>764</v>
      </c>
      <c r="K1772" s="6" t="str">
        <f>VLOOKUP(J1772,'Product Details'!B:C,2,0)</f>
        <v>Furniture</v>
      </c>
      <c r="L1772" s="6" t="str">
        <f>VLOOKUP(J1772,'Product Details'!B:D,3,0)</f>
        <v>Tables</v>
      </c>
      <c r="M1772" s="6" t="s">
        <v>6545</v>
      </c>
      <c r="N1772" s="2">
        <v>2466</v>
      </c>
      <c r="O1772" s="2">
        <v>2327</v>
      </c>
      <c r="P1772" s="2">
        <v>1</v>
      </c>
      <c r="Q1772" s="7">
        <f>O1772*P1772</f>
        <v>2327</v>
      </c>
      <c r="R1772" s="7">
        <f>N1772*P1772</f>
        <v>2466</v>
      </c>
      <c r="S1772" s="2">
        <v>26</v>
      </c>
      <c r="T1772" s="8">
        <f>R1772+S1772</f>
        <v>2492</v>
      </c>
      <c r="U1772" s="8">
        <f>T1772-Q1772</f>
        <v>165</v>
      </c>
      <c r="V1772" s="2" t="s">
        <v>33</v>
      </c>
      <c r="W1772" s="31">
        <f>IF(T1772&lt;5000,T1772*2%,IF(T1772&lt;25000,T1772*5%,IF(T1772&lt;50000,T1772*7%,IF(T1772&lt;100000,T1772*9%,IF(T1772&lt;250000,T1772*12%,T1772*15%)))))</f>
        <v>49.84</v>
      </c>
    </row>
    <row r="1773" spans="1:23" x14ac:dyDescent="0.3">
      <c r="A1773" s="2" t="s">
        <v>3659</v>
      </c>
      <c r="B1773" s="4">
        <v>44067</v>
      </c>
      <c r="C1773" s="4">
        <v>44067</v>
      </c>
      <c r="D1773" s="2" t="s">
        <v>47</v>
      </c>
      <c r="E1773" s="2" t="s">
        <v>29</v>
      </c>
      <c r="F1773" s="2" t="s">
        <v>259</v>
      </c>
      <c r="G1773" s="5" t="str">
        <f>VLOOKUP(F1773,'Customer Info'!A:B,2,0)</f>
        <v>Eugene</v>
      </c>
      <c r="H1773" s="5" t="str">
        <f>VLOOKUP(F1773,'Customer Info'!A:C,3,0)</f>
        <v>Hildebrand</v>
      </c>
      <c r="I1773" s="5" t="str">
        <f>VLOOKUP(F1773,'Customer Info'!A:E,5,0)</f>
        <v>Liaocheng</v>
      </c>
      <c r="J1773" s="2" t="s">
        <v>419</v>
      </c>
      <c r="K1773" s="6" t="str">
        <f>VLOOKUP(J1773,'Product Details'!B:C,2,0)</f>
        <v>Office_Supplies</v>
      </c>
      <c r="L1773" s="6" t="str">
        <f>VLOOKUP(J1773,'Product Details'!B:D,3,0)</f>
        <v>Labels</v>
      </c>
      <c r="M1773" s="6" t="s">
        <v>6465</v>
      </c>
      <c r="N1773" s="2">
        <v>825</v>
      </c>
      <c r="O1773" s="2">
        <v>793</v>
      </c>
      <c r="P1773" s="2">
        <v>3</v>
      </c>
      <c r="Q1773" s="7">
        <f>O1773*P1773</f>
        <v>2379</v>
      </c>
      <c r="R1773" s="7">
        <f>N1773*P1773</f>
        <v>2475</v>
      </c>
      <c r="S1773" s="2">
        <v>99</v>
      </c>
      <c r="T1773" s="8">
        <f>R1773+S1773</f>
        <v>2574</v>
      </c>
      <c r="U1773" s="8">
        <f>T1773-Q1773</f>
        <v>195</v>
      </c>
      <c r="V1773" s="2" t="s">
        <v>33</v>
      </c>
      <c r="W1773" s="31">
        <f>IF(T1773&lt;5000,T1773*2%,IF(T1773&lt;25000,T1773*5%,IF(T1773&lt;50000,T1773*7%,IF(T1773&lt;100000,T1773*9%,IF(T1773&lt;250000,T1773*12%,T1773*15%)))))</f>
        <v>51.480000000000004</v>
      </c>
    </row>
    <row r="1774" spans="1:23" x14ac:dyDescent="0.3">
      <c r="A1774" s="2" t="s">
        <v>3667</v>
      </c>
      <c r="B1774" s="4">
        <v>43907</v>
      </c>
      <c r="C1774" s="4">
        <v>43908</v>
      </c>
      <c r="D1774" s="2" t="s">
        <v>47</v>
      </c>
      <c r="E1774" s="2" t="s">
        <v>36</v>
      </c>
      <c r="F1774" s="2" t="s">
        <v>1263</v>
      </c>
      <c r="G1774" s="5" t="str">
        <f>VLOOKUP(F1774,'Customer Info'!A:B,2,0)</f>
        <v>Heather</v>
      </c>
      <c r="H1774" s="5" t="str">
        <f>VLOOKUP(F1774,'Customer Info'!A:C,3,0)</f>
        <v>Kirkland</v>
      </c>
      <c r="I1774" s="5" t="str">
        <f>VLOOKUP(F1774,'Customer Info'!A:E,5,0)</f>
        <v>Luoyang</v>
      </c>
      <c r="J1774" s="2" t="s">
        <v>196</v>
      </c>
      <c r="K1774" s="6" t="str">
        <f>VLOOKUP(J1774,'Product Details'!B:C,2,0)</f>
        <v>Office_Supplies</v>
      </c>
      <c r="L1774" s="6" t="str">
        <f>VLOOKUP(J1774,'Product Details'!B:D,3,0)</f>
        <v>Labels</v>
      </c>
      <c r="M1774" s="6" t="s">
        <v>6439</v>
      </c>
      <c r="N1774" s="2">
        <v>825</v>
      </c>
      <c r="O1774" s="2">
        <v>793</v>
      </c>
      <c r="P1774" s="2">
        <v>3</v>
      </c>
      <c r="Q1774" s="7">
        <f>O1774*P1774</f>
        <v>2379</v>
      </c>
      <c r="R1774" s="7">
        <f>N1774*P1774</f>
        <v>2475</v>
      </c>
      <c r="S1774" s="2">
        <v>94</v>
      </c>
      <c r="T1774" s="8">
        <f>R1774+S1774</f>
        <v>2569</v>
      </c>
      <c r="U1774" s="8">
        <f>T1774-Q1774</f>
        <v>190</v>
      </c>
      <c r="V1774" s="2" t="s">
        <v>63</v>
      </c>
      <c r="W1774" s="31">
        <f>IF(T1774&lt;5000,T1774*2%,IF(T1774&lt;25000,T1774*5%,IF(T1774&lt;50000,T1774*7%,IF(T1774&lt;100000,T1774*9%,IF(T1774&lt;250000,T1774*12%,T1774*15%)))))</f>
        <v>51.38</v>
      </c>
    </row>
    <row r="1775" spans="1:23" x14ac:dyDescent="0.3">
      <c r="A1775" s="2" t="s">
        <v>3967</v>
      </c>
      <c r="B1775" s="4">
        <v>44196</v>
      </c>
      <c r="C1775" s="4">
        <v>44197</v>
      </c>
      <c r="D1775" s="2" t="s">
        <v>47</v>
      </c>
      <c r="E1775" s="2" t="s">
        <v>91</v>
      </c>
      <c r="F1775" s="2" t="s">
        <v>107</v>
      </c>
      <c r="G1775" s="5" t="str">
        <f>VLOOKUP(F1775,'Customer Info'!A:B,2,0)</f>
        <v>Emily</v>
      </c>
      <c r="H1775" s="5" t="str">
        <f>VLOOKUP(F1775,'Customer Info'!A:C,3,0)</f>
        <v>Burns</v>
      </c>
      <c r="I1775" s="5" t="str">
        <f>VLOOKUP(F1775,'Customer Info'!A:E,5,0)</f>
        <v>Adelaide</v>
      </c>
      <c r="J1775" s="2" t="s">
        <v>105</v>
      </c>
      <c r="K1775" s="6" t="str">
        <f>VLOOKUP(J1775,'Product Details'!B:C,2,0)</f>
        <v>Office_Supplies</v>
      </c>
      <c r="L1775" s="6" t="str">
        <f>VLOOKUP(J1775,'Product Details'!B:D,3,0)</f>
        <v>Appliances</v>
      </c>
      <c r="M1775" s="6" t="s">
        <v>6522</v>
      </c>
      <c r="N1775" s="2">
        <v>495</v>
      </c>
      <c r="O1775" s="2">
        <v>458</v>
      </c>
      <c r="P1775" s="2">
        <v>5</v>
      </c>
      <c r="Q1775" s="7">
        <f>O1775*P1775</f>
        <v>2290</v>
      </c>
      <c r="R1775" s="7">
        <f>N1775*P1775</f>
        <v>2475</v>
      </c>
      <c r="S1775" s="2">
        <v>46</v>
      </c>
      <c r="T1775" s="8">
        <f>R1775+S1775</f>
        <v>2521</v>
      </c>
      <c r="U1775" s="8">
        <f>T1775-Q1775</f>
        <v>231</v>
      </c>
      <c r="V1775" s="2" t="s">
        <v>63</v>
      </c>
      <c r="W1775" s="31">
        <f>IF(T1775&lt;5000,T1775*2%,IF(T1775&lt;25000,T1775*5%,IF(T1775&lt;50000,T1775*7%,IF(T1775&lt;100000,T1775*9%,IF(T1775&lt;250000,T1775*12%,T1775*15%)))))</f>
        <v>50.42</v>
      </c>
    </row>
    <row r="1776" spans="1:23" x14ac:dyDescent="0.3">
      <c r="A1776" s="2" t="s">
        <v>2553</v>
      </c>
      <c r="B1776" s="4">
        <v>43744</v>
      </c>
      <c r="C1776" s="4">
        <v>43744</v>
      </c>
      <c r="D1776" s="2" t="s">
        <v>47</v>
      </c>
      <c r="E1776" s="2" t="s">
        <v>43</v>
      </c>
      <c r="F1776" s="2" t="s">
        <v>107</v>
      </c>
      <c r="G1776" s="5" t="str">
        <f>VLOOKUP(F1776,'Customer Info'!A:B,2,0)</f>
        <v>Emily</v>
      </c>
      <c r="H1776" s="5" t="str">
        <f>VLOOKUP(F1776,'Customer Info'!A:C,3,0)</f>
        <v>Burns</v>
      </c>
      <c r="I1776" s="5" t="str">
        <f>VLOOKUP(F1776,'Customer Info'!A:E,5,0)</f>
        <v>Adelaide</v>
      </c>
      <c r="J1776" s="2" t="s">
        <v>150</v>
      </c>
      <c r="K1776" s="6" t="str">
        <f>VLOOKUP(J1776,'Product Details'!B:C,2,0)</f>
        <v>Office_Supplies</v>
      </c>
      <c r="L1776" s="6" t="str">
        <f>VLOOKUP(J1776,'Product Details'!B:D,3,0)</f>
        <v>Appliances</v>
      </c>
      <c r="M1776" s="6" t="s">
        <v>6528</v>
      </c>
      <c r="N1776" s="2">
        <v>827</v>
      </c>
      <c r="O1776" s="2">
        <v>788</v>
      </c>
      <c r="P1776" s="2">
        <v>3</v>
      </c>
      <c r="Q1776" s="7">
        <f>O1776*P1776</f>
        <v>2364</v>
      </c>
      <c r="R1776" s="7">
        <f>N1776*P1776</f>
        <v>2481</v>
      </c>
      <c r="S1776" s="2">
        <v>91</v>
      </c>
      <c r="T1776" s="8">
        <f>R1776+S1776</f>
        <v>2572</v>
      </c>
      <c r="U1776" s="8">
        <f>T1776-Q1776</f>
        <v>208</v>
      </c>
      <c r="V1776" s="2" t="s">
        <v>33</v>
      </c>
      <c r="W1776" s="31">
        <f>IF(T1776&lt;5000,T1776*2%,IF(T1776&lt;25000,T1776*5%,IF(T1776&lt;50000,T1776*7%,IF(T1776&lt;100000,T1776*9%,IF(T1776&lt;250000,T1776*12%,T1776*15%)))))</f>
        <v>51.44</v>
      </c>
    </row>
    <row r="1777" spans="1:23" x14ac:dyDescent="0.3">
      <c r="A1777" s="2" t="s">
        <v>4110</v>
      </c>
      <c r="B1777" s="4">
        <v>43205</v>
      </c>
      <c r="C1777" s="4">
        <v>43205</v>
      </c>
      <c r="D1777" s="2" t="s">
        <v>47</v>
      </c>
      <c r="E1777" s="2" t="s">
        <v>68</v>
      </c>
      <c r="F1777" s="2" t="s">
        <v>1194</v>
      </c>
      <c r="G1777" s="5" t="str">
        <f>VLOOKUP(F1777,'Customer Info'!A:B,2,0)</f>
        <v>Craig</v>
      </c>
      <c r="H1777" s="5" t="str">
        <f>VLOOKUP(F1777,'Customer Info'!A:C,3,0)</f>
        <v>Carroll</v>
      </c>
      <c r="I1777" s="5" t="str">
        <f>VLOOKUP(F1777,'Customer Info'!A:E,5,0)</f>
        <v>Suzhou</v>
      </c>
      <c r="J1777" s="2" t="s">
        <v>59</v>
      </c>
      <c r="K1777" s="6" t="str">
        <f>VLOOKUP(J1777,'Product Details'!B:C,2,0)</f>
        <v>Technology</v>
      </c>
      <c r="L1777" s="6" t="str">
        <f>VLOOKUP(J1777,'Product Details'!B:D,3,0)</f>
        <v>Accessories</v>
      </c>
      <c r="M1777" s="6" t="s">
        <v>6442</v>
      </c>
      <c r="N1777" s="2">
        <v>827</v>
      </c>
      <c r="O1777" s="2">
        <v>788</v>
      </c>
      <c r="P1777" s="2">
        <v>3</v>
      </c>
      <c r="Q1777" s="7">
        <f>O1777*P1777</f>
        <v>2364</v>
      </c>
      <c r="R1777" s="7">
        <f>N1777*P1777</f>
        <v>2481</v>
      </c>
      <c r="S1777" s="2">
        <v>75</v>
      </c>
      <c r="T1777" s="8">
        <f>R1777+S1777</f>
        <v>2556</v>
      </c>
      <c r="U1777" s="8">
        <f>T1777-Q1777</f>
        <v>192</v>
      </c>
      <c r="V1777" s="2" t="s">
        <v>33</v>
      </c>
      <c r="W1777" s="31">
        <f>IF(T1777&lt;5000,T1777*2%,IF(T1777&lt;25000,T1777*5%,IF(T1777&lt;50000,T1777*7%,IF(T1777&lt;100000,T1777*9%,IF(T1777&lt;250000,T1777*12%,T1777*15%)))))</f>
        <v>51.120000000000005</v>
      </c>
    </row>
    <row r="1778" spans="1:23" x14ac:dyDescent="0.3">
      <c r="A1778" s="2" t="s">
        <v>4560</v>
      </c>
      <c r="B1778" s="4">
        <v>44162</v>
      </c>
      <c r="C1778" s="4">
        <v>44163</v>
      </c>
      <c r="D1778" s="2" t="s">
        <v>47</v>
      </c>
      <c r="E1778" s="2" t="s">
        <v>48</v>
      </c>
      <c r="F1778" s="2" t="s">
        <v>115</v>
      </c>
      <c r="G1778" s="5" t="str">
        <f>VLOOKUP(F1778,'Customer Info'!A:B,2,0)</f>
        <v>Justin</v>
      </c>
      <c r="H1778" s="5" t="str">
        <f>VLOOKUP(F1778,'Customer Info'!A:C,3,0)</f>
        <v>Hirsh</v>
      </c>
      <c r="I1778" s="5" t="str">
        <f>VLOOKUP(F1778,'Customer Info'!A:E,5,0)</f>
        <v>Surakarta</v>
      </c>
      <c r="J1778" s="2" t="s">
        <v>255</v>
      </c>
      <c r="K1778" s="6" t="str">
        <f>VLOOKUP(J1778,'Product Details'!B:C,2,0)</f>
        <v>Office_Supplies</v>
      </c>
      <c r="L1778" s="6" t="str">
        <f>VLOOKUP(J1778,'Product Details'!B:D,3,0)</f>
        <v>Supplies</v>
      </c>
      <c r="M1778" s="6" t="s">
        <v>6416</v>
      </c>
      <c r="N1778" s="2">
        <v>827</v>
      </c>
      <c r="O1778" s="2">
        <v>788</v>
      </c>
      <c r="P1778" s="2">
        <v>3</v>
      </c>
      <c r="Q1778" s="7">
        <f>O1778*P1778</f>
        <v>2364</v>
      </c>
      <c r="R1778" s="7">
        <f>N1778*P1778</f>
        <v>2481</v>
      </c>
      <c r="S1778" s="2">
        <v>53</v>
      </c>
      <c r="T1778" s="8">
        <f>R1778+S1778</f>
        <v>2534</v>
      </c>
      <c r="U1778" s="8">
        <f>T1778-Q1778</f>
        <v>170</v>
      </c>
      <c r="V1778" s="2" t="s">
        <v>63</v>
      </c>
      <c r="W1778" s="31">
        <f>IF(T1778&lt;5000,T1778*2%,IF(T1778&lt;25000,T1778*5%,IF(T1778&lt;50000,T1778*7%,IF(T1778&lt;100000,T1778*9%,IF(T1778&lt;250000,T1778*12%,T1778*15%)))))</f>
        <v>50.68</v>
      </c>
    </row>
    <row r="1779" spans="1:23" x14ac:dyDescent="0.3">
      <c r="A1779" s="2" t="s">
        <v>3150</v>
      </c>
      <c r="B1779" s="4">
        <v>43407</v>
      </c>
      <c r="C1779" s="4">
        <v>43407</v>
      </c>
      <c r="D1779" s="2" t="s">
        <v>47</v>
      </c>
      <c r="E1779" s="2" t="s">
        <v>48</v>
      </c>
      <c r="F1779" s="2" t="s">
        <v>1652</v>
      </c>
      <c r="G1779" s="5" t="str">
        <f>VLOOKUP(F1779,'Customer Info'!A:B,2,0)</f>
        <v>Julie</v>
      </c>
      <c r="H1779" s="5" t="str">
        <f>VLOOKUP(F1779,'Customer Info'!A:C,3,0)</f>
        <v>Prescott</v>
      </c>
      <c r="I1779" s="5" t="str">
        <f>VLOOKUP(F1779,'Customer Info'!A:E,5,0)</f>
        <v>Norderstedt</v>
      </c>
      <c r="J1779" s="2" t="s">
        <v>1224</v>
      </c>
      <c r="K1779" s="6" t="str">
        <f>VLOOKUP(J1779,'Product Details'!B:C,2,0)</f>
        <v>Office_Supplies</v>
      </c>
      <c r="L1779" s="6" t="str">
        <f>VLOOKUP(J1779,'Product Details'!B:D,3,0)</f>
        <v>Labels</v>
      </c>
      <c r="M1779" s="6" t="s">
        <v>6466</v>
      </c>
      <c r="N1779" s="2">
        <v>1246</v>
      </c>
      <c r="O1779" s="2">
        <v>1164</v>
      </c>
      <c r="P1779" s="2">
        <v>2</v>
      </c>
      <c r="Q1779" s="7">
        <f>O1779*P1779</f>
        <v>2328</v>
      </c>
      <c r="R1779" s="7">
        <f>N1779*P1779</f>
        <v>2492</v>
      </c>
      <c r="S1779" s="2">
        <v>79</v>
      </c>
      <c r="T1779" s="8">
        <f>R1779+S1779</f>
        <v>2571</v>
      </c>
      <c r="U1779" s="8">
        <f>T1779-Q1779</f>
        <v>243</v>
      </c>
      <c r="V1779" s="2" t="s">
        <v>33</v>
      </c>
      <c r="W1779" s="31">
        <f>IF(T1779&lt;5000,T1779*2%,IF(T1779&lt;25000,T1779*5%,IF(T1779&lt;50000,T1779*7%,IF(T1779&lt;100000,T1779*9%,IF(T1779&lt;250000,T1779*12%,T1779*15%)))))</f>
        <v>51.42</v>
      </c>
    </row>
    <row r="1780" spans="1:23" x14ac:dyDescent="0.3">
      <c r="A1780" s="2" t="s">
        <v>2011</v>
      </c>
      <c r="B1780" s="4">
        <v>43402</v>
      </c>
      <c r="C1780" s="4">
        <v>43403</v>
      </c>
      <c r="D1780" s="2" t="s">
        <v>47</v>
      </c>
      <c r="E1780" s="2" t="s">
        <v>36</v>
      </c>
      <c r="F1780" s="2" t="s">
        <v>395</v>
      </c>
      <c r="G1780" s="5" t="str">
        <f>VLOOKUP(F1780,'Customer Info'!A:B,2,0)</f>
        <v>Sylvia</v>
      </c>
      <c r="H1780" s="5" t="str">
        <f>VLOOKUP(F1780,'Customer Info'!A:C,3,0)</f>
        <v>Foulston</v>
      </c>
      <c r="I1780" s="5" t="str">
        <f>VLOOKUP(F1780,'Customer Info'!A:E,5,0)</f>
        <v>Ludwigsburg</v>
      </c>
      <c r="J1780" s="2" t="s">
        <v>96</v>
      </c>
      <c r="K1780" s="6" t="str">
        <f>VLOOKUP(J1780,'Product Details'!B:C,2,0)</f>
        <v>Technology</v>
      </c>
      <c r="L1780" s="6" t="str">
        <f>VLOOKUP(J1780,'Product Details'!B:D,3,0)</f>
        <v>Machines</v>
      </c>
      <c r="M1780" s="6" t="s">
        <v>6401</v>
      </c>
      <c r="N1780" s="2">
        <v>1246</v>
      </c>
      <c r="O1780" s="2">
        <v>1164</v>
      </c>
      <c r="P1780" s="2">
        <v>2</v>
      </c>
      <c r="Q1780" s="7">
        <f>O1780*P1780</f>
        <v>2328</v>
      </c>
      <c r="R1780" s="7">
        <f>N1780*P1780</f>
        <v>2492</v>
      </c>
      <c r="S1780" s="2">
        <v>73</v>
      </c>
      <c r="T1780" s="8">
        <f>R1780+S1780</f>
        <v>2565</v>
      </c>
      <c r="U1780" s="8">
        <f>T1780-Q1780</f>
        <v>237</v>
      </c>
      <c r="V1780" s="2" t="s">
        <v>63</v>
      </c>
      <c r="W1780" s="31">
        <f>IF(T1780&lt;5000,T1780*2%,IF(T1780&lt;25000,T1780*5%,IF(T1780&lt;50000,T1780*7%,IF(T1780&lt;100000,T1780*9%,IF(T1780&lt;250000,T1780*12%,T1780*15%)))))</f>
        <v>51.300000000000004</v>
      </c>
    </row>
    <row r="1781" spans="1:23" x14ac:dyDescent="0.3">
      <c r="A1781" s="2" t="s">
        <v>1703</v>
      </c>
      <c r="B1781" s="4">
        <v>43924</v>
      </c>
      <c r="C1781" s="4">
        <v>43925</v>
      </c>
      <c r="D1781" s="2" t="s">
        <v>47</v>
      </c>
      <c r="E1781" s="2" t="s">
        <v>91</v>
      </c>
      <c r="F1781" s="2" t="s">
        <v>1704</v>
      </c>
      <c r="G1781" s="5" t="str">
        <f>VLOOKUP(F1781,'Customer Info'!A:B,2,0)</f>
        <v>Patrick</v>
      </c>
      <c r="H1781" s="5" t="str">
        <f>VLOOKUP(F1781,'Customer Info'!A:C,3,0)</f>
        <v>O'Donnell</v>
      </c>
      <c r="I1781" s="5" t="str">
        <f>VLOOKUP(F1781,'Customer Info'!A:E,5,0)</f>
        <v>Sydney</v>
      </c>
      <c r="J1781" s="2" t="s">
        <v>435</v>
      </c>
      <c r="K1781" s="6" t="str">
        <f>VLOOKUP(J1781,'Product Details'!B:C,2,0)</f>
        <v>Technology</v>
      </c>
      <c r="L1781" s="6" t="str">
        <f>VLOOKUP(J1781,'Product Details'!B:D,3,0)</f>
        <v>Accessories</v>
      </c>
      <c r="M1781" s="6" t="s">
        <v>6442</v>
      </c>
      <c r="N1781" s="2">
        <v>1246</v>
      </c>
      <c r="O1781" s="2">
        <v>1164</v>
      </c>
      <c r="P1781" s="2">
        <v>2</v>
      </c>
      <c r="Q1781" s="7">
        <f>O1781*P1781</f>
        <v>2328</v>
      </c>
      <c r="R1781" s="7">
        <f>N1781*P1781</f>
        <v>2492</v>
      </c>
      <c r="S1781" s="2">
        <v>47</v>
      </c>
      <c r="T1781" s="8">
        <f>R1781+S1781</f>
        <v>2539</v>
      </c>
      <c r="U1781" s="8">
        <f>T1781-Q1781</f>
        <v>211</v>
      </c>
      <c r="V1781" s="2" t="s">
        <v>63</v>
      </c>
      <c r="W1781" s="31">
        <f>IF(T1781&lt;5000,T1781*2%,IF(T1781&lt;25000,T1781*5%,IF(T1781&lt;50000,T1781*7%,IF(T1781&lt;100000,T1781*9%,IF(T1781&lt;250000,T1781*12%,T1781*15%)))))</f>
        <v>50.78</v>
      </c>
    </row>
    <row r="1782" spans="1:23" x14ac:dyDescent="0.3">
      <c r="A1782" s="2" t="s">
        <v>569</v>
      </c>
      <c r="B1782" s="4">
        <v>43273</v>
      </c>
      <c r="C1782" s="4">
        <v>43275</v>
      </c>
      <c r="D1782" s="2" t="s">
        <v>47</v>
      </c>
      <c r="E1782" s="2" t="s">
        <v>36</v>
      </c>
      <c r="F1782" s="2" t="s">
        <v>570</v>
      </c>
      <c r="G1782" s="5" t="str">
        <f>VLOOKUP(F1782,'Customer Info'!A:B,2,0)</f>
        <v>Hallie</v>
      </c>
      <c r="H1782" s="5" t="str">
        <f>VLOOKUP(F1782,'Customer Info'!A:C,3,0)</f>
        <v>Redmond</v>
      </c>
      <c r="I1782" s="5" t="str">
        <f>VLOOKUP(F1782,'Customer Info'!A:E,5,0)</f>
        <v>Caloundra</v>
      </c>
      <c r="J1782" s="2" t="s">
        <v>121</v>
      </c>
      <c r="K1782" s="6" t="str">
        <f>VLOOKUP(J1782,'Product Details'!B:C,2,0)</f>
        <v>Furniture</v>
      </c>
      <c r="L1782" s="6" t="str">
        <f>VLOOKUP(J1782,'Product Details'!B:D,3,0)</f>
        <v>Furnishings</v>
      </c>
      <c r="M1782" s="6" t="s">
        <v>6421</v>
      </c>
      <c r="N1782" s="2">
        <v>1246</v>
      </c>
      <c r="O1782" s="2">
        <v>1164</v>
      </c>
      <c r="P1782" s="2">
        <v>2</v>
      </c>
      <c r="Q1782" s="7">
        <f>O1782*P1782</f>
        <v>2328</v>
      </c>
      <c r="R1782" s="7">
        <f>N1782*P1782</f>
        <v>2492</v>
      </c>
      <c r="S1782" s="2">
        <v>27</v>
      </c>
      <c r="T1782" s="8">
        <f>R1782+S1782</f>
        <v>2519</v>
      </c>
      <c r="U1782" s="8">
        <f>T1782-Q1782</f>
        <v>191</v>
      </c>
      <c r="V1782" s="2" t="s">
        <v>30</v>
      </c>
      <c r="W1782" s="31">
        <f>IF(T1782&lt;5000,T1782*2%,IF(T1782&lt;25000,T1782*5%,IF(T1782&lt;50000,T1782*7%,IF(T1782&lt;100000,T1782*9%,IF(T1782&lt;250000,T1782*12%,T1782*15%)))))</f>
        <v>50.38</v>
      </c>
    </row>
    <row r="1783" spans="1:23" x14ac:dyDescent="0.3">
      <c r="A1783" s="2" t="s">
        <v>889</v>
      </c>
      <c r="B1783" s="4">
        <v>43331</v>
      </c>
      <c r="C1783" s="4">
        <v>43331</v>
      </c>
      <c r="D1783" s="2" t="s">
        <v>47</v>
      </c>
      <c r="E1783" s="2" t="s">
        <v>29</v>
      </c>
      <c r="F1783" s="2" t="s">
        <v>890</v>
      </c>
      <c r="G1783" s="5" t="str">
        <f>VLOOKUP(F1783,'Customer Info'!A:B,2,0)</f>
        <v>Evan</v>
      </c>
      <c r="H1783" s="5" t="str">
        <f>VLOOKUP(F1783,'Customer Info'!A:C,3,0)</f>
        <v>Bailliet</v>
      </c>
      <c r="I1783" s="5" t="str">
        <f>VLOOKUP(F1783,'Customer Info'!A:E,5,0)</f>
        <v>Brisbane</v>
      </c>
      <c r="J1783" s="2" t="s">
        <v>331</v>
      </c>
      <c r="K1783" s="6" t="str">
        <f>VLOOKUP(J1783,'Product Details'!B:C,2,0)</f>
        <v>Technology</v>
      </c>
      <c r="L1783" s="6" t="str">
        <f>VLOOKUP(J1783,'Product Details'!B:D,3,0)</f>
        <v>Phones</v>
      </c>
      <c r="M1783" s="6" t="s">
        <v>6501</v>
      </c>
      <c r="N1783" s="2">
        <v>1246</v>
      </c>
      <c r="O1783" s="2">
        <v>1164</v>
      </c>
      <c r="P1783" s="2">
        <v>2</v>
      </c>
      <c r="Q1783" s="7">
        <f>O1783*P1783</f>
        <v>2328</v>
      </c>
      <c r="R1783" s="7">
        <f>N1783*P1783</f>
        <v>2492</v>
      </c>
      <c r="S1783" s="2">
        <v>22</v>
      </c>
      <c r="T1783" s="8">
        <f>R1783+S1783</f>
        <v>2514</v>
      </c>
      <c r="U1783" s="8">
        <f>T1783-Q1783</f>
        <v>186</v>
      </c>
      <c r="V1783" s="2" t="s">
        <v>33</v>
      </c>
      <c r="W1783" s="31">
        <f>IF(T1783&lt;5000,T1783*2%,IF(T1783&lt;25000,T1783*5%,IF(T1783&lt;50000,T1783*7%,IF(T1783&lt;100000,T1783*9%,IF(T1783&lt;250000,T1783*12%,T1783*15%)))))</f>
        <v>50.28</v>
      </c>
    </row>
    <row r="1784" spans="1:23" x14ac:dyDescent="0.3">
      <c r="A1784" s="2" t="s">
        <v>4668</v>
      </c>
      <c r="B1784" s="4">
        <v>44163</v>
      </c>
      <c r="C1784" s="4">
        <v>44165</v>
      </c>
      <c r="D1784" s="2" t="s">
        <v>35</v>
      </c>
      <c r="E1784" s="2" t="s">
        <v>43</v>
      </c>
      <c r="F1784" s="2" t="s">
        <v>730</v>
      </c>
      <c r="G1784" s="5" t="str">
        <f>VLOOKUP(F1784,'Customer Info'!A:B,2,0)</f>
        <v>Victoria</v>
      </c>
      <c r="H1784" s="5" t="str">
        <f>VLOOKUP(F1784,'Customer Info'!A:C,3,0)</f>
        <v>Brennan</v>
      </c>
      <c r="I1784" s="5" t="str">
        <f>VLOOKUP(F1784,'Customer Info'!A:E,5,0)</f>
        <v>Adelaide</v>
      </c>
      <c r="J1784" s="2" t="s">
        <v>348</v>
      </c>
      <c r="K1784" s="6" t="str">
        <f>VLOOKUP(J1784,'Product Details'!B:C,2,0)</f>
        <v>Furniture</v>
      </c>
      <c r="L1784" s="6" t="str">
        <f>VLOOKUP(J1784,'Product Details'!B:D,3,0)</f>
        <v>Furnishings</v>
      </c>
      <c r="M1784" s="6" t="s">
        <v>6559</v>
      </c>
      <c r="N1784" s="2">
        <v>2501</v>
      </c>
      <c r="O1784" s="2">
        <v>2361</v>
      </c>
      <c r="P1784" s="2">
        <v>1</v>
      </c>
      <c r="Q1784" s="7">
        <f>O1784*P1784</f>
        <v>2361</v>
      </c>
      <c r="R1784" s="7">
        <f>N1784*P1784</f>
        <v>2501</v>
      </c>
      <c r="S1784" s="2">
        <v>84</v>
      </c>
      <c r="T1784" s="8">
        <f>R1784+S1784</f>
        <v>2585</v>
      </c>
      <c r="U1784" s="8">
        <f>T1784-Q1784</f>
        <v>224</v>
      </c>
      <c r="V1784" s="2" t="s">
        <v>63</v>
      </c>
      <c r="W1784" s="31">
        <f>IF(T1784&lt;5000,T1784*2%,IF(T1784&lt;25000,T1784*5%,IF(T1784&lt;50000,T1784*7%,IF(T1784&lt;100000,T1784*9%,IF(T1784&lt;250000,T1784*12%,T1784*15%)))))</f>
        <v>51.7</v>
      </c>
    </row>
    <row r="1785" spans="1:23" x14ac:dyDescent="0.3">
      <c r="A1785" s="2" t="s">
        <v>869</v>
      </c>
      <c r="B1785" s="4">
        <v>43215</v>
      </c>
      <c r="C1785" s="4">
        <v>43216</v>
      </c>
      <c r="D1785" s="2" t="s">
        <v>35</v>
      </c>
      <c r="E1785" s="2" t="s">
        <v>68</v>
      </c>
      <c r="F1785" s="2" t="s">
        <v>870</v>
      </c>
      <c r="G1785" s="5" t="str">
        <f>VLOOKUP(F1785,'Customer Info'!A:B,2,0)</f>
        <v>Craig</v>
      </c>
      <c r="H1785" s="5" t="str">
        <f>VLOOKUP(F1785,'Customer Info'!A:C,3,0)</f>
        <v>Carreira</v>
      </c>
      <c r="I1785" s="5" t="str">
        <f>VLOOKUP(F1785,'Customer Info'!A:E,5,0)</f>
        <v>Worms</v>
      </c>
      <c r="J1785" s="2" t="s">
        <v>835</v>
      </c>
      <c r="K1785" s="6" t="str">
        <f>VLOOKUP(J1785,'Product Details'!B:C,2,0)</f>
        <v>Technology</v>
      </c>
      <c r="L1785" s="6" t="str">
        <f>VLOOKUP(J1785,'Product Details'!B:D,3,0)</f>
        <v>Copiers</v>
      </c>
      <c r="M1785" s="6" t="s">
        <v>6412</v>
      </c>
      <c r="N1785" s="2">
        <v>2501</v>
      </c>
      <c r="O1785" s="2">
        <v>2361</v>
      </c>
      <c r="P1785" s="2">
        <v>1</v>
      </c>
      <c r="Q1785" s="7">
        <f>O1785*P1785</f>
        <v>2361</v>
      </c>
      <c r="R1785" s="7">
        <f>N1785*P1785</f>
        <v>2501</v>
      </c>
      <c r="S1785" s="2">
        <v>57</v>
      </c>
      <c r="T1785" s="8">
        <f>R1785+S1785</f>
        <v>2558</v>
      </c>
      <c r="U1785" s="8">
        <f>T1785-Q1785</f>
        <v>197</v>
      </c>
      <c r="V1785" s="2" t="s">
        <v>30</v>
      </c>
      <c r="W1785" s="31">
        <f>IF(T1785&lt;5000,T1785*2%,IF(T1785&lt;25000,T1785*5%,IF(T1785&lt;50000,T1785*7%,IF(T1785&lt;100000,T1785*9%,IF(T1785&lt;250000,T1785*12%,T1785*15%)))))</f>
        <v>51.160000000000004</v>
      </c>
    </row>
    <row r="1786" spans="1:23" x14ac:dyDescent="0.3">
      <c r="A1786" s="2" t="s">
        <v>4615</v>
      </c>
      <c r="B1786" s="4">
        <v>44020</v>
      </c>
      <c r="C1786" s="4">
        <v>44020</v>
      </c>
      <c r="D1786" s="2" t="s">
        <v>47</v>
      </c>
      <c r="E1786" s="2" t="s">
        <v>68</v>
      </c>
      <c r="F1786" s="2" t="s">
        <v>1754</v>
      </c>
      <c r="G1786" s="5" t="str">
        <f>VLOOKUP(F1786,'Customer Info'!A:B,2,0)</f>
        <v>Anemone</v>
      </c>
      <c r="H1786" s="5" t="str">
        <f>VLOOKUP(F1786,'Customer Info'!A:C,3,0)</f>
        <v>Ratner</v>
      </c>
      <c r="I1786" s="5" t="str">
        <f>VLOOKUP(F1786,'Customer Info'!A:E,5,0)</f>
        <v>Berlin</v>
      </c>
      <c r="J1786" s="2" t="s">
        <v>229</v>
      </c>
      <c r="K1786" s="6" t="str">
        <f>VLOOKUP(J1786,'Product Details'!B:C,2,0)</f>
        <v>Office_Supplies</v>
      </c>
      <c r="L1786" s="6" t="str">
        <f>VLOOKUP(J1786,'Product Details'!B:D,3,0)</f>
        <v>Paper</v>
      </c>
      <c r="M1786" s="6" t="s">
        <v>6569</v>
      </c>
      <c r="N1786" s="2">
        <v>417</v>
      </c>
      <c r="O1786" s="2">
        <v>392</v>
      </c>
      <c r="P1786" s="2">
        <v>6</v>
      </c>
      <c r="Q1786" s="7">
        <f>O1786*P1786</f>
        <v>2352</v>
      </c>
      <c r="R1786" s="7">
        <f>N1786*P1786</f>
        <v>2502</v>
      </c>
      <c r="S1786" s="2">
        <v>53</v>
      </c>
      <c r="T1786" s="8">
        <f>R1786+S1786</f>
        <v>2555</v>
      </c>
      <c r="U1786" s="8">
        <f>T1786-Q1786</f>
        <v>203</v>
      </c>
      <c r="V1786" s="2" t="s">
        <v>33</v>
      </c>
      <c r="W1786" s="31">
        <f>IF(T1786&lt;5000,T1786*2%,IF(T1786&lt;25000,T1786*5%,IF(T1786&lt;50000,T1786*7%,IF(T1786&lt;100000,T1786*9%,IF(T1786&lt;250000,T1786*12%,T1786*15%)))))</f>
        <v>51.1</v>
      </c>
    </row>
    <row r="1787" spans="1:23" x14ac:dyDescent="0.3">
      <c r="A1787" s="2" t="s">
        <v>3108</v>
      </c>
      <c r="B1787" s="4">
        <v>43436</v>
      </c>
      <c r="C1787" s="4">
        <v>43437</v>
      </c>
      <c r="D1787" s="2" t="s">
        <v>47</v>
      </c>
      <c r="E1787" s="2" t="s">
        <v>91</v>
      </c>
      <c r="F1787" s="2" t="s">
        <v>596</v>
      </c>
      <c r="G1787" s="5" t="str">
        <f>VLOOKUP(F1787,'Customer Info'!A:B,2,0)</f>
        <v>Anna</v>
      </c>
      <c r="H1787" s="5" t="str">
        <f>VLOOKUP(F1787,'Customer Info'!A:C,3,0)</f>
        <v>Gayman</v>
      </c>
      <c r="I1787" s="5" t="str">
        <f>VLOOKUP(F1787,'Customer Info'!A:E,5,0)</f>
        <v>Surat</v>
      </c>
      <c r="J1787" s="2" t="s">
        <v>538</v>
      </c>
      <c r="K1787" s="6" t="str">
        <f>VLOOKUP(J1787,'Product Details'!B:C,2,0)</f>
        <v>Technology</v>
      </c>
      <c r="L1787" s="6" t="str">
        <f>VLOOKUP(J1787,'Product Details'!B:D,3,0)</f>
        <v>Copiers</v>
      </c>
      <c r="M1787" s="6" t="s">
        <v>6436</v>
      </c>
      <c r="N1787" s="2">
        <v>2503</v>
      </c>
      <c r="O1787" s="2">
        <v>2454</v>
      </c>
      <c r="P1787" s="2">
        <v>1</v>
      </c>
      <c r="Q1787" s="7">
        <f>O1787*P1787</f>
        <v>2454</v>
      </c>
      <c r="R1787" s="7">
        <f>N1787*P1787</f>
        <v>2503</v>
      </c>
      <c r="S1787" s="2">
        <v>93</v>
      </c>
      <c r="T1787" s="8">
        <f>R1787+S1787</f>
        <v>2596</v>
      </c>
      <c r="U1787" s="8">
        <f>T1787-Q1787</f>
        <v>142</v>
      </c>
      <c r="V1787" s="2" t="s">
        <v>33</v>
      </c>
      <c r="W1787" s="31">
        <f>IF(T1787&lt;5000,T1787*2%,IF(T1787&lt;25000,T1787*5%,IF(T1787&lt;50000,T1787*7%,IF(T1787&lt;100000,T1787*9%,IF(T1787&lt;250000,T1787*12%,T1787*15%)))))</f>
        <v>51.92</v>
      </c>
    </row>
    <row r="1788" spans="1:23" x14ac:dyDescent="0.3">
      <c r="A1788" s="2" t="s">
        <v>1265</v>
      </c>
      <c r="B1788" s="4">
        <v>43654</v>
      </c>
      <c r="C1788" s="4">
        <v>43654</v>
      </c>
      <c r="D1788" s="2" t="s">
        <v>47</v>
      </c>
      <c r="E1788" s="2" t="s">
        <v>43</v>
      </c>
      <c r="F1788" s="2" t="s">
        <v>919</v>
      </c>
      <c r="G1788" s="5" t="str">
        <f>VLOOKUP(F1788,'Customer Info'!A:B,2,0)</f>
        <v>Fred</v>
      </c>
      <c r="H1788" s="5" t="str">
        <f>VLOOKUP(F1788,'Customer Info'!A:C,3,0)</f>
        <v>Hopkins</v>
      </c>
      <c r="I1788" s="5" t="str">
        <f>VLOOKUP(F1788,'Customer Info'!A:E,5,0)</f>
        <v>Sydney</v>
      </c>
      <c r="J1788" s="2" t="s">
        <v>893</v>
      </c>
      <c r="K1788" s="6" t="str">
        <f>VLOOKUP(J1788,'Product Details'!B:C,2,0)</f>
        <v>Technology</v>
      </c>
      <c r="L1788" s="6" t="str">
        <f>VLOOKUP(J1788,'Product Details'!B:D,3,0)</f>
        <v>Machines</v>
      </c>
      <c r="M1788" s="6" t="s">
        <v>6485</v>
      </c>
      <c r="N1788" s="2">
        <v>2503</v>
      </c>
      <c r="O1788" s="2">
        <v>2454</v>
      </c>
      <c r="P1788" s="2">
        <v>1</v>
      </c>
      <c r="Q1788" s="7">
        <f>O1788*P1788</f>
        <v>2454</v>
      </c>
      <c r="R1788" s="7">
        <f>N1788*P1788</f>
        <v>2503</v>
      </c>
      <c r="S1788" s="2">
        <v>81</v>
      </c>
      <c r="T1788" s="8">
        <f>R1788+S1788</f>
        <v>2584</v>
      </c>
      <c r="U1788" s="8">
        <f>T1788-Q1788</f>
        <v>130</v>
      </c>
      <c r="V1788" s="2" t="s">
        <v>33</v>
      </c>
      <c r="W1788" s="31">
        <f>IF(T1788&lt;5000,T1788*2%,IF(T1788&lt;25000,T1788*5%,IF(T1788&lt;50000,T1788*7%,IF(T1788&lt;100000,T1788*9%,IF(T1788&lt;250000,T1788*12%,T1788*15%)))))</f>
        <v>51.68</v>
      </c>
    </row>
    <row r="1789" spans="1:23" x14ac:dyDescent="0.3">
      <c r="A1789" s="2" t="s">
        <v>2525</v>
      </c>
      <c r="B1789" s="4">
        <v>43537</v>
      </c>
      <c r="C1789" s="4">
        <v>43537</v>
      </c>
      <c r="D1789" s="2" t="s">
        <v>47</v>
      </c>
      <c r="E1789" s="2" t="s">
        <v>68</v>
      </c>
      <c r="F1789" s="2" t="s">
        <v>1045</v>
      </c>
      <c r="G1789" s="5" t="str">
        <f>VLOOKUP(F1789,'Customer Info'!A:B,2,0)</f>
        <v>Aaron</v>
      </c>
      <c r="H1789" s="5" t="str">
        <f>VLOOKUP(F1789,'Customer Info'!A:C,3,0)</f>
        <v>Smayling</v>
      </c>
      <c r="I1789" s="5" t="str">
        <f>VLOOKUP(F1789,'Customer Info'!A:E,5,0)</f>
        <v>Dresden</v>
      </c>
      <c r="J1789" s="2" t="s">
        <v>1224</v>
      </c>
      <c r="K1789" s="6" t="str">
        <f>VLOOKUP(J1789,'Product Details'!B:C,2,0)</f>
        <v>Office_Supplies</v>
      </c>
      <c r="L1789" s="6" t="str">
        <f>VLOOKUP(J1789,'Product Details'!B:D,3,0)</f>
        <v>Labels</v>
      </c>
      <c r="M1789" s="6" t="s">
        <v>6466</v>
      </c>
      <c r="N1789" s="2">
        <v>2503</v>
      </c>
      <c r="O1789" s="2">
        <v>2454</v>
      </c>
      <c r="P1789" s="2">
        <v>1</v>
      </c>
      <c r="Q1789" s="7">
        <f>O1789*P1789</f>
        <v>2454</v>
      </c>
      <c r="R1789" s="7">
        <f>N1789*P1789</f>
        <v>2503</v>
      </c>
      <c r="S1789" s="2">
        <v>70</v>
      </c>
      <c r="T1789" s="8">
        <f>R1789+S1789</f>
        <v>2573</v>
      </c>
      <c r="U1789" s="8">
        <f>T1789-Q1789</f>
        <v>119</v>
      </c>
      <c r="V1789" s="2" t="s">
        <v>63</v>
      </c>
      <c r="W1789" s="31">
        <f>IF(T1789&lt;5000,T1789*2%,IF(T1789&lt;25000,T1789*5%,IF(T1789&lt;50000,T1789*7%,IF(T1789&lt;100000,T1789*9%,IF(T1789&lt;250000,T1789*12%,T1789*15%)))))</f>
        <v>51.46</v>
      </c>
    </row>
    <row r="1790" spans="1:23" x14ac:dyDescent="0.3">
      <c r="A1790" s="2" t="s">
        <v>5171</v>
      </c>
      <c r="B1790" s="4">
        <v>43751</v>
      </c>
      <c r="C1790" s="4">
        <v>43753</v>
      </c>
      <c r="D1790" s="2" t="s">
        <v>47</v>
      </c>
      <c r="E1790" s="2" t="s">
        <v>36</v>
      </c>
      <c r="F1790" s="2" t="s">
        <v>558</v>
      </c>
      <c r="G1790" s="5" t="str">
        <f>VLOOKUP(F1790,'Customer Info'!A:B,2,0)</f>
        <v>Damala</v>
      </c>
      <c r="H1790" s="5" t="str">
        <f>VLOOKUP(F1790,'Customer Info'!A:C,3,0)</f>
        <v>Kotsonis</v>
      </c>
      <c r="I1790" s="5" t="str">
        <f>VLOOKUP(F1790,'Customer Info'!A:E,5,0)</f>
        <v>Berlin</v>
      </c>
      <c r="J1790" s="2" t="s">
        <v>234</v>
      </c>
      <c r="K1790" s="6" t="str">
        <f>VLOOKUP(J1790,'Product Details'!B:C,2,0)</f>
        <v>Furniture</v>
      </c>
      <c r="L1790" s="6" t="str">
        <f>VLOOKUP(J1790,'Product Details'!B:D,3,0)</f>
        <v>Chairs</v>
      </c>
      <c r="M1790" s="6" t="s">
        <v>6411</v>
      </c>
      <c r="N1790" s="2">
        <v>626</v>
      </c>
      <c r="O1790" s="2">
        <v>559</v>
      </c>
      <c r="P1790" s="2">
        <v>4</v>
      </c>
      <c r="Q1790" s="7">
        <f>O1790*P1790</f>
        <v>2236</v>
      </c>
      <c r="R1790" s="7">
        <f>N1790*P1790</f>
        <v>2504</v>
      </c>
      <c r="S1790" s="2">
        <v>89</v>
      </c>
      <c r="T1790" s="8">
        <f>R1790+S1790</f>
        <v>2593</v>
      </c>
      <c r="U1790" s="8">
        <f>T1790-Q1790</f>
        <v>357</v>
      </c>
      <c r="V1790" s="2" t="s">
        <v>63</v>
      </c>
      <c r="W1790" s="31">
        <f>IF(T1790&lt;5000,T1790*2%,IF(T1790&lt;25000,T1790*5%,IF(T1790&lt;50000,T1790*7%,IF(T1790&lt;100000,T1790*9%,IF(T1790&lt;250000,T1790*12%,T1790*15%)))))</f>
        <v>51.86</v>
      </c>
    </row>
    <row r="1791" spans="1:23" x14ac:dyDescent="0.3">
      <c r="A1791" s="2" t="s">
        <v>4764</v>
      </c>
      <c r="B1791" s="4">
        <v>43938</v>
      </c>
      <c r="C1791" s="4">
        <v>43938</v>
      </c>
      <c r="D1791" s="2" t="s">
        <v>35</v>
      </c>
      <c r="E1791" s="2" t="s">
        <v>29</v>
      </c>
      <c r="F1791" s="2" t="s">
        <v>526</v>
      </c>
      <c r="G1791" s="5" t="str">
        <f>VLOOKUP(F1791,'Customer Info'!A:B,2,0)</f>
        <v>Nicole</v>
      </c>
      <c r="H1791" s="5" t="str">
        <f>VLOOKUP(F1791,'Customer Info'!A:C,3,0)</f>
        <v>Fjeld</v>
      </c>
      <c r="I1791" s="5" t="str">
        <f>VLOOKUP(F1791,'Customer Info'!A:E,5,0)</f>
        <v>Berlin</v>
      </c>
      <c r="J1791" s="2" t="s">
        <v>424</v>
      </c>
      <c r="K1791" s="6" t="str">
        <f>VLOOKUP(J1791,'Product Details'!B:C,2,0)</f>
        <v>Office_Supplies</v>
      </c>
      <c r="L1791" s="6" t="str">
        <f>VLOOKUP(J1791,'Product Details'!B:D,3,0)</f>
        <v>Supplies</v>
      </c>
      <c r="M1791" s="6" t="s">
        <v>6398</v>
      </c>
      <c r="N1791" s="2">
        <v>2515</v>
      </c>
      <c r="O1791" s="2">
        <v>2397</v>
      </c>
      <c r="P1791" s="2">
        <v>1</v>
      </c>
      <c r="Q1791" s="7">
        <f>O1791*P1791</f>
        <v>2397</v>
      </c>
      <c r="R1791" s="7">
        <f>N1791*P1791</f>
        <v>2515</v>
      </c>
      <c r="S1791" s="2">
        <v>78</v>
      </c>
      <c r="T1791" s="8">
        <f>R1791+S1791</f>
        <v>2593</v>
      </c>
      <c r="U1791" s="8">
        <f>T1791-Q1791</f>
        <v>196</v>
      </c>
      <c r="V1791" s="2" t="s">
        <v>63</v>
      </c>
      <c r="W1791" s="31">
        <f>IF(T1791&lt;5000,T1791*2%,IF(T1791&lt;25000,T1791*5%,IF(T1791&lt;50000,T1791*7%,IF(T1791&lt;100000,T1791*9%,IF(T1791&lt;250000,T1791*12%,T1791*15%)))))</f>
        <v>51.86</v>
      </c>
    </row>
    <row r="1792" spans="1:23" x14ac:dyDescent="0.3">
      <c r="A1792" s="2" t="s">
        <v>1818</v>
      </c>
      <c r="B1792" s="4">
        <v>43980</v>
      </c>
      <c r="C1792" s="4">
        <v>43980</v>
      </c>
      <c r="D1792" s="2" t="s">
        <v>47</v>
      </c>
      <c r="E1792" s="2" t="s">
        <v>91</v>
      </c>
      <c r="F1792" s="2" t="s">
        <v>771</v>
      </c>
      <c r="G1792" s="5" t="str">
        <f>VLOOKUP(F1792,'Customer Info'!A:B,2,0)</f>
        <v>John</v>
      </c>
      <c r="H1792" s="5" t="str">
        <f>VLOOKUP(F1792,'Customer Info'!A:C,3,0)</f>
        <v>Castell</v>
      </c>
      <c r="I1792" s="5" t="str">
        <f>VLOOKUP(F1792,'Customer Info'!A:E,5,0)</f>
        <v>Jakarta</v>
      </c>
      <c r="J1792" s="2" t="s">
        <v>186</v>
      </c>
      <c r="K1792" s="6" t="str">
        <f>VLOOKUP(J1792,'Product Details'!B:C,2,0)</f>
        <v>Technology</v>
      </c>
      <c r="L1792" s="6" t="str">
        <f>VLOOKUP(J1792,'Product Details'!B:D,3,0)</f>
        <v>Accessories</v>
      </c>
      <c r="M1792" s="6" t="s">
        <v>6392</v>
      </c>
      <c r="N1792" s="2">
        <v>505</v>
      </c>
      <c r="O1792" s="2">
        <v>463</v>
      </c>
      <c r="P1792" s="2">
        <v>5</v>
      </c>
      <c r="Q1792" s="7">
        <f>O1792*P1792</f>
        <v>2315</v>
      </c>
      <c r="R1792" s="7">
        <f>N1792*P1792</f>
        <v>2525</v>
      </c>
      <c r="S1792" s="2">
        <v>95</v>
      </c>
      <c r="T1792" s="8">
        <f>R1792+S1792</f>
        <v>2620</v>
      </c>
      <c r="U1792" s="8">
        <f>T1792-Q1792</f>
        <v>305</v>
      </c>
      <c r="V1792" s="2" t="s">
        <v>63</v>
      </c>
      <c r="W1792" s="31">
        <f>IF(T1792&lt;5000,T1792*2%,IF(T1792&lt;25000,T1792*5%,IF(T1792&lt;50000,T1792*7%,IF(T1792&lt;100000,T1792*9%,IF(T1792&lt;250000,T1792*12%,T1792*15%)))))</f>
        <v>52.4</v>
      </c>
    </row>
    <row r="1793" spans="1:23" x14ac:dyDescent="0.3">
      <c r="A1793" s="2" t="s">
        <v>2109</v>
      </c>
      <c r="B1793" s="4">
        <v>43166</v>
      </c>
      <c r="C1793" s="4">
        <v>43166</v>
      </c>
      <c r="D1793" s="2" t="s">
        <v>35</v>
      </c>
      <c r="E1793" s="2" t="s">
        <v>91</v>
      </c>
      <c r="F1793" s="2" t="s">
        <v>219</v>
      </c>
      <c r="G1793" s="5" t="str">
        <f>VLOOKUP(F1793,'Customer Info'!A:B,2,0)</f>
        <v>Toby</v>
      </c>
      <c r="H1793" s="5" t="str">
        <f>VLOOKUP(F1793,'Customer Info'!A:C,3,0)</f>
        <v>Braunhardt</v>
      </c>
      <c r="I1793" s="5" t="str">
        <f>VLOOKUP(F1793,'Customer Info'!A:E,5,0)</f>
        <v>Perth</v>
      </c>
      <c r="J1793" s="2" t="s">
        <v>699</v>
      </c>
      <c r="K1793" s="6" t="str">
        <f>VLOOKUP(J1793,'Product Details'!B:C,2,0)</f>
        <v>Technology</v>
      </c>
      <c r="L1793" s="6" t="str">
        <f>VLOOKUP(J1793,'Product Details'!B:D,3,0)</f>
        <v>Accessories</v>
      </c>
      <c r="M1793" s="6" t="s">
        <v>6443</v>
      </c>
      <c r="N1793" s="2">
        <v>2526</v>
      </c>
      <c r="O1793" s="2">
        <v>2408</v>
      </c>
      <c r="P1793" s="2">
        <v>1</v>
      </c>
      <c r="Q1793" s="7">
        <f>O1793*P1793</f>
        <v>2408</v>
      </c>
      <c r="R1793" s="7">
        <f>N1793*P1793</f>
        <v>2526</v>
      </c>
      <c r="S1793" s="2">
        <v>99</v>
      </c>
      <c r="T1793" s="8">
        <f>R1793+S1793</f>
        <v>2625</v>
      </c>
      <c r="U1793" s="8">
        <f>T1793-Q1793</f>
        <v>217</v>
      </c>
      <c r="V1793" s="2" t="s">
        <v>63</v>
      </c>
      <c r="W1793" s="31">
        <f>IF(T1793&lt;5000,T1793*2%,IF(T1793&lt;25000,T1793*5%,IF(T1793&lt;50000,T1793*7%,IF(T1793&lt;100000,T1793*9%,IF(T1793&lt;250000,T1793*12%,T1793*15%)))))</f>
        <v>52.5</v>
      </c>
    </row>
    <row r="1794" spans="1:23" x14ac:dyDescent="0.3">
      <c r="A1794" s="2" t="s">
        <v>5446</v>
      </c>
      <c r="B1794" s="4">
        <v>43856</v>
      </c>
      <c r="C1794" s="4">
        <v>43858</v>
      </c>
      <c r="D1794" s="2" t="s">
        <v>35</v>
      </c>
      <c r="E1794" s="2" t="s">
        <v>36</v>
      </c>
      <c r="F1794" s="2" t="s">
        <v>2059</v>
      </c>
      <c r="G1794" s="5" t="str">
        <f>VLOOKUP(F1794,'Customer Info'!A:B,2,0)</f>
        <v>Kunst</v>
      </c>
      <c r="H1794" s="5" t="str">
        <f>VLOOKUP(F1794,'Customer Info'!A:C,3,0)</f>
        <v>Miller</v>
      </c>
      <c r="I1794" s="5" t="str">
        <f>VLOOKUP(F1794,'Customer Info'!A:E,5,0)</f>
        <v>Jakarta</v>
      </c>
      <c r="J1794" s="2" t="s">
        <v>283</v>
      </c>
      <c r="K1794" s="6" t="str">
        <f>VLOOKUP(J1794,'Product Details'!B:C,2,0)</f>
        <v>Furniture</v>
      </c>
      <c r="L1794" s="6" t="str">
        <f>VLOOKUP(J1794,'Product Details'!B:D,3,0)</f>
        <v>Chairs</v>
      </c>
      <c r="M1794" s="6" t="s">
        <v>6490</v>
      </c>
      <c r="N1794" s="2">
        <v>2526</v>
      </c>
      <c r="O1794" s="2">
        <v>2408</v>
      </c>
      <c r="P1794" s="2">
        <v>1</v>
      </c>
      <c r="Q1794" s="7">
        <f>O1794*P1794</f>
        <v>2408</v>
      </c>
      <c r="R1794" s="7">
        <f>N1794*P1794</f>
        <v>2526</v>
      </c>
      <c r="S1794" s="2">
        <v>99</v>
      </c>
      <c r="T1794" s="8">
        <f>R1794+S1794</f>
        <v>2625</v>
      </c>
      <c r="U1794" s="8">
        <f>T1794-Q1794</f>
        <v>217</v>
      </c>
      <c r="V1794" s="2" t="s">
        <v>33</v>
      </c>
      <c r="W1794" s="31">
        <f>IF(T1794&lt;5000,T1794*2%,IF(T1794&lt;25000,T1794*5%,IF(T1794&lt;50000,T1794*7%,IF(T1794&lt;100000,T1794*9%,IF(T1794&lt;250000,T1794*12%,T1794*15%)))))</f>
        <v>52.5</v>
      </c>
    </row>
    <row r="1795" spans="1:23" x14ac:dyDescent="0.3">
      <c r="A1795" s="2" t="s">
        <v>3341</v>
      </c>
      <c r="B1795" s="4">
        <v>43559</v>
      </c>
      <c r="C1795" s="4">
        <v>43560</v>
      </c>
      <c r="D1795" s="2" t="s">
        <v>35</v>
      </c>
      <c r="E1795" s="2" t="s">
        <v>48</v>
      </c>
      <c r="F1795" s="2" t="s">
        <v>1319</v>
      </c>
      <c r="G1795" s="5" t="str">
        <f>VLOOKUP(F1795,'Customer Info'!A:B,2,0)</f>
        <v>Vivek</v>
      </c>
      <c r="H1795" s="5" t="str">
        <f>VLOOKUP(F1795,'Customer Info'!A:C,3,0)</f>
        <v>Gonzalez</v>
      </c>
      <c r="I1795" s="5" t="str">
        <f>VLOOKUP(F1795,'Customer Info'!A:E,5,0)</f>
        <v>Nanyang</v>
      </c>
      <c r="J1795" s="2" t="s">
        <v>795</v>
      </c>
      <c r="K1795" s="6" t="str">
        <f>VLOOKUP(J1795,'Product Details'!B:C,2,0)</f>
        <v>Office_Supplies</v>
      </c>
      <c r="L1795" s="6" t="str">
        <f>VLOOKUP(J1795,'Product Details'!B:D,3,0)</f>
        <v>Binders</v>
      </c>
      <c r="M1795" s="6" t="s">
        <v>6519</v>
      </c>
      <c r="N1795" s="2">
        <v>2526</v>
      </c>
      <c r="O1795" s="2">
        <v>2408</v>
      </c>
      <c r="P1795" s="2">
        <v>1</v>
      </c>
      <c r="Q1795" s="7">
        <f>O1795*P1795</f>
        <v>2408</v>
      </c>
      <c r="R1795" s="7">
        <f>N1795*P1795</f>
        <v>2526</v>
      </c>
      <c r="S1795" s="2">
        <v>42</v>
      </c>
      <c r="T1795" s="8">
        <f>R1795+S1795</f>
        <v>2568</v>
      </c>
      <c r="U1795" s="8">
        <f>T1795-Q1795</f>
        <v>160</v>
      </c>
      <c r="V1795" s="2" t="s">
        <v>33</v>
      </c>
      <c r="W1795" s="31">
        <f>IF(T1795&lt;5000,T1795*2%,IF(T1795&lt;25000,T1795*5%,IF(T1795&lt;50000,T1795*7%,IF(T1795&lt;100000,T1795*9%,IF(T1795&lt;250000,T1795*12%,T1795*15%)))))</f>
        <v>51.36</v>
      </c>
    </row>
    <row r="1796" spans="1:23" x14ac:dyDescent="0.3">
      <c r="A1796" s="2" t="s">
        <v>2915</v>
      </c>
      <c r="B1796" s="4">
        <v>43317</v>
      </c>
      <c r="C1796" s="4">
        <v>43318</v>
      </c>
      <c r="D1796" s="2" t="s">
        <v>28</v>
      </c>
      <c r="E1796" s="2" t="s">
        <v>68</v>
      </c>
      <c r="F1796" s="2" t="s">
        <v>104</v>
      </c>
      <c r="G1796" s="5" t="str">
        <f>VLOOKUP(F1796,'Customer Info'!A:B,2,0)</f>
        <v>Craig</v>
      </c>
      <c r="H1796" s="5" t="str">
        <f>VLOOKUP(F1796,'Customer Info'!A:C,3,0)</f>
        <v>Carroll</v>
      </c>
      <c r="I1796" s="5" t="str">
        <f>VLOOKUP(F1796,'Customer Info'!A:E,5,0)</f>
        <v>Augsburg</v>
      </c>
      <c r="J1796" s="2" t="s">
        <v>220</v>
      </c>
      <c r="K1796" s="6" t="str">
        <f>VLOOKUP(J1796,'Product Details'!B:C,2,0)</f>
        <v>Office_Supplies</v>
      </c>
      <c r="L1796" s="6" t="str">
        <f>VLOOKUP(J1796,'Product Details'!B:D,3,0)</f>
        <v>Storage</v>
      </c>
      <c r="M1796" s="6" t="s">
        <v>6541</v>
      </c>
      <c r="N1796" s="2">
        <v>2540</v>
      </c>
      <c r="O1796" s="2">
        <v>2397</v>
      </c>
      <c r="P1796" s="2">
        <v>1</v>
      </c>
      <c r="Q1796" s="7">
        <f>O1796*P1796</f>
        <v>2397</v>
      </c>
      <c r="R1796" s="7">
        <f>N1796*P1796</f>
        <v>2540</v>
      </c>
      <c r="S1796" s="2">
        <v>97</v>
      </c>
      <c r="T1796" s="8">
        <f>R1796+S1796</f>
        <v>2637</v>
      </c>
      <c r="U1796" s="8">
        <f>T1796-Q1796</f>
        <v>240</v>
      </c>
      <c r="V1796" s="2" t="s">
        <v>63</v>
      </c>
      <c r="W1796" s="31">
        <f>IF(T1796&lt;5000,T1796*2%,IF(T1796&lt;25000,T1796*5%,IF(T1796&lt;50000,T1796*7%,IF(T1796&lt;100000,T1796*9%,IF(T1796&lt;250000,T1796*12%,T1796*15%)))))</f>
        <v>52.74</v>
      </c>
    </row>
    <row r="1797" spans="1:23" x14ac:dyDescent="0.3">
      <c r="A1797" s="2" t="s">
        <v>1174</v>
      </c>
      <c r="B1797" s="4">
        <v>43594</v>
      </c>
      <c r="C1797" s="4">
        <v>43594</v>
      </c>
      <c r="D1797" s="2" t="s">
        <v>28</v>
      </c>
      <c r="E1797" s="2" t="s">
        <v>91</v>
      </c>
      <c r="F1797" s="2" t="s">
        <v>715</v>
      </c>
      <c r="G1797" s="5" t="str">
        <f>VLOOKUP(F1797,'Customer Info'!A:B,2,0)</f>
        <v>Patrick</v>
      </c>
      <c r="H1797" s="5" t="str">
        <f>VLOOKUP(F1797,'Customer Info'!A:C,3,0)</f>
        <v>Bzostek</v>
      </c>
      <c r="I1797" s="5" t="str">
        <f>VLOOKUP(F1797,'Customer Info'!A:E,5,0)</f>
        <v>Brisbane</v>
      </c>
      <c r="J1797" s="2" t="s">
        <v>134</v>
      </c>
      <c r="K1797" s="6" t="e">
        <f>VLOOKUP(J1797,'Product Details'!B:C,2,0)</f>
        <v>#N/A</v>
      </c>
      <c r="L1797" s="6" t="e">
        <f>VLOOKUP(J1797,'Product Details'!B:D,3,0)</f>
        <v>#N/A</v>
      </c>
      <c r="M1797" s="6" t="e">
        <v>#N/A</v>
      </c>
      <c r="N1797" s="2">
        <v>2540</v>
      </c>
      <c r="O1797" s="2">
        <v>2397</v>
      </c>
      <c r="P1797" s="2">
        <v>1</v>
      </c>
      <c r="Q1797" s="7">
        <f>O1797*P1797</f>
        <v>2397</v>
      </c>
      <c r="R1797" s="7">
        <f>N1797*P1797</f>
        <v>2540</v>
      </c>
      <c r="S1797" s="2">
        <v>84</v>
      </c>
      <c r="T1797" s="8">
        <f>R1797+S1797</f>
        <v>2624</v>
      </c>
      <c r="U1797" s="8">
        <f>T1797-Q1797</f>
        <v>227</v>
      </c>
      <c r="V1797" s="2" t="s">
        <v>33</v>
      </c>
      <c r="W1797" s="31">
        <f>IF(T1797&lt;5000,T1797*2%,IF(T1797&lt;25000,T1797*5%,IF(T1797&lt;50000,T1797*7%,IF(T1797&lt;100000,T1797*9%,IF(T1797&lt;250000,T1797*12%,T1797*15%)))))</f>
        <v>52.480000000000004</v>
      </c>
    </row>
    <row r="1798" spans="1:23" x14ac:dyDescent="0.3">
      <c r="A1798" s="2" t="s">
        <v>2670</v>
      </c>
      <c r="B1798" s="4">
        <v>44156</v>
      </c>
      <c r="C1798" s="4">
        <v>44158</v>
      </c>
      <c r="D1798" s="2" t="s">
        <v>28</v>
      </c>
      <c r="E1798" s="2" t="s">
        <v>68</v>
      </c>
      <c r="F1798" s="2" t="s">
        <v>1261</v>
      </c>
      <c r="G1798" s="5" t="str">
        <f>VLOOKUP(F1798,'Customer Info'!A:B,2,0)</f>
        <v>Tom</v>
      </c>
      <c r="H1798" s="5" t="str">
        <f>VLOOKUP(F1798,'Customer Info'!A:C,3,0)</f>
        <v>Stivers</v>
      </c>
      <c r="I1798" s="5" t="str">
        <f>VLOOKUP(F1798,'Customer Info'!A:E,5,0)</f>
        <v>Guangzhou</v>
      </c>
      <c r="J1798" s="2" t="s">
        <v>155</v>
      </c>
      <c r="K1798" s="6" t="str">
        <f>VLOOKUP(J1798,'Product Details'!B:C,2,0)</f>
        <v>Office_Supplies</v>
      </c>
      <c r="L1798" s="6" t="str">
        <f>VLOOKUP(J1798,'Product Details'!B:D,3,0)</f>
        <v>Envelopes</v>
      </c>
      <c r="M1798" s="6" t="s">
        <v>6426</v>
      </c>
      <c r="N1798" s="2">
        <v>2540</v>
      </c>
      <c r="O1798" s="2">
        <v>2397</v>
      </c>
      <c r="P1798" s="2">
        <v>1</v>
      </c>
      <c r="Q1798" s="7">
        <f>O1798*P1798</f>
        <v>2397</v>
      </c>
      <c r="R1798" s="7">
        <f>N1798*P1798</f>
        <v>2540</v>
      </c>
      <c r="S1798" s="2">
        <v>37</v>
      </c>
      <c r="T1798" s="8">
        <f>R1798+S1798</f>
        <v>2577</v>
      </c>
      <c r="U1798" s="8">
        <f>T1798-Q1798</f>
        <v>180</v>
      </c>
      <c r="V1798" s="2" t="s">
        <v>33</v>
      </c>
      <c r="W1798" s="31">
        <f>IF(T1798&lt;5000,T1798*2%,IF(T1798&lt;25000,T1798*5%,IF(T1798&lt;50000,T1798*7%,IF(T1798&lt;100000,T1798*9%,IF(T1798&lt;250000,T1798*12%,T1798*15%)))))</f>
        <v>51.54</v>
      </c>
    </row>
    <row r="1799" spans="1:23" x14ac:dyDescent="0.3">
      <c r="A1799" s="2" t="s">
        <v>4935</v>
      </c>
      <c r="B1799" s="4">
        <v>43156</v>
      </c>
      <c r="C1799" s="4">
        <v>43156</v>
      </c>
      <c r="D1799" s="2" t="s">
        <v>28</v>
      </c>
      <c r="E1799" s="2" t="s">
        <v>68</v>
      </c>
      <c r="F1799" s="2" t="s">
        <v>340</v>
      </c>
      <c r="G1799" s="5" t="str">
        <f>VLOOKUP(F1799,'Customer Info'!A:B,2,0)</f>
        <v>Ann</v>
      </c>
      <c r="H1799" s="5" t="str">
        <f>VLOOKUP(F1799,'Customer Info'!A:C,3,0)</f>
        <v>Chong</v>
      </c>
      <c r="I1799" s="5" t="str">
        <f>VLOOKUP(F1799,'Customer Info'!A:E,5,0)</f>
        <v>Sydney</v>
      </c>
      <c r="J1799" s="2" t="s">
        <v>322</v>
      </c>
      <c r="K1799" s="6" t="str">
        <f>VLOOKUP(J1799,'Product Details'!B:C,2,0)</f>
        <v>Technology</v>
      </c>
      <c r="L1799" s="6" t="str">
        <f>VLOOKUP(J1799,'Product Details'!B:D,3,0)</f>
        <v>Accessories</v>
      </c>
      <c r="M1799" s="6" t="s">
        <v>6475</v>
      </c>
      <c r="N1799" s="2">
        <v>2540</v>
      </c>
      <c r="O1799" s="2">
        <v>2397</v>
      </c>
      <c r="P1799" s="2">
        <v>1</v>
      </c>
      <c r="Q1799" s="7">
        <f>O1799*P1799</f>
        <v>2397</v>
      </c>
      <c r="R1799" s="7">
        <f>N1799*P1799</f>
        <v>2540</v>
      </c>
      <c r="S1799" s="2">
        <v>28</v>
      </c>
      <c r="T1799" s="8">
        <f>R1799+S1799</f>
        <v>2568</v>
      </c>
      <c r="U1799" s="8">
        <f>T1799-Q1799</f>
        <v>171</v>
      </c>
      <c r="V1799" s="2" t="s">
        <v>33</v>
      </c>
      <c r="W1799" s="31">
        <f>IF(T1799&lt;5000,T1799*2%,IF(T1799&lt;25000,T1799*5%,IF(T1799&lt;50000,T1799*7%,IF(T1799&lt;100000,T1799*9%,IF(T1799&lt;250000,T1799*12%,T1799*15%)))))</f>
        <v>51.36</v>
      </c>
    </row>
    <row r="1800" spans="1:23" x14ac:dyDescent="0.3">
      <c r="A1800" s="2" t="s">
        <v>4370</v>
      </c>
      <c r="B1800" s="4">
        <v>43792</v>
      </c>
      <c r="C1800" s="4">
        <v>43794</v>
      </c>
      <c r="D1800" s="2" t="s">
        <v>35</v>
      </c>
      <c r="E1800" s="2" t="s">
        <v>48</v>
      </c>
      <c r="F1800" s="2" t="s">
        <v>213</v>
      </c>
      <c r="G1800" s="5" t="str">
        <f>VLOOKUP(F1800,'Customer Info'!A:B,2,0)</f>
        <v>Meg</v>
      </c>
      <c r="H1800" s="5" t="str">
        <f>VLOOKUP(F1800,'Customer Info'!A:C,3,0)</f>
        <v>Tillman</v>
      </c>
      <c r="I1800" s="5" t="str">
        <f>VLOOKUP(F1800,'Customer Info'!A:E,5,0)</f>
        <v>Bangalore</v>
      </c>
      <c r="J1800" s="2" t="s">
        <v>131</v>
      </c>
      <c r="K1800" s="6" t="str">
        <f>VLOOKUP(J1800,'Product Details'!B:C,2,0)</f>
        <v>Office_Supplies</v>
      </c>
      <c r="L1800" s="6" t="str">
        <f>VLOOKUP(J1800,'Product Details'!B:D,3,0)</f>
        <v>Labels</v>
      </c>
      <c r="M1800" s="6" t="s">
        <v>6517</v>
      </c>
      <c r="N1800" s="2">
        <v>2551</v>
      </c>
      <c r="O1800" s="2">
        <v>2456</v>
      </c>
      <c r="P1800" s="2">
        <v>1</v>
      </c>
      <c r="Q1800" s="7">
        <f>O1800*P1800</f>
        <v>2456</v>
      </c>
      <c r="R1800" s="7">
        <f>N1800*P1800</f>
        <v>2551</v>
      </c>
      <c r="S1800" s="2">
        <v>39</v>
      </c>
      <c r="T1800" s="8">
        <f>R1800+S1800</f>
        <v>2590</v>
      </c>
      <c r="U1800" s="8">
        <f>T1800-Q1800</f>
        <v>134</v>
      </c>
      <c r="V1800" s="2" t="s">
        <v>33</v>
      </c>
      <c r="W1800" s="31">
        <f>IF(T1800&lt;5000,T1800*2%,IF(T1800&lt;25000,T1800*5%,IF(T1800&lt;50000,T1800*7%,IF(T1800&lt;100000,T1800*9%,IF(T1800&lt;250000,T1800*12%,T1800*15%)))))</f>
        <v>51.800000000000004</v>
      </c>
    </row>
    <row r="1801" spans="1:23" x14ac:dyDescent="0.3">
      <c r="A1801" s="2" t="s">
        <v>3962</v>
      </c>
      <c r="B1801" s="4">
        <v>44118</v>
      </c>
      <c r="C1801" s="4">
        <v>44118</v>
      </c>
      <c r="D1801" s="2" t="s">
        <v>47</v>
      </c>
      <c r="E1801" s="2" t="s">
        <v>48</v>
      </c>
      <c r="F1801" s="2" t="s">
        <v>216</v>
      </c>
      <c r="G1801" s="5" t="str">
        <f>VLOOKUP(F1801,'Customer Info'!A:B,2,0)</f>
        <v>Laurel</v>
      </c>
      <c r="H1801" s="5" t="str">
        <f>VLOOKUP(F1801,'Customer Info'!A:C,3,0)</f>
        <v>Beltran</v>
      </c>
      <c r="I1801" s="5" t="str">
        <f>VLOOKUP(F1801,'Customer Info'!A:E,5,0)</f>
        <v>Bonn</v>
      </c>
      <c r="J1801" s="2" t="s">
        <v>668</v>
      </c>
      <c r="K1801" s="6" t="str">
        <f>VLOOKUP(J1801,'Product Details'!B:C,2,0)</f>
        <v>Technology</v>
      </c>
      <c r="L1801" s="6" t="str">
        <f>VLOOKUP(J1801,'Product Details'!B:D,3,0)</f>
        <v>Phones</v>
      </c>
      <c r="M1801" s="6" t="s">
        <v>6432</v>
      </c>
      <c r="N1801" s="2">
        <v>851</v>
      </c>
      <c r="O1801" s="2">
        <v>773</v>
      </c>
      <c r="P1801" s="2">
        <v>3</v>
      </c>
      <c r="Q1801" s="7">
        <f>O1801*P1801</f>
        <v>2319</v>
      </c>
      <c r="R1801" s="7">
        <f>N1801*P1801</f>
        <v>2553</v>
      </c>
      <c r="S1801" s="2">
        <v>42</v>
      </c>
      <c r="T1801" s="8">
        <f>R1801+S1801</f>
        <v>2595</v>
      </c>
      <c r="U1801" s="8">
        <f>T1801-Q1801</f>
        <v>276</v>
      </c>
      <c r="V1801" s="2" t="s">
        <v>33</v>
      </c>
      <c r="W1801" s="31">
        <f>IF(T1801&lt;5000,T1801*2%,IF(T1801&lt;25000,T1801*5%,IF(T1801&lt;50000,T1801*7%,IF(T1801&lt;100000,T1801*9%,IF(T1801&lt;250000,T1801*12%,T1801*15%)))))</f>
        <v>51.9</v>
      </c>
    </row>
    <row r="1802" spans="1:23" x14ac:dyDescent="0.3">
      <c r="A1802" s="2" t="s">
        <v>4658</v>
      </c>
      <c r="B1802" s="4">
        <v>44046</v>
      </c>
      <c r="C1802" s="4">
        <v>44046</v>
      </c>
      <c r="D1802" s="2" t="s">
        <v>47</v>
      </c>
      <c r="E1802" s="2" t="s">
        <v>36</v>
      </c>
      <c r="F1802" s="2" t="s">
        <v>1938</v>
      </c>
      <c r="G1802" s="5" t="str">
        <f>VLOOKUP(F1802,'Customer Info'!A:B,2,0)</f>
        <v>Troy</v>
      </c>
      <c r="H1802" s="5" t="str">
        <f>VLOOKUP(F1802,'Customer Info'!A:C,3,0)</f>
        <v>Staebel</v>
      </c>
      <c r="I1802" s="5" t="str">
        <f>VLOOKUP(F1802,'Customer Info'!A:E,5,0)</f>
        <v>Depok</v>
      </c>
      <c r="J1802" s="2" t="s">
        <v>835</v>
      </c>
      <c r="K1802" s="6" t="str">
        <f>VLOOKUP(J1802,'Product Details'!B:C,2,0)</f>
        <v>Technology</v>
      </c>
      <c r="L1802" s="6" t="str">
        <f>VLOOKUP(J1802,'Product Details'!B:D,3,0)</f>
        <v>Copiers</v>
      </c>
      <c r="M1802" s="6" t="s">
        <v>6412</v>
      </c>
      <c r="N1802" s="2">
        <v>851</v>
      </c>
      <c r="O1802" s="2">
        <v>773</v>
      </c>
      <c r="P1802" s="2">
        <v>3</v>
      </c>
      <c r="Q1802" s="7">
        <f>O1802*P1802</f>
        <v>2319</v>
      </c>
      <c r="R1802" s="7">
        <f>N1802*P1802</f>
        <v>2553</v>
      </c>
      <c r="S1802" s="2">
        <v>30</v>
      </c>
      <c r="T1802" s="8">
        <f>R1802+S1802</f>
        <v>2583</v>
      </c>
      <c r="U1802" s="8">
        <f>T1802-Q1802</f>
        <v>264</v>
      </c>
      <c r="V1802" s="2" t="s">
        <v>33</v>
      </c>
      <c r="W1802" s="31">
        <f>IF(T1802&lt;5000,T1802*2%,IF(T1802&lt;25000,T1802*5%,IF(T1802&lt;50000,T1802*7%,IF(T1802&lt;100000,T1802*9%,IF(T1802&lt;250000,T1802*12%,T1802*15%)))))</f>
        <v>51.660000000000004</v>
      </c>
    </row>
    <row r="1803" spans="1:23" x14ac:dyDescent="0.3">
      <c r="A1803" s="2" t="s">
        <v>3107</v>
      </c>
      <c r="B1803" s="4">
        <v>43359</v>
      </c>
      <c r="C1803" s="4">
        <v>43361</v>
      </c>
      <c r="D1803" s="2" t="s">
        <v>47</v>
      </c>
      <c r="E1803" s="2" t="s">
        <v>48</v>
      </c>
      <c r="F1803" s="2" t="s">
        <v>1298</v>
      </c>
      <c r="G1803" s="5" t="str">
        <f>VLOOKUP(F1803,'Customer Info'!A:B,2,0)</f>
        <v>Ralph</v>
      </c>
      <c r="H1803" s="5" t="str">
        <f>VLOOKUP(F1803,'Customer Info'!A:C,3,0)</f>
        <v>Kennedy</v>
      </c>
      <c r="I1803" s="5" t="str">
        <f>VLOOKUP(F1803,'Customer Info'!A:E,5,0)</f>
        <v>Bundaberg</v>
      </c>
      <c r="J1803" s="2" t="s">
        <v>180</v>
      </c>
      <c r="K1803" s="6" t="str">
        <f>VLOOKUP(J1803,'Product Details'!B:C,2,0)</f>
        <v>Furniture</v>
      </c>
      <c r="L1803" s="6" t="str">
        <f>VLOOKUP(J1803,'Product Details'!B:D,3,0)</f>
        <v>Tables</v>
      </c>
      <c r="M1803" s="6" t="s">
        <v>6497</v>
      </c>
      <c r="N1803" s="2">
        <v>851</v>
      </c>
      <c r="O1803" s="2">
        <v>773</v>
      </c>
      <c r="P1803" s="2">
        <v>3</v>
      </c>
      <c r="Q1803" s="7">
        <f>O1803*P1803</f>
        <v>2319</v>
      </c>
      <c r="R1803" s="7">
        <f>N1803*P1803</f>
        <v>2553</v>
      </c>
      <c r="S1803" s="2">
        <v>20</v>
      </c>
      <c r="T1803" s="8">
        <f>R1803+S1803</f>
        <v>2573</v>
      </c>
      <c r="U1803" s="8">
        <f>T1803-Q1803</f>
        <v>254</v>
      </c>
      <c r="V1803" s="2" t="s">
        <v>33</v>
      </c>
      <c r="W1803" s="31">
        <f>IF(T1803&lt;5000,T1803*2%,IF(T1803&lt;25000,T1803*5%,IF(T1803&lt;50000,T1803*7%,IF(T1803&lt;100000,T1803*9%,IF(T1803&lt;250000,T1803*12%,T1803*15%)))))</f>
        <v>51.46</v>
      </c>
    </row>
    <row r="1804" spans="1:23" x14ac:dyDescent="0.3">
      <c r="A1804" s="2" t="s">
        <v>383</v>
      </c>
      <c r="B1804" s="4">
        <v>43226</v>
      </c>
      <c r="C1804" s="4">
        <v>43226</v>
      </c>
      <c r="D1804" s="2" t="s">
        <v>47</v>
      </c>
      <c r="E1804" s="2" t="s">
        <v>29</v>
      </c>
      <c r="F1804" s="2" t="s">
        <v>169</v>
      </c>
      <c r="G1804" s="5" t="str">
        <f>VLOOKUP(F1804,'Customer Info'!A:B,2,0)</f>
        <v>Jack</v>
      </c>
      <c r="H1804" s="5" t="str">
        <f>VLOOKUP(F1804,'Customer Info'!A:C,3,0)</f>
        <v>Lebron</v>
      </c>
      <c r="I1804" s="5" t="str">
        <f>VLOOKUP(F1804,'Customer Info'!A:E,5,0)</f>
        <v>Erftstadt</v>
      </c>
      <c r="J1804" s="2" t="s">
        <v>196</v>
      </c>
      <c r="K1804" s="6" t="str">
        <f>VLOOKUP(J1804,'Product Details'!B:C,2,0)</f>
        <v>Office_Supplies</v>
      </c>
      <c r="L1804" s="6" t="str">
        <f>VLOOKUP(J1804,'Product Details'!B:D,3,0)</f>
        <v>Labels</v>
      </c>
      <c r="M1804" s="6" t="s">
        <v>6439</v>
      </c>
      <c r="N1804" s="2">
        <v>511</v>
      </c>
      <c r="O1804" s="2">
        <v>468</v>
      </c>
      <c r="P1804" s="2">
        <v>5</v>
      </c>
      <c r="Q1804" s="7">
        <f>O1804*P1804</f>
        <v>2340</v>
      </c>
      <c r="R1804" s="7">
        <f>N1804*P1804</f>
        <v>2555</v>
      </c>
      <c r="S1804" s="2">
        <v>52</v>
      </c>
      <c r="T1804" s="8">
        <f>R1804+S1804</f>
        <v>2607</v>
      </c>
      <c r="U1804" s="8">
        <f>T1804-Q1804</f>
        <v>267</v>
      </c>
      <c r="V1804" s="2" t="s">
        <v>33</v>
      </c>
      <c r="W1804" s="31">
        <f>IF(T1804&lt;5000,T1804*2%,IF(T1804&lt;25000,T1804*5%,IF(T1804&lt;50000,T1804*7%,IF(T1804&lt;100000,T1804*9%,IF(T1804&lt;250000,T1804*12%,T1804*15%)))))</f>
        <v>52.14</v>
      </c>
    </row>
    <row r="1805" spans="1:23" x14ac:dyDescent="0.3">
      <c r="A1805" s="2" t="s">
        <v>2697</v>
      </c>
      <c r="B1805" s="4">
        <v>44076</v>
      </c>
      <c r="C1805" s="4">
        <v>44077</v>
      </c>
      <c r="D1805" s="2" t="s">
        <v>47</v>
      </c>
      <c r="E1805" s="2" t="s">
        <v>68</v>
      </c>
      <c r="F1805" s="2" t="s">
        <v>1306</v>
      </c>
      <c r="G1805" s="5" t="str">
        <f>VLOOKUP(F1805,'Customer Info'!A:B,2,0)</f>
        <v>Dianna</v>
      </c>
      <c r="H1805" s="5" t="str">
        <f>VLOOKUP(F1805,'Customer Info'!A:C,3,0)</f>
        <v>Vittorini</v>
      </c>
      <c r="I1805" s="5" t="str">
        <f>VLOOKUP(F1805,'Customer Info'!A:E,5,0)</f>
        <v>Gold Coast</v>
      </c>
      <c r="J1805" s="2" t="s">
        <v>1167</v>
      </c>
      <c r="K1805" s="6" t="str">
        <f>VLOOKUP(J1805,'Product Details'!B:C,2,0)</f>
        <v>Office_Supplies</v>
      </c>
      <c r="L1805" s="6" t="str">
        <f>VLOOKUP(J1805,'Product Details'!B:D,3,0)</f>
        <v>Supplies</v>
      </c>
      <c r="M1805" s="6" t="s">
        <v>6444</v>
      </c>
      <c r="N1805" s="2">
        <v>285</v>
      </c>
      <c r="O1805" s="2">
        <v>259</v>
      </c>
      <c r="P1805" s="2">
        <v>9</v>
      </c>
      <c r="Q1805" s="7">
        <f>O1805*P1805</f>
        <v>2331</v>
      </c>
      <c r="R1805" s="7">
        <f>N1805*P1805</f>
        <v>2565</v>
      </c>
      <c r="S1805" s="2">
        <v>60</v>
      </c>
      <c r="T1805" s="8">
        <f>R1805+S1805</f>
        <v>2625</v>
      </c>
      <c r="U1805" s="8">
        <f>T1805-Q1805</f>
        <v>294</v>
      </c>
      <c r="V1805" s="2" t="s">
        <v>63</v>
      </c>
      <c r="W1805" s="31">
        <f>IF(T1805&lt;5000,T1805*2%,IF(T1805&lt;25000,T1805*5%,IF(T1805&lt;50000,T1805*7%,IF(T1805&lt;100000,T1805*9%,IF(T1805&lt;250000,T1805*12%,T1805*15%)))))</f>
        <v>52.5</v>
      </c>
    </row>
    <row r="1806" spans="1:23" x14ac:dyDescent="0.3">
      <c r="A1806" s="2" t="s">
        <v>3245</v>
      </c>
      <c r="B1806" s="4">
        <v>43778</v>
      </c>
      <c r="C1806" s="4">
        <v>43780</v>
      </c>
      <c r="D1806" s="2" t="s">
        <v>47</v>
      </c>
      <c r="E1806" s="2" t="s">
        <v>29</v>
      </c>
      <c r="F1806" s="2" t="s">
        <v>589</v>
      </c>
      <c r="G1806" s="5" t="str">
        <f>VLOOKUP(F1806,'Customer Info'!A:B,2,0)</f>
        <v>Dave</v>
      </c>
      <c r="H1806" s="5" t="str">
        <f>VLOOKUP(F1806,'Customer Info'!A:C,3,0)</f>
        <v>Hallsten</v>
      </c>
      <c r="I1806" s="5" t="str">
        <f>VLOOKUP(F1806,'Customer Info'!A:E,5,0)</f>
        <v>Coimbatore</v>
      </c>
      <c r="J1806" s="2" t="s">
        <v>764</v>
      </c>
      <c r="K1806" s="6" t="str">
        <f>VLOOKUP(J1806,'Product Details'!B:C,2,0)</f>
        <v>Furniture</v>
      </c>
      <c r="L1806" s="6" t="str">
        <f>VLOOKUP(J1806,'Product Details'!B:D,3,0)</f>
        <v>Tables</v>
      </c>
      <c r="M1806" s="6" t="s">
        <v>6545</v>
      </c>
      <c r="N1806" s="2">
        <v>1283</v>
      </c>
      <c r="O1806" s="2">
        <v>1187</v>
      </c>
      <c r="P1806" s="2">
        <v>2</v>
      </c>
      <c r="Q1806" s="7">
        <f>O1806*P1806</f>
        <v>2374</v>
      </c>
      <c r="R1806" s="7">
        <f>N1806*P1806</f>
        <v>2566</v>
      </c>
      <c r="S1806" s="2">
        <v>84</v>
      </c>
      <c r="T1806" s="8">
        <f>R1806+S1806</f>
        <v>2650</v>
      </c>
      <c r="U1806" s="8">
        <f>T1806-Q1806</f>
        <v>276</v>
      </c>
      <c r="V1806" s="2" t="s">
        <v>33</v>
      </c>
      <c r="W1806" s="31">
        <f>IF(T1806&lt;5000,T1806*2%,IF(T1806&lt;25000,T1806*5%,IF(T1806&lt;50000,T1806*7%,IF(T1806&lt;100000,T1806*9%,IF(T1806&lt;250000,T1806*12%,T1806*15%)))))</f>
        <v>53</v>
      </c>
    </row>
    <row r="1807" spans="1:23" x14ac:dyDescent="0.3">
      <c r="A1807" s="2" t="s">
        <v>3269</v>
      </c>
      <c r="B1807" s="4">
        <v>43663</v>
      </c>
      <c r="C1807" s="4">
        <v>43664</v>
      </c>
      <c r="D1807" s="2" t="s">
        <v>47</v>
      </c>
      <c r="E1807" s="2" t="s">
        <v>68</v>
      </c>
      <c r="F1807" s="2" t="s">
        <v>865</v>
      </c>
      <c r="G1807" s="5" t="str">
        <f>VLOOKUP(F1807,'Customer Info'!A:B,2,0)</f>
        <v>Michael</v>
      </c>
      <c r="H1807" s="5" t="str">
        <f>VLOOKUP(F1807,'Customer Info'!A:C,3,0)</f>
        <v>Nguyen</v>
      </c>
      <c r="I1807" s="5" t="str">
        <f>VLOOKUP(F1807,'Customer Info'!A:E,5,0)</f>
        <v>Berlin</v>
      </c>
      <c r="J1807" s="2" t="s">
        <v>116</v>
      </c>
      <c r="K1807" s="6" t="str">
        <f>VLOOKUP(J1807,'Product Details'!B:C,2,0)</f>
        <v>Furniture</v>
      </c>
      <c r="L1807" s="6" t="str">
        <f>VLOOKUP(J1807,'Product Details'!B:D,3,0)</f>
        <v>Tables</v>
      </c>
      <c r="M1807" s="6" t="s">
        <v>6473</v>
      </c>
      <c r="N1807" s="2">
        <v>1283</v>
      </c>
      <c r="O1807" s="2">
        <v>1187</v>
      </c>
      <c r="P1807" s="2">
        <v>2</v>
      </c>
      <c r="Q1807" s="7">
        <f>O1807*P1807</f>
        <v>2374</v>
      </c>
      <c r="R1807" s="7">
        <f>N1807*P1807</f>
        <v>2566</v>
      </c>
      <c r="S1807" s="2">
        <v>82</v>
      </c>
      <c r="T1807" s="8">
        <f>R1807+S1807</f>
        <v>2648</v>
      </c>
      <c r="U1807" s="8">
        <f>T1807-Q1807</f>
        <v>274</v>
      </c>
      <c r="V1807" s="2" t="s">
        <v>63</v>
      </c>
      <c r="W1807" s="31">
        <f>IF(T1807&lt;5000,T1807*2%,IF(T1807&lt;25000,T1807*5%,IF(T1807&lt;50000,T1807*7%,IF(T1807&lt;100000,T1807*9%,IF(T1807&lt;250000,T1807*12%,T1807*15%)))))</f>
        <v>52.96</v>
      </c>
    </row>
    <row r="1808" spans="1:23" x14ac:dyDescent="0.3">
      <c r="A1808" s="2" t="s">
        <v>4598</v>
      </c>
      <c r="B1808" s="4">
        <v>43949</v>
      </c>
      <c r="C1808" s="4">
        <v>43950</v>
      </c>
      <c r="D1808" s="2" t="s">
        <v>47</v>
      </c>
      <c r="E1808" s="2" t="s">
        <v>36</v>
      </c>
      <c r="F1808" s="2" t="s">
        <v>1421</v>
      </c>
      <c r="G1808" s="5" t="str">
        <f>VLOOKUP(F1808,'Customer Info'!A:B,2,0)</f>
        <v>Alice</v>
      </c>
      <c r="H1808" s="5" t="str">
        <f>VLOOKUP(F1808,'Customer Info'!A:C,3,0)</f>
        <v>McCarthy</v>
      </c>
      <c r="I1808" s="5" t="str">
        <f>VLOOKUP(F1808,'Customer Info'!A:E,5,0)</f>
        <v>Berlin</v>
      </c>
      <c r="J1808" s="2" t="s">
        <v>163</v>
      </c>
      <c r="K1808" s="6" t="str">
        <f>VLOOKUP(J1808,'Product Details'!B:C,2,0)</f>
        <v>Office_Supplies</v>
      </c>
      <c r="L1808" s="6" t="str">
        <f>VLOOKUP(J1808,'Product Details'!B:D,3,0)</f>
        <v>Appliances</v>
      </c>
      <c r="M1808" s="6" t="s">
        <v>6514</v>
      </c>
      <c r="N1808" s="2">
        <v>1283</v>
      </c>
      <c r="O1808" s="2">
        <v>1187</v>
      </c>
      <c r="P1808" s="2">
        <v>2</v>
      </c>
      <c r="Q1808" s="7">
        <f>O1808*P1808</f>
        <v>2374</v>
      </c>
      <c r="R1808" s="7">
        <f>N1808*P1808</f>
        <v>2566</v>
      </c>
      <c r="S1808" s="2">
        <v>71</v>
      </c>
      <c r="T1808" s="8">
        <f>R1808+S1808</f>
        <v>2637</v>
      </c>
      <c r="U1808" s="8">
        <f>T1808-Q1808</f>
        <v>263</v>
      </c>
      <c r="V1808" s="2" t="s">
        <v>33</v>
      </c>
      <c r="W1808" s="31">
        <f>IF(T1808&lt;5000,T1808*2%,IF(T1808&lt;25000,T1808*5%,IF(T1808&lt;50000,T1808*7%,IF(T1808&lt;100000,T1808*9%,IF(T1808&lt;250000,T1808*12%,T1808*15%)))))</f>
        <v>52.74</v>
      </c>
    </row>
    <row r="1809" spans="1:23" x14ac:dyDescent="0.3">
      <c r="A1809" s="2" t="s">
        <v>3200</v>
      </c>
      <c r="B1809" s="4">
        <v>43335</v>
      </c>
      <c r="C1809" s="4">
        <v>43336</v>
      </c>
      <c r="D1809" s="2" t="s">
        <v>47</v>
      </c>
      <c r="E1809" s="2" t="s">
        <v>29</v>
      </c>
      <c r="F1809" s="2" t="s">
        <v>634</v>
      </c>
      <c r="G1809" s="5" t="str">
        <f>VLOOKUP(F1809,'Customer Info'!A:B,2,0)</f>
        <v>Rob</v>
      </c>
      <c r="H1809" s="5" t="str">
        <f>VLOOKUP(F1809,'Customer Info'!A:C,3,0)</f>
        <v>Haberlin</v>
      </c>
      <c r="I1809" s="5" t="str">
        <f>VLOOKUP(F1809,'Customer Info'!A:E,5,0)</f>
        <v>Harbin</v>
      </c>
      <c r="J1809" s="2" t="s">
        <v>435</v>
      </c>
      <c r="K1809" s="6" t="str">
        <f>VLOOKUP(J1809,'Product Details'!B:C,2,0)</f>
        <v>Technology</v>
      </c>
      <c r="L1809" s="6" t="str">
        <f>VLOOKUP(J1809,'Product Details'!B:D,3,0)</f>
        <v>Accessories</v>
      </c>
      <c r="M1809" s="6" t="s">
        <v>6442</v>
      </c>
      <c r="N1809" s="2">
        <v>1283</v>
      </c>
      <c r="O1809" s="2">
        <v>1187</v>
      </c>
      <c r="P1809" s="2">
        <v>2</v>
      </c>
      <c r="Q1809" s="7">
        <f>O1809*P1809</f>
        <v>2374</v>
      </c>
      <c r="R1809" s="7">
        <f>N1809*P1809</f>
        <v>2566</v>
      </c>
      <c r="S1809" s="2">
        <v>63</v>
      </c>
      <c r="T1809" s="8">
        <f>R1809+S1809</f>
        <v>2629</v>
      </c>
      <c r="U1809" s="8">
        <f>T1809-Q1809</f>
        <v>255</v>
      </c>
      <c r="V1809" s="2" t="s">
        <v>63</v>
      </c>
      <c r="W1809" s="31">
        <f>IF(T1809&lt;5000,T1809*2%,IF(T1809&lt;25000,T1809*5%,IF(T1809&lt;50000,T1809*7%,IF(T1809&lt;100000,T1809*9%,IF(T1809&lt;250000,T1809*12%,T1809*15%)))))</f>
        <v>52.58</v>
      </c>
    </row>
    <row r="1810" spans="1:23" x14ac:dyDescent="0.3">
      <c r="A1810" s="2" t="s">
        <v>4469</v>
      </c>
      <c r="B1810" s="4">
        <v>43510</v>
      </c>
      <c r="C1810" s="4">
        <v>43510</v>
      </c>
      <c r="D1810" s="2" t="s">
        <v>47</v>
      </c>
      <c r="E1810" s="2" t="s">
        <v>68</v>
      </c>
      <c r="F1810" s="2" t="s">
        <v>735</v>
      </c>
      <c r="G1810" s="5" t="str">
        <f>VLOOKUP(F1810,'Customer Info'!A:B,2,0)</f>
        <v>Delfina</v>
      </c>
      <c r="H1810" s="5" t="str">
        <f>VLOOKUP(F1810,'Customer Info'!A:C,3,0)</f>
        <v>Latchford</v>
      </c>
      <c r="I1810" s="5" t="str">
        <f>VLOOKUP(F1810,'Customer Info'!A:E,5,0)</f>
        <v>Yogyakarta</v>
      </c>
      <c r="J1810" s="2" t="s">
        <v>296</v>
      </c>
      <c r="K1810" s="6" t="str">
        <f>VLOOKUP(J1810,'Product Details'!B:C,2,0)</f>
        <v>Office_Supplies</v>
      </c>
      <c r="L1810" s="6" t="str">
        <f>VLOOKUP(J1810,'Product Details'!B:D,3,0)</f>
        <v>Binders</v>
      </c>
      <c r="M1810" s="6" t="s">
        <v>6486</v>
      </c>
      <c r="N1810" s="2">
        <v>1283</v>
      </c>
      <c r="O1810" s="2">
        <v>1187</v>
      </c>
      <c r="P1810" s="2">
        <v>2</v>
      </c>
      <c r="Q1810" s="7">
        <f>O1810*P1810</f>
        <v>2374</v>
      </c>
      <c r="R1810" s="7">
        <f>N1810*P1810</f>
        <v>2566</v>
      </c>
      <c r="S1810" s="2">
        <v>43</v>
      </c>
      <c r="T1810" s="8">
        <f>R1810+S1810</f>
        <v>2609</v>
      </c>
      <c r="U1810" s="8">
        <f>T1810-Q1810</f>
        <v>235</v>
      </c>
      <c r="V1810" s="2" t="s">
        <v>30</v>
      </c>
      <c r="W1810" s="31">
        <f>IF(T1810&lt;5000,T1810*2%,IF(T1810&lt;25000,T1810*5%,IF(T1810&lt;50000,T1810*7%,IF(T1810&lt;100000,T1810*9%,IF(T1810&lt;250000,T1810*12%,T1810*15%)))))</f>
        <v>52.18</v>
      </c>
    </row>
    <row r="1811" spans="1:23" x14ac:dyDescent="0.3">
      <c r="A1811" s="2" t="s">
        <v>1756</v>
      </c>
      <c r="B1811" s="4">
        <v>43969</v>
      </c>
      <c r="C1811" s="4">
        <v>43969</v>
      </c>
      <c r="D1811" s="2" t="s">
        <v>47</v>
      </c>
      <c r="E1811" s="2" t="s">
        <v>43</v>
      </c>
      <c r="F1811" s="2" t="s">
        <v>851</v>
      </c>
      <c r="G1811" s="5" t="str">
        <f>VLOOKUP(F1811,'Customer Info'!A:B,2,0)</f>
        <v>Brooke</v>
      </c>
      <c r="H1811" s="5" t="str">
        <f>VLOOKUP(F1811,'Customer Info'!A:C,3,0)</f>
        <v>Gillingham</v>
      </c>
      <c r="I1811" s="5" t="str">
        <f>VLOOKUP(F1811,'Customer Info'!A:E,5,0)</f>
        <v>Geraldton</v>
      </c>
      <c r="J1811" s="2" t="s">
        <v>310</v>
      </c>
      <c r="K1811" s="6" t="str">
        <f>VLOOKUP(J1811,'Product Details'!B:C,2,0)</f>
        <v>Technology</v>
      </c>
      <c r="L1811" s="6" t="str">
        <f>VLOOKUP(J1811,'Product Details'!B:D,3,0)</f>
        <v>Copiers</v>
      </c>
      <c r="M1811" s="6" t="s">
        <v>6481</v>
      </c>
      <c r="N1811" s="2">
        <v>1283</v>
      </c>
      <c r="O1811" s="2">
        <v>1187</v>
      </c>
      <c r="P1811" s="2">
        <v>2</v>
      </c>
      <c r="Q1811" s="7">
        <f>O1811*P1811</f>
        <v>2374</v>
      </c>
      <c r="R1811" s="7">
        <f>N1811*P1811</f>
        <v>2566</v>
      </c>
      <c r="S1811" s="2">
        <v>20</v>
      </c>
      <c r="T1811" s="8">
        <f>R1811+S1811</f>
        <v>2586</v>
      </c>
      <c r="U1811" s="8">
        <f>T1811-Q1811</f>
        <v>212</v>
      </c>
      <c r="V1811" s="2" t="s">
        <v>63</v>
      </c>
      <c r="W1811" s="31">
        <f>IF(T1811&lt;5000,T1811*2%,IF(T1811&lt;25000,T1811*5%,IF(T1811&lt;50000,T1811*7%,IF(T1811&lt;100000,T1811*9%,IF(T1811&lt;250000,T1811*12%,T1811*15%)))))</f>
        <v>51.72</v>
      </c>
    </row>
    <row r="1812" spans="1:23" x14ac:dyDescent="0.3">
      <c r="A1812" s="2" t="s">
        <v>3774</v>
      </c>
      <c r="B1812" s="4">
        <v>43958</v>
      </c>
      <c r="C1812" s="4">
        <v>43960</v>
      </c>
      <c r="D1812" s="2" t="s">
        <v>47</v>
      </c>
      <c r="E1812" s="2" t="s">
        <v>48</v>
      </c>
      <c r="F1812" s="2" t="s">
        <v>742</v>
      </c>
      <c r="G1812" s="5" t="str">
        <f>VLOOKUP(F1812,'Customer Info'!A:B,2,0)</f>
        <v>Rick</v>
      </c>
      <c r="H1812" s="5" t="str">
        <f>VLOOKUP(F1812,'Customer Info'!A:C,3,0)</f>
        <v>Reed</v>
      </c>
      <c r="I1812" s="5" t="str">
        <f>VLOOKUP(F1812,'Customer Info'!A:E,5,0)</f>
        <v>Lucknow</v>
      </c>
      <c r="J1812" s="2" t="s">
        <v>316</v>
      </c>
      <c r="K1812" s="6" t="str">
        <f>VLOOKUP(J1812,'Product Details'!B:C,2,0)</f>
        <v>Technology</v>
      </c>
      <c r="L1812" s="6" t="str">
        <f>VLOOKUP(J1812,'Product Details'!B:D,3,0)</f>
        <v>Accessories</v>
      </c>
      <c r="M1812" s="6" t="s">
        <v>6430</v>
      </c>
      <c r="N1812" s="2">
        <v>645</v>
      </c>
      <c r="O1812" s="2">
        <v>565</v>
      </c>
      <c r="P1812" s="2">
        <v>4</v>
      </c>
      <c r="Q1812" s="7">
        <f>O1812*P1812</f>
        <v>2260</v>
      </c>
      <c r="R1812" s="7">
        <f>N1812*P1812</f>
        <v>2580</v>
      </c>
      <c r="S1812" s="2">
        <v>68</v>
      </c>
      <c r="T1812" s="8">
        <f>R1812+S1812</f>
        <v>2648</v>
      </c>
      <c r="U1812" s="8">
        <f>T1812-Q1812</f>
        <v>388</v>
      </c>
      <c r="V1812" s="2" t="s">
        <v>33</v>
      </c>
      <c r="W1812" s="31">
        <f>IF(T1812&lt;5000,T1812*2%,IF(T1812&lt;25000,T1812*5%,IF(T1812&lt;50000,T1812*7%,IF(T1812&lt;100000,T1812*9%,IF(T1812&lt;250000,T1812*12%,T1812*15%)))))</f>
        <v>52.96</v>
      </c>
    </row>
    <row r="1813" spans="1:23" x14ac:dyDescent="0.3">
      <c r="A1813" s="2" t="s">
        <v>2061</v>
      </c>
      <c r="B1813" s="4">
        <v>43131</v>
      </c>
      <c r="C1813" s="4">
        <v>43133</v>
      </c>
      <c r="D1813" s="2" t="s">
        <v>47</v>
      </c>
      <c r="E1813" s="2" t="s">
        <v>68</v>
      </c>
      <c r="F1813" s="2" t="s">
        <v>432</v>
      </c>
      <c r="G1813" s="5" t="str">
        <f>VLOOKUP(F1813,'Customer Info'!A:B,2,0)</f>
        <v>Rachel</v>
      </c>
      <c r="H1813" s="5" t="str">
        <f>VLOOKUP(F1813,'Customer Info'!A:C,3,0)</f>
        <v>Payne</v>
      </c>
      <c r="I1813" s="5" t="str">
        <f>VLOOKUP(F1813,'Customer Info'!A:E,5,0)</f>
        <v>Raipur</v>
      </c>
      <c r="J1813" s="2" t="s">
        <v>190</v>
      </c>
      <c r="K1813" s="6" t="str">
        <f>VLOOKUP(J1813,'Product Details'!B:C,2,0)</f>
        <v>Furniture</v>
      </c>
      <c r="L1813" s="6" t="str">
        <f>VLOOKUP(J1813,'Product Details'!B:D,3,0)</f>
        <v>Tables</v>
      </c>
      <c r="M1813" s="6" t="s">
        <v>6471</v>
      </c>
      <c r="N1813" s="2">
        <v>645</v>
      </c>
      <c r="O1813" s="2">
        <v>565</v>
      </c>
      <c r="P1813" s="2">
        <v>4</v>
      </c>
      <c r="Q1813" s="7">
        <f>O1813*P1813</f>
        <v>2260</v>
      </c>
      <c r="R1813" s="7">
        <f>N1813*P1813</f>
        <v>2580</v>
      </c>
      <c r="S1813" s="2">
        <v>36</v>
      </c>
      <c r="T1813" s="8">
        <f>R1813+S1813</f>
        <v>2616</v>
      </c>
      <c r="U1813" s="8">
        <f>T1813-Q1813</f>
        <v>356</v>
      </c>
      <c r="V1813" s="2" t="s">
        <v>63</v>
      </c>
      <c r="W1813" s="31">
        <f>IF(T1813&lt;5000,T1813*2%,IF(T1813&lt;25000,T1813*5%,IF(T1813&lt;50000,T1813*7%,IF(T1813&lt;100000,T1813*9%,IF(T1813&lt;250000,T1813*12%,T1813*15%)))))</f>
        <v>52.32</v>
      </c>
    </row>
    <row r="1814" spans="1:23" x14ac:dyDescent="0.3">
      <c r="A1814" s="2" t="s">
        <v>5056</v>
      </c>
      <c r="B1814" s="4">
        <v>43736</v>
      </c>
      <c r="C1814" s="4">
        <v>43737</v>
      </c>
      <c r="D1814" s="2" t="s">
        <v>47</v>
      </c>
      <c r="E1814" s="2" t="s">
        <v>29</v>
      </c>
      <c r="F1814" s="2" t="s">
        <v>754</v>
      </c>
      <c r="G1814" s="5" t="str">
        <f>VLOOKUP(F1814,'Customer Info'!A:B,2,0)</f>
        <v>Emily</v>
      </c>
      <c r="H1814" s="5" t="str">
        <f>VLOOKUP(F1814,'Customer Info'!A:C,3,0)</f>
        <v>Burns</v>
      </c>
      <c r="I1814" s="5" t="str">
        <f>VLOOKUP(F1814,'Customer Info'!A:E,5,0)</f>
        <v>Chennai</v>
      </c>
      <c r="J1814" s="2" t="s">
        <v>706</v>
      </c>
      <c r="K1814" s="6" t="str">
        <f>VLOOKUP(J1814,'Product Details'!B:C,2,0)</f>
        <v>Office_Supplies</v>
      </c>
      <c r="L1814" s="6" t="str">
        <f>VLOOKUP(J1814,'Product Details'!B:D,3,0)</f>
        <v>Supplies</v>
      </c>
      <c r="M1814" s="6" t="s">
        <v>6556</v>
      </c>
      <c r="N1814" s="2">
        <v>645</v>
      </c>
      <c r="O1814" s="2">
        <v>565</v>
      </c>
      <c r="P1814" s="2">
        <v>4</v>
      </c>
      <c r="Q1814" s="7">
        <f>O1814*P1814</f>
        <v>2260</v>
      </c>
      <c r="R1814" s="7">
        <f>N1814*P1814</f>
        <v>2580</v>
      </c>
      <c r="S1814" s="2">
        <v>20</v>
      </c>
      <c r="T1814" s="8">
        <f>R1814+S1814</f>
        <v>2600</v>
      </c>
      <c r="U1814" s="8">
        <f>T1814-Q1814</f>
        <v>340</v>
      </c>
      <c r="V1814" s="2" t="s">
        <v>33</v>
      </c>
      <c r="W1814" s="31">
        <f>IF(T1814&lt;5000,T1814*2%,IF(T1814&lt;25000,T1814*5%,IF(T1814&lt;50000,T1814*7%,IF(T1814&lt;100000,T1814*9%,IF(T1814&lt;250000,T1814*12%,T1814*15%)))))</f>
        <v>52</v>
      </c>
    </row>
    <row r="1815" spans="1:23" x14ac:dyDescent="0.3">
      <c r="A1815" s="2" t="s">
        <v>2483</v>
      </c>
      <c r="B1815" s="4">
        <v>43525</v>
      </c>
      <c r="C1815" s="4">
        <v>43526</v>
      </c>
      <c r="D1815" s="2" t="s">
        <v>28</v>
      </c>
      <c r="E1815" s="2" t="s">
        <v>43</v>
      </c>
      <c r="F1815" s="2" t="s">
        <v>687</v>
      </c>
      <c r="G1815" s="5" t="str">
        <f>VLOOKUP(F1815,'Customer Info'!A:B,2,0)</f>
        <v>Aaron</v>
      </c>
      <c r="H1815" s="5" t="str">
        <f>VLOOKUP(F1815,'Customer Info'!A:C,3,0)</f>
        <v>Hawkins</v>
      </c>
      <c r="I1815" s="5" t="str">
        <f>VLOOKUP(F1815,'Customer Info'!A:E,5,0)</f>
        <v>Minden</v>
      </c>
      <c r="J1815" s="2" t="s">
        <v>220</v>
      </c>
      <c r="K1815" s="6" t="str">
        <f>VLOOKUP(J1815,'Product Details'!B:C,2,0)</f>
        <v>Office_Supplies</v>
      </c>
      <c r="L1815" s="6" t="str">
        <f>VLOOKUP(J1815,'Product Details'!B:D,3,0)</f>
        <v>Storage</v>
      </c>
      <c r="M1815" s="6" t="s">
        <v>6541</v>
      </c>
      <c r="N1815" s="2">
        <v>1292</v>
      </c>
      <c r="O1815" s="2">
        <v>1185</v>
      </c>
      <c r="P1815" s="2">
        <v>2</v>
      </c>
      <c r="Q1815" s="7">
        <f>O1815*P1815</f>
        <v>2370</v>
      </c>
      <c r="R1815" s="7">
        <f>N1815*P1815</f>
        <v>2584</v>
      </c>
      <c r="S1815" s="2">
        <v>98</v>
      </c>
      <c r="T1815" s="8">
        <f>R1815+S1815</f>
        <v>2682</v>
      </c>
      <c r="U1815" s="8">
        <f>T1815-Q1815</f>
        <v>312</v>
      </c>
      <c r="V1815" s="2" t="s">
        <v>33</v>
      </c>
      <c r="W1815" s="31">
        <f>IF(T1815&lt;5000,T1815*2%,IF(T1815&lt;25000,T1815*5%,IF(T1815&lt;50000,T1815*7%,IF(T1815&lt;100000,T1815*9%,IF(T1815&lt;250000,T1815*12%,T1815*15%)))))</f>
        <v>53.64</v>
      </c>
    </row>
    <row r="1816" spans="1:23" x14ac:dyDescent="0.3">
      <c r="A1816" s="2" t="s">
        <v>3828</v>
      </c>
      <c r="B1816" s="4">
        <v>44097</v>
      </c>
      <c r="C1816" s="4">
        <v>44099</v>
      </c>
      <c r="D1816" s="2" t="s">
        <v>47</v>
      </c>
      <c r="E1816" s="2" t="s">
        <v>29</v>
      </c>
      <c r="F1816" s="2" t="s">
        <v>1478</v>
      </c>
      <c r="G1816" s="5" t="str">
        <f>VLOOKUP(F1816,'Customer Info'!A:B,2,0)</f>
        <v>Kean</v>
      </c>
      <c r="H1816" s="5" t="str">
        <f>VLOOKUP(F1816,'Customer Info'!A:C,3,0)</f>
        <v>Thornton</v>
      </c>
      <c r="I1816" s="5" t="str">
        <f>VLOOKUP(F1816,'Customer Info'!A:E,5,0)</f>
        <v>Melbourne</v>
      </c>
      <c r="J1816" s="2" t="s">
        <v>433</v>
      </c>
      <c r="K1816" s="6" t="str">
        <f>VLOOKUP(J1816,'Product Details'!B:C,2,0)</f>
        <v>Office_Supplies</v>
      </c>
      <c r="L1816" s="6" t="str">
        <f>VLOOKUP(J1816,'Product Details'!B:D,3,0)</f>
        <v>Binders</v>
      </c>
      <c r="M1816" s="6" t="s">
        <v>6563</v>
      </c>
      <c r="N1816" s="2">
        <v>520</v>
      </c>
      <c r="O1816" s="2">
        <v>477</v>
      </c>
      <c r="P1816" s="2">
        <v>5</v>
      </c>
      <c r="Q1816" s="7">
        <f>O1816*P1816</f>
        <v>2385</v>
      </c>
      <c r="R1816" s="7">
        <f>N1816*P1816</f>
        <v>2600</v>
      </c>
      <c r="S1816" s="2">
        <v>73</v>
      </c>
      <c r="T1816" s="8">
        <f>R1816+S1816</f>
        <v>2673</v>
      </c>
      <c r="U1816" s="8">
        <f>T1816-Q1816</f>
        <v>288</v>
      </c>
      <c r="V1816" s="2" t="s">
        <v>63</v>
      </c>
      <c r="W1816" s="31">
        <f>IF(T1816&lt;5000,T1816*2%,IF(T1816&lt;25000,T1816*5%,IF(T1816&lt;50000,T1816*7%,IF(T1816&lt;100000,T1816*9%,IF(T1816&lt;250000,T1816*12%,T1816*15%)))))</f>
        <v>53.46</v>
      </c>
    </row>
    <row r="1817" spans="1:23" x14ac:dyDescent="0.3">
      <c r="A1817" s="2" t="s">
        <v>3720</v>
      </c>
      <c r="B1817" s="4">
        <v>44127</v>
      </c>
      <c r="C1817" s="4">
        <v>44128</v>
      </c>
      <c r="D1817" s="2" t="s">
        <v>28</v>
      </c>
      <c r="E1817" s="2" t="s">
        <v>29</v>
      </c>
      <c r="F1817" s="2" t="s">
        <v>1072</v>
      </c>
      <c r="G1817" s="5" t="str">
        <f>VLOOKUP(F1817,'Customer Info'!A:B,2,0)</f>
        <v>Roland</v>
      </c>
      <c r="H1817" s="5" t="str">
        <f>VLOOKUP(F1817,'Customer Info'!A:C,3,0)</f>
        <v>Murray</v>
      </c>
      <c r="I1817" s="5" t="str">
        <f>VLOOKUP(F1817,'Customer Info'!A:E,5,0)</f>
        <v>Frankfurt</v>
      </c>
      <c r="J1817" s="2" t="s">
        <v>150</v>
      </c>
      <c r="K1817" s="6" t="str">
        <f>VLOOKUP(J1817,'Product Details'!B:C,2,0)</f>
        <v>Office_Supplies</v>
      </c>
      <c r="L1817" s="6" t="str">
        <f>VLOOKUP(J1817,'Product Details'!B:D,3,0)</f>
        <v>Appliances</v>
      </c>
      <c r="M1817" s="6" t="s">
        <v>6528</v>
      </c>
      <c r="N1817" s="2">
        <v>2602</v>
      </c>
      <c r="O1817" s="2">
        <v>2363</v>
      </c>
      <c r="P1817" s="2">
        <v>1</v>
      </c>
      <c r="Q1817" s="7">
        <f>O1817*P1817</f>
        <v>2363</v>
      </c>
      <c r="R1817" s="7">
        <f>N1817*P1817</f>
        <v>2602</v>
      </c>
      <c r="S1817" s="2">
        <v>64</v>
      </c>
      <c r="T1817" s="8">
        <f>R1817+S1817</f>
        <v>2666</v>
      </c>
      <c r="U1817" s="8">
        <f>T1817-Q1817</f>
        <v>303</v>
      </c>
      <c r="V1817" s="2" t="s">
        <v>63</v>
      </c>
      <c r="W1817" s="31">
        <f>IF(T1817&lt;5000,T1817*2%,IF(T1817&lt;25000,T1817*5%,IF(T1817&lt;50000,T1817*7%,IF(T1817&lt;100000,T1817*9%,IF(T1817&lt;250000,T1817*12%,T1817*15%)))))</f>
        <v>53.32</v>
      </c>
    </row>
    <row r="1818" spans="1:23" x14ac:dyDescent="0.3">
      <c r="A1818" s="2" t="s">
        <v>1934</v>
      </c>
      <c r="B1818" s="4">
        <v>44149</v>
      </c>
      <c r="C1818" s="4">
        <v>44151</v>
      </c>
      <c r="D1818" s="2" t="s">
        <v>28</v>
      </c>
      <c r="E1818" s="2" t="s">
        <v>68</v>
      </c>
      <c r="F1818" s="2" t="s">
        <v>1663</v>
      </c>
      <c r="G1818" s="5" t="str">
        <f>VLOOKUP(F1818,'Customer Info'!A:B,2,0)</f>
        <v>Ralph</v>
      </c>
      <c r="H1818" s="5" t="str">
        <f>VLOOKUP(F1818,'Customer Info'!A:C,3,0)</f>
        <v>Arnett</v>
      </c>
      <c r="I1818" s="5" t="str">
        <f>VLOOKUP(F1818,'Customer Info'!A:E,5,0)</f>
        <v>Suzhou</v>
      </c>
      <c r="J1818" s="2" t="s">
        <v>196</v>
      </c>
      <c r="K1818" s="6" t="str">
        <f>VLOOKUP(J1818,'Product Details'!B:C,2,0)</f>
        <v>Office_Supplies</v>
      </c>
      <c r="L1818" s="6" t="str">
        <f>VLOOKUP(J1818,'Product Details'!B:D,3,0)</f>
        <v>Labels</v>
      </c>
      <c r="M1818" s="6" t="s">
        <v>6439</v>
      </c>
      <c r="N1818" s="2">
        <v>1305</v>
      </c>
      <c r="O1818" s="2">
        <v>1197</v>
      </c>
      <c r="P1818" s="2">
        <v>2</v>
      </c>
      <c r="Q1818" s="7">
        <f>O1818*P1818</f>
        <v>2394</v>
      </c>
      <c r="R1818" s="7">
        <f>N1818*P1818</f>
        <v>2610</v>
      </c>
      <c r="S1818" s="2">
        <v>94</v>
      </c>
      <c r="T1818" s="8">
        <f>R1818+S1818</f>
        <v>2704</v>
      </c>
      <c r="U1818" s="8">
        <f>T1818-Q1818</f>
        <v>310</v>
      </c>
      <c r="V1818" s="2" t="s">
        <v>33</v>
      </c>
      <c r="W1818" s="31">
        <f>IF(T1818&lt;5000,T1818*2%,IF(T1818&lt;25000,T1818*5%,IF(T1818&lt;50000,T1818*7%,IF(T1818&lt;100000,T1818*9%,IF(T1818&lt;250000,T1818*12%,T1818*15%)))))</f>
        <v>54.08</v>
      </c>
    </row>
    <row r="1819" spans="1:23" x14ac:dyDescent="0.3">
      <c r="A1819" s="2" t="s">
        <v>1690</v>
      </c>
      <c r="B1819" s="4">
        <v>43991</v>
      </c>
      <c r="C1819" s="4">
        <v>43993</v>
      </c>
      <c r="D1819" s="2" t="s">
        <v>28</v>
      </c>
      <c r="E1819" s="2" t="s">
        <v>68</v>
      </c>
      <c r="F1819" s="2" t="s">
        <v>1594</v>
      </c>
      <c r="G1819" s="5" t="str">
        <f>VLOOKUP(F1819,'Customer Info'!A:B,2,0)</f>
        <v>Pamela</v>
      </c>
      <c r="H1819" s="5" t="str">
        <f>VLOOKUP(F1819,'Customer Info'!A:C,3,0)</f>
        <v>Stobb</v>
      </c>
      <c r="I1819" s="5" t="str">
        <f>VLOOKUP(F1819,'Customer Info'!A:E,5,0)</f>
        <v>Bremen</v>
      </c>
      <c r="J1819" s="2" t="s">
        <v>761</v>
      </c>
      <c r="K1819" s="6" t="str">
        <f>VLOOKUP(J1819,'Product Details'!B:C,2,0)</f>
        <v>Technology</v>
      </c>
      <c r="L1819" s="6" t="str">
        <f>VLOOKUP(J1819,'Product Details'!B:D,3,0)</f>
        <v>Machines</v>
      </c>
      <c r="M1819" s="6" t="s">
        <v>6438</v>
      </c>
      <c r="N1819" s="2">
        <v>1305</v>
      </c>
      <c r="O1819" s="2">
        <v>1197</v>
      </c>
      <c r="P1819" s="2">
        <v>2</v>
      </c>
      <c r="Q1819" s="7">
        <f>O1819*P1819</f>
        <v>2394</v>
      </c>
      <c r="R1819" s="7">
        <f>N1819*P1819</f>
        <v>2610</v>
      </c>
      <c r="S1819" s="2">
        <v>86</v>
      </c>
      <c r="T1819" s="8">
        <f>R1819+S1819</f>
        <v>2696</v>
      </c>
      <c r="U1819" s="8">
        <f>T1819-Q1819</f>
        <v>302</v>
      </c>
      <c r="V1819" s="2" t="s">
        <v>63</v>
      </c>
      <c r="W1819" s="31">
        <f>IF(T1819&lt;5000,T1819*2%,IF(T1819&lt;25000,T1819*5%,IF(T1819&lt;50000,T1819*7%,IF(T1819&lt;100000,T1819*9%,IF(T1819&lt;250000,T1819*12%,T1819*15%)))))</f>
        <v>53.92</v>
      </c>
    </row>
    <row r="1820" spans="1:23" x14ac:dyDescent="0.3">
      <c r="A1820" s="2" t="s">
        <v>4282</v>
      </c>
      <c r="B1820" s="4">
        <v>43367</v>
      </c>
      <c r="C1820" s="4">
        <v>43367</v>
      </c>
      <c r="D1820" s="2" t="s">
        <v>28</v>
      </c>
      <c r="E1820" s="2" t="s">
        <v>48</v>
      </c>
      <c r="F1820" s="2" t="s">
        <v>2323</v>
      </c>
      <c r="G1820" s="5" t="str">
        <f>VLOOKUP(F1820,'Customer Info'!A:B,2,0)</f>
        <v>Erica</v>
      </c>
      <c r="H1820" s="5" t="str">
        <f>VLOOKUP(F1820,'Customer Info'!A:C,3,0)</f>
        <v>Hackney</v>
      </c>
      <c r="I1820" s="5" t="str">
        <f>VLOOKUP(F1820,'Customer Info'!A:E,5,0)</f>
        <v>Adelaide</v>
      </c>
      <c r="J1820" s="2" t="s">
        <v>414</v>
      </c>
      <c r="K1820" s="6" t="str">
        <f>VLOOKUP(J1820,'Product Details'!B:C,2,0)</f>
        <v>Furniture</v>
      </c>
      <c r="L1820" s="6" t="str">
        <f>VLOOKUP(J1820,'Product Details'!B:D,3,0)</f>
        <v>Furnishings</v>
      </c>
      <c r="M1820" s="6" t="s">
        <v>6534</v>
      </c>
      <c r="N1820" s="2">
        <v>1305</v>
      </c>
      <c r="O1820" s="2">
        <v>1197</v>
      </c>
      <c r="P1820" s="2">
        <v>2</v>
      </c>
      <c r="Q1820" s="7">
        <f>O1820*P1820</f>
        <v>2394</v>
      </c>
      <c r="R1820" s="7">
        <f>N1820*P1820</f>
        <v>2610</v>
      </c>
      <c r="S1820" s="2">
        <v>76</v>
      </c>
      <c r="T1820" s="8">
        <f>R1820+S1820</f>
        <v>2686</v>
      </c>
      <c r="U1820" s="8">
        <f>T1820-Q1820</f>
        <v>292</v>
      </c>
      <c r="V1820" s="2" t="s">
        <v>33</v>
      </c>
      <c r="W1820" s="31">
        <f>IF(T1820&lt;5000,T1820*2%,IF(T1820&lt;25000,T1820*5%,IF(T1820&lt;50000,T1820*7%,IF(T1820&lt;100000,T1820*9%,IF(T1820&lt;250000,T1820*12%,T1820*15%)))))</f>
        <v>53.72</v>
      </c>
    </row>
    <row r="1821" spans="1:23" x14ac:dyDescent="0.3">
      <c r="A1821" s="2" t="s">
        <v>2421</v>
      </c>
      <c r="B1821" s="4">
        <v>43724</v>
      </c>
      <c r="C1821" s="4">
        <v>43726</v>
      </c>
      <c r="D1821" s="2" t="s">
        <v>28</v>
      </c>
      <c r="E1821" s="2" t="s">
        <v>48</v>
      </c>
      <c r="F1821" s="2" t="s">
        <v>890</v>
      </c>
      <c r="G1821" s="5" t="str">
        <f>VLOOKUP(F1821,'Customer Info'!A:B,2,0)</f>
        <v>Evan</v>
      </c>
      <c r="H1821" s="5" t="str">
        <f>VLOOKUP(F1821,'Customer Info'!A:C,3,0)</f>
        <v>Bailliet</v>
      </c>
      <c r="I1821" s="5" t="str">
        <f>VLOOKUP(F1821,'Customer Info'!A:E,5,0)</f>
        <v>Brisbane</v>
      </c>
      <c r="J1821" s="2" t="s">
        <v>1000</v>
      </c>
      <c r="K1821" s="6" t="str">
        <f>VLOOKUP(J1821,'Product Details'!B:C,2,0)</f>
        <v>Office_Supplies</v>
      </c>
      <c r="L1821" s="6" t="str">
        <f>VLOOKUP(J1821,'Product Details'!B:D,3,0)</f>
        <v>Art</v>
      </c>
      <c r="M1821" s="6" t="s">
        <v>6418</v>
      </c>
      <c r="N1821" s="2">
        <v>1305</v>
      </c>
      <c r="O1821" s="2">
        <v>1197</v>
      </c>
      <c r="P1821" s="2">
        <v>2</v>
      </c>
      <c r="Q1821" s="7">
        <f>O1821*P1821</f>
        <v>2394</v>
      </c>
      <c r="R1821" s="7">
        <f>N1821*P1821</f>
        <v>2610</v>
      </c>
      <c r="S1821" s="2">
        <v>74</v>
      </c>
      <c r="T1821" s="8">
        <f>R1821+S1821</f>
        <v>2684</v>
      </c>
      <c r="U1821" s="8">
        <f>T1821-Q1821</f>
        <v>290</v>
      </c>
      <c r="V1821" s="2" t="s">
        <v>33</v>
      </c>
      <c r="W1821" s="31">
        <f>IF(T1821&lt;5000,T1821*2%,IF(T1821&lt;25000,T1821*5%,IF(T1821&lt;50000,T1821*7%,IF(T1821&lt;100000,T1821*9%,IF(T1821&lt;250000,T1821*12%,T1821*15%)))))</f>
        <v>53.68</v>
      </c>
    </row>
    <row r="1822" spans="1:23" x14ac:dyDescent="0.3">
      <c r="A1822" s="2" t="s">
        <v>2270</v>
      </c>
      <c r="B1822" s="4">
        <v>43673</v>
      </c>
      <c r="C1822" s="4">
        <v>43674</v>
      </c>
      <c r="D1822" s="2" t="s">
        <v>28</v>
      </c>
      <c r="E1822" s="2" t="s">
        <v>68</v>
      </c>
      <c r="F1822" s="2" t="s">
        <v>997</v>
      </c>
      <c r="G1822" s="5" t="str">
        <f>VLOOKUP(F1822,'Customer Info'!A:B,2,0)</f>
        <v>Jesus</v>
      </c>
      <c r="H1822" s="5" t="str">
        <f>VLOOKUP(F1822,'Customer Info'!A:C,3,0)</f>
        <v>Ocampo</v>
      </c>
      <c r="I1822" s="5" t="str">
        <f>VLOOKUP(F1822,'Customer Info'!A:E,5,0)</f>
        <v>Herten</v>
      </c>
      <c r="J1822" s="2" t="s">
        <v>204</v>
      </c>
      <c r="K1822" s="6" t="str">
        <f>VLOOKUP(J1822,'Product Details'!B:C,2,0)</f>
        <v>Office_Supplies</v>
      </c>
      <c r="L1822" s="6" t="str">
        <f>VLOOKUP(J1822,'Product Details'!B:D,3,0)</f>
        <v>Labels</v>
      </c>
      <c r="M1822" s="6" t="s">
        <v>6516</v>
      </c>
      <c r="N1822" s="2">
        <v>1305</v>
      </c>
      <c r="O1822" s="2">
        <v>1197</v>
      </c>
      <c r="P1822" s="2">
        <v>2</v>
      </c>
      <c r="Q1822" s="7">
        <f>O1822*P1822</f>
        <v>2394</v>
      </c>
      <c r="R1822" s="7">
        <f>N1822*P1822</f>
        <v>2610</v>
      </c>
      <c r="S1822" s="2">
        <v>39</v>
      </c>
      <c r="T1822" s="8">
        <f>R1822+S1822</f>
        <v>2649</v>
      </c>
      <c r="U1822" s="8">
        <f>T1822-Q1822</f>
        <v>255</v>
      </c>
      <c r="V1822" s="2" t="s">
        <v>33</v>
      </c>
      <c r="W1822" s="31">
        <f>IF(T1822&lt;5000,T1822*2%,IF(T1822&lt;25000,T1822*5%,IF(T1822&lt;50000,T1822*7%,IF(T1822&lt;100000,T1822*9%,IF(T1822&lt;250000,T1822*12%,T1822*15%)))))</f>
        <v>52.980000000000004</v>
      </c>
    </row>
    <row r="1823" spans="1:23" x14ac:dyDescent="0.3">
      <c r="A1823" s="2" t="s">
        <v>2488</v>
      </c>
      <c r="B1823" s="4">
        <v>43569</v>
      </c>
      <c r="C1823" s="4">
        <v>43570</v>
      </c>
      <c r="D1823" s="2" t="s">
        <v>28</v>
      </c>
      <c r="E1823" s="2" t="s">
        <v>91</v>
      </c>
      <c r="F1823" s="2" t="s">
        <v>794</v>
      </c>
      <c r="G1823" s="5" t="str">
        <f>VLOOKUP(F1823,'Customer Info'!A:B,2,0)</f>
        <v>Denise</v>
      </c>
      <c r="H1823" s="5" t="str">
        <f>VLOOKUP(F1823,'Customer Info'!A:C,3,0)</f>
        <v>Leinenbach</v>
      </c>
      <c r="I1823" s="5" t="str">
        <f>VLOOKUP(F1823,'Customer Info'!A:E,5,0)</f>
        <v>Bhiwandi</v>
      </c>
      <c r="J1823" s="2" t="s">
        <v>262</v>
      </c>
      <c r="K1823" s="6" t="str">
        <f>VLOOKUP(J1823,'Product Details'!B:C,2,0)</f>
        <v>Furniture</v>
      </c>
      <c r="L1823" s="6" t="str">
        <f>VLOOKUP(J1823,'Product Details'!B:D,3,0)</f>
        <v>Chairs</v>
      </c>
      <c r="M1823" s="6" t="s">
        <v>6451</v>
      </c>
      <c r="N1823" s="2">
        <v>1306</v>
      </c>
      <c r="O1823" s="2">
        <v>1197</v>
      </c>
      <c r="P1823" s="2">
        <v>2</v>
      </c>
      <c r="Q1823" s="7">
        <f>O1823*P1823</f>
        <v>2394</v>
      </c>
      <c r="R1823" s="7">
        <f>N1823*P1823</f>
        <v>2612</v>
      </c>
      <c r="S1823" s="2">
        <v>100</v>
      </c>
      <c r="T1823" s="8">
        <f>R1823+S1823</f>
        <v>2712</v>
      </c>
      <c r="U1823" s="8">
        <f>T1823-Q1823</f>
        <v>318</v>
      </c>
      <c r="V1823" s="2" t="s">
        <v>33</v>
      </c>
      <c r="W1823" s="31">
        <f>IF(T1823&lt;5000,T1823*2%,IF(T1823&lt;25000,T1823*5%,IF(T1823&lt;50000,T1823*7%,IF(T1823&lt;100000,T1823*9%,IF(T1823&lt;250000,T1823*12%,T1823*15%)))))</f>
        <v>54.24</v>
      </c>
    </row>
    <row r="1824" spans="1:23" x14ac:dyDescent="0.3">
      <c r="A1824" s="2" t="s">
        <v>798</v>
      </c>
      <c r="B1824" s="4">
        <v>43170</v>
      </c>
      <c r="C1824" s="4">
        <v>43170</v>
      </c>
      <c r="D1824" s="2" t="s">
        <v>28</v>
      </c>
      <c r="E1824" s="2" t="s">
        <v>36</v>
      </c>
      <c r="F1824" s="2" t="s">
        <v>799</v>
      </c>
      <c r="G1824" s="5" t="str">
        <f>VLOOKUP(F1824,'Customer Info'!A:B,2,0)</f>
        <v>Tamara</v>
      </c>
      <c r="H1824" s="5" t="str">
        <f>VLOOKUP(F1824,'Customer Info'!A:C,3,0)</f>
        <v>Chand</v>
      </c>
      <c r="I1824" s="5" t="str">
        <f>VLOOKUP(F1824,'Customer Info'!A:E,5,0)</f>
        <v>Canberra</v>
      </c>
      <c r="J1824" s="2" t="s">
        <v>53</v>
      </c>
      <c r="K1824" s="6" t="str">
        <f>VLOOKUP(J1824,'Product Details'!B:C,2,0)</f>
        <v>Furniture</v>
      </c>
      <c r="L1824" s="6" t="str">
        <f>VLOOKUP(J1824,'Product Details'!B:D,3,0)</f>
        <v>Tables</v>
      </c>
      <c r="M1824" s="6" t="s">
        <v>6565</v>
      </c>
      <c r="N1824" s="2">
        <v>1306</v>
      </c>
      <c r="O1824" s="2">
        <v>1197</v>
      </c>
      <c r="P1824" s="2">
        <v>2</v>
      </c>
      <c r="Q1824" s="7">
        <f>O1824*P1824</f>
        <v>2394</v>
      </c>
      <c r="R1824" s="7">
        <f>N1824*P1824</f>
        <v>2612</v>
      </c>
      <c r="S1824" s="2">
        <v>63</v>
      </c>
      <c r="T1824" s="8">
        <f>R1824+S1824</f>
        <v>2675</v>
      </c>
      <c r="U1824" s="8">
        <f>T1824-Q1824</f>
        <v>281</v>
      </c>
      <c r="V1824" s="2" t="s">
        <v>33</v>
      </c>
      <c r="W1824" s="31">
        <f>IF(T1824&lt;5000,T1824*2%,IF(T1824&lt;25000,T1824*5%,IF(T1824&lt;50000,T1824*7%,IF(T1824&lt;100000,T1824*9%,IF(T1824&lt;250000,T1824*12%,T1824*15%)))))</f>
        <v>53.5</v>
      </c>
    </row>
    <row r="1825" spans="1:23" x14ac:dyDescent="0.3">
      <c r="A1825" s="2" t="s">
        <v>3683</v>
      </c>
      <c r="B1825" s="4">
        <v>43903</v>
      </c>
      <c r="C1825" s="4">
        <v>43905</v>
      </c>
      <c r="D1825" s="2" t="s">
        <v>28</v>
      </c>
      <c r="E1825" s="2" t="s">
        <v>91</v>
      </c>
      <c r="F1825" s="2" t="s">
        <v>530</v>
      </c>
      <c r="G1825" s="5" t="str">
        <f>VLOOKUP(F1825,'Customer Info'!A:B,2,0)</f>
        <v>Peter</v>
      </c>
      <c r="H1825" s="5" t="str">
        <f>VLOOKUP(F1825,'Customer Info'!A:C,3,0)</f>
        <v>McVee</v>
      </c>
      <c r="I1825" s="5" t="str">
        <f>VLOOKUP(F1825,'Customer Info'!A:E,5,0)</f>
        <v>Hamburg</v>
      </c>
      <c r="J1825" s="2" t="s">
        <v>348</v>
      </c>
      <c r="K1825" s="6" t="str">
        <f>VLOOKUP(J1825,'Product Details'!B:C,2,0)</f>
        <v>Furniture</v>
      </c>
      <c r="L1825" s="6" t="str">
        <f>VLOOKUP(J1825,'Product Details'!B:D,3,0)</f>
        <v>Furnishings</v>
      </c>
      <c r="M1825" s="6" t="s">
        <v>6559</v>
      </c>
      <c r="N1825" s="2">
        <v>1306</v>
      </c>
      <c r="O1825" s="2">
        <v>1197</v>
      </c>
      <c r="P1825" s="2">
        <v>2</v>
      </c>
      <c r="Q1825" s="7">
        <f>O1825*P1825</f>
        <v>2394</v>
      </c>
      <c r="R1825" s="7">
        <f>N1825*P1825</f>
        <v>2612</v>
      </c>
      <c r="S1825" s="2">
        <v>55</v>
      </c>
      <c r="T1825" s="8">
        <f>R1825+S1825</f>
        <v>2667</v>
      </c>
      <c r="U1825" s="8">
        <f>T1825-Q1825</f>
        <v>273</v>
      </c>
      <c r="V1825" s="2" t="s">
        <v>33</v>
      </c>
      <c r="W1825" s="31">
        <f>IF(T1825&lt;5000,T1825*2%,IF(T1825&lt;25000,T1825*5%,IF(T1825&lt;50000,T1825*7%,IF(T1825&lt;100000,T1825*9%,IF(T1825&lt;250000,T1825*12%,T1825*15%)))))</f>
        <v>53.34</v>
      </c>
    </row>
    <row r="1826" spans="1:23" x14ac:dyDescent="0.3">
      <c r="A1826" s="2" t="s">
        <v>2592</v>
      </c>
      <c r="B1826" s="4">
        <v>43980</v>
      </c>
      <c r="C1826" s="4">
        <v>43981</v>
      </c>
      <c r="D1826" s="2" t="s">
        <v>35</v>
      </c>
      <c r="E1826" s="2" t="s">
        <v>68</v>
      </c>
      <c r="F1826" s="2" t="s">
        <v>347</v>
      </c>
      <c r="G1826" s="5" t="str">
        <f>VLOOKUP(F1826,'Customer Info'!A:B,2,0)</f>
        <v>Shahid</v>
      </c>
      <c r="H1826" s="5" t="str">
        <f>VLOOKUP(F1826,'Customer Info'!A:C,3,0)</f>
        <v>Collister</v>
      </c>
      <c r="I1826" s="5" t="str">
        <f>VLOOKUP(F1826,'Customer Info'!A:E,5,0)</f>
        <v>Leipzig</v>
      </c>
      <c r="J1826" s="2" t="s">
        <v>478</v>
      </c>
      <c r="K1826" s="6" t="str">
        <f>VLOOKUP(J1826,'Product Details'!B:C,2,0)</f>
        <v>Furniture</v>
      </c>
      <c r="L1826" s="6" t="str">
        <f>VLOOKUP(J1826,'Product Details'!B:D,3,0)</f>
        <v>Chairs</v>
      </c>
      <c r="M1826" s="6" t="s">
        <v>6521</v>
      </c>
      <c r="N1826" s="2">
        <v>2627</v>
      </c>
      <c r="O1826" s="2">
        <v>2528</v>
      </c>
      <c r="P1826" s="2">
        <v>1</v>
      </c>
      <c r="Q1826" s="7">
        <f>O1826*P1826</f>
        <v>2528</v>
      </c>
      <c r="R1826" s="7">
        <f>N1826*P1826</f>
        <v>2627</v>
      </c>
      <c r="S1826" s="2">
        <v>95</v>
      </c>
      <c r="T1826" s="8">
        <f>R1826+S1826</f>
        <v>2722</v>
      </c>
      <c r="U1826" s="8">
        <f>T1826-Q1826</f>
        <v>194</v>
      </c>
      <c r="V1826" s="2" t="s">
        <v>33</v>
      </c>
      <c r="W1826" s="31">
        <f>IF(T1826&lt;5000,T1826*2%,IF(T1826&lt;25000,T1826*5%,IF(T1826&lt;50000,T1826*7%,IF(T1826&lt;100000,T1826*9%,IF(T1826&lt;250000,T1826*12%,T1826*15%)))))</f>
        <v>54.44</v>
      </c>
    </row>
    <row r="1827" spans="1:23" x14ac:dyDescent="0.3">
      <c r="A1827" s="2" t="s">
        <v>1867</v>
      </c>
      <c r="B1827" s="4">
        <v>44084</v>
      </c>
      <c r="C1827" s="4">
        <v>44084</v>
      </c>
      <c r="D1827" s="2" t="s">
        <v>35</v>
      </c>
      <c r="E1827" s="2" t="s">
        <v>68</v>
      </c>
      <c r="F1827" s="2" t="s">
        <v>629</v>
      </c>
      <c r="G1827" s="5" t="str">
        <f>VLOOKUP(F1827,'Customer Info'!A:B,2,0)</f>
        <v>Rick</v>
      </c>
      <c r="H1827" s="5" t="str">
        <f>VLOOKUP(F1827,'Customer Info'!A:C,3,0)</f>
        <v>Duston</v>
      </c>
      <c r="I1827" s="5" t="str">
        <f>VLOOKUP(F1827,'Customer Info'!A:E,5,0)</f>
        <v>Surakarta</v>
      </c>
      <c r="J1827" s="2" t="s">
        <v>160</v>
      </c>
      <c r="K1827" s="6" t="str">
        <f>VLOOKUP(J1827,'Product Details'!B:C,2,0)</f>
        <v>Office_Supplies</v>
      </c>
      <c r="L1827" s="6" t="str">
        <f>VLOOKUP(J1827,'Product Details'!B:D,3,0)</f>
        <v>Storage</v>
      </c>
      <c r="M1827" s="6" t="s">
        <v>6506</v>
      </c>
      <c r="N1827" s="2">
        <v>2627</v>
      </c>
      <c r="O1827" s="2">
        <v>2528</v>
      </c>
      <c r="P1827" s="2">
        <v>1</v>
      </c>
      <c r="Q1827" s="7">
        <f>O1827*P1827</f>
        <v>2528</v>
      </c>
      <c r="R1827" s="7">
        <f>N1827*P1827</f>
        <v>2627</v>
      </c>
      <c r="S1827" s="2">
        <v>93</v>
      </c>
      <c r="T1827" s="8">
        <f>R1827+S1827</f>
        <v>2720</v>
      </c>
      <c r="U1827" s="8">
        <f>T1827-Q1827</f>
        <v>192</v>
      </c>
      <c r="V1827" s="2" t="s">
        <v>63</v>
      </c>
      <c r="W1827" s="31">
        <f>IF(T1827&lt;5000,T1827*2%,IF(T1827&lt;25000,T1827*5%,IF(T1827&lt;50000,T1827*7%,IF(T1827&lt;100000,T1827*9%,IF(T1827&lt;250000,T1827*12%,T1827*15%)))))</f>
        <v>54.4</v>
      </c>
    </row>
    <row r="1828" spans="1:23" x14ac:dyDescent="0.3">
      <c r="A1828" s="2" t="s">
        <v>1868</v>
      </c>
      <c r="B1828" s="4">
        <v>44116</v>
      </c>
      <c r="C1828" s="4">
        <v>44118</v>
      </c>
      <c r="D1828" s="2" t="s">
        <v>47</v>
      </c>
      <c r="E1828" s="2" t="s">
        <v>68</v>
      </c>
      <c r="F1828" s="2" t="s">
        <v>535</v>
      </c>
      <c r="G1828" s="5" t="str">
        <f>VLOOKUP(F1828,'Customer Info'!A:B,2,0)</f>
        <v>Valerie</v>
      </c>
      <c r="H1828" s="5" t="str">
        <f>VLOOKUP(F1828,'Customer Info'!A:C,3,0)</f>
        <v>Mitchum</v>
      </c>
      <c r="I1828" s="5" t="str">
        <f>VLOOKUP(F1828,'Customer Info'!A:E,5,0)</f>
        <v>Chengdu</v>
      </c>
      <c r="J1828" s="2" t="s">
        <v>386</v>
      </c>
      <c r="K1828" s="6" t="str">
        <f>VLOOKUP(J1828,'Product Details'!B:C,2,0)</f>
        <v>Office_Supplies</v>
      </c>
      <c r="L1828" s="6" t="str">
        <f>VLOOKUP(J1828,'Product Details'!B:D,3,0)</f>
        <v>Fasteners</v>
      </c>
      <c r="M1828" s="6" t="s">
        <v>6538</v>
      </c>
      <c r="N1828" s="2">
        <v>526</v>
      </c>
      <c r="O1828" s="2">
        <v>487</v>
      </c>
      <c r="P1828" s="2">
        <v>5</v>
      </c>
      <c r="Q1828" s="7">
        <f>O1828*P1828</f>
        <v>2435</v>
      </c>
      <c r="R1828" s="7">
        <f>N1828*P1828</f>
        <v>2630</v>
      </c>
      <c r="S1828" s="2">
        <v>72</v>
      </c>
      <c r="T1828" s="8">
        <f>R1828+S1828</f>
        <v>2702</v>
      </c>
      <c r="U1828" s="8">
        <f>T1828-Q1828</f>
        <v>267</v>
      </c>
      <c r="V1828" s="2" t="s">
        <v>63</v>
      </c>
      <c r="W1828" s="31">
        <f>IF(T1828&lt;5000,T1828*2%,IF(T1828&lt;25000,T1828*5%,IF(T1828&lt;50000,T1828*7%,IF(T1828&lt;100000,T1828*9%,IF(T1828&lt;250000,T1828*12%,T1828*15%)))))</f>
        <v>54.04</v>
      </c>
    </row>
    <row r="1829" spans="1:23" x14ac:dyDescent="0.3">
      <c r="A1829" s="2" t="s">
        <v>4258</v>
      </c>
      <c r="B1829" s="4">
        <v>43187</v>
      </c>
      <c r="C1829" s="4">
        <v>43189</v>
      </c>
      <c r="D1829" s="2" t="s">
        <v>47</v>
      </c>
      <c r="E1829" s="2" t="s">
        <v>68</v>
      </c>
      <c r="F1829" s="2" t="s">
        <v>733</v>
      </c>
      <c r="G1829" s="5" t="str">
        <f>VLOOKUP(F1829,'Customer Info'!A:B,2,0)</f>
        <v>Thomas</v>
      </c>
      <c r="H1829" s="5" t="str">
        <f>VLOOKUP(F1829,'Customer Info'!A:C,3,0)</f>
        <v>Seio</v>
      </c>
      <c r="I1829" s="5" t="str">
        <f>VLOOKUP(F1829,'Customer Info'!A:E,5,0)</f>
        <v>Melbourne</v>
      </c>
      <c r="J1829" s="2" t="s">
        <v>32</v>
      </c>
      <c r="K1829" s="6" t="str">
        <f>VLOOKUP(J1829,'Product Details'!B:C,2,0)</f>
        <v>Technology</v>
      </c>
      <c r="L1829" s="6" t="str">
        <f>VLOOKUP(J1829,'Product Details'!B:D,3,0)</f>
        <v>Machines</v>
      </c>
      <c r="M1829" s="6" t="s">
        <v>6403</v>
      </c>
      <c r="N1829" s="2">
        <v>526</v>
      </c>
      <c r="O1829" s="2">
        <v>487</v>
      </c>
      <c r="P1829" s="2">
        <v>5</v>
      </c>
      <c r="Q1829" s="7">
        <f>O1829*P1829</f>
        <v>2435</v>
      </c>
      <c r="R1829" s="7">
        <f>N1829*P1829</f>
        <v>2630</v>
      </c>
      <c r="S1829" s="2">
        <v>43</v>
      </c>
      <c r="T1829" s="8">
        <f>R1829+S1829</f>
        <v>2673</v>
      </c>
      <c r="U1829" s="8">
        <f>T1829-Q1829</f>
        <v>238</v>
      </c>
      <c r="V1829" s="2" t="s">
        <v>33</v>
      </c>
      <c r="W1829" s="31">
        <f>IF(T1829&lt;5000,T1829*2%,IF(T1829&lt;25000,T1829*5%,IF(T1829&lt;50000,T1829*7%,IF(T1829&lt;100000,T1829*9%,IF(T1829&lt;250000,T1829*12%,T1829*15%)))))</f>
        <v>53.46</v>
      </c>
    </row>
    <row r="1830" spans="1:23" x14ac:dyDescent="0.3">
      <c r="A1830" s="2" t="s">
        <v>364</v>
      </c>
      <c r="B1830" s="4">
        <v>43177</v>
      </c>
      <c r="C1830" s="4">
        <v>43177</v>
      </c>
      <c r="D1830" s="2" t="s">
        <v>47</v>
      </c>
      <c r="E1830" s="2" t="s">
        <v>43</v>
      </c>
      <c r="F1830" s="2" t="s">
        <v>365</v>
      </c>
      <c r="G1830" s="5" t="str">
        <f>VLOOKUP(F1830,'Customer Info'!A:B,2,0)</f>
        <v>Brendan</v>
      </c>
      <c r="H1830" s="5" t="str">
        <f>VLOOKUP(F1830,'Customer Info'!A:C,3,0)</f>
        <v>Dodson</v>
      </c>
      <c r="I1830" s="5" t="str">
        <f>VLOOKUP(F1830,'Customer Info'!A:E,5,0)</f>
        <v>Adelaide</v>
      </c>
      <c r="J1830" s="2" t="s">
        <v>5</v>
      </c>
      <c r="K1830" s="6" t="str">
        <f>VLOOKUP(J1830,'Product Details'!B:C,2,0)</f>
        <v>Furniture</v>
      </c>
      <c r="L1830" s="6" t="str">
        <f>VLOOKUP(J1830,'Product Details'!B:D,3,0)</f>
        <v>Furnishings</v>
      </c>
      <c r="M1830" s="6" t="s">
        <v>6549</v>
      </c>
      <c r="N1830" s="2">
        <v>877</v>
      </c>
      <c r="O1830" s="2">
        <v>788</v>
      </c>
      <c r="P1830" s="2">
        <v>3</v>
      </c>
      <c r="Q1830" s="7">
        <f>O1830*P1830</f>
        <v>2364</v>
      </c>
      <c r="R1830" s="7">
        <f>N1830*P1830</f>
        <v>2631</v>
      </c>
      <c r="S1830" s="2">
        <v>81</v>
      </c>
      <c r="T1830" s="8">
        <f>R1830+S1830</f>
        <v>2712</v>
      </c>
      <c r="U1830" s="8">
        <f>T1830-Q1830</f>
        <v>348</v>
      </c>
      <c r="V1830" s="2" t="s">
        <v>33</v>
      </c>
      <c r="W1830" s="31">
        <f>IF(T1830&lt;5000,T1830*2%,IF(T1830&lt;25000,T1830*5%,IF(T1830&lt;50000,T1830*7%,IF(T1830&lt;100000,T1830*9%,IF(T1830&lt;250000,T1830*12%,T1830*15%)))))</f>
        <v>54.24</v>
      </c>
    </row>
    <row r="1831" spans="1:23" x14ac:dyDescent="0.3">
      <c r="A1831" s="2" t="s">
        <v>3409</v>
      </c>
      <c r="B1831" s="4">
        <v>43811</v>
      </c>
      <c r="C1831" s="4">
        <v>43811</v>
      </c>
      <c r="D1831" s="2" t="s">
        <v>47</v>
      </c>
      <c r="E1831" s="2" t="s">
        <v>68</v>
      </c>
      <c r="F1831" s="2" t="s">
        <v>1652</v>
      </c>
      <c r="G1831" s="5" t="str">
        <f>VLOOKUP(F1831,'Customer Info'!A:B,2,0)</f>
        <v>Julie</v>
      </c>
      <c r="H1831" s="5" t="str">
        <f>VLOOKUP(F1831,'Customer Info'!A:C,3,0)</f>
        <v>Prescott</v>
      </c>
      <c r="I1831" s="5" t="str">
        <f>VLOOKUP(F1831,'Customer Info'!A:E,5,0)</f>
        <v>Norderstedt</v>
      </c>
      <c r="J1831" s="2" t="s">
        <v>245</v>
      </c>
      <c r="K1831" s="6" t="str">
        <f>VLOOKUP(J1831,'Product Details'!B:C,2,0)</f>
        <v>Office_Supplies</v>
      </c>
      <c r="L1831" s="6" t="str">
        <f>VLOOKUP(J1831,'Product Details'!B:D,3,0)</f>
        <v>Envelopes</v>
      </c>
      <c r="M1831" s="6" t="s">
        <v>6427</v>
      </c>
      <c r="N1831" s="2">
        <v>877</v>
      </c>
      <c r="O1831" s="2">
        <v>788</v>
      </c>
      <c r="P1831" s="2">
        <v>3</v>
      </c>
      <c r="Q1831" s="7">
        <f>O1831*P1831</f>
        <v>2364</v>
      </c>
      <c r="R1831" s="7">
        <f>N1831*P1831</f>
        <v>2631</v>
      </c>
      <c r="S1831" s="2">
        <v>47</v>
      </c>
      <c r="T1831" s="8">
        <f>R1831+S1831</f>
        <v>2678</v>
      </c>
      <c r="U1831" s="8">
        <f>T1831-Q1831</f>
        <v>314</v>
      </c>
      <c r="V1831" s="2" t="s">
        <v>33</v>
      </c>
      <c r="W1831" s="31">
        <f>IF(T1831&lt;5000,T1831*2%,IF(T1831&lt;25000,T1831*5%,IF(T1831&lt;50000,T1831*7%,IF(T1831&lt;100000,T1831*9%,IF(T1831&lt;250000,T1831*12%,T1831*15%)))))</f>
        <v>53.56</v>
      </c>
    </row>
    <row r="1832" spans="1:23" x14ac:dyDescent="0.3">
      <c r="A1832" s="2" t="s">
        <v>2409</v>
      </c>
      <c r="B1832" s="4">
        <v>43631</v>
      </c>
      <c r="C1832" s="4">
        <v>43632</v>
      </c>
      <c r="D1832" s="2" t="s">
        <v>47</v>
      </c>
      <c r="E1832" s="2" t="s">
        <v>43</v>
      </c>
      <c r="F1832" s="2" t="s">
        <v>1149</v>
      </c>
      <c r="G1832" s="5" t="str">
        <f>VLOOKUP(F1832,'Customer Info'!A:B,2,0)</f>
        <v>Craig</v>
      </c>
      <c r="H1832" s="5" t="str">
        <f>VLOOKUP(F1832,'Customer Info'!A:C,3,0)</f>
        <v>Leslie</v>
      </c>
      <c r="I1832" s="5" t="str">
        <f>VLOOKUP(F1832,'Customer Info'!A:E,5,0)</f>
        <v>Wetzlar</v>
      </c>
      <c r="J1832" s="2" t="s">
        <v>334</v>
      </c>
      <c r="K1832" s="6" t="str">
        <f>VLOOKUP(J1832,'Product Details'!B:C,2,0)</f>
        <v>Office_Supplies</v>
      </c>
      <c r="L1832" s="6" t="str">
        <f>VLOOKUP(J1832,'Product Details'!B:D,3,0)</f>
        <v>Paper</v>
      </c>
      <c r="M1832" s="6" t="s">
        <v>6570</v>
      </c>
      <c r="N1832" s="2">
        <v>877</v>
      </c>
      <c r="O1832" s="2">
        <v>788</v>
      </c>
      <c r="P1832" s="2">
        <v>3</v>
      </c>
      <c r="Q1832" s="7">
        <f>O1832*P1832</f>
        <v>2364</v>
      </c>
      <c r="R1832" s="7">
        <f>N1832*P1832</f>
        <v>2631</v>
      </c>
      <c r="S1832" s="2">
        <v>40</v>
      </c>
      <c r="T1832" s="8">
        <f>R1832+S1832</f>
        <v>2671</v>
      </c>
      <c r="U1832" s="8">
        <f>T1832-Q1832</f>
        <v>307</v>
      </c>
      <c r="V1832" s="2" t="s">
        <v>63</v>
      </c>
      <c r="W1832" s="31">
        <f>IF(T1832&lt;5000,T1832*2%,IF(T1832&lt;25000,T1832*5%,IF(T1832&lt;50000,T1832*7%,IF(T1832&lt;100000,T1832*9%,IF(T1832&lt;250000,T1832*12%,T1832*15%)))))</f>
        <v>53.42</v>
      </c>
    </row>
    <row r="1833" spans="1:23" x14ac:dyDescent="0.3">
      <c r="A1833" s="2" t="s">
        <v>3356</v>
      </c>
      <c r="B1833" s="4">
        <v>43545</v>
      </c>
      <c r="C1833" s="4">
        <v>43547</v>
      </c>
      <c r="D1833" s="2" t="s">
        <v>47</v>
      </c>
      <c r="E1833" s="2" t="s">
        <v>29</v>
      </c>
      <c r="F1833" s="2" t="s">
        <v>1274</v>
      </c>
      <c r="G1833" s="5" t="str">
        <f>VLOOKUP(F1833,'Customer Info'!A:B,2,0)</f>
        <v>Joel</v>
      </c>
      <c r="H1833" s="5" t="str">
        <f>VLOOKUP(F1833,'Customer Info'!A:C,3,0)</f>
        <v>Eaton</v>
      </c>
      <c r="I1833" s="5" t="str">
        <f>VLOOKUP(F1833,'Customer Info'!A:E,5,0)</f>
        <v>Nuremberg</v>
      </c>
      <c r="J1833" s="2" t="s">
        <v>840</v>
      </c>
      <c r="K1833" s="6" t="str">
        <f>VLOOKUP(J1833,'Product Details'!B:C,2,0)</f>
        <v>Office_Supplies</v>
      </c>
      <c r="L1833" s="6" t="str">
        <f>VLOOKUP(J1833,'Product Details'!B:D,3,0)</f>
        <v>Envelopes</v>
      </c>
      <c r="M1833" s="6" t="s">
        <v>6483</v>
      </c>
      <c r="N1833" s="2">
        <v>658</v>
      </c>
      <c r="O1833" s="2">
        <v>615</v>
      </c>
      <c r="P1833" s="2">
        <v>4</v>
      </c>
      <c r="Q1833" s="7">
        <f>O1833*P1833</f>
        <v>2460</v>
      </c>
      <c r="R1833" s="7">
        <f>N1833*P1833</f>
        <v>2632</v>
      </c>
      <c r="S1833" s="2">
        <v>97</v>
      </c>
      <c r="T1833" s="8">
        <f>R1833+S1833</f>
        <v>2729</v>
      </c>
      <c r="U1833" s="8">
        <f>T1833-Q1833</f>
        <v>269</v>
      </c>
      <c r="V1833" s="2" t="s">
        <v>33</v>
      </c>
      <c r="W1833" s="31">
        <f>IF(T1833&lt;5000,T1833*2%,IF(T1833&lt;25000,T1833*5%,IF(T1833&lt;50000,T1833*7%,IF(T1833&lt;100000,T1833*9%,IF(T1833&lt;250000,T1833*12%,T1833*15%)))))</f>
        <v>54.58</v>
      </c>
    </row>
    <row r="1834" spans="1:23" x14ac:dyDescent="0.3">
      <c r="A1834" s="2" t="s">
        <v>5061</v>
      </c>
      <c r="B1834" s="4">
        <v>43696</v>
      </c>
      <c r="C1834" s="4">
        <v>43697</v>
      </c>
      <c r="D1834" s="2" t="s">
        <v>47</v>
      </c>
      <c r="E1834" s="2" t="s">
        <v>68</v>
      </c>
      <c r="F1834" s="2" t="s">
        <v>189</v>
      </c>
      <c r="G1834" s="5" t="str">
        <f>VLOOKUP(F1834,'Customer Info'!A:B,2,0)</f>
        <v>Greg</v>
      </c>
      <c r="H1834" s="5" t="str">
        <f>VLOOKUP(F1834,'Customer Info'!A:C,3,0)</f>
        <v>Hansen</v>
      </c>
      <c r="I1834" s="5" t="str">
        <f>VLOOKUP(F1834,'Customer Info'!A:E,5,0)</f>
        <v>Canberra</v>
      </c>
      <c r="J1834" s="2" t="s">
        <v>532</v>
      </c>
      <c r="K1834" s="6" t="str">
        <f>VLOOKUP(J1834,'Product Details'!B:C,2,0)</f>
        <v>Office_Supplies</v>
      </c>
      <c r="L1834" s="6" t="str">
        <f>VLOOKUP(J1834,'Product Details'!B:D,3,0)</f>
        <v>Supplies</v>
      </c>
      <c r="M1834" s="6" t="s">
        <v>6424</v>
      </c>
      <c r="N1834" s="2">
        <v>658</v>
      </c>
      <c r="O1834" s="2">
        <v>615</v>
      </c>
      <c r="P1834" s="2">
        <v>4</v>
      </c>
      <c r="Q1834" s="7">
        <f>O1834*P1834</f>
        <v>2460</v>
      </c>
      <c r="R1834" s="7">
        <f>N1834*P1834</f>
        <v>2632</v>
      </c>
      <c r="S1834" s="2">
        <v>66</v>
      </c>
      <c r="T1834" s="8">
        <f>R1834+S1834</f>
        <v>2698</v>
      </c>
      <c r="U1834" s="8">
        <f>T1834-Q1834</f>
        <v>238</v>
      </c>
      <c r="V1834" s="2" t="s">
        <v>33</v>
      </c>
      <c r="W1834" s="31">
        <f>IF(T1834&lt;5000,T1834*2%,IF(T1834&lt;25000,T1834*5%,IF(T1834&lt;50000,T1834*7%,IF(T1834&lt;100000,T1834*9%,IF(T1834&lt;250000,T1834*12%,T1834*15%)))))</f>
        <v>53.96</v>
      </c>
    </row>
    <row r="1835" spans="1:23" x14ac:dyDescent="0.3">
      <c r="A1835" s="2" t="s">
        <v>2426</v>
      </c>
      <c r="B1835" s="4">
        <v>43604</v>
      </c>
      <c r="C1835" s="4">
        <v>43605</v>
      </c>
      <c r="D1835" s="2" t="s">
        <v>28</v>
      </c>
      <c r="E1835" s="2" t="s">
        <v>91</v>
      </c>
      <c r="F1835" s="2" t="s">
        <v>1574</v>
      </c>
      <c r="G1835" s="5" t="str">
        <f>VLOOKUP(F1835,'Customer Info'!A:B,2,0)</f>
        <v>Max</v>
      </c>
      <c r="H1835" s="5" t="str">
        <f>VLOOKUP(F1835,'Customer Info'!A:C,3,0)</f>
        <v>Ludwig</v>
      </c>
      <c r="I1835" s="5" t="str">
        <f>VLOOKUP(F1835,'Customer Info'!A:E,5,0)</f>
        <v>Cirebon</v>
      </c>
      <c r="J1835" s="2" t="s">
        <v>550</v>
      </c>
      <c r="K1835" s="6" t="str">
        <f>VLOOKUP(J1835,'Product Details'!B:C,2,0)</f>
        <v>Office_Supplies</v>
      </c>
      <c r="L1835" s="6" t="str">
        <f>VLOOKUP(J1835,'Product Details'!B:D,3,0)</f>
        <v>Art</v>
      </c>
      <c r="M1835" s="6" t="s">
        <v>6477</v>
      </c>
      <c r="N1835" s="2">
        <v>1318</v>
      </c>
      <c r="O1835" s="2">
        <v>1209</v>
      </c>
      <c r="P1835" s="2">
        <v>2</v>
      </c>
      <c r="Q1835" s="7">
        <f>O1835*P1835</f>
        <v>2418</v>
      </c>
      <c r="R1835" s="7">
        <f>N1835*P1835</f>
        <v>2636</v>
      </c>
      <c r="S1835" s="2">
        <v>94</v>
      </c>
      <c r="T1835" s="8">
        <f>R1835+S1835</f>
        <v>2730</v>
      </c>
      <c r="U1835" s="8">
        <f>T1835-Q1835</f>
        <v>312</v>
      </c>
      <c r="V1835" s="2" t="s">
        <v>30</v>
      </c>
      <c r="W1835" s="31">
        <f>IF(T1835&lt;5000,T1835*2%,IF(T1835&lt;25000,T1835*5%,IF(T1835&lt;50000,T1835*7%,IF(T1835&lt;100000,T1835*9%,IF(T1835&lt;250000,T1835*12%,T1835*15%)))))</f>
        <v>54.6</v>
      </c>
    </row>
    <row r="1836" spans="1:23" x14ac:dyDescent="0.3">
      <c r="A1836" s="2" t="s">
        <v>4461</v>
      </c>
      <c r="B1836" s="4">
        <v>43754</v>
      </c>
      <c r="C1836" s="4">
        <v>43756</v>
      </c>
      <c r="D1836" s="2" t="s">
        <v>28</v>
      </c>
      <c r="E1836" s="2" t="s">
        <v>91</v>
      </c>
      <c r="F1836" s="2" t="s">
        <v>570</v>
      </c>
      <c r="G1836" s="5" t="str">
        <f>VLOOKUP(F1836,'Customer Info'!A:B,2,0)</f>
        <v>Hallie</v>
      </c>
      <c r="H1836" s="5" t="str">
        <f>VLOOKUP(F1836,'Customer Info'!A:C,3,0)</f>
        <v>Redmond</v>
      </c>
      <c r="I1836" s="5" t="str">
        <f>VLOOKUP(F1836,'Customer Info'!A:E,5,0)</f>
        <v>Caloundra</v>
      </c>
      <c r="J1836" s="2" t="s">
        <v>143</v>
      </c>
      <c r="K1836" s="6" t="str">
        <f>VLOOKUP(J1836,'Product Details'!B:C,2,0)</f>
        <v>Office_Supplies</v>
      </c>
      <c r="L1836" s="6" t="str">
        <f>VLOOKUP(J1836,'Product Details'!B:D,3,0)</f>
        <v>Binders</v>
      </c>
      <c r="M1836" s="6" t="s">
        <v>6487</v>
      </c>
      <c r="N1836" s="2">
        <v>1318</v>
      </c>
      <c r="O1836" s="2">
        <v>1209</v>
      </c>
      <c r="P1836" s="2">
        <v>2</v>
      </c>
      <c r="Q1836" s="7">
        <f>O1836*P1836</f>
        <v>2418</v>
      </c>
      <c r="R1836" s="7">
        <f>N1836*P1836</f>
        <v>2636</v>
      </c>
      <c r="S1836" s="2">
        <v>88</v>
      </c>
      <c r="T1836" s="8">
        <f>R1836+S1836</f>
        <v>2724</v>
      </c>
      <c r="U1836" s="8">
        <f>T1836-Q1836</f>
        <v>306</v>
      </c>
      <c r="V1836" s="2" t="s">
        <v>33</v>
      </c>
      <c r="W1836" s="31">
        <f>IF(T1836&lt;5000,T1836*2%,IF(T1836&lt;25000,T1836*5%,IF(T1836&lt;50000,T1836*7%,IF(T1836&lt;100000,T1836*9%,IF(T1836&lt;250000,T1836*12%,T1836*15%)))))</f>
        <v>54.480000000000004</v>
      </c>
    </row>
    <row r="1837" spans="1:23" x14ac:dyDescent="0.3">
      <c r="A1837" s="2" t="s">
        <v>4877</v>
      </c>
      <c r="B1837" s="4">
        <v>43314</v>
      </c>
      <c r="C1837" s="4">
        <v>43316</v>
      </c>
      <c r="D1837" s="2" t="s">
        <v>28</v>
      </c>
      <c r="E1837" s="2" t="s">
        <v>36</v>
      </c>
      <c r="F1837" s="2" t="s">
        <v>1274</v>
      </c>
      <c r="G1837" s="5" t="str">
        <f>VLOOKUP(F1837,'Customer Info'!A:B,2,0)</f>
        <v>Joel</v>
      </c>
      <c r="H1837" s="5" t="str">
        <f>VLOOKUP(F1837,'Customer Info'!A:C,3,0)</f>
        <v>Eaton</v>
      </c>
      <c r="I1837" s="5" t="str">
        <f>VLOOKUP(F1837,'Customer Info'!A:E,5,0)</f>
        <v>Nuremberg</v>
      </c>
      <c r="J1837" s="2" t="s">
        <v>751</v>
      </c>
      <c r="K1837" s="6" t="str">
        <f>VLOOKUP(J1837,'Product Details'!B:C,2,0)</f>
        <v>Office_Supplies</v>
      </c>
      <c r="L1837" s="6" t="str">
        <f>VLOOKUP(J1837,'Product Details'!B:D,3,0)</f>
        <v>Envelopes</v>
      </c>
      <c r="M1837" s="6" t="s">
        <v>6525</v>
      </c>
      <c r="N1837" s="2">
        <v>1318</v>
      </c>
      <c r="O1837" s="2">
        <v>1209</v>
      </c>
      <c r="P1837" s="2">
        <v>2</v>
      </c>
      <c r="Q1837" s="7">
        <f>O1837*P1837</f>
        <v>2418</v>
      </c>
      <c r="R1837" s="7">
        <f>N1837*P1837</f>
        <v>2636</v>
      </c>
      <c r="S1837" s="2">
        <v>77</v>
      </c>
      <c r="T1837" s="8">
        <f>R1837+S1837</f>
        <v>2713</v>
      </c>
      <c r="U1837" s="8">
        <f>T1837-Q1837</f>
        <v>295</v>
      </c>
      <c r="V1837" s="2" t="s">
        <v>33</v>
      </c>
      <c r="W1837" s="31">
        <f>IF(T1837&lt;5000,T1837*2%,IF(T1837&lt;25000,T1837*5%,IF(T1837&lt;50000,T1837*7%,IF(T1837&lt;100000,T1837*9%,IF(T1837&lt;250000,T1837*12%,T1837*15%)))))</f>
        <v>54.26</v>
      </c>
    </row>
    <row r="1838" spans="1:23" x14ac:dyDescent="0.3">
      <c r="A1838" s="2" t="s">
        <v>2964</v>
      </c>
      <c r="B1838" s="4">
        <v>43323</v>
      </c>
      <c r="C1838" s="4">
        <v>43325</v>
      </c>
      <c r="D1838" s="2" t="s">
        <v>28</v>
      </c>
      <c r="E1838" s="2" t="s">
        <v>36</v>
      </c>
      <c r="F1838" s="2" t="s">
        <v>822</v>
      </c>
      <c r="G1838" s="5" t="str">
        <f>VLOOKUP(F1838,'Customer Info'!A:B,2,0)</f>
        <v>Anthony</v>
      </c>
      <c r="H1838" s="5" t="str">
        <f>VLOOKUP(F1838,'Customer Info'!A:C,3,0)</f>
        <v>Garverick</v>
      </c>
      <c r="I1838" s="5" t="str">
        <f>VLOOKUP(F1838,'Customer Info'!A:E,5,0)</f>
        <v>Delhi</v>
      </c>
      <c r="J1838" s="2" t="s">
        <v>170</v>
      </c>
      <c r="K1838" s="6" t="str">
        <f>VLOOKUP(J1838,'Product Details'!B:C,2,0)</f>
        <v>Office_Supplies</v>
      </c>
      <c r="L1838" s="6" t="str">
        <f>VLOOKUP(J1838,'Product Details'!B:D,3,0)</f>
        <v>Labels</v>
      </c>
      <c r="M1838" s="6" t="s">
        <v>6467</v>
      </c>
      <c r="N1838" s="2">
        <v>1318</v>
      </c>
      <c r="O1838" s="2">
        <v>1209</v>
      </c>
      <c r="P1838" s="2">
        <v>2</v>
      </c>
      <c r="Q1838" s="7">
        <f>O1838*P1838</f>
        <v>2418</v>
      </c>
      <c r="R1838" s="7">
        <f>N1838*P1838</f>
        <v>2636</v>
      </c>
      <c r="S1838" s="2">
        <v>66</v>
      </c>
      <c r="T1838" s="8">
        <f>R1838+S1838</f>
        <v>2702</v>
      </c>
      <c r="U1838" s="8">
        <f>T1838-Q1838</f>
        <v>284</v>
      </c>
      <c r="V1838" s="2" t="s">
        <v>30</v>
      </c>
      <c r="W1838" s="31">
        <f>IF(T1838&lt;5000,T1838*2%,IF(T1838&lt;25000,T1838*5%,IF(T1838&lt;50000,T1838*7%,IF(T1838&lt;100000,T1838*9%,IF(T1838&lt;250000,T1838*12%,T1838*15%)))))</f>
        <v>54.04</v>
      </c>
    </row>
    <row r="1839" spans="1:23" x14ac:dyDescent="0.3">
      <c r="A1839" s="2" t="s">
        <v>4861</v>
      </c>
      <c r="B1839" s="4">
        <v>43375</v>
      </c>
      <c r="C1839" s="4">
        <v>43377</v>
      </c>
      <c r="D1839" s="2" t="s">
        <v>47</v>
      </c>
      <c r="E1839" s="2" t="s">
        <v>36</v>
      </c>
      <c r="F1839" s="2" t="s">
        <v>432</v>
      </c>
      <c r="G1839" s="5" t="str">
        <f>VLOOKUP(F1839,'Customer Info'!A:B,2,0)</f>
        <v>Rachel</v>
      </c>
      <c r="H1839" s="5" t="str">
        <f>VLOOKUP(F1839,'Customer Info'!A:C,3,0)</f>
        <v>Payne</v>
      </c>
      <c r="I1839" s="5" t="str">
        <f>VLOOKUP(F1839,'Customer Info'!A:E,5,0)</f>
        <v>Raipur</v>
      </c>
      <c r="J1839" s="2" t="s">
        <v>273</v>
      </c>
      <c r="K1839" s="6" t="str">
        <f>VLOOKUP(J1839,'Product Details'!B:C,2,0)</f>
        <v>Furniture</v>
      </c>
      <c r="L1839" s="6" t="str">
        <f>VLOOKUP(J1839,'Product Details'!B:D,3,0)</f>
        <v>Tables</v>
      </c>
      <c r="M1839" s="6" t="s">
        <v>6494</v>
      </c>
      <c r="N1839" s="2">
        <v>1321</v>
      </c>
      <c r="O1839" s="2">
        <v>1211</v>
      </c>
      <c r="P1839" s="2">
        <v>2</v>
      </c>
      <c r="Q1839" s="7">
        <f>O1839*P1839</f>
        <v>2422</v>
      </c>
      <c r="R1839" s="7">
        <f>N1839*P1839</f>
        <v>2642</v>
      </c>
      <c r="S1839" s="2">
        <v>81</v>
      </c>
      <c r="T1839" s="8">
        <f>R1839+S1839</f>
        <v>2723</v>
      </c>
      <c r="U1839" s="8">
        <f>T1839-Q1839</f>
        <v>301</v>
      </c>
      <c r="V1839" s="2" t="s">
        <v>63</v>
      </c>
      <c r="W1839" s="31">
        <f>IF(T1839&lt;5000,T1839*2%,IF(T1839&lt;25000,T1839*5%,IF(T1839&lt;50000,T1839*7%,IF(T1839&lt;100000,T1839*9%,IF(T1839&lt;250000,T1839*12%,T1839*15%)))))</f>
        <v>54.46</v>
      </c>
    </row>
    <row r="1840" spans="1:23" x14ac:dyDescent="0.3">
      <c r="A1840" s="2" t="s">
        <v>3500</v>
      </c>
      <c r="B1840" s="4">
        <v>43656</v>
      </c>
      <c r="C1840" s="4">
        <v>43656</v>
      </c>
      <c r="D1840" s="2" t="s">
        <v>47</v>
      </c>
      <c r="E1840" s="2" t="s">
        <v>36</v>
      </c>
      <c r="F1840" s="2" t="s">
        <v>1312</v>
      </c>
      <c r="G1840" s="5" t="str">
        <f>VLOOKUP(F1840,'Customer Info'!A:B,2,0)</f>
        <v>Mick</v>
      </c>
      <c r="H1840" s="5" t="str">
        <f>VLOOKUP(F1840,'Customer Info'!A:C,3,0)</f>
        <v>Brown</v>
      </c>
      <c r="I1840" s="5" t="str">
        <f>VLOOKUP(F1840,'Customer Info'!A:E,5,0)</f>
        <v>Shenzhen</v>
      </c>
      <c r="J1840" s="2" t="s">
        <v>706</v>
      </c>
      <c r="K1840" s="6" t="str">
        <f>VLOOKUP(J1840,'Product Details'!B:C,2,0)</f>
        <v>Office_Supplies</v>
      </c>
      <c r="L1840" s="6" t="str">
        <f>VLOOKUP(J1840,'Product Details'!B:D,3,0)</f>
        <v>Supplies</v>
      </c>
      <c r="M1840" s="6" t="s">
        <v>6556</v>
      </c>
      <c r="N1840" s="2">
        <v>1321</v>
      </c>
      <c r="O1840" s="2">
        <v>1211</v>
      </c>
      <c r="P1840" s="2">
        <v>2</v>
      </c>
      <c r="Q1840" s="7">
        <f>O1840*P1840</f>
        <v>2422</v>
      </c>
      <c r="R1840" s="7">
        <f>N1840*P1840</f>
        <v>2642</v>
      </c>
      <c r="S1840" s="2">
        <v>71</v>
      </c>
      <c r="T1840" s="8">
        <f>R1840+S1840</f>
        <v>2713</v>
      </c>
      <c r="U1840" s="8">
        <f>T1840-Q1840</f>
        <v>291</v>
      </c>
      <c r="V1840" s="2" t="s">
        <v>33</v>
      </c>
      <c r="W1840" s="31">
        <f>IF(T1840&lt;5000,T1840*2%,IF(T1840&lt;25000,T1840*5%,IF(T1840&lt;50000,T1840*7%,IF(T1840&lt;100000,T1840*9%,IF(T1840&lt;250000,T1840*12%,T1840*15%)))))</f>
        <v>54.26</v>
      </c>
    </row>
    <row r="1841" spans="1:23" x14ac:dyDescent="0.3">
      <c r="A1841" s="2" t="s">
        <v>3597</v>
      </c>
      <c r="B1841" s="4">
        <v>43577</v>
      </c>
      <c r="C1841" s="4">
        <v>43577</v>
      </c>
      <c r="D1841" s="2" t="s">
        <v>47</v>
      </c>
      <c r="E1841" s="2" t="s">
        <v>36</v>
      </c>
      <c r="F1841" s="2" t="s">
        <v>289</v>
      </c>
      <c r="G1841" s="5" t="str">
        <f>VLOOKUP(F1841,'Customer Info'!A:B,2,0)</f>
        <v>Sara</v>
      </c>
      <c r="H1841" s="5" t="str">
        <f>VLOOKUP(F1841,'Customer Info'!A:C,3,0)</f>
        <v>Luxemburg</v>
      </c>
      <c r="I1841" s="5" t="str">
        <f>VLOOKUP(F1841,'Customer Info'!A:E,5,0)</f>
        <v>Luoyang</v>
      </c>
      <c r="J1841" s="2" t="s">
        <v>1050</v>
      </c>
      <c r="K1841" s="6" t="str">
        <f>VLOOKUP(J1841,'Product Details'!B:C,2,0)</f>
        <v>Technology</v>
      </c>
      <c r="L1841" s="6" t="str">
        <f>VLOOKUP(J1841,'Product Details'!B:D,3,0)</f>
        <v>Copiers</v>
      </c>
      <c r="M1841" s="6" t="s">
        <v>6484</v>
      </c>
      <c r="N1841" s="2">
        <v>1321</v>
      </c>
      <c r="O1841" s="2">
        <v>1211</v>
      </c>
      <c r="P1841" s="2">
        <v>2</v>
      </c>
      <c r="Q1841" s="7">
        <f>O1841*P1841</f>
        <v>2422</v>
      </c>
      <c r="R1841" s="7">
        <f>N1841*P1841</f>
        <v>2642</v>
      </c>
      <c r="S1841" s="2">
        <v>65</v>
      </c>
      <c r="T1841" s="8">
        <f>R1841+S1841</f>
        <v>2707</v>
      </c>
      <c r="U1841" s="8">
        <f>T1841-Q1841</f>
        <v>285</v>
      </c>
      <c r="V1841" s="2" t="s">
        <v>33</v>
      </c>
      <c r="W1841" s="31">
        <f>IF(T1841&lt;5000,T1841*2%,IF(T1841&lt;25000,T1841*5%,IF(T1841&lt;50000,T1841*7%,IF(T1841&lt;100000,T1841*9%,IF(T1841&lt;250000,T1841*12%,T1841*15%)))))</f>
        <v>54.14</v>
      </c>
    </row>
    <row r="1842" spans="1:23" x14ac:dyDescent="0.3">
      <c r="A1842" s="2" t="s">
        <v>3986</v>
      </c>
      <c r="B1842" s="4">
        <v>43859</v>
      </c>
      <c r="C1842" s="4">
        <v>43861</v>
      </c>
      <c r="D1842" s="2" t="s">
        <v>28</v>
      </c>
      <c r="E1842" s="2" t="s">
        <v>43</v>
      </c>
      <c r="F1842" s="2" t="s">
        <v>570</v>
      </c>
      <c r="G1842" s="5" t="str">
        <f>VLOOKUP(F1842,'Customer Info'!A:B,2,0)</f>
        <v>Hallie</v>
      </c>
      <c r="H1842" s="5" t="str">
        <f>VLOOKUP(F1842,'Customer Info'!A:C,3,0)</f>
        <v>Redmond</v>
      </c>
      <c r="I1842" s="5" t="str">
        <f>VLOOKUP(F1842,'Customer Info'!A:E,5,0)</f>
        <v>Caloundra</v>
      </c>
      <c r="J1842" s="2" t="s">
        <v>379</v>
      </c>
      <c r="K1842" s="6" t="str">
        <f>VLOOKUP(J1842,'Product Details'!B:C,2,0)</f>
        <v>Office_Supplies</v>
      </c>
      <c r="L1842" s="6" t="str">
        <f>VLOOKUP(J1842,'Product Details'!B:D,3,0)</f>
        <v>Fasteners</v>
      </c>
      <c r="M1842" s="6" t="s">
        <v>6558</v>
      </c>
      <c r="N1842" s="2">
        <v>2644</v>
      </c>
      <c r="O1842" s="2">
        <v>2425</v>
      </c>
      <c r="P1842" s="2">
        <v>1</v>
      </c>
      <c r="Q1842" s="7">
        <f>O1842*P1842</f>
        <v>2425</v>
      </c>
      <c r="R1842" s="7">
        <f>N1842*P1842</f>
        <v>2644</v>
      </c>
      <c r="S1842" s="2">
        <v>85</v>
      </c>
      <c r="T1842" s="8">
        <f>R1842+S1842</f>
        <v>2729</v>
      </c>
      <c r="U1842" s="8">
        <f>T1842-Q1842</f>
        <v>304</v>
      </c>
      <c r="V1842" s="2" t="s">
        <v>30</v>
      </c>
      <c r="W1842" s="31">
        <f>IF(T1842&lt;5000,T1842*2%,IF(T1842&lt;25000,T1842*5%,IF(T1842&lt;50000,T1842*7%,IF(T1842&lt;100000,T1842*9%,IF(T1842&lt;250000,T1842*12%,T1842*15%)))))</f>
        <v>54.58</v>
      </c>
    </row>
    <row r="1843" spans="1:23" x14ac:dyDescent="0.3">
      <c r="A1843" s="2" t="s">
        <v>1257</v>
      </c>
      <c r="B1843" s="4">
        <v>43768</v>
      </c>
      <c r="C1843" s="4">
        <v>43770</v>
      </c>
      <c r="D1843" s="2" t="s">
        <v>28</v>
      </c>
      <c r="E1843" s="2" t="s">
        <v>91</v>
      </c>
      <c r="F1843" s="2" t="s">
        <v>948</v>
      </c>
      <c r="G1843" s="5" t="str">
        <f>VLOOKUP(F1843,'Customer Info'!A:B,2,0)</f>
        <v>Neil</v>
      </c>
      <c r="H1843" s="5" t="str">
        <f>VLOOKUP(F1843,'Customer Info'!A:C,3,0)</f>
        <v>Franzšsisch</v>
      </c>
      <c r="I1843" s="5" t="str">
        <f>VLOOKUP(F1843,'Customer Info'!A:E,5,0)</f>
        <v>Mount Isa</v>
      </c>
      <c r="J1843" s="2" t="s">
        <v>252</v>
      </c>
      <c r="K1843" s="6" t="str">
        <f>VLOOKUP(J1843,'Product Details'!B:C,2,0)</f>
        <v>Office_Supplies</v>
      </c>
      <c r="L1843" s="6" t="str">
        <f>VLOOKUP(J1843,'Product Details'!B:D,3,0)</f>
        <v>Binders</v>
      </c>
      <c r="M1843" s="6" t="s">
        <v>6488</v>
      </c>
      <c r="N1843" s="2">
        <v>2644</v>
      </c>
      <c r="O1843" s="2">
        <v>2425</v>
      </c>
      <c r="P1843" s="2">
        <v>1</v>
      </c>
      <c r="Q1843" s="7">
        <f>O1843*P1843</f>
        <v>2425</v>
      </c>
      <c r="R1843" s="7">
        <f>N1843*P1843</f>
        <v>2644</v>
      </c>
      <c r="S1843" s="2">
        <v>24</v>
      </c>
      <c r="T1843" s="8">
        <f>R1843+S1843</f>
        <v>2668</v>
      </c>
      <c r="U1843" s="8">
        <f>T1843-Q1843</f>
        <v>243</v>
      </c>
      <c r="V1843" s="2" t="s">
        <v>33</v>
      </c>
      <c r="W1843" s="31">
        <f>IF(T1843&lt;5000,T1843*2%,IF(T1843&lt;25000,T1843*5%,IF(T1843&lt;50000,T1843*7%,IF(T1843&lt;100000,T1843*9%,IF(T1843&lt;250000,T1843*12%,T1843*15%)))))</f>
        <v>53.36</v>
      </c>
    </row>
    <row r="1844" spans="1:23" x14ac:dyDescent="0.3">
      <c r="A1844" s="2" t="s">
        <v>4022</v>
      </c>
      <c r="B1844" s="4">
        <v>43920</v>
      </c>
      <c r="C1844" s="4">
        <v>43921</v>
      </c>
      <c r="D1844" s="2" t="s">
        <v>47</v>
      </c>
      <c r="E1844" s="2" t="s">
        <v>43</v>
      </c>
      <c r="F1844" s="2" t="s">
        <v>1119</v>
      </c>
      <c r="G1844" s="5" t="str">
        <f>VLOOKUP(F1844,'Customer Info'!A:B,2,0)</f>
        <v>Christopher</v>
      </c>
      <c r="H1844" s="5" t="str">
        <f>VLOOKUP(F1844,'Customer Info'!A:C,3,0)</f>
        <v>Martinez</v>
      </c>
      <c r="I1844" s="5" t="str">
        <f>VLOOKUP(F1844,'Customer Info'!A:E,5,0)</f>
        <v>Qingdao</v>
      </c>
      <c r="J1844" s="2" t="s">
        <v>1142</v>
      </c>
      <c r="K1844" s="6" t="str">
        <f>VLOOKUP(J1844,'Product Details'!B:C,2,0)</f>
        <v>Furniture</v>
      </c>
      <c r="L1844" s="6" t="str">
        <f>VLOOKUP(J1844,'Product Details'!B:D,3,0)</f>
        <v>Bookcases</v>
      </c>
      <c r="M1844" s="6" t="s">
        <v>6531</v>
      </c>
      <c r="N1844" s="2">
        <v>882</v>
      </c>
      <c r="O1844" s="2">
        <v>818</v>
      </c>
      <c r="P1844" s="2">
        <v>3</v>
      </c>
      <c r="Q1844" s="7">
        <f>O1844*P1844</f>
        <v>2454</v>
      </c>
      <c r="R1844" s="7">
        <f>N1844*P1844</f>
        <v>2646</v>
      </c>
      <c r="S1844" s="2">
        <v>98</v>
      </c>
      <c r="T1844" s="8">
        <f>R1844+S1844</f>
        <v>2744</v>
      </c>
      <c r="U1844" s="8">
        <f>T1844-Q1844</f>
        <v>290</v>
      </c>
      <c r="V1844" s="2" t="s">
        <v>63</v>
      </c>
      <c r="W1844" s="31">
        <f>IF(T1844&lt;5000,T1844*2%,IF(T1844&lt;25000,T1844*5%,IF(T1844&lt;50000,T1844*7%,IF(T1844&lt;100000,T1844*9%,IF(T1844&lt;250000,T1844*12%,T1844*15%)))))</f>
        <v>54.88</v>
      </c>
    </row>
    <row r="1845" spans="1:23" x14ac:dyDescent="0.3">
      <c r="A1845" s="2" t="s">
        <v>4343</v>
      </c>
      <c r="B1845" s="4">
        <v>43629</v>
      </c>
      <c r="C1845" s="4">
        <v>43630</v>
      </c>
      <c r="D1845" s="2" t="s">
        <v>47</v>
      </c>
      <c r="E1845" s="2" t="s">
        <v>29</v>
      </c>
      <c r="F1845" s="2" t="s">
        <v>40</v>
      </c>
      <c r="G1845" s="5" t="str">
        <f>VLOOKUP(F1845,'Customer Info'!A:B,2,0)</f>
        <v>Rick</v>
      </c>
      <c r="H1845" s="5" t="str">
        <f>VLOOKUP(F1845,'Customer Info'!A:C,3,0)</f>
        <v>Duston</v>
      </c>
      <c r="I1845" s="5" t="str">
        <f>VLOOKUP(F1845,'Customer Info'!A:E,5,0)</f>
        <v>Bhiwandi</v>
      </c>
      <c r="J1845" s="2" t="s">
        <v>795</v>
      </c>
      <c r="K1845" s="6" t="str">
        <f>VLOOKUP(J1845,'Product Details'!B:C,2,0)</f>
        <v>Office_Supplies</v>
      </c>
      <c r="L1845" s="6" t="str">
        <f>VLOOKUP(J1845,'Product Details'!B:D,3,0)</f>
        <v>Binders</v>
      </c>
      <c r="M1845" s="6" t="s">
        <v>6519</v>
      </c>
      <c r="N1845" s="2">
        <v>882</v>
      </c>
      <c r="O1845" s="2">
        <v>818</v>
      </c>
      <c r="P1845" s="2">
        <v>3</v>
      </c>
      <c r="Q1845" s="7">
        <f>O1845*P1845</f>
        <v>2454</v>
      </c>
      <c r="R1845" s="7">
        <f>N1845*P1845</f>
        <v>2646</v>
      </c>
      <c r="S1845" s="2">
        <v>87</v>
      </c>
      <c r="T1845" s="8">
        <f>R1845+S1845</f>
        <v>2733</v>
      </c>
      <c r="U1845" s="8">
        <f>T1845-Q1845</f>
        <v>279</v>
      </c>
      <c r="V1845" s="2" t="s">
        <v>33</v>
      </c>
      <c r="W1845" s="31">
        <f>IF(T1845&lt;5000,T1845*2%,IF(T1845&lt;25000,T1845*5%,IF(T1845&lt;50000,T1845*7%,IF(T1845&lt;100000,T1845*9%,IF(T1845&lt;250000,T1845*12%,T1845*15%)))))</f>
        <v>54.660000000000004</v>
      </c>
    </row>
    <row r="1846" spans="1:23" x14ac:dyDescent="0.3">
      <c r="A1846" s="2" t="s">
        <v>2183</v>
      </c>
      <c r="B1846" s="4">
        <v>43252</v>
      </c>
      <c r="C1846" s="4">
        <v>43253</v>
      </c>
      <c r="D1846" s="2" t="s">
        <v>47</v>
      </c>
      <c r="E1846" s="2" t="s">
        <v>36</v>
      </c>
      <c r="F1846" s="2" t="s">
        <v>411</v>
      </c>
      <c r="G1846" s="5" t="str">
        <f>VLOOKUP(F1846,'Customer Info'!A:B,2,0)</f>
        <v>Jennifer</v>
      </c>
      <c r="H1846" s="5" t="str">
        <f>VLOOKUP(F1846,'Customer Info'!A:C,3,0)</f>
        <v>Jackson</v>
      </c>
      <c r="I1846" s="5" t="str">
        <f>VLOOKUP(F1846,'Customer Info'!A:E,5,0)</f>
        <v>Queanbeyan</v>
      </c>
      <c r="J1846" s="2" t="s">
        <v>177</v>
      </c>
      <c r="K1846" s="6" t="str">
        <f>VLOOKUP(J1846,'Product Details'!B:C,2,0)</f>
        <v>Technology</v>
      </c>
      <c r="L1846" s="6" t="str">
        <f>VLOOKUP(J1846,'Product Details'!B:D,3,0)</f>
        <v>Accessories</v>
      </c>
      <c r="M1846" s="6" t="s">
        <v>6502</v>
      </c>
      <c r="N1846" s="2">
        <v>882</v>
      </c>
      <c r="O1846" s="2">
        <v>818</v>
      </c>
      <c r="P1846" s="2">
        <v>3</v>
      </c>
      <c r="Q1846" s="7">
        <f>O1846*P1846</f>
        <v>2454</v>
      </c>
      <c r="R1846" s="7">
        <f>N1846*P1846</f>
        <v>2646</v>
      </c>
      <c r="S1846" s="2">
        <v>62</v>
      </c>
      <c r="T1846" s="8">
        <f>R1846+S1846</f>
        <v>2708</v>
      </c>
      <c r="U1846" s="8">
        <f>T1846-Q1846</f>
        <v>254</v>
      </c>
      <c r="V1846" s="2" t="s">
        <v>63</v>
      </c>
      <c r="W1846" s="31">
        <f>IF(T1846&lt;5000,T1846*2%,IF(T1846&lt;25000,T1846*5%,IF(T1846&lt;50000,T1846*7%,IF(T1846&lt;100000,T1846*9%,IF(T1846&lt;250000,T1846*12%,T1846*15%)))))</f>
        <v>54.160000000000004</v>
      </c>
    </row>
    <row r="1847" spans="1:23" x14ac:dyDescent="0.3">
      <c r="A1847" s="2" t="s">
        <v>5189</v>
      </c>
      <c r="B1847" s="4">
        <v>43594</v>
      </c>
      <c r="C1847" s="4">
        <v>43596</v>
      </c>
      <c r="D1847" s="2" t="s">
        <v>47</v>
      </c>
      <c r="E1847" s="2" t="s">
        <v>68</v>
      </c>
      <c r="F1847" s="2" t="s">
        <v>964</v>
      </c>
      <c r="G1847" s="5" t="str">
        <f>VLOOKUP(F1847,'Customer Info'!A:B,2,0)</f>
        <v>Hunter</v>
      </c>
      <c r="H1847" s="5" t="str">
        <f>VLOOKUP(F1847,'Customer Info'!A:C,3,0)</f>
        <v>Lopez</v>
      </c>
      <c r="I1847" s="5" t="str">
        <f>VLOOKUP(F1847,'Customer Info'!A:E,5,0)</f>
        <v>Pekanbaru</v>
      </c>
      <c r="J1847" s="2" t="s">
        <v>160</v>
      </c>
      <c r="K1847" s="6" t="str">
        <f>VLOOKUP(J1847,'Product Details'!B:C,2,0)</f>
        <v>Office_Supplies</v>
      </c>
      <c r="L1847" s="6" t="str">
        <f>VLOOKUP(J1847,'Product Details'!B:D,3,0)</f>
        <v>Storage</v>
      </c>
      <c r="M1847" s="6" t="s">
        <v>6506</v>
      </c>
      <c r="N1847" s="2">
        <v>882</v>
      </c>
      <c r="O1847" s="2">
        <v>818</v>
      </c>
      <c r="P1847" s="2">
        <v>3</v>
      </c>
      <c r="Q1847" s="7">
        <f>O1847*P1847</f>
        <v>2454</v>
      </c>
      <c r="R1847" s="7">
        <f>N1847*P1847</f>
        <v>2646</v>
      </c>
      <c r="S1847" s="2">
        <v>58</v>
      </c>
      <c r="T1847" s="8">
        <f>R1847+S1847</f>
        <v>2704</v>
      </c>
      <c r="U1847" s="8">
        <f>T1847-Q1847</f>
        <v>250</v>
      </c>
      <c r="V1847" s="2" t="s">
        <v>71</v>
      </c>
      <c r="W1847" s="31">
        <f>IF(T1847&lt;5000,T1847*2%,IF(T1847&lt;25000,T1847*5%,IF(T1847&lt;50000,T1847*7%,IF(T1847&lt;100000,T1847*9%,IF(T1847&lt;250000,T1847*12%,T1847*15%)))))</f>
        <v>54.08</v>
      </c>
    </row>
    <row r="1848" spans="1:23" x14ac:dyDescent="0.3">
      <c r="A1848" s="2" t="s">
        <v>3502</v>
      </c>
      <c r="B1848" s="4">
        <v>43649</v>
      </c>
      <c r="C1848" s="4">
        <v>43649</v>
      </c>
      <c r="D1848" s="2" t="s">
        <v>28</v>
      </c>
      <c r="E1848" s="2" t="s">
        <v>91</v>
      </c>
      <c r="F1848" s="2" t="s">
        <v>397</v>
      </c>
      <c r="G1848" s="5" t="str">
        <f>VLOOKUP(F1848,'Customer Info'!A:B,2,0)</f>
        <v>Lynn</v>
      </c>
      <c r="H1848" s="5" t="str">
        <f>VLOOKUP(F1848,'Customer Info'!A:C,3,0)</f>
        <v>Smith</v>
      </c>
      <c r="I1848" s="5" t="str">
        <f>VLOOKUP(F1848,'Customer Info'!A:E,5,0)</f>
        <v>Guiping</v>
      </c>
      <c r="J1848" s="2" t="s">
        <v>532</v>
      </c>
      <c r="K1848" s="6" t="str">
        <f>VLOOKUP(J1848,'Product Details'!B:C,2,0)</f>
        <v>Office_Supplies</v>
      </c>
      <c r="L1848" s="6" t="str">
        <f>VLOOKUP(J1848,'Product Details'!B:D,3,0)</f>
        <v>Supplies</v>
      </c>
      <c r="M1848" s="6" t="s">
        <v>6424</v>
      </c>
      <c r="N1848" s="2">
        <v>2654</v>
      </c>
      <c r="O1848" s="2">
        <v>2410</v>
      </c>
      <c r="P1848" s="2">
        <v>1</v>
      </c>
      <c r="Q1848" s="7">
        <f>O1848*P1848</f>
        <v>2410</v>
      </c>
      <c r="R1848" s="7">
        <f>N1848*P1848</f>
        <v>2654</v>
      </c>
      <c r="S1848" s="2">
        <v>95</v>
      </c>
      <c r="T1848" s="8">
        <f>R1848+S1848</f>
        <v>2749</v>
      </c>
      <c r="U1848" s="8">
        <f>T1848-Q1848</f>
        <v>339</v>
      </c>
      <c r="V1848" s="2" t="s">
        <v>33</v>
      </c>
      <c r="W1848" s="31">
        <f>IF(T1848&lt;5000,T1848*2%,IF(T1848&lt;25000,T1848*5%,IF(T1848&lt;50000,T1848*7%,IF(T1848&lt;100000,T1848*9%,IF(T1848&lt;250000,T1848*12%,T1848*15%)))))</f>
        <v>54.980000000000004</v>
      </c>
    </row>
    <row r="1849" spans="1:23" x14ac:dyDescent="0.3">
      <c r="A1849" s="2" t="s">
        <v>1677</v>
      </c>
      <c r="B1849" s="4">
        <v>44160</v>
      </c>
      <c r="C1849" s="4">
        <v>44162</v>
      </c>
      <c r="D1849" s="2" t="s">
        <v>28</v>
      </c>
      <c r="E1849" s="2" t="s">
        <v>36</v>
      </c>
      <c r="F1849" s="2" t="s">
        <v>627</v>
      </c>
      <c r="G1849" s="5" t="str">
        <f>VLOOKUP(F1849,'Customer Info'!A:B,2,0)</f>
        <v>Logan</v>
      </c>
      <c r="H1849" s="5" t="str">
        <f>VLOOKUP(F1849,'Customer Info'!A:C,3,0)</f>
        <v>Haushalter</v>
      </c>
      <c r="I1849" s="5" t="str">
        <f>VLOOKUP(F1849,'Customer Info'!A:E,5,0)</f>
        <v>Canberra</v>
      </c>
      <c r="J1849" s="2" t="s">
        <v>1173</v>
      </c>
      <c r="K1849" s="6" t="str">
        <f>VLOOKUP(J1849,'Product Details'!B:C,2,0)</f>
        <v>Office_Supplies</v>
      </c>
      <c r="L1849" s="6" t="str">
        <f>VLOOKUP(J1849,'Product Details'!B:D,3,0)</f>
        <v>Storage</v>
      </c>
      <c r="M1849" s="6" t="s">
        <v>6532</v>
      </c>
      <c r="N1849" s="2">
        <v>2654</v>
      </c>
      <c r="O1849" s="2">
        <v>2410</v>
      </c>
      <c r="P1849" s="2">
        <v>1</v>
      </c>
      <c r="Q1849" s="7">
        <f>O1849*P1849</f>
        <v>2410</v>
      </c>
      <c r="R1849" s="7">
        <f>N1849*P1849</f>
        <v>2654</v>
      </c>
      <c r="S1849" s="2">
        <v>37</v>
      </c>
      <c r="T1849" s="8">
        <f>R1849+S1849</f>
        <v>2691</v>
      </c>
      <c r="U1849" s="8">
        <f>T1849-Q1849</f>
        <v>281</v>
      </c>
      <c r="V1849" s="2" t="s">
        <v>33</v>
      </c>
      <c r="W1849" s="31">
        <f>IF(T1849&lt;5000,T1849*2%,IF(T1849&lt;25000,T1849*5%,IF(T1849&lt;50000,T1849*7%,IF(T1849&lt;100000,T1849*9%,IF(T1849&lt;250000,T1849*12%,T1849*15%)))))</f>
        <v>53.82</v>
      </c>
    </row>
    <row r="1850" spans="1:23" x14ac:dyDescent="0.3">
      <c r="A1850" s="2" t="s">
        <v>5399</v>
      </c>
      <c r="B1850" s="4">
        <v>43928</v>
      </c>
      <c r="C1850" s="4">
        <v>43929</v>
      </c>
      <c r="D1850" s="2" t="s">
        <v>47</v>
      </c>
      <c r="E1850" s="2" t="s">
        <v>36</v>
      </c>
      <c r="F1850" s="2" t="s">
        <v>167</v>
      </c>
      <c r="G1850" s="5" t="str">
        <f>VLOOKUP(F1850,'Customer Info'!A:B,2,0)</f>
        <v>Stuart</v>
      </c>
      <c r="H1850" s="5" t="str">
        <f>VLOOKUP(F1850,'Customer Info'!A:C,3,0)</f>
        <v>Calhoun</v>
      </c>
      <c r="I1850" s="5" t="str">
        <f>VLOOKUP(F1850,'Customer Info'!A:E,5,0)</f>
        <v>Nowra</v>
      </c>
      <c r="J1850" s="2" t="s">
        <v>183</v>
      </c>
      <c r="K1850" s="6" t="str">
        <f>VLOOKUP(J1850,'Product Details'!B:C,2,0)</f>
        <v>Furniture</v>
      </c>
      <c r="L1850" s="6" t="str">
        <f>VLOOKUP(J1850,'Product Details'!B:D,3,0)</f>
        <v>Tables</v>
      </c>
      <c r="M1850" s="6" t="s">
        <v>6546</v>
      </c>
      <c r="N1850" s="2">
        <v>531</v>
      </c>
      <c r="O1850" s="2">
        <v>487</v>
      </c>
      <c r="P1850" s="2">
        <v>5</v>
      </c>
      <c r="Q1850" s="7">
        <f>O1850*P1850</f>
        <v>2435</v>
      </c>
      <c r="R1850" s="7">
        <f>N1850*P1850</f>
        <v>2655</v>
      </c>
      <c r="S1850" s="2">
        <v>25</v>
      </c>
      <c r="T1850" s="8">
        <f>R1850+S1850</f>
        <v>2680</v>
      </c>
      <c r="U1850" s="8">
        <f>T1850-Q1850</f>
        <v>245</v>
      </c>
      <c r="V1850" s="2" t="s">
        <v>63</v>
      </c>
      <c r="W1850" s="31">
        <f>IF(T1850&lt;5000,T1850*2%,IF(T1850&lt;25000,T1850*5%,IF(T1850&lt;50000,T1850*7%,IF(T1850&lt;100000,T1850*9%,IF(T1850&lt;250000,T1850*12%,T1850*15%)))))</f>
        <v>53.6</v>
      </c>
    </row>
    <row r="1851" spans="1:23" x14ac:dyDescent="0.3">
      <c r="A1851" s="2" t="s">
        <v>3740</v>
      </c>
      <c r="B1851" s="4">
        <v>44012</v>
      </c>
      <c r="C1851" s="4">
        <v>44014</v>
      </c>
      <c r="D1851" s="2" t="s">
        <v>47</v>
      </c>
      <c r="E1851" s="2" t="s">
        <v>48</v>
      </c>
      <c r="F1851" s="2" t="s">
        <v>474</v>
      </c>
      <c r="G1851" s="5" t="str">
        <f>VLOOKUP(F1851,'Customer Info'!A:B,2,0)</f>
        <v>Debra</v>
      </c>
      <c r="H1851" s="5" t="str">
        <f>VLOOKUP(F1851,'Customer Info'!A:C,3,0)</f>
        <v>Catini</v>
      </c>
      <c r="I1851" s="5" t="str">
        <f>VLOOKUP(F1851,'Customer Info'!A:E,5,0)</f>
        <v>Zhengzhou</v>
      </c>
      <c r="J1851" s="2" t="s">
        <v>611</v>
      </c>
      <c r="K1851" s="6" t="str">
        <f>VLOOKUP(J1851,'Product Details'!B:C,2,0)</f>
        <v>Technology</v>
      </c>
      <c r="L1851" s="6" t="str">
        <f>VLOOKUP(J1851,'Product Details'!B:D,3,0)</f>
        <v>Phones</v>
      </c>
      <c r="M1851" s="6" t="s">
        <v>6564</v>
      </c>
      <c r="N1851" s="2">
        <v>664</v>
      </c>
      <c r="O1851" s="2">
        <v>576</v>
      </c>
      <c r="P1851" s="2">
        <v>4</v>
      </c>
      <c r="Q1851" s="7">
        <f>O1851*P1851</f>
        <v>2304</v>
      </c>
      <c r="R1851" s="7">
        <f>N1851*P1851</f>
        <v>2656</v>
      </c>
      <c r="S1851" s="2">
        <v>46</v>
      </c>
      <c r="T1851" s="8">
        <f>R1851+S1851</f>
        <v>2702</v>
      </c>
      <c r="U1851" s="8">
        <f>T1851-Q1851</f>
        <v>398</v>
      </c>
      <c r="V1851" s="2" t="s">
        <v>33</v>
      </c>
      <c r="W1851" s="31">
        <f>IF(T1851&lt;5000,T1851*2%,IF(T1851&lt;25000,T1851*5%,IF(T1851&lt;50000,T1851*7%,IF(T1851&lt;100000,T1851*9%,IF(T1851&lt;250000,T1851*12%,T1851*15%)))))</f>
        <v>54.04</v>
      </c>
    </row>
    <row r="1852" spans="1:23" x14ac:dyDescent="0.3">
      <c r="A1852" s="2" t="s">
        <v>1222</v>
      </c>
      <c r="B1852" s="4">
        <v>43669</v>
      </c>
      <c r="C1852" s="4">
        <v>43670</v>
      </c>
      <c r="D1852" s="2" t="s">
        <v>47</v>
      </c>
      <c r="E1852" s="2" t="s">
        <v>91</v>
      </c>
      <c r="F1852" s="2" t="s">
        <v>3</v>
      </c>
      <c r="G1852" s="5" t="str">
        <f>VLOOKUP(F1852,'Customer Info'!A:B,2,0)</f>
        <v>Cari</v>
      </c>
      <c r="H1852" s="5" t="str">
        <f>VLOOKUP(F1852,'Customer Info'!A:C,3,0)</f>
        <v>Sayre</v>
      </c>
      <c r="I1852" s="5" t="str">
        <f>VLOOKUP(F1852,'Customer Info'!A:E,5,0)</f>
        <v>Recklinghausen</v>
      </c>
      <c r="J1852" s="2" t="s">
        <v>143</v>
      </c>
      <c r="K1852" s="6" t="str">
        <f>VLOOKUP(J1852,'Product Details'!B:C,2,0)</f>
        <v>Office_Supplies</v>
      </c>
      <c r="L1852" s="6" t="str">
        <f>VLOOKUP(J1852,'Product Details'!B:D,3,0)</f>
        <v>Binders</v>
      </c>
      <c r="M1852" s="6" t="s">
        <v>6487</v>
      </c>
      <c r="N1852" s="2">
        <v>664</v>
      </c>
      <c r="O1852" s="2">
        <v>576</v>
      </c>
      <c r="P1852" s="2">
        <v>4</v>
      </c>
      <c r="Q1852" s="7">
        <f>O1852*P1852</f>
        <v>2304</v>
      </c>
      <c r="R1852" s="7">
        <f>N1852*P1852</f>
        <v>2656</v>
      </c>
      <c r="S1852" s="2">
        <v>45</v>
      </c>
      <c r="T1852" s="8">
        <f>R1852+S1852</f>
        <v>2701</v>
      </c>
      <c r="U1852" s="8">
        <f>T1852-Q1852</f>
        <v>397</v>
      </c>
      <c r="V1852" s="2" t="s">
        <v>33</v>
      </c>
      <c r="W1852" s="31">
        <f>IF(T1852&lt;5000,T1852*2%,IF(T1852&lt;25000,T1852*5%,IF(T1852&lt;50000,T1852*7%,IF(T1852&lt;100000,T1852*9%,IF(T1852&lt;250000,T1852*12%,T1852*15%)))))</f>
        <v>54.02</v>
      </c>
    </row>
    <row r="1853" spans="1:23" x14ac:dyDescent="0.3">
      <c r="A1853" s="2" t="s">
        <v>1929</v>
      </c>
      <c r="B1853" s="4">
        <v>43947</v>
      </c>
      <c r="C1853" s="4">
        <v>43949</v>
      </c>
      <c r="D1853" s="2" t="s">
        <v>47</v>
      </c>
      <c r="E1853" s="2" t="s">
        <v>43</v>
      </c>
      <c r="F1853" s="2" t="s">
        <v>1312</v>
      </c>
      <c r="G1853" s="5" t="str">
        <f>VLOOKUP(F1853,'Customer Info'!A:B,2,0)</f>
        <v>Mick</v>
      </c>
      <c r="H1853" s="5" t="str">
        <f>VLOOKUP(F1853,'Customer Info'!A:C,3,0)</f>
        <v>Brown</v>
      </c>
      <c r="I1853" s="5" t="str">
        <f>VLOOKUP(F1853,'Customer Info'!A:E,5,0)</f>
        <v>Shenzhen</v>
      </c>
      <c r="J1853" s="2" t="s">
        <v>66</v>
      </c>
      <c r="K1853" s="6" t="str">
        <f>VLOOKUP(J1853,'Product Details'!B:C,2,0)</f>
        <v>Furniture</v>
      </c>
      <c r="L1853" s="6" t="str">
        <f>VLOOKUP(J1853,'Product Details'!B:D,3,0)</f>
        <v>Bookcases</v>
      </c>
      <c r="M1853" s="6" t="s">
        <v>6498</v>
      </c>
      <c r="N1853" s="2">
        <v>887</v>
      </c>
      <c r="O1853" s="2">
        <v>814</v>
      </c>
      <c r="P1853" s="2">
        <v>3</v>
      </c>
      <c r="Q1853" s="7">
        <f>O1853*P1853</f>
        <v>2442</v>
      </c>
      <c r="R1853" s="7">
        <f>N1853*P1853</f>
        <v>2661</v>
      </c>
      <c r="S1853" s="2">
        <v>93</v>
      </c>
      <c r="T1853" s="8">
        <f>R1853+S1853</f>
        <v>2754</v>
      </c>
      <c r="U1853" s="8">
        <f>T1853-Q1853</f>
        <v>312</v>
      </c>
      <c r="V1853" s="2" t="s">
        <v>63</v>
      </c>
      <c r="W1853" s="31">
        <f>IF(T1853&lt;5000,T1853*2%,IF(T1853&lt;25000,T1853*5%,IF(T1853&lt;50000,T1853*7%,IF(T1853&lt;100000,T1853*9%,IF(T1853&lt;250000,T1853*12%,T1853*15%)))))</f>
        <v>55.08</v>
      </c>
    </row>
    <row r="1854" spans="1:23" x14ac:dyDescent="0.3">
      <c r="A1854" s="2" t="s">
        <v>806</v>
      </c>
      <c r="B1854" s="4">
        <v>43462</v>
      </c>
      <c r="C1854" s="4">
        <v>43463</v>
      </c>
      <c r="D1854" s="2" t="s">
        <v>47</v>
      </c>
      <c r="E1854" s="2" t="s">
        <v>68</v>
      </c>
      <c r="F1854" s="2" t="s">
        <v>807</v>
      </c>
      <c r="G1854" s="5" t="str">
        <f>VLOOKUP(F1854,'Customer Info'!A:B,2,0)</f>
        <v>Darren</v>
      </c>
      <c r="H1854" s="5" t="str">
        <f>VLOOKUP(F1854,'Customer Info'!A:C,3,0)</f>
        <v>Budd</v>
      </c>
      <c r="I1854" s="5" t="str">
        <f>VLOOKUP(F1854,'Customer Info'!A:E,5,0)</f>
        <v>Perth</v>
      </c>
      <c r="J1854" s="2" t="s">
        <v>160</v>
      </c>
      <c r="K1854" s="6" t="str">
        <f>VLOOKUP(J1854,'Product Details'!B:C,2,0)</f>
        <v>Office_Supplies</v>
      </c>
      <c r="L1854" s="6" t="str">
        <f>VLOOKUP(J1854,'Product Details'!B:D,3,0)</f>
        <v>Storage</v>
      </c>
      <c r="M1854" s="6" t="s">
        <v>6506</v>
      </c>
      <c r="N1854" s="2">
        <v>887</v>
      </c>
      <c r="O1854" s="2">
        <v>814</v>
      </c>
      <c r="P1854" s="2">
        <v>3</v>
      </c>
      <c r="Q1854" s="7">
        <f>O1854*P1854</f>
        <v>2442</v>
      </c>
      <c r="R1854" s="7">
        <f>N1854*P1854</f>
        <v>2661</v>
      </c>
      <c r="S1854" s="2">
        <v>43</v>
      </c>
      <c r="T1854" s="8">
        <f>R1854+S1854</f>
        <v>2704</v>
      </c>
      <c r="U1854" s="8">
        <f>T1854-Q1854</f>
        <v>262</v>
      </c>
      <c r="V1854" s="2" t="s">
        <v>33</v>
      </c>
      <c r="W1854" s="31">
        <f>IF(T1854&lt;5000,T1854*2%,IF(T1854&lt;25000,T1854*5%,IF(T1854&lt;50000,T1854*7%,IF(T1854&lt;100000,T1854*9%,IF(T1854&lt;250000,T1854*12%,T1854*15%)))))</f>
        <v>54.08</v>
      </c>
    </row>
    <row r="1855" spans="1:23" x14ac:dyDescent="0.3">
      <c r="A1855" s="2" t="s">
        <v>1796</v>
      </c>
      <c r="B1855" s="4">
        <v>44154</v>
      </c>
      <c r="C1855" s="4">
        <v>44155</v>
      </c>
      <c r="D1855" s="2" t="s">
        <v>47</v>
      </c>
      <c r="E1855" s="2" t="s">
        <v>68</v>
      </c>
      <c r="F1855" s="2" t="s">
        <v>508</v>
      </c>
      <c r="G1855" s="5" t="str">
        <f>VLOOKUP(F1855,'Customer Info'!A:B,2,0)</f>
        <v>Julie</v>
      </c>
      <c r="H1855" s="5" t="str">
        <f>VLOOKUP(F1855,'Customer Info'!A:C,3,0)</f>
        <v>Creighton</v>
      </c>
      <c r="I1855" s="5" t="str">
        <f>VLOOKUP(F1855,'Customer Info'!A:E,5,0)</f>
        <v>Ballarat</v>
      </c>
      <c r="J1855" s="2" t="s">
        <v>325</v>
      </c>
      <c r="K1855" s="6" t="str">
        <f>VLOOKUP(J1855,'Product Details'!B:C,2,0)</f>
        <v>Technology</v>
      </c>
      <c r="L1855" s="6" t="str">
        <f>VLOOKUP(J1855,'Product Details'!B:D,3,0)</f>
        <v>Copiers</v>
      </c>
      <c r="M1855" s="6" t="s">
        <v>6415</v>
      </c>
      <c r="N1855" s="2">
        <v>666</v>
      </c>
      <c r="O1855" s="2">
        <v>641</v>
      </c>
      <c r="P1855" s="2">
        <v>4</v>
      </c>
      <c r="Q1855" s="7">
        <f>O1855*P1855</f>
        <v>2564</v>
      </c>
      <c r="R1855" s="7">
        <f>N1855*P1855</f>
        <v>2664</v>
      </c>
      <c r="S1855" s="2">
        <v>73</v>
      </c>
      <c r="T1855" s="8">
        <f>R1855+S1855</f>
        <v>2737</v>
      </c>
      <c r="U1855" s="8">
        <f>T1855-Q1855</f>
        <v>173</v>
      </c>
      <c r="V1855" s="2" t="s">
        <v>63</v>
      </c>
      <c r="W1855" s="31">
        <f>IF(T1855&lt;5000,T1855*2%,IF(T1855&lt;25000,T1855*5%,IF(T1855&lt;50000,T1855*7%,IF(T1855&lt;100000,T1855*9%,IF(T1855&lt;250000,T1855*12%,T1855*15%)))))</f>
        <v>54.74</v>
      </c>
    </row>
    <row r="1856" spans="1:23" x14ac:dyDescent="0.3">
      <c r="A1856" s="2" t="s">
        <v>4301</v>
      </c>
      <c r="B1856" s="4">
        <v>43285</v>
      </c>
      <c r="C1856" s="4">
        <v>43285</v>
      </c>
      <c r="D1856" s="2" t="s">
        <v>28</v>
      </c>
      <c r="E1856" s="2" t="s">
        <v>91</v>
      </c>
      <c r="F1856" s="2" t="s">
        <v>771</v>
      </c>
      <c r="G1856" s="5" t="str">
        <f>VLOOKUP(F1856,'Customer Info'!A:B,2,0)</f>
        <v>John</v>
      </c>
      <c r="H1856" s="5" t="str">
        <f>VLOOKUP(F1856,'Customer Info'!A:C,3,0)</f>
        <v>Castell</v>
      </c>
      <c r="I1856" s="5" t="str">
        <f>VLOOKUP(F1856,'Customer Info'!A:E,5,0)</f>
        <v>Jakarta</v>
      </c>
      <c r="J1856" s="2" t="s">
        <v>38</v>
      </c>
      <c r="K1856" s="6" t="str">
        <f>VLOOKUP(J1856,'Product Details'!B:C,2,0)</f>
        <v>Office_Supplies</v>
      </c>
      <c r="L1856" s="6" t="str">
        <f>VLOOKUP(J1856,'Product Details'!B:D,3,0)</f>
        <v>Binders</v>
      </c>
      <c r="M1856" s="6" t="s">
        <v>6457</v>
      </c>
      <c r="N1856" s="2">
        <v>1332</v>
      </c>
      <c r="O1856" s="2">
        <v>1209</v>
      </c>
      <c r="P1856" s="2">
        <v>2</v>
      </c>
      <c r="Q1856" s="7">
        <f>O1856*P1856</f>
        <v>2418</v>
      </c>
      <c r="R1856" s="7">
        <f>N1856*P1856</f>
        <v>2664</v>
      </c>
      <c r="S1856" s="2">
        <v>71</v>
      </c>
      <c r="T1856" s="8">
        <f>R1856+S1856</f>
        <v>2735</v>
      </c>
      <c r="U1856" s="8">
        <f>T1856-Q1856</f>
        <v>317</v>
      </c>
      <c r="V1856" s="2" t="s">
        <v>33</v>
      </c>
      <c r="W1856" s="31">
        <f>IF(T1856&lt;5000,T1856*2%,IF(T1856&lt;25000,T1856*5%,IF(T1856&lt;50000,T1856*7%,IF(T1856&lt;100000,T1856*9%,IF(T1856&lt;250000,T1856*12%,T1856*15%)))))</f>
        <v>54.7</v>
      </c>
    </row>
    <row r="1857" spans="1:23" x14ac:dyDescent="0.3">
      <c r="A1857" s="2" t="s">
        <v>5340</v>
      </c>
      <c r="B1857" s="4">
        <v>43947</v>
      </c>
      <c r="C1857" s="4">
        <v>43948</v>
      </c>
      <c r="D1857" s="2" t="s">
        <v>47</v>
      </c>
      <c r="E1857" s="2" t="s">
        <v>29</v>
      </c>
      <c r="F1857" s="2" t="s">
        <v>874</v>
      </c>
      <c r="G1857" s="5" t="str">
        <f>VLOOKUP(F1857,'Customer Info'!A:B,2,0)</f>
        <v>Harold</v>
      </c>
      <c r="H1857" s="5" t="str">
        <f>VLOOKUP(F1857,'Customer Info'!A:C,3,0)</f>
        <v>Engle</v>
      </c>
      <c r="I1857" s="5" t="str">
        <f>VLOOKUP(F1857,'Customer Info'!A:E,5,0)</f>
        <v>Chennai</v>
      </c>
      <c r="J1857" s="2" t="s">
        <v>56</v>
      </c>
      <c r="K1857" s="6" t="str">
        <f>VLOOKUP(J1857,'Product Details'!B:C,2,0)</f>
        <v>Technology</v>
      </c>
      <c r="L1857" s="6" t="str">
        <f>VLOOKUP(J1857,'Product Details'!B:D,3,0)</f>
        <v>Accessories</v>
      </c>
      <c r="M1857" s="6" t="s">
        <v>6410</v>
      </c>
      <c r="N1857" s="2">
        <v>666</v>
      </c>
      <c r="O1857" s="2">
        <v>641</v>
      </c>
      <c r="P1857" s="2">
        <v>4</v>
      </c>
      <c r="Q1857" s="7">
        <f>O1857*P1857</f>
        <v>2564</v>
      </c>
      <c r="R1857" s="7">
        <f>N1857*P1857</f>
        <v>2664</v>
      </c>
      <c r="S1857" s="2">
        <v>49</v>
      </c>
      <c r="T1857" s="8">
        <f>R1857+S1857</f>
        <v>2713</v>
      </c>
      <c r="U1857" s="8">
        <f>T1857-Q1857</f>
        <v>149</v>
      </c>
      <c r="V1857" s="2" t="s">
        <v>33</v>
      </c>
      <c r="W1857" s="31">
        <f>IF(T1857&lt;5000,T1857*2%,IF(T1857&lt;25000,T1857*5%,IF(T1857&lt;50000,T1857*7%,IF(T1857&lt;100000,T1857*9%,IF(T1857&lt;250000,T1857*12%,T1857*15%)))))</f>
        <v>54.26</v>
      </c>
    </row>
    <row r="1858" spans="1:23" x14ac:dyDescent="0.3">
      <c r="A1858" s="2" t="s">
        <v>2864</v>
      </c>
      <c r="B1858" s="4">
        <v>43400</v>
      </c>
      <c r="C1858" s="4">
        <v>43401</v>
      </c>
      <c r="D1858" s="2" t="s">
        <v>28</v>
      </c>
      <c r="E1858" s="2" t="s">
        <v>68</v>
      </c>
      <c r="F1858" s="2" t="s">
        <v>327</v>
      </c>
      <c r="G1858" s="5" t="str">
        <f>VLOOKUP(F1858,'Customer Info'!A:B,2,0)</f>
        <v>Jill</v>
      </c>
      <c r="H1858" s="5" t="str">
        <f>VLOOKUP(F1858,'Customer Info'!A:C,3,0)</f>
        <v>Stevenson</v>
      </c>
      <c r="I1858" s="5" t="str">
        <f>VLOOKUP(F1858,'Customer Info'!A:E,5,0)</f>
        <v>Bengbu</v>
      </c>
      <c r="J1858" s="2" t="s">
        <v>694</v>
      </c>
      <c r="K1858" s="6" t="str">
        <f>VLOOKUP(J1858,'Product Details'!B:C,2,0)</f>
        <v>Office_Supplies</v>
      </c>
      <c r="L1858" s="6" t="str">
        <f>VLOOKUP(J1858,'Product Details'!B:D,3,0)</f>
        <v>Binders</v>
      </c>
      <c r="M1858" s="6" t="s">
        <v>6524</v>
      </c>
      <c r="N1858" s="2">
        <v>2681</v>
      </c>
      <c r="O1858" s="2">
        <v>2458</v>
      </c>
      <c r="P1858" s="2">
        <v>1</v>
      </c>
      <c r="Q1858" s="7">
        <f>O1858*P1858</f>
        <v>2458</v>
      </c>
      <c r="R1858" s="7">
        <f>N1858*P1858</f>
        <v>2681</v>
      </c>
      <c r="S1858" s="2">
        <v>57</v>
      </c>
      <c r="T1858" s="8">
        <f>R1858+S1858</f>
        <v>2738</v>
      </c>
      <c r="U1858" s="8">
        <f>T1858-Q1858</f>
        <v>280</v>
      </c>
      <c r="V1858" s="2" t="s">
        <v>33</v>
      </c>
      <c r="W1858" s="31">
        <f>IF(T1858&lt;5000,T1858*2%,IF(T1858&lt;25000,T1858*5%,IF(T1858&lt;50000,T1858*7%,IF(T1858&lt;100000,T1858*9%,IF(T1858&lt;250000,T1858*12%,T1858*15%)))))</f>
        <v>54.76</v>
      </c>
    </row>
    <row r="1859" spans="1:23" x14ac:dyDescent="0.3">
      <c r="A1859" s="2" t="s">
        <v>2482</v>
      </c>
      <c r="B1859" s="4">
        <v>43600</v>
      </c>
      <c r="C1859" s="4">
        <v>43600</v>
      </c>
      <c r="D1859" s="2" t="s">
        <v>28</v>
      </c>
      <c r="E1859" s="2" t="s">
        <v>29</v>
      </c>
      <c r="F1859" s="2" t="s">
        <v>1124</v>
      </c>
      <c r="G1859" s="5" t="str">
        <f>VLOOKUP(F1859,'Customer Info'!A:B,2,0)</f>
        <v>Kelly</v>
      </c>
      <c r="H1859" s="5" t="str">
        <f>VLOOKUP(F1859,'Customer Info'!A:C,3,0)</f>
        <v>Collister</v>
      </c>
      <c r="I1859" s="5" t="str">
        <f>VLOOKUP(F1859,'Customer Info'!A:E,5,0)</f>
        <v>Sydney</v>
      </c>
      <c r="J1859" s="2" t="s">
        <v>701</v>
      </c>
      <c r="K1859" s="6" t="str">
        <f>VLOOKUP(J1859,'Product Details'!B:C,2,0)</f>
        <v>Furniture</v>
      </c>
      <c r="L1859" s="6" t="str">
        <f>VLOOKUP(J1859,'Product Details'!B:D,3,0)</f>
        <v>Tables</v>
      </c>
      <c r="M1859" s="6" t="s">
        <v>6476</v>
      </c>
      <c r="N1859" s="2">
        <v>2681</v>
      </c>
      <c r="O1859" s="2">
        <v>2458</v>
      </c>
      <c r="P1859" s="2">
        <v>1</v>
      </c>
      <c r="Q1859" s="7">
        <f>O1859*P1859</f>
        <v>2458</v>
      </c>
      <c r="R1859" s="7">
        <f>N1859*P1859</f>
        <v>2681</v>
      </c>
      <c r="S1859" s="2">
        <v>52</v>
      </c>
      <c r="T1859" s="8">
        <f>R1859+S1859</f>
        <v>2733</v>
      </c>
      <c r="U1859" s="8">
        <f>T1859-Q1859</f>
        <v>275</v>
      </c>
      <c r="V1859" s="2" t="s">
        <v>33</v>
      </c>
      <c r="W1859" s="31">
        <f>IF(T1859&lt;5000,T1859*2%,IF(T1859&lt;25000,T1859*5%,IF(T1859&lt;50000,T1859*7%,IF(T1859&lt;100000,T1859*9%,IF(T1859&lt;250000,T1859*12%,T1859*15%)))))</f>
        <v>54.660000000000004</v>
      </c>
    </row>
    <row r="1860" spans="1:23" x14ac:dyDescent="0.3">
      <c r="A1860" s="2" t="s">
        <v>1933</v>
      </c>
      <c r="B1860" s="4">
        <v>43895</v>
      </c>
      <c r="C1860" s="4">
        <v>43895</v>
      </c>
      <c r="D1860" s="2" t="s">
        <v>28</v>
      </c>
      <c r="E1860" s="2" t="s">
        <v>36</v>
      </c>
      <c r="F1860" s="2" t="s">
        <v>1572</v>
      </c>
      <c r="G1860" s="5" t="str">
        <f>VLOOKUP(F1860,'Customer Info'!A:B,2,0)</f>
        <v>Brian</v>
      </c>
      <c r="H1860" s="5" t="str">
        <f>VLOOKUP(F1860,'Customer Info'!A:C,3,0)</f>
        <v>Dahlen</v>
      </c>
      <c r="I1860" s="5" t="str">
        <f>VLOOKUP(F1860,'Customer Info'!A:E,5,0)</f>
        <v>Shantou</v>
      </c>
      <c r="J1860" s="2" t="s">
        <v>163</v>
      </c>
      <c r="K1860" s="6" t="str">
        <f>VLOOKUP(J1860,'Product Details'!B:C,2,0)</f>
        <v>Office_Supplies</v>
      </c>
      <c r="L1860" s="6" t="str">
        <f>VLOOKUP(J1860,'Product Details'!B:D,3,0)</f>
        <v>Appliances</v>
      </c>
      <c r="M1860" s="6" t="s">
        <v>6514</v>
      </c>
      <c r="N1860" s="2">
        <v>2681</v>
      </c>
      <c r="O1860" s="2">
        <v>2458</v>
      </c>
      <c r="P1860" s="2">
        <v>1</v>
      </c>
      <c r="Q1860" s="7">
        <f>O1860*P1860</f>
        <v>2458</v>
      </c>
      <c r="R1860" s="7">
        <f>N1860*P1860</f>
        <v>2681</v>
      </c>
      <c r="S1860" s="2">
        <v>41</v>
      </c>
      <c r="T1860" s="8">
        <f>R1860+S1860</f>
        <v>2722</v>
      </c>
      <c r="U1860" s="8">
        <f>T1860-Q1860</f>
        <v>264</v>
      </c>
      <c r="V1860" s="2" t="s">
        <v>33</v>
      </c>
      <c r="W1860" s="31">
        <f>IF(T1860&lt;5000,T1860*2%,IF(T1860&lt;25000,T1860*5%,IF(T1860&lt;50000,T1860*7%,IF(T1860&lt;100000,T1860*9%,IF(T1860&lt;250000,T1860*12%,T1860*15%)))))</f>
        <v>54.44</v>
      </c>
    </row>
    <row r="1861" spans="1:23" x14ac:dyDescent="0.3">
      <c r="A1861" s="2" t="s">
        <v>4768</v>
      </c>
      <c r="B1861" s="4">
        <v>43888</v>
      </c>
      <c r="C1861" s="4">
        <v>43889</v>
      </c>
      <c r="D1861" s="2" t="s">
        <v>47</v>
      </c>
      <c r="E1861" s="2" t="s">
        <v>36</v>
      </c>
      <c r="F1861" s="2" t="s">
        <v>1315</v>
      </c>
      <c r="G1861" s="5" t="str">
        <f>VLOOKUP(F1861,'Customer Info'!A:B,2,0)</f>
        <v>Lindsay</v>
      </c>
      <c r="H1861" s="5" t="str">
        <f>VLOOKUP(F1861,'Customer Info'!A:C,3,0)</f>
        <v>Castell</v>
      </c>
      <c r="I1861" s="5" t="str">
        <f>VLOOKUP(F1861,'Customer Info'!A:E,5,0)</f>
        <v>Depok</v>
      </c>
      <c r="J1861" s="2" t="s">
        <v>1000</v>
      </c>
      <c r="K1861" s="6" t="str">
        <f>VLOOKUP(J1861,'Product Details'!B:C,2,0)</f>
        <v>Office_Supplies</v>
      </c>
      <c r="L1861" s="6" t="str">
        <f>VLOOKUP(J1861,'Product Details'!B:D,3,0)</f>
        <v>Art</v>
      </c>
      <c r="M1861" s="6" t="s">
        <v>6418</v>
      </c>
      <c r="N1861" s="2">
        <v>671</v>
      </c>
      <c r="O1861" s="2">
        <v>627</v>
      </c>
      <c r="P1861" s="2">
        <v>4</v>
      </c>
      <c r="Q1861" s="7">
        <f>O1861*P1861</f>
        <v>2508</v>
      </c>
      <c r="R1861" s="7">
        <f>N1861*P1861</f>
        <v>2684</v>
      </c>
      <c r="S1861" s="2">
        <v>79</v>
      </c>
      <c r="T1861" s="8">
        <f>R1861+S1861</f>
        <v>2763</v>
      </c>
      <c r="U1861" s="8">
        <f>T1861-Q1861</f>
        <v>255</v>
      </c>
      <c r="V1861" s="2" t="s">
        <v>71</v>
      </c>
      <c r="W1861" s="31">
        <f>IF(T1861&lt;5000,T1861*2%,IF(T1861&lt;25000,T1861*5%,IF(T1861&lt;50000,T1861*7%,IF(T1861&lt;100000,T1861*9%,IF(T1861&lt;250000,T1861*12%,T1861*15%)))))</f>
        <v>55.26</v>
      </c>
    </row>
    <row r="1862" spans="1:23" x14ac:dyDescent="0.3">
      <c r="A1862" s="2" t="s">
        <v>1705</v>
      </c>
      <c r="B1862" s="4">
        <v>43923</v>
      </c>
      <c r="C1862" s="4">
        <v>43923</v>
      </c>
      <c r="D1862" s="2" t="s">
        <v>47</v>
      </c>
      <c r="E1862" s="2" t="s">
        <v>68</v>
      </c>
      <c r="F1862" s="2" t="s">
        <v>1630</v>
      </c>
      <c r="G1862" s="5" t="str">
        <f>VLOOKUP(F1862,'Customer Info'!A:B,2,0)</f>
        <v>Roy</v>
      </c>
      <c r="H1862" s="5" t="str">
        <f>VLOOKUP(F1862,'Customer Info'!A:C,3,0)</f>
        <v>Skaria</v>
      </c>
      <c r="I1862" s="5" t="str">
        <f>VLOOKUP(F1862,'Customer Info'!A:E,5,0)</f>
        <v>Bogor</v>
      </c>
      <c r="J1862" s="2" t="s">
        <v>893</v>
      </c>
      <c r="K1862" s="6" t="str">
        <f>VLOOKUP(J1862,'Product Details'!B:C,2,0)</f>
        <v>Technology</v>
      </c>
      <c r="L1862" s="6" t="str">
        <f>VLOOKUP(J1862,'Product Details'!B:D,3,0)</f>
        <v>Machines</v>
      </c>
      <c r="M1862" s="6" t="s">
        <v>6485</v>
      </c>
      <c r="N1862" s="2">
        <v>671</v>
      </c>
      <c r="O1862" s="2">
        <v>627</v>
      </c>
      <c r="P1862" s="2">
        <v>4</v>
      </c>
      <c r="Q1862" s="7">
        <f>O1862*P1862</f>
        <v>2508</v>
      </c>
      <c r="R1862" s="7">
        <f>N1862*P1862</f>
        <v>2684</v>
      </c>
      <c r="S1862" s="2">
        <v>56</v>
      </c>
      <c r="T1862" s="8">
        <f>R1862+S1862</f>
        <v>2740</v>
      </c>
      <c r="U1862" s="8">
        <f>T1862-Q1862</f>
        <v>232</v>
      </c>
      <c r="V1862" s="2" t="s">
        <v>33</v>
      </c>
      <c r="W1862" s="31">
        <f>IF(T1862&lt;5000,T1862*2%,IF(T1862&lt;25000,T1862*5%,IF(T1862&lt;50000,T1862*7%,IF(T1862&lt;100000,T1862*9%,IF(T1862&lt;250000,T1862*12%,T1862*15%)))))</f>
        <v>54.800000000000004</v>
      </c>
    </row>
    <row r="1863" spans="1:23" x14ac:dyDescent="0.3">
      <c r="A1863" s="2" t="s">
        <v>4027</v>
      </c>
      <c r="B1863" s="4">
        <v>43986</v>
      </c>
      <c r="C1863" s="4">
        <v>43987</v>
      </c>
      <c r="D1863" s="2" t="s">
        <v>47</v>
      </c>
      <c r="E1863" s="2" t="s">
        <v>68</v>
      </c>
      <c r="F1863" s="2" t="s">
        <v>892</v>
      </c>
      <c r="G1863" s="5" t="str">
        <f>VLOOKUP(F1863,'Customer Info'!A:B,2,0)</f>
        <v>Yana</v>
      </c>
      <c r="H1863" s="5" t="str">
        <f>VLOOKUP(F1863,'Customer Info'!A:C,3,0)</f>
        <v>Sorensen</v>
      </c>
      <c r="I1863" s="5" t="str">
        <f>VLOOKUP(F1863,'Customer Info'!A:E,5,0)</f>
        <v>Hangzhou</v>
      </c>
      <c r="J1863" s="2" t="s">
        <v>242</v>
      </c>
      <c r="K1863" s="6" t="str">
        <f>VLOOKUP(J1863,'Product Details'!B:C,2,0)</f>
        <v>Office_Supplies</v>
      </c>
      <c r="L1863" s="6" t="str">
        <f>VLOOKUP(J1863,'Product Details'!B:D,3,0)</f>
        <v>Storage</v>
      </c>
      <c r="M1863" s="6" t="s">
        <v>6560</v>
      </c>
      <c r="N1863" s="2">
        <v>671</v>
      </c>
      <c r="O1863" s="2">
        <v>627</v>
      </c>
      <c r="P1863" s="2">
        <v>4</v>
      </c>
      <c r="Q1863" s="7">
        <f>O1863*P1863</f>
        <v>2508</v>
      </c>
      <c r="R1863" s="7">
        <f>N1863*P1863</f>
        <v>2684</v>
      </c>
      <c r="S1863" s="2">
        <v>56</v>
      </c>
      <c r="T1863" s="8">
        <f>R1863+S1863</f>
        <v>2740</v>
      </c>
      <c r="U1863" s="8">
        <f>T1863-Q1863</f>
        <v>232</v>
      </c>
      <c r="V1863" s="2" t="s">
        <v>33</v>
      </c>
      <c r="W1863" s="31">
        <f>IF(T1863&lt;5000,T1863*2%,IF(T1863&lt;25000,T1863*5%,IF(T1863&lt;50000,T1863*7%,IF(T1863&lt;100000,T1863*9%,IF(T1863&lt;250000,T1863*12%,T1863*15%)))))</f>
        <v>54.800000000000004</v>
      </c>
    </row>
    <row r="1864" spans="1:23" x14ac:dyDescent="0.3">
      <c r="A1864" s="2" t="s">
        <v>5038</v>
      </c>
      <c r="B1864" s="4">
        <v>43679</v>
      </c>
      <c r="C1864" s="4">
        <v>43679</v>
      </c>
      <c r="D1864" s="2" t="s">
        <v>47</v>
      </c>
      <c r="E1864" s="2" t="s">
        <v>36</v>
      </c>
      <c r="F1864" s="2" t="s">
        <v>195</v>
      </c>
      <c r="G1864" s="5" t="str">
        <f>VLOOKUP(F1864,'Customer Info'!A:B,2,0)</f>
        <v>Becky</v>
      </c>
      <c r="H1864" s="5" t="str">
        <f>VLOOKUP(F1864,'Customer Info'!A:C,3,0)</f>
        <v>Pak</v>
      </c>
      <c r="I1864" s="5" t="str">
        <f>VLOOKUP(F1864,'Customer Info'!A:E,5,0)</f>
        <v>Geelong</v>
      </c>
      <c r="J1864" s="2" t="s">
        <v>426</v>
      </c>
      <c r="K1864" s="6" t="str">
        <f>VLOOKUP(J1864,'Product Details'!B:C,2,0)</f>
        <v>Office_Supplies</v>
      </c>
      <c r="L1864" s="6" t="str">
        <f>VLOOKUP(J1864,'Product Details'!B:D,3,0)</f>
        <v>Storage</v>
      </c>
      <c r="M1864" s="6" t="s">
        <v>6504</v>
      </c>
      <c r="N1864" s="2">
        <v>896</v>
      </c>
      <c r="O1864" s="2">
        <v>870</v>
      </c>
      <c r="P1864" s="2">
        <v>3</v>
      </c>
      <c r="Q1864" s="7">
        <f>O1864*P1864</f>
        <v>2610</v>
      </c>
      <c r="R1864" s="7">
        <f>N1864*P1864</f>
        <v>2688</v>
      </c>
      <c r="S1864" s="2">
        <v>92</v>
      </c>
      <c r="T1864" s="8">
        <f>R1864+S1864</f>
        <v>2780</v>
      </c>
      <c r="U1864" s="8">
        <f>T1864-Q1864</f>
        <v>170</v>
      </c>
      <c r="V1864" s="2" t="s">
        <v>63</v>
      </c>
      <c r="W1864" s="31">
        <f>IF(T1864&lt;5000,T1864*2%,IF(T1864&lt;25000,T1864*5%,IF(T1864&lt;50000,T1864*7%,IF(T1864&lt;100000,T1864*9%,IF(T1864&lt;250000,T1864*12%,T1864*15%)))))</f>
        <v>55.6</v>
      </c>
    </row>
    <row r="1865" spans="1:23" x14ac:dyDescent="0.3">
      <c r="A1865" s="2" t="s">
        <v>2943</v>
      </c>
      <c r="B1865" s="4">
        <v>43266</v>
      </c>
      <c r="C1865" s="4">
        <v>43266</v>
      </c>
      <c r="D1865" s="2" t="s">
        <v>47</v>
      </c>
      <c r="E1865" s="2" t="s">
        <v>48</v>
      </c>
      <c r="F1865" s="2" t="s">
        <v>558</v>
      </c>
      <c r="G1865" s="5" t="str">
        <f>VLOOKUP(F1865,'Customer Info'!A:B,2,0)</f>
        <v>Damala</v>
      </c>
      <c r="H1865" s="5" t="str">
        <f>VLOOKUP(F1865,'Customer Info'!A:C,3,0)</f>
        <v>Kotsonis</v>
      </c>
      <c r="I1865" s="5" t="str">
        <f>VLOOKUP(F1865,'Customer Info'!A:E,5,0)</f>
        <v>Berlin</v>
      </c>
      <c r="J1865" s="2" t="s">
        <v>301</v>
      </c>
      <c r="K1865" s="6" t="str">
        <f>VLOOKUP(J1865,'Product Details'!B:C,2,0)</f>
        <v>Technology</v>
      </c>
      <c r="L1865" s="6" t="str">
        <f>VLOOKUP(J1865,'Product Details'!B:D,3,0)</f>
        <v>Machines</v>
      </c>
      <c r="M1865" s="6" t="s">
        <v>6520</v>
      </c>
      <c r="N1865" s="2">
        <v>896</v>
      </c>
      <c r="O1865" s="2">
        <v>870</v>
      </c>
      <c r="P1865" s="2">
        <v>3</v>
      </c>
      <c r="Q1865" s="7">
        <f>O1865*P1865</f>
        <v>2610</v>
      </c>
      <c r="R1865" s="7">
        <f>N1865*P1865</f>
        <v>2688</v>
      </c>
      <c r="S1865" s="2">
        <v>76</v>
      </c>
      <c r="T1865" s="8">
        <f>R1865+S1865</f>
        <v>2764</v>
      </c>
      <c r="U1865" s="8">
        <f>T1865-Q1865</f>
        <v>154</v>
      </c>
      <c r="V1865" s="2" t="s">
        <v>33</v>
      </c>
      <c r="W1865" s="31">
        <f>IF(T1865&lt;5000,T1865*2%,IF(T1865&lt;25000,T1865*5%,IF(T1865&lt;50000,T1865*7%,IF(T1865&lt;100000,T1865*9%,IF(T1865&lt;250000,T1865*12%,T1865*15%)))))</f>
        <v>55.28</v>
      </c>
    </row>
    <row r="1866" spans="1:23" x14ac:dyDescent="0.3">
      <c r="A1866" s="2" t="s">
        <v>3544</v>
      </c>
      <c r="B1866" s="4">
        <v>43727</v>
      </c>
      <c r="C1866" s="4">
        <v>43727</v>
      </c>
      <c r="D1866" s="2" t="s">
        <v>47</v>
      </c>
      <c r="E1866" s="2" t="s">
        <v>91</v>
      </c>
      <c r="F1866" s="2" t="s">
        <v>450</v>
      </c>
      <c r="G1866" s="5" t="str">
        <f>VLOOKUP(F1866,'Customer Info'!A:B,2,0)</f>
        <v>Jim</v>
      </c>
      <c r="H1866" s="5" t="str">
        <f>VLOOKUP(F1866,'Customer Info'!A:C,3,0)</f>
        <v>Epp</v>
      </c>
      <c r="I1866" s="5" t="str">
        <f>VLOOKUP(F1866,'Customer Info'!A:E,5,0)</f>
        <v>Jingmen</v>
      </c>
      <c r="J1866" s="2" t="s">
        <v>93</v>
      </c>
      <c r="K1866" s="6" t="str">
        <f>VLOOKUP(J1866,'Product Details'!B:C,2,0)</f>
        <v>Furniture</v>
      </c>
      <c r="L1866" s="6" t="str">
        <f>VLOOKUP(J1866,'Product Details'!B:D,3,0)</f>
        <v>Bookcases</v>
      </c>
      <c r="M1866" s="6" t="s">
        <v>6452</v>
      </c>
      <c r="N1866" s="2">
        <v>224</v>
      </c>
      <c r="O1866" s="2">
        <v>210</v>
      </c>
      <c r="P1866" s="2">
        <v>12</v>
      </c>
      <c r="Q1866" s="7">
        <f>O1866*P1866</f>
        <v>2520</v>
      </c>
      <c r="R1866" s="7">
        <f>N1866*P1866</f>
        <v>2688</v>
      </c>
      <c r="S1866" s="2">
        <v>65</v>
      </c>
      <c r="T1866" s="8">
        <f>R1866+S1866</f>
        <v>2753</v>
      </c>
      <c r="U1866" s="8">
        <f>T1866-Q1866</f>
        <v>233</v>
      </c>
      <c r="V1866" s="2" t="s">
        <v>33</v>
      </c>
      <c r="W1866" s="31">
        <f>IF(T1866&lt;5000,T1866*2%,IF(T1866&lt;25000,T1866*5%,IF(T1866&lt;50000,T1866*7%,IF(T1866&lt;100000,T1866*9%,IF(T1866&lt;250000,T1866*12%,T1866*15%)))))</f>
        <v>55.06</v>
      </c>
    </row>
    <row r="1867" spans="1:23" x14ac:dyDescent="0.3">
      <c r="A1867" s="2" t="s">
        <v>2214</v>
      </c>
      <c r="B1867" s="4">
        <v>43133</v>
      </c>
      <c r="C1867" s="4">
        <v>43135</v>
      </c>
      <c r="D1867" s="2" t="s">
        <v>47</v>
      </c>
      <c r="E1867" s="2" t="s">
        <v>29</v>
      </c>
      <c r="F1867" s="2" t="s">
        <v>1249</v>
      </c>
      <c r="G1867" s="5" t="str">
        <f>VLOOKUP(F1867,'Customer Info'!A:B,2,0)</f>
        <v>Jack</v>
      </c>
      <c r="H1867" s="5" t="str">
        <f>VLOOKUP(F1867,'Customer Info'!A:C,3,0)</f>
        <v>Lebron</v>
      </c>
      <c r="I1867" s="5" t="str">
        <f>VLOOKUP(F1867,'Customer Info'!A:E,5,0)</f>
        <v>Bremen</v>
      </c>
      <c r="J1867" s="2" t="s">
        <v>325</v>
      </c>
      <c r="K1867" s="6" t="str">
        <f>VLOOKUP(J1867,'Product Details'!B:C,2,0)</f>
        <v>Technology</v>
      </c>
      <c r="L1867" s="6" t="str">
        <f>VLOOKUP(J1867,'Product Details'!B:D,3,0)</f>
        <v>Copiers</v>
      </c>
      <c r="M1867" s="6" t="s">
        <v>6415</v>
      </c>
      <c r="N1867" s="2">
        <v>896</v>
      </c>
      <c r="O1867" s="2">
        <v>870</v>
      </c>
      <c r="P1867" s="2">
        <v>3</v>
      </c>
      <c r="Q1867" s="7">
        <f>O1867*P1867</f>
        <v>2610</v>
      </c>
      <c r="R1867" s="7">
        <f>N1867*P1867</f>
        <v>2688</v>
      </c>
      <c r="S1867" s="2">
        <v>37</v>
      </c>
      <c r="T1867" s="8">
        <f>R1867+S1867</f>
        <v>2725</v>
      </c>
      <c r="U1867" s="8">
        <f>T1867-Q1867</f>
        <v>115</v>
      </c>
      <c r="V1867" s="2" t="s">
        <v>63</v>
      </c>
      <c r="W1867" s="31">
        <f>IF(T1867&lt;5000,T1867*2%,IF(T1867&lt;25000,T1867*5%,IF(T1867&lt;50000,T1867*7%,IF(T1867&lt;100000,T1867*9%,IF(T1867&lt;250000,T1867*12%,T1867*15%)))))</f>
        <v>54.5</v>
      </c>
    </row>
    <row r="1868" spans="1:23" x14ac:dyDescent="0.3">
      <c r="A1868" s="2" t="s">
        <v>4712</v>
      </c>
      <c r="B1868" s="4">
        <v>44029</v>
      </c>
      <c r="C1868" s="4">
        <v>44031</v>
      </c>
      <c r="D1868" s="2" t="s">
        <v>47</v>
      </c>
      <c r="E1868" s="2" t="s">
        <v>48</v>
      </c>
      <c r="F1868" s="2" t="s">
        <v>892</v>
      </c>
      <c r="G1868" s="5" t="str">
        <f>VLOOKUP(F1868,'Customer Info'!A:B,2,0)</f>
        <v>Yana</v>
      </c>
      <c r="H1868" s="5" t="str">
        <f>VLOOKUP(F1868,'Customer Info'!A:C,3,0)</f>
        <v>Sorensen</v>
      </c>
      <c r="I1868" s="5" t="str">
        <f>VLOOKUP(F1868,'Customer Info'!A:E,5,0)</f>
        <v>Hangzhou</v>
      </c>
      <c r="J1868" s="2" t="s">
        <v>301</v>
      </c>
      <c r="K1868" s="6" t="str">
        <f>VLOOKUP(J1868,'Product Details'!B:C,2,0)</f>
        <v>Technology</v>
      </c>
      <c r="L1868" s="6" t="str">
        <f>VLOOKUP(J1868,'Product Details'!B:D,3,0)</f>
        <v>Machines</v>
      </c>
      <c r="M1868" s="6" t="s">
        <v>6520</v>
      </c>
      <c r="N1868" s="2">
        <v>896</v>
      </c>
      <c r="O1868" s="2">
        <v>870</v>
      </c>
      <c r="P1868" s="2">
        <v>3</v>
      </c>
      <c r="Q1868" s="7">
        <f>O1868*P1868</f>
        <v>2610</v>
      </c>
      <c r="R1868" s="7">
        <f>N1868*P1868</f>
        <v>2688</v>
      </c>
      <c r="S1868" s="2">
        <v>34</v>
      </c>
      <c r="T1868" s="8">
        <f>R1868+S1868</f>
        <v>2722</v>
      </c>
      <c r="U1868" s="8">
        <f>T1868-Q1868</f>
        <v>112</v>
      </c>
      <c r="V1868" s="2" t="s">
        <v>33</v>
      </c>
      <c r="W1868" s="31">
        <f>IF(T1868&lt;5000,T1868*2%,IF(T1868&lt;25000,T1868*5%,IF(T1868&lt;50000,T1868*7%,IF(T1868&lt;100000,T1868*9%,IF(T1868&lt;250000,T1868*12%,T1868*15%)))))</f>
        <v>54.44</v>
      </c>
    </row>
    <row r="1869" spans="1:23" x14ac:dyDescent="0.3">
      <c r="A1869" s="2" t="s">
        <v>2512</v>
      </c>
      <c r="B1869" s="4">
        <v>43750</v>
      </c>
      <c r="C1869" s="4">
        <v>43751</v>
      </c>
      <c r="D1869" s="2" t="s">
        <v>47</v>
      </c>
      <c r="E1869" s="2" t="s">
        <v>43</v>
      </c>
      <c r="F1869" s="2" t="s">
        <v>1759</v>
      </c>
      <c r="G1869" s="5" t="str">
        <f>VLOOKUP(F1869,'Customer Info'!A:B,2,0)</f>
        <v>Stefania</v>
      </c>
      <c r="H1869" s="5" t="str">
        <f>VLOOKUP(F1869,'Customer Info'!A:C,3,0)</f>
        <v>Perrino</v>
      </c>
      <c r="I1869" s="5" t="str">
        <f>VLOOKUP(F1869,'Customer Info'!A:E,5,0)</f>
        <v>Albury</v>
      </c>
      <c r="J1869" s="2" t="s">
        <v>718</v>
      </c>
      <c r="K1869" s="6" t="str">
        <f>VLOOKUP(J1869,'Product Details'!B:C,2,0)</f>
        <v>Office_Supplies</v>
      </c>
      <c r="L1869" s="6" t="str">
        <f>VLOOKUP(J1869,'Product Details'!B:D,3,0)</f>
        <v>Labels</v>
      </c>
      <c r="M1869" s="6" t="s">
        <v>6508</v>
      </c>
      <c r="N1869" s="2">
        <v>674</v>
      </c>
      <c r="O1869" s="2">
        <v>629</v>
      </c>
      <c r="P1869" s="2">
        <v>4</v>
      </c>
      <c r="Q1869" s="7">
        <f>O1869*P1869</f>
        <v>2516</v>
      </c>
      <c r="R1869" s="7">
        <f>N1869*P1869</f>
        <v>2696</v>
      </c>
      <c r="S1869" s="2">
        <v>56</v>
      </c>
      <c r="T1869" s="8">
        <f>R1869+S1869</f>
        <v>2752</v>
      </c>
      <c r="U1869" s="8">
        <f>T1869-Q1869</f>
        <v>236</v>
      </c>
      <c r="V1869" s="2" t="s">
        <v>33</v>
      </c>
      <c r="W1869" s="31">
        <f>IF(T1869&lt;5000,T1869*2%,IF(T1869&lt;25000,T1869*5%,IF(T1869&lt;50000,T1869*7%,IF(T1869&lt;100000,T1869*9%,IF(T1869&lt;250000,T1869*12%,T1869*15%)))))</f>
        <v>55.04</v>
      </c>
    </row>
    <row r="1870" spans="1:23" x14ac:dyDescent="0.3">
      <c r="A1870" s="2" t="s">
        <v>1877</v>
      </c>
      <c r="B1870" s="4">
        <v>43893</v>
      </c>
      <c r="C1870" s="4">
        <v>43894</v>
      </c>
      <c r="D1870" s="2" t="s">
        <v>47</v>
      </c>
      <c r="E1870" s="2" t="s">
        <v>91</v>
      </c>
      <c r="F1870" s="2" t="s">
        <v>945</v>
      </c>
      <c r="G1870" s="5" t="str">
        <f>VLOOKUP(F1870,'Customer Info'!A:B,2,0)</f>
        <v>Lindsay</v>
      </c>
      <c r="H1870" s="5" t="str">
        <f>VLOOKUP(F1870,'Customer Info'!A:C,3,0)</f>
        <v>Shagiari</v>
      </c>
      <c r="I1870" s="5" t="str">
        <f>VLOOKUP(F1870,'Customer Info'!A:E,5,0)</f>
        <v>Canberra</v>
      </c>
      <c r="J1870" s="2" t="s">
        <v>186</v>
      </c>
      <c r="K1870" s="6" t="str">
        <f>VLOOKUP(J1870,'Product Details'!B:C,2,0)</f>
        <v>Technology</v>
      </c>
      <c r="L1870" s="6" t="str">
        <f>VLOOKUP(J1870,'Product Details'!B:D,3,0)</f>
        <v>Accessories</v>
      </c>
      <c r="M1870" s="6" t="s">
        <v>6392</v>
      </c>
      <c r="N1870" s="2">
        <v>900</v>
      </c>
      <c r="O1870" s="2">
        <v>834</v>
      </c>
      <c r="P1870" s="2">
        <v>3</v>
      </c>
      <c r="Q1870" s="7">
        <f>O1870*P1870</f>
        <v>2502</v>
      </c>
      <c r="R1870" s="7">
        <f>N1870*P1870</f>
        <v>2700</v>
      </c>
      <c r="S1870" s="2">
        <v>98</v>
      </c>
      <c r="T1870" s="8">
        <f>R1870+S1870</f>
        <v>2798</v>
      </c>
      <c r="U1870" s="8">
        <f>T1870-Q1870</f>
        <v>296</v>
      </c>
      <c r="V1870" s="2" t="s">
        <v>33</v>
      </c>
      <c r="W1870" s="31">
        <f>IF(T1870&lt;5000,T1870*2%,IF(T1870&lt;25000,T1870*5%,IF(T1870&lt;50000,T1870*7%,IF(T1870&lt;100000,T1870*9%,IF(T1870&lt;250000,T1870*12%,T1870*15%)))))</f>
        <v>55.96</v>
      </c>
    </row>
    <row r="1871" spans="1:23" x14ac:dyDescent="0.3">
      <c r="A1871" s="2" t="s">
        <v>3888</v>
      </c>
      <c r="B1871" s="4">
        <v>43883</v>
      </c>
      <c r="C1871" s="4">
        <v>43884</v>
      </c>
      <c r="D1871" s="2" t="s">
        <v>47</v>
      </c>
      <c r="E1871" s="2" t="s">
        <v>91</v>
      </c>
      <c r="F1871" s="2" t="s">
        <v>272</v>
      </c>
      <c r="G1871" s="5" t="str">
        <f>VLOOKUP(F1871,'Customer Info'!A:B,2,0)</f>
        <v>Alejandro</v>
      </c>
      <c r="H1871" s="5" t="str">
        <f>VLOOKUP(F1871,'Customer Info'!A:C,3,0)</f>
        <v>Grove</v>
      </c>
      <c r="I1871" s="5" t="str">
        <f>VLOOKUP(F1871,'Customer Info'!A:E,5,0)</f>
        <v>Whyalla</v>
      </c>
      <c r="J1871" s="2" t="s">
        <v>214</v>
      </c>
      <c r="K1871" s="6" t="str">
        <f>VLOOKUP(J1871,'Product Details'!B:C,2,0)</f>
        <v>Technology</v>
      </c>
      <c r="L1871" s="6" t="str">
        <f>VLOOKUP(J1871,'Product Details'!B:D,3,0)</f>
        <v>Machines</v>
      </c>
      <c r="M1871" s="6" t="s">
        <v>6437</v>
      </c>
      <c r="N1871" s="2">
        <v>900</v>
      </c>
      <c r="O1871" s="2">
        <v>834</v>
      </c>
      <c r="P1871" s="2">
        <v>3</v>
      </c>
      <c r="Q1871" s="7">
        <f>O1871*P1871</f>
        <v>2502</v>
      </c>
      <c r="R1871" s="7">
        <f>N1871*P1871</f>
        <v>2700</v>
      </c>
      <c r="S1871" s="2">
        <v>87</v>
      </c>
      <c r="T1871" s="8">
        <f>R1871+S1871</f>
        <v>2787</v>
      </c>
      <c r="U1871" s="8">
        <f>T1871-Q1871</f>
        <v>285</v>
      </c>
      <c r="V1871" s="2" t="s">
        <v>30</v>
      </c>
      <c r="W1871" s="31">
        <f>IF(T1871&lt;5000,T1871*2%,IF(T1871&lt;25000,T1871*5%,IF(T1871&lt;50000,T1871*7%,IF(T1871&lt;100000,T1871*9%,IF(T1871&lt;250000,T1871*12%,T1871*15%)))))</f>
        <v>55.74</v>
      </c>
    </row>
    <row r="1872" spans="1:23" x14ac:dyDescent="0.3">
      <c r="A1872" s="2" t="s">
        <v>351</v>
      </c>
      <c r="B1872" s="4">
        <v>43182</v>
      </c>
      <c r="C1872" s="4">
        <v>43183</v>
      </c>
      <c r="D1872" s="2" t="s">
        <v>47</v>
      </c>
      <c r="E1872" s="2" t="s">
        <v>43</v>
      </c>
      <c r="F1872" s="2" t="s">
        <v>352</v>
      </c>
      <c r="G1872" s="5" t="str">
        <f>VLOOKUP(F1872,'Customer Info'!A:B,2,0)</f>
        <v>Nick</v>
      </c>
      <c r="H1872" s="5" t="str">
        <f>VLOOKUP(F1872,'Customer Info'!A:C,3,0)</f>
        <v>Zandusky</v>
      </c>
      <c r="I1872" s="5" t="str">
        <f>VLOOKUP(F1872,'Customer Info'!A:E,5,0)</f>
        <v>Surabaya</v>
      </c>
      <c r="J1872" s="2" t="s">
        <v>207</v>
      </c>
      <c r="K1872" s="6" t="str">
        <f>VLOOKUP(J1872,'Product Details'!B:C,2,0)</f>
        <v>Office_Supplies</v>
      </c>
      <c r="L1872" s="6" t="str">
        <f>VLOOKUP(J1872,'Product Details'!B:D,3,0)</f>
        <v>Labels</v>
      </c>
      <c r="M1872" s="6" t="s">
        <v>6469</v>
      </c>
      <c r="N1872" s="2">
        <v>900</v>
      </c>
      <c r="O1872" s="2">
        <v>834</v>
      </c>
      <c r="P1872" s="2">
        <v>3</v>
      </c>
      <c r="Q1872" s="7">
        <f>O1872*P1872</f>
        <v>2502</v>
      </c>
      <c r="R1872" s="7">
        <f>N1872*P1872</f>
        <v>2700</v>
      </c>
      <c r="S1872" s="2">
        <v>71</v>
      </c>
      <c r="T1872" s="8">
        <f>R1872+S1872</f>
        <v>2771</v>
      </c>
      <c r="U1872" s="8">
        <f>T1872-Q1872</f>
        <v>269</v>
      </c>
      <c r="V1872" s="2" t="s">
        <v>71</v>
      </c>
      <c r="W1872" s="31">
        <f>IF(T1872&lt;5000,T1872*2%,IF(T1872&lt;25000,T1872*5%,IF(T1872&lt;50000,T1872*7%,IF(T1872&lt;100000,T1872*9%,IF(T1872&lt;250000,T1872*12%,T1872*15%)))))</f>
        <v>55.42</v>
      </c>
    </row>
    <row r="1873" spans="1:23" x14ac:dyDescent="0.3">
      <c r="A1873" s="2" t="s">
        <v>2088</v>
      </c>
      <c r="B1873" s="4">
        <v>43157</v>
      </c>
      <c r="C1873" s="4">
        <v>43157</v>
      </c>
      <c r="D1873" s="2" t="s">
        <v>47</v>
      </c>
      <c r="E1873" s="2" t="s">
        <v>91</v>
      </c>
      <c r="F1873" s="2" t="s">
        <v>213</v>
      </c>
      <c r="G1873" s="5" t="str">
        <f>VLOOKUP(F1873,'Customer Info'!A:B,2,0)</f>
        <v>Meg</v>
      </c>
      <c r="H1873" s="5" t="str">
        <f>VLOOKUP(F1873,'Customer Info'!A:C,3,0)</f>
        <v>Tillman</v>
      </c>
      <c r="I1873" s="5" t="str">
        <f>VLOOKUP(F1873,'Customer Info'!A:E,5,0)</f>
        <v>Bangalore</v>
      </c>
      <c r="J1873" s="2" t="s">
        <v>545</v>
      </c>
      <c r="K1873" s="6" t="str">
        <f>VLOOKUP(J1873,'Product Details'!B:C,2,0)</f>
        <v>Technology</v>
      </c>
      <c r="L1873" s="6" t="str">
        <f>VLOOKUP(J1873,'Product Details'!B:D,3,0)</f>
        <v>Copiers</v>
      </c>
      <c r="M1873" s="6" t="s">
        <v>6414</v>
      </c>
      <c r="N1873" s="2">
        <v>900</v>
      </c>
      <c r="O1873" s="2">
        <v>834</v>
      </c>
      <c r="P1873" s="2">
        <v>3</v>
      </c>
      <c r="Q1873" s="7">
        <f>O1873*P1873</f>
        <v>2502</v>
      </c>
      <c r="R1873" s="7">
        <f>N1873*P1873</f>
        <v>2700</v>
      </c>
      <c r="S1873" s="2">
        <v>67</v>
      </c>
      <c r="T1873" s="8">
        <f>R1873+S1873</f>
        <v>2767</v>
      </c>
      <c r="U1873" s="8">
        <f>T1873-Q1873</f>
        <v>265</v>
      </c>
      <c r="V1873" s="2" t="s">
        <v>63</v>
      </c>
      <c r="W1873" s="31">
        <f>IF(T1873&lt;5000,T1873*2%,IF(T1873&lt;25000,T1873*5%,IF(T1873&lt;50000,T1873*7%,IF(T1873&lt;100000,T1873*9%,IF(T1873&lt;250000,T1873*12%,T1873*15%)))))</f>
        <v>55.34</v>
      </c>
    </row>
    <row r="1874" spans="1:23" x14ac:dyDescent="0.3">
      <c r="A1874" s="2" t="s">
        <v>4083</v>
      </c>
      <c r="B1874" s="4">
        <v>43158</v>
      </c>
      <c r="C1874" s="4">
        <v>43159</v>
      </c>
      <c r="D1874" s="2" t="s">
        <v>47</v>
      </c>
      <c r="E1874" s="2" t="s">
        <v>36</v>
      </c>
      <c r="F1874" s="2" t="s">
        <v>397</v>
      </c>
      <c r="G1874" s="5" t="str">
        <f>VLOOKUP(F1874,'Customer Info'!A:B,2,0)</f>
        <v>Lynn</v>
      </c>
      <c r="H1874" s="5" t="str">
        <f>VLOOKUP(F1874,'Customer Info'!A:C,3,0)</f>
        <v>Smith</v>
      </c>
      <c r="I1874" s="5" t="str">
        <f>VLOOKUP(F1874,'Customer Info'!A:E,5,0)</f>
        <v>Guiping</v>
      </c>
      <c r="J1874" s="2" t="s">
        <v>177</v>
      </c>
      <c r="K1874" s="6" t="str">
        <f>VLOOKUP(J1874,'Product Details'!B:C,2,0)</f>
        <v>Technology</v>
      </c>
      <c r="L1874" s="6" t="str">
        <f>VLOOKUP(J1874,'Product Details'!B:D,3,0)</f>
        <v>Accessories</v>
      </c>
      <c r="M1874" s="6" t="s">
        <v>6502</v>
      </c>
      <c r="N1874" s="2">
        <v>900</v>
      </c>
      <c r="O1874" s="2">
        <v>834</v>
      </c>
      <c r="P1874" s="2">
        <v>3</v>
      </c>
      <c r="Q1874" s="7">
        <f>O1874*P1874</f>
        <v>2502</v>
      </c>
      <c r="R1874" s="7">
        <f>N1874*P1874</f>
        <v>2700</v>
      </c>
      <c r="S1874" s="2">
        <v>52</v>
      </c>
      <c r="T1874" s="8">
        <f>R1874+S1874</f>
        <v>2752</v>
      </c>
      <c r="U1874" s="8">
        <f>T1874-Q1874</f>
        <v>250</v>
      </c>
      <c r="V1874" s="2" t="s">
        <v>33</v>
      </c>
      <c r="W1874" s="31">
        <f>IF(T1874&lt;5000,T1874*2%,IF(T1874&lt;25000,T1874*5%,IF(T1874&lt;50000,T1874*7%,IF(T1874&lt;100000,T1874*9%,IF(T1874&lt;250000,T1874*12%,T1874*15%)))))</f>
        <v>55.04</v>
      </c>
    </row>
    <row r="1875" spans="1:23" x14ac:dyDescent="0.3">
      <c r="A1875" s="2" t="s">
        <v>4138</v>
      </c>
      <c r="B1875" s="4">
        <v>43121</v>
      </c>
      <c r="C1875" s="4">
        <v>43122</v>
      </c>
      <c r="D1875" s="2" t="s">
        <v>47</v>
      </c>
      <c r="E1875" s="2" t="s">
        <v>29</v>
      </c>
      <c r="F1875" s="2" t="s">
        <v>1279</v>
      </c>
      <c r="G1875" s="5" t="str">
        <f>VLOOKUP(F1875,'Customer Info'!A:B,2,0)</f>
        <v>Tracy</v>
      </c>
      <c r="H1875" s="5" t="str">
        <f>VLOOKUP(F1875,'Customer Info'!A:C,3,0)</f>
        <v>Blumstein</v>
      </c>
      <c r="I1875" s="5" t="str">
        <f>VLOOKUP(F1875,'Customer Info'!A:E,5,0)</f>
        <v>Guangzhou</v>
      </c>
      <c r="J1875" s="2" t="s">
        <v>190</v>
      </c>
      <c r="K1875" s="6" t="str">
        <f>VLOOKUP(J1875,'Product Details'!B:C,2,0)</f>
        <v>Furniture</v>
      </c>
      <c r="L1875" s="6" t="str">
        <f>VLOOKUP(J1875,'Product Details'!B:D,3,0)</f>
        <v>Tables</v>
      </c>
      <c r="M1875" s="6" t="s">
        <v>6471</v>
      </c>
      <c r="N1875" s="2">
        <v>900</v>
      </c>
      <c r="O1875" s="2">
        <v>834</v>
      </c>
      <c r="P1875" s="2">
        <v>3</v>
      </c>
      <c r="Q1875" s="7">
        <f>O1875*P1875</f>
        <v>2502</v>
      </c>
      <c r="R1875" s="7">
        <f>N1875*P1875</f>
        <v>2700</v>
      </c>
      <c r="S1875" s="2">
        <v>28</v>
      </c>
      <c r="T1875" s="8">
        <f>R1875+S1875</f>
        <v>2728</v>
      </c>
      <c r="U1875" s="8">
        <f>T1875-Q1875</f>
        <v>226</v>
      </c>
      <c r="V1875" s="2" t="s">
        <v>33</v>
      </c>
      <c r="W1875" s="31">
        <f>IF(T1875&lt;5000,T1875*2%,IF(T1875&lt;25000,T1875*5%,IF(T1875&lt;50000,T1875*7%,IF(T1875&lt;100000,T1875*9%,IF(T1875&lt;250000,T1875*12%,T1875*15%)))))</f>
        <v>54.56</v>
      </c>
    </row>
    <row r="1876" spans="1:23" x14ac:dyDescent="0.3">
      <c r="A1876" s="2" t="s">
        <v>5277</v>
      </c>
      <c r="B1876" s="4">
        <v>44167</v>
      </c>
      <c r="C1876" s="4">
        <v>44167</v>
      </c>
      <c r="D1876" s="2" t="s">
        <v>35</v>
      </c>
      <c r="E1876" s="2" t="s">
        <v>91</v>
      </c>
      <c r="F1876" s="2" t="s">
        <v>1736</v>
      </c>
      <c r="G1876" s="5" t="str">
        <f>VLOOKUP(F1876,'Customer Info'!A:B,2,0)</f>
        <v>Helen</v>
      </c>
      <c r="H1876" s="5" t="str">
        <f>VLOOKUP(F1876,'Customer Info'!A:C,3,0)</f>
        <v>Abelman</v>
      </c>
      <c r="I1876" s="5" t="str">
        <f>VLOOKUP(F1876,'Customer Info'!A:E,5,0)</f>
        <v>Munich</v>
      </c>
      <c r="J1876" s="2" t="s">
        <v>252</v>
      </c>
      <c r="K1876" s="6" t="str">
        <f>VLOOKUP(J1876,'Product Details'!B:C,2,0)</f>
        <v>Office_Supplies</v>
      </c>
      <c r="L1876" s="6" t="str">
        <f>VLOOKUP(J1876,'Product Details'!B:D,3,0)</f>
        <v>Binders</v>
      </c>
      <c r="M1876" s="6" t="s">
        <v>6488</v>
      </c>
      <c r="N1876" s="2">
        <v>2706</v>
      </c>
      <c r="O1876" s="2">
        <v>2553</v>
      </c>
      <c r="P1876" s="2">
        <v>1</v>
      </c>
      <c r="Q1876" s="7">
        <f>O1876*P1876</f>
        <v>2553</v>
      </c>
      <c r="R1876" s="7">
        <f>N1876*P1876</f>
        <v>2706</v>
      </c>
      <c r="S1876" s="2">
        <v>63</v>
      </c>
      <c r="T1876" s="8">
        <f>R1876+S1876</f>
        <v>2769</v>
      </c>
      <c r="U1876" s="8">
        <f>T1876-Q1876</f>
        <v>216</v>
      </c>
      <c r="V1876" s="2" t="s">
        <v>33</v>
      </c>
      <c r="W1876" s="31">
        <f>IF(T1876&lt;5000,T1876*2%,IF(T1876&lt;25000,T1876*5%,IF(T1876&lt;50000,T1876*7%,IF(T1876&lt;100000,T1876*9%,IF(T1876&lt;250000,T1876*12%,T1876*15%)))))</f>
        <v>55.38</v>
      </c>
    </row>
    <row r="1877" spans="1:23" x14ac:dyDescent="0.3">
      <c r="A1877" s="2" t="s">
        <v>3023</v>
      </c>
      <c r="B1877" s="4">
        <v>43178</v>
      </c>
      <c r="C1877" s="4">
        <v>43178</v>
      </c>
      <c r="D1877" s="2" t="s">
        <v>35</v>
      </c>
      <c r="E1877" s="2" t="s">
        <v>68</v>
      </c>
      <c r="F1877" s="2" t="s">
        <v>1418</v>
      </c>
      <c r="G1877" s="5" t="str">
        <f>VLOOKUP(F1877,'Customer Info'!A:B,2,0)</f>
        <v>Max</v>
      </c>
      <c r="H1877" s="5" t="str">
        <f>VLOOKUP(F1877,'Customer Info'!A:C,3,0)</f>
        <v>Jones</v>
      </c>
      <c r="I1877" s="5" t="str">
        <f>VLOOKUP(F1877,'Customer Info'!A:E,5,0)</f>
        <v>Yuncheng</v>
      </c>
      <c r="J1877" s="2" t="s">
        <v>611</v>
      </c>
      <c r="K1877" s="6" t="str">
        <f>VLOOKUP(J1877,'Product Details'!B:C,2,0)</f>
        <v>Technology</v>
      </c>
      <c r="L1877" s="6" t="str">
        <f>VLOOKUP(J1877,'Product Details'!B:D,3,0)</f>
        <v>Phones</v>
      </c>
      <c r="M1877" s="6" t="s">
        <v>6564</v>
      </c>
      <c r="N1877" s="2">
        <v>2706</v>
      </c>
      <c r="O1877" s="2">
        <v>2553</v>
      </c>
      <c r="P1877" s="2">
        <v>1</v>
      </c>
      <c r="Q1877" s="7">
        <f>O1877*P1877</f>
        <v>2553</v>
      </c>
      <c r="R1877" s="7">
        <f>N1877*P1877</f>
        <v>2706</v>
      </c>
      <c r="S1877" s="2">
        <v>56</v>
      </c>
      <c r="T1877" s="8">
        <f>R1877+S1877</f>
        <v>2762</v>
      </c>
      <c r="U1877" s="8">
        <f>T1877-Q1877</f>
        <v>209</v>
      </c>
      <c r="V1877" s="2" t="s">
        <v>63</v>
      </c>
      <c r="W1877" s="31">
        <f>IF(T1877&lt;5000,T1877*2%,IF(T1877&lt;25000,T1877*5%,IF(T1877&lt;50000,T1877*7%,IF(T1877&lt;100000,T1877*9%,IF(T1877&lt;250000,T1877*12%,T1877*15%)))))</f>
        <v>55.24</v>
      </c>
    </row>
    <row r="1878" spans="1:23" x14ac:dyDescent="0.3">
      <c r="A1878" s="2" t="s">
        <v>3008</v>
      </c>
      <c r="B1878" s="4">
        <v>43435</v>
      </c>
      <c r="C1878" s="4">
        <v>43435</v>
      </c>
      <c r="D1878" s="2" t="s">
        <v>47</v>
      </c>
      <c r="E1878" s="2" t="s">
        <v>36</v>
      </c>
      <c r="F1878" s="2" t="s">
        <v>268</v>
      </c>
      <c r="G1878" s="5" t="str">
        <f>VLOOKUP(F1878,'Customer Info'!A:B,2,0)</f>
        <v>Nancy</v>
      </c>
      <c r="H1878" s="5" t="str">
        <f>VLOOKUP(F1878,'Customer Info'!A:C,3,0)</f>
        <v>Lomonaco</v>
      </c>
      <c r="I1878" s="5" t="str">
        <f>VLOOKUP(F1878,'Customer Info'!A:E,5,0)</f>
        <v>Tengzhou</v>
      </c>
      <c r="J1878" s="2" t="s">
        <v>283</v>
      </c>
      <c r="K1878" s="6" t="str">
        <f>VLOOKUP(J1878,'Product Details'!B:C,2,0)</f>
        <v>Furniture</v>
      </c>
      <c r="L1878" s="6" t="str">
        <f>VLOOKUP(J1878,'Product Details'!B:D,3,0)</f>
        <v>Chairs</v>
      </c>
      <c r="M1878" s="6" t="s">
        <v>6490</v>
      </c>
      <c r="N1878" s="2">
        <v>542</v>
      </c>
      <c r="O1878" s="2">
        <v>492</v>
      </c>
      <c r="P1878" s="2">
        <v>5</v>
      </c>
      <c r="Q1878" s="7">
        <f>O1878*P1878</f>
        <v>2460</v>
      </c>
      <c r="R1878" s="7">
        <f>N1878*P1878</f>
        <v>2710</v>
      </c>
      <c r="S1878" s="2">
        <v>87</v>
      </c>
      <c r="T1878" s="8">
        <f>R1878+S1878</f>
        <v>2797</v>
      </c>
      <c r="U1878" s="8">
        <f>T1878-Q1878</f>
        <v>337</v>
      </c>
      <c r="V1878" s="2" t="s">
        <v>71</v>
      </c>
      <c r="W1878" s="31">
        <f>IF(T1878&lt;5000,T1878*2%,IF(T1878&lt;25000,T1878*5%,IF(T1878&lt;50000,T1878*7%,IF(T1878&lt;100000,T1878*9%,IF(T1878&lt;250000,T1878*12%,T1878*15%)))))</f>
        <v>55.94</v>
      </c>
    </row>
    <row r="1879" spans="1:23" x14ac:dyDescent="0.3">
      <c r="A1879" s="2" t="s">
        <v>1571</v>
      </c>
      <c r="B1879" s="4">
        <v>43854</v>
      </c>
      <c r="C1879" s="4">
        <v>43856</v>
      </c>
      <c r="D1879" s="2" t="s">
        <v>47</v>
      </c>
      <c r="E1879" s="2" t="s">
        <v>43</v>
      </c>
      <c r="F1879" s="2" t="s">
        <v>1572</v>
      </c>
      <c r="G1879" s="5" t="str">
        <f>VLOOKUP(F1879,'Customer Info'!A:B,2,0)</f>
        <v>Brian</v>
      </c>
      <c r="H1879" s="5" t="str">
        <f>VLOOKUP(F1879,'Customer Info'!A:C,3,0)</f>
        <v>Dahlen</v>
      </c>
      <c r="I1879" s="5" t="str">
        <f>VLOOKUP(F1879,'Customer Info'!A:E,5,0)</f>
        <v>Shantou</v>
      </c>
      <c r="J1879" s="2" t="s">
        <v>443</v>
      </c>
      <c r="K1879" s="6" t="str">
        <f>VLOOKUP(J1879,'Product Details'!B:C,2,0)</f>
        <v>Office_Supplies</v>
      </c>
      <c r="L1879" s="6" t="str">
        <f>VLOOKUP(J1879,'Product Details'!B:D,3,0)</f>
        <v>Envelopes</v>
      </c>
      <c r="M1879" s="6" t="s">
        <v>6399</v>
      </c>
      <c r="N1879" s="2">
        <v>1358</v>
      </c>
      <c r="O1879" s="2">
        <v>1270</v>
      </c>
      <c r="P1879" s="2">
        <v>2</v>
      </c>
      <c r="Q1879" s="7">
        <f>O1879*P1879</f>
        <v>2540</v>
      </c>
      <c r="R1879" s="7">
        <f>N1879*P1879</f>
        <v>2716</v>
      </c>
      <c r="S1879" s="2">
        <v>91</v>
      </c>
      <c r="T1879" s="8">
        <f>R1879+S1879</f>
        <v>2807</v>
      </c>
      <c r="U1879" s="8">
        <f>T1879-Q1879</f>
        <v>267</v>
      </c>
      <c r="V1879" s="2" t="s">
        <v>33</v>
      </c>
      <c r="W1879" s="31">
        <f>IF(T1879&lt;5000,T1879*2%,IF(T1879&lt;25000,T1879*5%,IF(T1879&lt;50000,T1879*7%,IF(T1879&lt;100000,T1879*9%,IF(T1879&lt;250000,T1879*12%,T1879*15%)))))</f>
        <v>56.14</v>
      </c>
    </row>
    <row r="1880" spans="1:23" x14ac:dyDescent="0.3">
      <c r="A1880" s="2" t="s">
        <v>4221</v>
      </c>
      <c r="B1880" s="4">
        <v>43373</v>
      </c>
      <c r="C1880" s="4">
        <v>43373</v>
      </c>
      <c r="D1880" s="2" t="s">
        <v>47</v>
      </c>
      <c r="E1880" s="2" t="s">
        <v>91</v>
      </c>
      <c r="F1880" s="2" t="s">
        <v>130</v>
      </c>
      <c r="G1880" s="5" t="str">
        <f>VLOOKUP(F1880,'Customer Info'!A:B,2,0)</f>
        <v>Duane</v>
      </c>
      <c r="H1880" s="5" t="str">
        <f>VLOOKUP(F1880,'Customer Info'!A:C,3,0)</f>
        <v>Huffman</v>
      </c>
      <c r="I1880" s="5" t="str">
        <f>VLOOKUP(F1880,'Customer Info'!A:E,5,0)</f>
        <v>Jakarta</v>
      </c>
      <c r="J1880" s="2" t="s">
        <v>56</v>
      </c>
      <c r="K1880" s="6" t="str">
        <f>VLOOKUP(J1880,'Product Details'!B:C,2,0)</f>
        <v>Technology</v>
      </c>
      <c r="L1880" s="6" t="str">
        <f>VLOOKUP(J1880,'Product Details'!B:D,3,0)</f>
        <v>Accessories</v>
      </c>
      <c r="M1880" s="6" t="s">
        <v>6410</v>
      </c>
      <c r="N1880" s="2">
        <v>679</v>
      </c>
      <c r="O1880" s="2">
        <v>654</v>
      </c>
      <c r="P1880" s="2">
        <v>4</v>
      </c>
      <c r="Q1880" s="7">
        <f>O1880*P1880</f>
        <v>2616</v>
      </c>
      <c r="R1880" s="7">
        <f>N1880*P1880</f>
        <v>2716</v>
      </c>
      <c r="S1880" s="2">
        <v>60</v>
      </c>
      <c r="T1880" s="8">
        <f>R1880+S1880</f>
        <v>2776</v>
      </c>
      <c r="U1880" s="8">
        <f>T1880-Q1880</f>
        <v>160</v>
      </c>
      <c r="V1880" s="2" t="s">
        <v>63</v>
      </c>
      <c r="W1880" s="31">
        <f>IF(T1880&lt;5000,T1880*2%,IF(T1880&lt;25000,T1880*5%,IF(T1880&lt;50000,T1880*7%,IF(T1880&lt;100000,T1880*9%,IF(T1880&lt;250000,T1880*12%,T1880*15%)))))</f>
        <v>55.52</v>
      </c>
    </row>
    <row r="1881" spans="1:23" x14ac:dyDescent="0.3">
      <c r="A1881" s="2" t="s">
        <v>5369</v>
      </c>
      <c r="B1881" s="4">
        <v>44047</v>
      </c>
      <c r="C1881" s="4">
        <v>44047</v>
      </c>
      <c r="D1881" s="2" t="s">
        <v>47</v>
      </c>
      <c r="E1881" s="2" t="s">
        <v>91</v>
      </c>
      <c r="F1881" s="2" t="s">
        <v>395</v>
      </c>
      <c r="G1881" s="5" t="str">
        <f>VLOOKUP(F1881,'Customer Info'!A:B,2,0)</f>
        <v>Sylvia</v>
      </c>
      <c r="H1881" s="5" t="str">
        <f>VLOOKUP(F1881,'Customer Info'!A:C,3,0)</f>
        <v>Foulston</v>
      </c>
      <c r="I1881" s="5" t="str">
        <f>VLOOKUP(F1881,'Customer Info'!A:E,5,0)</f>
        <v>Ludwigsburg</v>
      </c>
      <c r="J1881" s="2" t="s">
        <v>53</v>
      </c>
      <c r="K1881" s="6" t="str">
        <f>VLOOKUP(J1881,'Product Details'!B:C,2,0)</f>
        <v>Furniture</v>
      </c>
      <c r="L1881" s="6" t="str">
        <f>VLOOKUP(J1881,'Product Details'!B:D,3,0)</f>
        <v>Tables</v>
      </c>
      <c r="M1881" s="6" t="s">
        <v>6565</v>
      </c>
      <c r="N1881" s="2">
        <v>1358</v>
      </c>
      <c r="O1881" s="2">
        <v>1270</v>
      </c>
      <c r="P1881" s="2">
        <v>2</v>
      </c>
      <c r="Q1881" s="7">
        <f>O1881*P1881</f>
        <v>2540</v>
      </c>
      <c r="R1881" s="7">
        <f>N1881*P1881</f>
        <v>2716</v>
      </c>
      <c r="S1881" s="2">
        <v>54</v>
      </c>
      <c r="T1881" s="8">
        <f>R1881+S1881</f>
        <v>2770</v>
      </c>
      <c r="U1881" s="8">
        <f>T1881-Q1881</f>
        <v>230</v>
      </c>
      <c r="V1881" s="2" t="s">
        <v>33</v>
      </c>
      <c r="W1881" s="31">
        <f>IF(T1881&lt;5000,T1881*2%,IF(T1881&lt;25000,T1881*5%,IF(T1881&lt;50000,T1881*7%,IF(T1881&lt;100000,T1881*9%,IF(T1881&lt;250000,T1881*12%,T1881*15%)))))</f>
        <v>55.4</v>
      </c>
    </row>
    <row r="1882" spans="1:23" x14ac:dyDescent="0.3">
      <c r="A1882" s="2" t="s">
        <v>4584</v>
      </c>
      <c r="B1882" s="4">
        <v>44151</v>
      </c>
      <c r="C1882" s="4">
        <v>44151</v>
      </c>
      <c r="D1882" s="2" t="s">
        <v>47</v>
      </c>
      <c r="E1882" s="2" t="s">
        <v>43</v>
      </c>
      <c r="F1882" s="2" t="s">
        <v>459</v>
      </c>
      <c r="G1882" s="5" t="str">
        <f>VLOOKUP(F1882,'Customer Info'!A:B,2,0)</f>
        <v>Alex</v>
      </c>
      <c r="H1882" s="5" t="str">
        <f>VLOOKUP(F1882,'Customer Info'!A:C,3,0)</f>
        <v>Avila</v>
      </c>
      <c r="I1882" s="5" t="str">
        <f>VLOOKUP(F1882,'Customer Info'!A:E,5,0)</f>
        <v>Agra</v>
      </c>
      <c r="J1882" s="2" t="s">
        <v>121</v>
      </c>
      <c r="K1882" s="6" t="str">
        <f>VLOOKUP(J1882,'Product Details'!B:C,2,0)</f>
        <v>Furniture</v>
      </c>
      <c r="L1882" s="6" t="str">
        <f>VLOOKUP(J1882,'Product Details'!B:D,3,0)</f>
        <v>Furnishings</v>
      </c>
      <c r="M1882" s="6" t="s">
        <v>6421</v>
      </c>
      <c r="N1882" s="2">
        <v>679</v>
      </c>
      <c r="O1882" s="2">
        <v>654</v>
      </c>
      <c r="P1882" s="2">
        <v>4</v>
      </c>
      <c r="Q1882" s="7">
        <f>O1882*P1882</f>
        <v>2616</v>
      </c>
      <c r="R1882" s="7">
        <f>N1882*P1882</f>
        <v>2716</v>
      </c>
      <c r="S1882" s="2">
        <v>41</v>
      </c>
      <c r="T1882" s="8">
        <f>R1882+S1882</f>
        <v>2757</v>
      </c>
      <c r="U1882" s="8">
        <f>T1882-Q1882</f>
        <v>141</v>
      </c>
      <c r="V1882" s="2" t="s">
        <v>63</v>
      </c>
      <c r="W1882" s="31">
        <f>IF(T1882&lt;5000,T1882*2%,IF(T1882&lt;25000,T1882*5%,IF(T1882&lt;50000,T1882*7%,IF(T1882&lt;100000,T1882*9%,IF(T1882&lt;250000,T1882*12%,T1882*15%)))))</f>
        <v>55.14</v>
      </c>
    </row>
    <row r="1883" spans="1:23" x14ac:dyDescent="0.3">
      <c r="A1883" s="2" t="s">
        <v>4734</v>
      </c>
      <c r="B1883" s="4">
        <v>44124</v>
      </c>
      <c r="C1883" s="4">
        <v>44125</v>
      </c>
      <c r="D1883" s="2" t="s">
        <v>47</v>
      </c>
      <c r="E1883" s="2" t="s">
        <v>43</v>
      </c>
      <c r="F1883" s="2" t="s">
        <v>1176</v>
      </c>
      <c r="G1883" s="5" t="str">
        <f>VLOOKUP(F1883,'Customer Info'!A:B,2,0)</f>
        <v>Olvera</v>
      </c>
      <c r="H1883" s="5" t="str">
        <f>VLOOKUP(F1883,'Customer Info'!A:C,3,0)</f>
        <v>Toch</v>
      </c>
      <c r="I1883" s="5" t="str">
        <f>VLOOKUP(F1883,'Customer Info'!A:E,5,0)</f>
        <v>Neubrandenburg</v>
      </c>
      <c r="J1883" s="2" t="s">
        <v>220</v>
      </c>
      <c r="K1883" s="6" t="str">
        <f>VLOOKUP(J1883,'Product Details'!B:C,2,0)</f>
        <v>Office_Supplies</v>
      </c>
      <c r="L1883" s="6" t="str">
        <f>VLOOKUP(J1883,'Product Details'!B:D,3,0)</f>
        <v>Storage</v>
      </c>
      <c r="M1883" s="6" t="s">
        <v>6541</v>
      </c>
      <c r="N1883" s="2">
        <v>1358</v>
      </c>
      <c r="O1883" s="2">
        <v>1294</v>
      </c>
      <c r="P1883" s="2">
        <v>2</v>
      </c>
      <c r="Q1883" s="7">
        <f>O1883*P1883</f>
        <v>2588</v>
      </c>
      <c r="R1883" s="7">
        <f>N1883*P1883</f>
        <v>2716</v>
      </c>
      <c r="S1883" s="2">
        <v>40</v>
      </c>
      <c r="T1883" s="8">
        <f>R1883+S1883</f>
        <v>2756</v>
      </c>
      <c r="U1883" s="8">
        <f>T1883-Q1883</f>
        <v>168</v>
      </c>
      <c r="V1883" s="2" t="s">
        <v>33</v>
      </c>
      <c r="W1883" s="31">
        <f>IF(T1883&lt;5000,T1883*2%,IF(T1883&lt;25000,T1883*5%,IF(T1883&lt;50000,T1883*7%,IF(T1883&lt;100000,T1883*9%,IF(T1883&lt;250000,T1883*12%,T1883*15%)))))</f>
        <v>55.120000000000005</v>
      </c>
    </row>
    <row r="1884" spans="1:23" x14ac:dyDescent="0.3">
      <c r="A1884" s="2" t="s">
        <v>2022</v>
      </c>
      <c r="B1884" s="4">
        <v>43298</v>
      </c>
      <c r="C1884" s="4">
        <v>43300</v>
      </c>
      <c r="D1884" s="2" t="s">
        <v>47</v>
      </c>
      <c r="E1884" s="2" t="s">
        <v>29</v>
      </c>
      <c r="F1884" s="2" t="s">
        <v>82</v>
      </c>
      <c r="G1884" s="5" t="str">
        <f>VLOOKUP(F1884,'Customer Info'!A:B,2,0)</f>
        <v>Adam</v>
      </c>
      <c r="H1884" s="5" t="str">
        <f>VLOOKUP(F1884,'Customer Info'!A:C,3,0)</f>
        <v>Bellavance</v>
      </c>
      <c r="I1884" s="5" t="str">
        <f>VLOOKUP(F1884,'Customer Info'!A:E,5,0)</f>
        <v>Medan</v>
      </c>
      <c r="J1884" s="2" t="s">
        <v>183</v>
      </c>
      <c r="K1884" s="6" t="str">
        <f>VLOOKUP(J1884,'Product Details'!B:C,2,0)</f>
        <v>Furniture</v>
      </c>
      <c r="L1884" s="6" t="str">
        <f>VLOOKUP(J1884,'Product Details'!B:D,3,0)</f>
        <v>Tables</v>
      </c>
      <c r="M1884" s="6" t="s">
        <v>6546</v>
      </c>
      <c r="N1884" s="2">
        <v>1358</v>
      </c>
      <c r="O1884" s="2">
        <v>1257</v>
      </c>
      <c r="P1884" s="2">
        <v>2</v>
      </c>
      <c r="Q1884" s="7">
        <f>O1884*P1884</f>
        <v>2514</v>
      </c>
      <c r="R1884" s="7">
        <f>N1884*P1884</f>
        <v>2716</v>
      </c>
      <c r="S1884" s="2">
        <v>33</v>
      </c>
      <c r="T1884" s="8">
        <f>R1884+S1884</f>
        <v>2749</v>
      </c>
      <c r="U1884" s="8">
        <f>T1884-Q1884</f>
        <v>235</v>
      </c>
      <c r="V1884" s="2" t="s">
        <v>33</v>
      </c>
      <c r="W1884" s="31">
        <f>IF(T1884&lt;5000,T1884*2%,IF(T1884&lt;25000,T1884*5%,IF(T1884&lt;50000,T1884*7%,IF(T1884&lt;100000,T1884*9%,IF(T1884&lt;250000,T1884*12%,T1884*15%)))))</f>
        <v>54.980000000000004</v>
      </c>
    </row>
    <row r="1885" spans="1:23" x14ac:dyDescent="0.3">
      <c r="A1885" s="2" t="s">
        <v>2149</v>
      </c>
      <c r="B1885" s="4">
        <v>43332</v>
      </c>
      <c r="C1885" s="4">
        <v>43332</v>
      </c>
      <c r="D1885" s="2" t="s">
        <v>47</v>
      </c>
      <c r="E1885" s="2" t="s">
        <v>91</v>
      </c>
      <c r="F1885" s="2" t="s">
        <v>1654</v>
      </c>
      <c r="G1885" s="5" t="str">
        <f>VLOOKUP(F1885,'Customer Info'!A:B,2,0)</f>
        <v>Sarah</v>
      </c>
      <c r="H1885" s="5" t="str">
        <f>VLOOKUP(F1885,'Customer Info'!A:C,3,0)</f>
        <v>Foster</v>
      </c>
      <c r="I1885" s="5" t="str">
        <f>VLOOKUP(F1885,'Customer Info'!A:E,5,0)</f>
        <v>Harbin</v>
      </c>
      <c r="J1885" s="2" t="s">
        <v>334</v>
      </c>
      <c r="K1885" s="6" t="str">
        <f>VLOOKUP(J1885,'Product Details'!B:C,2,0)</f>
        <v>Office_Supplies</v>
      </c>
      <c r="L1885" s="6" t="str">
        <f>VLOOKUP(J1885,'Product Details'!B:D,3,0)</f>
        <v>Paper</v>
      </c>
      <c r="M1885" s="6" t="s">
        <v>6570</v>
      </c>
      <c r="N1885" s="2">
        <v>1358</v>
      </c>
      <c r="O1885" s="2">
        <v>1294</v>
      </c>
      <c r="P1885" s="2">
        <v>2</v>
      </c>
      <c r="Q1885" s="7">
        <f>O1885*P1885</f>
        <v>2588</v>
      </c>
      <c r="R1885" s="7">
        <f>N1885*P1885</f>
        <v>2716</v>
      </c>
      <c r="S1885" s="2">
        <v>29</v>
      </c>
      <c r="T1885" s="8">
        <f>R1885+S1885</f>
        <v>2745</v>
      </c>
      <c r="U1885" s="8">
        <f>T1885-Q1885</f>
        <v>157</v>
      </c>
      <c r="V1885" s="2" t="s">
        <v>33</v>
      </c>
      <c r="W1885" s="31">
        <f>IF(T1885&lt;5000,T1885*2%,IF(T1885&lt;25000,T1885*5%,IF(T1885&lt;50000,T1885*7%,IF(T1885&lt;100000,T1885*9%,IF(T1885&lt;250000,T1885*12%,T1885*15%)))))</f>
        <v>54.9</v>
      </c>
    </row>
    <row r="1886" spans="1:23" x14ac:dyDescent="0.3">
      <c r="A1886" s="2" t="s">
        <v>4790</v>
      </c>
      <c r="B1886" s="4">
        <v>43285</v>
      </c>
      <c r="C1886" s="4">
        <v>43287</v>
      </c>
      <c r="D1886" s="2" t="s">
        <v>47</v>
      </c>
      <c r="E1886" s="2" t="s">
        <v>36</v>
      </c>
      <c r="F1886" s="2" t="s">
        <v>154</v>
      </c>
      <c r="G1886" s="5" t="str">
        <f>VLOOKUP(F1886,'Customer Info'!A:B,2,0)</f>
        <v>Larry</v>
      </c>
      <c r="H1886" s="5" t="str">
        <f>VLOOKUP(F1886,'Customer Info'!A:C,3,0)</f>
        <v>Blacks</v>
      </c>
      <c r="I1886" s="5" t="str">
        <f>VLOOKUP(F1886,'Customer Info'!A:E,5,0)</f>
        <v>Shangyu</v>
      </c>
      <c r="J1886" s="2" t="s">
        <v>325</v>
      </c>
      <c r="K1886" s="6" t="str">
        <f>VLOOKUP(J1886,'Product Details'!B:C,2,0)</f>
        <v>Technology</v>
      </c>
      <c r="L1886" s="6" t="str">
        <f>VLOOKUP(J1886,'Product Details'!B:D,3,0)</f>
        <v>Copiers</v>
      </c>
      <c r="M1886" s="6" t="s">
        <v>6415</v>
      </c>
      <c r="N1886" s="2">
        <v>679</v>
      </c>
      <c r="O1886" s="2">
        <v>654</v>
      </c>
      <c r="P1886" s="2">
        <v>4</v>
      </c>
      <c r="Q1886" s="7">
        <f>O1886*P1886</f>
        <v>2616</v>
      </c>
      <c r="R1886" s="7">
        <f>N1886*P1886</f>
        <v>2716</v>
      </c>
      <c r="S1886" s="2">
        <v>29</v>
      </c>
      <c r="T1886" s="8">
        <f>R1886+S1886</f>
        <v>2745</v>
      </c>
      <c r="U1886" s="8">
        <f>T1886-Q1886</f>
        <v>129</v>
      </c>
      <c r="V1886" s="2" t="s">
        <v>30</v>
      </c>
      <c r="W1886" s="31">
        <f>IF(T1886&lt;5000,T1886*2%,IF(T1886&lt;25000,T1886*5%,IF(T1886&lt;50000,T1886*7%,IF(T1886&lt;100000,T1886*9%,IF(T1886&lt;250000,T1886*12%,T1886*15%)))))</f>
        <v>54.9</v>
      </c>
    </row>
    <row r="1887" spans="1:23" x14ac:dyDescent="0.3">
      <c r="A1887" s="2" t="s">
        <v>4834</v>
      </c>
      <c r="B1887" s="4">
        <v>43352</v>
      </c>
      <c r="C1887" s="4">
        <v>43353</v>
      </c>
      <c r="D1887" s="2" t="s">
        <v>28</v>
      </c>
      <c r="E1887" s="2" t="s">
        <v>91</v>
      </c>
      <c r="F1887" s="2" t="s">
        <v>2026</v>
      </c>
      <c r="G1887" s="5" t="str">
        <f>VLOOKUP(F1887,'Customer Info'!A:B,2,0)</f>
        <v>Tom</v>
      </c>
      <c r="H1887" s="5" t="str">
        <f>VLOOKUP(F1887,'Customer Info'!A:C,3,0)</f>
        <v>Prescott</v>
      </c>
      <c r="I1887" s="5" t="str">
        <f>VLOOKUP(F1887,'Customer Info'!A:E,5,0)</f>
        <v>Bokaro</v>
      </c>
      <c r="J1887" s="2" t="s">
        <v>207</v>
      </c>
      <c r="K1887" s="6" t="str">
        <f>VLOOKUP(J1887,'Product Details'!B:C,2,0)</f>
        <v>Office_Supplies</v>
      </c>
      <c r="L1887" s="6" t="str">
        <f>VLOOKUP(J1887,'Product Details'!B:D,3,0)</f>
        <v>Labels</v>
      </c>
      <c r="M1887" s="6" t="s">
        <v>6469</v>
      </c>
      <c r="N1887" s="2">
        <v>1359</v>
      </c>
      <c r="O1887" s="2">
        <v>1221</v>
      </c>
      <c r="P1887" s="2">
        <v>2</v>
      </c>
      <c r="Q1887" s="7">
        <f>O1887*P1887</f>
        <v>2442</v>
      </c>
      <c r="R1887" s="7">
        <f>N1887*P1887</f>
        <v>2718</v>
      </c>
      <c r="S1887" s="2">
        <v>80</v>
      </c>
      <c r="T1887" s="8">
        <f>R1887+S1887</f>
        <v>2798</v>
      </c>
      <c r="U1887" s="8">
        <f>T1887-Q1887</f>
        <v>356</v>
      </c>
      <c r="V1887" s="2" t="s">
        <v>63</v>
      </c>
      <c r="W1887" s="31">
        <f>IF(T1887&lt;5000,T1887*2%,IF(T1887&lt;25000,T1887*5%,IF(T1887&lt;50000,T1887*7%,IF(T1887&lt;100000,T1887*9%,IF(T1887&lt;250000,T1887*12%,T1887*15%)))))</f>
        <v>55.96</v>
      </c>
    </row>
    <row r="1888" spans="1:23" x14ac:dyDescent="0.3">
      <c r="A1888" s="2" t="s">
        <v>3777</v>
      </c>
      <c r="B1888" s="4">
        <v>43905</v>
      </c>
      <c r="C1888" s="4">
        <v>43906</v>
      </c>
      <c r="D1888" s="2" t="s">
        <v>47</v>
      </c>
      <c r="E1888" s="2" t="s">
        <v>68</v>
      </c>
      <c r="F1888" s="2" t="s">
        <v>145</v>
      </c>
      <c r="G1888" s="5" t="str">
        <f>VLOOKUP(F1888,'Customer Info'!A:B,2,0)</f>
        <v>Hunter</v>
      </c>
      <c r="H1888" s="5" t="str">
        <f>VLOOKUP(F1888,'Customer Info'!A:C,3,0)</f>
        <v>Lopez</v>
      </c>
      <c r="I1888" s="5" t="str">
        <f>VLOOKUP(F1888,'Customer Info'!A:E,5,0)</f>
        <v>Wollongong</v>
      </c>
      <c r="J1888" s="2" t="s">
        <v>761</v>
      </c>
      <c r="K1888" s="6" t="str">
        <f>VLOOKUP(J1888,'Product Details'!B:C,2,0)</f>
        <v>Technology</v>
      </c>
      <c r="L1888" s="6" t="str">
        <f>VLOOKUP(J1888,'Product Details'!B:D,3,0)</f>
        <v>Machines</v>
      </c>
      <c r="M1888" s="6" t="s">
        <v>6438</v>
      </c>
      <c r="N1888" s="2">
        <v>681</v>
      </c>
      <c r="O1888" s="2">
        <v>642</v>
      </c>
      <c r="P1888" s="2">
        <v>4</v>
      </c>
      <c r="Q1888" s="7">
        <f>O1888*P1888</f>
        <v>2568</v>
      </c>
      <c r="R1888" s="7">
        <f>N1888*P1888</f>
        <v>2724</v>
      </c>
      <c r="S1888" s="2">
        <v>92</v>
      </c>
      <c r="T1888" s="8">
        <f>R1888+S1888</f>
        <v>2816</v>
      </c>
      <c r="U1888" s="8">
        <f>T1888-Q1888</f>
        <v>248</v>
      </c>
      <c r="V1888" s="2" t="s">
        <v>33</v>
      </c>
      <c r="W1888" s="31">
        <f>IF(T1888&lt;5000,T1888*2%,IF(T1888&lt;25000,T1888*5%,IF(T1888&lt;50000,T1888*7%,IF(T1888&lt;100000,T1888*9%,IF(T1888&lt;250000,T1888*12%,T1888*15%)))))</f>
        <v>56.32</v>
      </c>
    </row>
    <row r="1889" spans="1:23" x14ac:dyDescent="0.3">
      <c r="A1889" s="2" t="s">
        <v>5023</v>
      </c>
      <c r="B1889" s="4">
        <v>43652</v>
      </c>
      <c r="C1889" s="4">
        <v>43654</v>
      </c>
      <c r="D1889" s="2" t="s">
        <v>47</v>
      </c>
      <c r="E1889" s="2" t="s">
        <v>48</v>
      </c>
      <c r="F1889" s="2" t="s">
        <v>1785</v>
      </c>
      <c r="G1889" s="5" t="str">
        <f>VLOOKUP(F1889,'Customer Info'!A:B,2,0)</f>
        <v>Linda</v>
      </c>
      <c r="H1889" s="5" t="str">
        <f>VLOOKUP(F1889,'Customer Info'!A:C,3,0)</f>
        <v>Southworth</v>
      </c>
      <c r="I1889" s="5" t="str">
        <f>VLOOKUP(F1889,'Customer Info'!A:E,5,0)</f>
        <v>Brisbane</v>
      </c>
      <c r="J1889" s="2" t="s">
        <v>443</v>
      </c>
      <c r="K1889" s="6" t="str">
        <f>VLOOKUP(J1889,'Product Details'!B:C,2,0)</f>
        <v>Office_Supplies</v>
      </c>
      <c r="L1889" s="6" t="str">
        <f>VLOOKUP(J1889,'Product Details'!B:D,3,0)</f>
        <v>Envelopes</v>
      </c>
      <c r="M1889" s="6" t="s">
        <v>6399</v>
      </c>
      <c r="N1889" s="2">
        <v>681</v>
      </c>
      <c r="O1889" s="2">
        <v>642</v>
      </c>
      <c r="P1889" s="2">
        <v>4</v>
      </c>
      <c r="Q1889" s="7">
        <f>O1889*P1889</f>
        <v>2568</v>
      </c>
      <c r="R1889" s="7">
        <f>N1889*P1889</f>
        <v>2724</v>
      </c>
      <c r="S1889" s="2">
        <v>89</v>
      </c>
      <c r="T1889" s="8">
        <f>R1889+S1889</f>
        <v>2813</v>
      </c>
      <c r="U1889" s="8">
        <f>T1889-Q1889</f>
        <v>245</v>
      </c>
      <c r="V1889" s="2" t="s">
        <v>33</v>
      </c>
      <c r="W1889" s="31">
        <f>IF(T1889&lt;5000,T1889*2%,IF(T1889&lt;25000,T1889*5%,IF(T1889&lt;50000,T1889*7%,IF(T1889&lt;100000,T1889*9%,IF(T1889&lt;250000,T1889*12%,T1889*15%)))))</f>
        <v>56.26</v>
      </c>
    </row>
    <row r="1890" spans="1:23" x14ac:dyDescent="0.3">
      <c r="A1890" s="2" t="s">
        <v>5486</v>
      </c>
      <c r="B1890" s="4">
        <v>43863</v>
      </c>
      <c r="C1890" s="4">
        <v>43864</v>
      </c>
      <c r="D1890" s="2" t="s">
        <v>47</v>
      </c>
      <c r="E1890" s="2" t="s">
        <v>91</v>
      </c>
      <c r="F1890" s="2" t="s">
        <v>1090</v>
      </c>
      <c r="G1890" s="5" t="str">
        <f>VLOOKUP(F1890,'Customer Info'!A:B,2,0)</f>
        <v>Dennis</v>
      </c>
      <c r="H1890" s="5" t="str">
        <f>VLOOKUP(F1890,'Customer Info'!A:C,3,0)</f>
        <v>Pardue</v>
      </c>
      <c r="I1890" s="5" t="str">
        <f>VLOOKUP(F1890,'Customer Info'!A:E,5,0)</f>
        <v>Townsville</v>
      </c>
      <c r="J1890" s="2" t="s">
        <v>478</v>
      </c>
      <c r="K1890" s="6" t="str">
        <f>VLOOKUP(J1890,'Product Details'!B:C,2,0)</f>
        <v>Furniture</v>
      </c>
      <c r="L1890" s="6" t="str">
        <f>VLOOKUP(J1890,'Product Details'!B:D,3,0)</f>
        <v>Chairs</v>
      </c>
      <c r="M1890" s="6" t="s">
        <v>6521</v>
      </c>
      <c r="N1890" s="2">
        <v>681</v>
      </c>
      <c r="O1890" s="2">
        <v>642</v>
      </c>
      <c r="P1890" s="2">
        <v>4</v>
      </c>
      <c r="Q1890" s="7">
        <f>O1890*P1890</f>
        <v>2568</v>
      </c>
      <c r="R1890" s="7">
        <f>N1890*P1890</f>
        <v>2724</v>
      </c>
      <c r="S1890" s="2">
        <v>50</v>
      </c>
      <c r="T1890" s="8">
        <f>R1890+S1890</f>
        <v>2774</v>
      </c>
      <c r="U1890" s="8">
        <f>T1890-Q1890</f>
        <v>206</v>
      </c>
      <c r="V1890" s="2" t="s">
        <v>33</v>
      </c>
      <c r="W1890" s="31">
        <f>IF(T1890&lt;5000,T1890*2%,IF(T1890&lt;25000,T1890*5%,IF(T1890&lt;50000,T1890*7%,IF(T1890&lt;100000,T1890*9%,IF(T1890&lt;250000,T1890*12%,T1890*15%)))))</f>
        <v>55.480000000000004</v>
      </c>
    </row>
    <row r="1891" spans="1:23" x14ac:dyDescent="0.3">
      <c r="A1891" s="2" t="s">
        <v>3487</v>
      </c>
      <c r="B1891" s="4">
        <v>43714</v>
      </c>
      <c r="C1891" s="4">
        <v>43714</v>
      </c>
      <c r="D1891" s="2" t="s">
        <v>47</v>
      </c>
      <c r="E1891" s="2" t="s">
        <v>36</v>
      </c>
      <c r="F1891" s="2" t="s">
        <v>566</v>
      </c>
      <c r="G1891" s="5" t="str">
        <f>VLOOKUP(F1891,'Customer Info'!A:B,2,0)</f>
        <v>Mike</v>
      </c>
      <c r="H1891" s="5" t="str">
        <f>VLOOKUP(F1891,'Customer Info'!A:C,3,0)</f>
        <v>Pelletier</v>
      </c>
      <c r="I1891" s="5" t="str">
        <f>VLOOKUP(F1891,'Customer Info'!A:E,5,0)</f>
        <v>Gorakhpur</v>
      </c>
      <c r="J1891" s="2" t="s">
        <v>32</v>
      </c>
      <c r="K1891" s="6" t="str">
        <f>VLOOKUP(J1891,'Product Details'!B:C,2,0)</f>
        <v>Technology</v>
      </c>
      <c r="L1891" s="6" t="str">
        <f>VLOOKUP(J1891,'Product Details'!B:D,3,0)</f>
        <v>Machines</v>
      </c>
      <c r="M1891" s="6" t="s">
        <v>6403</v>
      </c>
      <c r="N1891" s="2">
        <v>681</v>
      </c>
      <c r="O1891" s="2">
        <v>642</v>
      </c>
      <c r="P1891" s="2">
        <v>4</v>
      </c>
      <c r="Q1891" s="7">
        <f>O1891*P1891</f>
        <v>2568</v>
      </c>
      <c r="R1891" s="7">
        <f>N1891*P1891</f>
        <v>2724</v>
      </c>
      <c r="S1891" s="2">
        <v>49</v>
      </c>
      <c r="T1891" s="8">
        <f>R1891+S1891</f>
        <v>2773</v>
      </c>
      <c r="U1891" s="8">
        <f>T1891-Q1891</f>
        <v>205</v>
      </c>
      <c r="V1891" s="2" t="s">
        <v>33</v>
      </c>
      <c r="W1891" s="31">
        <f>IF(T1891&lt;5000,T1891*2%,IF(T1891&lt;25000,T1891*5%,IF(T1891&lt;50000,T1891*7%,IF(T1891&lt;100000,T1891*9%,IF(T1891&lt;250000,T1891*12%,T1891*15%)))))</f>
        <v>55.46</v>
      </c>
    </row>
    <row r="1892" spans="1:23" x14ac:dyDescent="0.3">
      <c r="A1892" s="2" t="s">
        <v>2723</v>
      </c>
      <c r="B1892" s="4">
        <v>43920</v>
      </c>
      <c r="C1892" s="4">
        <v>43921</v>
      </c>
      <c r="D1892" s="2" t="s">
        <v>28</v>
      </c>
      <c r="E1892" s="2" t="s">
        <v>68</v>
      </c>
      <c r="F1892" s="2" t="s">
        <v>574</v>
      </c>
      <c r="G1892" s="5" t="str">
        <f>VLOOKUP(F1892,'Customer Info'!A:B,2,0)</f>
        <v>Jack</v>
      </c>
      <c r="H1892" s="5" t="str">
        <f>VLOOKUP(F1892,'Customer Info'!A:C,3,0)</f>
        <v>Garza</v>
      </c>
      <c r="I1892" s="5" t="str">
        <f>VLOOKUP(F1892,'Customer Info'!A:E,5,0)</f>
        <v>Oldenburg</v>
      </c>
      <c r="J1892" s="2" t="s">
        <v>118</v>
      </c>
      <c r="K1892" s="6" t="str">
        <f>VLOOKUP(J1892,'Product Details'!B:C,2,0)</f>
        <v>Furniture</v>
      </c>
      <c r="L1892" s="6" t="str">
        <f>VLOOKUP(J1892,'Product Details'!B:D,3,0)</f>
        <v>Furnishings</v>
      </c>
      <c r="M1892" s="6" t="s">
        <v>6461</v>
      </c>
      <c r="N1892" s="2">
        <v>1364</v>
      </c>
      <c r="O1892" s="2">
        <v>1274</v>
      </c>
      <c r="P1892" s="2">
        <v>2</v>
      </c>
      <c r="Q1892" s="7">
        <f>O1892*P1892</f>
        <v>2548</v>
      </c>
      <c r="R1892" s="7">
        <f>N1892*P1892</f>
        <v>2728</v>
      </c>
      <c r="S1892" s="2">
        <v>85</v>
      </c>
      <c r="T1892" s="8">
        <f>R1892+S1892</f>
        <v>2813</v>
      </c>
      <c r="U1892" s="8">
        <f>T1892-Q1892</f>
        <v>265</v>
      </c>
      <c r="V1892" s="2" t="s">
        <v>33</v>
      </c>
      <c r="W1892" s="31">
        <f>IF(T1892&lt;5000,T1892*2%,IF(T1892&lt;25000,T1892*5%,IF(T1892&lt;50000,T1892*7%,IF(T1892&lt;100000,T1892*9%,IF(T1892&lt;250000,T1892*12%,T1892*15%)))))</f>
        <v>56.26</v>
      </c>
    </row>
    <row r="1893" spans="1:23" x14ac:dyDescent="0.3">
      <c r="A1893" s="2" t="s">
        <v>64</v>
      </c>
      <c r="B1893" s="4">
        <v>43280</v>
      </c>
      <c r="C1893" s="4">
        <v>43280</v>
      </c>
      <c r="D1893" s="2" t="s">
        <v>28</v>
      </c>
      <c r="E1893" s="2" t="s">
        <v>43</v>
      </c>
      <c r="F1893" s="2" t="s">
        <v>65</v>
      </c>
      <c r="G1893" s="5" t="str">
        <f>VLOOKUP(F1893,'Customer Info'!A:B,2,0)</f>
        <v>Victor</v>
      </c>
      <c r="H1893" s="5" t="str">
        <f>VLOOKUP(F1893,'Customer Info'!A:C,3,0)</f>
        <v>Preis</v>
      </c>
      <c r="I1893" s="5" t="str">
        <f>VLOOKUP(F1893,'Customer Info'!A:E,5,0)</f>
        <v>Melbourne</v>
      </c>
      <c r="J1893" s="2" t="s">
        <v>66</v>
      </c>
      <c r="K1893" s="6" t="str">
        <f>VLOOKUP(J1893,'Product Details'!B:C,2,0)</f>
        <v>Furniture</v>
      </c>
      <c r="L1893" s="6" t="str">
        <f>VLOOKUP(J1893,'Product Details'!B:D,3,0)</f>
        <v>Bookcases</v>
      </c>
      <c r="M1893" s="6" t="s">
        <v>6498</v>
      </c>
      <c r="N1893" s="2">
        <v>1364</v>
      </c>
      <c r="O1893" s="2">
        <v>1274</v>
      </c>
      <c r="P1893" s="2">
        <v>2</v>
      </c>
      <c r="Q1893" s="7">
        <f>O1893*P1893</f>
        <v>2548</v>
      </c>
      <c r="R1893" s="7">
        <f>N1893*P1893</f>
        <v>2728</v>
      </c>
      <c r="S1893" s="2">
        <v>56</v>
      </c>
      <c r="T1893" s="8">
        <f>R1893+S1893</f>
        <v>2784</v>
      </c>
      <c r="U1893" s="8">
        <f>T1893-Q1893</f>
        <v>236</v>
      </c>
      <c r="V1893" s="2" t="s">
        <v>33</v>
      </c>
      <c r="W1893" s="31">
        <f>IF(T1893&lt;5000,T1893*2%,IF(T1893&lt;25000,T1893*5%,IF(T1893&lt;50000,T1893*7%,IF(T1893&lt;100000,T1893*9%,IF(T1893&lt;250000,T1893*12%,T1893*15%)))))</f>
        <v>55.68</v>
      </c>
    </row>
    <row r="1894" spans="1:23" x14ac:dyDescent="0.3">
      <c r="A1894" s="2" t="s">
        <v>685</v>
      </c>
      <c r="B1894" s="4">
        <v>43294</v>
      </c>
      <c r="C1894" s="4">
        <v>43295</v>
      </c>
      <c r="D1894" s="2" t="s">
        <v>28</v>
      </c>
      <c r="E1894" s="2" t="s">
        <v>68</v>
      </c>
      <c r="F1894" s="2" t="s">
        <v>581</v>
      </c>
      <c r="G1894" s="5" t="str">
        <f>VLOOKUP(F1894,'Customer Info'!A:B,2,0)</f>
        <v>Benjamin</v>
      </c>
      <c r="H1894" s="5" t="str">
        <f>VLOOKUP(F1894,'Customer Info'!A:C,3,0)</f>
        <v>Patterson</v>
      </c>
      <c r="I1894" s="5" t="str">
        <f>VLOOKUP(F1894,'Customer Info'!A:E,5,0)</f>
        <v>Wollongong</v>
      </c>
      <c r="J1894" s="2" t="s">
        <v>350</v>
      </c>
      <c r="K1894" s="6" t="str">
        <f>VLOOKUP(J1894,'Product Details'!B:C,2,0)</f>
        <v>Furniture</v>
      </c>
      <c r="L1894" s="6" t="str">
        <f>VLOOKUP(J1894,'Product Details'!B:D,3,0)</f>
        <v>Tables</v>
      </c>
      <c r="M1894" s="6" t="s">
        <v>6491</v>
      </c>
      <c r="N1894" s="2">
        <v>1364</v>
      </c>
      <c r="O1894" s="2">
        <v>1274</v>
      </c>
      <c r="P1894" s="2">
        <v>2</v>
      </c>
      <c r="Q1894" s="7">
        <f>O1894*P1894</f>
        <v>2548</v>
      </c>
      <c r="R1894" s="7">
        <f>N1894*P1894</f>
        <v>2728</v>
      </c>
      <c r="S1894" s="2">
        <v>48</v>
      </c>
      <c r="T1894" s="8">
        <f>R1894+S1894</f>
        <v>2776</v>
      </c>
      <c r="U1894" s="8">
        <f>T1894-Q1894</f>
        <v>228</v>
      </c>
      <c r="V1894" s="2" t="s">
        <v>33</v>
      </c>
      <c r="W1894" s="31">
        <f>IF(T1894&lt;5000,T1894*2%,IF(T1894&lt;25000,T1894*5%,IF(T1894&lt;50000,T1894*7%,IF(T1894&lt;100000,T1894*9%,IF(T1894&lt;250000,T1894*12%,T1894*15%)))))</f>
        <v>55.52</v>
      </c>
    </row>
    <row r="1895" spans="1:23" x14ac:dyDescent="0.3">
      <c r="A1895" s="2" t="s">
        <v>2408</v>
      </c>
      <c r="B1895" s="4">
        <v>43623</v>
      </c>
      <c r="C1895" s="4">
        <v>43624</v>
      </c>
      <c r="D1895" s="2" t="s">
        <v>47</v>
      </c>
      <c r="E1895" s="2" t="s">
        <v>91</v>
      </c>
      <c r="F1895" s="2" t="s">
        <v>1134</v>
      </c>
      <c r="G1895" s="5" t="str">
        <f>VLOOKUP(F1895,'Customer Info'!A:B,2,0)</f>
        <v>Shirley</v>
      </c>
      <c r="H1895" s="5" t="str">
        <f>VLOOKUP(F1895,'Customer Info'!A:C,3,0)</f>
        <v>Schmidt</v>
      </c>
      <c r="I1895" s="5" t="str">
        <f>VLOOKUP(F1895,'Customer Info'!A:E,5,0)</f>
        <v>Bijapur</v>
      </c>
      <c r="J1895" s="2" t="s">
        <v>70</v>
      </c>
      <c r="K1895" s="6" t="str">
        <f>VLOOKUP(J1895,'Product Details'!B:C,2,0)</f>
        <v>Furniture</v>
      </c>
      <c r="L1895" s="6" t="str">
        <f>VLOOKUP(J1895,'Product Details'!B:D,3,0)</f>
        <v>Furnishings</v>
      </c>
      <c r="M1895" s="6" t="s">
        <v>6536</v>
      </c>
      <c r="N1895" s="2">
        <v>210</v>
      </c>
      <c r="O1895" s="2">
        <v>191</v>
      </c>
      <c r="P1895" s="2">
        <v>13</v>
      </c>
      <c r="Q1895" s="7">
        <f>O1895*P1895</f>
        <v>2483</v>
      </c>
      <c r="R1895" s="7">
        <f>N1895*P1895</f>
        <v>2730</v>
      </c>
      <c r="S1895" s="2">
        <v>25</v>
      </c>
      <c r="T1895" s="8">
        <f>R1895+S1895</f>
        <v>2755</v>
      </c>
      <c r="U1895" s="8">
        <f>T1895-Q1895</f>
        <v>272</v>
      </c>
      <c r="V1895" s="2" t="s">
        <v>33</v>
      </c>
      <c r="W1895" s="31">
        <f>IF(T1895&lt;5000,T1895*2%,IF(T1895&lt;25000,T1895*5%,IF(T1895&lt;50000,T1895*7%,IF(T1895&lt;100000,T1895*9%,IF(T1895&lt;250000,T1895*12%,T1895*15%)))))</f>
        <v>55.1</v>
      </c>
    </row>
    <row r="1896" spans="1:23" x14ac:dyDescent="0.3">
      <c r="A1896" s="2" t="s">
        <v>4339</v>
      </c>
      <c r="B1896" s="4">
        <v>43521</v>
      </c>
      <c r="C1896" s="4">
        <v>43523</v>
      </c>
      <c r="D1896" s="2" t="s">
        <v>47</v>
      </c>
      <c r="E1896" s="2" t="s">
        <v>36</v>
      </c>
      <c r="F1896" s="2" t="s">
        <v>1286</v>
      </c>
      <c r="G1896" s="5" t="str">
        <f>VLOOKUP(F1896,'Customer Info'!A:B,2,0)</f>
        <v>Mike</v>
      </c>
      <c r="H1896" s="5" t="str">
        <f>VLOOKUP(F1896,'Customer Info'!A:C,3,0)</f>
        <v>Vittorini</v>
      </c>
      <c r="I1896" s="5" t="str">
        <f>VLOOKUP(F1896,'Customer Info'!A:E,5,0)</f>
        <v>Naihati</v>
      </c>
      <c r="J1896" s="2" t="s">
        <v>694</v>
      </c>
      <c r="K1896" s="6" t="str">
        <f>VLOOKUP(J1896,'Product Details'!B:C,2,0)</f>
        <v>Office_Supplies</v>
      </c>
      <c r="L1896" s="6" t="str">
        <f>VLOOKUP(J1896,'Product Details'!B:D,3,0)</f>
        <v>Binders</v>
      </c>
      <c r="M1896" s="6" t="s">
        <v>6524</v>
      </c>
      <c r="N1896" s="2">
        <v>914</v>
      </c>
      <c r="O1896" s="2">
        <v>830</v>
      </c>
      <c r="P1896" s="2">
        <v>3</v>
      </c>
      <c r="Q1896" s="7">
        <f>O1896*P1896</f>
        <v>2490</v>
      </c>
      <c r="R1896" s="7">
        <f>N1896*P1896</f>
        <v>2742</v>
      </c>
      <c r="S1896" s="2">
        <v>26</v>
      </c>
      <c r="T1896" s="8">
        <f>R1896+S1896</f>
        <v>2768</v>
      </c>
      <c r="U1896" s="8">
        <f>T1896-Q1896</f>
        <v>278</v>
      </c>
      <c r="V1896" s="2" t="s">
        <v>33</v>
      </c>
      <c r="W1896" s="31">
        <f>IF(T1896&lt;5000,T1896*2%,IF(T1896&lt;25000,T1896*5%,IF(T1896&lt;50000,T1896*7%,IF(T1896&lt;100000,T1896*9%,IF(T1896&lt;250000,T1896*12%,T1896*15%)))))</f>
        <v>55.36</v>
      </c>
    </row>
    <row r="1897" spans="1:23" x14ac:dyDescent="0.3">
      <c r="A1897" s="2" t="s">
        <v>681</v>
      </c>
      <c r="B1897" s="4">
        <v>43153</v>
      </c>
      <c r="C1897" s="4">
        <v>43155</v>
      </c>
      <c r="D1897" s="2" t="s">
        <v>35</v>
      </c>
      <c r="E1897" s="2" t="s">
        <v>68</v>
      </c>
      <c r="F1897" s="2" t="s">
        <v>423</v>
      </c>
      <c r="G1897" s="5" t="str">
        <f>VLOOKUP(F1897,'Customer Info'!A:B,2,0)</f>
        <v>Bill</v>
      </c>
      <c r="H1897" s="5" t="str">
        <f>VLOOKUP(F1897,'Customer Info'!A:C,3,0)</f>
        <v>Eplett</v>
      </c>
      <c r="I1897" s="5" t="str">
        <f>VLOOKUP(F1897,'Customer Info'!A:E,5,0)</f>
        <v>Newcastle</v>
      </c>
      <c r="J1897" s="2" t="s">
        <v>416</v>
      </c>
      <c r="K1897" s="6" t="str">
        <f>VLOOKUP(J1897,'Product Details'!B:C,2,0)</f>
        <v>Technology</v>
      </c>
      <c r="L1897" s="6" t="str">
        <f>VLOOKUP(J1897,'Product Details'!B:D,3,0)</f>
        <v>Phones</v>
      </c>
      <c r="M1897" s="6" t="s">
        <v>6448</v>
      </c>
      <c r="N1897" s="2">
        <v>2747</v>
      </c>
      <c r="O1897" s="2">
        <v>2545</v>
      </c>
      <c r="P1897" s="2">
        <v>1</v>
      </c>
      <c r="Q1897" s="7">
        <f>O1897*P1897</f>
        <v>2545</v>
      </c>
      <c r="R1897" s="7">
        <f>N1897*P1897</f>
        <v>2747</v>
      </c>
      <c r="S1897" s="2">
        <v>83</v>
      </c>
      <c r="T1897" s="8">
        <f>R1897+S1897</f>
        <v>2830</v>
      </c>
      <c r="U1897" s="8">
        <f>T1897-Q1897</f>
        <v>285</v>
      </c>
      <c r="V1897" s="2" t="s">
        <v>33</v>
      </c>
      <c r="W1897" s="31">
        <f>IF(T1897&lt;5000,T1897*2%,IF(T1897&lt;25000,T1897*5%,IF(T1897&lt;50000,T1897*7%,IF(T1897&lt;100000,T1897*9%,IF(T1897&lt;250000,T1897*12%,T1897*15%)))))</f>
        <v>56.6</v>
      </c>
    </row>
    <row r="1898" spans="1:23" x14ac:dyDescent="0.3">
      <c r="A1898" s="2" t="s">
        <v>2619</v>
      </c>
      <c r="B1898" s="4">
        <v>44183</v>
      </c>
      <c r="C1898" s="4">
        <v>44185</v>
      </c>
      <c r="D1898" s="2" t="s">
        <v>35</v>
      </c>
      <c r="E1898" s="2" t="s">
        <v>48</v>
      </c>
      <c r="F1898" s="2" t="s">
        <v>340</v>
      </c>
      <c r="G1898" s="5" t="str">
        <f>VLOOKUP(F1898,'Customer Info'!A:B,2,0)</f>
        <v>Ann</v>
      </c>
      <c r="H1898" s="5" t="str">
        <f>VLOOKUP(F1898,'Customer Info'!A:C,3,0)</f>
        <v>Chong</v>
      </c>
      <c r="I1898" s="5" t="str">
        <f>VLOOKUP(F1898,'Customer Info'!A:E,5,0)</f>
        <v>Sydney</v>
      </c>
      <c r="J1898" s="2" t="s">
        <v>572</v>
      </c>
      <c r="K1898" s="6" t="str">
        <f>VLOOKUP(J1898,'Product Details'!B:C,2,0)</f>
        <v>Technology</v>
      </c>
      <c r="L1898" s="6" t="str">
        <f>VLOOKUP(J1898,'Product Details'!B:D,3,0)</f>
        <v>Machines</v>
      </c>
      <c r="M1898" s="6" t="s">
        <v>6553</v>
      </c>
      <c r="N1898" s="2">
        <v>2747</v>
      </c>
      <c r="O1898" s="2">
        <v>2545</v>
      </c>
      <c r="P1898" s="2">
        <v>1</v>
      </c>
      <c r="Q1898" s="7">
        <f>O1898*P1898</f>
        <v>2545</v>
      </c>
      <c r="R1898" s="7">
        <f>N1898*P1898</f>
        <v>2747</v>
      </c>
      <c r="S1898" s="2">
        <v>38</v>
      </c>
      <c r="T1898" s="8">
        <f>R1898+S1898</f>
        <v>2785</v>
      </c>
      <c r="U1898" s="8">
        <f>T1898-Q1898</f>
        <v>240</v>
      </c>
      <c r="V1898" s="2" t="s">
        <v>33</v>
      </c>
      <c r="W1898" s="31">
        <f>IF(T1898&lt;5000,T1898*2%,IF(T1898&lt;25000,T1898*5%,IF(T1898&lt;50000,T1898*7%,IF(T1898&lt;100000,T1898*9%,IF(T1898&lt;250000,T1898*12%,T1898*15%)))))</f>
        <v>55.7</v>
      </c>
    </row>
    <row r="1899" spans="1:23" x14ac:dyDescent="0.3">
      <c r="A1899" s="2" t="s">
        <v>4360</v>
      </c>
      <c r="B1899" s="4">
        <v>43701</v>
      </c>
      <c r="C1899" s="4">
        <v>43702</v>
      </c>
      <c r="D1899" s="2" t="s">
        <v>47</v>
      </c>
      <c r="E1899" s="2" t="s">
        <v>68</v>
      </c>
      <c r="F1899" s="2" t="s">
        <v>1580</v>
      </c>
      <c r="G1899" s="5" t="str">
        <f>VLOOKUP(F1899,'Customer Info'!A:B,2,0)</f>
        <v>Robert</v>
      </c>
      <c r="H1899" s="5" t="str">
        <f>VLOOKUP(F1899,'Customer Info'!A:C,3,0)</f>
        <v>Dilbeck</v>
      </c>
      <c r="I1899" s="5" t="str">
        <f>VLOOKUP(F1899,'Customer Info'!A:E,5,0)</f>
        <v>Melton</v>
      </c>
      <c r="J1899" s="2" t="s">
        <v>376</v>
      </c>
      <c r="K1899" s="6" t="str">
        <f>VLOOKUP(J1899,'Product Details'!B:C,2,0)</f>
        <v>Furniture</v>
      </c>
      <c r="L1899" s="6" t="str">
        <f>VLOOKUP(J1899,'Product Details'!B:D,3,0)</f>
        <v>Tables</v>
      </c>
      <c r="M1899" s="6" t="s">
        <v>6479</v>
      </c>
      <c r="N1899" s="2">
        <v>918</v>
      </c>
      <c r="O1899" s="2">
        <v>859</v>
      </c>
      <c r="P1899" s="2">
        <v>3</v>
      </c>
      <c r="Q1899" s="7">
        <f>O1899*P1899</f>
        <v>2577</v>
      </c>
      <c r="R1899" s="7">
        <f>N1899*P1899</f>
        <v>2754</v>
      </c>
      <c r="S1899" s="2">
        <v>86</v>
      </c>
      <c r="T1899" s="8">
        <f>R1899+S1899</f>
        <v>2840</v>
      </c>
      <c r="U1899" s="8">
        <f>T1899-Q1899</f>
        <v>263</v>
      </c>
      <c r="V1899" s="2" t="s">
        <v>33</v>
      </c>
      <c r="W1899" s="31">
        <f>IF(T1899&lt;5000,T1899*2%,IF(T1899&lt;25000,T1899*5%,IF(T1899&lt;50000,T1899*7%,IF(T1899&lt;100000,T1899*9%,IF(T1899&lt;250000,T1899*12%,T1899*15%)))))</f>
        <v>56.800000000000004</v>
      </c>
    </row>
    <row r="1900" spans="1:23" x14ac:dyDescent="0.3">
      <c r="A1900" s="2" t="s">
        <v>2934</v>
      </c>
      <c r="B1900" s="4">
        <v>43122</v>
      </c>
      <c r="C1900" s="4">
        <v>43123</v>
      </c>
      <c r="D1900" s="2" t="s">
        <v>47</v>
      </c>
      <c r="E1900" s="2" t="s">
        <v>68</v>
      </c>
      <c r="F1900" s="2" t="s">
        <v>145</v>
      </c>
      <c r="G1900" s="5" t="str">
        <f>VLOOKUP(F1900,'Customer Info'!A:B,2,0)</f>
        <v>Hunter</v>
      </c>
      <c r="H1900" s="5" t="str">
        <f>VLOOKUP(F1900,'Customer Info'!A:C,3,0)</f>
        <v>Lopez</v>
      </c>
      <c r="I1900" s="5" t="str">
        <f>VLOOKUP(F1900,'Customer Info'!A:E,5,0)</f>
        <v>Wollongong</v>
      </c>
      <c r="J1900" s="2" t="s">
        <v>204</v>
      </c>
      <c r="K1900" s="6" t="str">
        <f>VLOOKUP(J1900,'Product Details'!B:C,2,0)</f>
        <v>Office_Supplies</v>
      </c>
      <c r="L1900" s="6" t="str">
        <f>VLOOKUP(J1900,'Product Details'!B:D,3,0)</f>
        <v>Labels</v>
      </c>
      <c r="M1900" s="6" t="s">
        <v>6516</v>
      </c>
      <c r="N1900" s="2">
        <v>691</v>
      </c>
      <c r="O1900" s="2">
        <v>646</v>
      </c>
      <c r="P1900" s="2">
        <v>4</v>
      </c>
      <c r="Q1900" s="7">
        <f>O1900*P1900</f>
        <v>2584</v>
      </c>
      <c r="R1900" s="7">
        <f>N1900*P1900</f>
        <v>2764</v>
      </c>
      <c r="S1900" s="2">
        <v>81</v>
      </c>
      <c r="T1900" s="8">
        <f>R1900+S1900</f>
        <v>2845</v>
      </c>
      <c r="U1900" s="8">
        <f>T1900-Q1900</f>
        <v>261</v>
      </c>
      <c r="V1900" s="2" t="s">
        <v>63</v>
      </c>
      <c r="W1900" s="31">
        <f>IF(T1900&lt;5000,T1900*2%,IF(T1900&lt;25000,T1900*5%,IF(T1900&lt;50000,T1900*7%,IF(T1900&lt;100000,T1900*9%,IF(T1900&lt;250000,T1900*12%,T1900*15%)))))</f>
        <v>56.9</v>
      </c>
    </row>
    <row r="1901" spans="1:23" x14ac:dyDescent="0.3">
      <c r="A1901" s="2" t="s">
        <v>2427</v>
      </c>
      <c r="B1901" s="4">
        <v>43527</v>
      </c>
      <c r="C1901" s="4">
        <v>43527</v>
      </c>
      <c r="D1901" s="2" t="s">
        <v>47</v>
      </c>
      <c r="E1901" s="2" t="s">
        <v>68</v>
      </c>
      <c r="F1901" s="2" t="s">
        <v>735</v>
      </c>
      <c r="G1901" s="5" t="str">
        <f>VLOOKUP(F1901,'Customer Info'!A:B,2,0)</f>
        <v>Delfina</v>
      </c>
      <c r="H1901" s="5" t="str">
        <f>VLOOKUP(F1901,'Customer Info'!A:C,3,0)</f>
        <v>Latchford</v>
      </c>
      <c r="I1901" s="5" t="str">
        <f>VLOOKUP(F1901,'Customer Info'!A:E,5,0)</f>
        <v>Yogyakarta</v>
      </c>
      <c r="J1901" s="2" t="s">
        <v>108</v>
      </c>
      <c r="K1901" s="6" t="str">
        <f>VLOOKUP(J1901,'Product Details'!B:C,2,0)</f>
        <v>Furniture</v>
      </c>
      <c r="L1901" s="6" t="str">
        <f>VLOOKUP(J1901,'Product Details'!B:D,3,0)</f>
        <v>Bookcases</v>
      </c>
      <c r="M1901" s="6" t="s">
        <v>6454</v>
      </c>
      <c r="N1901" s="2">
        <v>693</v>
      </c>
      <c r="O1901" s="2">
        <v>667</v>
      </c>
      <c r="P1901" s="2">
        <v>4</v>
      </c>
      <c r="Q1901" s="7">
        <f>O1901*P1901</f>
        <v>2668</v>
      </c>
      <c r="R1901" s="7">
        <f>N1901*P1901</f>
        <v>2772</v>
      </c>
      <c r="S1901" s="2">
        <v>80</v>
      </c>
      <c r="T1901" s="8">
        <f>R1901+S1901</f>
        <v>2852</v>
      </c>
      <c r="U1901" s="8">
        <f>T1901-Q1901</f>
        <v>184</v>
      </c>
      <c r="V1901" s="2" t="s">
        <v>33</v>
      </c>
      <c r="W1901" s="31">
        <f>IF(T1901&lt;5000,T1901*2%,IF(T1901&lt;25000,T1901*5%,IF(T1901&lt;50000,T1901*7%,IF(T1901&lt;100000,T1901*9%,IF(T1901&lt;250000,T1901*12%,T1901*15%)))))</f>
        <v>57.04</v>
      </c>
    </row>
    <row r="1902" spans="1:23" x14ac:dyDescent="0.3">
      <c r="A1902" s="2" t="s">
        <v>3223</v>
      </c>
      <c r="B1902" s="4">
        <v>43115</v>
      </c>
      <c r="C1902" s="4">
        <v>43116</v>
      </c>
      <c r="D1902" s="2" t="s">
        <v>47</v>
      </c>
      <c r="E1902" s="2" t="s">
        <v>91</v>
      </c>
      <c r="F1902" s="2" t="s">
        <v>956</v>
      </c>
      <c r="G1902" s="5" t="str">
        <f>VLOOKUP(F1902,'Customer Info'!A:B,2,0)</f>
        <v>Quincy</v>
      </c>
      <c r="H1902" s="5" t="str">
        <f>VLOOKUP(F1902,'Customer Info'!A:C,3,0)</f>
        <v>Jones</v>
      </c>
      <c r="I1902" s="5" t="str">
        <f>VLOOKUP(F1902,'Customer Info'!A:E,5,0)</f>
        <v>Gold Coast</v>
      </c>
      <c r="J1902" s="2" t="s">
        <v>74</v>
      </c>
      <c r="K1902" s="6" t="str">
        <f>VLOOKUP(J1902,'Product Details'!B:C,2,0)</f>
        <v>Office_Supplies</v>
      </c>
      <c r="L1902" s="6" t="str">
        <f>VLOOKUP(J1902,'Product Details'!B:D,3,0)</f>
        <v>Fasteners</v>
      </c>
      <c r="M1902" s="6" t="s">
        <v>6459</v>
      </c>
      <c r="N1902" s="2">
        <v>693</v>
      </c>
      <c r="O1902" s="2">
        <v>667</v>
      </c>
      <c r="P1902" s="2">
        <v>4</v>
      </c>
      <c r="Q1902" s="7">
        <f>O1902*P1902</f>
        <v>2668</v>
      </c>
      <c r="R1902" s="7">
        <f>N1902*P1902</f>
        <v>2772</v>
      </c>
      <c r="S1902" s="2">
        <v>64</v>
      </c>
      <c r="T1902" s="8">
        <f>R1902+S1902</f>
        <v>2836</v>
      </c>
      <c r="U1902" s="8">
        <f>T1902-Q1902</f>
        <v>168</v>
      </c>
      <c r="V1902" s="2" t="s">
        <v>63</v>
      </c>
      <c r="W1902" s="31">
        <f>IF(T1902&lt;5000,T1902*2%,IF(T1902&lt;25000,T1902*5%,IF(T1902&lt;50000,T1902*7%,IF(T1902&lt;100000,T1902*9%,IF(T1902&lt;250000,T1902*12%,T1902*15%)))))</f>
        <v>56.72</v>
      </c>
    </row>
    <row r="1903" spans="1:23" x14ac:dyDescent="0.3">
      <c r="A1903" s="2" t="s">
        <v>5441</v>
      </c>
      <c r="B1903" s="4">
        <v>44028</v>
      </c>
      <c r="C1903" s="4">
        <v>44028</v>
      </c>
      <c r="D1903" s="2" t="s">
        <v>28</v>
      </c>
      <c r="E1903" s="2" t="s">
        <v>29</v>
      </c>
      <c r="F1903" s="2" t="s">
        <v>683</v>
      </c>
      <c r="G1903" s="5" t="str">
        <f>VLOOKUP(F1903,'Customer Info'!A:B,2,0)</f>
        <v>Tamara</v>
      </c>
      <c r="H1903" s="5" t="str">
        <f>VLOOKUP(F1903,'Customer Info'!A:C,3,0)</f>
        <v>Willingham</v>
      </c>
      <c r="I1903" s="5" t="str">
        <f>VLOOKUP(F1903,'Customer Info'!A:E,5,0)</f>
        <v>Perth</v>
      </c>
      <c r="J1903" s="2" t="s">
        <v>554</v>
      </c>
      <c r="K1903" s="6" t="str">
        <f>VLOOKUP(J1903,'Product Details'!B:C,2,0)</f>
        <v>Furniture</v>
      </c>
      <c r="L1903" s="6" t="str">
        <f>VLOOKUP(J1903,'Product Details'!B:D,3,0)</f>
        <v>Furnishings</v>
      </c>
      <c r="M1903" s="6" t="s">
        <v>6561</v>
      </c>
      <c r="N1903" s="2">
        <v>2778</v>
      </c>
      <c r="O1903" s="2">
        <v>2573</v>
      </c>
      <c r="P1903" s="2">
        <v>1</v>
      </c>
      <c r="Q1903" s="7">
        <f>O1903*P1903</f>
        <v>2573</v>
      </c>
      <c r="R1903" s="7">
        <f>N1903*P1903</f>
        <v>2778</v>
      </c>
      <c r="S1903" s="2">
        <v>86</v>
      </c>
      <c r="T1903" s="8">
        <f>R1903+S1903</f>
        <v>2864</v>
      </c>
      <c r="U1903" s="8">
        <f>T1903-Q1903</f>
        <v>291</v>
      </c>
      <c r="V1903" s="2" t="s">
        <v>33</v>
      </c>
      <c r="W1903" s="31">
        <f>IF(T1903&lt;5000,T1903*2%,IF(T1903&lt;25000,T1903*5%,IF(T1903&lt;50000,T1903*7%,IF(T1903&lt;100000,T1903*9%,IF(T1903&lt;250000,T1903*12%,T1903*15%)))))</f>
        <v>57.28</v>
      </c>
    </row>
    <row r="1904" spans="1:23" x14ac:dyDescent="0.3">
      <c r="A1904" s="2" t="s">
        <v>3055</v>
      </c>
      <c r="B1904" s="4">
        <v>43120</v>
      </c>
      <c r="C1904" s="4">
        <v>43121</v>
      </c>
      <c r="D1904" s="2" t="s">
        <v>28</v>
      </c>
      <c r="E1904" s="2" t="s">
        <v>43</v>
      </c>
      <c r="F1904" s="2" t="s">
        <v>2076</v>
      </c>
      <c r="G1904" s="5" t="str">
        <f>VLOOKUP(F1904,'Customer Info'!A:B,2,0)</f>
        <v>Carl</v>
      </c>
      <c r="H1904" s="5" t="str">
        <f>VLOOKUP(F1904,'Customer Info'!A:C,3,0)</f>
        <v>Weiss</v>
      </c>
      <c r="I1904" s="5" t="str">
        <f>VLOOKUP(F1904,'Customer Info'!A:E,5,0)</f>
        <v>Tianjin</v>
      </c>
      <c r="J1904" s="2" t="s">
        <v>32</v>
      </c>
      <c r="K1904" s="6" t="str">
        <f>VLOOKUP(J1904,'Product Details'!B:C,2,0)</f>
        <v>Technology</v>
      </c>
      <c r="L1904" s="6" t="str">
        <f>VLOOKUP(J1904,'Product Details'!B:D,3,0)</f>
        <v>Machines</v>
      </c>
      <c r="M1904" s="6" t="s">
        <v>6403</v>
      </c>
      <c r="N1904" s="2">
        <v>2778</v>
      </c>
      <c r="O1904" s="2">
        <v>2573</v>
      </c>
      <c r="P1904" s="2">
        <v>1</v>
      </c>
      <c r="Q1904" s="7">
        <f>O1904*P1904</f>
        <v>2573</v>
      </c>
      <c r="R1904" s="7">
        <f>N1904*P1904</f>
        <v>2778</v>
      </c>
      <c r="S1904" s="2">
        <v>66</v>
      </c>
      <c r="T1904" s="8">
        <f>R1904+S1904</f>
        <v>2844</v>
      </c>
      <c r="U1904" s="8">
        <f>T1904-Q1904</f>
        <v>271</v>
      </c>
      <c r="V1904" s="2" t="s">
        <v>33</v>
      </c>
      <c r="W1904" s="31">
        <f>IF(T1904&lt;5000,T1904*2%,IF(T1904&lt;25000,T1904*5%,IF(T1904&lt;50000,T1904*7%,IF(T1904&lt;100000,T1904*9%,IF(T1904&lt;250000,T1904*12%,T1904*15%)))))</f>
        <v>56.88</v>
      </c>
    </row>
    <row r="1905" spans="1:23" x14ac:dyDescent="0.3">
      <c r="A1905" s="2" t="s">
        <v>2649</v>
      </c>
      <c r="B1905" s="4">
        <v>44056</v>
      </c>
      <c r="C1905" s="4">
        <v>44057</v>
      </c>
      <c r="D1905" s="2" t="s">
        <v>28</v>
      </c>
      <c r="E1905" s="2" t="s">
        <v>91</v>
      </c>
      <c r="F1905" s="2" t="s">
        <v>1312</v>
      </c>
      <c r="G1905" s="5" t="str">
        <f>VLOOKUP(F1905,'Customer Info'!A:B,2,0)</f>
        <v>Mick</v>
      </c>
      <c r="H1905" s="5" t="str">
        <f>VLOOKUP(F1905,'Customer Info'!A:C,3,0)</f>
        <v>Brown</v>
      </c>
      <c r="I1905" s="5" t="str">
        <f>VLOOKUP(F1905,'Customer Info'!A:E,5,0)</f>
        <v>Shenzhen</v>
      </c>
      <c r="J1905" s="2" t="s">
        <v>816</v>
      </c>
      <c r="K1905" s="6" t="str">
        <f>VLOOKUP(J1905,'Product Details'!B:C,2,0)</f>
        <v>Office_Supplies</v>
      </c>
      <c r="L1905" s="6" t="str">
        <f>VLOOKUP(J1905,'Product Details'!B:D,3,0)</f>
        <v>Labels</v>
      </c>
      <c r="M1905" s="6" t="s">
        <v>6468</v>
      </c>
      <c r="N1905" s="2">
        <v>2778</v>
      </c>
      <c r="O1905" s="2">
        <v>2573</v>
      </c>
      <c r="P1905" s="2">
        <v>1</v>
      </c>
      <c r="Q1905" s="7">
        <f>O1905*P1905</f>
        <v>2573</v>
      </c>
      <c r="R1905" s="7">
        <f>N1905*P1905</f>
        <v>2778</v>
      </c>
      <c r="S1905" s="2">
        <v>34</v>
      </c>
      <c r="T1905" s="8">
        <f>R1905+S1905</f>
        <v>2812</v>
      </c>
      <c r="U1905" s="8">
        <f>T1905-Q1905</f>
        <v>239</v>
      </c>
      <c r="V1905" s="2" t="s">
        <v>63</v>
      </c>
      <c r="W1905" s="31">
        <f>IF(T1905&lt;5000,T1905*2%,IF(T1905&lt;25000,T1905*5%,IF(T1905&lt;50000,T1905*7%,IF(T1905&lt;100000,T1905*9%,IF(T1905&lt;250000,T1905*12%,T1905*15%)))))</f>
        <v>56.24</v>
      </c>
    </row>
    <row r="1906" spans="1:23" x14ac:dyDescent="0.3">
      <c r="A1906" s="2" t="s">
        <v>4079</v>
      </c>
      <c r="B1906" s="4">
        <v>43439</v>
      </c>
      <c r="C1906" s="4">
        <v>43439</v>
      </c>
      <c r="D1906" s="2" t="s">
        <v>28</v>
      </c>
      <c r="E1906" s="2" t="s">
        <v>29</v>
      </c>
      <c r="F1906" s="2" t="s">
        <v>596</v>
      </c>
      <c r="G1906" s="5" t="str">
        <f>VLOOKUP(F1906,'Customer Info'!A:B,2,0)</f>
        <v>Anna</v>
      </c>
      <c r="H1906" s="5" t="str">
        <f>VLOOKUP(F1906,'Customer Info'!A:C,3,0)</f>
        <v>Gayman</v>
      </c>
      <c r="I1906" s="5" t="str">
        <f>VLOOKUP(F1906,'Customer Info'!A:E,5,0)</f>
        <v>Surat</v>
      </c>
      <c r="J1906" s="2" t="s">
        <v>1396</v>
      </c>
      <c r="K1906" s="6" t="str">
        <f>VLOOKUP(J1906,'Product Details'!B:C,2,0)</f>
        <v>Technology</v>
      </c>
      <c r="L1906" s="6" t="str">
        <f>VLOOKUP(J1906,'Product Details'!B:D,3,0)</f>
        <v>Phones</v>
      </c>
      <c r="M1906" s="6" t="s">
        <v>6550</v>
      </c>
      <c r="N1906" s="2">
        <v>2787</v>
      </c>
      <c r="O1906" s="2">
        <v>2681</v>
      </c>
      <c r="P1906" s="2">
        <v>1</v>
      </c>
      <c r="Q1906" s="7">
        <f>O1906*P1906</f>
        <v>2681</v>
      </c>
      <c r="R1906" s="7">
        <f>N1906*P1906</f>
        <v>2787</v>
      </c>
      <c r="S1906" s="2">
        <v>97</v>
      </c>
      <c r="T1906" s="8">
        <f>R1906+S1906</f>
        <v>2884</v>
      </c>
      <c r="U1906" s="8">
        <f>T1906-Q1906</f>
        <v>203</v>
      </c>
      <c r="V1906" s="2" t="s">
        <v>71</v>
      </c>
      <c r="W1906" s="31">
        <f>IF(T1906&lt;5000,T1906*2%,IF(T1906&lt;25000,T1906*5%,IF(T1906&lt;50000,T1906*7%,IF(T1906&lt;100000,T1906*9%,IF(T1906&lt;250000,T1906*12%,T1906*15%)))))</f>
        <v>57.68</v>
      </c>
    </row>
    <row r="1907" spans="1:23" x14ac:dyDescent="0.3">
      <c r="A1907" s="2" t="s">
        <v>5094</v>
      </c>
      <c r="B1907" s="4">
        <v>43485</v>
      </c>
      <c r="C1907" s="4">
        <v>43485</v>
      </c>
      <c r="D1907" s="2" t="s">
        <v>28</v>
      </c>
      <c r="E1907" s="2" t="s">
        <v>68</v>
      </c>
      <c r="F1907" s="2" t="s">
        <v>1944</v>
      </c>
      <c r="G1907" s="5" t="str">
        <f>VLOOKUP(F1907,'Customer Info'!A:B,2,0)</f>
        <v>Dave</v>
      </c>
      <c r="H1907" s="5" t="str">
        <f>VLOOKUP(F1907,'Customer Info'!A:C,3,0)</f>
        <v>Hallsten</v>
      </c>
      <c r="I1907" s="5" t="str">
        <f>VLOOKUP(F1907,'Customer Info'!A:E,5,0)</f>
        <v>Melbourne</v>
      </c>
      <c r="J1907" s="2" t="s">
        <v>697</v>
      </c>
      <c r="K1907" s="6" t="str">
        <f>VLOOKUP(J1907,'Product Details'!B:C,2,0)</f>
        <v>Furniture</v>
      </c>
      <c r="L1907" s="6" t="str">
        <f>VLOOKUP(J1907,'Product Details'!B:D,3,0)</f>
        <v>Chairs</v>
      </c>
      <c r="M1907" s="6" t="s">
        <v>6511</v>
      </c>
      <c r="N1907" s="2">
        <v>2787</v>
      </c>
      <c r="O1907" s="2">
        <v>2681</v>
      </c>
      <c r="P1907" s="2">
        <v>1</v>
      </c>
      <c r="Q1907" s="7">
        <f>O1907*P1907</f>
        <v>2681</v>
      </c>
      <c r="R1907" s="7">
        <f>N1907*P1907</f>
        <v>2787</v>
      </c>
      <c r="S1907" s="2">
        <v>76</v>
      </c>
      <c r="T1907" s="8">
        <f>R1907+S1907</f>
        <v>2863</v>
      </c>
      <c r="U1907" s="8">
        <f>T1907-Q1907</f>
        <v>182</v>
      </c>
      <c r="V1907" s="2" t="s">
        <v>63</v>
      </c>
      <c r="W1907" s="31">
        <f>IF(T1907&lt;5000,T1907*2%,IF(T1907&lt;25000,T1907*5%,IF(T1907&lt;50000,T1907*7%,IF(T1907&lt;100000,T1907*9%,IF(T1907&lt;250000,T1907*12%,T1907*15%)))))</f>
        <v>57.26</v>
      </c>
    </row>
    <row r="1908" spans="1:23" x14ac:dyDescent="0.3">
      <c r="A1908" s="2" t="s">
        <v>3282</v>
      </c>
      <c r="B1908" s="4">
        <v>43536</v>
      </c>
      <c r="C1908" s="4">
        <v>43538</v>
      </c>
      <c r="D1908" s="2" t="s">
        <v>28</v>
      </c>
      <c r="E1908" s="2" t="s">
        <v>48</v>
      </c>
      <c r="F1908" s="2" t="s">
        <v>251</v>
      </c>
      <c r="G1908" s="5" t="str">
        <f>VLOOKUP(F1908,'Customer Info'!A:B,2,0)</f>
        <v>Sanjit</v>
      </c>
      <c r="H1908" s="5" t="str">
        <f>VLOOKUP(F1908,'Customer Info'!A:C,3,0)</f>
        <v>Chand</v>
      </c>
      <c r="I1908" s="5" t="str">
        <f>VLOOKUP(F1908,'Customer Info'!A:E,5,0)</f>
        <v>Thiruvananthapuram</v>
      </c>
      <c r="J1908" s="2" t="s">
        <v>41</v>
      </c>
      <c r="K1908" s="6" t="str">
        <f>VLOOKUP(J1908,'Product Details'!B:C,2,0)</f>
        <v>Office_Supplies</v>
      </c>
      <c r="L1908" s="6" t="str">
        <f>VLOOKUP(J1908,'Product Details'!B:D,3,0)</f>
        <v>Supplies</v>
      </c>
      <c r="M1908" s="6" t="s">
        <v>6554</v>
      </c>
      <c r="N1908" s="2">
        <v>2787</v>
      </c>
      <c r="O1908" s="2">
        <v>2681</v>
      </c>
      <c r="P1908" s="2">
        <v>1</v>
      </c>
      <c r="Q1908" s="7">
        <f>O1908*P1908</f>
        <v>2681</v>
      </c>
      <c r="R1908" s="7">
        <f>N1908*P1908</f>
        <v>2787</v>
      </c>
      <c r="S1908" s="2">
        <v>55</v>
      </c>
      <c r="T1908" s="8">
        <f>R1908+S1908</f>
        <v>2842</v>
      </c>
      <c r="U1908" s="8">
        <f>T1908-Q1908</f>
        <v>161</v>
      </c>
      <c r="V1908" s="2" t="s">
        <v>63</v>
      </c>
      <c r="W1908" s="31">
        <f>IF(T1908&lt;5000,T1908*2%,IF(T1908&lt;25000,T1908*5%,IF(T1908&lt;50000,T1908*7%,IF(T1908&lt;100000,T1908*9%,IF(T1908&lt;250000,T1908*12%,T1908*15%)))))</f>
        <v>56.84</v>
      </c>
    </row>
    <row r="1909" spans="1:23" x14ac:dyDescent="0.3">
      <c r="A1909" s="2" t="s">
        <v>2523</v>
      </c>
      <c r="B1909" s="4">
        <v>43651</v>
      </c>
      <c r="C1909" s="4">
        <v>43653</v>
      </c>
      <c r="D1909" s="2" t="s">
        <v>28</v>
      </c>
      <c r="E1909" s="2" t="s">
        <v>36</v>
      </c>
      <c r="F1909" s="2" t="s">
        <v>791</v>
      </c>
      <c r="G1909" s="5" t="str">
        <f>VLOOKUP(F1909,'Customer Info'!A:B,2,0)</f>
        <v>Laurel</v>
      </c>
      <c r="H1909" s="5" t="str">
        <f>VLOOKUP(F1909,'Customer Info'!A:C,3,0)</f>
        <v>Beltran</v>
      </c>
      <c r="I1909" s="5" t="str">
        <f>VLOOKUP(F1909,'Customer Info'!A:E,5,0)</f>
        <v>Melbourne</v>
      </c>
      <c r="J1909" s="2" t="s">
        <v>229</v>
      </c>
      <c r="K1909" s="6" t="str">
        <f>VLOOKUP(J1909,'Product Details'!B:C,2,0)</f>
        <v>Office_Supplies</v>
      </c>
      <c r="L1909" s="6" t="str">
        <f>VLOOKUP(J1909,'Product Details'!B:D,3,0)</f>
        <v>Paper</v>
      </c>
      <c r="M1909" s="6" t="s">
        <v>6569</v>
      </c>
      <c r="N1909" s="2">
        <v>2787</v>
      </c>
      <c r="O1909" s="2">
        <v>2681</v>
      </c>
      <c r="P1909" s="2">
        <v>1</v>
      </c>
      <c r="Q1909" s="7">
        <f>O1909*P1909</f>
        <v>2681</v>
      </c>
      <c r="R1909" s="7">
        <f>N1909*P1909</f>
        <v>2787</v>
      </c>
      <c r="S1909" s="2">
        <v>53</v>
      </c>
      <c r="T1909" s="8">
        <f>R1909+S1909</f>
        <v>2840</v>
      </c>
      <c r="U1909" s="8">
        <f>T1909-Q1909</f>
        <v>159</v>
      </c>
      <c r="V1909" s="2" t="s">
        <v>33</v>
      </c>
      <c r="W1909" s="31">
        <f>IF(T1909&lt;5000,T1909*2%,IF(T1909&lt;25000,T1909*5%,IF(T1909&lt;50000,T1909*7%,IF(T1909&lt;100000,T1909*9%,IF(T1909&lt;250000,T1909*12%,T1909*15%)))))</f>
        <v>56.800000000000004</v>
      </c>
    </row>
    <row r="1910" spans="1:23" x14ac:dyDescent="0.3">
      <c r="A1910" s="2" t="s">
        <v>4842</v>
      </c>
      <c r="B1910" s="4">
        <v>43290</v>
      </c>
      <c r="C1910" s="4">
        <v>43291</v>
      </c>
      <c r="D1910" s="2" t="s">
        <v>28</v>
      </c>
      <c r="E1910" s="2" t="s">
        <v>68</v>
      </c>
      <c r="F1910" s="2" t="s">
        <v>914</v>
      </c>
      <c r="G1910" s="5" t="str">
        <f>VLOOKUP(F1910,'Customer Info'!A:B,2,0)</f>
        <v>Jennifer</v>
      </c>
      <c r="H1910" s="5" t="str">
        <f>VLOOKUP(F1910,'Customer Info'!A:C,3,0)</f>
        <v>Halladay</v>
      </c>
      <c r="I1910" s="5" t="str">
        <f>VLOOKUP(F1910,'Customer Info'!A:E,5,0)</f>
        <v>Bielefeld</v>
      </c>
      <c r="J1910" s="2" t="s">
        <v>140</v>
      </c>
      <c r="K1910" s="6" t="str">
        <f>VLOOKUP(J1910,'Product Details'!B:C,2,0)</f>
        <v>Furniture</v>
      </c>
      <c r="L1910" s="6" t="str">
        <f>VLOOKUP(J1910,'Product Details'!B:D,3,0)</f>
        <v>Chairs</v>
      </c>
      <c r="M1910" s="6" t="s">
        <v>6512</v>
      </c>
      <c r="N1910" s="2">
        <v>2787</v>
      </c>
      <c r="O1910" s="2">
        <v>2681</v>
      </c>
      <c r="P1910" s="2">
        <v>1</v>
      </c>
      <c r="Q1910" s="7">
        <f>O1910*P1910</f>
        <v>2681</v>
      </c>
      <c r="R1910" s="7">
        <f>N1910*P1910</f>
        <v>2787</v>
      </c>
      <c r="S1910" s="2">
        <v>50</v>
      </c>
      <c r="T1910" s="8">
        <f>R1910+S1910</f>
        <v>2837</v>
      </c>
      <c r="U1910" s="8">
        <f>T1910-Q1910</f>
        <v>156</v>
      </c>
      <c r="V1910" s="2" t="s">
        <v>63</v>
      </c>
      <c r="W1910" s="31">
        <f>IF(T1910&lt;5000,T1910*2%,IF(T1910&lt;25000,T1910*5%,IF(T1910&lt;50000,T1910*7%,IF(T1910&lt;100000,T1910*9%,IF(T1910&lt;250000,T1910*12%,T1910*15%)))))</f>
        <v>56.74</v>
      </c>
    </row>
    <row r="1911" spans="1:23" x14ac:dyDescent="0.3">
      <c r="A1911" s="2" t="s">
        <v>832</v>
      </c>
      <c r="B1911" s="4">
        <v>43152</v>
      </c>
      <c r="C1911" s="4">
        <v>43152</v>
      </c>
      <c r="D1911" s="2" t="s">
        <v>28</v>
      </c>
      <c r="E1911" s="2" t="s">
        <v>48</v>
      </c>
      <c r="F1911" s="2" t="s">
        <v>189</v>
      </c>
      <c r="G1911" s="5" t="str">
        <f>VLOOKUP(F1911,'Customer Info'!A:B,2,0)</f>
        <v>Greg</v>
      </c>
      <c r="H1911" s="5" t="str">
        <f>VLOOKUP(F1911,'Customer Info'!A:C,3,0)</f>
        <v>Hansen</v>
      </c>
      <c r="I1911" s="5" t="str">
        <f>VLOOKUP(F1911,'Customer Info'!A:E,5,0)</f>
        <v>Canberra</v>
      </c>
      <c r="J1911" s="2" t="s">
        <v>70</v>
      </c>
      <c r="K1911" s="6" t="str">
        <f>VLOOKUP(J1911,'Product Details'!B:C,2,0)</f>
        <v>Furniture</v>
      </c>
      <c r="L1911" s="6" t="str">
        <f>VLOOKUP(J1911,'Product Details'!B:D,3,0)</f>
        <v>Furnishings</v>
      </c>
      <c r="M1911" s="6" t="s">
        <v>6536</v>
      </c>
      <c r="N1911" s="2">
        <v>2790</v>
      </c>
      <c r="O1911" s="2">
        <v>2557</v>
      </c>
      <c r="P1911" s="2">
        <v>1</v>
      </c>
      <c r="Q1911" s="7">
        <f>O1911*P1911</f>
        <v>2557</v>
      </c>
      <c r="R1911" s="7">
        <f>N1911*P1911</f>
        <v>2790</v>
      </c>
      <c r="S1911" s="2">
        <v>100</v>
      </c>
      <c r="T1911" s="8">
        <f>R1911+S1911</f>
        <v>2890</v>
      </c>
      <c r="U1911" s="8">
        <f>T1911-Q1911</f>
        <v>333</v>
      </c>
      <c r="V1911" s="2" t="s">
        <v>33</v>
      </c>
      <c r="W1911" s="31">
        <f>IF(T1911&lt;5000,T1911*2%,IF(T1911&lt;25000,T1911*5%,IF(T1911&lt;50000,T1911*7%,IF(T1911&lt;100000,T1911*9%,IF(T1911&lt;250000,T1911*12%,T1911*15%)))))</f>
        <v>57.800000000000004</v>
      </c>
    </row>
    <row r="1912" spans="1:23" x14ac:dyDescent="0.3">
      <c r="A1912" s="2" t="s">
        <v>669</v>
      </c>
      <c r="B1912" s="4">
        <v>43169</v>
      </c>
      <c r="C1912" s="4">
        <v>43171</v>
      </c>
      <c r="D1912" s="2" t="s">
        <v>28</v>
      </c>
      <c r="E1912" s="2" t="s">
        <v>91</v>
      </c>
      <c r="F1912" s="2" t="s">
        <v>670</v>
      </c>
      <c r="G1912" s="5" t="str">
        <f>VLOOKUP(F1912,'Customer Info'!A:B,2,0)</f>
        <v>Gary</v>
      </c>
      <c r="H1912" s="5" t="str">
        <f>VLOOKUP(F1912,'Customer Info'!A:C,3,0)</f>
        <v>Zandusky</v>
      </c>
      <c r="I1912" s="5" t="str">
        <f>VLOOKUP(F1912,'Customer Info'!A:E,5,0)</f>
        <v>Aligarh</v>
      </c>
      <c r="J1912" s="2" t="s">
        <v>550</v>
      </c>
      <c r="K1912" s="6" t="str">
        <f>VLOOKUP(J1912,'Product Details'!B:C,2,0)</f>
        <v>Office_Supplies</v>
      </c>
      <c r="L1912" s="6" t="str">
        <f>VLOOKUP(J1912,'Product Details'!B:D,3,0)</f>
        <v>Art</v>
      </c>
      <c r="M1912" s="6" t="s">
        <v>6477</v>
      </c>
      <c r="N1912" s="2">
        <v>2790</v>
      </c>
      <c r="O1912" s="2">
        <v>2557</v>
      </c>
      <c r="P1912" s="2">
        <v>1</v>
      </c>
      <c r="Q1912" s="7">
        <f>O1912*P1912</f>
        <v>2557</v>
      </c>
      <c r="R1912" s="7">
        <f>N1912*P1912</f>
        <v>2790</v>
      </c>
      <c r="S1912" s="2">
        <v>80</v>
      </c>
      <c r="T1912" s="8">
        <f>R1912+S1912</f>
        <v>2870</v>
      </c>
      <c r="U1912" s="8">
        <f>T1912-Q1912</f>
        <v>313</v>
      </c>
      <c r="V1912" s="2" t="s">
        <v>33</v>
      </c>
      <c r="W1912" s="31">
        <f>IF(T1912&lt;5000,T1912*2%,IF(T1912&lt;25000,T1912*5%,IF(T1912&lt;50000,T1912*7%,IF(T1912&lt;100000,T1912*9%,IF(T1912&lt;250000,T1912*12%,T1912*15%)))))</f>
        <v>57.4</v>
      </c>
    </row>
    <row r="1913" spans="1:23" x14ac:dyDescent="0.3">
      <c r="A1913" s="2" t="s">
        <v>4650</v>
      </c>
      <c r="B1913" s="4">
        <v>43964</v>
      </c>
      <c r="C1913" s="4">
        <v>43965</v>
      </c>
      <c r="D1913" s="2" t="s">
        <v>47</v>
      </c>
      <c r="E1913" s="2" t="s">
        <v>91</v>
      </c>
      <c r="F1913" s="2" t="s">
        <v>289</v>
      </c>
      <c r="G1913" s="5" t="str">
        <f>VLOOKUP(F1913,'Customer Info'!A:B,2,0)</f>
        <v>Sara</v>
      </c>
      <c r="H1913" s="5" t="str">
        <f>VLOOKUP(F1913,'Customer Info'!A:C,3,0)</f>
        <v>Luxemburg</v>
      </c>
      <c r="I1913" s="5" t="str">
        <f>VLOOKUP(F1913,'Customer Info'!A:E,5,0)</f>
        <v>Luoyang</v>
      </c>
      <c r="J1913" s="2" t="s">
        <v>407</v>
      </c>
      <c r="K1913" s="6" t="str">
        <f>VLOOKUP(J1913,'Product Details'!B:C,2,0)</f>
        <v>Furniture</v>
      </c>
      <c r="L1913" s="6" t="str">
        <f>VLOOKUP(J1913,'Product Details'!B:D,3,0)</f>
        <v>Furnishings</v>
      </c>
      <c r="M1913" s="6" t="s">
        <v>6420</v>
      </c>
      <c r="N1913" s="2">
        <v>465</v>
      </c>
      <c r="O1913" s="2">
        <v>439</v>
      </c>
      <c r="P1913" s="2">
        <v>6</v>
      </c>
      <c r="Q1913" s="7">
        <f>O1913*P1913</f>
        <v>2634</v>
      </c>
      <c r="R1913" s="7">
        <f>N1913*P1913</f>
        <v>2790</v>
      </c>
      <c r="S1913" s="2">
        <v>80</v>
      </c>
      <c r="T1913" s="8">
        <f>R1913+S1913</f>
        <v>2870</v>
      </c>
      <c r="U1913" s="8">
        <f>T1913-Q1913</f>
        <v>236</v>
      </c>
      <c r="V1913" s="2" t="s">
        <v>63</v>
      </c>
      <c r="W1913" s="31">
        <f>IF(T1913&lt;5000,T1913*2%,IF(T1913&lt;25000,T1913*5%,IF(T1913&lt;50000,T1913*7%,IF(T1913&lt;100000,T1913*9%,IF(T1913&lt;250000,T1913*12%,T1913*15%)))))</f>
        <v>57.4</v>
      </c>
    </row>
    <row r="1914" spans="1:23" x14ac:dyDescent="0.3">
      <c r="A1914" s="2" t="s">
        <v>1073</v>
      </c>
      <c r="B1914" s="4">
        <v>43747</v>
      </c>
      <c r="C1914" s="4">
        <v>43749</v>
      </c>
      <c r="D1914" s="2" t="s">
        <v>28</v>
      </c>
      <c r="E1914" s="2" t="s">
        <v>36</v>
      </c>
      <c r="F1914" s="2" t="s">
        <v>76</v>
      </c>
      <c r="G1914" s="5" t="str">
        <f>VLOOKUP(F1914,'Customer Info'!A:B,2,0)</f>
        <v>Ryan</v>
      </c>
      <c r="H1914" s="5" t="str">
        <f>VLOOKUP(F1914,'Customer Info'!A:C,3,0)</f>
        <v>Crowe</v>
      </c>
      <c r="I1914" s="5" t="str">
        <f>VLOOKUP(F1914,'Customer Info'!A:E,5,0)</f>
        <v>Kanpur</v>
      </c>
      <c r="J1914" s="2" t="s">
        <v>538</v>
      </c>
      <c r="K1914" s="6" t="str">
        <f>VLOOKUP(J1914,'Product Details'!B:C,2,0)</f>
        <v>Technology</v>
      </c>
      <c r="L1914" s="6" t="str">
        <f>VLOOKUP(J1914,'Product Details'!B:D,3,0)</f>
        <v>Copiers</v>
      </c>
      <c r="M1914" s="6" t="s">
        <v>6436</v>
      </c>
      <c r="N1914" s="2">
        <v>2790</v>
      </c>
      <c r="O1914" s="2">
        <v>2557</v>
      </c>
      <c r="P1914" s="2">
        <v>1</v>
      </c>
      <c r="Q1914" s="7">
        <f>O1914*P1914</f>
        <v>2557</v>
      </c>
      <c r="R1914" s="7">
        <f>N1914*P1914</f>
        <v>2790</v>
      </c>
      <c r="S1914" s="2">
        <v>52</v>
      </c>
      <c r="T1914" s="8">
        <f>R1914+S1914</f>
        <v>2842</v>
      </c>
      <c r="U1914" s="8">
        <f>T1914-Q1914</f>
        <v>285</v>
      </c>
      <c r="V1914" s="2" t="s">
        <v>63</v>
      </c>
      <c r="W1914" s="31">
        <f>IF(T1914&lt;5000,T1914*2%,IF(T1914&lt;25000,T1914*5%,IF(T1914&lt;50000,T1914*7%,IF(T1914&lt;100000,T1914*9%,IF(T1914&lt;250000,T1914*12%,T1914*15%)))))</f>
        <v>56.84</v>
      </c>
    </row>
    <row r="1915" spans="1:23" x14ac:dyDescent="0.3">
      <c r="A1915" s="2" t="s">
        <v>1913</v>
      </c>
      <c r="B1915" s="4">
        <v>44063</v>
      </c>
      <c r="C1915" s="4">
        <v>44065</v>
      </c>
      <c r="D1915" s="2" t="s">
        <v>47</v>
      </c>
      <c r="E1915" s="2" t="s">
        <v>91</v>
      </c>
      <c r="F1915" s="2" t="s">
        <v>1129</v>
      </c>
      <c r="G1915" s="5" t="str">
        <f>VLOOKUP(F1915,'Customer Info'!A:B,2,0)</f>
        <v>Natalie</v>
      </c>
      <c r="H1915" s="5" t="str">
        <f>VLOOKUP(F1915,'Customer Info'!A:C,3,0)</f>
        <v>DeCherney</v>
      </c>
      <c r="I1915" s="5" t="str">
        <f>VLOOKUP(F1915,'Customer Info'!A:E,5,0)</f>
        <v>Anqing</v>
      </c>
      <c r="J1915" s="2" t="s">
        <v>795</v>
      </c>
      <c r="K1915" s="6" t="str">
        <f>VLOOKUP(J1915,'Product Details'!B:C,2,0)</f>
        <v>Office_Supplies</v>
      </c>
      <c r="L1915" s="6" t="str">
        <f>VLOOKUP(J1915,'Product Details'!B:D,3,0)</f>
        <v>Binders</v>
      </c>
      <c r="M1915" s="6" t="s">
        <v>6519</v>
      </c>
      <c r="N1915" s="2">
        <v>932</v>
      </c>
      <c r="O1915" s="2">
        <v>838</v>
      </c>
      <c r="P1915" s="2">
        <v>3</v>
      </c>
      <c r="Q1915" s="7">
        <f>O1915*P1915</f>
        <v>2514</v>
      </c>
      <c r="R1915" s="7">
        <f>N1915*P1915</f>
        <v>2796</v>
      </c>
      <c r="S1915" s="2">
        <v>88</v>
      </c>
      <c r="T1915" s="8">
        <f>R1915+S1915</f>
        <v>2884</v>
      </c>
      <c r="U1915" s="8">
        <f>T1915-Q1915</f>
        <v>370</v>
      </c>
      <c r="V1915" s="2" t="s">
        <v>63</v>
      </c>
      <c r="W1915" s="31">
        <f>IF(T1915&lt;5000,T1915*2%,IF(T1915&lt;25000,T1915*5%,IF(T1915&lt;50000,T1915*7%,IF(T1915&lt;100000,T1915*9%,IF(T1915&lt;250000,T1915*12%,T1915*15%)))))</f>
        <v>57.68</v>
      </c>
    </row>
    <row r="1916" spans="1:23" x14ac:dyDescent="0.3">
      <c r="A1916" s="2" t="s">
        <v>3797</v>
      </c>
      <c r="B1916" s="4">
        <v>44159</v>
      </c>
      <c r="C1916" s="4">
        <v>44159</v>
      </c>
      <c r="D1916" s="2" t="s">
        <v>47</v>
      </c>
      <c r="E1916" s="2" t="s">
        <v>48</v>
      </c>
      <c r="F1916" s="2" t="s">
        <v>713</v>
      </c>
      <c r="G1916" s="5" t="str">
        <f>VLOOKUP(F1916,'Customer Info'!A:B,2,0)</f>
        <v>Tom</v>
      </c>
      <c r="H1916" s="5" t="str">
        <f>VLOOKUP(F1916,'Customer Info'!A:C,3,0)</f>
        <v>Boeckenhauer</v>
      </c>
      <c r="I1916" s="5" t="str">
        <f>VLOOKUP(F1916,'Customer Info'!A:E,5,0)</f>
        <v>Neunkirchen</v>
      </c>
      <c r="J1916" s="2" t="s">
        <v>563</v>
      </c>
      <c r="K1916" s="6" t="str">
        <f>VLOOKUP(J1916,'Product Details'!B:C,2,0)</f>
        <v>Technology</v>
      </c>
      <c r="L1916" s="6" t="str">
        <f>VLOOKUP(J1916,'Product Details'!B:D,3,0)</f>
        <v>Machines</v>
      </c>
      <c r="M1916" s="6" t="s">
        <v>6422</v>
      </c>
      <c r="N1916" s="2">
        <v>932</v>
      </c>
      <c r="O1916" s="2">
        <v>838</v>
      </c>
      <c r="P1916" s="2">
        <v>3</v>
      </c>
      <c r="Q1916" s="7">
        <f>O1916*P1916</f>
        <v>2514</v>
      </c>
      <c r="R1916" s="7">
        <f>N1916*P1916</f>
        <v>2796</v>
      </c>
      <c r="S1916" s="2">
        <v>81</v>
      </c>
      <c r="T1916" s="8">
        <f>R1916+S1916</f>
        <v>2877</v>
      </c>
      <c r="U1916" s="8">
        <f>T1916-Q1916</f>
        <v>363</v>
      </c>
      <c r="V1916" s="2" t="s">
        <v>33</v>
      </c>
      <c r="W1916" s="31">
        <f>IF(T1916&lt;5000,T1916*2%,IF(T1916&lt;25000,T1916*5%,IF(T1916&lt;50000,T1916*7%,IF(T1916&lt;100000,T1916*9%,IF(T1916&lt;250000,T1916*12%,T1916*15%)))))</f>
        <v>57.54</v>
      </c>
    </row>
    <row r="1917" spans="1:23" x14ac:dyDescent="0.3">
      <c r="A1917" s="2" t="s">
        <v>3746</v>
      </c>
      <c r="B1917" s="4">
        <v>44190</v>
      </c>
      <c r="C1917" s="4">
        <v>44190</v>
      </c>
      <c r="D1917" s="2" t="s">
        <v>47</v>
      </c>
      <c r="E1917" s="2" t="s">
        <v>68</v>
      </c>
      <c r="F1917" s="2" t="s">
        <v>613</v>
      </c>
      <c r="G1917" s="5" t="str">
        <f>VLOOKUP(F1917,'Customer Info'!A:B,2,0)</f>
        <v>Scott</v>
      </c>
      <c r="H1917" s="5" t="str">
        <f>VLOOKUP(F1917,'Customer Info'!A:C,3,0)</f>
        <v>Cohen</v>
      </c>
      <c r="I1917" s="5" t="str">
        <f>VLOOKUP(F1917,'Customer Info'!A:E,5,0)</f>
        <v>Freiburg</v>
      </c>
      <c r="J1917" s="2" t="s">
        <v>131</v>
      </c>
      <c r="K1917" s="6" t="str">
        <f>VLOOKUP(J1917,'Product Details'!B:C,2,0)</f>
        <v>Office_Supplies</v>
      </c>
      <c r="L1917" s="6" t="str">
        <f>VLOOKUP(J1917,'Product Details'!B:D,3,0)</f>
        <v>Labels</v>
      </c>
      <c r="M1917" s="6" t="s">
        <v>6517</v>
      </c>
      <c r="N1917" s="2">
        <v>1399</v>
      </c>
      <c r="O1917" s="2">
        <v>1333</v>
      </c>
      <c r="P1917" s="2">
        <v>2</v>
      </c>
      <c r="Q1917" s="7">
        <f>O1917*P1917</f>
        <v>2666</v>
      </c>
      <c r="R1917" s="7">
        <f>N1917*P1917</f>
        <v>2798</v>
      </c>
      <c r="S1917" s="2">
        <v>55</v>
      </c>
      <c r="T1917" s="8">
        <f>R1917+S1917</f>
        <v>2853</v>
      </c>
      <c r="U1917" s="8">
        <f>T1917-Q1917</f>
        <v>187</v>
      </c>
      <c r="V1917" s="2" t="s">
        <v>33</v>
      </c>
      <c r="W1917" s="31">
        <f>IF(T1917&lt;5000,T1917*2%,IF(T1917&lt;25000,T1917*5%,IF(T1917&lt;50000,T1917*7%,IF(T1917&lt;100000,T1917*9%,IF(T1917&lt;250000,T1917*12%,T1917*15%)))))</f>
        <v>57.06</v>
      </c>
    </row>
    <row r="1918" spans="1:23" x14ac:dyDescent="0.3">
      <c r="A1918" s="2" t="s">
        <v>1051</v>
      </c>
      <c r="B1918" s="4">
        <v>43606</v>
      </c>
      <c r="C1918" s="4">
        <v>43608</v>
      </c>
      <c r="D1918" s="2" t="s">
        <v>47</v>
      </c>
      <c r="E1918" s="2" t="s">
        <v>29</v>
      </c>
      <c r="F1918" s="2" t="s">
        <v>870</v>
      </c>
      <c r="G1918" s="5" t="str">
        <f>VLOOKUP(F1918,'Customer Info'!A:B,2,0)</f>
        <v>Craig</v>
      </c>
      <c r="H1918" s="5" t="str">
        <f>VLOOKUP(F1918,'Customer Info'!A:C,3,0)</f>
        <v>Carreira</v>
      </c>
      <c r="I1918" s="5" t="str">
        <f>VLOOKUP(F1918,'Customer Info'!A:E,5,0)</f>
        <v>Worms</v>
      </c>
      <c r="J1918" s="2" t="s">
        <v>379</v>
      </c>
      <c r="K1918" s="6" t="str">
        <f>VLOOKUP(J1918,'Product Details'!B:C,2,0)</f>
        <v>Office_Supplies</v>
      </c>
      <c r="L1918" s="6" t="str">
        <f>VLOOKUP(J1918,'Product Details'!B:D,3,0)</f>
        <v>Fasteners</v>
      </c>
      <c r="M1918" s="6" t="s">
        <v>6558</v>
      </c>
      <c r="N1918" s="2">
        <v>1399</v>
      </c>
      <c r="O1918" s="2">
        <v>1333</v>
      </c>
      <c r="P1918" s="2">
        <v>2</v>
      </c>
      <c r="Q1918" s="7">
        <f>O1918*P1918</f>
        <v>2666</v>
      </c>
      <c r="R1918" s="7">
        <f>N1918*P1918</f>
        <v>2798</v>
      </c>
      <c r="S1918" s="2">
        <v>37</v>
      </c>
      <c r="T1918" s="8">
        <f>R1918+S1918</f>
        <v>2835</v>
      </c>
      <c r="U1918" s="8">
        <f>T1918-Q1918</f>
        <v>169</v>
      </c>
      <c r="V1918" s="2" t="s">
        <v>33</v>
      </c>
      <c r="W1918" s="31">
        <f>IF(T1918&lt;5000,T1918*2%,IF(T1918&lt;25000,T1918*5%,IF(T1918&lt;50000,T1918*7%,IF(T1918&lt;100000,T1918*9%,IF(T1918&lt;250000,T1918*12%,T1918*15%)))))</f>
        <v>56.7</v>
      </c>
    </row>
    <row r="1919" spans="1:23" x14ac:dyDescent="0.3">
      <c r="A1919" s="2" t="s">
        <v>3184</v>
      </c>
      <c r="B1919" s="4">
        <v>43368</v>
      </c>
      <c r="C1919" s="4">
        <v>43368</v>
      </c>
      <c r="D1919" s="2" t="s">
        <v>47</v>
      </c>
      <c r="E1919" s="2" t="s">
        <v>43</v>
      </c>
      <c r="F1919" s="2" t="s">
        <v>766</v>
      </c>
      <c r="G1919" s="5" t="str">
        <f>VLOOKUP(F1919,'Customer Info'!A:B,2,0)</f>
        <v>Brad</v>
      </c>
      <c r="H1919" s="5" t="str">
        <f>VLOOKUP(F1919,'Customer Info'!A:C,3,0)</f>
        <v>Thomas</v>
      </c>
      <c r="I1919" s="5" t="str">
        <f>VLOOKUP(F1919,'Customer Info'!A:E,5,0)</f>
        <v>Udaipur</v>
      </c>
      <c r="J1919" s="2" t="s">
        <v>38</v>
      </c>
      <c r="K1919" s="6" t="str">
        <f>VLOOKUP(J1919,'Product Details'!B:C,2,0)</f>
        <v>Office_Supplies</v>
      </c>
      <c r="L1919" s="6" t="str">
        <f>VLOOKUP(J1919,'Product Details'!B:D,3,0)</f>
        <v>Binders</v>
      </c>
      <c r="M1919" s="6" t="s">
        <v>6457</v>
      </c>
      <c r="N1919" s="2">
        <v>1399</v>
      </c>
      <c r="O1919" s="2">
        <v>1308</v>
      </c>
      <c r="P1919" s="2">
        <v>2</v>
      </c>
      <c r="Q1919" s="7">
        <f>O1919*P1919</f>
        <v>2616</v>
      </c>
      <c r="R1919" s="7">
        <f>N1919*P1919</f>
        <v>2798</v>
      </c>
      <c r="S1919" s="2">
        <v>35</v>
      </c>
      <c r="T1919" s="8">
        <f>R1919+S1919</f>
        <v>2833</v>
      </c>
      <c r="U1919" s="8">
        <f>T1919-Q1919</f>
        <v>217</v>
      </c>
      <c r="V1919" s="2" t="s">
        <v>33</v>
      </c>
      <c r="W1919" s="31">
        <f>IF(T1919&lt;5000,T1919*2%,IF(T1919&lt;25000,T1919*5%,IF(T1919&lt;50000,T1919*7%,IF(T1919&lt;100000,T1919*9%,IF(T1919&lt;250000,T1919*12%,T1919*15%)))))</f>
        <v>56.660000000000004</v>
      </c>
    </row>
    <row r="1920" spans="1:23" x14ac:dyDescent="0.3">
      <c r="A1920" s="2" t="s">
        <v>5408</v>
      </c>
      <c r="B1920" s="4">
        <v>44103</v>
      </c>
      <c r="C1920" s="4">
        <v>44103</v>
      </c>
      <c r="D1920" s="2" t="s">
        <v>35</v>
      </c>
      <c r="E1920" s="2" t="s">
        <v>43</v>
      </c>
      <c r="F1920" s="2" t="s">
        <v>1395</v>
      </c>
      <c r="G1920" s="5" t="str">
        <f>VLOOKUP(F1920,'Customer Info'!A:B,2,0)</f>
        <v>Ionia</v>
      </c>
      <c r="H1920" s="5" t="str">
        <f>VLOOKUP(F1920,'Customer Info'!A:C,3,0)</f>
        <v>McGrath</v>
      </c>
      <c r="I1920" s="5" t="str">
        <f>VLOOKUP(F1920,'Customer Info'!A:E,5,0)</f>
        <v>Dormagen</v>
      </c>
      <c r="J1920" s="2" t="s">
        <v>336</v>
      </c>
      <c r="K1920" s="6" t="str">
        <f>VLOOKUP(J1920,'Product Details'!B:C,2,0)</f>
        <v>Technology</v>
      </c>
      <c r="L1920" s="6" t="str">
        <f>VLOOKUP(J1920,'Product Details'!B:D,3,0)</f>
        <v>Phones</v>
      </c>
      <c r="M1920" s="6" t="s">
        <v>6433</v>
      </c>
      <c r="N1920" s="2">
        <v>2808</v>
      </c>
      <c r="O1920" s="2">
        <v>2674</v>
      </c>
      <c r="P1920" s="2">
        <v>1</v>
      </c>
      <c r="Q1920" s="7">
        <f>O1920*P1920</f>
        <v>2674</v>
      </c>
      <c r="R1920" s="7">
        <f>N1920*P1920</f>
        <v>2808</v>
      </c>
      <c r="S1920" s="2">
        <v>42</v>
      </c>
      <c r="T1920" s="8">
        <f>R1920+S1920</f>
        <v>2850</v>
      </c>
      <c r="U1920" s="8">
        <f>T1920-Q1920</f>
        <v>176</v>
      </c>
      <c r="V1920" s="2" t="s">
        <v>33</v>
      </c>
      <c r="W1920" s="31">
        <f>IF(T1920&lt;5000,T1920*2%,IF(T1920&lt;25000,T1920*5%,IF(T1920&lt;50000,T1920*7%,IF(T1920&lt;100000,T1920*9%,IF(T1920&lt;250000,T1920*12%,T1920*15%)))))</f>
        <v>57</v>
      </c>
    </row>
    <row r="1921" spans="1:23" x14ac:dyDescent="0.3">
      <c r="A1921" s="2" t="s">
        <v>2852</v>
      </c>
      <c r="B1921" s="4">
        <v>43948</v>
      </c>
      <c r="C1921" s="4">
        <v>43948</v>
      </c>
      <c r="D1921" s="2" t="s">
        <v>35</v>
      </c>
      <c r="E1921" s="2" t="s">
        <v>36</v>
      </c>
      <c r="F1921" s="2" t="s">
        <v>1423</v>
      </c>
      <c r="G1921" s="5" t="str">
        <f>VLOOKUP(F1921,'Customer Info'!A:B,2,0)</f>
        <v>Peter</v>
      </c>
      <c r="H1921" s="5" t="str">
        <f>VLOOKUP(F1921,'Customer Info'!A:C,3,0)</f>
        <v>BŸhler</v>
      </c>
      <c r="I1921" s="5" t="str">
        <f>VLOOKUP(F1921,'Customer Info'!A:E,5,0)</f>
        <v>Wolfsburg</v>
      </c>
      <c r="J1921" s="2" t="s">
        <v>59</v>
      </c>
      <c r="K1921" s="6" t="str">
        <f>VLOOKUP(J1921,'Product Details'!B:C,2,0)</f>
        <v>Technology</v>
      </c>
      <c r="L1921" s="6" t="str">
        <f>VLOOKUP(J1921,'Product Details'!B:D,3,0)</f>
        <v>Accessories</v>
      </c>
      <c r="M1921" s="6" t="s">
        <v>6442</v>
      </c>
      <c r="N1921" s="2">
        <v>2808</v>
      </c>
      <c r="O1921" s="2">
        <v>2674</v>
      </c>
      <c r="P1921" s="2">
        <v>1</v>
      </c>
      <c r="Q1921" s="7">
        <f>O1921*P1921</f>
        <v>2674</v>
      </c>
      <c r="R1921" s="7">
        <f>N1921*P1921</f>
        <v>2808</v>
      </c>
      <c r="S1921" s="2">
        <v>32</v>
      </c>
      <c r="T1921" s="8">
        <f>R1921+S1921</f>
        <v>2840</v>
      </c>
      <c r="U1921" s="8">
        <f>T1921-Q1921</f>
        <v>166</v>
      </c>
      <c r="V1921" s="2" t="s">
        <v>33</v>
      </c>
      <c r="W1921" s="31">
        <f>IF(T1921&lt;5000,T1921*2%,IF(T1921&lt;25000,T1921*5%,IF(T1921&lt;50000,T1921*7%,IF(T1921&lt;100000,T1921*9%,IF(T1921&lt;250000,T1921*12%,T1921*15%)))))</f>
        <v>56.800000000000004</v>
      </c>
    </row>
    <row r="1922" spans="1:23" x14ac:dyDescent="0.3">
      <c r="A1922" s="2" t="s">
        <v>339</v>
      </c>
      <c r="B1922" s="4">
        <v>43190</v>
      </c>
      <c r="C1922" s="4">
        <v>43190</v>
      </c>
      <c r="D1922" s="2" t="s">
        <v>28</v>
      </c>
      <c r="E1922" s="2" t="s">
        <v>91</v>
      </c>
      <c r="F1922" s="2" t="s">
        <v>340</v>
      </c>
      <c r="G1922" s="5" t="str">
        <f>VLOOKUP(F1922,'Customer Info'!A:B,2,0)</f>
        <v>Ann</v>
      </c>
      <c r="H1922" s="5" t="str">
        <f>VLOOKUP(F1922,'Customer Info'!A:C,3,0)</f>
        <v>Chong</v>
      </c>
      <c r="I1922" s="5" t="str">
        <f>VLOOKUP(F1922,'Customer Info'!A:E,5,0)</f>
        <v>Sydney</v>
      </c>
      <c r="J1922" s="2" t="s">
        <v>341</v>
      </c>
      <c r="K1922" s="6" t="str">
        <f>VLOOKUP(J1922,'Product Details'!B:C,2,0)</f>
        <v>Technology</v>
      </c>
      <c r="L1922" s="6" t="str">
        <f>VLOOKUP(J1922,'Product Details'!B:D,3,0)</f>
        <v>Copiers</v>
      </c>
      <c r="M1922" s="6" t="s">
        <v>6480</v>
      </c>
      <c r="N1922" s="2">
        <v>1405</v>
      </c>
      <c r="O1922" s="2">
        <v>1287</v>
      </c>
      <c r="P1922" s="2">
        <v>2</v>
      </c>
      <c r="Q1922" s="7">
        <f>O1922*P1922</f>
        <v>2574</v>
      </c>
      <c r="R1922" s="7">
        <f>N1922*P1922</f>
        <v>2810</v>
      </c>
      <c r="S1922" s="2">
        <v>36</v>
      </c>
      <c r="T1922" s="8">
        <f>R1922+S1922</f>
        <v>2846</v>
      </c>
      <c r="U1922" s="8">
        <f>T1922-Q1922</f>
        <v>272</v>
      </c>
      <c r="V1922" s="2" t="s">
        <v>33</v>
      </c>
      <c r="W1922" s="31">
        <f>IF(T1922&lt;5000,T1922*2%,IF(T1922&lt;25000,T1922*5%,IF(T1922&lt;50000,T1922*7%,IF(T1922&lt;100000,T1922*9%,IF(T1922&lt;250000,T1922*12%,T1922*15%)))))</f>
        <v>56.92</v>
      </c>
    </row>
    <row r="1923" spans="1:23" x14ac:dyDescent="0.3">
      <c r="A1923" s="2" t="s">
        <v>802</v>
      </c>
      <c r="B1923" s="4">
        <v>43306</v>
      </c>
      <c r="C1923" s="4">
        <v>43308</v>
      </c>
      <c r="D1923" s="2" t="s">
        <v>47</v>
      </c>
      <c r="E1923" s="2" t="s">
        <v>48</v>
      </c>
      <c r="F1923" s="2" t="s">
        <v>803</v>
      </c>
      <c r="G1923" s="5" t="str">
        <f>VLOOKUP(F1923,'Customer Info'!A:B,2,0)</f>
        <v>Ken</v>
      </c>
      <c r="H1923" s="5" t="str">
        <f>VLOOKUP(F1923,'Customer Info'!A:C,3,0)</f>
        <v>Heidel</v>
      </c>
      <c r="I1923" s="5" t="str">
        <f>VLOOKUP(F1923,'Customer Info'!A:E,5,0)</f>
        <v>Tegal</v>
      </c>
      <c r="J1923" s="2" t="s">
        <v>373</v>
      </c>
      <c r="K1923" s="6" t="str">
        <f>VLOOKUP(J1923,'Product Details'!B:C,2,0)</f>
        <v>Furniture</v>
      </c>
      <c r="L1923" s="6" t="str">
        <f>VLOOKUP(J1923,'Product Details'!B:D,3,0)</f>
        <v>Chairs</v>
      </c>
      <c r="M1923" s="6" t="s">
        <v>6518</v>
      </c>
      <c r="N1923" s="2">
        <v>941</v>
      </c>
      <c r="O1923" s="2">
        <v>905</v>
      </c>
      <c r="P1923" s="2">
        <v>3</v>
      </c>
      <c r="Q1923" s="7">
        <f>O1923*P1923</f>
        <v>2715</v>
      </c>
      <c r="R1923" s="7">
        <f>N1923*P1923</f>
        <v>2823</v>
      </c>
      <c r="S1923" s="2">
        <v>100</v>
      </c>
      <c r="T1923" s="8">
        <f>R1923+S1923</f>
        <v>2923</v>
      </c>
      <c r="U1923" s="8">
        <f>T1923-Q1923</f>
        <v>208</v>
      </c>
      <c r="V1923" s="2" t="s">
        <v>33</v>
      </c>
      <c r="W1923" s="31">
        <f>IF(T1923&lt;5000,T1923*2%,IF(T1923&lt;25000,T1923*5%,IF(T1923&lt;50000,T1923*7%,IF(T1923&lt;100000,T1923*9%,IF(T1923&lt;250000,T1923*12%,T1923*15%)))))</f>
        <v>58.46</v>
      </c>
    </row>
    <row r="1924" spans="1:23" x14ac:dyDescent="0.3">
      <c r="A1924" s="2" t="s">
        <v>3578</v>
      </c>
      <c r="B1924" s="4">
        <v>43773</v>
      </c>
      <c r="C1924" s="4">
        <v>43773</v>
      </c>
      <c r="D1924" s="2" t="s">
        <v>47</v>
      </c>
      <c r="E1924" s="2" t="s">
        <v>43</v>
      </c>
      <c r="F1924" s="2" t="s">
        <v>1660</v>
      </c>
      <c r="G1924" s="5" t="str">
        <f>VLOOKUP(F1924,'Customer Info'!A:B,2,0)</f>
        <v>Toby</v>
      </c>
      <c r="H1924" s="5" t="str">
        <f>VLOOKUP(F1924,'Customer Info'!A:C,3,0)</f>
        <v>Carlisle</v>
      </c>
      <c r="I1924" s="5" t="str">
        <f>VLOOKUP(F1924,'Customer Info'!A:E,5,0)</f>
        <v>Depok</v>
      </c>
      <c r="J1924" s="2" t="s">
        <v>83</v>
      </c>
      <c r="K1924" s="6" t="str">
        <f>VLOOKUP(J1924,'Product Details'!B:C,2,0)</f>
        <v>Furniture</v>
      </c>
      <c r="L1924" s="6" t="str">
        <f>VLOOKUP(J1924,'Product Details'!B:D,3,0)</f>
        <v>Chairs</v>
      </c>
      <c r="M1924" s="6" t="s">
        <v>6406</v>
      </c>
      <c r="N1924" s="2">
        <v>941</v>
      </c>
      <c r="O1924" s="2">
        <v>905</v>
      </c>
      <c r="P1924" s="2">
        <v>3</v>
      </c>
      <c r="Q1924" s="7">
        <f>O1924*P1924</f>
        <v>2715</v>
      </c>
      <c r="R1924" s="7">
        <f>N1924*P1924</f>
        <v>2823</v>
      </c>
      <c r="S1924" s="2">
        <v>94</v>
      </c>
      <c r="T1924" s="8">
        <f>R1924+S1924</f>
        <v>2917</v>
      </c>
      <c r="U1924" s="8">
        <f>T1924-Q1924</f>
        <v>202</v>
      </c>
      <c r="V1924" s="2" t="s">
        <v>33</v>
      </c>
      <c r="W1924" s="31">
        <f>IF(T1924&lt;5000,T1924*2%,IF(T1924&lt;25000,T1924*5%,IF(T1924&lt;50000,T1924*7%,IF(T1924&lt;100000,T1924*9%,IF(T1924&lt;250000,T1924*12%,T1924*15%)))))</f>
        <v>58.34</v>
      </c>
    </row>
    <row r="1925" spans="1:23" x14ac:dyDescent="0.3">
      <c r="A1925" s="2" t="s">
        <v>1479</v>
      </c>
      <c r="B1925" s="4">
        <v>43669</v>
      </c>
      <c r="C1925" s="4">
        <v>43671</v>
      </c>
      <c r="D1925" s="2" t="s">
        <v>47</v>
      </c>
      <c r="E1925" s="2" t="s">
        <v>36</v>
      </c>
      <c r="F1925" s="2" t="s">
        <v>483</v>
      </c>
      <c r="G1925" s="5" t="str">
        <f>VLOOKUP(F1925,'Customer Info'!A:B,2,0)</f>
        <v>MaryBeth</v>
      </c>
      <c r="H1925" s="5" t="str">
        <f>VLOOKUP(F1925,'Customer Info'!A:C,3,0)</f>
        <v>Skach</v>
      </c>
      <c r="I1925" s="5" t="str">
        <f>VLOOKUP(F1925,'Customer Info'!A:E,5,0)</f>
        <v>Licheng</v>
      </c>
      <c r="J1925" s="2" t="s">
        <v>514</v>
      </c>
      <c r="K1925" s="6" t="str">
        <f>VLOOKUP(J1925,'Product Details'!B:C,2,0)</f>
        <v>Technology</v>
      </c>
      <c r="L1925" s="6" t="str">
        <f>VLOOKUP(J1925,'Product Details'!B:D,3,0)</f>
        <v>Accessories</v>
      </c>
      <c r="M1925" s="6" t="s">
        <v>6431</v>
      </c>
      <c r="N1925" s="2">
        <v>1413</v>
      </c>
      <c r="O1925" s="2">
        <v>1334</v>
      </c>
      <c r="P1925" s="2">
        <v>2</v>
      </c>
      <c r="Q1925" s="7">
        <f>O1925*P1925</f>
        <v>2668</v>
      </c>
      <c r="R1925" s="7">
        <f>N1925*P1925</f>
        <v>2826</v>
      </c>
      <c r="S1925" s="2">
        <v>93</v>
      </c>
      <c r="T1925" s="8">
        <f>R1925+S1925</f>
        <v>2919</v>
      </c>
      <c r="U1925" s="8">
        <f>T1925-Q1925</f>
        <v>251</v>
      </c>
      <c r="V1925" s="2" t="s">
        <v>33</v>
      </c>
      <c r="W1925" s="31">
        <f>IF(T1925&lt;5000,T1925*2%,IF(T1925&lt;25000,T1925*5%,IF(T1925&lt;50000,T1925*7%,IF(T1925&lt;100000,T1925*9%,IF(T1925&lt;250000,T1925*12%,T1925*15%)))))</f>
        <v>58.38</v>
      </c>
    </row>
    <row r="1926" spans="1:23" x14ac:dyDescent="0.3">
      <c r="A1926" s="2" t="s">
        <v>4572</v>
      </c>
      <c r="B1926" s="4">
        <v>44113</v>
      </c>
      <c r="C1926" s="4">
        <v>44114</v>
      </c>
      <c r="D1926" s="2" t="s">
        <v>47</v>
      </c>
      <c r="E1926" s="2" t="s">
        <v>48</v>
      </c>
      <c r="F1926" s="2" t="s">
        <v>1149</v>
      </c>
      <c r="G1926" s="5" t="str">
        <f>VLOOKUP(F1926,'Customer Info'!A:B,2,0)</f>
        <v>Craig</v>
      </c>
      <c r="H1926" s="5" t="str">
        <f>VLOOKUP(F1926,'Customer Info'!A:C,3,0)</f>
        <v>Leslie</v>
      </c>
      <c r="I1926" s="5" t="str">
        <f>VLOOKUP(F1926,'Customer Info'!A:E,5,0)</f>
        <v>Wetzlar</v>
      </c>
      <c r="J1926" s="2" t="s">
        <v>859</v>
      </c>
      <c r="K1926" s="6" t="str">
        <f>VLOOKUP(J1926,'Product Details'!B:C,2,0)</f>
        <v>Furniture</v>
      </c>
      <c r="L1926" s="6" t="str">
        <f>VLOOKUP(J1926,'Product Details'!B:D,3,0)</f>
        <v>Bookcases</v>
      </c>
      <c r="M1926" s="6" t="s">
        <v>6429</v>
      </c>
      <c r="N1926" s="2">
        <v>1413</v>
      </c>
      <c r="O1926" s="2">
        <v>1334</v>
      </c>
      <c r="P1926" s="2">
        <v>2</v>
      </c>
      <c r="Q1926" s="7">
        <f>O1926*P1926</f>
        <v>2668</v>
      </c>
      <c r="R1926" s="7">
        <f>N1926*P1926</f>
        <v>2826</v>
      </c>
      <c r="S1926" s="2">
        <v>81</v>
      </c>
      <c r="T1926" s="8">
        <f>R1926+S1926</f>
        <v>2907</v>
      </c>
      <c r="U1926" s="8">
        <f>T1926-Q1926</f>
        <v>239</v>
      </c>
      <c r="V1926" s="2" t="s">
        <v>63</v>
      </c>
      <c r="W1926" s="31">
        <f>IF(T1926&lt;5000,T1926*2%,IF(T1926&lt;25000,T1926*5%,IF(T1926&lt;50000,T1926*7%,IF(T1926&lt;100000,T1926*9%,IF(T1926&lt;250000,T1926*12%,T1926*15%)))))</f>
        <v>58.14</v>
      </c>
    </row>
    <row r="1927" spans="1:23" x14ac:dyDescent="0.3">
      <c r="A1927" s="2" t="s">
        <v>1802</v>
      </c>
      <c r="B1927" s="4">
        <v>44037</v>
      </c>
      <c r="C1927" s="4">
        <v>44037</v>
      </c>
      <c r="D1927" s="2" t="s">
        <v>47</v>
      </c>
      <c r="E1927" s="2" t="s">
        <v>68</v>
      </c>
      <c r="F1927" s="2" t="s">
        <v>251</v>
      </c>
      <c r="G1927" s="5" t="str">
        <f>VLOOKUP(F1927,'Customer Info'!A:B,2,0)</f>
        <v>Sanjit</v>
      </c>
      <c r="H1927" s="5" t="str">
        <f>VLOOKUP(F1927,'Customer Info'!A:C,3,0)</f>
        <v>Chand</v>
      </c>
      <c r="I1927" s="5" t="str">
        <f>VLOOKUP(F1927,'Customer Info'!A:E,5,0)</f>
        <v>Thiruvananthapuram</v>
      </c>
      <c r="J1927" s="2" t="s">
        <v>285</v>
      </c>
      <c r="K1927" s="6" t="str">
        <f>VLOOKUP(J1927,'Product Details'!B:C,2,0)</f>
        <v>Technology</v>
      </c>
      <c r="L1927" s="6" t="str">
        <f>VLOOKUP(J1927,'Product Details'!B:D,3,0)</f>
        <v>Phones</v>
      </c>
      <c r="M1927" s="6" t="s">
        <v>6542</v>
      </c>
      <c r="N1927" s="2">
        <v>1413</v>
      </c>
      <c r="O1927" s="2">
        <v>1334</v>
      </c>
      <c r="P1927" s="2">
        <v>2</v>
      </c>
      <c r="Q1927" s="7">
        <f>O1927*P1927</f>
        <v>2668</v>
      </c>
      <c r="R1927" s="7">
        <f>N1927*P1927</f>
        <v>2826</v>
      </c>
      <c r="S1927" s="2">
        <v>60</v>
      </c>
      <c r="T1927" s="8">
        <f>R1927+S1927</f>
        <v>2886</v>
      </c>
      <c r="U1927" s="8">
        <f>T1927-Q1927</f>
        <v>218</v>
      </c>
      <c r="V1927" s="2" t="s">
        <v>33</v>
      </c>
      <c r="W1927" s="31">
        <f>IF(T1927&lt;5000,T1927*2%,IF(T1927&lt;25000,T1927*5%,IF(T1927&lt;50000,T1927*7%,IF(T1927&lt;100000,T1927*9%,IF(T1927&lt;250000,T1927*12%,T1927*15%)))))</f>
        <v>57.72</v>
      </c>
    </row>
    <row r="1928" spans="1:23" x14ac:dyDescent="0.3">
      <c r="A1928" s="2" t="s">
        <v>3807</v>
      </c>
      <c r="B1928" s="4">
        <v>43996</v>
      </c>
      <c r="C1928" s="4">
        <v>43996</v>
      </c>
      <c r="D1928" s="2" t="s">
        <v>47</v>
      </c>
      <c r="E1928" s="2" t="s">
        <v>43</v>
      </c>
      <c r="F1928" s="2" t="s">
        <v>1478</v>
      </c>
      <c r="G1928" s="5" t="str">
        <f>VLOOKUP(F1928,'Customer Info'!A:B,2,0)</f>
        <v>Kean</v>
      </c>
      <c r="H1928" s="5" t="str">
        <f>VLOOKUP(F1928,'Customer Info'!A:C,3,0)</f>
        <v>Thornton</v>
      </c>
      <c r="I1928" s="5" t="str">
        <f>VLOOKUP(F1928,'Customer Info'!A:E,5,0)</f>
        <v>Melbourne</v>
      </c>
      <c r="J1928" s="2" t="s">
        <v>193</v>
      </c>
      <c r="K1928" s="6" t="str">
        <f>VLOOKUP(J1928,'Product Details'!B:C,2,0)</f>
        <v>Office_Supplies</v>
      </c>
      <c r="L1928" s="6" t="str">
        <f>VLOOKUP(J1928,'Product Details'!B:D,3,0)</f>
        <v>Art</v>
      </c>
      <c r="M1928" s="6" t="s">
        <v>6434</v>
      </c>
      <c r="N1928" s="2">
        <v>1413</v>
      </c>
      <c r="O1928" s="2">
        <v>1334</v>
      </c>
      <c r="P1928" s="2">
        <v>2</v>
      </c>
      <c r="Q1928" s="7">
        <f>O1928*P1928</f>
        <v>2668</v>
      </c>
      <c r="R1928" s="7">
        <f>N1928*P1928</f>
        <v>2826</v>
      </c>
      <c r="S1928" s="2">
        <v>58</v>
      </c>
      <c r="T1928" s="8">
        <f>R1928+S1928</f>
        <v>2884</v>
      </c>
      <c r="U1928" s="8">
        <f>T1928-Q1928</f>
        <v>216</v>
      </c>
      <c r="V1928" s="2" t="s">
        <v>33</v>
      </c>
      <c r="W1928" s="31">
        <f>IF(T1928&lt;5000,T1928*2%,IF(T1928&lt;25000,T1928*5%,IF(T1928&lt;50000,T1928*7%,IF(T1928&lt;100000,T1928*9%,IF(T1928&lt;250000,T1928*12%,T1928*15%)))))</f>
        <v>57.68</v>
      </c>
    </row>
    <row r="1929" spans="1:23" x14ac:dyDescent="0.3">
      <c r="A1929" s="2" t="s">
        <v>4365</v>
      </c>
      <c r="B1929" s="4">
        <v>43541</v>
      </c>
      <c r="C1929" s="4">
        <v>43542</v>
      </c>
      <c r="D1929" s="2" t="s">
        <v>35</v>
      </c>
      <c r="E1929" s="2" t="s">
        <v>36</v>
      </c>
      <c r="F1929" s="2" t="s">
        <v>1072</v>
      </c>
      <c r="G1929" s="5" t="str">
        <f>VLOOKUP(F1929,'Customer Info'!A:B,2,0)</f>
        <v>Roland</v>
      </c>
      <c r="H1929" s="5" t="str">
        <f>VLOOKUP(F1929,'Customer Info'!A:C,3,0)</f>
        <v>Murray</v>
      </c>
      <c r="I1929" s="5" t="str">
        <f>VLOOKUP(F1929,'Customer Info'!A:E,5,0)</f>
        <v>Frankfurt</v>
      </c>
      <c r="J1929" s="2" t="s">
        <v>316</v>
      </c>
      <c r="K1929" s="6" t="str">
        <f>VLOOKUP(J1929,'Product Details'!B:C,2,0)</f>
        <v>Technology</v>
      </c>
      <c r="L1929" s="6" t="str">
        <f>VLOOKUP(J1929,'Product Details'!B:D,3,0)</f>
        <v>Accessories</v>
      </c>
      <c r="M1929" s="6" t="s">
        <v>6430</v>
      </c>
      <c r="N1929" s="2">
        <v>2829</v>
      </c>
      <c r="O1929" s="2">
        <v>2596</v>
      </c>
      <c r="P1929" s="2">
        <v>1</v>
      </c>
      <c r="Q1929" s="7">
        <f>O1929*P1929</f>
        <v>2596</v>
      </c>
      <c r="R1929" s="7">
        <f>N1929*P1929</f>
        <v>2829</v>
      </c>
      <c r="S1929" s="2">
        <v>82</v>
      </c>
      <c r="T1929" s="8">
        <f>R1929+S1929</f>
        <v>2911</v>
      </c>
      <c r="U1929" s="8">
        <f>T1929-Q1929</f>
        <v>315</v>
      </c>
      <c r="V1929" s="2" t="s">
        <v>63</v>
      </c>
      <c r="W1929" s="31">
        <f>IF(T1929&lt;5000,T1929*2%,IF(T1929&lt;25000,T1929*5%,IF(T1929&lt;50000,T1929*7%,IF(T1929&lt;100000,T1929*9%,IF(T1929&lt;250000,T1929*12%,T1929*15%)))))</f>
        <v>58.22</v>
      </c>
    </row>
    <row r="1930" spans="1:23" x14ac:dyDescent="0.3">
      <c r="A1930" s="2" t="s">
        <v>4445</v>
      </c>
      <c r="B1930" s="4">
        <v>43729</v>
      </c>
      <c r="C1930" s="4">
        <v>43730</v>
      </c>
      <c r="D1930" s="2" t="s">
        <v>35</v>
      </c>
      <c r="E1930" s="2" t="s">
        <v>36</v>
      </c>
      <c r="F1930" s="2" t="s">
        <v>192</v>
      </c>
      <c r="G1930" s="5" t="str">
        <f>VLOOKUP(F1930,'Customer Info'!A:B,2,0)</f>
        <v>Annie</v>
      </c>
      <c r="H1930" s="5" t="str">
        <f>VLOOKUP(F1930,'Customer Info'!A:C,3,0)</f>
        <v>Thurman</v>
      </c>
      <c r="I1930" s="5" t="str">
        <f>VLOOKUP(F1930,'Customer Info'!A:E,5,0)</f>
        <v>Sydney</v>
      </c>
      <c r="J1930" s="2" t="s">
        <v>545</v>
      </c>
      <c r="K1930" s="6" t="str">
        <f>VLOOKUP(J1930,'Product Details'!B:C,2,0)</f>
        <v>Technology</v>
      </c>
      <c r="L1930" s="6" t="str">
        <f>VLOOKUP(J1930,'Product Details'!B:D,3,0)</f>
        <v>Copiers</v>
      </c>
      <c r="M1930" s="6" t="s">
        <v>6414</v>
      </c>
      <c r="N1930" s="2">
        <v>2829</v>
      </c>
      <c r="O1930" s="2">
        <v>2596</v>
      </c>
      <c r="P1930" s="2">
        <v>1</v>
      </c>
      <c r="Q1930" s="7">
        <f>O1930*P1930</f>
        <v>2596</v>
      </c>
      <c r="R1930" s="7">
        <f>N1930*P1930</f>
        <v>2829</v>
      </c>
      <c r="S1930" s="2">
        <v>76</v>
      </c>
      <c r="T1930" s="8">
        <f>R1930+S1930</f>
        <v>2905</v>
      </c>
      <c r="U1930" s="8">
        <f>T1930-Q1930</f>
        <v>309</v>
      </c>
      <c r="V1930" s="2" t="s">
        <v>33</v>
      </c>
      <c r="W1930" s="31">
        <f>IF(T1930&lt;5000,T1930*2%,IF(T1930&lt;25000,T1930*5%,IF(T1930&lt;50000,T1930*7%,IF(T1930&lt;100000,T1930*9%,IF(T1930&lt;250000,T1930*12%,T1930*15%)))))</f>
        <v>58.1</v>
      </c>
    </row>
    <row r="1931" spans="1:23" x14ac:dyDescent="0.3">
      <c r="A1931" s="2" t="s">
        <v>4893</v>
      </c>
      <c r="B1931" s="4">
        <v>43261</v>
      </c>
      <c r="C1931" s="4">
        <v>43261</v>
      </c>
      <c r="D1931" s="2" t="s">
        <v>35</v>
      </c>
      <c r="E1931" s="2" t="s">
        <v>68</v>
      </c>
      <c r="F1931" s="2" t="s">
        <v>945</v>
      </c>
      <c r="G1931" s="5" t="str">
        <f>VLOOKUP(F1931,'Customer Info'!A:B,2,0)</f>
        <v>Lindsay</v>
      </c>
      <c r="H1931" s="5" t="str">
        <f>VLOOKUP(F1931,'Customer Info'!A:C,3,0)</f>
        <v>Shagiari</v>
      </c>
      <c r="I1931" s="5" t="str">
        <f>VLOOKUP(F1931,'Customer Info'!A:E,5,0)</f>
        <v>Canberra</v>
      </c>
      <c r="J1931" s="2" t="s">
        <v>840</v>
      </c>
      <c r="K1931" s="6" t="str">
        <f>VLOOKUP(J1931,'Product Details'!B:C,2,0)</f>
        <v>Office_Supplies</v>
      </c>
      <c r="L1931" s="6" t="str">
        <f>VLOOKUP(J1931,'Product Details'!B:D,3,0)</f>
        <v>Envelopes</v>
      </c>
      <c r="M1931" s="6" t="s">
        <v>6483</v>
      </c>
      <c r="N1931" s="2">
        <v>2829</v>
      </c>
      <c r="O1931" s="2">
        <v>2596</v>
      </c>
      <c r="P1931" s="2">
        <v>1</v>
      </c>
      <c r="Q1931" s="7">
        <f>O1931*P1931</f>
        <v>2596</v>
      </c>
      <c r="R1931" s="7">
        <f>N1931*P1931</f>
        <v>2829</v>
      </c>
      <c r="S1931" s="2">
        <v>53</v>
      </c>
      <c r="T1931" s="8">
        <f>R1931+S1931</f>
        <v>2882</v>
      </c>
      <c r="U1931" s="8">
        <f>T1931-Q1931</f>
        <v>286</v>
      </c>
      <c r="V1931" s="2" t="s">
        <v>33</v>
      </c>
      <c r="W1931" s="31">
        <f>IF(T1931&lt;5000,T1931*2%,IF(T1931&lt;25000,T1931*5%,IF(T1931&lt;50000,T1931*7%,IF(T1931&lt;100000,T1931*9%,IF(T1931&lt;250000,T1931*12%,T1931*15%)))))</f>
        <v>57.64</v>
      </c>
    </row>
    <row r="1932" spans="1:23" x14ac:dyDescent="0.3">
      <c r="A1932" s="2" t="s">
        <v>4917</v>
      </c>
      <c r="B1932" s="4">
        <v>43246</v>
      </c>
      <c r="C1932" s="4">
        <v>43246</v>
      </c>
      <c r="D1932" s="2" t="s">
        <v>35</v>
      </c>
      <c r="E1932" s="2" t="s">
        <v>68</v>
      </c>
      <c r="F1932" s="2" t="s">
        <v>956</v>
      </c>
      <c r="G1932" s="5" t="str">
        <f>VLOOKUP(F1932,'Customer Info'!A:B,2,0)</f>
        <v>Quincy</v>
      </c>
      <c r="H1932" s="5" t="str">
        <f>VLOOKUP(F1932,'Customer Info'!A:C,3,0)</f>
        <v>Jones</v>
      </c>
      <c r="I1932" s="5" t="str">
        <f>VLOOKUP(F1932,'Customer Info'!A:E,5,0)</f>
        <v>Gold Coast</v>
      </c>
      <c r="J1932" s="2" t="s">
        <v>373</v>
      </c>
      <c r="K1932" s="6" t="str">
        <f>VLOOKUP(J1932,'Product Details'!B:C,2,0)</f>
        <v>Furniture</v>
      </c>
      <c r="L1932" s="6" t="str">
        <f>VLOOKUP(J1932,'Product Details'!B:D,3,0)</f>
        <v>Chairs</v>
      </c>
      <c r="M1932" s="6" t="s">
        <v>6518</v>
      </c>
      <c r="N1932" s="2">
        <v>2829</v>
      </c>
      <c r="O1932" s="2">
        <v>2596</v>
      </c>
      <c r="P1932" s="2">
        <v>1</v>
      </c>
      <c r="Q1932" s="7">
        <f>O1932*P1932</f>
        <v>2596</v>
      </c>
      <c r="R1932" s="7">
        <f>N1932*P1932</f>
        <v>2829</v>
      </c>
      <c r="S1932" s="2">
        <v>39</v>
      </c>
      <c r="T1932" s="8">
        <f>R1932+S1932</f>
        <v>2868</v>
      </c>
      <c r="U1932" s="8">
        <f>T1932-Q1932</f>
        <v>272</v>
      </c>
      <c r="V1932" s="2" t="s">
        <v>63</v>
      </c>
      <c r="W1932" s="31">
        <f>IF(T1932&lt;5000,T1932*2%,IF(T1932&lt;25000,T1932*5%,IF(T1932&lt;50000,T1932*7%,IF(T1932&lt;100000,T1932*9%,IF(T1932&lt;250000,T1932*12%,T1932*15%)))))</f>
        <v>57.36</v>
      </c>
    </row>
    <row r="1933" spans="1:23" x14ac:dyDescent="0.3">
      <c r="A1933" s="2" t="s">
        <v>1449</v>
      </c>
      <c r="B1933" s="4">
        <v>43558</v>
      </c>
      <c r="C1933" s="4">
        <v>43560</v>
      </c>
      <c r="D1933" s="2" t="s">
        <v>35</v>
      </c>
      <c r="E1933" s="2" t="s">
        <v>36</v>
      </c>
      <c r="F1933" s="2" t="s">
        <v>1079</v>
      </c>
      <c r="G1933" s="5" t="str">
        <f>VLOOKUP(F1933,'Customer Info'!A:B,2,0)</f>
        <v>Brian</v>
      </c>
      <c r="H1933" s="5" t="str">
        <f>VLOOKUP(F1933,'Customer Info'!A:C,3,0)</f>
        <v>Stugart</v>
      </c>
      <c r="I1933" s="5" t="str">
        <f>VLOOKUP(F1933,'Customer Info'!A:E,5,0)</f>
        <v>Jakarta</v>
      </c>
      <c r="J1933" s="2" t="s">
        <v>579</v>
      </c>
      <c r="K1933" s="6" t="str">
        <f>VLOOKUP(J1933,'Product Details'!B:C,2,0)</f>
        <v>Office_Supplies</v>
      </c>
      <c r="L1933" s="6" t="str">
        <f>VLOOKUP(J1933,'Product Details'!B:D,3,0)</f>
        <v>Storage</v>
      </c>
      <c r="M1933" s="6" t="s">
        <v>6515</v>
      </c>
      <c r="N1933" s="2">
        <v>2829</v>
      </c>
      <c r="O1933" s="2">
        <v>2596</v>
      </c>
      <c r="P1933" s="2">
        <v>1</v>
      </c>
      <c r="Q1933" s="7">
        <f>O1933*P1933</f>
        <v>2596</v>
      </c>
      <c r="R1933" s="7">
        <f>N1933*P1933</f>
        <v>2829</v>
      </c>
      <c r="S1933" s="2">
        <v>20</v>
      </c>
      <c r="T1933" s="8">
        <f>R1933+S1933</f>
        <v>2849</v>
      </c>
      <c r="U1933" s="8">
        <f>T1933-Q1933</f>
        <v>253</v>
      </c>
      <c r="V1933" s="2" t="s">
        <v>63</v>
      </c>
      <c r="W1933" s="31">
        <f>IF(T1933&lt;5000,T1933*2%,IF(T1933&lt;25000,T1933*5%,IF(T1933&lt;50000,T1933*7%,IF(T1933&lt;100000,T1933*9%,IF(T1933&lt;250000,T1933*12%,T1933*15%)))))</f>
        <v>56.980000000000004</v>
      </c>
    </row>
    <row r="1934" spans="1:23" x14ac:dyDescent="0.3">
      <c r="A1934" s="2" t="s">
        <v>2060</v>
      </c>
      <c r="B1934" s="4">
        <v>43246</v>
      </c>
      <c r="C1934" s="4">
        <v>43247</v>
      </c>
      <c r="D1934" s="2" t="s">
        <v>47</v>
      </c>
      <c r="E1934" s="2" t="s">
        <v>48</v>
      </c>
      <c r="F1934" s="2" t="s">
        <v>1176</v>
      </c>
      <c r="G1934" s="5" t="str">
        <f>VLOOKUP(F1934,'Customer Info'!A:B,2,0)</f>
        <v>Olvera</v>
      </c>
      <c r="H1934" s="5" t="str">
        <f>VLOOKUP(F1934,'Customer Info'!A:C,3,0)</f>
        <v>Toch</v>
      </c>
      <c r="I1934" s="5" t="str">
        <f>VLOOKUP(F1934,'Customer Info'!A:E,5,0)</f>
        <v>Neubrandenburg</v>
      </c>
      <c r="J1934" s="2" t="s">
        <v>214</v>
      </c>
      <c r="K1934" s="6" t="str">
        <f>VLOOKUP(J1934,'Product Details'!B:C,2,0)</f>
        <v>Technology</v>
      </c>
      <c r="L1934" s="6" t="str">
        <f>VLOOKUP(J1934,'Product Details'!B:D,3,0)</f>
        <v>Machines</v>
      </c>
      <c r="M1934" s="6" t="s">
        <v>6437</v>
      </c>
      <c r="N1934" s="2">
        <v>405</v>
      </c>
      <c r="O1934" s="2">
        <v>381</v>
      </c>
      <c r="P1934" s="2">
        <v>7</v>
      </c>
      <c r="Q1934" s="7">
        <f>O1934*P1934</f>
        <v>2667</v>
      </c>
      <c r="R1934" s="7">
        <f>N1934*P1934</f>
        <v>2835</v>
      </c>
      <c r="S1934" s="2">
        <v>93</v>
      </c>
      <c r="T1934" s="8">
        <f>R1934+S1934</f>
        <v>2928</v>
      </c>
      <c r="U1934" s="8">
        <f>T1934-Q1934</f>
        <v>261</v>
      </c>
      <c r="V1934" s="2" t="s">
        <v>33</v>
      </c>
      <c r="W1934" s="31">
        <f>IF(T1934&lt;5000,T1934*2%,IF(T1934&lt;25000,T1934*5%,IF(T1934&lt;50000,T1934*7%,IF(T1934&lt;100000,T1934*9%,IF(T1934&lt;250000,T1934*12%,T1934*15%)))))</f>
        <v>58.56</v>
      </c>
    </row>
    <row r="1935" spans="1:23" x14ac:dyDescent="0.3">
      <c r="A1935" s="2" t="s">
        <v>3907</v>
      </c>
      <c r="B1935" s="4">
        <v>44175</v>
      </c>
      <c r="C1935" s="4">
        <v>44175</v>
      </c>
      <c r="D1935" s="2" t="s">
        <v>28</v>
      </c>
      <c r="E1935" s="2" t="s">
        <v>29</v>
      </c>
      <c r="F1935" s="2" t="s">
        <v>2402</v>
      </c>
      <c r="G1935" s="5" t="str">
        <f>VLOOKUP(F1935,'Customer Info'!A:B,2,0)</f>
        <v>Darrin</v>
      </c>
      <c r="H1935" s="5" t="str">
        <f>VLOOKUP(F1935,'Customer Info'!A:C,3,0)</f>
        <v>Sayre</v>
      </c>
      <c r="I1935" s="5" t="str">
        <f>VLOOKUP(F1935,'Customer Info'!A:E,5,0)</f>
        <v>Duisburg</v>
      </c>
      <c r="J1935" s="2" t="s">
        <v>751</v>
      </c>
      <c r="K1935" s="6" t="str">
        <f>VLOOKUP(J1935,'Product Details'!B:C,2,0)</f>
        <v>Office_Supplies</v>
      </c>
      <c r="L1935" s="6" t="str">
        <f>VLOOKUP(J1935,'Product Details'!B:D,3,0)</f>
        <v>Envelopes</v>
      </c>
      <c r="M1935" s="6" t="s">
        <v>6525</v>
      </c>
      <c r="N1935" s="2">
        <v>2843</v>
      </c>
      <c r="O1935" s="2">
        <v>2735</v>
      </c>
      <c r="P1935" s="2">
        <v>1</v>
      </c>
      <c r="Q1935" s="7">
        <f>O1935*P1935</f>
        <v>2735</v>
      </c>
      <c r="R1935" s="7">
        <f>N1935*P1935</f>
        <v>2843</v>
      </c>
      <c r="S1935" s="2">
        <v>32</v>
      </c>
      <c r="T1935" s="8">
        <f>R1935+S1935</f>
        <v>2875</v>
      </c>
      <c r="U1935" s="8">
        <f>T1935-Q1935</f>
        <v>140</v>
      </c>
      <c r="V1935" s="2" t="s">
        <v>30</v>
      </c>
      <c r="W1935" s="31">
        <f>IF(T1935&lt;5000,T1935*2%,IF(T1935&lt;25000,T1935*5%,IF(T1935&lt;50000,T1935*7%,IF(T1935&lt;100000,T1935*9%,IF(T1935&lt;250000,T1935*12%,T1935*15%)))))</f>
        <v>57.5</v>
      </c>
    </row>
    <row r="1936" spans="1:23" x14ac:dyDescent="0.3">
      <c r="A1936" s="2" t="s">
        <v>717</v>
      </c>
      <c r="B1936" s="4">
        <v>43107</v>
      </c>
      <c r="C1936" s="4">
        <v>43108</v>
      </c>
      <c r="D1936" s="2" t="s">
        <v>28</v>
      </c>
      <c r="E1936" s="2" t="s">
        <v>29</v>
      </c>
      <c r="F1936" s="2" t="s">
        <v>37</v>
      </c>
      <c r="G1936" s="5" t="str">
        <f>VLOOKUP(F1936,'Customer Info'!A:B,2,0)</f>
        <v>Muhammed</v>
      </c>
      <c r="H1936" s="5" t="str">
        <f>VLOOKUP(F1936,'Customer Info'!A:C,3,0)</f>
        <v>Lee</v>
      </c>
      <c r="I1936" s="5" t="str">
        <f>VLOOKUP(F1936,'Customer Info'!A:E,5,0)</f>
        <v>Nellore</v>
      </c>
      <c r="J1936" s="2" t="s">
        <v>718</v>
      </c>
      <c r="K1936" s="6" t="str">
        <f>VLOOKUP(J1936,'Product Details'!B:C,2,0)</f>
        <v>Office_Supplies</v>
      </c>
      <c r="L1936" s="6" t="str">
        <f>VLOOKUP(J1936,'Product Details'!B:D,3,0)</f>
        <v>Labels</v>
      </c>
      <c r="M1936" s="6" t="s">
        <v>6508</v>
      </c>
      <c r="N1936" s="2">
        <v>2843</v>
      </c>
      <c r="O1936" s="2">
        <v>2735</v>
      </c>
      <c r="P1936" s="2">
        <v>1</v>
      </c>
      <c r="Q1936" s="7">
        <f>O1936*P1936</f>
        <v>2735</v>
      </c>
      <c r="R1936" s="7">
        <f>N1936*P1936</f>
        <v>2843</v>
      </c>
      <c r="S1936" s="2">
        <v>23</v>
      </c>
      <c r="T1936" s="8">
        <f>R1936+S1936</f>
        <v>2866</v>
      </c>
      <c r="U1936" s="8">
        <f>T1936-Q1936</f>
        <v>131</v>
      </c>
      <c r="V1936" s="2" t="s">
        <v>33</v>
      </c>
      <c r="W1936" s="31">
        <f>IF(T1936&lt;5000,T1936*2%,IF(T1936&lt;25000,T1936*5%,IF(T1936&lt;50000,T1936*7%,IF(T1936&lt;100000,T1936*9%,IF(T1936&lt;250000,T1936*12%,T1936*15%)))))</f>
        <v>57.32</v>
      </c>
    </row>
    <row r="1937" spans="1:23" x14ac:dyDescent="0.3">
      <c r="A1937" s="2" t="s">
        <v>1336</v>
      </c>
      <c r="B1937" s="4">
        <v>43731</v>
      </c>
      <c r="C1937" s="4">
        <v>43733</v>
      </c>
      <c r="D1937" s="2" t="s">
        <v>47</v>
      </c>
      <c r="E1937" s="2" t="s">
        <v>91</v>
      </c>
      <c r="F1937" s="2" t="s">
        <v>421</v>
      </c>
      <c r="G1937" s="5" t="str">
        <f>VLOOKUP(F1937,'Customer Info'!A:B,2,0)</f>
        <v>Carl</v>
      </c>
      <c r="H1937" s="5" t="str">
        <f>VLOOKUP(F1937,'Customer Info'!A:C,3,0)</f>
        <v>Weiss</v>
      </c>
      <c r="I1937" s="5" t="str">
        <f>VLOOKUP(F1937,'Customer Info'!A:E,5,0)</f>
        <v>Delhi</v>
      </c>
      <c r="J1937" s="2" t="s">
        <v>293</v>
      </c>
      <c r="K1937" s="6" t="str">
        <f>VLOOKUP(J1937,'Product Details'!B:C,2,0)</f>
        <v>Furniture</v>
      </c>
      <c r="L1937" s="6" t="str">
        <f>VLOOKUP(J1937,'Product Details'!B:D,3,0)</f>
        <v>Bookcases</v>
      </c>
      <c r="M1937" s="6" t="s">
        <v>6509</v>
      </c>
      <c r="N1937" s="2">
        <v>474</v>
      </c>
      <c r="O1937" s="2">
        <v>443</v>
      </c>
      <c r="P1937" s="2">
        <v>6</v>
      </c>
      <c r="Q1937" s="7">
        <f>O1937*P1937</f>
        <v>2658</v>
      </c>
      <c r="R1937" s="7">
        <f>N1937*P1937</f>
        <v>2844</v>
      </c>
      <c r="S1937" s="2">
        <v>91</v>
      </c>
      <c r="T1937" s="8">
        <f>R1937+S1937</f>
        <v>2935</v>
      </c>
      <c r="U1937" s="8">
        <f>T1937-Q1937</f>
        <v>277</v>
      </c>
      <c r="V1937" s="2" t="s">
        <v>33</v>
      </c>
      <c r="W1937" s="31">
        <f>IF(T1937&lt;5000,T1937*2%,IF(T1937&lt;25000,T1937*5%,IF(T1937&lt;50000,T1937*7%,IF(T1937&lt;100000,T1937*9%,IF(T1937&lt;250000,T1937*12%,T1937*15%)))))</f>
        <v>58.7</v>
      </c>
    </row>
    <row r="1938" spans="1:23" x14ac:dyDescent="0.3">
      <c r="A1938" s="2" t="s">
        <v>3737</v>
      </c>
      <c r="B1938" s="4">
        <v>44003</v>
      </c>
      <c r="C1938" s="4">
        <v>44005</v>
      </c>
      <c r="D1938" s="2" t="s">
        <v>47</v>
      </c>
      <c r="E1938" s="2" t="s">
        <v>91</v>
      </c>
      <c r="F1938" s="2" t="s">
        <v>583</v>
      </c>
      <c r="G1938" s="5" t="str">
        <f>VLOOKUP(F1938,'Customer Info'!A:B,2,0)</f>
        <v>Anthony</v>
      </c>
      <c r="H1938" s="5" t="str">
        <f>VLOOKUP(F1938,'Customer Info'!A:C,3,0)</f>
        <v>O'Donnell</v>
      </c>
      <c r="I1938" s="5" t="str">
        <f>VLOOKUP(F1938,'Customer Info'!A:E,5,0)</f>
        <v>Berlin</v>
      </c>
      <c r="J1938" s="2" t="s">
        <v>616</v>
      </c>
      <c r="K1938" s="6" t="str">
        <f>VLOOKUP(J1938,'Product Details'!B:C,2,0)</f>
        <v>Office_Supplies</v>
      </c>
      <c r="L1938" s="6" t="str">
        <f>VLOOKUP(J1938,'Product Details'!B:D,3,0)</f>
        <v>Binders</v>
      </c>
      <c r="M1938" s="6" t="s">
        <v>6527</v>
      </c>
      <c r="N1938" s="2">
        <v>474</v>
      </c>
      <c r="O1938" s="2">
        <v>443</v>
      </c>
      <c r="P1938" s="2">
        <v>6</v>
      </c>
      <c r="Q1938" s="7">
        <f>O1938*P1938</f>
        <v>2658</v>
      </c>
      <c r="R1938" s="7">
        <f>N1938*P1938</f>
        <v>2844</v>
      </c>
      <c r="S1938" s="2">
        <v>68</v>
      </c>
      <c r="T1938" s="8">
        <f>R1938+S1938</f>
        <v>2912</v>
      </c>
      <c r="U1938" s="8">
        <f>T1938-Q1938</f>
        <v>254</v>
      </c>
      <c r="V1938" s="2" t="s">
        <v>33</v>
      </c>
      <c r="W1938" s="31">
        <f>IF(T1938&lt;5000,T1938*2%,IF(T1938&lt;25000,T1938*5%,IF(T1938&lt;50000,T1938*7%,IF(T1938&lt;100000,T1938*9%,IF(T1938&lt;250000,T1938*12%,T1938*15%)))))</f>
        <v>58.24</v>
      </c>
    </row>
    <row r="1939" spans="1:23" x14ac:dyDescent="0.3">
      <c r="A1939" s="2" t="s">
        <v>1052</v>
      </c>
      <c r="B1939" s="4">
        <v>43678</v>
      </c>
      <c r="C1939" s="4">
        <v>43678</v>
      </c>
      <c r="D1939" s="2" t="s">
        <v>47</v>
      </c>
      <c r="E1939" s="2" t="s">
        <v>48</v>
      </c>
      <c r="F1939" s="2" t="s">
        <v>1019</v>
      </c>
      <c r="G1939" s="5" t="str">
        <f>VLOOKUP(F1939,'Customer Info'!A:B,2,0)</f>
        <v>Carol</v>
      </c>
      <c r="H1939" s="5" t="str">
        <f>VLOOKUP(F1939,'Customer Info'!A:C,3,0)</f>
        <v>Adams</v>
      </c>
      <c r="I1939" s="5" t="str">
        <f>VLOOKUP(F1939,'Customer Info'!A:E,5,0)</f>
        <v>Cairns</v>
      </c>
      <c r="J1939" s="2" t="s">
        <v>214</v>
      </c>
      <c r="K1939" s="6" t="str">
        <f>VLOOKUP(J1939,'Product Details'!B:C,2,0)</f>
        <v>Technology</v>
      </c>
      <c r="L1939" s="6" t="str">
        <f>VLOOKUP(J1939,'Product Details'!B:D,3,0)</f>
        <v>Machines</v>
      </c>
      <c r="M1939" s="6" t="s">
        <v>6437</v>
      </c>
      <c r="N1939" s="2">
        <v>474</v>
      </c>
      <c r="O1939" s="2">
        <v>443</v>
      </c>
      <c r="P1939" s="2">
        <v>6</v>
      </c>
      <c r="Q1939" s="7">
        <f>O1939*P1939</f>
        <v>2658</v>
      </c>
      <c r="R1939" s="7">
        <f>N1939*P1939</f>
        <v>2844</v>
      </c>
      <c r="S1939" s="2">
        <v>43</v>
      </c>
      <c r="T1939" s="8">
        <f>R1939+S1939</f>
        <v>2887</v>
      </c>
      <c r="U1939" s="8">
        <f>T1939-Q1939</f>
        <v>229</v>
      </c>
      <c r="V1939" s="2" t="s">
        <v>63</v>
      </c>
      <c r="W1939" s="31">
        <f>IF(T1939&lt;5000,T1939*2%,IF(T1939&lt;25000,T1939*5%,IF(T1939&lt;50000,T1939*7%,IF(T1939&lt;100000,T1939*9%,IF(T1939&lt;250000,T1939*12%,T1939*15%)))))</f>
        <v>57.74</v>
      </c>
    </row>
    <row r="1940" spans="1:23" x14ac:dyDescent="0.3">
      <c r="A1940" s="2" t="s">
        <v>5419</v>
      </c>
      <c r="B1940" s="4">
        <v>43934</v>
      </c>
      <c r="C1940" s="4">
        <v>43936</v>
      </c>
      <c r="D1940" s="2" t="s">
        <v>35</v>
      </c>
      <c r="E1940" s="2" t="s">
        <v>91</v>
      </c>
      <c r="F1940" s="2" t="s">
        <v>754</v>
      </c>
      <c r="G1940" s="5" t="str">
        <f>VLOOKUP(F1940,'Customer Info'!A:B,2,0)</f>
        <v>Emily</v>
      </c>
      <c r="H1940" s="5" t="str">
        <f>VLOOKUP(F1940,'Customer Info'!A:C,3,0)</f>
        <v>Burns</v>
      </c>
      <c r="I1940" s="5" t="str">
        <f>VLOOKUP(F1940,'Customer Info'!A:E,5,0)</f>
        <v>Chennai</v>
      </c>
      <c r="J1940" s="2" t="s">
        <v>331</v>
      </c>
      <c r="K1940" s="6" t="str">
        <f>VLOOKUP(J1940,'Product Details'!B:C,2,0)</f>
        <v>Technology</v>
      </c>
      <c r="L1940" s="6" t="str">
        <f>VLOOKUP(J1940,'Product Details'!B:D,3,0)</f>
        <v>Phones</v>
      </c>
      <c r="M1940" s="6" t="s">
        <v>6501</v>
      </c>
      <c r="N1940" s="2">
        <v>2857</v>
      </c>
      <c r="O1940" s="2">
        <v>2622</v>
      </c>
      <c r="P1940" s="2">
        <v>1</v>
      </c>
      <c r="Q1940" s="7">
        <f>O1940*P1940</f>
        <v>2622</v>
      </c>
      <c r="R1940" s="7">
        <f>N1940*P1940</f>
        <v>2857</v>
      </c>
      <c r="S1940" s="2">
        <v>97</v>
      </c>
      <c r="T1940" s="8">
        <f>R1940+S1940</f>
        <v>2954</v>
      </c>
      <c r="U1940" s="8">
        <f>T1940-Q1940</f>
        <v>332</v>
      </c>
      <c r="V1940" s="2" t="s">
        <v>33</v>
      </c>
      <c r="W1940" s="31">
        <f>IF(T1940&lt;5000,T1940*2%,IF(T1940&lt;25000,T1940*5%,IF(T1940&lt;50000,T1940*7%,IF(T1940&lt;100000,T1940*9%,IF(T1940&lt;250000,T1940*12%,T1940*15%)))))</f>
        <v>59.08</v>
      </c>
    </row>
    <row r="1941" spans="1:23" x14ac:dyDescent="0.3">
      <c r="A1941" s="2" t="s">
        <v>2667</v>
      </c>
      <c r="B1941" s="4">
        <v>43987</v>
      </c>
      <c r="C1941" s="4">
        <v>43989</v>
      </c>
      <c r="D1941" s="2" t="s">
        <v>35</v>
      </c>
      <c r="E1941" s="2" t="s">
        <v>36</v>
      </c>
      <c r="F1941" s="2" t="s">
        <v>1049</v>
      </c>
      <c r="G1941" s="5" t="str">
        <f>VLOOKUP(F1941,'Customer Info'!A:B,2,0)</f>
        <v>Claudia</v>
      </c>
      <c r="H1941" s="5" t="str">
        <f>VLOOKUP(F1941,'Customer Info'!A:C,3,0)</f>
        <v>Bergmann</v>
      </c>
      <c r="I1941" s="5" t="str">
        <f>VLOOKUP(F1941,'Customer Info'!A:E,5,0)</f>
        <v>Aschaffenburg</v>
      </c>
      <c r="J1941" s="2" t="s">
        <v>269</v>
      </c>
      <c r="K1941" s="6" t="str">
        <f>VLOOKUP(J1941,'Product Details'!B:C,2,0)</f>
        <v>Furniture</v>
      </c>
      <c r="L1941" s="6" t="str">
        <f>VLOOKUP(J1941,'Product Details'!B:D,3,0)</f>
        <v>Furnishings</v>
      </c>
      <c r="M1941" s="6" t="s">
        <v>6523</v>
      </c>
      <c r="N1941" s="2">
        <v>2857</v>
      </c>
      <c r="O1941" s="2">
        <v>2622</v>
      </c>
      <c r="P1941" s="2">
        <v>1</v>
      </c>
      <c r="Q1941" s="7">
        <f>O1941*P1941</f>
        <v>2622</v>
      </c>
      <c r="R1941" s="7">
        <f>N1941*P1941</f>
        <v>2857</v>
      </c>
      <c r="S1941" s="2">
        <v>85</v>
      </c>
      <c r="T1941" s="8">
        <f>R1941+S1941</f>
        <v>2942</v>
      </c>
      <c r="U1941" s="8">
        <f>T1941-Q1941</f>
        <v>320</v>
      </c>
      <c r="V1941" s="2" t="s">
        <v>33</v>
      </c>
      <c r="W1941" s="31">
        <f>IF(T1941&lt;5000,T1941*2%,IF(T1941&lt;25000,T1941*5%,IF(T1941&lt;50000,T1941*7%,IF(T1941&lt;100000,T1941*9%,IF(T1941&lt;250000,T1941*12%,T1941*15%)))))</f>
        <v>58.84</v>
      </c>
    </row>
    <row r="1942" spans="1:23" x14ac:dyDescent="0.3">
      <c r="A1942" s="2" t="s">
        <v>3484</v>
      </c>
      <c r="B1942" s="4">
        <v>43823</v>
      </c>
      <c r="C1942" s="4">
        <v>43825</v>
      </c>
      <c r="D1942" s="2" t="s">
        <v>35</v>
      </c>
      <c r="E1942" s="2" t="s">
        <v>91</v>
      </c>
      <c r="F1942" s="2" t="s">
        <v>769</v>
      </c>
      <c r="G1942" s="5" t="str">
        <f>VLOOKUP(F1942,'Customer Info'!A:B,2,0)</f>
        <v>Lindsay</v>
      </c>
      <c r="H1942" s="5" t="str">
        <f>VLOOKUP(F1942,'Customer Info'!A:C,3,0)</f>
        <v>Williams</v>
      </c>
      <c r="I1942" s="5" t="str">
        <f>VLOOKUP(F1942,'Customer Info'!A:E,5,0)</f>
        <v>Akola</v>
      </c>
      <c r="J1942" s="2" t="s">
        <v>1224</v>
      </c>
      <c r="K1942" s="6" t="str">
        <f>VLOOKUP(J1942,'Product Details'!B:C,2,0)</f>
        <v>Office_Supplies</v>
      </c>
      <c r="L1942" s="6" t="str">
        <f>VLOOKUP(J1942,'Product Details'!B:D,3,0)</f>
        <v>Labels</v>
      </c>
      <c r="M1942" s="6" t="s">
        <v>6466</v>
      </c>
      <c r="N1942" s="2">
        <v>2857</v>
      </c>
      <c r="O1942" s="2">
        <v>2622</v>
      </c>
      <c r="P1942" s="2">
        <v>1</v>
      </c>
      <c r="Q1942" s="7">
        <f>O1942*P1942</f>
        <v>2622</v>
      </c>
      <c r="R1942" s="7">
        <f>N1942*P1942</f>
        <v>2857</v>
      </c>
      <c r="S1942" s="2">
        <v>68</v>
      </c>
      <c r="T1942" s="8">
        <f>R1942+S1942</f>
        <v>2925</v>
      </c>
      <c r="U1942" s="8">
        <f>T1942-Q1942</f>
        <v>303</v>
      </c>
      <c r="V1942" s="2" t="s">
        <v>33</v>
      </c>
      <c r="W1942" s="31">
        <f>IF(T1942&lt;5000,T1942*2%,IF(T1942&lt;25000,T1942*5%,IF(T1942&lt;50000,T1942*7%,IF(T1942&lt;100000,T1942*9%,IF(T1942&lt;250000,T1942*12%,T1942*15%)))))</f>
        <v>58.5</v>
      </c>
    </row>
    <row r="1943" spans="1:23" x14ac:dyDescent="0.3">
      <c r="A1943" s="2" t="s">
        <v>2712</v>
      </c>
      <c r="B1943" s="4">
        <v>43836</v>
      </c>
      <c r="C1943" s="4">
        <v>43837</v>
      </c>
      <c r="D1943" s="2" t="s">
        <v>47</v>
      </c>
      <c r="E1943" s="2" t="s">
        <v>29</v>
      </c>
      <c r="F1943" s="2" t="s">
        <v>1282</v>
      </c>
      <c r="G1943" s="5" t="str">
        <f>VLOOKUP(F1943,'Customer Info'!A:B,2,0)</f>
        <v>Bruce</v>
      </c>
      <c r="H1943" s="5" t="str">
        <f>VLOOKUP(F1943,'Customer Info'!A:C,3,0)</f>
        <v>Geld</v>
      </c>
      <c r="I1943" s="5" t="str">
        <f>VLOOKUP(F1943,'Customer Info'!A:E,5,0)</f>
        <v>Wollongong</v>
      </c>
      <c r="J1943" s="2" t="s">
        <v>699</v>
      </c>
      <c r="K1943" s="6" t="str">
        <f>VLOOKUP(J1943,'Product Details'!B:C,2,0)</f>
        <v>Technology</v>
      </c>
      <c r="L1943" s="6" t="str">
        <f>VLOOKUP(J1943,'Product Details'!B:D,3,0)</f>
        <v>Accessories</v>
      </c>
      <c r="M1943" s="6" t="s">
        <v>6443</v>
      </c>
      <c r="N1943" s="2">
        <v>954</v>
      </c>
      <c r="O1943" s="2">
        <v>901</v>
      </c>
      <c r="P1943" s="2">
        <v>3</v>
      </c>
      <c r="Q1943" s="7">
        <f>O1943*P1943</f>
        <v>2703</v>
      </c>
      <c r="R1943" s="7">
        <f>N1943*P1943</f>
        <v>2862</v>
      </c>
      <c r="S1943" s="2">
        <v>95</v>
      </c>
      <c r="T1943" s="8">
        <f>R1943+S1943</f>
        <v>2957</v>
      </c>
      <c r="U1943" s="8">
        <f>T1943-Q1943</f>
        <v>254</v>
      </c>
      <c r="V1943" s="2" t="s">
        <v>33</v>
      </c>
      <c r="W1943" s="31">
        <f>IF(T1943&lt;5000,T1943*2%,IF(T1943&lt;25000,T1943*5%,IF(T1943&lt;50000,T1943*7%,IF(T1943&lt;100000,T1943*9%,IF(T1943&lt;250000,T1943*12%,T1943*15%)))))</f>
        <v>59.14</v>
      </c>
    </row>
    <row r="1944" spans="1:23" x14ac:dyDescent="0.3">
      <c r="A1944" s="2" t="s">
        <v>5101</v>
      </c>
      <c r="B1944" s="4">
        <v>43578</v>
      </c>
      <c r="C1944" s="4">
        <v>43578</v>
      </c>
      <c r="D1944" s="2" t="s">
        <v>47</v>
      </c>
      <c r="E1944" s="2" t="s">
        <v>48</v>
      </c>
      <c r="F1944" s="2" t="s">
        <v>2192</v>
      </c>
      <c r="G1944" s="5" t="str">
        <f>VLOOKUP(F1944,'Customer Info'!A:B,2,0)</f>
        <v>Justin</v>
      </c>
      <c r="H1944" s="5" t="str">
        <f>VLOOKUP(F1944,'Customer Info'!A:C,3,0)</f>
        <v>Hirsh</v>
      </c>
      <c r="I1944" s="5" t="str">
        <f>VLOOKUP(F1944,'Customer Info'!A:E,5,0)</f>
        <v>Shangzhi</v>
      </c>
      <c r="J1944" s="2" t="s">
        <v>283</v>
      </c>
      <c r="K1944" s="6" t="str">
        <f>VLOOKUP(J1944,'Product Details'!B:C,2,0)</f>
        <v>Furniture</v>
      </c>
      <c r="L1944" s="6" t="str">
        <f>VLOOKUP(J1944,'Product Details'!B:D,3,0)</f>
        <v>Chairs</v>
      </c>
      <c r="M1944" s="6" t="s">
        <v>6490</v>
      </c>
      <c r="N1944" s="2">
        <v>954</v>
      </c>
      <c r="O1944" s="2">
        <v>901</v>
      </c>
      <c r="P1944" s="2">
        <v>3</v>
      </c>
      <c r="Q1944" s="7">
        <f>O1944*P1944</f>
        <v>2703</v>
      </c>
      <c r="R1944" s="7">
        <f>N1944*P1944</f>
        <v>2862</v>
      </c>
      <c r="S1944" s="2">
        <v>77</v>
      </c>
      <c r="T1944" s="8">
        <f>R1944+S1944</f>
        <v>2939</v>
      </c>
      <c r="U1944" s="8">
        <f>T1944-Q1944</f>
        <v>236</v>
      </c>
      <c r="V1944" s="2" t="s">
        <v>63</v>
      </c>
      <c r="W1944" s="31">
        <f>IF(T1944&lt;5000,T1944*2%,IF(T1944&lt;25000,T1944*5%,IF(T1944&lt;50000,T1944*7%,IF(T1944&lt;100000,T1944*9%,IF(T1944&lt;250000,T1944*12%,T1944*15%)))))</f>
        <v>58.78</v>
      </c>
    </row>
    <row r="1945" spans="1:23" x14ac:dyDescent="0.3">
      <c r="A1945" s="2" t="s">
        <v>3521</v>
      </c>
      <c r="B1945" s="4">
        <v>43737</v>
      </c>
      <c r="C1945" s="4">
        <v>43738</v>
      </c>
      <c r="D1945" s="2" t="s">
        <v>47</v>
      </c>
      <c r="E1945" s="2" t="s">
        <v>43</v>
      </c>
      <c r="F1945" s="2" t="s">
        <v>98</v>
      </c>
      <c r="G1945" s="5" t="str">
        <f>VLOOKUP(F1945,'Customer Info'!A:B,2,0)</f>
        <v>David</v>
      </c>
      <c r="H1945" s="5" t="str">
        <f>VLOOKUP(F1945,'Customer Info'!A:C,3,0)</f>
        <v>Kendrick</v>
      </c>
      <c r="I1945" s="5" t="str">
        <f>VLOOKUP(F1945,'Customer Info'!A:E,5,0)</f>
        <v>Kunming</v>
      </c>
      <c r="J1945" s="2" t="s">
        <v>50</v>
      </c>
      <c r="K1945" s="6" t="str">
        <f>VLOOKUP(J1945,'Product Details'!B:C,2,0)</f>
        <v>Technology</v>
      </c>
      <c r="L1945" s="6" t="str">
        <f>VLOOKUP(J1945,'Product Details'!B:D,3,0)</f>
        <v>Machines</v>
      </c>
      <c r="M1945" s="6" t="s">
        <v>6562</v>
      </c>
      <c r="N1945" s="2">
        <v>954</v>
      </c>
      <c r="O1945" s="2">
        <v>901</v>
      </c>
      <c r="P1945" s="2">
        <v>3</v>
      </c>
      <c r="Q1945" s="7">
        <f>O1945*P1945</f>
        <v>2703</v>
      </c>
      <c r="R1945" s="7">
        <f>N1945*P1945</f>
        <v>2862</v>
      </c>
      <c r="S1945" s="2">
        <v>60</v>
      </c>
      <c r="T1945" s="8">
        <f>R1945+S1945</f>
        <v>2922</v>
      </c>
      <c r="U1945" s="8">
        <f>T1945-Q1945</f>
        <v>219</v>
      </c>
      <c r="V1945" s="2" t="s">
        <v>33</v>
      </c>
      <c r="W1945" s="31">
        <f>IF(T1945&lt;5000,T1945*2%,IF(T1945&lt;25000,T1945*5%,IF(T1945&lt;50000,T1945*7%,IF(T1945&lt;100000,T1945*9%,IF(T1945&lt;250000,T1945*12%,T1945*15%)))))</f>
        <v>58.44</v>
      </c>
    </row>
    <row r="1946" spans="1:23" x14ac:dyDescent="0.3">
      <c r="A1946" s="2" t="s">
        <v>3856</v>
      </c>
      <c r="B1946" s="4">
        <v>43999</v>
      </c>
      <c r="C1946" s="4">
        <v>43999</v>
      </c>
      <c r="D1946" s="2" t="s">
        <v>47</v>
      </c>
      <c r="E1946" s="2" t="s">
        <v>91</v>
      </c>
      <c r="F1946" s="2" t="s">
        <v>560</v>
      </c>
      <c r="G1946" s="5" t="str">
        <f>VLOOKUP(F1946,'Customer Info'!A:B,2,0)</f>
        <v>Darrin</v>
      </c>
      <c r="H1946" s="5" t="str">
        <f>VLOOKUP(F1946,'Customer Info'!A:C,3,0)</f>
        <v>Martin</v>
      </c>
      <c r="I1946" s="5" t="str">
        <f>VLOOKUP(F1946,'Customer Info'!A:E,5,0)</f>
        <v>Berlin</v>
      </c>
      <c r="J1946" s="2" t="s">
        <v>433</v>
      </c>
      <c r="K1946" s="6" t="str">
        <f>VLOOKUP(J1946,'Product Details'!B:C,2,0)</f>
        <v>Office_Supplies</v>
      </c>
      <c r="L1946" s="6" t="str">
        <f>VLOOKUP(J1946,'Product Details'!B:D,3,0)</f>
        <v>Binders</v>
      </c>
      <c r="M1946" s="6" t="s">
        <v>6563</v>
      </c>
      <c r="N1946" s="2">
        <v>954</v>
      </c>
      <c r="O1946" s="2">
        <v>901</v>
      </c>
      <c r="P1946" s="2">
        <v>3</v>
      </c>
      <c r="Q1946" s="7">
        <f>O1946*P1946</f>
        <v>2703</v>
      </c>
      <c r="R1946" s="7">
        <f>N1946*P1946</f>
        <v>2862</v>
      </c>
      <c r="S1946" s="2">
        <v>46</v>
      </c>
      <c r="T1946" s="8">
        <f>R1946+S1946</f>
        <v>2908</v>
      </c>
      <c r="U1946" s="8">
        <f>T1946-Q1946</f>
        <v>205</v>
      </c>
      <c r="V1946" s="2" t="s">
        <v>33</v>
      </c>
      <c r="W1946" s="31">
        <f>IF(T1946&lt;5000,T1946*2%,IF(T1946&lt;25000,T1946*5%,IF(T1946&lt;50000,T1946*7%,IF(T1946&lt;100000,T1946*9%,IF(T1946&lt;250000,T1946*12%,T1946*15%)))))</f>
        <v>58.160000000000004</v>
      </c>
    </row>
    <row r="1947" spans="1:23" x14ac:dyDescent="0.3">
      <c r="A1947" s="2" t="s">
        <v>199</v>
      </c>
      <c r="B1947" s="4">
        <v>43122</v>
      </c>
      <c r="C1947" s="4">
        <v>43122</v>
      </c>
      <c r="D1947" s="2" t="s">
        <v>47</v>
      </c>
      <c r="E1947" s="2" t="s">
        <v>48</v>
      </c>
      <c r="F1947" s="2" t="s">
        <v>200</v>
      </c>
      <c r="G1947" s="5" t="str">
        <f>VLOOKUP(F1947,'Customer Info'!A:B,2,0)</f>
        <v>James</v>
      </c>
      <c r="H1947" s="5" t="str">
        <f>VLOOKUP(F1947,'Customer Info'!A:C,3,0)</f>
        <v>Lanier</v>
      </c>
      <c r="I1947" s="5" t="str">
        <f>VLOOKUP(F1947,'Customer Info'!A:E,5,0)</f>
        <v>Dortmund</v>
      </c>
      <c r="J1947" s="2" t="s">
        <v>70</v>
      </c>
      <c r="K1947" s="6" t="str">
        <f>VLOOKUP(J1947,'Product Details'!B:C,2,0)</f>
        <v>Furniture</v>
      </c>
      <c r="L1947" s="6" t="str">
        <f>VLOOKUP(J1947,'Product Details'!B:D,3,0)</f>
        <v>Furnishings</v>
      </c>
      <c r="M1947" s="6" t="s">
        <v>6536</v>
      </c>
      <c r="N1947" s="2">
        <v>954</v>
      </c>
      <c r="O1947" s="2">
        <v>901</v>
      </c>
      <c r="P1947" s="2">
        <v>3</v>
      </c>
      <c r="Q1947" s="7">
        <f>O1947*P1947</f>
        <v>2703</v>
      </c>
      <c r="R1947" s="7">
        <f>N1947*P1947</f>
        <v>2862</v>
      </c>
      <c r="S1947" s="2">
        <v>37</v>
      </c>
      <c r="T1947" s="8">
        <f>R1947+S1947</f>
        <v>2899</v>
      </c>
      <c r="U1947" s="8">
        <f>T1947-Q1947</f>
        <v>196</v>
      </c>
      <c r="V1947" s="2" t="s">
        <v>63</v>
      </c>
      <c r="W1947" s="31">
        <f>IF(T1947&lt;5000,T1947*2%,IF(T1947&lt;25000,T1947*5%,IF(T1947&lt;50000,T1947*7%,IF(T1947&lt;100000,T1947*9%,IF(T1947&lt;250000,T1947*12%,T1947*15%)))))</f>
        <v>57.980000000000004</v>
      </c>
    </row>
    <row r="1948" spans="1:23" x14ac:dyDescent="0.3">
      <c r="A1948" s="2" t="s">
        <v>2170</v>
      </c>
      <c r="B1948" s="4">
        <v>43253</v>
      </c>
      <c r="C1948" s="4">
        <v>43255</v>
      </c>
      <c r="D1948" s="2" t="s">
        <v>28</v>
      </c>
      <c r="E1948" s="2" t="s">
        <v>48</v>
      </c>
      <c r="F1948" s="2" t="s">
        <v>530</v>
      </c>
      <c r="G1948" s="5" t="str">
        <f>VLOOKUP(F1948,'Customer Info'!A:B,2,0)</f>
        <v>Peter</v>
      </c>
      <c r="H1948" s="5" t="str">
        <f>VLOOKUP(F1948,'Customer Info'!A:C,3,0)</f>
        <v>McVee</v>
      </c>
      <c r="I1948" s="5" t="str">
        <f>VLOOKUP(F1948,'Customer Info'!A:E,5,0)</f>
        <v>Hamburg</v>
      </c>
      <c r="J1948" s="2" t="s">
        <v>496</v>
      </c>
      <c r="K1948" s="6" t="str">
        <f>VLOOKUP(J1948,'Product Details'!B:C,2,0)</f>
        <v>Furniture</v>
      </c>
      <c r="L1948" s="6" t="str">
        <f>VLOOKUP(J1948,'Product Details'!B:D,3,0)</f>
        <v>Tables</v>
      </c>
      <c r="M1948" s="6" t="s">
        <v>6497</v>
      </c>
      <c r="N1948" s="2">
        <v>2874</v>
      </c>
      <c r="O1948" s="2">
        <v>2583</v>
      </c>
      <c r="P1948" s="2">
        <v>1</v>
      </c>
      <c r="Q1948" s="7">
        <f>O1948*P1948</f>
        <v>2583</v>
      </c>
      <c r="R1948" s="7">
        <f>N1948*P1948</f>
        <v>2874</v>
      </c>
      <c r="S1948" s="2">
        <v>44</v>
      </c>
      <c r="T1948" s="8">
        <f>R1948+S1948</f>
        <v>2918</v>
      </c>
      <c r="U1948" s="8">
        <f>T1948-Q1948</f>
        <v>335</v>
      </c>
      <c r="V1948" s="2" t="s">
        <v>63</v>
      </c>
      <c r="W1948" s="31">
        <f>IF(T1948&lt;5000,T1948*2%,IF(T1948&lt;25000,T1948*5%,IF(T1948&lt;50000,T1948*7%,IF(T1948&lt;100000,T1948*9%,IF(T1948&lt;250000,T1948*12%,T1948*15%)))))</f>
        <v>58.36</v>
      </c>
    </row>
    <row r="1949" spans="1:23" x14ac:dyDescent="0.3">
      <c r="A1949" s="2" t="s">
        <v>4897</v>
      </c>
      <c r="B1949" s="4">
        <v>43205</v>
      </c>
      <c r="C1949" s="4">
        <v>43207</v>
      </c>
      <c r="D1949" s="2" t="s">
        <v>28</v>
      </c>
      <c r="E1949" s="2" t="s">
        <v>91</v>
      </c>
      <c r="F1949" s="2" t="s">
        <v>1015</v>
      </c>
      <c r="G1949" s="5" t="str">
        <f>VLOOKUP(F1949,'Customer Info'!A:B,2,0)</f>
        <v>Brad</v>
      </c>
      <c r="H1949" s="5" t="str">
        <f>VLOOKUP(F1949,'Customer Info'!A:C,3,0)</f>
        <v>Thomas</v>
      </c>
      <c r="I1949" s="5" t="str">
        <f>VLOOKUP(F1949,'Customer Info'!A:E,5,0)</f>
        <v>Bochum</v>
      </c>
      <c r="J1949" s="2" t="s">
        <v>448</v>
      </c>
      <c r="K1949" s="6" t="str">
        <f>VLOOKUP(J1949,'Product Details'!B:C,2,0)</f>
        <v>Office_Supplies</v>
      </c>
      <c r="L1949" s="6" t="str">
        <f>VLOOKUP(J1949,'Product Details'!B:D,3,0)</f>
        <v>Envelopes</v>
      </c>
      <c r="M1949" s="6" t="s">
        <v>6407</v>
      </c>
      <c r="N1949" s="2">
        <v>2874</v>
      </c>
      <c r="O1949" s="2">
        <v>2583</v>
      </c>
      <c r="P1949" s="2">
        <v>1</v>
      </c>
      <c r="Q1949" s="7">
        <f>O1949*P1949</f>
        <v>2583</v>
      </c>
      <c r="R1949" s="7">
        <f>N1949*P1949</f>
        <v>2874</v>
      </c>
      <c r="S1949" s="2">
        <v>24</v>
      </c>
      <c r="T1949" s="8">
        <f>R1949+S1949</f>
        <v>2898</v>
      </c>
      <c r="U1949" s="8">
        <f>T1949-Q1949</f>
        <v>315</v>
      </c>
      <c r="V1949" s="2" t="s">
        <v>63</v>
      </c>
      <c r="W1949" s="31">
        <f>IF(T1949&lt;5000,T1949*2%,IF(T1949&lt;25000,T1949*5%,IF(T1949&lt;50000,T1949*7%,IF(T1949&lt;100000,T1949*9%,IF(T1949&lt;250000,T1949*12%,T1949*15%)))))</f>
        <v>57.96</v>
      </c>
    </row>
    <row r="1950" spans="1:23" x14ac:dyDescent="0.3">
      <c r="A1950" s="2" t="s">
        <v>4286</v>
      </c>
      <c r="B1950" s="4">
        <v>43195</v>
      </c>
      <c r="C1950" s="4">
        <v>43196</v>
      </c>
      <c r="D1950" s="2" t="s">
        <v>47</v>
      </c>
      <c r="E1950" s="2" t="s">
        <v>29</v>
      </c>
      <c r="F1950" s="2" t="s">
        <v>935</v>
      </c>
      <c r="G1950" s="5" t="str">
        <f>VLOOKUP(F1950,'Customer Info'!A:B,2,0)</f>
        <v>Stuart</v>
      </c>
      <c r="H1950" s="5" t="str">
        <f>VLOOKUP(F1950,'Customer Info'!A:C,3,0)</f>
        <v>Van</v>
      </c>
      <c r="I1950" s="5" t="str">
        <f>VLOOKUP(F1950,'Customer Info'!A:E,5,0)</f>
        <v>Hobart</v>
      </c>
      <c r="J1950" s="2" t="s">
        <v>404</v>
      </c>
      <c r="K1950" s="6" t="str">
        <f>VLOOKUP(J1950,'Product Details'!B:C,2,0)</f>
        <v>Furniture</v>
      </c>
      <c r="L1950" s="6" t="str">
        <f>VLOOKUP(J1950,'Product Details'!B:D,3,0)</f>
        <v>Furnishings</v>
      </c>
      <c r="M1950" s="6" t="s">
        <v>6535</v>
      </c>
      <c r="N1950" s="2">
        <v>1441</v>
      </c>
      <c r="O1950" s="2">
        <v>1360</v>
      </c>
      <c r="P1950" s="2">
        <v>2</v>
      </c>
      <c r="Q1950" s="7">
        <f>O1950*P1950</f>
        <v>2720</v>
      </c>
      <c r="R1950" s="7">
        <f>N1950*P1950</f>
        <v>2882</v>
      </c>
      <c r="S1950" s="2">
        <v>93</v>
      </c>
      <c r="T1950" s="8">
        <f>R1950+S1950</f>
        <v>2975</v>
      </c>
      <c r="U1950" s="8">
        <f>T1950-Q1950</f>
        <v>255</v>
      </c>
      <c r="V1950" s="2" t="s">
        <v>63</v>
      </c>
      <c r="W1950" s="31">
        <f>IF(T1950&lt;5000,T1950*2%,IF(T1950&lt;25000,T1950*5%,IF(T1950&lt;50000,T1950*7%,IF(T1950&lt;100000,T1950*9%,IF(T1950&lt;250000,T1950*12%,T1950*15%)))))</f>
        <v>59.5</v>
      </c>
    </row>
    <row r="1951" spans="1:23" x14ac:dyDescent="0.3">
      <c r="A1951" s="2" t="s">
        <v>2531</v>
      </c>
      <c r="B1951" s="4">
        <v>43699</v>
      </c>
      <c r="C1951" s="4">
        <v>43700</v>
      </c>
      <c r="D1951" s="2" t="s">
        <v>47</v>
      </c>
      <c r="E1951" s="2" t="s">
        <v>48</v>
      </c>
      <c r="F1951" s="2" t="s">
        <v>1019</v>
      </c>
      <c r="G1951" s="5" t="str">
        <f>VLOOKUP(F1951,'Customer Info'!A:B,2,0)</f>
        <v>Carol</v>
      </c>
      <c r="H1951" s="5" t="str">
        <f>VLOOKUP(F1951,'Customer Info'!A:C,3,0)</f>
        <v>Adams</v>
      </c>
      <c r="I1951" s="5" t="str">
        <f>VLOOKUP(F1951,'Customer Info'!A:E,5,0)</f>
        <v>Cairns</v>
      </c>
      <c r="J1951" s="2" t="s">
        <v>140</v>
      </c>
      <c r="K1951" s="6" t="str">
        <f>VLOOKUP(J1951,'Product Details'!B:C,2,0)</f>
        <v>Furniture</v>
      </c>
      <c r="L1951" s="6" t="str">
        <f>VLOOKUP(J1951,'Product Details'!B:D,3,0)</f>
        <v>Chairs</v>
      </c>
      <c r="M1951" s="6" t="s">
        <v>6512</v>
      </c>
      <c r="N1951" s="2">
        <v>1441</v>
      </c>
      <c r="O1951" s="2">
        <v>1360</v>
      </c>
      <c r="P1951" s="2">
        <v>2</v>
      </c>
      <c r="Q1951" s="7">
        <f>O1951*P1951</f>
        <v>2720</v>
      </c>
      <c r="R1951" s="7">
        <f>N1951*P1951</f>
        <v>2882</v>
      </c>
      <c r="S1951" s="2">
        <v>92</v>
      </c>
      <c r="T1951" s="8">
        <f>R1951+S1951</f>
        <v>2974</v>
      </c>
      <c r="U1951" s="8">
        <f>T1951-Q1951</f>
        <v>254</v>
      </c>
      <c r="V1951" s="2" t="s">
        <v>63</v>
      </c>
      <c r="W1951" s="31">
        <f>IF(T1951&lt;5000,T1951*2%,IF(T1951&lt;25000,T1951*5%,IF(T1951&lt;50000,T1951*7%,IF(T1951&lt;100000,T1951*9%,IF(T1951&lt;250000,T1951*12%,T1951*15%)))))</f>
        <v>59.480000000000004</v>
      </c>
    </row>
    <row r="1952" spans="1:23" x14ac:dyDescent="0.3">
      <c r="A1952" s="2" t="s">
        <v>4711</v>
      </c>
      <c r="B1952" s="4">
        <v>43941</v>
      </c>
      <c r="C1952" s="4">
        <v>43941</v>
      </c>
      <c r="D1952" s="2" t="s">
        <v>47</v>
      </c>
      <c r="E1952" s="2" t="s">
        <v>36</v>
      </c>
      <c r="F1952" s="2" t="s">
        <v>76</v>
      </c>
      <c r="G1952" s="5" t="str">
        <f>VLOOKUP(F1952,'Customer Info'!A:B,2,0)</f>
        <v>Ryan</v>
      </c>
      <c r="H1952" s="5" t="str">
        <f>VLOOKUP(F1952,'Customer Info'!A:C,3,0)</f>
        <v>Crowe</v>
      </c>
      <c r="I1952" s="5" t="str">
        <f>VLOOKUP(F1952,'Customer Info'!A:E,5,0)</f>
        <v>Kanpur</v>
      </c>
      <c r="J1952" s="2" t="s">
        <v>172</v>
      </c>
      <c r="K1952" s="6" t="str">
        <f>VLOOKUP(J1952,'Product Details'!B:C,2,0)</f>
        <v>Office_Supplies</v>
      </c>
      <c r="L1952" s="6" t="str">
        <f>VLOOKUP(J1952,'Product Details'!B:D,3,0)</f>
        <v>Fasteners</v>
      </c>
      <c r="M1952" s="6" t="s">
        <v>6539</v>
      </c>
      <c r="N1952" s="2">
        <v>1441</v>
      </c>
      <c r="O1952" s="2">
        <v>1360</v>
      </c>
      <c r="P1952" s="2">
        <v>2</v>
      </c>
      <c r="Q1952" s="7">
        <f>O1952*P1952</f>
        <v>2720</v>
      </c>
      <c r="R1952" s="7">
        <f>N1952*P1952</f>
        <v>2882</v>
      </c>
      <c r="S1952" s="2">
        <v>85</v>
      </c>
      <c r="T1952" s="8">
        <f>R1952+S1952</f>
        <v>2967</v>
      </c>
      <c r="U1952" s="8">
        <f>T1952-Q1952</f>
        <v>247</v>
      </c>
      <c r="V1952" s="2" t="s">
        <v>63</v>
      </c>
      <c r="W1952" s="31">
        <f>IF(T1952&lt;5000,T1952*2%,IF(T1952&lt;25000,T1952*5%,IF(T1952&lt;50000,T1952*7%,IF(T1952&lt;100000,T1952*9%,IF(T1952&lt;250000,T1952*12%,T1952*15%)))))</f>
        <v>59.34</v>
      </c>
    </row>
    <row r="1953" spans="1:23" x14ac:dyDescent="0.3">
      <c r="A1953" s="2" t="s">
        <v>989</v>
      </c>
      <c r="B1953" s="4">
        <v>43704</v>
      </c>
      <c r="C1953" s="4">
        <v>43705</v>
      </c>
      <c r="D1953" s="2" t="s">
        <v>47</v>
      </c>
      <c r="E1953" s="2" t="s">
        <v>29</v>
      </c>
      <c r="F1953" s="2" t="s">
        <v>365</v>
      </c>
      <c r="G1953" s="5" t="str">
        <f>VLOOKUP(F1953,'Customer Info'!A:B,2,0)</f>
        <v>Brendan</v>
      </c>
      <c r="H1953" s="5" t="str">
        <f>VLOOKUP(F1953,'Customer Info'!A:C,3,0)</f>
        <v>Dodson</v>
      </c>
      <c r="I1953" s="5" t="str">
        <f>VLOOKUP(F1953,'Customer Info'!A:E,5,0)</f>
        <v>Adelaide</v>
      </c>
      <c r="J1953" s="2" t="s">
        <v>140</v>
      </c>
      <c r="K1953" s="6" t="str">
        <f>VLOOKUP(J1953,'Product Details'!B:C,2,0)</f>
        <v>Furniture</v>
      </c>
      <c r="L1953" s="6" t="str">
        <f>VLOOKUP(J1953,'Product Details'!B:D,3,0)</f>
        <v>Chairs</v>
      </c>
      <c r="M1953" s="6" t="s">
        <v>6512</v>
      </c>
      <c r="N1953" s="2">
        <v>1441</v>
      </c>
      <c r="O1953" s="2">
        <v>1360</v>
      </c>
      <c r="P1953" s="2">
        <v>2</v>
      </c>
      <c r="Q1953" s="7">
        <f>O1953*P1953</f>
        <v>2720</v>
      </c>
      <c r="R1953" s="7">
        <f>N1953*P1953</f>
        <v>2882</v>
      </c>
      <c r="S1953" s="2">
        <v>53</v>
      </c>
      <c r="T1953" s="8">
        <f>R1953+S1953</f>
        <v>2935</v>
      </c>
      <c r="U1953" s="8">
        <f>T1953-Q1953</f>
        <v>215</v>
      </c>
      <c r="V1953" s="2" t="s">
        <v>33</v>
      </c>
      <c r="W1953" s="31">
        <f>IF(T1953&lt;5000,T1953*2%,IF(T1953&lt;25000,T1953*5%,IF(T1953&lt;50000,T1953*7%,IF(T1953&lt;100000,T1953*9%,IF(T1953&lt;250000,T1953*12%,T1953*15%)))))</f>
        <v>58.7</v>
      </c>
    </row>
    <row r="1954" spans="1:23" x14ac:dyDescent="0.3">
      <c r="A1954" s="2" t="s">
        <v>4556</v>
      </c>
      <c r="B1954" s="4">
        <v>43990</v>
      </c>
      <c r="C1954" s="4">
        <v>43990</v>
      </c>
      <c r="D1954" s="2" t="s">
        <v>47</v>
      </c>
      <c r="E1954" s="2" t="s">
        <v>43</v>
      </c>
      <c r="F1954" s="2" t="s">
        <v>1105</v>
      </c>
      <c r="G1954" s="5" t="str">
        <f>VLOOKUP(F1954,'Customer Info'!A:B,2,0)</f>
        <v>Anthony</v>
      </c>
      <c r="H1954" s="5" t="str">
        <f>VLOOKUP(F1954,'Customer Info'!A:C,3,0)</f>
        <v>O'Donnell</v>
      </c>
      <c r="I1954" s="5" t="str">
        <f>VLOOKUP(F1954,'Customer Info'!A:E,5,0)</f>
        <v>Perth</v>
      </c>
      <c r="J1954" s="2" t="s">
        <v>514</v>
      </c>
      <c r="K1954" s="6" t="str">
        <f>VLOOKUP(J1954,'Product Details'!B:C,2,0)</f>
        <v>Technology</v>
      </c>
      <c r="L1954" s="6" t="str">
        <f>VLOOKUP(J1954,'Product Details'!B:D,3,0)</f>
        <v>Accessories</v>
      </c>
      <c r="M1954" s="6" t="s">
        <v>6431</v>
      </c>
      <c r="N1954" s="2">
        <v>1441</v>
      </c>
      <c r="O1954" s="2">
        <v>1360</v>
      </c>
      <c r="P1954" s="2">
        <v>2</v>
      </c>
      <c r="Q1954" s="7">
        <f>O1954*P1954</f>
        <v>2720</v>
      </c>
      <c r="R1954" s="7">
        <f>N1954*P1954</f>
        <v>2882</v>
      </c>
      <c r="S1954" s="2">
        <v>53</v>
      </c>
      <c r="T1954" s="8">
        <f>R1954+S1954</f>
        <v>2935</v>
      </c>
      <c r="U1954" s="8">
        <f>T1954-Q1954</f>
        <v>215</v>
      </c>
      <c r="V1954" s="2" t="s">
        <v>63</v>
      </c>
      <c r="W1954" s="31">
        <f>IF(T1954&lt;5000,T1954*2%,IF(T1954&lt;25000,T1954*5%,IF(T1954&lt;50000,T1954*7%,IF(T1954&lt;100000,T1954*9%,IF(T1954&lt;250000,T1954*12%,T1954*15%)))))</f>
        <v>58.7</v>
      </c>
    </row>
    <row r="1955" spans="1:23" x14ac:dyDescent="0.3">
      <c r="A1955" s="2" t="s">
        <v>5135</v>
      </c>
      <c r="B1955" s="4">
        <v>43758</v>
      </c>
      <c r="C1955" s="4">
        <v>43758</v>
      </c>
      <c r="D1955" s="2" t="s">
        <v>47</v>
      </c>
      <c r="E1955" s="2" t="s">
        <v>68</v>
      </c>
      <c r="F1955" s="2" t="s">
        <v>1247</v>
      </c>
      <c r="G1955" s="5" t="str">
        <f>VLOOKUP(F1955,'Customer Info'!A:B,2,0)</f>
        <v>Erica</v>
      </c>
      <c r="H1955" s="5" t="str">
        <f>VLOOKUP(F1955,'Customer Info'!A:C,3,0)</f>
        <v>Hackney</v>
      </c>
      <c r="I1955" s="5" t="str">
        <f>VLOOKUP(F1955,'Customer Info'!A:E,5,0)</f>
        <v>Perth</v>
      </c>
      <c r="J1955" s="2" t="s">
        <v>622</v>
      </c>
      <c r="K1955" s="6" t="str">
        <f>VLOOKUP(J1955,'Product Details'!B:C,2,0)</f>
        <v>Office_Supplies</v>
      </c>
      <c r="L1955" s="6" t="str">
        <f>VLOOKUP(J1955,'Product Details'!B:D,3,0)</f>
        <v>Storage</v>
      </c>
      <c r="M1955" s="6" t="s">
        <v>6547</v>
      </c>
      <c r="N1955" s="2">
        <v>1441</v>
      </c>
      <c r="O1955" s="2">
        <v>1360</v>
      </c>
      <c r="P1955" s="2">
        <v>2</v>
      </c>
      <c r="Q1955" s="7">
        <f>O1955*P1955</f>
        <v>2720</v>
      </c>
      <c r="R1955" s="7">
        <f>N1955*P1955</f>
        <v>2882</v>
      </c>
      <c r="S1955" s="2">
        <v>42</v>
      </c>
      <c r="T1955" s="8">
        <f>R1955+S1955</f>
        <v>2924</v>
      </c>
      <c r="U1955" s="8">
        <f>T1955-Q1955</f>
        <v>204</v>
      </c>
      <c r="V1955" s="2" t="s">
        <v>33</v>
      </c>
      <c r="W1955" s="31">
        <f>IF(T1955&lt;5000,T1955*2%,IF(T1955&lt;25000,T1955*5%,IF(T1955&lt;50000,T1955*7%,IF(T1955&lt;100000,T1955*9%,IF(T1955&lt;250000,T1955*12%,T1955*15%)))))</f>
        <v>58.480000000000004</v>
      </c>
    </row>
    <row r="1956" spans="1:23" x14ac:dyDescent="0.3">
      <c r="A1956" s="2" t="s">
        <v>3913</v>
      </c>
      <c r="B1956" s="4">
        <v>43929</v>
      </c>
      <c r="C1956" s="4">
        <v>43931</v>
      </c>
      <c r="D1956" s="2" t="s">
        <v>28</v>
      </c>
      <c r="E1956" s="2" t="s">
        <v>29</v>
      </c>
      <c r="F1956" s="2" t="s">
        <v>169</v>
      </c>
      <c r="G1956" s="5" t="str">
        <f>VLOOKUP(F1956,'Customer Info'!A:B,2,0)</f>
        <v>Jack</v>
      </c>
      <c r="H1956" s="5" t="str">
        <f>VLOOKUP(F1956,'Customer Info'!A:C,3,0)</f>
        <v>Lebron</v>
      </c>
      <c r="I1956" s="5" t="str">
        <f>VLOOKUP(F1956,'Customer Info'!A:E,5,0)</f>
        <v>Erftstadt</v>
      </c>
      <c r="J1956" s="2" t="s">
        <v>89</v>
      </c>
      <c r="K1956" s="6" t="str">
        <f>VLOOKUP(J1956,'Product Details'!B:C,2,0)</f>
        <v>Office_Supplies</v>
      </c>
      <c r="L1956" s="6" t="str">
        <f>VLOOKUP(J1956,'Product Details'!B:D,3,0)</f>
        <v>Paper</v>
      </c>
      <c r="M1956" s="6" t="s">
        <v>6568</v>
      </c>
      <c r="N1956" s="2">
        <v>1447</v>
      </c>
      <c r="O1956" s="2">
        <v>1326</v>
      </c>
      <c r="P1956" s="2">
        <v>2</v>
      </c>
      <c r="Q1956" s="7">
        <f>O1956*P1956</f>
        <v>2652</v>
      </c>
      <c r="R1956" s="7">
        <f>N1956*P1956</f>
        <v>2894</v>
      </c>
      <c r="S1956" s="2">
        <v>98</v>
      </c>
      <c r="T1956" s="8">
        <f>R1956+S1956</f>
        <v>2992</v>
      </c>
      <c r="U1956" s="8">
        <f>T1956-Q1956</f>
        <v>340</v>
      </c>
      <c r="V1956" s="2" t="s">
        <v>63</v>
      </c>
      <c r="W1956" s="31">
        <f>IF(T1956&lt;5000,T1956*2%,IF(T1956&lt;25000,T1956*5%,IF(T1956&lt;50000,T1956*7%,IF(T1956&lt;100000,T1956*9%,IF(T1956&lt;250000,T1956*12%,T1956*15%)))))</f>
        <v>59.84</v>
      </c>
    </row>
    <row r="1957" spans="1:23" x14ac:dyDescent="0.3">
      <c r="A1957" s="2" t="s">
        <v>4721</v>
      </c>
      <c r="B1957" s="4">
        <v>44116</v>
      </c>
      <c r="C1957" s="4">
        <v>44117</v>
      </c>
      <c r="D1957" s="2" t="s">
        <v>28</v>
      </c>
      <c r="E1957" s="2" t="s">
        <v>91</v>
      </c>
      <c r="F1957" s="2" t="s">
        <v>2323</v>
      </c>
      <c r="G1957" s="5" t="str">
        <f>VLOOKUP(F1957,'Customer Info'!A:B,2,0)</f>
        <v>Erica</v>
      </c>
      <c r="H1957" s="5" t="str">
        <f>VLOOKUP(F1957,'Customer Info'!A:C,3,0)</f>
        <v>Hackney</v>
      </c>
      <c r="I1957" s="5" t="str">
        <f>VLOOKUP(F1957,'Customer Info'!A:E,5,0)</f>
        <v>Adelaide</v>
      </c>
      <c r="J1957" s="2" t="s">
        <v>50</v>
      </c>
      <c r="K1957" s="6" t="str">
        <f>VLOOKUP(J1957,'Product Details'!B:C,2,0)</f>
        <v>Technology</v>
      </c>
      <c r="L1957" s="6" t="str">
        <f>VLOOKUP(J1957,'Product Details'!B:D,3,0)</f>
        <v>Machines</v>
      </c>
      <c r="M1957" s="6" t="s">
        <v>6562</v>
      </c>
      <c r="N1957" s="2">
        <v>1447</v>
      </c>
      <c r="O1957" s="2">
        <v>1326</v>
      </c>
      <c r="P1957" s="2">
        <v>2</v>
      </c>
      <c r="Q1957" s="7">
        <f>O1957*P1957</f>
        <v>2652</v>
      </c>
      <c r="R1957" s="7">
        <f>N1957*P1957</f>
        <v>2894</v>
      </c>
      <c r="S1957" s="2">
        <v>42</v>
      </c>
      <c r="T1957" s="8">
        <f>R1957+S1957</f>
        <v>2936</v>
      </c>
      <c r="U1957" s="8">
        <f>T1957-Q1957</f>
        <v>284</v>
      </c>
      <c r="V1957" s="2" t="s">
        <v>33</v>
      </c>
      <c r="W1957" s="31">
        <f>IF(T1957&lt;5000,T1957*2%,IF(T1957&lt;25000,T1957*5%,IF(T1957&lt;50000,T1957*7%,IF(T1957&lt;100000,T1957*9%,IF(T1957&lt;250000,T1957*12%,T1957*15%)))))</f>
        <v>58.72</v>
      </c>
    </row>
    <row r="1958" spans="1:23" x14ac:dyDescent="0.3">
      <c r="A1958" s="2" t="s">
        <v>2231</v>
      </c>
      <c r="B1958" s="4">
        <v>43102</v>
      </c>
      <c r="C1958" s="4">
        <v>43104</v>
      </c>
      <c r="D1958" s="2" t="s">
        <v>47</v>
      </c>
      <c r="E1958" s="2" t="s">
        <v>36</v>
      </c>
      <c r="F1958" s="2" t="s">
        <v>403</v>
      </c>
      <c r="G1958" s="5" t="str">
        <f>VLOOKUP(F1958,'Customer Info'!A:B,2,0)</f>
        <v>Roger</v>
      </c>
      <c r="H1958" s="5" t="str">
        <f>VLOOKUP(F1958,'Customer Info'!A:C,3,0)</f>
        <v>Barcio</v>
      </c>
      <c r="I1958" s="5" t="str">
        <f>VLOOKUP(F1958,'Customer Info'!A:E,5,0)</f>
        <v>Celle</v>
      </c>
      <c r="J1958" s="2" t="s">
        <v>1173</v>
      </c>
      <c r="K1958" s="6" t="str">
        <f>VLOOKUP(J1958,'Product Details'!B:C,2,0)</f>
        <v>Office_Supplies</v>
      </c>
      <c r="L1958" s="6" t="str">
        <f>VLOOKUP(J1958,'Product Details'!B:D,3,0)</f>
        <v>Storage</v>
      </c>
      <c r="M1958" s="6" t="s">
        <v>6532</v>
      </c>
      <c r="N1958" s="2">
        <v>726</v>
      </c>
      <c r="O1958" s="2">
        <v>646</v>
      </c>
      <c r="P1958" s="2">
        <v>4</v>
      </c>
      <c r="Q1958" s="7">
        <f>O1958*P1958</f>
        <v>2584</v>
      </c>
      <c r="R1958" s="7">
        <f>N1958*P1958</f>
        <v>2904</v>
      </c>
      <c r="S1958" s="2">
        <v>86</v>
      </c>
      <c r="T1958" s="8">
        <f>R1958+S1958</f>
        <v>2990</v>
      </c>
      <c r="U1958" s="8">
        <f>T1958-Q1958</f>
        <v>406</v>
      </c>
      <c r="V1958" s="2" t="s">
        <v>33</v>
      </c>
      <c r="W1958" s="31">
        <f>IF(T1958&lt;5000,T1958*2%,IF(T1958&lt;25000,T1958*5%,IF(T1958&lt;50000,T1958*7%,IF(T1958&lt;100000,T1958*9%,IF(T1958&lt;250000,T1958*12%,T1958*15%)))))</f>
        <v>59.800000000000004</v>
      </c>
    </row>
    <row r="1959" spans="1:23" x14ac:dyDescent="0.3">
      <c r="A1959" s="2" t="s">
        <v>288</v>
      </c>
      <c r="B1959" s="4">
        <v>43373</v>
      </c>
      <c r="C1959" s="4">
        <v>43374</v>
      </c>
      <c r="D1959" s="2" t="s">
        <v>47</v>
      </c>
      <c r="E1959" s="2" t="s">
        <v>48</v>
      </c>
      <c r="F1959" s="2" t="s">
        <v>289</v>
      </c>
      <c r="G1959" s="5" t="str">
        <f>VLOOKUP(F1959,'Customer Info'!A:B,2,0)</f>
        <v>Sara</v>
      </c>
      <c r="H1959" s="5" t="str">
        <f>VLOOKUP(F1959,'Customer Info'!A:C,3,0)</f>
        <v>Luxemburg</v>
      </c>
      <c r="I1959" s="5" t="str">
        <f>VLOOKUP(F1959,'Customer Info'!A:E,5,0)</f>
        <v>Luoyang</v>
      </c>
      <c r="J1959" s="2" t="s">
        <v>80</v>
      </c>
      <c r="K1959" s="6" t="str">
        <f>VLOOKUP(J1959,'Product Details'!B:C,2,0)</f>
        <v>Technology</v>
      </c>
      <c r="L1959" s="6" t="str">
        <f>VLOOKUP(J1959,'Product Details'!B:D,3,0)</f>
        <v>Phones</v>
      </c>
      <c r="M1959" s="6" t="s">
        <v>6433</v>
      </c>
      <c r="N1959" s="2">
        <v>726</v>
      </c>
      <c r="O1959" s="2">
        <v>646</v>
      </c>
      <c r="P1959" s="2">
        <v>4</v>
      </c>
      <c r="Q1959" s="7">
        <f>O1959*P1959</f>
        <v>2584</v>
      </c>
      <c r="R1959" s="7">
        <f>N1959*P1959</f>
        <v>2904</v>
      </c>
      <c r="S1959" s="2">
        <v>58</v>
      </c>
      <c r="T1959" s="8">
        <f>R1959+S1959</f>
        <v>2962</v>
      </c>
      <c r="U1959" s="8">
        <f>T1959-Q1959</f>
        <v>378</v>
      </c>
      <c r="V1959" s="2" t="s">
        <v>33</v>
      </c>
      <c r="W1959" s="31">
        <f>IF(T1959&lt;5000,T1959*2%,IF(T1959&lt;25000,T1959*5%,IF(T1959&lt;50000,T1959*7%,IF(T1959&lt;100000,T1959*9%,IF(T1959&lt;250000,T1959*12%,T1959*15%)))))</f>
        <v>59.24</v>
      </c>
    </row>
    <row r="1960" spans="1:23" x14ac:dyDescent="0.3">
      <c r="A1960" s="2" t="s">
        <v>5308</v>
      </c>
      <c r="B1960" s="4">
        <v>44014</v>
      </c>
      <c r="C1960" s="4">
        <v>44015</v>
      </c>
      <c r="D1960" s="2" t="s">
        <v>47</v>
      </c>
      <c r="E1960" s="2" t="s">
        <v>36</v>
      </c>
      <c r="F1960" s="2" t="s">
        <v>289</v>
      </c>
      <c r="G1960" s="5" t="str">
        <f>VLOOKUP(F1960,'Customer Info'!A:B,2,0)</f>
        <v>Sara</v>
      </c>
      <c r="H1960" s="5" t="str">
        <f>VLOOKUP(F1960,'Customer Info'!A:C,3,0)</f>
        <v>Luxemburg</v>
      </c>
      <c r="I1960" s="5" t="str">
        <f>VLOOKUP(F1960,'Customer Info'!A:E,5,0)</f>
        <v>Luoyang</v>
      </c>
      <c r="J1960" s="2" t="s">
        <v>328</v>
      </c>
      <c r="K1960" s="6" t="str">
        <f>VLOOKUP(J1960,'Product Details'!B:C,2,0)</f>
        <v>Office_Supplies</v>
      </c>
      <c r="L1960" s="6" t="str">
        <f>VLOOKUP(J1960,'Product Details'!B:D,3,0)</f>
        <v>Appliances</v>
      </c>
      <c r="M1960" s="6" t="s">
        <v>6529</v>
      </c>
      <c r="N1960" s="2">
        <v>726</v>
      </c>
      <c r="O1960" s="2">
        <v>646</v>
      </c>
      <c r="P1960" s="2">
        <v>4</v>
      </c>
      <c r="Q1960" s="7">
        <f>O1960*P1960</f>
        <v>2584</v>
      </c>
      <c r="R1960" s="7">
        <f>N1960*P1960</f>
        <v>2904</v>
      </c>
      <c r="S1960" s="2">
        <v>53</v>
      </c>
      <c r="T1960" s="8">
        <f>R1960+S1960</f>
        <v>2957</v>
      </c>
      <c r="U1960" s="8">
        <f>T1960-Q1960</f>
        <v>373</v>
      </c>
      <c r="V1960" s="2" t="s">
        <v>63</v>
      </c>
      <c r="W1960" s="31">
        <f>IF(T1960&lt;5000,T1960*2%,IF(T1960&lt;25000,T1960*5%,IF(T1960&lt;50000,T1960*7%,IF(T1960&lt;100000,T1960*9%,IF(T1960&lt;250000,T1960*12%,T1960*15%)))))</f>
        <v>59.14</v>
      </c>
    </row>
    <row r="1961" spans="1:23" x14ac:dyDescent="0.3">
      <c r="A1961" s="2" t="s">
        <v>4163</v>
      </c>
      <c r="B1961" s="4">
        <v>43302</v>
      </c>
      <c r="C1961" s="4">
        <v>43304</v>
      </c>
      <c r="D1961" s="2" t="s">
        <v>47</v>
      </c>
      <c r="E1961" s="2" t="s">
        <v>91</v>
      </c>
      <c r="F1961" s="2" t="s">
        <v>298</v>
      </c>
      <c r="G1961" s="5" t="str">
        <f>VLOOKUP(F1961,'Customer Info'!A:B,2,0)</f>
        <v>Michelle</v>
      </c>
      <c r="H1961" s="5" t="str">
        <f>VLOOKUP(F1961,'Customer Info'!A:C,3,0)</f>
        <v>Arnett</v>
      </c>
      <c r="I1961" s="5" t="str">
        <f>VLOOKUP(F1961,'Customer Info'!A:E,5,0)</f>
        <v>Yancheng</v>
      </c>
      <c r="J1961" s="2" t="s">
        <v>747</v>
      </c>
      <c r="K1961" s="6" t="str">
        <f>VLOOKUP(J1961,'Product Details'!B:C,2,0)</f>
        <v>Office_Supplies</v>
      </c>
      <c r="L1961" s="6" t="str">
        <f>VLOOKUP(J1961,'Product Details'!B:D,3,0)</f>
        <v>Storage</v>
      </c>
      <c r="M1961" s="6" t="s">
        <v>6551</v>
      </c>
      <c r="N1961" s="2">
        <v>1453</v>
      </c>
      <c r="O1961" s="2">
        <v>1411</v>
      </c>
      <c r="P1961" s="2">
        <v>2</v>
      </c>
      <c r="Q1961" s="7">
        <f>O1961*P1961</f>
        <v>2822</v>
      </c>
      <c r="R1961" s="7">
        <f>N1961*P1961</f>
        <v>2906</v>
      </c>
      <c r="S1961" s="2">
        <v>89</v>
      </c>
      <c r="T1961" s="8">
        <f>R1961+S1961</f>
        <v>2995</v>
      </c>
      <c r="U1961" s="8">
        <f>T1961-Q1961</f>
        <v>173</v>
      </c>
      <c r="V1961" s="2" t="s">
        <v>33</v>
      </c>
      <c r="W1961" s="31">
        <f>IF(T1961&lt;5000,T1961*2%,IF(T1961&lt;25000,T1961*5%,IF(T1961&lt;50000,T1961*7%,IF(T1961&lt;100000,T1961*9%,IF(T1961&lt;250000,T1961*12%,T1961*15%)))))</f>
        <v>59.9</v>
      </c>
    </row>
    <row r="1962" spans="1:23" x14ac:dyDescent="0.3">
      <c r="A1962" s="2" t="s">
        <v>4723</v>
      </c>
      <c r="B1962" s="4">
        <v>43844</v>
      </c>
      <c r="C1962" s="4">
        <v>43846</v>
      </c>
      <c r="D1962" s="2" t="s">
        <v>47</v>
      </c>
      <c r="E1962" s="2" t="s">
        <v>36</v>
      </c>
      <c r="F1962" s="2" t="s">
        <v>687</v>
      </c>
      <c r="G1962" s="5" t="str">
        <f>VLOOKUP(F1962,'Customer Info'!A:B,2,0)</f>
        <v>Aaron</v>
      </c>
      <c r="H1962" s="5" t="str">
        <f>VLOOKUP(F1962,'Customer Info'!A:C,3,0)</f>
        <v>Hawkins</v>
      </c>
      <c r="I1962" s="5" t="str">
        <f>VLOOKUP(F1962,'Customer Info'!A:E,5,0)</f>
        <v>Minden</v>
      </c>
      <c r="J1962" s="2" t="s">
        <v>382</v>
      </c>
      <c r="K1962" s="6" t="str">
        <f>VLOOKUP(J1962,'Product Details'!B:C,2,0)</f>
        <v>Office_Supplies</v>
      </c>
      <c r="L1962" s="6" t="str">
        <f>VLOOKUP(J1962,'Product Details'!B:D,3,0)</f>
        <v>Storage</v>
      </c>
      <c r="M1962" s="6" t="s">
        <v>6548</v>
      </c>
      <c r="N1962" s="2">
        <v>1453</v>
      </c>
      <c r="O1962" s="2">
        <v>1411</v>
      </c>
      <c r="P1962" s="2">
        <v>2</v>
      </c>
      <c r="Q1962" s="7">
        <f>O1962*P1962</f>
        <v>2822</v>
      </c>
      <c r="R1962" s="7">
        <f>N1962*P1962</f>
        <v>2906</v>
      </c>
      <c r="S1962" s="2">
        <v>88</v>
      </c>
      <c r="T1962" s="8">
        <f>R1962+S1962</f>
        <v>2994</v>
      </c>
      <c r="U1962" s="8">
        <f>T1962-Q1962</f>
        <v>172</v>
      </c>
      <c r="V1962" s="2" t="s">
        <v>33</v>
      </c>
      <c r="W1962" s="31">
        <f>IF(T1962&lt;5000,T1962*2%,IF(T1962&lt;25000,T1962*5%,IF(T1962&lt;50000,T1962*7%,IF(T1962&lt;100000,T1962*9%,IF(T1962&lt;250000,T1962*12%,T1962*15%)))))</f>
        <v>59.88</v>
      </c>
    </row>
    <row r="1963" spans="1:23" x14ac:dyDescent="0.3">
      <c r="A1963" s="2" t="s">
        <v>1357</v>
      </c>
      <c r="B1963" s="4">
        <v>43680</v>
      </c>
      <c r="C1963" s="4">
        <v>43680</v>
      </c>
      <c r="D1963" s="2" t="s">
        <v>47</v>
      </c>
      <c r="E1963" s="2" t="s">
        <v>48</v>
      </c>
      <c r="F1963" s="2" t="s">
        <v>130</v>
      </c>
      <c r="G1963" s="5" t="str">
        <f>VLOOKUP(F1963,'Customer Info'!A:B,2,0)</f>
        <v>Duane</v>
      </c>
      <c r="H1963" s="5" t="str">
        <f>VLOOKUP(F1963,'Customer Info'!A:C,3,0)</f>
        <v>Huffman</v>
      </c>
      <c r="I1963" s="5" t="str">
        <f>VLOOKUP(F1963,'Customer Info'!A:E,5,0)</f>
        <v>Jakarta</v>
      </c>
      <c r="J1963" s="2" t="s">
        <v>572</v>
      </c>
      <c r="K1963" s="6" t="str">
        <f>VLOOKUP(J1963,'Product Details'!B:C,2,0)</f>
        <v>Technology</v>
      </c>
      <c r="L1963" s="6" t="str">
        <f>VLOOKUP(J1963,'Product Details'!B:D,3,0)</f>
        <v>Machines</v>
      </c>
      <c r="M1963" s="6" t="s">
        <v>6553</v>
      </c>
      <c r="N1963" s="2">
        <v>1453</v>
      </c>
      <c r="O1963" s="2">
        <v>1411</v>
      </c>
      <c r="P1963" s="2">
        <v>2</v>
      </c>
      <c r="Q1963" s="7">
        <f>O1963*P1963</f>
        <v>2822</v>
      </c>
      <c r="R1963" s="7">
        <f>N1963*P1963</f>
        <v>2906</v>
      </c>
      <c r="S1963" s="2">
        <v>76</v>
      </c>
      <c r="T1963" s="8">
        <f>R1963+S1963</f>
        <v>2982</v>
      </c>
      <c r="U1963" s="8">
        <f>T1963-Q1963</f>
        <v>160</v>
      </c>
      <c r="V1963" s="2" t="s">
        <v>33</v>
      </c>
      <c r="W1963" s="31">
        <f>IF(T1963&lt;5000,T1963*2%,IF(T1963&lt;25000,T1963*5%,IF(T1963&lt;50000,T1963*7%,IF(T1963&lt;100000,T1963*9%,IF(T1963&lt;250000,T1963*12%,T1963*15%)))))</f>
        <v>59.64</v>
      </c>
    </row>
    <row r="1964" spans="1:23" x14ac:dyDescent="0.3">
      <c r="A1964" s="2" t="s">
        <v>2032</v>
      </c>
      <c r="B1964" s="4">
        <v>43309</v>
      </c>
      <c r="C1964" s="4">
        <v>43311</v>
      </c>
      <c r="D1964" s="2" t="s">
        <v>47</v>
      </c>
      <c r="E1964" s="2" t="s">
        <v>91</v>
      </c>
      <c r="F1964" s="2" t="s">
        <v>73</v>
      </c>
      <c r="G1964" s="5" t="str">
        <f>VLOOKUP(F1964,'Customer Info'!A:B,2,0)</f>
        <v>Paul</v>
      </c>
      <c r="H1964" s="5" t="str">
        <f>VLOOKUP(F1964,'Customer Info'!A:C,3,0)</f>
        <v>Knutson</v>
      </c>
      <c r="I1964" s="5" t="str">
        <f>VLOOKUP(F1964,'Customer Info'!A:E,5,0)</f>
        <v>Gold Coast</v>
      </c>
      <c r="J1964" s="2" t="s">
        <v>128</v>
      </c>
      <c r="K1964" s="6" t="str">
        <f>VLOOKUP(J1964,'Product Details'!B:C,2,0)</f>
        <v>Furniture</v>
      </c>
      <c r="L1964" s="6" t="str">
        <f>VLOOKUP(J1964,'Product Details'!B:D,3,0)</f>
        <v>Tables</v>
      </c>
      <c r="M1964" s="6" t="s">
        <v>6496</v>
      </c>
      <c r="N1964" s="2">
        <v>1453</v>
      </c>
      <c r="O1964" s="2">
        <v>1411</v>
      </c>
      <c r="P1964" s="2">
        <v>2</v>
      </c>
      <c r="Q1964" s="7">
        <f>O1964*P1964</f>
        <v>2822</v>
      </c>
      <c r="R1964" s="7">
        <f>N1964*P1964</f>
        <v>2906</v>
      </c>
      <c r="S1964" s="2">
        <v>32</v>
      </c>
      <c r="T1964" s="8">
        <f>R1964+S1964</f>
        <v>2938</v>
      </c>
      <c r="U1964" s="8">
        <f>T1964-Q1964</f>
        <v>116</v>
      </c>
      <c r="V1964" s="2" t="s">
        <v>33</v>
      </c>
      <c r="W1964" s="31">
        <f>IF(T1964&lt;5000,T1964*2%,IF(T1964&lt;25000,T1964*5%,IF(T1964&lt;50000,T1964*7%,IF(T1964&lt;100000,T1964*9%,IF(T1964&lt;250000,T1964*12%,T1964*15%)))))</f>
        <v>58.76</v>
      </c>
    </row>
    <row r="1965" spans="1:23" x14ac:dyDescent="0.3">
      <c r="A1965" s="2" t="s">
        <v>704</v>
      </c>
      <c r="B1965" s="4">
        <v>43243</v>
      </c>
      <c r="C1965" s="4">
        <v>43243</v>
      </c>
      <c r="D1965" s="2" t="s">
        <v>47</v>
      </c>
      <c r="E1965" s="2" t="s">
        <v>91</v>
      </c>
      <c r="F1965" s="2" t="s">
        <v>705</v>
      </c>
      <c r="G1965" s="5" t="str">
        <f>VLOOKUP(F1965,'Customer Info'!A:B,2,0)</f>
        <v>Georgia</v>
      </c>
      <c r="H1965" s="5" t="str">
        <f>VLOOKUP(F1965,'Customer Info'!A:C,3,0)</f>
        <v>Rosenberg</v>
      </c>
      <c r="I1965" s="5" t="str">
        <f>VLOOKUP(F1965,'Customer Info'!A:E,5,0)</f>
        <v>Srinagar</v>
      </c>
      <c r="J1965" s="2" t="s">
        <v>706</v>
      </c>
      <c r="K1965" s="6" t="str">
        <f>VLOOKUP(J1965,'Product Details'!B:C,2,0)</f>
        <v>Office_Supplies</v>
      </c>
      <c r="L1965" s="6" t="str">
        <f>VLOOKUP(J1965,'Product Details'!B:D,3,0)</f>
        <v>Supplies</v>
      </c>
      <c r="M1965" s="6" t="s">
        <v>6556</v>
      </c>
      <c r="N1965" s="2">
        <v>2907</v>
      </c>
      <c r="O1965" s="2">
        <v>2667</v>
      </c>
      <c r="P1965" s="2">
        <v>1</v>
      </c>
      <c r="Q1965" s="7">
        <f>O1965*P1965</f>
        <v>2667</v>
      </c>
      <c r="R1965" s="7">
        <f>N1965*P1965</f>
        <v>2907</v>
      </c>
      <c r="S1965" s="2">
        <v>80</v>
      </c>
      <c r="T1965" s="8">
        <f>R1965+S1965</f>
        <v>2987</v>
      </c>
      <c r="U1965" s="8">
        <f>T1965-Q1965</f>
        <v>320</v>
      </c>
      <c r="V1965" s="2" t="s">
        <v>63</v>
      </c>
      <c r="W1965" s="31">
        <f>IF(T1965&lt;5000,T1965*2%,IF(T1965&lt;25000,T1965*5%,IF(T1965&lt;50000,T1965*7%,IF(T1965&lt;100000,T1965*9%,IF(T1965&lt;250000,T1965*12%,T1965*15%)))))</f>
        <v>59.74</v>
      </c>
    </row>
    <row r="1966" spans="1:23" x14ac:dyDescent="0.3">
      <c r="A1966" s="2" t="s">
        <v>1484</v>
      </c>
      <c r="B1966" s="4">
        <v>44195</v>
      </c>
      <c r="C1966" s="4">
        <v>44195</v>
      </c>
      <c r="D1966" s="2" t="s">
        <v>47</v>
      </c>
      <c r="E1966" s="2" t="s">
        <v>68</v>
      </c>
      <c r="F1966" s="2" t="s">
        <v>1026</v>
      </c>
      <c r="G1966" s="5" t="str">
        <f>VLOOKUP(F1966,'Customer Info'!A:B,2,0)</f>
        <v>Christy</v>
      </c>
      <c r="H1966" s="5" t="str">
        <f>VLOOKUP(F1966,'Customer Info'!A:C,3,0)</f>
        <v>Brittain</v>
      </c>
      <c r="I1966" s="5" t="str">
        <f>VLOOKUP(F1966,'Customer Info'!A:E,5,0)</f>
        <v>Ajmer</v>
      </c>
      <c r="J1966" s="2" t="s">
        <v>457</v>
      </c>
      <c r="K1966" s="6" t="str">
        <f>VLOOKUP(J1966,'Product Details'!B:C,2,0)</f>
        <v>Office_Supplies</v>
      </c>
      <c r="L1966" s="6" t="str">
        <f>VLOOKUP(J1966,'Product Details'!B:D,3,0)</f>
        <v>Fasteners</v>
      </c>
      <c r="M1966" s="6" t="s">
        <v>6462</v>
      </c>
      <c r="N1966" s="2">
        <v>2907</v>
      </c>
      <c r="O1966" s="2">
        <v>2667</v>
      </c>
      <c r="P1966" s="2">
        <v>1</v>
      </c>
      <c r="Q1966" s="7">
        <f>O1966*P1966</f>
        <v>2667</v>
      </c>
      <c r="R1966" s="7">
        <f>N1966*P1966</f>
        <v>2907</v>
      </c>
      <c r="S1966" s="2">
        <v>80</v>
      </c>
      <c r="T1966" s="8">
        <f>R1966+S1966</f>
        <v>2987</v>
      </c>
      <c r="U1966" s="8">
        <f>T1966-Q1966</f>
        <v>320</v>
      </c>
      <c r="V1966" s="2" t="s">
        <v>30</v>
      </c>
      <c r="W1966" s="31">
        <f>IF(T1966&lt;5000,T1966*2%,IF(T1966&lt;25000,T1966*5%,IF(T1966&lt;50000,T1966*7%,IF(T1966&lt;100000,T1966*9%,IF(T1966&lt;250000,T1966*12%,T1966*15%)))))</f>
        <v>59.74</v>
      </c>
    </row>
    <row r="1967" spans="1:23" x14ac:dyDescent="0.3">
      <c r="A1967" s="2" t="s">
        <v>1596</v>
      </c>
      <c r="B1967" s="4">
        <v>43839</v>
      </c>
      <c r="C1967" s="4">
        <v>43839</v>
      </c>
      <c r="D1967" s="2" t="s">
        <v>47</v>
      </c>
      <c r="E1967" s="2" t="s">
        <v>48</v>
      </c>
      <c r="F1967" s="2" t="s">
        <v>76</v>
      </c>
      <c r="G1967" s="5" t="str">
        <f>VLOOKUP(F1967,'Customer Info'!A:B,2,0)</f>
        <v>Ryan</v>
      </c>
      <c r="H1967" s="5" t="str">
        <f>VLOOKUP(F1967,'Customer Info'!A:C,3,0)</f>
        <v>Crowe</v>
      </c>
      <c r="I1967" s="5" t="str">
        <f>VLOOKUP(F1967,'Customer Info'!A:E,5,0)</f>
        <v>Kanpur</v>
      </c>
      <c r="J1967" s="2" t="s">
        <v>361</v>
      </c>
      <c r="K1967" s="6" t="str">
        <f>VLOOKUP(J1967,'Product Details'!B:C,2,0)</f>
        <v>Technology</v>
      </c>
      <c r="L1967" s="6" t="str">
        <f>VLOOKUP(J1967,'Product Details'!B:D,3,0)</f>
        <v>Machines</v>
      </c>
      <c r="M1967" s="6" t="s">
        <v>6423</v>
      </c>
      <c r="N1967" s="2">
        <v>2907</v>
      </c>
      <c r="O1967" s="2">
        <v>2667</v>
      </c>
      <c r="P1967" s="2">
        <v>1</v>
      </c>
      <c r="Q1967" s="7">
        <f>O1967*P1967</f>
        <v>2667</v>
      </c>
      <c r="R1967" s="7">
        <f>N1967*P1967</f>
        <v>2907</v>
      </c>
      <c r="S1967" s="2">
        <v>75</v>
      </c>
      <c r="T1967" s="8">
        <f>R1967+S1967</f>
        <v>2982</v>
      </c>
      <c r="U1967" s="8">
        <f>T1967-Q1967</f>
        <v>315</v>
      </c>
      <c r="V1967" s="2" t="s">
        <v>63</v>
      </c>
      <c r="W1967" s="31">
        <f>IF(T1967&lt;5000,T1967*2%,IF(T1967&lt;25000,T1967*5%,IF(T1967&lt;50000,T1967*7%,IF(T1967&lt;100000,T1967*9%,IF(T1967&lt;250000,T1967*12%,T1967*15%)))))</f>
        <v>59.64</v>
      </c>
    </row>
    <row r="1968" spans="1:23" x14ac:dyDescent="0.3">
      <c r="A1968" s="2" t="s">
        <v>4451</v>
      </c>
      <c r="B1968" s="4">
        <v>43608</v>
      </c>
      <c r="C1968" s="4">
        <v>43610</v>
      </c>
      <c r="D1968" s="2" t="s">
        <v>47</v>
      </c>
      <c r="E1968" s="2" t="s">
        <v>36</v>
      </c>
      <c r="F1968" s="2" t="s">
        <v>526</v>
      </c>
      <c r="G1968" s="5" t="str">
        <f>VLOOKUP(F1968,'Customer Info'!A:B,2,0)</f>
        <v>Nicole</v>
      </c>
      <c r="H1968" s="5" t="str">
        <f>VLOOKUP(F1968,'Customer Info'!A:C,3,0)</f>
        <v>Fjeld</v>
      </c>
      <c r="I1968" s="5" t="str">
        <f>VLOOKUP(F1968,'Customer Info'!A:E,5,0)</f>
        <v>Berlin</v>
      </c>
      <c r="J1968" s="2" t="s">
        <v>183</v>
      </c>
      <c r="K1968" s="6" t="str">
        <f>VLOOKUP(J1968,'Product Details'!B:C,2,0)</f>
        <v>Furniture</v>
      </c>
      <c r="L1968" s="6" t="str">
        <f>VLOOKUP(J1968,'Product Details'!B:D,3,0)</f>
        <v>Tables</v>
      </c>
      <c r="M1968" s="6" t="s">
        <v>6546</v>
      </c>
      <c r="N1968" s="2">
        <v>2907</v>
      </c>
      <c r="O1968" s="2">
        <v>2667</v>
      </c>
      <c r="P1968" s="2">
        <v>1</v>
      </c>
      <c r="Q1968" s="7">
        <f>O1968*P1968</f>
        <v>2667</v>
      </c>
      <c r="R1968" s="7">
        <f>N1968*P1968</f>
        <v>2907</v>
      </c>
      <c r="S1968" s="2">
        <v>61</v>
      </c>
      <c r="T1968" s="8">
        <f>R1968+S1968</f>
        <v>2968</v>
      </c>
      <c r="U1968" s="8">
        <f>T1968-Q1968</f>
        <v>301</v>
      </c>
      <c r="V1968" s="2" t="s">
        <v>33</v>
      </c>
      <c r="W1968" s="31">
        <f>IF(T1968&lt;5000,T1968*2%,IF(T1968&lt;25000,T1968*5%,IF(T1968&lt;50000,T1968*7%,IF(T1968&lt;100000,T1968*9%,IF(T1968&lt;250000,T1968*12%,T1968*15%)))))</f>
        <v>59.36</v>
      </c>
    </row>
    <row r="1969" spans="1:23" x14ac:dyDescent="0.3">
      <c r="A1969" s="2" t="s">
        <v>3821</v>
      </c>
      <c r="B1969" s="4">
        <v>43839</v>
      </c>
      <c r="C1969" s="4">
        <v>43839</v>
      </c>
      <c r="D1969" s="2" t="s">
        <v>47</v>
      </c>
      <c r="E1969" s="2" t="s">
        <v>48</v>
      </c>
      <c r="F1969" s="2" t="s">
        <v>929</v>
      </c>
      <c r="G1969" s="5" t="str">
        <f>VLOOKUP(F1969,'Customer Info'!A:B,2,0)</f>
        <v>Barry</v>
      </c>
      <c r="H1969" s="5" t="str">
        <f>VLOOKUP(F1969,'Customer Info'!A:C,3,0)</f>
        <v>Franzšsisch</v>
      </c>
      <c r="I1969" s="5" t="str">
        <f>VLOOKUP(F1969,'Customer Info'!A:E,5,0)</f>
        <v>Canberra</v>
      </c>
      <c r="J1969" s="2" t="s">
        <v>252</v>
      </c>
      <c r="K1969" s="6" t="str">
        <f>VLOOKUP(J1969,'Product Details'!B:C,2,0)</f>
        <v>Office_Supplies</v>
      </c>
      <c r="L1969" s="6" t="str">
        <f>VLOOKUP(J1969,'Product Details'!B:D,3,0)</f>
        <v>Binders</v>
      </c>
      <c r="M1969" s="6" t="s">
        <v>6488</v>
      </c>
      <c r="N1969" s="2">
        <v>729</v>
      </c>
      <c r="O1969" s="2">
        <v>689</v>
      </c>
      <c r="P1969" s="2">
        <v>4</v>
      </c>
      <c r="Q1969" s="7">
        <f>O1969*P1969</f>
        <v>2756</v>
      </c>
      <c r="R1969" s="7">
        <f>N1969*P1969</f>
        <v>2916</v>
      </c>
      <c r="S1969" s="2">
        <v>44</v>
      </c>
      <c r="T1969" s="8">
        <f>R1969+S1969</f>
        <v>2960</v>
      </c>
      <c r="U1969" s="8">
        <f>T1969-Q1969</f>
        <v>204</v>
      </c>
      <c r="V1969" s="2" t="s">
        <v>63</v>
      </c>
      <c r="W1969" s="31">
        <f>IF(T1969&lt;5000,T1969*2%,IF(T1969&lt;25000,T1969*5%,IF(T1969&lt;50000,T1969*7%,IF(T1969&lt;100000,T1969*9%,IF(T1969&lt;250000,T1969*12%,T1969*15%)))))</f>
        <v>59.2</v>
      </c>
    </row>
    <row r="1970" spans="1:23" x14ac:dyDescent="0.3">
      <c r="A1970" s="2" t="s">
        <v>2184</v>
      </c>
      <c r="B1970" s="4">
        <v>43105</v>
      </c>
      <c r="C1970" s="4">
        <v>43105</v>
      </c>
      <c r="D1970" s="2" t="s">
        <v>47</v>
      </c>
      <c r="E1970" s="2" t="s">
        <v>68</v>
      </c>
      <c r="F1970" s="2" t="s">
        <v>1249</v>
      </c>
      <c r="G1970" s="5" t="str">
        <f>VLOOKUP(F1970,'Customer Info'!A:B,2,0)</f>
        <v>Jack</v>
      </c>
      <c r="H1970" s="5" t="str">
        <f>VLOOKUP(F1970,'Customer Info'!A:C,3,0)</f>
        <v>Lebron</v>
      </c>
      <c r="I1970" s="5" t="str">
        <f>VLOOKUP(F1970,'Customer Info'!A:E,5,0)</f>
        <v>Bremen</v>
      </c>
      <c r="J1970" s="2" t="s">
        <v>32</v>
      </c>
      <c r="K1970" s="6" t="str">
        <f>VLOOKUP(J1970,'Product Details'!B:C,2,0)</f>
        <v>Technology</v>
      </c>
      <c r="L1970" s="6" t="str">
        <f>VLOOKUP(J1970,'Product Details'!B:D,3,0)</f>
        <v>Machines</v>
      </c>
      <c r="M1970" s="6" t="s">
        <v>6403</v>
      </c>
      <c r="N1970" s="2">
        <v>729</v>
      </c>
      <c r="O1970" s="2">
        <v>689</v>
      </c>
      <c r="P1970" s="2">
        <v>4</v>
      </c>
      <c r="Q1970" s="7">
        <f>O1970*P1970</f>
        <v>2756</v>
      </c>
      <c r="R1970" s="7">
        <f>N1970*P1970</f>
        <v>2916</v>
      </c>
      <c r="S1970" s="2">
        <v>22</v>
      </c>
      <c r="T1970" s="8">
        <f>R1970+S1970</f>
        <v>2938</v>
      </c>
      <c r="U1970" s="8">
        <f>T1970-Q1970</f>
        <v>182</v>
      </c>
      <c r="V1970" s="2" t="s">
        <v>63</v>
      </c>
      <c r="W1970" s="31">
        <f>IF(T1970&lt;5000,T1970*2%,IF(T1970&lt;25000,T1970*5%,IF(T1970&lt;50000,T1970*7%,IF(T1970&lt;100000,T1970*9%,IF(T1970&lt;250000,T1970*12%,T1970*15%)))))</f>
        <v>58.76</v>
      </c>
    </row>
    <row r="1971" spans="1:23" x14ac:dyDescent="0.3">
      <c r="A1971" s="2" t="s">
        <v>3501</v>
      </c>
      <c r="B1971" s="4">
        <v>43598</v>
      </c>
      <c r="C1971" s="4">
        <v>43600</v>
      </c>
      <c r="D1971" s="2" t="s">
        <v>35</v>
      </c>
      <c r="E1971" s="2" t="s">
        <v>36</v>
      </c>
      <c r="F1971" s="2" t="s">
        <v>1395</v>
      </c>
      <c r="G1971" s="5" t="str">
        <f>VLOOKUP(F1971,'Customer Info'!A:B,2,0)</f>
        <v>Ionia</v>
      </c>
      <c r="H1971" s="5" t="str">
        <f>VLOOKUP(F1971,'Customer Info'!A:C,3,0)</f>
        <v>McGrath</v>
      </c>
      <c r="I1971" s="5" t="str">
        <f>VLOOKUP(F1971,'Customer Info'!A:E,5,0)</f>
        <v>Dormagen</v>
      </c>
      <c r="J1971" s="2" t="s">
        <v>252</v>
      </c>
      <c r="K1971" s="6" t="str">
        <f>VLOOKUP(J1971,'Product Details'!B:C,2,0)</f>
        <v>Office_Supplies</v>
      </c>
      <c r="L1971" s="6" t="str">
        <f>VLOOKUP(J1971,'Product Details'!B:D,3,0)</f>
        <v>Binders</v>
      </c>
      <c r="M1971" s="6" t="s">
        <v>6488</v>
      </c>
      <c r="N1971" s="2">
        <v>2921</v>
      </c>
      <c r="O1971" s="2">
        <v>2809</v>
      </c>
      <c r="P1971" s="2">
        <v>1</v>
      </c>
      <c r="Q1971" s="7">
        <f>O1971*P1971</f>
        <v>2809</v>
      </c>
      <c r="R1971" s="7">
        <f>N1971*P1971</f>
        <v>2921</v>
      </c>
      <c r="S1971" s="2">
        <v>82</v>
      </c>
      <c r="T1971" s="8">
        <f>R1971+S1971</f>
        <v>3003</v>
      </c>
      <c r="U1971" s="8">
        <f>T1971-Q1971</f>
        <v>194</v>
      </c>
      <c r="V1971" s="2" t="s">
        <v>33</v>
      </c>
      <c r="W1971" s="31">
        <f>IF(T1971&lt;5000,T1971*2%,IF(T1971&lt;25000,T1971*5%,IF(T1971&lt;50000,T1971*7%,IF(T1971&lt;100000,T1971*9%,IF(T1971&lt;250000,T1971*12%,T1971*15%)))))</f>
        <v>60.06</v>
      </c>
    </row>
    <row r="1972" spans="1:23" x14ac:dyDescent="0.3">
      <c r="A1972" s="2" t="s">
        <v>471</v>
      </c>
      <c r="B1972" s="4">
        <v>43286</v>
      </c>
      <c r="C1972" s="4">
        <v>43287</v>
      </c>
      <c r="D1972" s="2" t="s">
        <v>47</v>
      </c>
      <c r="E1972" s="2" t="s">
        <v>91</v>
      </c>
      <c r="F1972" s="2" t="s">
        <v>472</v>
      </c>
      <c r="G1972" s="5" t="str">
        <f>VLOOKUP(F1972,'Customer Info'!A:B,2,0)</f>
        <v>Harold</v>
      </c>
      <c r="H1972" s="5" t="str">
        <f>VLOOKUP(F1972,'Customer Info'!A:C,3,0)</f>
        <v>Dahlen</v>
      </c>
      <c r="I1972" s="5" t="str">
        <f>VLOOKUP(F1972,'Customer Info'!A:E,5,0)</f>
        <v>Melbourne</v>
      </c>
      <c r="J1972" s="2" t="s">
        <v>217</v>
      </c>
      <c r="K1972" s="6" t="str">
        <f>VLOOKUP(J1972,'Product Details'!B:C,2,0)</f>
        <v>Office_Supplies</v>
      </c>
      <c r="L1972" s="6" t="str">
        <f>VLOOKUP(J1972,'Product Details'!B:D,3,0)</f>
        <v>Labels</v>
      </c>
      <c r="M1972" s="6" t="s">
        <v>6441</v>
      </c>
      <c r="N1972" s="2">
        <v>978</v>
      </c>
      <c r="O1972" s="2">
        <v>922</v>
      </c>
      <c r="P1972" s="2">
        <v>3</v>
      </c>
      <c r="Q1972" s="7">
        <f>O1972*P1972</f>
        <v>2766</v>
      </c>
      <c r="R1972" s="7">
        <f>N1972*P1972</f>
        <v>2934</v>
      </c>
      <c r="S1972" s="2">
        <v>75</v>
      </c>
      <c r="T1972" s="8">
        <f>R1972+S1972</f>
        <v>3009</v>
      </c>
      <c r="U1972" s="8">
        <f>T1972-Q1972</f>
        <v>243</v>
      </c>
      <c r="V1972" s="2" t="s">
        <v>33</v>
      </c>
      <c r="W1972" s="31">
        <f>IF(T1972&lt;5000,T1972*2%,IF(T1972&lt;25000,T1972*5%,IF(T1972&lt;50000,T1972*7%,IF(T1972&lt;100000,T1972*9%,IF(T1972&lt;250000,T1972*12%,T1972*15%)))))</f>
        <v>60.18</v>
      </c>
    </row>
    <row r="1973" spans="1:23" x14ac:dyDescent="0.3">
      <c r="A1973" s="2" t="s">
        <v>2769</v>
      </c>
      <c r="B1973" s="4">
        <v>44059</v>
      </c>
      <c r="C1973" s="4">
        <v>44060</v>
      </c>
      <c r="D1973" s="2" t="s">
        <v>47</v>
      </c>
      <c r="E1973" s="2" t="s">
        <v>29</v>
      </c>
      <c r="F1973" s="2" t="s">
        <v>474</v>
      </c>
      <c r="G1973" s="5" t="str">
        <f>VLOOKUP(F1973,'Customer Info'!A:B,2,0)</f>
        <v>Debra</v>
      </c>
      <c r="H1973" s="5" t="str">
        <f>VLOOKUP(F1973,'Customer Info'!A:C,3,0)</f>
        <v>Catini</v>
      </c>
      <c r="I1973" s="5" t="str">
        <f>VLOOKUP(F1973,'Customer Info'!A:E,5,0)</f>
        <v>Zhengzhou</v>
      </c>
      <c r="J1973" s="2" t="s">
        <v>961</v>
      </c>
      <c r="K1973" s="6" t="str">
        <f>VLOOKUP(J1973,'Product Details'!B:C,2,0)</f>
        <v>Furniture</v>
      </c>
      <c r="L1973" s="6" t="str">
        <f>VLOOKUP(J1973,'Product Details'!B:D,3,0)</f>
        <v>Bookcases</v>
      </c>
      <c r="M1973" s="6" t="s">
        <v>6492</v>
      </c>
      <c r="N1973" s="2">
        <v>978</v>
      </c>
      <c r="O1973" s="2">
        <v>922</v>
      </c>
      <c r="P1973" s="2">
        <v>3</v>
      </c>
      <c r="Q1973" s="7">
        <f>O1973*P1973</f>
        <v>2766</v>
      </c>
      <c r="R1973" s="7">
        <f>N1973*P1973</f>
        <v>2934</v>
      </c>
      <c r="S1973" s="2">
        <v>45</v>
      </c>
      <c r="T1973" s="8">
        <f>R1973+S1973</f>
        <v>2979</v>
      </c>
      <c r="U1973" s="8">
        <f>T1973-Q1973</f>
        <v>213</v>
      </c>
      <c r="V1973" s="2" t="s">
        <v>33</v>
      </c>
      <c r="W1973" s="31">
        <f>IF(T1973&lt;5000,T1973*2%,IF(T1973&lt;25000,T1973*5%,IF(T1973&lt;50000,T1973*7%,IF(T1973&lt;100000,T1973*9%,IF(T1973&lt;250000,T1973*12%,T1973*15%)))))</f>
        <v>59.58</v>
      </c>
    </row>
    <row r="1974" spans="1:23" x14ac:dyDescent="0.3">
      <c r="A1974" s="2" t="s">
        <v>2765</v>
      </c>
      <c r="B1974" s="4">
        <v>44094</v>
      </c>
      <c r="C1974" s="4">
        <v>44094</v>
      </c>
      <c r="D1974" s="2" t="s">
        <v>28</v>
      </c>
      <c r="E1974" s="2" t="s">
        <v>68</v>
      </c>
      <c r="F1974" s="2" t="s">
        <v>1319</v>
      </c>
      <c r="G1974" s="5" t="str">
        <f>VLOOKUP(F1974,'Customer Info'!A:B,2,0)</f>
        <v>Vivek</v>
      </c>
      <c r="H1974" s="5" t="str">
        <f>VLOOKUP(F1974,'Customer Info'!A:C,3,0)</f>
        <v>Gonzalez</v>
      </c>
      <c r="I1974" s="5" t="str">
        <f>VLOOKUP(F1974,'Customer Info'!A:E,5,0)</f>
        <v>Nanyang</v>
      </c>
      <c r="J1974" s="2" t="s">
        <v>866</v>
      </c>
      <c r="K1974" s="6" t="str">
        <f>VLOOKUP(J1974,'Product Details'!B:C,2,0)</f>
        <v>Furniture</v>
      </c>
      <c r="L1974" s="6" t="str">
        <f>VLOOKUP(J1974,'Product Details'!B:D,3,0)</f>
        <v>Chairs</v>
      </c>
      <c r="M1974" s="6" t="s">
        <v>6449</v>
      </c>
      <c r="N1974" s="2">
        <v>2951</v>
      </c>
      <c r="O1974" s="2">
        <v>2786</v>
      </c>
      <c r="P1974" s="2">
        <v>1</v>
      </c>
      <c r="Q1974" s="7">
        <f>O1974*P1974</f>
        <v>2786</v>
      </c>
      <c r="R1974" s="7">
        <f>N1974*P1974</f>
        <v>2951</v>
      </c>
      <c r="S1974" s="2">
        <v>90</v>
      </c>
      <c r="T1974" s="8">
        <f>R1974+S1974</f>
        <v>3041</v>
      </c>
      <c r="U1974" s="8">
        <f>T1974-Q1974</f>
        <v>255</v>
      </c>
      <c r="V1974" s="2" t="s">
        <v>71</v>
      </c>
      <c r="W1974" s="31">
        <f>IF(T1974&lt;5000,T1974*2%,IF(T1974&lt;25000,T1974*5%,IF(T1974&lt;50000,T1974*7%,IF(T1974&lt;100000,T1974*9%,IF(T1974&lt;250000,T1974*12%,T1974*15%)))))</f>
        <v>60.82</v>
      </c>
    </row>
    <row r="1975" spans="1:23" x14ac:dyDescent="0.3">
      <c r="A1975" s="2" t="s">
        <v>3089</v>
      </c>
      <c r="B1975" s="4">
        <v>43296</v>
      </c>
      <c r="C1975" s="4">
        <v>43296</v>
      </c>
      <c r="D1975" s="2" t="s">
        <v>28</v>
      </c>
      <c r="E1975" s="2" t="s">
        <v>91</v>
      </c>
      <c r="F1975" s="2" t="s">
        <v>728</v>
      </c>
      <c r="G1975" s="5" t="str">
        <f>VLOOKUP(F1975,'Customer Info'!A:B,2,0)</f>
        <v>Sanjit</v>
      </c>
      <c r="H1975" s="5" t="str">
        <f>VLOOKUP(F1975,'Customer Info'!A:C,3,0)</f>
        <v>Jacobs</v>
      </c>
      <c r="I1975" s="5" t="str">
        <f>VLOOKUP(F1975,'Customer Info'!A:E,5,0)</f>
        <v>Munich</v>
      </c>
      <c r="J1975" s="2" t="s">
        <v>5</v>
      </c>
      <c r="K1975" s="6" t="str">
        <f>VLOOKUP(J1975,'Product Details'!B:C,2,0)</f>
        <v>Furniture</v>
      </c>
      <c r="L1975" s="6" t="str">
        <f>VLOOKUP(J1975,'Product Details'!B:D,3,0)</f>
        <v>Furnishings</v>
      </c>
      <c r="M1975" s="6" t="s">
        <v>6549</v>
      </c>
      <c r="N1975" s="2">
        <v>2951</v>
      </c>
      <c r="O1975" s="2">
        <v>2786</v>
      </c>
      <c r="P1975" s="2">
        <v>1</v>
      </c>
      <c r="Q1975" s="7">
        <f>O1975*P1975</f>
        <v>2786</v>
      </c>
      <c r="R1975" s="7">
        <f>N1975*P1975</f>
        <v>2951</v>
      </c>
      <c r="S1975" s="2">
        <v>28</v>
      </c>
      <c r="T1975" s="8">
        <f>R1975+S1975</f>
        <v>2979</v>
      </c>
      <c r="U1975" s="8">
        <f>T1975-Q1975</f>
        <v>193</v>
      </c>
      <c r="V1975" s="2" t="s">
        <v>33</v>
      </c>
      <c r="W1975" s="31">
        <f>IF(T1975&lt;5000,T1975*2%,IF(T1975&lt;25000,T1975*5%,IF(T1975&lt;50000,T1975*7%,IF(T1975&lt;100000,T1975*9%,IF(T1975&lt;250000,T1975*12%,T1975*15%)))))</f>
        <v>59.58</v>
      </c>
    </row>
    <row r="1976" spans="1:23" x14ac:dyDescent="0.3">
      <c r="A1976" s="2" t="s">
        <v>4662</v>
      </c>
      <c r="B1976" s="4">
        <v>44055</v>
      </c>
      <c r="C1976" s="4">
        <v>44055</v>
      </c>
      <c r="D1976" s="2" t="s">
        <v>28</v>
      </c>
      <c r="E1976" s="2" t="s">
        <v>48</v>
      </c>
      <c r="F1976" s="2" t="s">
        <v>552</v>
      </c>
      <c r="G1976" s="5" t="str">
        <f>VLOOKUP(F1976,'Customer Info'!A:B,2,0)</f>
        <v>Ritsa</v>
      </c>
      <c r="H1976" s="5" t="str">
        <f>VLOOKUP(F1976,'Customer Info'!A:C,3,0)</f>
        <v>Hightower</v>
      </c>
      <c r="I1976" s="5" t="str">
        <f>VLOOKUP(F1976,'Customer Info'!A:E,5,0)</f>
        <v>Hamburg</v>
      </c>
      <c r="J1976" s="2" t="s">
        <v>273</v>
      </c>
      <c r="K1976" s="6" t="str">
        <f>VLOOKUP(J1976,'Product Details'!B:C,2,0)</f>
        <v>Furniture</v>
      </c>
      <c r="L1976" s="6" t="str">
        <f>VLOOKUP(J1976,'Product Details'!B:D,3,0)</f>
        <v>Tables</v>
      </c>
      <c r="M1976" s="6" t="s">
        <v>6494</v>
      </c>
      <c r="N1976" s="2">
        <v>2958</v>
      </c>
      <c r="O1976" s="2">
        <v>2743</v>
      </c>
      <c r="P1976" s="2">
        <v>1</v>
      </c>
      <c r="Q1976" s="7">
        <f>O1976*P1976</f>
        <v>2743</v>
      </c>
      <c r="R1976" s="7">
        <f>N1976*P1976</f>
        <v>2958</v>
      </c>
      <c r="S1976" s="2">
        <v>83</v>
      </c>
      <c r="T1976" s="8">
        <f>R1976+S1976</f>
        <v>3041</v>
      </c>
      <c r="U1976" s="8">
        <f>T1976-Q1976</f>
        <v>298</v>
      </c>
      <c r="V1976" s="2" t="s">
        <v>63</v>
      </c>
      <c r="W1976" s="31">
        <f>IF(T1976&lt;5000,T1976*2%,IF(T1976&lt;25000,T1976*5%,IF(T1976&lt;50000,T1976*7%,IF(T1976&lt;100000,T1976*9%,IF(T1976&lt;250000,T1976*12%,T1976*15%)))))</f>
        <v>60.82</v>
      </c>
    </row>
    <row r="1977" spans="1:23" x14ac:dyDescent="0.3">
      <c r="A1977" s="2" t="s">
        <v>4728</v>
      </c>
      <c r="B1977" s="4">
        <v>44107</v>
      </c>
      <c r="C1977" s="4">
        <v>44107</v>
      </c>
      <c r="D1977" s="2" t="s">
        <v>28</v>
      </c>
      <c r="E1977" s="2" t="s">
        <v>48</v>
      </c>
      <c r="F1977" s="2" t="s">
        <v>115</v>
      </c>
      <c r="G1977" s="5" t="str">
        <f>VLOOKUP(F1977,'Customer Info'!A:B,2,0)</f>
        <v>Justin</v>
      </c>
      <c r="H1977" s="5" t="str">
        <f>VLOOKUP(F1977,'Customer Info'!A:C,3,0)</f>
        <v>Hirsh</v>
      </c>
      <c r="I1977" s="5" t="str">
        <f>VLOOKUP(F1977,'Customer Info'!A:E,5,0)</f>
        <v>Surakarta</v>
      </c>
      <c r="J1977" s="2" t="s">
        <v>83</v>
      </c>
      <c r="K1977" s="6" t="str">
        <f>VLOOKUP(J1977,'Product Details'!B:C,2,0)</f>
        <v>Furniture</v>
      </c>
      <c r="L1977" s="6" t="str">
        <f>VLOOKUP(J1977,'Product Details'!B:D,3,0)</f>
        <v>Chairs</v>
      </c>
      <c r="M1977" s="6" t="s">
        <v>6406</v>
      </c>
      <c r="N1977" s="2">
        <v>2958</v>
      </c>
      <c r="O1977" s="2">
        <v>2743</v>
      </c>
      <c r="P1977" s="2">
        <v>1</v>
      </c>
      <c r="Q1977" s="7">
        <f>O1977*P1977</f>
        <v>2743</v>
      </c>
      <c r="R1977" s="7">
        <f>N1977*P1977</f>
        <v>2958</v>
      </c>
      <c r="S1977" s="2">
        <v>75</v>
      </c>
      <c r="T1977" s="8">
        <f>R1977+S1977</f>
        <v>3033</v>
      </c>
      <c r="U1977" s="8">
        <f>T1977-Q1977</f>
        <v>290</v>
      </c>
      <c r="V1977" s="2" t="s">
        <v>33</v>
      </c>
      <c r="W1977" s="31">
        <f>IF(T1977&lt;5000,T1977*2%,IF(T1977&lt;25000,T1977*5%,IF(T1977&lt;50000,T1977*7%,IF(T1977&lt;100000,T1977*9%,IF(T1977&lt;250000,T1977*12%,T1977*15%)))))</f>
        <v>60.660000000000004</v>
      </c>
    </row>
    <row r="1978" spans="1:23" x14ac:dyDescent="0.3">
      <c r="A1978" s="2" t="s">
        <v>4086</v>
      </c>
      <c r="B1978" s="4">
        <v>43207</v>
      </c>
      <c r="C1978" s="4">
        <v>43207</v>
      </c>
      <c r="D1978" s="2" t="s">
        <v>28</v>
      </c>
      <c r="E1978" s="2" t="s">
        <v>48</v>
      </c>
      <c r="F1978" s="2" t="s">
        <v>37</v>
      </c>
      <c r="G1978" s="5" t="str">
        <f>VLOOKUP(F1978,'Customer Info'!A:B,2,0)</f>
        <v>Muhammed</v>
      </c>
      <c r="H1978" s="5" t="str">
        <f>VLOOKUP(F1978,'Customer Info'!A:C,3,0)</f>
        <v>Lee</v>
      </c>
      <c r="I1978" s="5" t="str">
        <f>VLOOKUP(F1978,'Customer Info'!A:E,5,0)</f>
        <v>Nellore</v>
      </c>
      <c r="J1978" s="2" t="s">
        <v>137</v>
      </c>
      <c r="K1978" s="6" t="str">
        <f>VLOOKUP(J1978,'Product Details'!B:C,2,0)</f>
        <v>Office_Supplies</v>
      </c>
      <c r="L1978" s="6" t="str">
        <f>VLOOKUP(J1978,'Product Details'!B:D,3,0)</f>
        <v>Supplies</v>
      </c>
      <c r="M1978" s="6" t="s">
        <v>6555</v>
      </c>
      <c r="N1978" s="2">
        <v>2958</v>
      </c>
      <c r="O1978" s="2">
        <v>2743</v>
      </c>
      <c r="P1978" s="2">
        <v>1</v>
      </c>
      <c r="Q1978" s="7">
        <f>O1978*P1978</f>
        <v>2743</v>
      </c>
      <c r="R1978" s="7">
        <f>N1978*P1978</f>
        <v>2958</v>
      </c>
      <c r="S1978" s="2">
        <v>72</v>
      </c>
      <c r="T1978" s="8">
        <f>R1978+S1978</f>
        <v>3030</v>
      </c>
      <c r="U1978" s="8">
        <f>T1978-Q1978</f>
        <v>287</v>
      </c>
      <c r="V1978" s="2" t="s">
        <v>63</v>
      </c>
      <c r="W1978" s="31">
        <f>IF(T1978&lt;5000,T1978*2%,IF(T1978&lt;25000,T1978*5%,IF(T1978&lt;50000,T1978*7%,IF(T1978&lt;100000,T1978*9%,IF(T1978&lt;250000,T1978*12%,T1978*15%)))))</f>
        <v>60.6</v>
      </c>
    </row>
    <row r="1979" spans="1:23" x14ac:dyDescent="0.3">
      <c r="A1979" s="2" t="s">
        <v>5096</v>
      </c>
      <c r="B1979" s="4">
        <v>43499</v>
      </c>
      <c r="C1979" s="4">
        <v>43501</v>
      </c>
      <c r="D1979" s="2" t="s">
        <v>28</v>
      </c>
      <c r="E1979" s="2" t="s">
        <v>29</v>
      </c>
      <c r="F1979" s="2" t="s">
        <v>598</v>
      </c>
      <c r="G1979" s="5" t="str">
        <f>VLOOKUP(F1979,'Customer Info'!A:B,2,0)</f>
        <v>Shui</v>
      </c>
      <c r="H1979" s="5" t="str">
        <f>VLOOKUP(F1979,'Customer Info'!A:C,3,0)</f>
        <v>Tom</v>
      </c>
      <c r="I1979" s="5" t="str">
        <f>VLOOKUP(F1979,'Customer Info'!A:E,5,0)</f>
        <v>Melbourne</v>
      </c>
      <c r="J1979" s="2" t="s">
        <v>211</v>
      </c>
      <c r="K1979" s="6" t="str">
        <f>VLOOKUP(J1979,'Product Details'!B:C,2,0)</f>
        <v>Furniture</v>
      </c>
      <c r="L1979" s="6" t="str">
        <f>VLOOKUP(J1979,'Product Details'!B:D,3,0)</f>
        <v>Bookcases</v>
      </c>
      <c r="M1979" s="6" t="s">
        <v>6530</v>
      </c>
      <c r="N1979" s="2">
        <v>2958</v>
      </c>
      <c r="O1979" s="2">
        <v>2743</v>
      </c>
      <c r="P1979" s="2">
        <v>1</v>
      </c>
      <c r="Q1979" s="7">
        <f>O1979*P1979</f>
        <v>2743</v>
      </c>
      <c r="R1979" s="7">
        <f>N1979*P1979</f>
        <v>2958</v>
      </c>
      <c r="S1979" s="2">
        <v>56</v>
      </c>
      <c r="T1979" s="8">
        <f>R1979+S1979</f>
        <v>3014</v>
      </c>
      <c r="U1979" s="8">
        <f>T1979-Q1979</f>
        <v>271</v>
      </c>
      <c r="V1979" s="2" t="s">
        <v>33</v>
      </c>
      <c r="W1979" s="31">
        <f>IF(T1979&lt;5000,T1979*2%,IF(T1979&lt;25000,T1979*5%,IF(T1979&lt;50000,T1979*7%,IF(T1979&lt;100000,T1979*9%,IF(T1979&lt;250000,T1979*12%,T1979*15%)))))</f>
        <v>60.28</v>
      </c>
    </row>
    <row r="1980" spans="1:23" x14ac:dyDescent="0.3">
      <c r="A1980" s="2" t="s">
        <v>2228</v>
      </c>
      <c r="B1980" s="4">
        <v>43312</v>
      </c>
      <c r="C1980" s="4">
        <v>43312</v>
      </c>
      <c r="D1980" s="2" t="s">
        <v>28</v>
      </c>
      <c r="E1980" s="2" t="s">
        <v>91</v>
      </c>
      <c r="F1980" s="2" t="s">
        <v>1221</v>
      </c>
      <c r="G1980" s="5" t="str">
        <f>VLOOKUP(F1980,'Customer Info'!A:B,2,0)</f>
        <v>Vivek</v>
      </c>
      <c r="H1980" s="5" t="str">
        <f>VLOOKUP(F1980,'Customer Info'!A:C,3,0)</f>
        <v>Grady</v>
      </c>
      <c r="I1980" s="5" t="str">
        <f>VLOOKUP(F1980,'Customer Info'!A:E,5,0)</f>
        <v>Shantou</v>
      </c>
      <c r="J1980" s="2" t="s">
        <v>242</v>
      </c>
      <c r="K1980" s="6" t="str">
        <f>VLOOKUP(J1980,'Product Details'!B:C,2,0)</f>
        <v>Office_Supplies</v>
      </c>
      <c r="L1980" s="6" t="str">
        <f>VLOOKUP(J1980,'Product Details'!B:D,3,0)</f>
        <v>Storage</v>
      </c>
      <c r="M1980" s="6" t="s">
        <v>6560</v>
      </c>
      <c r="N1980" s="2">
        <v>2960</v>
      </c>
      <c r="O1980" s="2">
        <v>2635</v>
      </c>
      <c r="P1980" s="2">
        <v>1</v>
      </c>
      <c r="Q1980" s="7">
        <f>O1980*P1980</f>
        <v>2635</v>
      </c>
      <c r="R1980" s="7">
        <f>N1980*P1980</f>
        <v>2960</v>
      </c>
      <c r="S1980" s="2">
        <v>86</v>
      </c>
      <c r="T1980" s="8">
        <f>R1980+S1980</f>
        <v>3046</v>
      </c>
      <c r="U1980" s="8">
        <f>T1980-Q1980</f>
        <v>411</v>
      </c>
      <c r="V1980" s="2" t="s">
        <v>63</v>
      </c>
      <c r="W1980" s="31">
        <f>IF(T1980&lt;5000,T1980*2%,IF(T1980&lt;25000,T1980*5%,IF(T1980&lt;50000,T1980*7%,IF(T1980&lt;100000,T1980*9%,IF(T1980&lt;250000,T1980*12%,T1980*15%)))))</f>
        <v>60.92</v>
      </c>
    </row>
    <row r="1981" spans="1:23" x14ac:dyDescent="0.3">
      <c r="A1981" s="2" t="s">
        <v>2175</v>
      </c>
      <c r="B1981" s="4">
        <v>43182</v>
      </c>
      <c r="C1981" s="4">
        <v>43182</v>
      </c>
      <c r="D1981" s="2" t="s">
        <v>28</v>
      </c>
      <c r="E1981" s="2" t="s">
        <v>68</v>
      </c>
      <c r="F1981" s="2" t="s">
        <v>1274</v>
      </c>
      <c r="G1981" s="5" t="str">
        <f>VLOOKUP(F1981,'Customer Info'!A:B,2,0)</f>
        <v>Joel</v>
      </c>
      <c r="H1981" s="5" t="str">
        <f>VLOOKUP(F1981,'Customer Info'!A:C,3,0)</f>
        <v>Eaton</v>
      </c>
      <c r="I1981" s="5" t="str">
        <f>VLOOKUP(F1981,'Customer Info'!A:E,5,0)</f>
        <v>Nuremberg</v>
      </c>
      <c r="J1981" s="2" t="s">
        <v>273</v>
      </c>
      <c r="K1981" s="6" t="str">
        <f>VLOOKUP(J1981,'Product Details'!B:C,2,0)</f>
        <v>Furniture</v>
      </c>
      <c r="L1981" s="6" t="str">
        <f>VLOOKUP(J1981,'Product Details'!B:D,3,0)</f>
        <v>Tables</v>
      </c>
      <c r="M1981" s="6" t="s">
        <v>6494</v>
      </c>
      <c r="N1981" s="2">
        <v>2960</v>
      </c>
      <c r="O1981" s="2">
        <v>2635</v>
      </c>
      <c r="P1981" s="2">
        <v>1</v>
      </c>
      <c r="Q1981" s="7">
        <f>O1981*P1981</f>
        <v>2635</v>
      </c>
      <c r="R1981" s="7">
        <f>N1981*P1981</f>
        <v>2960</v>
      </c>
      <c r="S1981" s="2">
        <v>85</v>
      </c>
      <c r="T1981" s="8">
        <f>R1981+S1981</f>
        <v>3045</v>
      </c>
      <c r="U1981" s="8">
        <f>T1981-Q1981</f>
        <v>410</v>
      </c>
      <c r="V1981" s="2" t="s">
        <v>63</v>
      </c>
      <c r="W1981" s="31">
        <f>IF(T1981&lt;5000,T1981*2%,IF(T1981&lt;25000,T1981*5%,IF(T1981&lt;50000,T1981*7%,IF(T1981&lt;100000,T1981*9%,IF(T1981&lt;250000,T1981*12%,T1981*15%)))))</f>
        <v>60.9</v>
      </c>
    </row>
    <row r="1982" spans="1:23" x14ac:dyDescent="0.3">
      <c r="A1982" s="2" t="s">
        <v>238</v>
      </c>
      <c r="B1982" s="4">
        <v>43292</v>
      </c>
      <c r="C1982" s="4">
        <v>43294</v>
      </c>
      <c r="D1982" s="2" t="s">
        <v>28</v>
      </c>
      <c r="E1982" s="2" t="s">
        <v>91</v>
      </c>
      <c r="F1982" s="2" t="s">
        <v>239</v>
      </c>
      <c r="G1982" s="5" t="str">
        <f>VLOOKUP(F1982,'Customer Info'!A:B,2,0)</f>
        <v>Kristina</v>
      </c>
      <c r="H1982" s="5" t="str">
        <f>VLOOKUP(F1982,'Customer Info'!A:C,3,0)</f>
        <v>Nunn</v>
      </c>
      <c r="I1982" s="5" t="str">
        <f>VLOOKUP(F1982,'Customer Info'!A:E,5,0)</f>
        <v>Jakarta</v>
      </c>
      <c r="J1982" s="2" t="s">
        <v>96</v>
      </c>
      <c r="K1982" s="6" t="str">
        <f>VLOOKUP(J1982,'Product Details'!B:C,2,0)</f>
        <v>Technology</v>
      </c>
      <c r="L1982" s="6" t="str">
        <f>VLOOKUP(J1982,'Product Details'!B:D,3,0)</f>
        <v>Machines</v>
      </c>
      <c r="M1982" s="6" t="s">
        <v>6401</v>
      </c>
      <c r="N1982" s="2">
        <v>2960</v>
      </c>
      <c r="O1982" s="2">
        <v>2635</v>
      </c>
      <c r="P1982" s="2">
        <v>1</v>
      </c>
      <c r="Q1982" s="7">
        <f>O1982*P1982</f>
        <v>2635</v>
      </c>
      <c r="R1982" s="7">
        <f>N1982*P1982</f>
        <v>2960</v>
      </c>
      <c r="S1982" s="2">
        <v>52</v>
      </c>
      <c r="T1982" s="8">
        <f>R1982+S1982</f>
        <v>3012</v>
      </c>
      <c r="U1982" s="8">
        <f>T1982-Q1982</f>
        <v>377</v>
      </c>
      <c r="V1982" s="2" t="s">
        <v>33</v>
      </c>
      <c r="W1982" s="31">
        <f>IF(T1982&lt;5000,T1982*2%,IF(T1982&lt;25000,T1982*5%,IF(T1982&lt;50000,T1982*7%,IF(T1982&lt;100000,T1982*9%,IF(T1982&lt;250000,T1982*12%,T1982*15%)))))</f>
        <v>60.24</v>
      </c>
    </row>
    <row r="1983" spans="1:23" x14ac:dyDescent="0.3">
      <c r="A1983" s="2" t="s">
        <v>1922</v>
      </c>
      <c r="B1983" s="4">
        <v>44136</v>
      </c>
      <c r="C1983" s="4">
        <v>44136</v>
      </c>
      <c r="D1983" s="2" t="s">
        <v>47</v>
      </c>
      <c r="E1983" s="2" t="s">
        <v>36</v>
      </c>
      <c r="F1983" s="2" t="s">
        <v>1521</v>
      </c>
      <c r="G1983" s="5" t="str">
        <f>VLOOKUP(F1983,'Customer Info'!A:B,2,0)</f>
        <v>Ralph</v>
      </c>
      <c r="H1983" s="5" t="str">
        <f>VLOOKUP(F1983,'Customer Info'!A:C,3,0)</f>
        <v>Arnett</v>
      </c>
      <c r="I1983" s="5" t="str">
        <f>VLOOKUP(F1983,'Customer Info'!A:E,5,0)</f>
        <v>Shenyang</v>
      </c>
      <c r="J1983" s="2" t="s">
        <v>466</v>
      </c>
      <c r="K1983" s="6" t="str">
        <f>VLOOKUP(J1983,'Product Details'!B:C,2,0)</f>
        <v>Technology</v>
      </c>
      <c r="L1983" s="6" t="str">
        <f>VLOOKUP(J1983,'Product Details'!B:D,3,0)</f>
        <v>Phones</v>
      </c>
      <c r="M1983" s="6" t="s">
        <v>6419</v>
      </c>
      <c r="N1983" s="2">
        <v>1482</v>
      </c>
      <c r="O1983" s="2">
        <v>1453</v>
      </c>
      <c r="P1983" s="2">
        <v>2</v>
      </c>
      <c r="Q1983" s="7">
        <f>O1983*P1983</f>
        <v>2906</v>
      </c>
      <c r="R1983" s="7">
        <f>N1983*P1983</f>
        <v>2964</v>
      </c>
      <c r="S1983" s="2">
        <v>44</v>
      </c>
      <c r="T1983" s="8">
        <f>R1983+S1983</f>
        <v>3008</v>
      </c>
      <c r="U1983" s="8">
        <f>T1983-Q1983</f>
        <v>102</v>
      </c>
      <c r="V1983" s="2" t="s">
        <v>33</v>
      </c>
      <c r="W1983" s="31">
        <f>IF(T1983&lt;5000,T1983*2%,IF(T1983&lt;25000,T1983*5%,IF(T1983&lt;50000,T1983*7%,IF(T1983&lt;100000,T1983*9%,IF(T1983&lt;250000,T1983*12%,T1983*15%)))))</f>
        <v>60.160000000000004</v>
      </c>
    </row>
    <row r="1984" spans="1:23" x14ac:dyDescent="0.3">
      <c r="A1984" s="2" t="s">
        <v>5095</v>
      </c>
      <c r="B1984" s="4">
        <v>43605</v>
      </c>
      <c r="C1984" s="4">
        <v>43605</v>
      </c>
      <c r="D1984" s="2" t="s">
        <v>47</v>
      </c>
      <c r="E1984" s="2" t="s">
        <v>36</v>
      </c>
      <c r="F1984" s="2" t="s">
        <v>757</v>
      </c>
      <c r="G1984" s="5" t="str">
        <f>VLOOKUP(F1984,'Customer Info'!A:B,2,0)</f>
        <v>Deirdre</v>
      </c>
      <c r="H1984" s="5" t="str">
        <f>VLOOKUP(F1984,'Customer Info'!A:C,3,0)</f>
        <v>Greer</v>
      </c>
      <c r="I1984" s="5" t="str">
        <f>VLOOKUP(F1984,'Customer Info'!A:E,5,0)</f>
        <v>Bandung</v>
      </c>
      <c r="J1984" s="2" t="s">
        <v>577</v>
      </c>
      <c r="K1984" s="6" t="str">
        <f>VLOOKUP(J1984,'Product Details'!B:C,2,0)</f>
        <v>Office_Supplies</v>
      </c>
      <c r="L1984" s="6" t="str">
        <f>VLOOKUP(J1984,'Product Details'!B:D,3,0)</f>
        <v>Envelopes</v>
      </c>
      <c r="M1984" s="6" t="s">
        <v>6526</v>
      </c>
      <c r="N1984" s="2">
        <v>1482</v>
      </c>
      <c r="O1984" s="2">
        <v>1453</v>
      </c>
      <c r="P1984" s="2">
        <v>2</v>
      </c>
      <c r="Q1984" s="7">
        <f>O1984*P1984</f>
        <v>2906</v>
      </c>
      <c r="R1984" s="7">
        <f>N1984*P1984</f>
        <v>2964</v>
      </c>
      <c r="S1984" s="2">
        <v>34</v>
      </c>
      <c r="T1984" s="8">
        <f>R1984+S1984</f>
        <v>2998</v>
      </c>
      <c r="U1984" s="8">
        <f>T1984-Q1984</f>
        <v>92</v>
      </c>
      <c r="V1984" s="2" t="s">
        <v>33</v>
      </c>
      <c r="W1984" s="31">
        <f>IF(T1984&lt;5000,T1984*2%,IF(T1984&lt;25000,T1984*5%,IF(T1984&lt;50000,T1984*7%,IF(T1984&lt;100000,T1984*9%,IF(T1984&lt;250000,T1984*12%,T1984*15%)))))</f>
        <v>59.96</v>
      </c>
    </row>
    <row r="1985" spans="1:23" x14ac:dyDescent="0.3">
      <c r="A1985" s="2" t="s">
        <v>2963</v>
      </c>
      <c r="B1985" s="4">
        <v>43228</v>
      </c>
      <c r="C1985" s="4">
        <v>43229</v>
      </c>
      <c r="D1985" s="2" t="s">
        <v>47</v>
      </c>
      <c r="E1985" s="2" t="s">
        <v>29</v>
      </c>
      <c r="F1985" s="2" t="s">
        <v>79</v>
      </c>
      <c r="G1985" s="5" t="str">
        <f>VLOOKUP(F1985,'Customer Info'!A:B,2,0)</f>
        <v>Kelly</v>
      </c>
      <c r="H1985" s="5" t="str">
        <f>VLOOKUP(F1985,'Customer Info'!A:C,3,0)</f>
        <v>Collister</v>
      </c>
      <c r="I1985" s="5" t="str">
        <f>VLOOKUP(F1985,'Customer Info'!A:E,5,0)</f>
        <v>Tangshan</v>
      </c>
      <c r="J1985" s="2" t="s">
        <v>407</v>
      </c>
      <c r="K1985" s="6" t="str">
        <f>VLOOKUP(J1985,'Product Details'!B:C,2,0)</f>
        <v>Furniture</v>
      </c>
      <c r="L1985" s="6" t="str">
        <f>VLOOKUP(J1985,'Product Details'!B:D,3,0)</f>
        <v>Furnishings</v>
      </c>
      <c r="M1985" s="6" t="s">
        <v>6420</v>
      </c>
      <c r="N1985" s="2">
        <v>2965</v>
      </c>
      <c r="O1985" s="2">
        <v>2694</v>
      </c>
      <c r="P1985" s="2">
        <v>1</v>
      </c>
      <c r="Q1985" s="7">
        <f>O1985*P1985</f>
        <v>2694</v>
      </c>
      <c r="R1985" s="7">
        <f>N1985*P1985</f>
        <v>2965</v>
      </c>
      <c r="S1985" s="2">
        <v>89</v>
      </c>
      <c r="T1985" s="8">
        <f>R1985+S1985</f>
        <v>3054</v>
      </c>
      <c r="U1985" s="8">
        <f>T1985-Q1985</f>
        <v>360</v>
      </c>
      <c r="V1985" s="2" t="s">
        <v>33</v>
      </c>
      <c r="W1985" s="31">
        <f>IF(T1985&lt;5000,T1985*2%,IF(T1985&lt;25000,T1985*5%,IF(T1985&lt;50000,T1985*7%,IF(T1985&lt;100000,T1985*9%,IF(T1985&lt;250000,T1985*12%,T1985*15%)))))</f>
        <v>61.08</v>
      </c>
    </row>
    <row r="1986" spans="1:23" x14ac:dyDescent="0.3">
      <c r="A1986" s="2" t="s">
        <v>3469</v>
      </c>
      <c r="B1986" s="4">
        <v>43713</v>
      </c>
      <c r="C1986" s="4">
        <v>43714</v>
      </c>
      <c r="D1986" s="2" t="s">
        <v>47</v>
      </c>
      <c r="E1986" s="2" t="s">
        <v>29</v>
      </c>
      <c r="F1986" s="2" t="s">
        <v>182</v>
      </c>
      <c r="G1986" s="5" t="str">
        <f>VLOOKUP(F1986,'Customer Info'!A:B,2,0)</f>
        <v>Gary</v>
      </c>
      <c r="H1986" s="5" t="str">
        <f>VLOOKUP(F1986,'Customer Info'!A:C,3,0)</f>
        <v>Hansen</v>
      </c>
      <c r="I1986" s="5" t="str">
        <f>VLOOKUP(F1986,'Customer Info'!A:E,5,0)</f>
        <v>Dewas</v>
      </c>
      <c r="J1986" s="2" t="s">
        <v>478</v>
      </c>
      <c r="K1986" s="6" t="str">
        <f>VLOOKUP(J1986,'Product Details'!B:C,2,0)</f>
        <v>Furniture</v>
      </c>
      <c r="L1986" s="6" t="str">
        <f>VLOOKUP(J1986,'Product Details'!B:D,3,0)</f>
        <v>Chairs</v>
      </c>
      <c r="M1986" s="6" t="s">
        <v>6521</v>
      </c>
      <c r="N1986" s="2">
        <v>2965</v>
      </c>
      <c r="O1986" s="2">
        <v>2694</v>
      </c>
      <c r="P1986" s="2">
        <v>1</v>
      </c>
      <c r="Q1986" s="7">
        <f>O1986*P1986</f>
        <v>2694</v>
      </c>
      <c r="R1986" s="7">
        <f>N1986*P1986</f>
        <v>2965</v>
      </c>
      <c r="S1986" s="2">
        <v>46</v>
      </c>
      <c r="T1986" s="8">
        <f>R1986+S1986</f>
        <v>3011</v>
      </c>
      <c r="U1986" s="8">
        <f>T1986-Q1986</f>
        <v>317</v>
      </c>
      <c r="V1986" s="2" t="s">
        <v>33</v>
      </c>
      <c r="W1986" s="31">
        <f>IF(T1986&lt;5000,T1986*2%,IF(T1986&lt;25000,T1986*5%,IF(T1986&lt;50000,T1986*7%,IF(T1986&lt;100000,T1986*9%,IF(T1986&lt;250000,T1986*12%,T1986*15%)))))</f>
        <v>60.22</v>
      </c>
    </row>
    <row r="1987" spans="1:23" x14ac:dyDescent="0.3">
      <c r="A1987" s="2" t="s">
        <v>5098</v>
      </c>
      <c r="B1987" s="4">
        <v>43522</v>
      </c>
      <c r="C1987" s="4">
        <v>43522</v>
      </c>
      <c r="D1987" s="2" t="s">
        <v>47</v>
      </c>
      <c r="E1987" s="2" t="s">
        <v>91</v>
      </c>
      <c r="F1987" s="2" t="s">
        <v>757</v>
      </c>
      <c r="G1987" s="5" t="str">
        <f>VLOOKUP(F1987,'Customer Info'!A:B,2,0)</f>
        <v>Deirdre</v>
      </c>
      <c r="H1987" s="5" t="str">
        <f>VLOOKUP(F1987,'Customer Info'!A:C,3,0)</f>
        <v>Greer</v>
      </c>
      <c r="I1987" s="5" t="str">
        <f>VLOOKUP(F1987,'Customer Info'!A:E,5,0)</f>
        <v>Bandung</v>
      </c>
      <c r="J1987" s="2" t="s">
        <v>835</v>
      </c>
      <c r="K1987" s="6" t="str">
        <f>VLOOKUP(J1987,'Product Details'!B:C,2,0)</f>
        <v>Technology</v>
      </c>
      <c r="L1987" s="6" t="str">
        <f>VLOOKUP(J1987,'Product Details'!B:D,3,0)</f>
        <v>Copiers</v>
      </c>
      <c r="M1987" s="6" t="s">
        <v>6412</v>
      </c>
      <c r="N1987" s="2">
        <v>2965</v>
      </c>
      <c r="O1987" s="2">
        <v>2694</v>
      </c>
      <c r="P1987" s="2">
        <v>1</v>
      </c>
      <c r="Q1987" s="7">
        <f>O1987*P1987</f>
        <v>2694</v>
      </c>
      <c r="R1987" s="7">
        <f>N1987*P1987</f>
        <v>2965</v>
      </c>
      <c r="S1987" s="2">
        <v>43</v>
      </c>
      <c r="T1987" s="8">
        <f>R1987+S1987</f>
        <v>3008</v>
      </c>
      <c r="U1987" s="8">
        <f>T1987-Q1987</f>
        <v>314</v>
      </c>
      <c r="V1987" s="2" t="s">
        <v>63</v>
      </c>
      <c r="W1987" s="31">
        <f>IF(T1987&lt;5000,T1987*2%,IF(T1987&lt;25000,T1987*5%,IF(T1987&lt;50000,T1987*7%,IF(T1987&lt;100000,T1987*9%,IF(T1987&lt;250000,T1987*12%,T1987*15%)))))</f>
        <v>60.160000000000004</v>
      </c>
    </row>
    <row r="1988" spans="1:23" x14ac:dyDescent="0.3">
      <c r="A1988" s="2" t="s">
        <v>173</v>
      </c>
      <c r="B1988" s="4">
        <v>43407</v>
      </c>
      <c r="C1988" s="4">
        <v>43409</v>
      </c>
      <c r="D1988" s="2" t="s">
        <v>47</v>
      </c>
      <c r="E1988" s="2" t="s">
        <v>29</v>
      </c>
      <c r="F1988" s="2" t="s">
        <v>174</v>
      </c>
      <c r="G1988" s="5" t="str">
        <f>VLOOKUP(F1988,'Customer Info'!A:B,2,0)</f>
        <v>Laurel</v>
      </c>
      <c r="H1988" s="5" t="str">
        <f>VLOOKUP(F1988,'Customer Info'!A:C,3,0)</f>
        <v>Workman</v>
      </c>
      <c r="I1988" s="5" t="str">
        <f>VLOOKUP(F1988,'Customer Info'!A:E,5,0)</f>
        <v>Dongguan</v>
      </c>
      <c r="J1988" s="2" t="s">
        <v>38</v>
      </c>
      <c r="K1988" s="6" t="str">
        <f>VLOOKUP(J1988,'Product Details'!B:C,2,0)</f>
        <v>Office_Supplies</v>
      </c>
      <c r="L1988" s="6" t="str">
        <f>VLOOKUP(J1988,'Product Details'!B:D,3,0)</f>
        <v>Binders</v>
      </c>
      <c r="M1988" s="6" t="s">
        <v>6457</v>
      </c>
      <c r="N1988" s="2">
        <v>743</v>
      </c>
      <c r="O1988" s="2">
        <v>694</v>
      </c>
      <c r="P1988" s="2">
        <v>4</v>
      </c>
      <c r="Q1988" s="7">
        <f>O1988*P1988</f>
        <v>2776</v>
      </c>
      <c r="R1988" s="7">
        <f>N1988*P1988</f>
        <v>2972</v>
      </c>
      <c r="S1988" s="2">
        <v>48</v>
      </c>
      <c r="T1988" s="8">
        <f>R1988+S1988</f>
        <v>3020</v>
      </c>
      <c r="U1988" s="8">
        <f>T1988-Q1988</f>
        <v>244</v>
      </c>
      <c r="V1988" s="2" t="s">
        <v>33</v>
      </c>
      <c r="W1988" s="31">
        <f>IF(T1988&lt;5000,T1988*2%,IF(T1988&lt;25000,T1988*5%,IF(T1988&lt;50000,T1988*7%,IF(T1988&lt;100000,T1988*9%,IF(T1988&lt;250000,T1988*12%,T1988*15%)))))</f>
        <v>60.4</v>
      </c>
    </row>
    <row r="1989" spans="1:23" x14ac:dyDescent="0.3">
      <c r="A1989" s="2" t="s">
        <v>4831</v>
      </c>
      <c r="B1989" s="4">
        <v>43153</v>
      </c>
      <c r="C1989" s="4">
        <v>43154</v>
      </c>
      <c r="D1989" s="2" t="s">
        <v>47</v>
      </c>
      <c r="E1989" s="2" t="s">
        <v>36</v>
      </c>
      <c r="F1989" s="2" t="s">
        <v>846</v>
      </c>
      <c r="G1989" s="5" t="str">
        <f>VLOOKUP(F1989,'Customer Info'!A:B,2,0)</f>
        <v>Brendan</v>
      </c>
      <c r="H1989" s="5" t="str">
        <f>VLOOKUP(F1989,'Customer Info'!A:C,3,0)</f>
        <v>Murry</v>
      </c>
      <c r="I1989" s="5" t="str">
        <f>VLOOKUP(F1989,'Customer Info'!A:E,5,0)</f>
        <v>Schwerin</v>
      </c>
      <c r="J1989" s="2" t="s">
        <v>1173</v>
      </c>
      <c r="K1989" s="6" t="str">
        <f>VLOOKUP(J1989,'Product Details'!B:C,2,0)</f>
        <v>Office_Supplies</v>
      </c>
      <c r="L1989" s="6" t="str">
        <f>VLOOKUP(J1989,'Product Details'!B:D,3,0)</f>
        <v>Storage</v>
      </c>
      <c r="M1989" s="6" t="s">
        <v>6532</v>
      </c>
      <c r="N1989" s="2">
        <v>743</v>
      </c>
      <c r="O1989" s="2">
        <v>694</v>
      </c>
      <c r="P1989" s="2">
        <v>4</v>
      </c>
      <c r="Q1989" s="7">
        <f>O1989*P1989</f>
        <v>2776</v>
      </c>
      <c r="R1989" s="7">
        <f>N1989*P1989</f>
        <v>2972</v>
      </c>
      <c r="S1989" s="2">
        <v>36</v>
      </c>
      <c r="T1989" s="8">
        <f>R1989+S1989</f>
        <v>3008</v>
      </c>
      <c r="U1989" s="8">
        <f>T1989-Q1989</f>
        <v>232</v>
      </c>
      <c r="V1989" s="2" t="s">
        <v>33</v>
      </c>
      <c r="W1989" s="31">
        <f>IF(T1989&lt;5000,T1989*2%,IF(T1989&lt;25000,T1989*5%,IF(T1989&lt;50000,T1989*7%,IF(T1989&lt;100000,T1989*9%,IF(T1989&lt;250000,T1989*12%,T1989*15%)))))</f>
        <v>60.160000000000004</v>
      </c>
    </row>
    <row r="1990" spans="1:23" x14ac:dyDescent="0.3">
      <c r="A1990" s="2" t="s">
        <v>4902</v>
      </c>
      <c r="B1990" s="4">
        <v>43321</v>
      </c>
      <c r="C1990" s="4">
        <v>43322</v>
      </c>
      <c r="D1990" s="2" t="s">
        <v>47</v>
      </c>
      <c r="E1990" s="2" t="s">
        <v>36</v>
      </c>
      <c r="F1990" s="2" t="s">
        <v>305</v>
      </c>
      <c r="G1990" s="5" t="str">
        <f>VLOOKUP(F1990,'Customer Info'!A:B,2,0)</f>
        <v>Nick</v>
      </c>
      <c r="H1990" s="5" t="str">
        <f>VLOOKUP(F1990,'Customer Info'!A:C,3,0)</f>
        <v>Radford</v>
      </c>
      <c r="I1990" s="5" t="str">
        <f>VLOOKUP(F1990,'Customer Info'!A:E,5,0)</f>
        <v>Lucknow</v>
      </c>
      <c r="J1990" s="2" t="s">
        <v>379</v>
      </c>
      <c r="K1990" s="6" t="str">
        <f>VLOOKUP(J1990,'Product Details'!B:C,2,0)</f>
        <v>Office_Supplies</v>
      </c>
      <c r="L1990" s="6" t="str">
        <f>VLOOKUP(J1990,'Product Details'!B:D,3,0)</f>
        <v>Fasteners</v>
      </c>
      <c r="M1990" s="6" t="s">
        <v>6558</v>
      </c>
      <c r="N1990" s="2">
        <v>992</v>
      </c>
      <c r="O1990" s="2">
        <v>928</v>
      </c>
      <c r="P1990" s="2">
        <v>3</v>
      </c>
      <c r="Q1990" s="7">
        <f>O1990*P1990</f>
        <v>2784</v>
      </c>
      <c r="R1990" s="7">
        <f>N1990*P1990</f>
        <v>2976</v>
      </c>
      <c r="S1990" s="2">
        <v>72</v>
      </c>
      <c r="T1990" s="8">
        <f>R1990+S1990</f>
        <v>3048</v>
      </c>
      <c r="U1990" s="8">
        <f>T1990-Q1990</f>
        <v>264</v>
      </c>
      <c r="V1990" s="2" t="s">
        <v>33</v>
      </c>
      <c r="W1990" s="31">
        <f>IF(T1990&lt;5000,T1990*2%,IF(T1990&lt;25000,T1990*5%,IF(T1990&lt;50000,T1990*7%,IF(T1990&lt;100000,T1990*9%,IF(T1990&lt;250000,T1990*12%,T1990*15%)))))</f>
        <v>60.96</v>
      </c>
    </row>
    <row r="1991" spans="1:23" x14ac:dyDescent="0.3">
      <c r="A1991" s="2" t="s">
        <v>4521</v>
      </c>
      <c r="B1991" s="4">
        <v>43664</v>
      </c>
      <c r="C1991" s="4">
        <v>43665</v>
      </c>
      <c r="D1991" s="2" t="s">
        <v>47</v>
      </c>
      <c r="E1991" s="2" t="s">
        <v>91</v>
      </c>
      <c r="F1991" s="2" t="s">
        <v>851</v>
      </c>
      <c r="G1991" s="5" t="str">
        <f>VLOOKUP(F1991,'Customer Info'!A:B,2,0)</f>
        <v>Brooke</v>
      </c>
      <c r="H1991" s="5" t="str">
        <f>VLOOKUP(F1991,'Customer Info'!A:C,3,0)</f>
        <v>Gillingham</v>
      </c>
      <c r="I1991" s="5" t="str">
        <f>VLOOKUP(F1991,'Customer Info'!A:E,5,0)</f>
        <v>Geraldton</v>
      </c>
      <c r="J1991" s="2" t="s">
        <v>1173</v>
      </c>
      <c r="K1991" s="6" t="str">
        <f>VLOOKUP(J1991,'Product Details'!B:C,2,0)</f>
        <v>Office_Supplies</v>
      </c>
      <c r="L1991" s="6" t="str">
        <f>VLOOKUP(J1991,'Product Details'!B:D,3,0)</f>
        <v>Storage</v>
      </c>
      <c r="M1991" s="6" t="s">
        <v>6532</v>
      </c>
      <c r="N1991" s="2">
        <v>992</v>
      </c>
      <c r="O1991" s="2">
        <v>928</v>
      </c>
      <c r="P1991" s="2">
        <v>3</v>
      </c>
      <c r="Q1991" s="7">
        <f>O1991*P1991</f>
        <v>2784</v>
      </c>
      <c r="R1991" s="7">
        <f>N1991*P1991</f>
        <v>2976</v>
      </c>
      <c r="S1991" s="2">
        <v>28</v>
      </c>
      <c r="T1991" s="8">
        <f>R1991+S1991</f>
        <v>3004</v>
      </c>
      <c r="U1991" s="8">
        <f>T1991-Q1991</f>
        <v>220</v>
      </c>
      <c r="V1991" s="2" t="s">
        <v>63</v>
      </c>
      <c r="W1991" s="31">
        <f>IF(T1991&lt;5000,T1991*2%,IF(T1991&lt;25000,T1991*5%,IF(T1991&lt;50000,T1991*7%,IF(T1991&lt;100000,T1991*9%,IF(T1991&lt;250000,T1991*12%,T1991*15%)))))</f>
        <v>60.08</v>
      </c>
    </row>
    <row r="1992" spans="1:23" x14ac:dyDescent="0.3">
      <c r="A1992" s="2" t="s">
        <v>4837</v>
      </c>
      <c r="B1992" s="4">
        <v>43232</v>
      </c>
      <c r="C1992" s="4">
        <v>43232</v>
      </c>
      <c r="D1992" s="2" t="s">
        <v>28</v>
      </c>
      <c r="E1992" s="2" t="s">
        <v>91</v>
      </c>
      <c r="F1992" s="2" t="s">
        <v>309</v>
      </c>
      <c r="G1992" s="5" t="str">
        <f>VLOOKUP(F1992,'Customer Info'!A:B,2,0)</f>
        <v>Melanie</v>
      </c>
      <c r="H1992" s="5" t="str">
        <f>VLOOKUP(F1992,'Customer Info'!A:C,3,0)</f>
        <v>Seite</v>
      </c>
      <c r="I1992" s="5" t="str">
        <f>VLOOKUP(F1992,'Customer Info'!A:E,5,0)</f>
        <v>Xining</v>
      </c>
      <c r="J1992" s="2" t="s">
        <v>668</v>
      </c>
      <c r="K1992" s="6" t="str">
        <f>VLOOKUP(J1992,'Product Details'!B:C,2,0)</f>
        <v>Technology</v>
      </c>
      <c r="L1992" s="6" t="str">
        <f>VLOOKUP(J1992,'Product Details'!B:D,3,0)</f>
        <v>Phones</v>
      </c>
      <c r="M1992" s="6" t="s">
        <v>6432</v>
      </c>
      <c r="N1992" s="2">
        <v>2981</v>
      </c>
      <c r="O1992" s="2">
        <v>2870</v>
      </c>
      <c r="P1992" s="2">
        <v>1</v>
      </c>
      <c r="Q1992" s="7">
        <f>O1992*P1992</f>
        <v>2870</v>
      </c>
      <c r="R1992" s="7">
        <f>N1992*P1992</f>
        <v>2981</v>
      </c>
      <c r="S1992" s="2">
        <v>26</v>
      </c>
      <c r="T1992" s="8">
        <f>R1992+S1992</f>
        <v>3007</v>
      </c>
      <c r="U1992" s="8">
        <f>T1992-Q1992</f>
        <v>137</v>
      </c>
      <c r="V1992" s="2" t="s">
        <v>33</v>
      </c>
      <c r="W1992" s="31">
        <f>IF(T1992&lt;5000,T1992*2%,IF(T1992&lt;25000,T1992*5%,IF(T1992&lt;50000,T1992*7%,IF(T1992&lt;100000,T1992*9%,IF(T1992&lt;250000,T1992*12%,T1992*15%)))))</f>
        <v>60.14</v>
      </c>
    </row>
    <row r="1993" spans="1:23" x14ac:dyDescent="0.3">
      <c r="A1993" s="2" t="s">
        <v>2982</v>
      </c>
      <c r="B1993" s="4">
        <v>43419</v>
      </c>
      <c r="C1993" s="4">
        <v>43419</v>
      </c>
      <c r="D1993" s="2" t="s">
        <v>47</v>
      </c>
      <c r="E1993" s="2" t="s">
        <v>36</v>
      </c>
      <c r="F1993" s="2" t="s">
        <v>147</v>
      </c>
      <c r="G1993" s="5" t="str">
        <f>VLOOKUP(F1993,'Customer Info'!A:B,2,0)</f>
        <v>Lisa</v>
      </c>
      <c r="H1993" s="5" t="str">
        <f>VLOOKUP(F1993,'Customer Info'!A:C,3,0)</f>
        <v>Ryan</v>
      </c>
      <c r="I1993" s="5" t="str">
        <f>VLOOKUP(F1993,'Customer Info'!A:E,5,0)</f>
        <v>Berlin</v>
      </c>
      <c r="J1993" s="2" t="s">
        <v>283</v>
      </c>
      <c r="K1993" s="6" t="str">
        <f>VLOOKUP(J1993,'Product Details'!B:C,2,0)</f>
        <v>Furniture</v>
      </c>
      <c r="L1993" s="6" t="str">
        <f>VLOOKUP(J1993,'Product Details'!B:D,3,0)</f>
        <v>Chairs</v>
      </c>
      <c r="M1993" s="6" t="s">
        <v>6490</v>
      </c>
      <c r="N1993" s="2">
        <v>998</v>
      </c>
      <c r="O1993" s="2">
        <v>931</v>
      </c>
      <c r="P1993" s="2">
        <v>3</v>
      </c>
      <c r="Q1993" s="7">
        <f>O1993*P1993</f>
        <v>2793</v>
      </c>
      <c r="R1993" s="7">
        <f>N1993*P1993</f>
        <v>2994</v>
      </c>
      <c r="S1993" s="2">
        <v>27</v>
      </c>
      <c r="T1993" s="8">
        <f>R1993+S1993</f>
        <v>3021</v>
      </c>
      <c r="U1993" s="8">
        <f>T1993-Q1993</f>
        <v>228</v>
      </c>
      <c r="V1993" s="2" t="s">
        <v>30</v>
      </c>
      <c r="W1993" s="31">
        <f>IF(T1993&lt;5000,T1993*2%,IF(T1993&lt;25000,T1993*5%,IF(T1993&lt;50000,T1993*7%,IF(T1993&lt;100000,T1993*9%,IF(T1993&lt;250000,T1993*12%,T1993*15%)))))</f>
        <v>60.42</v>
      </c>
    </row>
    <row r="1994" spans="1:23" x14ac:dyDescent="0.3">
      <c r="A1994" s="2" t="s">
        <v>3303</v>
      </c>
      <c r="B1994" s="4">
        <v>43610</v>
      </c>
      <c r="C1994" s="4">
        <v>43610</v>
      </c>
      <c r="D1994" s="2" t="s">
        <v>35</v>
      </c>
      <c r="E1994" s="2" t="s">
        <v>29</v>
      </c>
      <c r="F1994" s="2" t="s">
        <v>300</v>
      </c>
      <c r="G1994" s="5" t="str">
        <f>VLOOKUP(F1994,'Customer Info'!A:B,2,0)</f>
        <v>Toby</v>
      </c>
      <c r="H1994" s="5" t="str">
        <f>VLOOKUP(F1994,'Customer Info'!A:C,3,0)</f>
        <v>Braunhardt</v>
      </c>
      <c r="I1994" s="5" t="str">
        <f>VLOOKUP(F1994,'Customer Info'!A:E,5,0)</f>
        <v>Jiangyan</v>
      </c>
      <c r="J1994" s="2" t="s">
        <v>207</v>
      </c>
      <c r="K1994" s="6" t="str">
        <f>VLOOKUP(J1994,'Product Details'!B:C,2,0)</f>
        <v>Office_Supplies</v>
      </c>
      <c r="L1994" s="6" t="str">
        <f>VLOOKUP(J1994,'Product Details'!B:D,3,0)</f>
        <v>Labels</v>
      </c>
      <c r="M1994" s="6" t="s">
        <v>6469</v>
      </c>
      <c r="N1994" s="2">
        <v>1498</v>
      </c>
      <c r="O1994" s="2">
        <v>1335</v>
      </c>
      <c r="P1994" s="2">
        <v>2</v>
      </c>
      <c r="Q1994" s="7">
        <f>O1994*P1994</f>
        <v>2670</v>
      </c>
      <c r="R1994" s="7">
        <f>N1994*P1994</f>
        <v>2996</v>
      </c>
      <c r="S1994" s="2">
        <v>96</v>
      </c>
      <c r="T1994" s="8">
        <f>R1994+S1994</f>
        <v>3092</v>
      </c>
      <c r="U1994" s="8">
        <f>T1994-Q1994</f>
        <v>422</v>
      </c>
      <c r="V1994" s="2" t="s">
        <v>63</v>
      </c>
      <c r="W1994" s="31">
        <f>IF(T1994&lt;5000,T1994*2%,IF(T1994&lt;25000,T1994*5%,IF(T1994&lt;50000,T1994*7%,IF(T1994&lt;100000,T1994*9%,IF(T1994&lt;250000,T1994*12%,T1994*15%)))))</f>
        <v>61.84</v>
      </c>
    </row>
    <row r="1995" spans="1:23" x14ac:dyDescent="0.3">
      <c r="A1995" s="2" t="s">
        <v>2508</v>
      </c>
      <c r="B1995" s="4">
        <v>43772</v>
      </c>
      <c r="C1995" s="4">
        <v>43772</v>
      </c>
      <c r="D1995" s="2" t="s">
        <v>35</v>
      </c>
      <c r="E1995" s="2" t="s">
        <v>48</v>
      </c>
      <c r="F1995" s="2" t="s">
        <v>49</v>
      </c>
      <c r="G1995" s="5" t="str">
        <f>VLOOKUP(F1995,'Customer Info'!A:B,2,0)</f>
        <v>Michael</v>
      </c>
      <c r="H1995" s="5" t="str">
        <f>VLOOKUP(F1995,'Customer Info'!A:C,3,0)</f>
        <v>Moore</v>
      </c>
      <c r="I1995" s="5" t="str">
        <f>VLOOKUP(F1995,'Customer Info'!A:E,5,0)</f>
        <v>Melbourne</v>
      </c>
      <c r="J1995" s="2" t="s">
        <v>718</v>
      </c>
      <c r="K1995" s="6" t="str">
        <f>VLOOKUP(J1995,'Product Details'!B:C,2,0)</f>
        <v>Office_Supplies</v>
      </c>
      <c r="L1995" s="6" t="str">
        <f>VLOOKUP(J1995,'Product Details'!B:D,3,0)</f>
        <v>Labels</v>
      </c>
      <c r="M1995" s="6" t="s">
        <v>6508</v>
      </c>
      <c r="N1995" s="2">
        <v>1498</v>
      </c>
      <c r="O1995" s="2">
        <v>1335</v>
      </c>
      <c r="P1995" s="2">
        <v>2</v>
      </c>
      <c r="Q1995" s="7">
        <f>O1995*P1995</f>
        <v>2670</v>
      </c>
      <c r="R1995" s="7">
        <f>N1995*P1995</f>
        <v>2996</v>
      </c>
      <c r="S1995" s="2">
        <v>71</v>
      </c>
      <c r="T1995" s="8">
        <f>R1995+S1995</f>
        <v>3067</v>
      </c>
      <c r="U1995" s="8">
        <f>T1995-Q1995</f>
        <v>397</v>
      </c>
      <c r="V1995" s="2" t="s">
        <v>33</v>
      </c>
      <c r="W1995" s="31">
        <f>IF(T1995&lt;5000,T1995*2%,IF(T1995&lt;25000,T1995*5%,IF(T1995&lt;50000,T1995*7%,IF(T1995&lt;100000,T1995*9%,IF(T1995&lt;250000,T1995*12%,T1995*15%)))))</f>
        <v>61.34</v>
      </c>
    </row>
    <row r="1996" spans="1:23" x14ac:dyDescent="0.3">
      <c r="A1996" s="2" t="s">
        <v>1460</v>
      </c>
      <c r="B1996" s="4">
        <v>43530</v>
      </c>
      <c r="C1996" s="4">
        <v>43531</v>
      </c>
      <c r="D1996" s="2" t="s">
        <v>35</v>
      </c>
      <c r="E1996" s="2" t="s">
        <v>36</v>
      </c>
      <c r="F1996" s="2" t="s">
        <v>766</v>
      </c>
      <c r="G1996" s="5" t="str">
        <f>VLOOKUP(F1996,'Customer Info'!A:B,2,0)</f>
        <v>Brad</v>
      </c>
      <c r="H1996" s="5" t="str">
        <f>VLOOKUP(F1996,'Customer Info'!A:C,3,0)</f>
        <v>Thomas</v>
      </c>
      <c r="I1996" s="5" t="str">
        <f>VLOOKUP(F1996,'Customer Info'!A:E,5,0)</f>
        <v>Udaipur</v>
      </c>
      <c r="J1996" s="2" t="s">
        <v>62</v>
      </c>
      <c r="K1996" s="6" t="str">
        <f>VLOOKUP(J1996,'Product Details'!B:C,2,0)</f>
        <v>Office_Supplies</v>
      </c>
      <c r="L1996" s="6" t="str">
        <f>VLOOKUP(J1996,'Product Details'!B:D,3,0)</f>
        <v>Envelopes</v>
      </c>
      <c r="M1996" s="6" t="s">
        <v>6482</v>
      </c>
      <c r="N1996" s="2">
        <v>1498</v>
      </c>
      <c r="O1996" s="2">
        <v>1335</v>
      </c>
      <c r="P1996" s="2">
        <v>2</v>
      </c>
      <c r="Q1996" s="7">
        <f>O1996*P1996</f>
        <v>2670</v>
      </c>
      <c r="R1996" s="7">
        <f>N1996*P1996</f>
        <v>2996</v>
      </c>
      <c r="S1996" s="2">
        <v>54</v>
      </c>
      <c r="T1996" s="8">
        <f>R1996+S1996</f>
        <v>3050</v>
      </c>
      <c r="U1996" s="8">
        <f>T1996-Q1996</f>
        <v>380</v>
      </c>
      <c r="V1996" s="2" t="s">
        <v>33</v>
      </c>
      <c r="W1996" s="31">
        <f>IF(T1996&lt;5000,T1996*2%,IF(T1996&lt;25000,T1996*5%,IF(T1996&lt;50000,T1996*7%,IF(T1996&lt;100000,T1996*9%,IF(T1996&lt;250000,T1996*12%,T1996*15%)))))</f>
        <v>61</v>
      </c>
    </row>
    <row r="1997" spans="1:23" x14ac:dyDescent="0.3">
      <c r="A1997" s="2" t="s">
        <v>4448</v>
      </c>
      <c r="B1997" s="4">
        <v>43525</v>
      </c>
      <c r="C1997" s="4">
        <v>43526</v>
      </c>
      <c r="D1997" s="2" t="s">
        <v>35</v>
      </c>
      <c r="E1997" s="2" t="s">
        <v>29</v>
      </c>
      <c r="F1997" s="2" t="s">
        <v>249</v>
      </c>
      <c r="G1997" s="5" t="str">
        <f>VLOOKUP(F1997,'Customer Info'!A:B,2,0)</f>
        <v>Pamela</v>
      </c>
      <c r="H1997" s="5" t="str">
        <f>VLOOKUP(F1997,'Customer Info'!A:C,3,0)</f>
        <v>Coakley</v>
      </c>
      <c r="I1997" s="5" t="str">
        <f>VLOOKUP(F1997,'Customer Info'!A:E,5,0)</f>
        <v>Jakarta</v>
      </c>
      <c r="J1997" s="2" t="s">
        <v>183</v>
      </c>
      <c r="K1997" s="6" t="str">
        <f>VLOOKUP(J1997,'Product Details'!B:C,2,0)</f>
        <v>Furniture</v>
      </c>
      <c r="L1997" s="6" t="str">
        <f>VLOOKUP(J1997,'Product Details'!B:D,3,0)</f>
        <v>Tables</v>
      </c>
      <c r="M1997" s="6" t="s">
        <v>6546</v>
      </c>
      <c r="N1997" s="2">
        <v>1498</v>
      </c>
      <c r="O1997" s="2">
        <v>1335</v>
      </c>
      <c r="P1997" s="2">
        <v>2</v>
      </c>
      <c r="Q1997" s="7">
        <f>O1997*P1997</f>
        <v>2670</v>
      </c>
      <c r="R1997" s="7">
        <f>N1997*P1997</f>
        <v>2996</v>
      </c>
      <c r="S1997" s="2">
        <v>29</v>
      </c>
      <c r="T1997" s="8">
        <f>R1997+S1997</f>
        <v>3025</v>
      </c>
      <c r="U1997" s="8">
        <f>T1997-Q1997</f>
        <v>355</v>
      </c>
      <c r="V1997" s="2" t="s">
        <v>33</v>
      </c>
      <c r="W1997" s="31">
        <f>IF(T1997&lt;5000,T1997*2%,IF(T1997&lt;25000,T1997*5%,IF(T1997&lt;50000,T1997*7%,IF(T1997&lt;100000,T1997*9%,IF(T1997&lt;250000,T1997*12%,T1997*15%)))))</f>
        <v>60.5</v>
      </c>
    </row>
    <row r="1998" spans="1:23" x14ac:dyDescent="0.3">
      <c r="A1998" s="2" t="s">
        <v>394</v>
      </c>
      <c r="B1998" s="4">
        <v>43424</v>
      </c>
      <c r="C1998" s="4">
        <v>43425</v>
      </c>
      <c r="D1998" s="2" t="s">
        <v>28</v>
      </c>
      <c r="E1998" s="2" t="s">
        <v>36</v>
      </c>
      <c r="F1998" s="2" t="s">
        <v>395</v>
      </c>
      <c r="G1998" s="5" t="str">
        <f>VLOOKUP(F1998,'Customer Info'!A:B,2,0)</f>
        <v>Sylvia</v>
      </c>
      <c r="H1998" s="5" t="str">
        <f>VLOOKUP(F1998,'Customer Info'!A:C,3,0)</f>
        <v>Foulston</v>
      </c>
      <c r="I1998" s="5" t="str">
        <f>VLOOKUP(F1998,'Customer Info'!A:E,5,0)</f>
        <v>Ludwigsburg</v>
      </c>
      <c r="J1998" s="2" t="s">
        <v>234</v>
      </c>
      <c r="K1998" s="6" t="str">
        <f>VLOOKUP(J1998,'Product Details'!B:C,2,0)</f>
        <v>Furniture</v>
      </c>
      <c r="L1998" s="6" t="str">
        <f>VLOOKUP(J1998,'Product Details'!B:D,3,0)</f>
        <v>Chairs</v>
      </c>
      <c r="M1998" s="6" t="s">
        <v>6411</v>
      </c>
      <c r="N1998" s="2">
        <v>3017</v>
      </c>
      <c r="O1998" s="2">
        <v>2825</v>
      </c>
      <c r="P1998" s="2">
        <v>1</v>
      </c>
      <c r="Q1998" s="7">
        <f>O1998*P1998</f>
        <v>2825</v>
      </c>
      <c r="R1998" s="7">
        <f>N1998*P1998</f>
        <v>3017</v>
      </c>
      <c r="S1998" s="2">
        <v>93</v>
      </c>
      <c r="T1998" s="8">
        <f>R1998+S1998</f>
        <v>3110</v>
      </c>
      <c r="U1998" s="8">
        <f>T1998-Q1998</f>
        <v>285</v>
      </c>
      <c r="V1998" s="2" t="s">
        <v>33</v>
      </c>
      <c r="W1998" s="31">
        <f>IF(T1998&lt;5000,T1998*2%,IF(T1998&lt;25000,T1998*5%,IF(T1998&lt;50000,T1998*7%,IF(T1998&lt;100000,T1998*9%,IF(T1998&lt;250000,T1998*12%,T1998*15%)))))</f>
        <v>62.2</v>
      </c>
    </row>
    <row r="1999" spans="1:23" x14ac:dyDescent="0.3">
      <c r="A1999" s="2" t="s">
        <v>5092</v>
      </c>
      <c r="B1999" s="4">
        <v>43488</v>
      </c>
      <c r="C1999" s="4">
        <v>43489</v>
      </c>
      <c r="D1999" s="2" t="s">
        <v>28</v>
      </c>
      <c r="E1999" s="2" t="s">
        <v>36</v>
      </c>
      <c r="F1999" s="2" t="s">
        <v>104</v>
      </c>
      <c r="G1999" s="5" t="str">
        <f>VLOOKUP(F1999,'Customer Info'!A:B,2,0)</f>
        <v>Craig</v>
      </c>
      <c r="H1999" s="5" t="str">
        <f>VLOOKUP(F1999,'Customer Info'!A:C,3,0)</f>
        <v>Carroll</v>
      </c>
      <c r="I1999" s="5" t="str">
        <f>VLOOKUP(F1999,'Customer Info'!A:E,5,0)</f>
        <v>Augsburg</v>
      </c>
      <c r="J1999" s="2" t="s">
        <v>1050</v>
      </c>
      <c r="K1999" s="6" t="str">
        <f>VLOOKUP(J1999,'Product Details'!B:C,2,0)</f>
        <v>Technology</v>
      </c>
      <c r="L1999" s="6" t="str">
        <f>VLOOKUP(J1999,'Product Details'!B:D,3,0)</f>
        <v>Copiers</v>
      </c>
      <c r="M1999" s="6" t="s">
        <v>6484</v>
      </c>
      <c r="N1999" s="2">
        <v>3017</v>
      </c>
      <c r="O1999" s="2">
        <v>2825</v>
      </c>
      <c r="P1999" s="2">
        <v>1</v>
      </c>
      <c r="Q1999" s="7">
        <f>O1999*P1999</f>
        <v>2825</v>
      </c>
      <c r="R1999" s="7">
        <f>N1999*P1999</f>
        <v>3017</v>
      </c>
      <c r="S1999" s="2">
        <v>45</v>
      </c>
      <c r="T1999" s="8">
        <f>R1999+S1999</f>
        <v>3062</v>
      </c>
      <c r="U1999" s="8">
        <f>T1999-Q1999</f>
        <v>237</v>
      </c>
      <c r="V1999" s="2" t="s">
        <v>33</v>
      </c>
      <c r="W1999" s="31">
        <f>IF(T1999&lt;5000,T1999*2%,IF(T1999&lt;25000,T1999*5%,IF(T1999&lt;50000,T1999*7%,IF(T1999&lt;100000,T1999*9%,IF(T1999&lt;250000,T1999*12%,T1999*15%)))))</f>
        <v>61.24</v>
      </c>
    </row>
    <row r="2000" spans="1:23" x14ac:dyDescent="0.3">
      <c r="A2000" s="2" t="s">
        <v>2362</v>
      </c>
      <c r="B2000" s="4">
        <v>43572</v>
      </c>
      <c r="C2000" s="4">
        <v>43573</v>
      </c>
      <c r="D2000" s="2" t="s">
        <v>47</v>
      </c>
      <c r="E2000" s="2" t="s">
        <v>48</v>
      </c>
      <c r="F2000" s="2" t="s">
        <v>1702</v>
      </c>
      <c r="G2000" s="5" t="str">
        <f>VLOOKUP(F2000,'Customer Info'!A:B,2,0)</f>
        <v>John</v>
      </c>
      <c r="H2000" s="5" t="str">
        <f>VLOOKUP(F2000,'Customer Info'!A:C,3,0)</f>
        <v>Grady</v>
      </c>
      <c r="I2000" s="5" t="str">
        <f>VLOOKUP(F2000,'Customer Info'!A:E,5,0)</f>
        <v>Mianyang</v>
      </c>
      <c r="J2000" s="2" t="s">
        <v>190</v>
      </c>
      <c r="K2000" s="6" t="str">
        <f>VLOOKUP(J2000,'Product Details'!B:C,2,0)</f>
        <v>Furniture</v>
      </c>
      <c r="L2000" s="6" t="str">
        <f>VLOOKUP(J2000,'Product Details'!B:D,3,0)</f>
        <v>Tables</v>
      </c>
      <c r="M2000" s="6" t="s">
        <v>6471</v>
      </c>
      <c r="N2000" s="2">
        <v>1512</v>
      </c>
      <c r="O2000" s="2">
        <v>1497</v>
      </c>
      <c r="P2000" s="2">
        <v>2</v>
      </c>
      <c r="Q2000" s="7">
        <f>O2000*P2000</f>
        <v>2994</v>
      </c>
      <c r="R2000" s="7">
        <f>N2000*P2000</f>
        <v>3024</v>
      </c>
      <c r="S2000" s="2">
        <v>96</v>
      </c>
      <c r="T2000" s="8">
        <f>R2000+S2000</f>
        <v>3120</v>
      </c>
      <c r="U2000" s="8">
        <f>T2000-Q2000</f>
        <v>126</v>
      </c>
      <c r="V2000" s="2" t="s">
        <v>63</v>
      </c>
      <c r="W2000" s="31">
        <f>IF(T2000&lt;5000,T2000*2%,IF(T2000&lt;25000,T2000*5%,IF(T2000&lt;50000,T2000*7%,IF(T2000&lt;100000,T2000*9%,IF(T2000&lt;250000,T2000*12%,T2000*15%)))))</f>
        <v>62.4</v>
      </c>
    </row>
    <row r="2001" spans="1:23" x14ac:dyDescent="0.3">
      <c r="A2001" s="2" t="s">
        <v>3206</v>
      </c>
      <c r="B2001" s="4">
        <v>43318</v>
      </c>
      <c r="C2001" s="4">
        <v>43320</v>
      </c>
      <c r="D2001" s="2" t="s">
        <v>47</v>
      </c>
      <c r="E2001" s="2" t="s">
        <v>48</v>
      </c>
      <c r="F2001" s="2" t="s">
        <v>213</v>
      </c>
      <c r="G2001" s="5" t="str">
        <f>VLOOKUP(F2001,'Customer Info'!A:B,2,0)</f>
        <v>Meg</v>
      </c>
      <c r="H2001" s="5" t="str">
        <f>VLOOKUP(F2001,'Customer Info'!A:C,3,0)</f>
        <v>Tillman</v>
      </c>
      <c r="I2001" s="5" t="str">
        <f>VLOOKUP(F2001,'Customer Info'!A:E,5,0)</f>
        <v>Bangalore</v>
      </c>
      <c r="J2001" s="2" t="s">
        <v>328</v>
      </c>
      <c r="K2001" s="6" t="str">
        <f>VLOOKUP(J2001,'Product Details'!B:C,2,0)</f>
        <v>Office_Supplies</v>
      </c>
      <c r="L2001" s="6" t="str">
        <f>VLOOKUP(J2001,'Product Details'!B:D,3,0)</f>
        <v>Appliances</v>
      </c>
      <c r="M2001" s="6" t="s">
        <v>6529</v>
      </c>
      <c r="N2001" s="2">
        <v>1512</v>
      </c>
      <c r="O2001" s="2">
        <v>1497</v>
      </c>
      <c r="P2001" s="2">
        <v>2</v>
      </c>
      <c r="Q2001" s="7">
        <f>O2001*P2001</f>
        <v>2994</v>
      </c>
      <c r="R2001" s="7">
        <f>N2001*P2001</f>
        <v>3024</v>
      </c>
      <c r="S2001" s="2">
        <v>88</v>
      </c>
      <c r="T2001" s="8">
        <f>R2001+S2001</f>
        <v>3112</v>
      </c>
      <c r="U2001" s="8">
        <f>T2001-Q2001</f>
        <v>118</v>
      </c>
      <c r="V2001" s="2" t="s">
        <v>33</v>
      </c>
      <c r="W2001" s="31">
        <f>IF(T2001&lt;5000,T2001*2%,IF(T2001&lt;25000,T2001*5%,IF(T2001&lt;50000,T2001*7%,IF(T2001&lt;100000,T2001*9%,IF(T2001&lt;250000,T2001*12%,T2001*15%)))))</f>
        <v>62.24</v>
      </c>
    </row>
    <row r="2002" spans="1:23" x14ac:dyDescent="0.3">
      <c r="A2002" s="2" t="s">
        <v>4925</v>
      </c>
      <c r="B2002" s="4">
        <v>43150</v>
      </c>
      <c r="C2002" s="4">
        <v>43152</v>
      </c>
      <c r="D2002" s="2" t="s">
        <v>47</v>
      </c>
      <c r="E2002" s="2" t="s">
        <v>91</v>
      </c>
      <c r="F2002" s="2" t="s">
        <v>735</v>
      </c>
      <c r="G2002" s="5" t="str">
        <f>VLOOKUP(F2002,'Customer Info'!A:B,2,0)</f>
        <v>Delfina</v>
      </c>
      <c r="H2002" s="5" t="str">
        <f>VLOOKUP(F2002,'Customer Info'!A:C,3,0)</f>
        <v>Latchford</v>
      </c>
      <c r="I2002" s="5" t="str">
        <f>VLOOKUP(F2002,'Customer Info'!A:E,5,0)</f>
        <v>Yogyakarta</v>
      </c>
      <c r="J2002" s="2" t="s">
        <v>1390</v>
      </c>
      <c r="K2002" s="6" t="str">
        <f>VLOOKUP(J2002,'Product Details'!B:C,2,0)</f>
        <v>Furniture</v>
      </c>
      <c r="L2002" s="6" t="str">
        <f>VLOOKUP(J2002,'Product Details'!B:D,3,0)</f>
        <v>Furnishings</v>
      </c>
      <c r="M2002" s="6" t="s">
        <v>6390</v>
      </c>
      <c r="N2002" s="2">
        <v>1512</v>
      </c>
      <c r="O2002" s="2">
        <v>1497</v>
      </c>
      <c r="P2002" s="2">
        <v>2</v>
      </c>
      <c r="Q2002" s="7">
        <f>O2002*P2002</f>
        <v>2994</v>
      </c>
      <c r="R2002" s="7">
        <f>N2002*P2002</f>
        <v>3024</v>
      </c>
      <c r="S2002" s="2">
        <v>74</v>
      </c>
      <c r="T2002" s="8">
        <f>R2002+S2002</f>
        <v>3098</v>
      </c>
      <c r="U2002" s="8">
        <f>T2002-Q2002</f>
        <v>104</v>
      </c>
      <c r="V2002" s="2" t="s">
        <v>33</v>
      </c>
      <c r="W2002" s="31">
        <f>IF(T2002&lt;5000,T2002*2%,IF(T2002&lt;25000,T2002*5%,IF(T2002&lt;50000,T2002*7%,IF(T2002&lt;100000,T2002*9%,IF(T2002&lt;250000,T2002*12%,T2002*15%)))))</f>
        <v>61.96</v>
      </c>
    </row>
    <row r="2003" spans="1:23" x14ac:dyDescent="0.3">
      <c r="A2003" s="2" t="s">
        <v>4114</v>
      </c>
      <c r="B2003" s="4">
        <v>43427</v>
      </c>
      <c r="C2003" s="4">
        <v>43427</v>
      </c>
      <c r="D2003" s="2" t="s">
        <v>47</v>
      </c>
      <c r="E2003" s="2" t="s">
        <v>68</v>
      </c>
      <c r="F2003" s="2" t="s">
        <v>966</v>
      </c>
      <c r="G2003" s="5" t="str">
        <f>VLOOKUP(F2003,'Customer Info'!A:B,2,0)</f>
        <v>Sung</v>
      </c>
      <c r="H2003" s="5" t="str">
        <f>VLOOKUP(F2003,'Customer Info'!A:C,3,0)</f>
        <v>Shariari</v>
      </c>
      <c r="I2003" s="5" t="str">
        <f>VLOOKUP(F2003,'Customer Info'!A:E,5,0)</f>
        <v>Solapur</v>
      </c>
      <c r="J2003" s="2" t="s">
        <v>1184</v>
      </c>
      <c r="K2003" s="6" t="str">
        <f>VLOOKUP(J2003,'Product Details'!B:C,2,0)</f>
        <v>Office_Supplies</v>
      </c>
      <c r="L2003" s="6" t="str">
        <f>VLOOKUP(J2003,'Product Details'!B:D,3,0)</f>
        <v>Envelopes</v>
      </c>
      <c r="M2003" s="6" t="s">
        <v>6464</v>
      </c>
      <c r="N2003" s="2">
        <v>505</v>
      </c>
      <c r="O2003" s="2">
        <v>463</v>
      </c>
      <c r="P2003" s="2">
        <v>6</v>
      </c>
      <c r="Q2003" s="7">
        <f>O2003*P2003</f>
        <v>2778</v>
      </c>
      <c r="R2003" s="7">
        <f>N2003*P2003</f>
        <v>3030</v>
      </c>
      <c r="S2003" s="2">
        <v>32</v>
      </c>
      <c r="T2003" s="8">
        <f>R2003+S2003</f>
        <v>3062</v>
      </c>
      <c r="U2003" s="8">
        <f>T2003-Q2003</f>
        <v>284</v>
      </c>
      <c r="V2003" s="2" t="s">
        <v>33</v>
      </c>
      <c r="W2003" s="31">
        <f>IF(T2003&lt;5000,T2003*2%,IF(T2003&lt;25000,T2003*5%,IF(T2003&lt;50000,T2003*7%,IF(T2003&lt;100000,T2003*9%,IF(T2003&lt;250000,T2003*12%,T2003*15%)))))</f>
        <v>61.24</v>
      </c>
    </row>
    <row r="2004" spans="1:23" x14ac:dyDescent="0.3">
      <c r="A2004" s="2" t="s">
        <v>541</v>
      </c>
      <c r="B2004" s="4">
        <v>43428</v>
      </c>
      <c r="C2004" s="4">
        <v>43430</v>
      </c>
      <c r="D2004" s="2" t="s">
        <v>47</v>
      </c>
      <c r="E2004" s="2" t="s">
        <v>91</v>
      </c>
      <c r="F2004" s="2" t="s">
        <v>542</v>
      </c>
      <c r="G2004" s="5" t="str">
        <f>VLOOKUP(F2004,'Customer Info'!A:B,2,0)</f>
        <v>Rob</v>
      </c>
      <c r="H2004" s="5" t="str">
        <f>VLOOKUP(F2004,'Customer Info'!A:C,3,0)</f>
        <v>Williams</v>
      </c>
      <c r="I2004" s="5" t="str">
        <f>VLOOKUP(F2004,'Customer Info'!A:E,5,0)</f>
        <v>Wodonga</v>
      </c>
      <c r="J2004" s="2" t="s">
        <v>376</v>
      </c>
      <c r="K2004" s="6" t="str">
        <f>VLOOKUP(J2004,'Product Details'!B:C,2,0)</f>
        <v>Furniture</v>
      </c>
      <c r="L2004" s="6" t="str">
        <f>VLOOKUP(J2004,'Product Details'!B:D,3,0)</f>
        <v>Tables</v>
      </c>
      <c r="M2004" s="6" t="s">
        <v>6479</v>
      </c>
      <c r="N2004" s="2">
        <v>1518</v>
      </c>
      <c r="O2004" s="2">
        <v>1392</v>
      </c>
      <c r="P2004" s="2">
        <v>2</v>
      </c>
      <c r="Q2004" s="7">
        <f>O2004*P2004</f>
        <v>2784</v>
      </c>
      <c r="R2004" s="7">
        <f>N2004*P2004</f>
        <v>3036</v>
      </c>
      <c r="S2004" s="2">
        <v>100</v>
      </c>
      <c r="T2004" s="8">
        <f>R2004+S2004</f>
        <v>3136</v>
      </c>
      <c r="U2004" s="8">
        <f>T2004-Q2004</f>
        <v>352</v>
      </c>
      <c r="V2004" s="2" t="s">
        <v>33</v>
      </c>
      <c r="W2004" s="31">
        <f>IF(T2004&lt;5000,T2004*2%,IF(T2004&lt;25000,T2004*5%,IF(T2004&lt;50000,T2004*7%,IF(T2004&lt;100000,T2004*9%,IF(T2004&lt;250000,T2004*12%,T2004*15%)))))</f>
        <v>62.72</v>
      </c>
    </row>
    <row r="2005" spans="1:23" x14ac:dyDescent="0.3">
      <c r="A2005" s="2" t="s">
        <v>4586</v>
      </c>
      <c r="B2005" s="4">
        <v>44078</v>
      </c>
      <c r="C2005" s="4">
        <v>44078</v>
      </c>
      <c r="D2005" s="2" t="s">
        <v>47</v>
      </c>
      <c r="E2005" s="2" t="s">
        <v>29</v>
      </c>
      <c r="F2005" s="2" t="s">
        <v>216</v>
      </c>
      <c r="G2005" s="5" t="str">
        <f>VLOOKUP(F2005,'Customer Info'!A:B,2,0)</f>
        <v>Laurel</v>
      </c>
      <c r="H2005" s="5" t="str">
        <f>VLOOKUP(F2005,'Customer Info'!A:C,3,0)</f>
        <v>Beltran</v>
      </c>
      <c r="I2005" s="5" t="str">
        <f>VLOOKUP(F2005,'Customer Info'!A:E,5,0)</f>
        <v>Bonn</v>
      </c>
      <c r="J2005" s="2" t="s">
        <v>616</v>
      </c>
      <c r="K2005" s="6" t="str">
        <f>VLOOKUP(J2005,'Product Details'!B:C,2,0)</f>
        <v>Office_Supplies</v>
      </c>
      <c r="L2005" s="6" t="str">
        <f>VLOOKUP(J2005,'Product Details'!B:D,3,0)</f>
        <v>Binders</v>
      </c>
      <c r="M2005" s="6" t="s">
        <v>6527</v>
      </c>
      <c r="N2005" s="2">
        <v>759</v>
      </c>
      <c r="O2005" s="2">
        <v>703</v>
      </c>
      <c r="P2005" s="2">
        <v>4</v>
      </c>
      <c r="Q2005" s="7">
        <f>O2005*P2005</f>
        <v>2812</v>
      </c>
      <c r="R2005" s="7">
        <f>N2005*P2005</f>
        <v>3036</v>
      </c>
      <c r="S2005" s="2">
        <v>78</v>
      </c>
      <c r="T2005" s="8">
        <f>R2005+S2005</f>
        <v>3114</v>
      </c>
      <c r="U2005" s="8">
        <f>T2005-Q2005</f>
        <v>302</v>
      </c>
      <c r="V2005" s="2" t="s">
        <v>33</v>
      </c>
      <c r="W2005" s="31">
        <f>IF(T2005&lt;5000,T2005*2%,IF(T2005&lt;25000,T2005*5%,IF(T2005&lt;50000,T2005*7%,IF(T2005&lt;100000,T2005*9%,IF(T2005&lt;250000,T2005*12%,T2005*15%)))))</f>
        <v>62.28</v>
      </c>
    </row>
    <row r="2006" spans="1:23" x14ac:dyDescent="0.3">
      <c r="A2006" s="2" t="s">
        <v>1560</v>
      </c>
      <c r="B2006" s="4">
        <v>44072</v>
      </c>
      <c r="C2006" s="4">
        <v>44074</v>
      </c>
      <c r="D2006" s="2" t="s">
        <v>47</v>
      </c>
      <c r="E2006" s="2" t="s">
        <v>91</v>
      </c>
      <c r="F2006" s="2" t="s">
        <v>814</v>
      </c>
      <c r="G2006" s="5" t="str">
        <f>VLOOKUP(F2006,'Customer Info'!A:B,2,0)</f>
        <v>Philisse</v>
      </c>
      <c r="H2006" s="5" t="str">
        <f>VLOOKUP(F2006,'Customer Info'!A:C,3,0)</f>
        <v>Overcash</v>
      </c>
      <c r="I2006" s="5" t="str">
        <f>VLOOKUP(F2006,'Customer Info'!A:E,5,0)</f>
        <v>Devonport</v>
      </c>
      <c r="J2006" s="2" t="s">
        <v>96</v>
      </c>
      <c r="K2006" s="6" t="str">
        <f>VLOOKUP(J2006,'Product Details'!B:C,2,0)</f>
        <v>Technology</v>
      </c>
      <c r="L2006" s="6" t="str">
        <f>VLOOKUP(J2006,'Product Details'!B:D,3,0)</f>
        <v>Machines</v>
      </c>
      <c r="M2006" s="6" t="s">
        <v>6401</v>
      </c>
      <c r="N2006" s="2">
        <v>1518</v>
      </c>
      <c r="O2006" s="2">
        <v>1392</v>
      </c>
      <c r="P2006" s="2">
        <v>2</v>
      </c>
      <c r="Q2006" s="7">
        <f>O2006*P2006</f>
        <v>2784</v>
      </c>
      <c r="R2006" s="7">
        <f>N2006*P2006</f>
        <v>3036</v>
      </c>
      <c r="S2006" s="2">
        <v>73</v>
      </c>
      <c r="T2006" s="8">
        <f>R2006+S2006</f>
        <v>3109</v>
      </c>
      <c r="U2006" s="8">
        <f>T2006-Q2006</f>
        <v>325</v>
      </c>
      <c r="V2006" s="2" t="s">
        <v>33</v>
      </c>
      <c r="W2006" s="31">
        <f>IF(T2006&lt;5000,T2006*2%,IF(T2006&lt;25000,T2006*5%,IF(T2006&lt;50000,T2006*7%,IF(T2006&lt;100000,T2006*9%,IF(T2006&lt;250000,T2006*12%,T2006*15%)))))</f>
        <v>62.18</v>
      </c>
    </row>
    <row r="2007" spans="1:23" x14ac:dyDescent="0.3">
      <c r="A2007" s="2" t="s">
        <v>2286</v>
      </c>
      <c r="B2007" s="4">
        <v>43524</v>
      </c>
      <c r="C2007" s="4">
        <v>43525</v>
      </c>
      <c r="D2007" s="2" t="s">
        <v>47</v>
      </c>
      <c r="E2007" s="2" t="s">
        <v>43</v>
      </c>
      <c r="F2007" s="2" t="s">
        <v>923</v>
      </c>
      <c r="G2007" s="5" t="str">
        <f>VLOOKUP(F2007,'Customer Info'!A:B,2,0)</f>
        <v>John</v>
      </c>
      <c r="H2007" s="5" t="str">
        <f>VLOOKUP(F2007,'Customer Info'!A:C,3,0)</f>
        <v>Huston</v>
      </c>
      <c r="I2007" s="5" t="str">
        <f>VLOOKUP(F2007,'Customer Info'!A:E,5,0)</f>
        <v>Jena</v>
      </c>
      <c r="J2007" s="2" t="s">
        <v>108</v>
      </c>
      <c r="K2007" s="6" t="str">
        <f>VLOOKUP(J2007,'Product Details'!B:C,2,0)</f>
        <v>Furniture</v>
      </c>
      <c r="L2007" s="6" t="str">
        <f>VLOOKUP(J2007,'Product Details'!B:D,3,0)</f>
        <v>Bookcases</v>
      </c>
      <c r="M2007" s="6" t="s">
        <v>6454</v>
      </c>
      <c r="N2007" s="2">
        <v>1518</v>
      </c>
      <c r="O2007" s="2">
        <v>1392</v>
      </c>
      <c r="P2007" s="2">
        <v>2</v>
      </c>
      <c r="Q2007" s="7">
        <f>O2007*P2007</f>
        <v>2784</v>
      </c>
      <c r="R2007" s="7">
        <f>N2007*P2007</f>
        <v>3036</v>
      </c>
      <c r="S2007" s="2">
        <v>67</v>
      </c>
      <c r="T2007" s="8">
        <f>R2007+S2007</f>
        <v>3103</v>
      </c>
      <c r="U2007" s="8">
        <f>T2007-Q2007</f>
        <v>319</v>
      </c>
      <c r="V2007" s="2" t="s">
        <v>33</v>
      </c>
      <c r="W2007" s="31">
        <f>IF(T2007&lt;5000,T2007*2%,IF(T2007&lt;25000,T2007*5%,IF(T2007&lt;50000,T2007*7%,IF(T2007&lt;100000,T2007*9%,IF(T2007&lt;250000,T2007*12%,T2007*15%)))))</f>
        <v>62.06</v>
      </c>
    </row>
    <row r="2008" spans="1:23" x14ac:dyDescent="0.3">
      <c r="A2008" s="2" t="s">
        <v>4048</v>
      </c>
      <c r="B2008" s="4">
        <v>43329</v>
      </c>
      <c r="C2008" s="4">
        <v>43331</v>
      </c>
      <c r="D2008" s="2" t="s">
        <v>47</v>
      </c>
      <c r="E2008" s="2" t="s">
        <v>36</v>
      </c>
      <c r="F2008" s="2" t="s">
        <v>610</v>
      </c>
      <c r="G2008" s="5" t="str">
        <f>VLOOKUP(F2008,'Customer Info'!A:B,2,0)</f>
        <v>Nat</v>
      </c>
      <c r="H2008" s="5" t="str">
        <f>VLOOKUP(F2008,'Customer Info'!A:C,3,0)</f>
        <v>Carroll</v>
      </c>
      <c r="I2008" s="5" t="str">
        <f>VLOOKUP(F2008,'Customer Info'!A:E,5,0)</f>
        <v>Shanghai</v>
      </c>
      <c r="J2008" s="2" t="s">
        <v>45</v>
      </c>
      <c r="K2008" s="6" t="str">
        <f>VLOOKUP(J2008,'Product Details'!B:C,2,0)</f>
        <v>Technology</v>
      </c>
      <c r="L2008" s="6" t="str">
        <f>VLOOKUP(J2008,'Product Details'!B:D,3,0)</f>
        <v>Machines</v>
      </c>
      <c r="M2008" s="6" t="s">
        <v>6428</v>
      </c>
      <c r="N2008" s="2">
        <v>759</v>
      </c>
      <c r="O2008" s="2">
        <v>703</v>
      </c>
      <c r="P2008" s="2">
        <v>4</v>
      </c>
      <c r="Q2008" s="7">
        <f>O2008*P2008</f>
        <v>2812</v>
      </c>
      <c r="R2008" s="7">
        <f>N2008*P2008</f>
        <v>3036</v>
      </c>
      <c r="S2008" s="2">
        <v>46</v>
      </c>
      <c r="T2008" s="8">
        <f>R2008+S2008</f>
        <v>3082</v>
      </c>
      <c r="U2008" s="8">
        <f>T2008-Q2008</f>
        <v>270</v>
      </c>
      <c r="V2008" s="2" t="s">
        <v>33</v>
      </c>
      <c r="W2008" s="31">
        <f>IF(T2008&lt;5000,T2008*2%,IF(T2008&lt;25000,T2008*5%,IF(T2008&lt;50000,T2008*7%,IF(T2008&lt;100000,T2008*9%,IF(T2008&lt;250000,T2008*12%,T2008*15%)))))</f>
        <v>61.64</v>
      </c>
    </row>
    <row r="2009" spans="1:23" x14ac:dyDescent="0.3">
      <c r="A2009" s="2" t="s">
        <v>5162</v>
      </c>
      <c r="B2009" s="4">
        <v>43675</v>
      </c>
      <c r="C2009" s="4">
        <v>43677</v>
      </c>
      <c r="D2009" s="2" t="s">
        <v>47</v>
      </c>
      <c r="E2009" s="2" t="s">
        <v>91</v>
      </c>
      <c r="F2009" s="2" t="s">
        <v>305</v>
      </c>
      <c r="G2009" s="5" t="str">
        <f>VLOOKUP(F2009,'Customer Info'!A:B,2,0)</f>
        <v>Nick</v>
      </c>
      <c r="H2009" s="5" t="str">
        <f>VLOOKUP(F2009,'Customer Info'!A:C,3,0)</f>
        <v>Radford</v>
      </c>
      <c r="I2009" s="5" t="str">
        <f>VLOOKUP(F2009,'Customer Info'!A:E,5,0)</f>
        <v>Lucknow</v>
      </c>
      <c r="J2009" s="2" t="s">
        <v>616</v>
      </c>
      <c r="K2009" s="6" t="str">
        <f>VLOOKUP(J2009,'Product Details'!B:C,2,0)</f>
        <v>Office_Supplies</v>
      </c>
      <c r="L2009" s="6" t="str">
        <f>VLOOKUP(J2009,'Product Details'!B:D,3,0)</f>
        <v>Binders</v>
      </c>
      <c r="M2009" s="6" t="s">
        <v>6527</v>
      </c>
      <c r="N2009" s="2">
        <v>1518</v>
      </c>
      <c r="O2009" s="2">
        <v>1392</v>
      </c>
      <c r="P2009" s="2">
        <v>2</v>
      </c>
      <c r="Q2009" s="7">
        <f>O2009*P2009</f>
        <v>2784</v>
      </c>
      <c r="R2009" s="7">
        <f>N2009*P2009</f>
        <v>3036</v>
      </c>
      <c r="S2009" s="2">
        <v>23</v>
      </c>
      <c r="T2009" s="8">
        <f>R2009+S2009</f>
        <v>3059</v>
      </c>
      <c r="U2009" s="8">
        <f>T2009-Q2009</f>
        <v>275</v>
      </c>
      <c r="V2009" s="2" t="s">
        <v>33</v>
      </c>
      <c r="W2009" s="31">
        <f>IF(T2009&lt;5000,T2009*2%,IF(T2009&lt;25000,T2009*5%,IF(T2009&lt;50000,T2009*7%,IF(T2009&lt;100000,T2009*9%,IF(T2009&lt;250000,T2009*12%,T2009*15%)))))</f>
        <v>61.18</v>
      </c>
    </row>
    <row r="2010" spans="1:23" x14ac:dyDescent="0.3">
      <c r="A2010" s="2" t="s">
        <v>3522</v>
      </c>
      <c r="B2010" s="4">
        <v>43602</v>
      </c>
      <c r="C2010" s="4">
        <v>43602</v>
      </c>
      <c r="D2010" s="2" t="s">
        <v>28</v>
      </c>
      <c r="E2010" s="2" t="s">
        <v>29</v>
      </c>
      <c r="F2010" s="2" t="s">
        <v>876</v>
      </c>
      <c r="G2010" s="5" t="str">
        <f>VLOOKUP(F2010,'Customer Info'!A:B,2,0)</f>
        <v>Karen</v>
      </c>
      <c r="H2010" s="5" t="str">
        <f>VLOOKUP(F2010,'Customer Info'!A:C,3,0)</f>
        <v>Daniels</v>
      </c>
      <c r="I2010" s="5" t="str">
        <f>VLOOKUP(F2010,'Customer Info'!A:E,5,0)</f>
        <v>Jiutai</v>
      </c>
      <c r="J2010" s="2" t="s">
        <v>499</v>
      </c>
      <c r="K2010" s="6" t="str">
        <f>VLOOKUP(J2010,'Product Details'!B:C,2,0)</f>
        <v>Furniture</v>
      </c>
      <c r="L2010" s="6" t="str">
        <f>VLOOKUP(J2010,'Product Details'!B:D,3,0)</f>
        <v>Tables</v>
      </c>
      <c r="M2010" s="6" t="s">
        <v>6537</v>
      </c>
      <c r="N2010" s="2">
        <v>3041</v>
      </c>
      <c r="O2010" s="2">
        <v>2927</v>
      </c>
      <c r="P2010" s="2">
        <v>1</v>
      </c>
      <c r="Q2010" s="7">
        <f>O2010*P2010</f>
        <v>2927</v>
      </c>
      <c r="R2010" s="7">
        <f>N2010*P2010</f>
        <v>3041</v>
      </c>
      <c r="S2010" s="2">
        <v>96</v>
      </c>
      <c r="T2010" s="8">
        <f>R2010+S2010</f>
        <v>3137</v>
      </c>
      <c r="U2010" s="8">
        <f>T2010-Q2010</f>
        <v>210</v>
      </c>
      <c r="V2010" s="2" t="s">
        <v>33</v>
      </c>
      <c r="W2010" s="31">
        <f>IF(T2010&lt;5000,T2010*2%,IF(T2010&lt;25000,T2010*5%,IF(T2010&lt;50000,T2010*7%,IF(T2010&lt;100000,T2010*9%,IF(T2010&lt;250000,T2010*12%,T2010*15%)))))</f>
        <v>62.74</v>
      </c>
    </row>
    <row r="2011" spans="1:23" x14ac:dyDescent="0.3">
      <c r="A2011" s="2" t="s">
        <v>3536</v>
      </c>
      <c r="B2011" s="4">
        <v>43503</v>
      </c>
      <c r="C2011" s="4">
        <v>43503</v>
      </c>
      <c r="D2011" s="2" t="s">
        <v>28</v>
      </c>
      <c r="E2011" s="2" t="s">
        <v>36</v>
      </c>
      <c r="F2011" s="2" t="s">
        <v>638</v>
      </c>
      <c r="G2011" s="5" t="str">
        <f>VLOOKUP(F2011,'Customer Info'!A:B,2,0)</f>
        <v>Ted</v>
      </c>
      <c r="H2011" s="5" t="str">
        <f>VLOOKUP(F2011,'Customer Info'!A:C,3,0)</f>
        <v>Trevino</v>
      </c>
      <c r="I2011" s="5" t="str">
        <f>VLOOKUP(F2011,'Customer Info'!A:E,5,0)</f>
        <v>Bendigo</v>
      </c>
      <c r="J2011" s="2" t="s">
        <v>226</v>
      </c>
      <c r="K2011" s="6" t="str">
        <f>VLOOKUP(J2011,'Product Details'!B:C,2,0)</f>
        <v>Furniture</v>
      </c>
      <c r="L2011" s="6" t="str">
        <f>VLOOKUP(J2011,'Product Details'!B:D,3,0)</f>
        <v>Bookcases</v>
      </c>
      <c r="M2011" s="6" t="s">
        <v>6493</v>
      </c>
      <c r="N2011" s="2">
        <v>3041</v>
      </c>
      <c r="O2011" s="2">
        <v>2927</v>
      </c>
      <c r="P2011" s="2">
        <v>1</v>
      </c>
      <c r="Q2011" s="7">
        <f>O2011*P2011</f>
        <v>2927</v>
      </c>
      <c r="R2011" s="7">
        <f>N2011*P2011</f>
        <v>3041</v>
      </c>
      <c r="S2011" s="2">
        <v>81</v>
      </c>
      <c r="T2011" s="8">
        <f>R2011+S2011</f>
        <v>3122</v>
      </c>
      <c r="U2011" s="8">
        <f>T2011-Q2011</f>
        <v>195</v>
      </c>
      <c r="V2011" s="2" t="s">
        <v>63</v>
      </c>
      <c r="W2011" s="31">
        <f>IF(T2011&lt;5000,T2011*2%,IF(T2011&lt;25000,T2011*5%,IF(T2011&lt;50000,T2011*7%,IF(T2011&lt;100000,T2011*9%,IF(T2011&lt;250000,T2011*12%,T2011*15%)))))</f>
        <v>62.440000000000005</v>
      </c>
    </row>
    <row r="2012" spans="1:23" x14ac:dyDescent="0.3">
      <c r="A2012" s="2" t="s">
        <v>4546</v>
      </c>
      <c r="B2012" s="4">
        <v>43639</v>
      </c>
      <c r="C2012" s="4">
        <v>43639</v>
      </c>
      <c r="D2012" s="2" t="s">
        <v>28</v>
      </c>
      <c r="E2012" s="2" t="s">
        <v>68</v>
      </c>
      <c r="F2012" s="2" t="s">
        <v>663</v>
      </c>
      <c r="G2012" s="5" t="str">
        <f>VLOOKUP(F2012,'Customer Info'!A:B,2,0)</f>
        <v>Aaron</v>
      </c>
      <c r="H2012" s="5" t="str">
        <f>VLOOKUP(F2012,'Customer Info'!A:C,3,0)</f>
        <v>Bergman</v>
      </c>
      <c r="I2012" s="5" t="str">
        <f>VLOOKUP(F2012,'Customer Info'!A:E,5,0)</f>
        <v>Halle</v>
      </c>
      <c r="J2012" s="2" t="s">
        <v>77</v>
      </c>
      <c r="K2012" s="6" t="str">
        <f>VLOOKUP(J2012,'Product Details'!B:C,2,0)</f>
        <v>Office_Supplies</v>
      </c>
      <c r="L2012" s="6" t="str">
        <f>VLOOKUP(J2012,'Product Details'!B:D,3,0)</f>
        <v>Supplies</v>
      </c>
      <c r="M2012" s="6" t="s">
        <v>6446</v>
      </c>
      <c r="N2012" s="2">
        <v>3053</v>
      </c>
      <c r="O2012" s="2">
        <v>2937</v>
      </c>
      <c r="P2012" s="2">
        <v>1</v>
      </c>
      <c r="Q2012" s="7">
        <f>O2012*P2012</f>
        <v>2937</v>
      </c>
      <c r="R2012" s="7">
        <f>N2012*P2012</f>
        <v>3053</v>
      </c>
      <c r="S2012" s="2">
        <v>35</v>
      </c>
      <c r="T2012" s="8">
        <f>R2012+S2012</f>
        <v>3088</v>
      </c>
      <c r="U2012" s="8">
        <f>T2012-Q2012</f>
        <v>151</v>
      </c>
      <c r="V2012" s="2" t="s">
        <v>33</v>
      </c>
      <c r="W2012" s="31">
        <f>IF(T2012&lt;5000,T2012*2%,IF(T2012&lt;25000,T2012*5%,IF(T2012&lt;50000,T2012*7%,IF(T2012&lt;100000,T2012*9%,IF(T2012&lt;250000,T2012*12%,T2012*15%)))))</f>
        <v>61.76</v>
      </c>
    </row>
    <row r="2013" spans="1:23" x14ac:dyDescent="0.3">
      <c r="A2013" s="2" t="s">
        <v>1352</v>
      </c>
      <c r="B2013" s="4">
        <v>43474</v>
      </c>
      <c r="C2013" s="4">
        <v>43476</v>
      </c>
      <c r="D2013" s="2" t="s">
        <v>28</v>
      </c>
      <c r="E2013" s="2" t="s">
        <v>91</v>
      </c>
      <c r="F2013" s="2" t="s">
        <v>683</v>
      </c>
      <c r="G2013" s="5" t="str">
        <f>VLOOKUP(F2013,'Customer Info'!A:B,2,0)</f>
        <v>Tamara</v>
      </c>
      <c r="H2013" s="5" t="str">
        <f>VLOOKUP(F2013,'Customer Info'!A:C,3,0)</f>
        <v>Willingham</v>
      </c>
      <c r="I2013" s="5" t="str">
        <f>VLOOKUP(F2013,'Customer Info'!A:E,5,0)</f>
        <v>Perth</v>
      </c>
      <c r="J2013" s="2" t="s">
        <v>404</v>
      </c>
      <c r="K2013" s="6" t="str">
        <f>VLOOKUP(J2013,'Product Details'!B:C,2,0)</f>
        <v>Furniture</v>
      </c>
      <c r="L2013" s="6" t="str">
        <f>VLOOKUP(J2013,'Product Details'!B:D,3,0)</f>
        <v>Furnishings</v>
      </c>
      <c r="M2013" s="6" t="s">
        <v>6535</v>
      </c>
      <c r="N2013" s="2">
        <v>3053</v>
      </c>
      <c r="O2013" s="2">
        <v>2937</v>
      </c>
      <c r="P2013" s="2">
        <v>1</v>
      </c>
      <c r="Q2013" s="7">
        <f>O2013*P2013</f>
        <v>2937</v>
      </c>
      <c r="R2013" s="7">
        <f>N2013*P2013</f>
        <v>3053</v>
      </c>
      <c r="S2013" s="2">
        <v>27</v>
      </c>
      <c r="T2013" s="8">
        <f>R2013+S2013</f>
        <v>3080</v>
      </c>
      <c r="U2013" s="8">
        <f>T2013-Q2013</f>
        <v>143</v>
      </c>
      <c r="V2013" s="2" t="s">
        <v>33</v>
      </c>
      <c r="W2013" s="31">
        <f>IF(T2013&lt;5000,T2013*2%,IF(T2013&lt;25000,T2013*5%,IF(T2013&lt;50000,T2013*7%,IF(T2013&lt;100000,T2013*9%,IF(T2013&lt;250000,T2013*12%,T2013*15%)))))</f>
        <v>61.6</v>
      </c>
    </row>
    <row r="2014" spans="1:23" x14ac:dyDescent="0.3">
      <c r="A2014" s="2" t="s">
        <v>1994</v>
      </c>
      <c r="B2014" s="4">
        <v>43488</v>
      </c>
      <c r="C2014" s="4">
        <v>43489</v>
      </c>
      <c r="D2014" s="2" t="s">
        <v>47</v>
      </c>
      <c r="E2014" s="2" t="s">
        <v>29</v>
      </c>
      <c r="F2014" s="2" t="s">
        <v>1746</v>
      </c>
      <c r="G2014" s="5" t="str">
        <f>VLOOKUP(F2014,'Customer Info'!A:B,2,0)</f>
        <v>Aaron</v>
      </c>
      <c r="H2014" s="5" t="str">
        <f>VLOOKUP(F2014,'Customer Info'!A:C,3,0)</f>
        <v>Smayling</v>
      </c>
      <c r="I2014" s="5" t="str">
        <f>VLOOKUP(F2014,'Customer Info'!A:E,5,0)</f>
        <v>Port Macquarie</v>
      </c>
      <c r="J2014" s="2" t="s">
        <v>313</v>
      </c>
      <c r="K2014" s="6" t="str">
        <f>VLOOKUP(J2014,'Product Details'!B:C,2,0)</f>
        <v>Technology</v>
      </c>
      <c r="L2014" s="6" t="str">
        <f>VLOOKUP(J2014,'Product Details'!B:D,3,0)</f>
        <v>Copiers</v>
      </c>
      <c r="M2014" s="6" t="s">
        <v>6435</v>
      </c>
      <c r="N2014" s="2">
        <v>3054</v>
      </c>
      <c r="O2014" s="2">
        <v>2721</v>
      </c>
      <c r="P2014" s="2">
        <v>1</v>
      </c>
      <c r="Q2014" s="7">
        <f>O2014*P2014</f>
        <v>2721</v>
      </c>
      <c r="R2014" s="7">
        <f>N2014*P2014</f>
        <v>3054</v>
      </c>
      <c r="S2014" s="2">
        <v>90</v>
      </c>
      <c r="T2014" s="8">
        <f>R2014+S2014</f>
        <v>3144</v>
      </c>
      <c r="U2014" s="8">
        <f>T2014-Q2014</f>
        <v>423</v>
      </c>
      <c r="V2014" s="2" t="s">
        <v>33</v>
      </c>
      <c r="W2014" s="31">
        <f>IF(T2014&lt;5000,T2014*2%,IF(T2014&lt;25000,T2014*5%,IF(T2014&lt;50000,T2014*7%,IF(T2014&lt;100000,T2014*9%,IF(T2014&lt;250000,T2014*12%,T2014*15%)))))</f>
        <v>62.88</v>
      </c>
    </row>
    <row r="2015" spans="1:23" x14ac:dyDescent="0.3">
      <c r="A2015" s="2" t="s">
        <v>4765</v>
      </c>
      <c r="B2015" s="4">
        <v>43977</v>
      </c>
      <c r="C2015" s="4">
        <v>43977</v>
      </c>
      <c r="D2015" s="2" t="s">
        <v>47</v>
      </c>
      <c r="E2015" s="2" t="s">
        <v>48</v>
      </c>
      <c r="F2015" s="2" t="s">
        <v>2096</v>
      </c>
      <c r="G2015" s="5" t="str">
        <f>VLOOKUP(F2015,'Customer Info'!A:B,2,0)</f>
        <v>Brooke</v>
      </c>
      <c r="H2015" s="5" t="str">
        <f>VLOOKUP(F2015,'Customer Info'!A:C,3,0)</f>
        <v>Gillingham</v>
      </c>
      <c r="I2015" s="5" t="str">
        <f>VLOOKUP(F2015,'Customer Info'!A:E,5,0)</f>
        <v>Sunbury</v>
      </c>
      <c r="J2015" s="2" t="s">
        <v>443</v>
      </c>
      <c r="K2015" s="6" t="str">
        <f>VLOOKUP(J2015,'Product Details'!B:C,2,0)</f>
        <v>Office_Supplies</v>
      </c>
      <c r="L2015" s="6" t="str">
        <f>VLOOKUP(J2015,'Product Details'!B:D,3,0)</f>
        <v>Envelopes</v>
      </c>
      <c r="M2015" s="6" t="s">
        <v>6399</v>
      </c>
      <c r="N2015" s="2">
        <v>3054</v>
      </c>
      <c r="O2015" s="2">
        <v>2721</v>
      </c>
      <c r="P2015" s="2">
        <v>1</v>
      </c>
      <c r="Q2015" s="7">
        <f>O2015*P2015</f>
        <v>2721</v>
      </c>
      <c r="R2015" s="7">
        <f>N2015*P2015</f>
        <v>3054</v>
      </c>
      <c r="S2015" s="2">
        <v>61</v>
      </c>
      <c r="T2015" s="8">
        <f>R2015+S2015</f>
        <v>3115</v>
      </c>
      <c r="U2015" s="8">
        <f>T2015-Q2015</f>
        <v>394</v>
      </c>
      <c r="V2015" s="2" t="s">
        <v>63</v>
      </c>
      <c r="W2015" s="31">
        <f>IF(T2015&lt;5000,T2015*2%,IF(T2015&lt;25000,T2015*5%,IF(T2015&lt;50000,T2015*7%,IF(T2015&lt;100000,T2015*9%,IF(T2015&lt;250000,T2015*12%,T2015*15%)))))</f>
        <v>62.300000000000004</v>
      </c>
    </row>
    <row r="2016" spans="1:23" x14ac:dyDescent="0.3">
      <c r="A2016" s="2" t="s">
        <v>2338</v>
      </c>
      <c r="B2016" s="4">
        <v>43729</v>
      </c>
      <c r="C2016" s="4">
        <v>43731</v>
      </c>
      <c r="D2016" s="2" t="s">
        <v>47</v>
      </c>
      <c r="E2016" s="2" t="s">
        <v>43</v>
      </c>
      <c r="F2016" s="2" t="s">
        <v>107</v>
      </c>
      <c r="G2016" s="5" t="str">
        <f>VLOOKUP(F2016,'Customer Info'!A:B,2,0)</f>
        <v>Emily</v>
      </c>
      <c r="H2016" s="5" t="str">
        <f>VLOOKUP(F2016,'Customer Info'!A:C,3,0)</f>
        <v>Burns</v>
      </c>
      <c r="I2016" s="5" t="str">
        <f>VLOOKUP(F2016,'Customer Info'!A:E,5,0)</f>
        <v>Adelaide</v>
      </c>
      <c r="J2016" s="2" t="s">
        <v>301</v>
      </c>
      <c r="K2016" s="6" t="str">
        <f>VLOOKUP(J2016,'Product Details'!B:C,2,0)</f>
        <v>Technology</v>
      </c>
      <c r="L2016" s="6" t="str">
        <f>VLOOKUP(J2016,'Product Details'!B:D,3,0)</f>
        <v>Machines</v>
      </c>
      <c r="M2016" s="6" t="s">
        <v>6520</v>
      </c>
      <c r="N2016" s="2">
        <v>3054</v>
      </c>
      <c r="O2016" s="2">
        <v>2721</v>
      </c>
      <c r="P2016" s="2">
        <v>1</v>
      </c>
      <c r="Q2016" s="7">
        <f>O2016*P2016</f>
        <v>2721</v>
      </c>
      <c r="R2016" s="7">
        <f>N2016*P2016</f>
        <v>3054</v>
      </c>
      <c r="S2016" s="2">
        <v>52</v>
      </c>
      <c r="T2016" s="8">
        <f>R2016+S2016</f>
        <v>3106</v>
      </c>
      <c r="U2016" s="8">
        <f>T2016-Q2016</f>
        <v>385</v>
      </c>
      <c r="V2016" s="2" t="s">
        <v>63</v>
      </c>
      <c r="W2016" s="31">
        <f>IF(T2016&lt;5000,T2016*2%,IF(T2016&lt;25000,T2016*5%,IF(T2016&lt;50000,T2016*7%,IF(T2016&lt;100000,T2016*9%,IF(T2016&lt;250000,T2016*12%,T2016*15%)))))</f>
        <v>62.120000000000005</v>
      </c>
    </row>
    <row r="2017" spans="1:23" x14ac:dyDescent="0.3">
      <c r="A2017" s="2" t="s">
        <v>4303</v>
      </c>
      <c r="B2017" s="4">
        <v>43294</v>
      </c>
      <c r="C2017" s="4">
        <v>43296</v>
      </c>
      <c r="D2017" s="2" t="s">
        <v>47</v>
      </c>
      <c r="E2017" s="2" t="s">
        <v>91</v>
      </c>
      <c r="F2017" s="2" t="s">
        <v>430</v>
      </c>
      <c r="G2017" s="5" t="str">
        <f>VLOOKUP(F2017,'Customer Info'!A:B,2,0)</f>
        <v>Dennis</v>
      </c>
      <c r="H2017" s="5" t="str">
        <f>VLOOKUP(F2017,'Customer Info'!A:C,3,0)</f>
        <v>Pardue</v>
      </c>
      <c r="I2017" s="5" t="str">
        <f>VLOOKUP(F2017,'Customer Info'!A:E,5,0)</f>
        <v>Pekalongan</v>
      </c>
      <c r="J2017" s="2" t="s">
        <v>361</v>
      </c>
      <c r="K2017" s="6" t="str">
        <f>VLOOKUP(J2017,'Product Details'!B:C,2,0)</f>
        <v>Technology</v>
      </c>
      <c r="L2017" s="6" t="str">
        <f>VLOOKUP(J2017,'Product Details'!B:D,3,0)</f>
        <v>Machines</v>
      </c>
      <c r="M2017" s="6" t="s">
        <v>6423</v>
      </c>
      <c r="N2017" s="2">
        <v>3054</v>
      </c>
      <c r="O2017" s="2">
        <v>2721</v>
      </c>
      <c r="P2017" s="2">
        <v>1</v>
      </c>
      <c r="Q2017" s="7">
        <f>O2017*P2017</f>
        <v>2721</v>
      </c>
      <c r="R2017" s="7">
        <f>N2017*P2017</f>
        <v>3054</v>
      </c>
      <c r="S2017" s="2">
        <v>40</v>
      </c>
      <c r="T2017" s="8">
        <f>R2017+S2017</f>
        <v>3094</v>
      </c>
      <c r="U2017" s="8">
        <f>T2017-Q2017</f>
        <v>373</v>
      </c>
      <c r="V2017" s="2" t="s">
        <v>30</v>
      </c>
      <c r="W2017" s="31">
        <f>IF(T2017&lt;5000,T2017*2%,IF(T2017&lt;25000,T2017*5%,IF(T2017&lt;50000,T2017*7%,IF(T2017&lt;100000,T2017*9%,IF(T2017&lt;250000,T2017*12%,T2017*15%)))))</f>
        <v>61.88</v>
      </c>
    </row>
    <row r="2018" spans="1:23" x14ac:dyDescent="0.3">
      <c r="A2018" s="2" t="s">
        <v>3069</v>
      </c>
      <c r="B2018" s="4">
        <v>43148</v>
      </c>
      <c r="C2018" s="4">
        <v>43150</v>
      </c>
      <c r="D2018" s="2" t="s">
        <v>35</v>
      </c>
      <c r="E2018" s="2" t="s">
        <v>29</v>
      </c>
      <c r="F2018" s="2" t="s">
        <v>786</v>
      </c>
      <c r="G2018" s="5" t="str">
        <f>VLOOKUP(F2018,'Customer Info'!A:B,2,0)</f>
        <v>Stefanie</v>
      </c>
      <c r="H2018" s="5" t="str">
        <f>VLOOKUP(F2018,'Customer Info'!A:C,3,0)</f>
        <v>Holloman</v>
      </c>
      <c r="I2018" s="5" t="str">
        <f>VLOOKUP(F2018,'Customer Info'!A:E,5,0)</f>
        <v>Durgapur</v>
      </c>
      <c r="J2018" s="2" t="s">
        <v>466</v>
      </c>
      <c r="K2018" s="6" t="str">
        <f>VLOOKUP(J2018,'Product Details'!B:C,2,0)</f>
        <v>Technology</v>
      </c>
      <c r="L2018" s="6" t="str">
        <f>VLOOKUP(J2018,'Product Details'!B:D,3,0)</f>
        <v>Phones</v>
      </c>
      <c r="M2018" s="6" t="s">
        <v>6419</v>
      </c>
      <c r="N2018" s="2">
        <v>1528</v>
      </c>
      <c r="O2018" s="2">
        <v>1348</v>
      </c>
      <c r="P2018" s="2">
        <v>2</v>
      </c>
      <c r="Q2018" s="7">
        <f>O2018*P2018</f>
        <v>2696</v>
      </c>
      <c r="R2018" s="7">
        <f>N2018*P2018</f>
        <v>3056</v>
      </c>
      <c r="S2018" s="2">
        <v>86</v>
      </c>
      <c r="T2018" s="8">
        <f>R2018+S2018</f>
        <v>3142</v>
      </c>
      <c r="U2018" s="8">
        <f>T2018-Q2018</f>
        <v>446</v>
      </c>
      <c r="V2018" s="2" t="s">
        <v>33</v>
      </c>
      <c r="W2018" s="31">
        <f>IF(T2018&lt;5000,T2018*2%,IF(T2018&lt;25000,T2018*5%,IF(T2018&lt;50000,T2018*7%,IF(T2018&lt;100000,T2018*9%,IF(T2018&lt;250000,T2018*12%,T2018*15%)))))</f>
        <v>62.84</v>
      </c>
    </row>
    <row r="2019" spans="1:23" x14ac:dyDescent="0.3">
      <c r="A2019" s="2" t="s">
        <v>2123</v>
      </c>
      <c r="B2019" s="4">
        <v>43445</v>
      </c>
      <c r="C2019" s="4">
        <v>43447</v>
      </c>
      <c r="D2019" s="2" t="s">
        <v>35</v>
      </c>
      <c r="E2019" s="2" t="s">
        <v>29</v>
      </c>
      <c r="F2019" s="2" t="s">
        <v>651</v>
      </c>
      <c r="G2019" s="5" t="str">
        <f>VLOOKUP(F2019,'Customer Info'!A:B,2,0)</f>
        <v>Helen</v>
      </c>
      <c r="H2019" s="5" t="str">
        <f>VLOOKUP(F2019,'Customer Info'!A:C,3,0)</f>
        <v>Abelman</v>
      </c>
      <c r="I2019" s="5" t="str">
        <f>VLOOKUP(F2019,'Customer Info'!A:E,5,0)</f>
        <v>Berlin</v>
      </c>
      <c r="J2019" s="2" t="s">
        <v>382</v>
      </c>
      <c r="K2019" s="6" t="str">
        <f>VLOOKUP(J2019,'Product Details'!B:C,2,0)</f>
        <v>Office_Supplies</v>
      </c>
      <c r="L2019" s="6" t="str">
        <f>VLOOKUP(J2019,'Product Details'!B:D,3,0)</f>
        <v>Storage</v>
      </c>
      <c r="M2019" s="6" t="s">
        <v>6548</v>
      </c>
      <c r="N2019" s="2">
        <v>1528</v>
      </c>
      <c r="O2019" s="2">
        <v>1348</v>
      </c>
      <c r="P2019" s="2">
        <v>2</v>
      </c>
      <c r="Q2019" s="7">
        <f>O2019*P2019</f>
        <v>2696</v>
      </c>
      <c r="R2019" s="7">
        <f>N2019*P2019</f>
        <v>3056</v>
      </c>
      <c r="S2019" s="2">
        <v>64</v>
      </c>
      <c r="T2019" s="8">
        <f>R2019+S2019</f>
        <v>3120</v>
      </c>
      <c r="U2019" s="8">
        <f>T2019-Q2019</f>
        <v>424</v>
      </c>
      <c r="V2019" s="2" t="s">
        <v>33</v>
      </c>
      <c r="W2019" s="31">
        <f>IF(T2019&lt;5000,T2019*2%,IF(T2019&lt;25000,T2019*5%,IF(T2019&lt;50000,T2019*7%,IF(T2019&lt;100000,T2019*9%,IF(T2019&lt;250000,T2019*12%,T2019*15%)))))</f>
        <v>62.4</v>
      </c>
    </row>
    <row r="2020" spans="1:23" x14ac:dyDescent="0.3">
      <c r="A2020" s="2" t="s">
        <v>3890</v>
      </c>
      <c r="B2020" s="4">
        <v>44056</v>
      </c>
      <c r="C2020" s="4">
        <v>44056</v>
      </c>
      <c r="D2020" s="2" t="s">
        <v>35</v>
      </c>
      <c r="E2020" s="2" t="s">
        <v>43</v>
      </c>
      <c r="F2020" s="2" t="s">
        <v>1970</v>
      </c>
      <c r="G2020" s="5" t="str">
        <f>VLOOKUP(F2020,'Customer Info'!A:B,2,0)</f>
        <v>Alejandro</v>
      </c>
      <c r="H2020" s="5" t="str">
        <f>VLOOKUP(F2020,'Customer Info'!A:C,3,0)</f>
        <v>Ballentine</v>
      </c>
      <c r="I2020" s="5" t="str">
        <f>VLOOKUP(F2020,'Customer Info'!A:E,5,0)</f>
        <v>Mannheim</v>
      </c>
      <c r="J2020" s="2" t="s">
        <v>186</v>
      </c>
      <c r="K2020" s="6" t="str">
        <f>VLOOKUP(J2020,'Product Details'!B:C,2,0)</f>
        <v>Technology</v>
      </c>
      <c r="L2020" s="6" t="str">
        <f>VLOOKUP(J2020,'Product Details'!B:D,3,0)</f>
        <v>Accessories</v>
      </c>
      <c r="M2020" s="6" t="s">
        <v>6392</v>
      </c>
      <c r="N2020" s="2">
        <v>1528</v>
      </c>
      <c r="O2020" s="2">
        <v>1348</v>
      </c>
      <c r="P2020" s="2">
        <v>2</v>
      </c>
      <c r="Q2020" s="7">
        <f>O2020*P2020</f>
        <v>2696</v>
      </c>
      <c r="R2020" s="7">
        <f>N2020*P2020</f>
        <v>3056</v>
      </c>
      <c r="S2020" s="2">
        <v>62</v>
      </c>
      <c r="T2020" s="8">
        <f>R2020+S2020</f>
        <v>3118</v>
      </c>
      <c r="U2020" s="8">
        <f>T2020-Q2020</f>
        <v>422</v>
      </c>
      <c r="V2020" s="2" t="s">
        <v>30</v>
      </c>
      <c r="W2020" s="31">
        <f>IF(T2020&lt;5000,T2020*2%,IF(T2020&lt;25000,T2020*5%,IF(T2020&lt;50000,T2020*7%,IF(T2020&lt;100000,T2020*9%,IF(T2020&lt;250000,T2020*12%,T2020*15%)))))</f>
        <v>62.36</v>
      </c>
    </row>
    <row r="2021" spans="1:23" x14ac:dyDescent="0.3">
      <c r="A2021" s="2" t="s">
        <v>4199</v>
      </c>
      <c r="B2021" s="4">
        <v>43181</v>
      </c>
      <c r="C2021" s="4">
        <v>43183</v>
      </c>
      <c r="D2021" s="2" t="s">
        <v>35</v>
      </c>
      <c r="E2021" s="2" t="s">
        <v>43</v>
      </c>
      <c r="F2021" s="2" t="s">
        <v>352</v>
      </c>
      <c r="G2021" s="5" t="str">
        <f>VLOOKUP(F2021,'Customer Info'!A:B,2,0)</f>
        <v>Nick</v>
      </c>
      <c r="H2021" s="5" t="str">
        <f>VLOOKUP(F2021,'Customer Info'!A:C,3,0)</f>
        <v>Zandusky</v>
      </c>
      <c r="I2021" s="5" t="str">
        <f>VLOOKUP(F2021,'Customer Info'!A:E,5,0)</f>
        <v>Surabaya</v>
      </c>
      <c r="J2021" s="2" t="s">
        <v>835</v>
      </c>
      <c r="K2021" s="6" t="str">
        <f>VLOOKUP(J2021,'Product Details'!B:C,2,0)</f>
        <v>Technology</v>
      </c>
      <c r="L2021" s="6" t="str">
        <f>VLOOKUP(J2021,'Product Details'!B:D,3,0)</f>
        <v>Copiers</v>
      </c>
      <c r="M2021" s="6" t="s">
        <v>6412</v>
      </c>
      <c r="N2021" s="2">
        <v>1528</v>
      </c>
      <c r="O2021" s="2">
        <v>1348</v>
      </c>
      <c r="P2021" s="2">
        <v>2</v>
      </c>
      <c r="Q2021" s="7">
        <f>O2021*P2021</f>
        <v>2696</v>
      </c>
      <c r="R2021" s="7">
        <f>N2021*P2021</f>
        <v>3056</v>
      </c>
      <c r="S2021" s="2">
        <v>38</v>
      </c>
      <c r="T2021" s="8">
        <f>R2021+S2021</f>
        <v>3094</v>
      </c>
      <c r="U2021" s="8">
        <f>T2021-Q2021</f>
        <v>398</v>
      </c>
      <c r="V2021" s="2" t="s">
        <v>33</v>
      </c>
      <c r="W2021" s="31">
        <f>IF(T2021&lt;5000,T2021*2%,IF(T2021&lt;25000,T2021*5%,IF(T2021&lt;50000,T2021*7%,IF(T2021&lt;100000,T2021*9%,IF(T2021&lt;250000,T2021*12%,T2021*15%)))))</f>
        <v>61.88</v>
      </c>
    </row>
    <row r="2022" spans="1:23" x14ac:dyDescent="0.3">
      <c r="A2022" s="2" t="s">
        <v>5116</v>
      </c>
      <c r="B2022" s="4">
        <v>43521</v>
      </c>
      <c r="C2022" s="4">
        <v>43521</v>
      </c>
      <c r="D2022" s="2" t="s">
        <v>47</v>
      </c>
      <c r="E2022" s="2" t="s">
        <v>36</v>
      </c>
      <c r="F2022" s="2" t="s">
        <v>44</v>
      </c>
      <c r="G2022" s="5" t="str">
        <f>VLOOKUP(F2022,'Customer Info'!A:B,2,0)</f>
        <v>Steve</v>
      </c>
      <c r="H2022" s="5" t="str">
        <f>VLOOKUP(F2022,'Customer Info'!A:C,3,0)</f>
        <v>Nguyen</v>
      </c>
      <c r="I2022" s="5" t="str">
        <f>VLOOKUP(F2022,'Customer Info'!A:E,5,0)</f>
        <v>Delhi</v>
      </c>
      <c r="J2022" s="2" t="s">
        <v>93</v>
      </c>
      <c r="K2022" s="6" t="str">
        <f>VLOOKUP(J2022,'Product Details'!B:C,2,0)</f>
        <v>Furniture</v>
      </c>
      <c r="L2022" s="6" t="str">
        <f>VLOOKUP(J2022,'Product Details'!B:D,3,0)</f>
        <v>Bookcases</v>
      </c>
      <c r="M2022" s="6" t="s">
        <v>6452</v>
      </c>
      <c r="N2022" s="2">
        <v>765</v>
      </c>
      <c r="O2022" s="2">
        <v>701</v>
      </c>
      <c r="P2022" s="2">
        <v>4</v>
      </c>
      <c r="Q2022" s="7">
        <f>O2022*P2022</f>
        <v>2804</v>
      </c>
      <c r="R2022" s="7">
        <f>N2022*P2022</f>
        <v>3060</v>
      </c>
      <c r="S2022" s="2">
        <v>86</v>
      </c>
      <c r="T2022" s="8">
        <f>R2022+S2022</f>
        <v>3146</v>
      </c>
      <c r="U2022" s="8">
        <f>T2022-Q2022</f>
        <v>342</v>
      </c>
      <c r="V2022" s="2" t="s">
        <v>30</v>
      </c>
      <c r="W2022" s="31">
        <f>IF(T2022&lt;5000,T2022*2%,IF(T2022&lt;25000,T2022*5%,IF(T2022&lt;50000,T2022*7%,IF(T2022&lt;100000,T2022*9%,IF(T2022&lt;250000,T2022*12%,T2022*15%)))))</f>
        <v>62.92</v>
      </c>
    </row>
    <row r="2023" spans="1:23" x14ac:dyDescent="0.3">
      <c r="A2023" s="2" t="s">
        <v>2762</v>
      </c>
      <c r="B2023" s="4">
        <v>43925</v>
      </c>
      <c r="C2023" s="4">
        <v>43926</v>
      </c>
      <c r="D2023" s="2" t="s">
        <v>47</v>
      </c>
      <c r="E2023" s="2" t="s">
        <v>91</v>
      </c>
      <c r="F2023" s="2" t="s">
        <v>687</v>
      </c>
      <c r="G2023" s="5" t="str">
        <f>VLOOKUP(F2023,'Customer Info'!A:B,2,0)</f>
        <v>Aaron</v>
      </c>
      <c r="H2023" s="5" t="str">
        <f>VLOOKUP(F2023,'Customer Info'!A:C,3,0)</f>
        <v>Hawkins</v>
      </c>
      <c r="I2023" s="5" t="str">
        <f>VLOOKUP(F2023,'Customer Info'!A:E,5,0)</f>
        <v>Minden</v>
      </c>
      <c r="J2023" s="2" t="s">
        <v>443</v>
      </c>
      <c r="K2023" s="6" t="str">
        <f>VLOOKUP(J2023,'Product Details'!B:C,2,0)</f>
        <v>Office_Supplies</v>
      </c>
      <c r="L2023" s="6" t="str">
        <f>VLOOKUP(J2023,'Product Details'!B:D,3,0)</f>
        <v>Envelopes</v>
      </c>
      <c r="M2023" s="6" t="s">
        <v>6399</v>
      </c>
      <c r="N2023" s="2">
        <v>1533</v>
      </c>
      <c r="O2023" s="2">
        <v>1406</v>
      </c>
      <c r="P2023" s="2">
        <v>2</v>
      </c>
      <c r="Q2023" s="7">
        <f>O2023*P2023</f>
        <v>2812</v>
      </c>
      <c r="R2023" s="7">
        <f>N2023*P2023</f>
        <v>3066</v>
      </c>
      <c r="S2023" s="2">
        <v>89</v>
      </c>
      <c r="T2023" s="8">
        <f>R2023+S2023</f>
        <v>3155</v>
      </c>
      <c r="U2023" s="8">
        <f>T2023-Q2023</f>
        <v>343</v>
      </c>
      <c r="V2023" s="2" t="s">
        <v>33</v>
      </c>
      <c r="W2023" s="31">
        <f>IF(T2023&lt;5000,T2023*2%,IF(T2023&lt;25000,T2023*5%,IF(T2023&lt;50000,T2023*7%,IF(T2023&lt;100000,T2023*9%,IF(T2023&lt;250000,T2023*12%,T2023*15%)))))</f>
        <v>63.1</v>
      </c>
    </row>
    <row r="2024" spans="1:23" x14ac:dyDescent="0.3">
      <c r="A2024" s="2" t="s">
        <v>2700</v>
      </c>
      <c r="B2024" s="4">
        <v>44156</v>
      </c>
      <c r="C2024" s="4">
        <v>44157</v>
      </c>
      <c r="D2024" s="2" t="s">
        <v>47</v>
      </c>
      <c r="E2024" s="2" t="s">
        <v>36</v>
      </c>
      <c r="F2024" s="2" t="s">
        <v>1695</v>
      </c>
      <c r="G2024" s="5" t="str">
        <f>VLOOKUP(F2024,'Customer Info'!A:B,2,0)</f>
        <v>Tamara</v>
      </c>
      <c r="H2024" s="5" t="str">
        <f>VLOOKUP(F2024,'Customer Info'!A:C,3,0)</f>
        <v>Chand</v>
      </c>
      <c r="I2024" s="5" t="str">
        <f>VLOOKUP(F2024,'Customer Info'!A:E,5,0)</f>
        <v>Yogyakarta</v>
      </c>
      <c r="J2024" s="2" t="s">
        <v>121</v>
      </c>
      <c r="K2024" s="6" t="str">
        <f>VLOOKUP(J2024,'Product Details'!B:C,2,0)</f>
        <v>Furniture</v>
      </c>
      <c r="L2024" s="6" t="str">
        <f>VLOOKUP(J2024,'Product Details'!B:D,3,0)</f>
        <v>Furnishings</v>
      </c>
      <c r="M2024" s="6" t="s">
        <v>6421</v>
      </c>
      <c r="N2024" s="2">
        <v>1533</v>
      </c>
      <c r="O2024" s="2">
        <v>1406</v>
      </c>
      <c r="P2024" s="2">
        <v>2</v>
      </c>
      <c r="Q2024" s="7">
        <f>O2024*P2024</f>
        <v>2812</v>
      </c>
      <c r="R2024" s="7">
        <f>N2024*P2024</f>
        <v>3066</v>
      </c>
      <c r="S2024" s="2">
        <v>66</v>
      </c>
      <c r="T2024" s="8">
        <f>R2024+S2024</f>
        <v>3132</v>
      </c>
      <c r="U2024" s="8">
        <f>T2024-Q2024</f>
        <v>320</v>
      </c>
      <c r="V2024" s="2" t="s">
        <v>30</v>
      </c>
      <c r="W2024" s="31">
        <f>IF(T2024&lt;5000,T2024*2%,IF(T2024&lt;25000,T2024*5%,IF(T2024&lt;50000,T2024*7%,IF(T2024&lt;100000,T2024*9%,IF(T2024&lt;250000,T2024*12%,T2024*15%)))))</f>
        <v>62.64</v>
      </c>
    </row>
    <row r="2025" spans="1:23" x14ac:dyDescent="0.3">
      <c r="A2025" s="2" t="s">
        <v>1776</v>
      </c>
      <c r="B2025" s="4">
        <v>44046</v>
      </c>
      <c r="C2025" s="4">
        <v>44047</v>
      </c>
      <c r="D2025" s="2" t="s">
        <v>47</v>
      </c>
      <c r="E2025" s="2" t="s">
        <v>48</v>
      </c>
      <c r="F2025" s="2" t="s">
        <v>393</v>
      </c>
      <c r="G2025" s="5" t="str">
        <f>VLOOKUP(F2025,'Customer Info'!A:B,2,0)</f>
        <v>Sally</v>
      </c>
      <c r="H2025" s="5" t="str">
        <f>VLOOKUP(F2025,'Customer Info'!A:C,3,0)</f>
        <v>Knutson</v>
      </c>
      <c r="I2025" s="5" t="str">
        <f>VLOOKUP(F2025,'Customer Info'!A:E,5,0)</f>
        <v>CastropRauxel</v>
      </c>
      <c r="J2025" s="2" t="s">
        <v>611</v>
      </c>
      <c r="K2025" s="6" t="str">
        <f>VLOOKUP(J2025,'Product Details'!B:C,2,0)</f>
        <v>Technology</v>
      </c>
      <c r="L2025" s="6" t="str">
        <f>VLOOKUP(J2025,'Product Details'!B:D,3,0)</f>
        <v>Phones</v>
      </c>
      <c r="M2025" s="6" t="s">
        <v>6564</v>
      </c>
      <c r="N2025" s="2">
        <v>1533</v>
      </c>
      <c r="O2025" s="2">
        <v>1406</v>
      </c>
      <c r="P2025" s="2">
        <v>2</v>
      </c>
      <c r="Q2025" s="7">
        <f>O2025*P2025</f>
        <v>2812</v>
      </c>
      <c r="R2025" s="7">
        <f>N2025*P2025</f>
        <v>3066</v>
      </c>
      <c r="S2025" s="2">
        <v>28</v>
      </c>
      <c r="T2025" s="8">
        <f>R2025+S2025</f>
        <v>3094</v>
      </c>
      <c r="U2025" s="8">
        <f>T2025-Q2025</f>
        <v>282</v>
      </c>
      <c r="V2025" s="2" t="s">
        <v>33</v>
      </c>
      <c r="W2025" s="31">
        <f>IF(T2025&lt;5000,T2025*2%,IF(T2025&lt;25000,T2025*5%,IF(T2025&lt;50000,T2025*7%,IF(T2025&lt;100000,T2025*9%,IF(T2025&lt;250000,T2025*12%,T2025*15%)))))</f>
        <v>61.88</v>
      </c>
    </row>
    <row r="2026" spans="1:23" x14ac:dyDescent="0.3">
      <c r="A2026" s="2" t="s">
        <v>2420</v>
      </c>
      <c r="B2026" s="4">
        <v>43568</v>
      </c>
      <c r="C2026" s="4">
        <v>43568</v>
      </c>
      <c r="D2026" s="2" t="s">
        <v>47</v>
      </c>
      <c r="E2026" s="2" t="s">
        <v>48</v>
      </c>
      <c r="F2026" s="2" t="s">
        <v>363</v>
      </c>
      <c r="G2026" s="5" t="str">
        <f>VLOOKUP(F2026,'Customer Info'!A:B,2,0)</f>
        <v>Julia</v>
      </c>
      <c r="H2026" s="5" t="str">
        <f>VLOOKUP(F2026,'Customer Info'!A:C,3,0)</f>
        <v>Barnett</v>
      </c>
      <c r="I2026" s="5" t="str">
        <f>VLOOKUP(F2026,'Customer Info'!A:E,5,0)</f>
        <v>Zhuhai</v>
      </c>
      <c r="J2026" s="2" t="s">
        <v>835</v>
      </c>
      <c r="K2026" s="6" t="str">
        <f>VLOOKUP(J2026,'Product Details'!B:C,2,0)</f>
        <v>Technology</v>
      </c>
      <c r="L2026" s="6" t="str">
        <f>VLOOKUP(J2026,'Product Details'!B:D,3,0)</f>
        <v>Copiers</v>
      </c>
      <c r="M2026" s="6" t="s">
        <v>6412</v>
      </c>
      <c r="N2026" s="2">
        <v>1533</v>
      </c>
      <c r="O2026" s="2">
        <v>1406</v>
      </c>
      <c r="P2026" s="2">
        <v>2</v>
      </c>
      <c r="Q2026" s="7">
        <f>O2026*P2026</f>
        <v>2812</v>
      </c>
      <c r="R2026" s="7">
        <f>N2026*P2026</f>
        <v>3066</v>
      </c>
      <c r="S2026" s="2">
        <v>22</v>
      </c>
      <c r="T2026" s="8">
        <f>R2026+S2026</f>
        <v>3088</v>
      </c>
      <c r="U2026" s="8">
        <f>T2026-Q2026</f>
        <v>276</v>
      </c>
      <c r="V2026" s="2" t="s">
        <v>71</v>
      </c>
      <c r="W2026" s="31">
        <f>IF(T2026&lt;5000,T2026*2%,IF(T2026&lt;25000,T2026*5%,IF(T2026&lt;50000,T2026*7%,IF(T2026&lt;100000,T2026*9%,IF(T2026&lt;250000,T2026*12%,T2026*15%)))))</f>
        <v>61.76</v>
      </c>
    </row>
    <row r="2027" spans="1:23" x14ac:dyDescent="0.3">
      <c r="A2027" s="2" t="s">
        <v>3709</v>
      </c>
      <c r="B2027" s="4">
        <v>43844</v>
      </c>
      <c r="C2027" s="4">
        <v>43844</v>
      </c>
      <c r="D2027" s="2" t="s">
        <v>28</v>
      </c>
      <c r="E2027" s="2" t="s">
        <v>43</v>
      </c>
      <c r="F2027" s="2" t="s">
        <v>672</v>
      </c>
      <c r="G2027" s="5" t="str">
        <f>VLOOKUP(F2027,'Customer Info'!A:B,2,0)</f>
        <v>Stuart</v>
      </c>
      <c r="H2027" s="5" t="str">
        <f>VLOOKUP(F2027,'Customer Info'!A:C,3,0)</f>
        <v>Calhoun</v>
      </c>
      <c r="I2027" s="5" t="str">
        <f>VLOOKUP(F2027,'Customer Info'!A:E,5,0)</f>
        <v>Bochum</v>
      </c>
      <c r="J2027" s="2" t="s">
        <v>344</v>
      </c>
      <c r="K2027" s="6" t="str">
        <f>VLOOKUP(J2027,'Product Details'!B:C,2,0)</f>
        <v>Furniture</v>
      </c>
      <c r="L2027" s="6" t="str">
        <f>VLOOKUP(J2027,'Product Details'!B:D,3,0)</f>
        <v>Chairs</v>
      </c>
      <c r="M2027" s="6" t="s">
        <v>6450</v>
      </c>
      <c r="N2027" s="2">
        <v>1545</v>
      </c>
      <c r="O2027" s="2">
        <v>1486</v>
      </c>
      <c r="P2027" s="2">
        <v>2</v>
      </c>
      <c r="Q2027" s="7">
        <f>O2027*P2027</f>
        <v>2972</v>
      </c>
      <c r="R2027" s="7">
        <f>N2027*P2027</f>
        <v>3090</v>
      </c>
      <c r="S2027" s="2">
        <v>92</v>
      </c>
      <c r="T2027" s="8">
        <f>R2027+S2027</f>
        <v>3182</v>
      </c>
      <c r="U2027" s="8">
        <f>T2027-Q2027</f>
        <v>210</v>
      </c>
      <c r="V2027" s="2" t="s">
        <v>30</v>
      </c>
      <c r="W2027" s="31">
        <f>IF(T2027&lt;5000,T2027*2%,IF(T2027&lt;25000,T2027*5%,IF(T2027&lt;50000,T2027*7%,IF(T2027&lt;100000,T2027*9%,IF(T2027&lt;250000,T2027*12%,T2027*15%)))))</f>
        <v>63.64</v>
      </c>
    </row>
    <row r="2028" spans="1:23" x14ac:dyDescent="0.3">
      <c r="A2028" s="2" t="s">
        <v>2064</v>
      </c>
      <c r="B2028" s="4">
        <v>43363</v>
      </c>
      <c r="C2028" s="4">
        <v>43365</v>
      </c>
      <c r="D2028" s="2" t="s">
        <v>28</v>
      </c>
      <c r="E2028" s="2" t="s">
        <v>43</v>
      </c>
      <c r="F2028" s="2" t="s">
        <v>1798</v>
      </c>
      <c r="G2028" s="5" t="str">
        <f>VLOOKUP(F2028,'Customer Info'!A:B,2,0)</f>
        <v>Darren</v>
      </c>
      <c r="H2028" s="5" t="str">
        <f>VLOOKUP(F2028,'Customer Info'!A:C,3,0)</f>
        <v>Budd</v>
      </c>
      <c r="I2028" s="5" t="str">
        <f>VLOOKUP(F2028,'Customer Info'!A:E,5,0)</f>
        <v>Jakarta</v>
      </c>
      <c r="J2028" s="2" t="s">
        <v>160</v>
      </c>
      <c r="K2028" s="6" t="str">
        <f>VLOOKUP(J2028,'Product Details'!B:C,2,0)</f>
        <v>Office_Supplies</v>
      </c>
      <c r="L2028" s="6" t="str">
        <f>VLOOKUP(J2028,'Product Details'!B:D,3,0)</f>
        <v>Storage</v>
      </c>
      <c r="M2028" s="6" t="s">
        <v>6506</v>
      </c>
      <c r="N2028" s="2">
        <v>1545</v>
      </c>
      <c r="O2028" s="2">
        <v>1486</v>
      </c>
      <c r="P2028" s="2">
        <v>2</v>
      </c>
      <c r="Q2028" s="7">
        <f>O2028*P2028</f>
        <v>2972</v>
      </c>
      <c r="R2028" s="7">
        <f>N2028*P2028</f>
        <v>3090</v>
      </c>
      <c r="S2028" s="2">
        <v>76</v>
      </c>
      <c r="T2028" s="8">
        <f>R2028+S2028</f>
        <v>3166</v>
      </c>
      <c r="U2028" s="8">
        <f>T2028-Q2028</f>
        <v>194</v>
      </c>
      <c r="V2028" s="2" t="s">
        <v>63</v>
      </c>
      <c r="W2028" s="31">
        <f>IF(T2028&lt;5000,T2028*2%,IF(T2028&lt;25000,T2028*5%,IF(T2028&lt;50000,T2028*7%,IF(T2028&lt;100000,T2028*9%,IF(T2028&lt;250000,T2028*12%,T2028*15%)))))</f>
        <v>63.32</v>
      </c>
    </row>
    <row r="2029" spans="1:23" x14ac:dyDescent="0.3">
      <c r="A2029" s="2" t="s">
        <v>2058</v>
      </c>
      <c r="B2029" s="4">
        <v>43323</v>
      </c>
      <c r="C2029" s="4">
        <v>43323</v>
      </c>
      <c r="D2029" s="2" t="s">
        <v>28</v>
      </c>
      <c r="E2029" s="2" t="s">
        <v>91</v>
      </c>
      <c r="F2029" s="2" t="s">
        <v>2059</v>
      </c>
      <c r="G2029" s="5" t="str">
        <f>VLOOKUP(F2029,'Customer Info'!A:B,2,0)</f>
        <v>Kunst</v>
      </c>
      <c r="H2029" s="5" t="str">
        <f>VLOOKUP(F2029,'Customer Info'!A:C,3,0)</f>
        <v>Miller</v>
      </c>
      <c r="I2029" s="5" t="str">
        <f>VLOOKUP(F2029,'Customer Info'!A:E,5,0)</f>
        <v>Jakarta</v>
      </c>
      <c r="J2029" s="2" t="s">
        <v>177</v>
      </c>
      <c r="K2029" s="6" t="str">
        <f>VLOOKUP(J2029,'Product Details'!B:C,2,0)</f>
        <v>Technology</v>
      </c>
      <c r="L2029" s="6" t="str">
        <f>VLOOKUP(J2029,'Product Details'!B:D,3,0)</f>
        <v>Accessories</v>
      </c>
      <c r="M2029" s="6" t="s">
        <v>6502</v>
      </c>
      <c r="N2029" s="2">
        <v>3091</v>
      </c>
      <c r="O2029" s="2">
        <v>2889</v>
      </c>
      <c r="P2029" s="2">
        <v>1</v>
      </c>
      <c r="Q2029" s="7">
        <f>O2029*P2029</f>
        <v>2889</v>
      </c>
      <c r="R2029" s="7">
        <f>N2029*P2029</f>
        <v>3091</v>
      </c>
      <c r="S2029" s="2">
        <v>94</v>
      </c>
      <c r="T2029" s="8">
        <f>R2029+S2029</f>
        <v>3185</v>
      </c>
      <c r="U2029" s="8">
        <f>T2029-Q2029</f>
        <v>296</v>
      </c>
      <c r="V2029" s="2" t="s">
        <v>33</v>
      </c>
      <c r="W2029" s="31">
        <f>IF(T2029&lt;5000,T2029*2%,IF(T2029&lt;25000,T2029*5%,IF(T2029&lt;50000,T2029*7%,IF(T2029&lt;100000,T2029*9%,IF(T2029&lt;250000,T2029*12%,T2029*15%)))))</f>
        <v>63.7</v>
      </c>
    </row>
    <row r="2030" spans="1:23" x14ac:dyDescent="0.3">
      <c r="A2030" s="2" t="s">
        <v>3010</v>
      </c>
      <c r="B2030" s="4">
        <v>43213</v>
      </c>
      <c r="C2030" s="4">
        <v>43214</v>
      </c>
      <c r="D2030" s="2" t="s">
        <v>28</v>
      </c>
      <c r="E2030" s="2" t="s">
        <v>29</v>
      </c>
      <c r="F2030" s="2" t="s">
        <v>568</v>
      </c>
      <c r="G2030" s="5" t="str">
        <f>VLOOKUP(F2030,'Customer Info'!A:B,2,0)</f>
        <v>Darren</v>
      </c>
      <c r="H2030" s="5" t="str">
        <f>VLOOKUP(F2030,'Customer Info'!A:C,3,0)</f>
        <v>Budd</v>
      </c>
      <c r="I2030" s="5" t="str">
        <f>VLOOKUP(F2030,'Customer Info'!A:E,5,0)</f>
        <v>Regensburg</v>
      </c>
      <c r="J2030" s="2" t="s">
        <v>961</v>
      </c>
      <c r="K2030" s="6" t="str">
        <f>VLOOKUP(J2030,'Product Details'!B:C,2,0)</f>
        <v>Furniture</v>
      </c>
      <c r="L2030" s="6" t="str">
        <f>VLOOKUP(J2030,'Product Details'!B:D,3,0)</f>
        <v>Bookcases</v>
      </c>
      <c r="M2030" s="6" t="s">
        <v>6492</v>
      </c>
      <c r="N2030" s="2">
        <v>3091</v>
      </c>
      <c r="O2030" s="2">
        <v>2889</v>
      </c>
      <c r="P2030" s="2">
        <v>1</v>
      </c>
      <c r="Q2030" s="7">
        <f>O2030*P2030</f>
        <v>2889</v>
      </c>
      <c r="R2030" s="7">
        <f>N2030*P2030</f>
        <v>3091</v>
      </c>
      <c r="S2030" s="2">
        <v>45</v>
      </c>
      <c r="T2030" s="8">
        <f>R2030+S2030</f>
        <v>3136</v>
      </c>
      <c r="U2030" s="8">
        <f>T2030-Q2030</f>
        <v>247</v>
      </c>
      <c r="V2030" s="2" t="s">
        <v>33</v>
      </c>
      <c r="W2030" s="31">
        <f>IF(T2030&lt;5000,T2030*2%,IF(T2030&lt;25000,T2030*5%,IF(T2030&lt;50000,T2030*7%,IF(T2030&lt;100000,T2030*9%,IF(T2030&lt;250000,T2030*12%,T2030*15%)))))</f>
        <v>62.72</v>
      </c>
    </row>
    <row r="2031" spans="1:23" x14ac:dyDescent="0.3">
      <c r="A2031" s="2" t="s">
        <v>1744</v>
      </c>
      <c r="B2031" s="4">
        <v>44002</v>
      </c>
      <c r="C2031" s="4">
        <v>44002</v>
      </c>
      <c r="D2031" s="2" t="s">
        <v>47</v>
      </c>
      <c r="E2031" s="2" t="s">
        <v>48</v>
      </c>
      <c r="F2031" s="2" t="s">
        <v>1408</v>
      </c>
      <c r="G2031" s="5" t="str">
        <f>VLOOKUP(F2031,'Customer Info'!A:B,2,0)</f>
        <v>Sung</v>
      </c>
      <c r="H2031" s="5" t="str">
        <f>VLOOKUP(F2031,'Customer Info'!A:C,3,0)</f>
        <v>Pak</v>
      </c>
      <c r="I2031" s="5" t="str">
        <f>VLOOKUP(F2031,'Customer Info'!A:E,5,0)</f>
        <v>Chaozhou</v>
      </c>
      <c r="J2031" s="2" t="s">
        <v>193</v>
      </c>
      <c r="K2031" s="6" t="str">
        <f>VLOOKUP(J2031,'Product Details'!B:C,2,0)</f>
        <v>Office_Supplies</v>
      </c>
      <c r="L2031" s="6" t="str">
        <f>VLOOKUP(J2031,'Product Details'!B:D,3,0)</f>
        <v>Art</v>
      </c>
      <c r="M2031" s="6" t="s">
        <v>6434</v>
      </c>
      <c r="N2031" s="2">
        <v>773</v>
      </c>
      <c r="O2031" s="2">
        <v>708</v>
      </c>
      <c r="P2031" s="2">
        <v>4</v>
      </c>
      <c r="Q2031" s="7">
        <f>O2031*P2031</f>
        <v>2832</v>
      </c>
      <c r="R2031" s="7">
        <f>N2031*P2031</f>
        <v>3092</v>
      </c>
      <c r="S2031" s="2">
        <v>98</v>
      </c>
      <c r="T2031" s="8">
        <f>R2031+S2031</f>
        <v>3190</v>
      </c>
      <c r="U2031" s="8">
        <f>T2031-Q2031</f>
        <v>358</v>
      </c>
      <c r="V2031" s="2" t="s">
        <v>63</v>
      </c>
      <c r="W2031" s="31">
        <f>IF(T2031&lt;5000,T2031*2%,IF(T2031&lt;25000,T2031*5%,IF(T2031&lt;50000,T2031*7%,IF(T2031&lt;100000,T2031*9%,IF(T2031&lt;250000,T2031*12%,T2031*15%)))))</f>
        <v>63.800000000000004</v>
      </c>
    </row>
    <row r="2032" spans="1:23" x14ac:dyDescent="0.3">
      <c r="A2032" s="2" t="s">
        <v>1955</v>
      </c>
      <c r="B2032" s="4">
        <v>43982</v>
      </c>
      <c r="C2032" s="4">
        <v>43983</v>
      </c>
      <c r="D2032" s="2" t="s">
        <v>47</v>
      </c>
      <c r="E2032" s="2" t="s">
        <v>29</v>
      </c>
      <c r="F2032" s="2" t="s">
        <v>130</v>
      </c>
      <c r="G2032" s="5" t="str">
        <f>VLOOKUP(F2032,'Customer Info'!A:B,2,0)</f>
        <v>Duane</v>
      </c>
      <c r="H2032" s="5" t="str">
        <f>VLOOKUP(F2032,'Customer Info'!A:C,3,0)</f>
        <v>Huffman</v>
      </c>
      <c r="I2032" s="5" t="str">
        <f>VLOOKUP(F2032,'Customer Info'!A:E,5,0)</f>
        <v>Jakarta</v>
      </c>
      <c r="J2032" s="2" t="s">
        <v>163</v>
      </c>
      <c r="K2032" s="6" t="str">
        <f>VLOOKUP(J2032,'Product Details'!B:C,2,0)</f>
        <v>Office_Supplies</v>
      </c>
      <c r="L2032" s="6" t="str">
        <f>VLOOKUP(J2032,'Product Details'!B:D,3,0)</f>
        <v>Appliances</v>
      </c>
      <c r="M2032" s="6" t="s">
        <v>6514</v>
      </c>
      <c r="N2032" s="2">
        <v>516</v>
      </c>
      <c r="O2032" s="2">
        <v>473</v>
      </c>
      <c r="P2032" s="2">
        <v>6</v>
      </c>
      <c r="Q2032" s="7">
        <f>O2032*P2032</f>
        <v>2838</v>
      </c>
      <c r="R2032" s="7">
        <f>N2032*P2032</f>
        <v>3096</v>
      </c>
      <c r="S2032" s="2">
        <v>71</v>
      </c>
      <c r="T2032" s="8">
        <f>R2032+S2032</f>
        <v>3167</v>
      </c>
      <c r="U2032" s="8">
        <f>T2032-Q2032</f>
        <v>329</v>
      </c>
      <c r="V2032" s="2" t="s">
        <v>33</v>
      </c>
      <c r="W2032" s="31">
        <f>IF(T2032&lt;5000,T2032*2%,IF(T2032&lt;25000,T2032*5%,IF(T2032&lt;50000,T2032*7%,IF(T2032&lt;100000,T2032*9%,IF(T2032&lt;250000,T2032*12%,T2032*15%)))))</f>
        <v>63.34</v>
      </c>
    </row>
    <row r="2033" spans="1:23" x14ac:dyDescent="0.3">
      <c r="A2033" s="2" t="s">
        <v>3619</v>
      </c>
      <c r="B2033" s="4">
        <v>43701</v>
      </c>
      <c r="C2033" s="4">
        <v>43701</v>
      </c>
      <c r="D2033" s="2" t="s">
        <v>35</v>
      </c>
      <c r="E2033" s="2" t="s">
        <v>48</v>
      </c>
      <c r="F2033" s="2" t="s">
        <v>1663</v>
      </c>
      <c r="G2033" s="5" t="str">
        <f>VLOOKUP(F2033,'Customer Info'!A:B,2,0)</f>
        <v>Ralph</v>
      </c>
      <c r="H2033" s="5" t="str">
        <f>VLOOKUP(F2033,'Customer Info'!A:C,3,0)</f>
        <v>Arnett</v>
      </c>
      <c r="I2033" s="5" t="str">
        <f>VLOOKUP(F2033,'Customer Info'!A:E,5,0)</f>
        <v>Suzhou</v>
      </c>
      <c r="J2033" s="2" t="s">
        <v>74</v>
      </c>
      <c r="K2033" s="6" t="str">
        <f>VLOOKUP(J2033,'Product Details'!B:C,2,0)</f>
        <v>Office_Supplies</v>
      </c>
      <c r="L2033" s="6" t="str">
        <f>VLOOKUP(J2033,'Product Details'!B:D,3,0)</f>
        <v>Fasteners</v>
      </c>
      <c r="M2033" s="6" t="s">
        <v>6459</v>
      </c>
      <c r="N2033" s="2">
        <v>1552</v>
      </c>
      <c r="O2033" s="2">
        <v>1466</v>
      </c>
      <c r="P2033" s="2">
        <v>2</v>
      </c>
      <c r="Q2033" s="7">
        <f>O2033*P2033</f>
        <v>2932</v>
      </c>
      <c r="R2033" s="7">
        <f>N2033*P2033</f>
        <v>3104</v>
      </c>
      <c r="S2033" s="2">
        <v>91</v>
      </c>
      <c r="T2033" s="8">
        <f>R2033+S2033</f>
        <v>3195</v>
      </c>
      <c r="U2033" s="8">
        <f>T2033-Q2033</f>
        <v>263</v>
      </c>
      <c r="V2033" s="2" t="s">
        <v>63</v>
      </c>
      <c r="W2033" s="31">
        <f>IF(T2033&lt;5000,T2033*2%,IF(T2033&lt;25000,T2033*5%,IF(T2033&lt;50000,T2033*7%,IF(T2033&lt;100000,T2033*9%,IF(T2033&lt;250000,T2033*12%,T2033*15%)))))</f>
        <v>63.9</v>
      </c>
    </row>
    <row r="2034" spans="1:23" x14ac:dyDescent="0.3">
      <c r="A2034" s="2" t="s">
        <v>1850</v>
      </c>
      <c r="B2034" s="4">
        <v>43858</v>
      </c>
      <c r="C2034" s="4">
        <v>43860</v>
      </c>
      <c r="D2034" s="2" t="s">
        <v>35</v>
      </c>
      <c r="E2034" s="2" t="s">
        <v>48</v>
      </c>
      <c r="F2034" s="2" t="s">
        <v>1785</v>
      </c>
      <c r="G2034" s="5" t="str">
        <f>VLOOKUP(F2034,'Customer Info'!A:B,2,0)</f>
        <v>Linda</v>
      </c>
      <c r="H2034" s="5" t="str">
        <f>VLOOKUP(F2034,'Customer Info'!A:C,3,0)</f>
        <v>Southworth</v>
      </c>
      <c r="I2034" s="5" t="str">
        <f>VLOOKUP(F2034,'Customer Info'!A:E,5,0)</f>
        <v>Brisbane</v>
      </c>
      <c r="J2034" s="2" t="s">
        <v>66</v>
      </c>
      <c r="K2034" s="6" t="str">
        <f>VLOOKUP(J2034,'Product Details'!B:C,2,0)</f>
        <v>Furniture</v>
      </c>
      <c r="L2034" s="6" t="str">
        <f>VLOOKUP(J2034,'Product Details'!B:D,3,0)</f>
        <v>Bookcases</v>
      </c>
      <c r="M2034" s="6" t="s">
        <v>6498</v>
      </c>
      <c r="N2034" s="2">
        <v>1552</v>
      </c>
      <c r="O2034" s="2">
        <v>1466</v>
      </c>
      <c r="P2034" s="2">
        <v>2</v>
      </c>
      <c r="Q2034" s="7">
        <f>O2034*P2034</f>
        <v>2932</v>
      </c>
      <c r="R2034" s="7">
        <f>N2034*P2034</f>
        <v>3104</v>
      </c>
      <c r="S2034" s="2">
        <v>37</v>
      </c>
      <c r="T2034" s="8">
        <f>R2034+S2034</f>
        <v>3141</v>
      </c>
      <c r="U2034" s="8">
        <f>T2034-Q2034</f>
        <v>209</v>
      </c>
      <c r="V2034" s="2" t="s">
        <v>33</v>
      </c>
      <c r="W2034" s="31">
        <f>IF(T2034&lt;5000,T2034*2%,IF(T2034&lt;25000,T2034*5%,IF(T2034&lt;50000,T2034*7%,IF(T2034&lt;100000,T2034*9%,IF(T2034&lt;250000,T2034*12%,T2034*15%)))))</f>
        <v>62.82</v>
      </c>
    </row>
    <row r="2035" spans="1:23" x14ac:dyDescent="0.3">
      <c r="A2035" s="2" t="s">
        <v>4305</v>
      </c>
      <c r="B2035" s="4">
        <v>43730</v>
      </c>
      <c r="C2035" s="4">
        <v>43730</v>
      </c>
      <c r="D2035" s="2" t="s">
        <v>35</v>
      </c>
      <c r="E2035" s="2" t="s">
        <v>43</v>
      </c>
      <c r="F2035" s="2" t="s">
        <v>1208</v>
      </c>
      <c r="G2035" s="5" t="str">
        <f>VLOOKUP(F2035,'Customer Info'!A:B,2,0)</f>
        <v>Robert</v>
      </c>
      <c r="H2035" s="5" t="str">
        <f>VLOOKUP(F2035,'Customer Info'!A:C,3,0)</f>
        <v>Dilbeck</v>
      </c>
      <c r="I2035" s="5" t="str">
        <f>VLOOKUP(F2035,'Customer Info'!A:E,5,0)</f>
        <v>Bihar Sharif</v>
      </c>
      <c r="J2035" s="2" t="s">
        <v>143</v>
      </c>
      <c r="K2035" s="6" t="str">
        <f>VLOOKUP(J2035,'Product Details'!B:C,2,0)</f>
        <v>Office_Supplies</v>
      </c>
      <c r="L2035" s="6" t="str">
        <f>VLOOKUP(J2035,'Product Details'!B:D,3,0)</f>
        <v>Binders</v>
      </c>
      <c r="M2035" s="6" t="s">
        <v>6487</v>
      </c>
      <c r="N2035" s="2">
        <v>1552</v>
      </c>
      <c r="O2035" s="2">
        <v>1466</v>
      </c>
      <c r="P2035" s="2">
        <v>2</v>
      </c>
      <c r="Q2035" s="7">
        <f>O2035*P2035</f>
        <v>2932</v>
      </c>
      <c r="R2035" s="7">
        <f>N2035*P2035</f>
        <v>3104</v>
      </c>
      <c r="S2035" s="2">
        <v>21</v>
      </c>
      <c r="T2035" s="8">
        <f>R2035+S2035</f>
        <v>3125</v>
      </c>
      <c r="U2035" s="8">
        <f>T2035-Q2035</f>
        <v>193</v>
      </c>
      <c r="V2035" s="2" t="s">
        <v>33</v>
      </c>
      <c r="W2035" s="31">
        <f>IF(T2035&lt;5000,T2035*2%,IF(T2035&lt;25000,T2035*5%,IF(T2035&lt;50000,T2035*7%,IF(T2035&lt;100000,T2035*9%,IF(T2035&lt;250000,T2035*12%,T2035*15%)))))</f>
        <v>62.5</v>
      </c>
    </row>
    <row r="2036" spans="1:23" x14ac:dyDescent="0.3">
      <c r="A2036" s="2" t="s">
        <v>2031</v>
      </c>
      <c r="B2036" s="4">
        <v>43284</v>
      </c>
      <c r="C2036" s="4">
        <v>43285</v>
      </c>
      <c r="D2036" s="2" t="s">
        <v>35</v>
      </c>
      <c r="E2036" s="2" t="s">
        <v>43</v>
      </c>
      <c r="F2036" s="2" t="s">
        <v>1321</v>
      </c>
      <c r="G2036" s="5" t="str">
        <f>VLOOKUP(F2036,'Customer Info'!A:B,2,0)</f>
        <v>Susan</v>
      </c>
      <c r="H2036" s="5" t="str">
        <f>VLOOKUP(F2036,'Customer Info'!A:C,3,0)</f>
        <v>Pistek</v>
      </c>
      <c r="I2036" s="5" t="str">
        <f>VLOOKUP(F2036,'Customer Info'!A:E,5,0)</f>
        <v>Padang</v>
      </c>
      <c r="J2036" s="2" t="s">
        <v>407</v>
      </c>
      <c r="K2036" s="6" t="str">
        <f>VLOOKUP(J2036,'Product Details'!B:C,2,0)</f>
        <v>Furniture</v>
      </c>
      <c r="L2036" s="6" t="str">
        <f>VLOOKUP(J2036,'Product Details'!B:D,3,0)</f>
        <v>Furnishings</v>
      </c>
      <c r="M2036" s="6" t="s">
        <v>6420</v>
      </c>
      <c r="N2036" s="2">
        <v>1556</v>
      </c>
      <c r="O2036" s="2">
        <v>1414</v>
      </c>
      <c r="P2036" s="2">
        <v>2</v>
      </c>
      <c r="Q2036" s="7">
        <f>O2036*P2036</f>
        <v>2828</v>
      </c>
      <c r="R2036" s="7">
        <f>N2036*P2036</f>
        <v>3112</v>
      </c>
      <c r="S2036" s="2">
        <v>93</v>
      </c>
      <c r="T2036" s="8">
        <f>R2036+S2036</f>
        <v>3205</v>
      </c>
      <c r="U2036" s="8">
        <f>T2036-Q2036</f>
        <v>377</v>
      </c>
      <c r="V2036" s="2" t="s">
        <v>33</v>
      </c>
      <c r="W2036" s="31">
        <f>IF(T2036&lt;5000,T2036*2%,IF(T2036&lt;25000,T2036*5%,IF(T2036&lt;50000,T2036*7%,IF(T2036&lt;100000,T2036*9%,IF(T2036&lt;250000,T2036*12%,T2036*15%)))))</f>
        <v>64.099999999999994</v>
      </c>
    </row>
    <row r="2037" spans="1:23" x14ac:dyDescent="0.3">
      <c r="A2037" s="2" t="s">
        <v>1540</v>
      </c>
      <c r="B2037" s="4">
        <v>43845</v>
      </c>
      <c r="C2037" s="4">
        <v>43845</v>
      </c>
      <c r="D2037" s="2" t="s">
        <v>35</v>
      </c>
      <c r="E2037" s="2" t="s">
        <v>68</v>
      </c>
      <c r="F2037" s="2" t="s">
        <v>327</v>
      </c>
      <c r="G2037" s="5" t="str">
        <f>VLOOKUP(F2037,'Customer Info'!A:B,2,0)</f>
        <v>Jill</v>
      </c>
      <c r="H2037" s="5" t="str">
        <f>VLOOKUP(F2037,'Customer Info'!A:C,3,0)</f>
        <v>Stevenson</v>
      </c>
      <c r="I2037" s="5" t="str">
        <f>VLOOKUP(F2037,'Customer Info'!A:E,5,0)</f>
        <v>Bengbu</v>
      </c>
      <c r="J2037" s="2" t="s">
        <v>102</v>
      </c>
      <c r="K2037" s="6" t="str">
        <f>VLOOKUP(J2037,'Product Details'!B:C,2,0)</f>
        <v>Technology</v>
      </c>
      <c r="L2037" s="6" t="str">
        <f>VLOOKUP(J2037,'Product Details'!B:D,3,0)</f>
        <v>Phones</v>
      </c>
      <c r="M2037" s="6" t="s">
        <v>6447</v>
      </c>
      <c r="N2037" s="2">
        <v>1556</v>
      </c>
      <c r="O2037" s="2">
        <v>1414</v>
      </c>
      <c r="P2037" s="2">
        <v>2</v>
      </c>
      <c r="Q2037" s="7">
        <f>O2037*P2037</f>
        <v>2828</v>
      </c>
      <c r="R2037" s="7">
        <f>N2037*P2037</f>
        <v>3112</v>
      </c>
      <c r="S2037" s="2">
        <v>60</v>
      </c>
      <c r="T2037" s="8">
        <f>R2037+S2037</f>
        <v>3172</v>
      </c>
      <c r="U2037" s="8">
        <f>T2037-Q2037</f>
        <v>344</v>
      </c>
      <c r="V2037" s="2" t="s">
        <v>33</v>
      </c>
      <c r="W2037" s="31">
        <f>IF(T2037&lt;5000,T2037*2%,IF(T2037&lt;25000,T2037*5%,IF(T2037&lt;50000,T2037*7%,IF(T2037&lt;100000,T2037*9%,IF(T2037&lt;250000,T2037*12%,T2037*15%)))))</f>
        <v>63.440000000000005</v>
      </c>
    </row>
    <row r="2038" spans="1:23" x14ac:dyDescent="0.3">
      <c r="A2038" s="2" t="s">
        <v>2604</v>
      </c>
      <c r="B2038" s="4">
        <v>43903</v>
      </c>
      <c r="C2038" s="4">
        <v>43904</v>
      </c>
      <c r="D2038" s="2" t="s">
        <v>47</v>
      </c>
      <c r="E2038" s="2" t="s">
        <v>91</v>
      </c>
      <c r="F2038" s="2" t="s">
        <v>851</v>
      </c>
      <c r="G2038" s="5" t="str">
        <f>VLOOKUP(F2038,'Customer Info'!A:B,2,0)</f>
        <v>Brooke</v>
      </c>
      <c r="H2038" s="5" t="str">
        <f>VLOOKUP(F2038,'Customer Info'!A:C,3,0)</f>
        <v>Gillingham</v>
      </c>
      <c r="I2038" s="5" t="str">
        <f>VLOOKUP(F2038,'Customer Info'!A:E,5,0)</f>
        <v>Geraldton</v>
      </c>
      <c r="J2038" s="2" t="s">
        <v>143</v>
      </c>
      <c r="K2038" s="6" t="str">
        <f>VLOOKUP(J2038,'Product Details'!B:C,2,0)</f>
        <v>Office_Supplies</v>
      </c>
      <c r="L2038" s="6" t="str">
        <f>VLOOKUP(J2038,'Product Details'!B:D,3,0)</f>
        <v>Binders</v>
      </c>
      <c r="M2038" s="6" t="s">
        <v>6487</v>
      </c>
      <c r="N2038" s="2">
        <v>1564</v>
      </c>
      <c r="O2038" s="2">
        <v>1420</v>
      </c>
      <c r="P2038" s="2">
        <v>2</v>
      </c>
      <c r="Q2038" s="7">
        <f>O2038*P2038</f>
        <v>2840</v>
      </c>
      <c r="R2038" s="7">
        <f>N2038*P2038</f>
        <v>3128</v>
      </c>
      <c r="S2038" s="2">
        <v>35</v>
      </c>
      <c r="T2038" s="8">
        <f>R2038+S2038</f>
        <v>3163</v>
      </c>
      <c r="U2038" s="8">
        <f>T2038-Q2038</f>
        <v>323</v>
      </c>
      <c r="V2038" s="2" t="s">
        <v>33</v>
      </c>
      <c r="W2038" s="31">
        <f>IF(T2038&lt;5000,T2038*2%,IF(T2038&lt;25000,T2038*5%,IF(T2038&lt;50000,T2038*7%,IF(T2038&lt;100000,T2038*9%,IF(T2038&lt;250000,T2038*12%,T2038*15%)))))</f>
        <v>63.26</v>
      </c>
    </row>
    <row r="2039" spans="1:23" x14ac:dyDescent="0.3">
      <c r="A2039" s="2" t="s">
        <v>256</v>
      </c>
      <c r="B2039" s="4">
        <v>43288</v>
      </c>
      <c r="C2039" s="4">
        <v>43290</v>
      </c>
      <c r="D2039" s="2" t="s">
        <v>47</v>
      </c>
      <c r="E2039" s="2" t="s">
        <v>36</v>
      </c>
      <c r="F2039" s="2" t="s">
        <v>257</v>
      </c>
      <c r="G2039" s="5" t="str">
        <f>VLOOKUP(F2039,'Customer Info'!A:B,2,0)</f>
        <v>Christina</v>
      </c>
      <c r="H2039" s="5" t="str">
        <f>VLOOKUP(F2039,'Customer Info'!A:C,3,0)</f>
        <v>VanderZanden</v>
      </c>
      <c r="I2039" s="5" t="str">
        <f>VLOOKUP(F2039,'Customer Info'!A:E,5,0)</f>
        <v>Gold Coast</v>
      </c>
      <c r="J2039" s="2" t="s">
        <v>111</v>
      </c>
      <c r="K2039" s="6" t="str">
        <f>VLOOKUP(J2039,'Product Details'!B:C,2,0)</f>
        <v>Office_Supplies</v>
      </c>
      <c r="L2039" s="6" t="str">
        <f>VLOOKUP(J2039,'Product Details'!B:D,3,0)</f>
        <v>Storage</v>
      </c>
      <c r="M2039" s="6" t="s">
        <v>6543</v>
      </c>
      <c r="N2039" s="2">
        <v>1564</v>
      </c>
      <c r="O2039" s="2">
        <v>1420</v>
      </c>
      <c r="P2039" s="2">
        <v>2</v>
      </c>
      <c r="Q2039" s="7">
        <f>O2039*P2039</f>
        <v>2840</v>
      </c>
      <c r="R2039" s="7">
        <f>N2039*P2039</f>
        <v>3128</v>
      </c>
      <c r="S2039" s="2">
        <v>26</v>
      </c>
      <c r="T2039" s="8">
        <f>R2039+S2039</f>
        <v>3154</v>
      </c>
      <c r="U2039" s="8">
        <f>T2039-Q2039</f>
        <v>314</v>
      </c>
      <c r="V2039" s="2" t="s">
        <v>33</v>
      </c>
      <c r="W2039" s="31">
        <f>IF(T2039&lt;5000,T2039*2%,IF(T2039&lt;25000,T2039*5%,IF(T2039&lt;50000,T2039*7%,IF(T2039&lt;100000,T2039*9%,IF(T2039&lt;250000,T2039*12%,T2039*15%)))))</f>
        <v>63.08</v>
      </c>
    </row>
    <row r="2040" spans="1:23" x14ac:dyDescent="0.3">
      <c r="A2040" s="2" t="s">
        <v>232</v>
      </c>
      <c r="B2040" s="4">
        <v>43435</v>
      </c>
      <c r="C2040" s="4">
        <v>43435</v>
      </c>
      <c r="D2040" s="2" t="s">
        <v>47</v>
      </c>
      <c r="E2040" s="2" t="s">
        <v>48</v>
      </c>
      <c r="F2040" s="2" t="s">
        <v>233</v>
      </c>
      <c r="G2040" s="5" t="str">
        <f>VLOOKUP(F2040,'Customer Info'!A:B,2,0)</f>
        <v>Roy</v>
      </c>
      <c r="H2040" s="5" t="str">
        <f>VLOOKUP(F2040,'Customer Info'!A:C,3,0)</f>
        <v>Phan</v>
      </c>
      <c r="I2040" s="5" t="str">
        <f>VLOOKUP(F2040,'Customer Info'!A:E,5,0)</f>
        <v>Melbourne</v>
      </c>
      <c r="J2040" s="2" t="s">
        <v>234</v>
      </c>
      <c r="K2040" s="6" t="str">
        <f>VLOOKUP(J2040,'Product Details'!B:C,2,0)</f>
        <v>Furniture</v>
      </c>
      <c r="L2040" s="6" t="str">
        <f>VLOOKUP(J2040,'Product Details'!B:D,3,0)</f>
        <v>Chairs</v>
      </c>
      <c r="M2040" s="6" t="s">
        <v>6411</v>
      </c>
      <c r="N2040" s="2">
        <v>626</v>
      </c>
      <c r="O2040" s="2">
        <v>559</v>
      </c>
      <c r="P2040" s="2">
        <v>5</v>
      </c>
      <c r="Q2040" s="7">
        <f>O2040*P2040</f>
        <v>2795</v>
      </c>
      <c r="R2040" s="7">
        <f>N2040*P2040</f>
        <v>3130</v>
      </c>
      <c r="S2040" s="2">
        <v>29</v>
      </c>
      <c r="T2040" s="8">
        <f>R2040+S2040</f>
        <v>3159</v>
      </c>
      <c r="U2040" s="8">
        <f>T2040-Q2040</f>
        <v>364</v>
      </c>
      <c r="V2040" s="2" t="s">
        <v>33</v>
      </c>
      <c r="W2040" s="31">
        <f>IF(T2040&lt;5000,T2040*2%,IF(T2040&lt;25000,T2040*5%,IF(T2040&lt;50000,T2040*7%,IF(T2040&lt;100000,T2040*9%,IF(T2040&lt;250000,T2040*12%,T2040*15%)))))</f>
        <v>63.18</v>
      </c>
    </row>
    <row r="2041" spans="1:23" x14ac:dyDescent="0.3">
      <c r="A2041" s="2" t="s">
        <v>3420</v>
      </c>
      <c r="B2041" s="4">
        <v>43592</v>
      </c>
      <c r="C2041" s="4">
        <v>43594</v>
      </c>
      <c r="D2041" s="2" t="s">
        <v>47</v>
      </c>
      <c r="E2041" s="2" t="s">
        <v>91</v>
      </c>
      <c r="F2041" s="2" t="s">
        <v>544</v>
      </c>
      <c r="G2041" s="5" t="str">
        <f>VLOOKUP(F2041,'Customer Info'!A:B,2,0)</f>
        <v>Troy</v>
      </c>
      <c r="H2041" s="5" t="str">
        <f>VLOOKUP(F2041,'Customer Info'!A:C,3,0)</f>
        <v>Blackwell</v>
      </c>
      <c r="I2041" s="5" t="str">
        <f>VLOOKUP(F2041,'Customer Info'!A:E,5,0)</f>
        <v>Akola</v>
      </c>
      <c r="J2041" s="2" t="s">
        <v>328</v>
      </c>
      <c r="K2041" s="6" t="str">
        <f>VLOOKUP(J2041,'Product Details'!B:C,2,0)</f>
        <v>Office_Supplies</v>
      </c>
      <c r="L2041" s="6" t="str">
        <f>VLOOKUP(J2041,'Product Details'!B:D,3,0)</f>
        <v>Appliances</v>
      </c>
      <c r="M2041" s="6" t="s">
        <v>6529</v>
      </c>
      <c r="N2041" s="2">
        <v>626</v>
      </c>
      <c r="O2041" s="2">
        <v>559</v>
      </c>
      <c r="P2041" s="2">
        <v>5</v>
      </c>
      <c r="Q2041" s="7">
        <f>O2041*P2041</f>
        <v>2795</v>
      </c>
      <c r="R2041" s="7">
        <f>N2041*P2041</f>
        <v>3130</v>
      </c>
      <c r="S2041" s="2">
        <v>21</v>
      </c>
      <c r="T2041" s="8">
        <f>R2041+S2041</f>
        <v>3151</v>
      </c>
      <c r="U2041" s="8">
        <f>T2041-Q2041</f>
        <v>356</v>
      </c>
      <c r="V2041" s="2" t="s">
        <v>63</v>
      </c>
      <c r="W2041" s="31">
        <f>IF(T2041&lt;5000,T2041*2%,IF(T2041&lt;25000,T2041*5%,IF(T2041&lt;50000,T2041*7%,IF(T2041&lt;100000,T2041*9%,IF(T2041&lt;250000,T2041*12%,T2041*15%)))))</f>
        <v>63.02</v>
      </c>
    </row>
    <row r="2042" spans="1:23" x14ac:dyDescent="0.3">
      <c r="A2042" s="2" t="s">
        <v>1411</v>
      </c>
      <c r="B2042" s="4">
        <v>43611</v>
      </c>
      <c r="C2042" s="4">
        <v>43611</v>
      </c>
      <c r="D2042" s="2" t="s">
        <v>35</v>
      </c>
      <c r="E2042" s="2" t="s">
        <v>36</v>
      </c>
      <c r="F2042" s="2" t="s">
        <v>1365</v>
      </c>
      <c r="G2042" s="5" t="str">
        <f>VLOOKUP(F2042,'Customer Info'!A:B,2,0)</f>
        <v>Elpida</v>
      </c>
      <c r="H2042" s="5" t="str">
        <f>VLOOKUP(F2042,'Customer Info'!A:C,3,0)</f>
        <v>Rittenbach</v>
      </c>
      <c r="I2042" s="5" t="str">
        <f>VLOOKUP(F2042,'Customer Info'!A:E,5,0)</f>
        <v>Melbourne</v>
      </c>
      <c r="J2042" s="2" t="s">
        <v>866</v>
      </c>
      <c r="K2042" s="6" t="str">
        <f>VLOOKUP(J2042,'Product Details'!B:C,2,0)</f>
        <v>Furniture</v>
      </c>
      <c r="L2042" s="6" t="str">
        <f>VLOOKUP(J2042,'Product Details'!B:D,3,0)</f>
        <v>Chairs</v>
      </c>
      <c r="M2042" s="6" t="s">
        <v>6449</v>
      </c>
      <c r="N2042" s="2">
        <v>1568</v>
      </c>
      <c r="O2042" s="2">
        <v>1495</v>
      </c>
      <c r="P2042" s="2">
        <v>2</v>
      </c>
      <c r="Q2042" s="7">
        <f>O2042*P2042</f>
        <v>2990</v>
      </c>
      <c r="R2042" s="7">
        <f>N2042*P2042</f>
        <v>3136</v>
      </c>
      <c r="S2042" s="2">
        <v>75</v>
      </c>
      <c r="T2042" s="8">
        <f>R2042+S2042</f>
        <v>3211</v>
      </c>
      <c r="U2042" s="8">
        <f>T2042-Q2042</f>
        <v>221</v>
      </c>
      <c r="V2042" s="2" t="s">
        <v>33</v>
      </c>
      <c r="W2042" s="31">
        <f>IF(T2042&lt;5000,T2042*2%,IF(T2042&lt;25000,T2042*5%,IF(T2042&lt;50000,T2042*7%,IF(T2042&lt;100000,T2042*9%,IF(T2042&lt;250000,T2042*12%,T2042*15%)))))</f>
        <v>64.22</v>
      </c>
    </row>
    <row r="2043" spans="1:23" x14ac:dyDescent="0.3">
      <c r="A2043" s="2" t="s">
        <v>2374</v>
      </c>
      <c r="B2043" s="4">
        <v>43822</v>
      </c>
      <c r="C2043" s="4">
        <v>43823</v>
      </c>
      <c r="D2043" s="2" t="s">
        <v>35</v>
      </c>
      <c r="E2043" s="2" t="s">
        <v>91</v>
      </c>
      <c r="F2043" s="2" t="s">
        <v>801</v>
      </c>
      <c r="G2043" s="5" t="str">
        <f>VLOOKUP(F2043,'Customer Info'!A:B,2,0)</f>
        <v>Tim</v>
      </c>
      <c r="H2043" s="5" t="str">
        <f>VLOOKUP(F2043,'Customer Info'!A:C,3,0)</f>
        <v>Brockman</v>
      </c>
      <c r="I2043" s="5" t="str">
        <f>VLOOKUP(F2043,'Customer Info'!A:E,5,0)</f>
        <v>Toowoomba</v>
      </c>
      <c r="J2043" s="2" t="s">
        <v>38</v>
      </c>
      <c r="K2043" s="6" t="str">
        <f>VLOOKUP(J2043,'Product Details'!B:C,2,0)</f>
        <v>Office_Supplies</v>
      </c>
      <c r="L2043" s="6" t="str">
        <f>VLOOKUP(J2043,'Product Details'!B:D,3,0)</f>
        <v>Binders</v>
      </c>
      <c r="M2043" s="6" t="s">
        <v>6457</v>
      </c>
      <c r="N2043" s="2">
        <v>1568</v>
      </c>
      <c r="O2043" s="2">
        <v>1495</v>
      </c>
      <c r="P2043" s="2">
        <v>2</v>
      </c>
      <c r="Q2043" s="7">
        <f>O2043*P2043</f>
        <v>2990</v>
      </c>
      <c r="R2043" s="7">
        <f>N2043*P2043</f>
        <v>3136</v>
      </c>
      <c r="S2043" s="2">
        <v>74</v>
      </c>
      <c r="T2043" s="8">
        <f>R2043+S2043</f>
        <v>3210</v>
      </c>
      <c r="U2043" s="8">
        <f>T2043-Q2043</f>
        <v>220</v>
      </c>
      <c r="V2043" s="2" t="s">
        <v>33</v>
      </c>
      <c r="W2043" s="31">
        <f>IF(T2043&lt;5000,T2043*2%,IF(T2043&lt;25000,T2043*5%,IF(T2043&lt;50000,T2043*7%,IF(T2043&lt;100000,T2043*9%,IF(T2043&lt;250000,T2043*12%,T2043*15%)))))</f>
        <v>64.2</v>
      </c>
    </row>
    <row r="2044" spans="1:23" x14ac:dyDescent="0.3">
      <c r="A2044" s="2" t="s">
        <v>4701</v>
      </c>
      <c r="B2044" s="4">
        <v>44173</v>
      </c>
      <c r="C2044" s="4">
        <v>44174</v>
      </c>
      <c r="D2044" s="2" t="s">
        <v>35</v>
      </c>
      <c r="E2044" s="2" t="s">
        <v>29</v>
      </c>
      <c r="F2044" s="2" t="s">
        <v>58</v>
      </c>
      <c r="G2044" s="5" t="str">
        <f>VLOOKUP(F2044,'Customer Info'!A:B,2,0)</f>
        <v>Jeremy</v>
      </c>
      <c r="H2044" s="5" t="str">
        <f>VLOOKUP(F2044,'Customer Info'!A:C,3,0)</f>
        <v>Ellison</v>
      </c>
      <c r="I2044" s="5" t="str">
        <f>VLOOKUP(F2044,'Customer Info'!A:E,5,0)</f>
        <v>Jammu</v>
      </c>
      <c r="J2044" s="2" t="s">
        <v>237</v>
      </c>
      <c r="K2044" s="6" t="str">
        <f>VLOOKUP(J2044,'Product Details'!B:C,2,0)</f>
        <v>Furniture</v>
      </c>
      <c r="L2044" s="6" t="str">
        <f>VLOOKUP(J2044,'Product Details'!B:D,3,0)</f>
        <v>Furnishings</v>
      </c>
      <c r="M2044" s="6" t="s">
        <v>6500</v>
      </c>
      <c r="N2044" s="2">
        <v>1568</v>
      </c>
      <c r="O2044" s="2">
        <v>1495</v>
      </c>
      <c r="P2044" s="2">
        <v>2</v>
      </c>
      <c r="Q2044" s="7">
        <f>O2044*P2044</f>
        <v>2990</v>
      </c>
      <c r="R2044" s="7">
        <f>N2044*P2044</f>
        <v>3136</v>
      </c>
      <c r="S2044" s="2">
        <v>68</v>
      </c>
      <c r="T2044" s="8">
        <f>R2044+S2044</f>
        <v>3204</v>
      </c>
      <c r="U2044" s="8">
        <f>T2044-Q2044</f>
        <v>214</v>
      </c>
      <c r="V2044" s="2" t="s">
        <v>33</v>
      </c>
      <c r="W2044" s="31">
        <f>IF(T2044&lt;5000,T2044*2%,IF(T2044&lt;25000,T2044*5%,IF(T2044&lt;50000,T2044*7%,IF(T2044&lt;100000,T2044*9%,IF(T2044&lt;250000,T2044*12%,T2044*15%)))))</f>
        <v>64.08</v>
      </c>
    </row>
    <row r="2045" spans="1:23" x14ac:dyDescent="0.3">
      <c r="A2045" s="2" t="s">
        <v>2404</v>
      </c>
      <c r="B2045" s="4">
        <v>43802</v>
      </c>
      <c r="C2045" s="4">
        <v>43803</v>
      </c>
      <c r="D2045" s="2" t="s">
        <v>35</v>
      </c>
      <c r="E2045" s="2" t="s">
        <v>68</v>
      </c>
      <c r="F2045" s="2" t="s">
        <v>1261</v>
      </c>
      <c r="G2045" s="5" t="str">
        <f>VLOOKUP(F2045,'Customer Info'!A:B,2,0)</f>
        <v>Tom</v>
      </c>
      <c r="H2045" s="5" t="str">
        <f>VLOOKUP(F2045,'Customer Info'!A:C,3,0)</f>
        <v>Stivers</v>
      </c>
      <c r="I2045" s="5" t="str">
        <f>VLOOKUP(F2045,'Customer Info'!A:E,5,0)</f>
        <v>Guangzhou</v>
      </c>
      <c r="J2045" s="2" t="s">
        <v>532</v>
      </c>
      <c r="K2045" s="6" t="str">
        <f>VLOOKUP(J2045,'Product Details'!B:C,2,0)</f>
        <v>Office_Supplies</v>
      </c>
      <c r="L2045" s="6" t="str">
        <f>VLOOKUP(J2045,'Product Details'!B:D,3,0)</f>
        <v>Supplies</v>
      </c>
      <c r="M2045" s="6" t="s">
        <v>6424</v>
      </c>
      <c r="N2045" s="2">
        <v>1568</v>
      </c>
      <c r="O2045" s="2">
        <v>1495</v>
      </c>
      <c r="P2045" s="2">
        <v>2</v>
      </c>
      <c r="Q2045" s="7">
        <f>O2045*P2045</f>
        <v>2990</v>
      </c>
      <c r="R2045" s="7">
        <f>N2045*P2045</f>
        <v>3136</v>
      </c>
      <c r="S2045" s="2">
        <v>65</v>
      </c>
      <c r="T2045" s="8">
        <f>R2045+S2045</f>
        <v>3201</v>
      </c>
      <c r="U2045" s="8">
        <f>T2045-Q2045</f>
        <v>211</v>
      </c>
      <c r="V2045" s="2" t="s">
        <v>63</v>
      </c>
      <c r="W2045" s="31">
        <f>IF(T2045&lt;5000,T2045*2%,IF(T2045&lt;25000,T2045*5%,IF(T2045&lt;50000,T2045*7%,IF(T2045&lt;100000,T2045*9%,IF(T2045&lt;250000,T2045*12%,T2045*15%)))))</f>
        <v>64.02</v>
      </c>
    </row>
    <row r="2046" spans="1:23" x14ac:dyDescent="0.3">
      <c r="A2046" s="2" t="s">
        <v>3761</v>
      </c>
      <c r="B2046" s="4">
        <v>44072</v>
      </c>
      <c r="C2046" s="4">
        <v>44073</v>
      </c>
      <c r="D2046" s="2" t="s">
        <v>35</v>
      </c>
      <c r="E2046" s="2" t="s">
        <v>91</v>
      </c>
      <c r="F2046" s="2" t="s">
        <v>225</v>
      </c>
      <c r="G2046" s="5" t="str">
        <f>VLOOKUP(F2046,'Customer Info'!A:B,2,0)</f>
        <v>Sam</v>
      </c>
      <c r="H2046" s="5" t="str">
        <f>VLOOKUP(F2046,'Customer Info'!A:C,3,0)</f>
        <v>Zeldin</v>
      </c>
      <c r="I2046" s="5" t="str">
        <f>VLOOKUP(F2046,'Customer Info'!A:E,5,0)</f>
        <v>Yanji</v>
      </c>
      <c r="J2046" s="2" t="s">
        <v>83</v>
      </c>
      <c r="K2046" s="6" t="str">
        <f>VLOOKUP(J2046,'Product Details'!B:C,2,0)</f>
        <v>Furniture</v>
      </c>
      <c r="L2046" s="6" t="str">
        <f>VLOOKUP(J2046,'Product Details'!B:D,3,0)</f>
        <v>Chairs</v>
      </c>
      <c r="M2046" s="6" t="s">
        <v>6406</v>
      </c>
      <c r="N2046" s="2">
        <v>1568</v>
      </c>
      <c r="O2046" s="2">
        <v>1495</v>
      </c>
      <c r="P2046" s="2">
        <v>2</v>
      </c>
      <c r="Q2046" s="7">
        <f>O2046*P2046</f>
        <v>2990</v>
      </c>
      <c r="R2046" s="7">
        <f>N2046*P2046</f>
        <v>3136</v>
      </c>
      <c r="S2046" s="2">
        <v>36</v>
      </c>
      <c r="T2046" s="8">
        <f>R2046+S2046</f>
        <v>3172</v>
      </c>
      <c r="U2046" s="8">
        <f>T2046-Q2046</f>
        <v>182</v>
      </c>
      <c r="V2046" s="2" t="s">
        <v>30</v>
      </c>
      <c r="W2046" s="31">
        <f>IF(T2046&lt;5000,T2046*2%,IF(T2046&lt;25000,T2046*5%,IF(T2046&lt;50000,T2046*7%,IF(T2046&lt;100000,T2046*9%,IF(T2046&lt;250000,T2046*12%,T2046*15%)))))</f>
        <v>63.440000000000005</v>
      </c>
    </row>
    <row r="2047" spans="1:23" x14ac:dyDescent="0.3">
      <c r="A2047" s="2" t="s">
        <v>1320</v>
      </c>
      <c r="B2047" s="4">
        <v>43818</v>
      </c>
      <c r="C2047" s="4">
        <v>43819</v>
      </c>
      <c r="D2047" s="2" t="s">
        <v>28</v>
      </c>
      <c r="E2047" s="2" t="s">
        <v>29</v>
      </c>
      <c r="F2047" s="2" t="s">
        <v>1321</v>
      </c>
      <c r="G2047" s="5" t="str">
        <f>VLOOKUP(F2047,'Customer Info'!A:B,2,0)</f>
        <v>Susan</v>
      </c>
      <c r="H2047" s="5" t="str">
        <f>VLOOKUP(F2047,'Customer Info'!A:C,3,0)</f>
        <v>Pistek</v>
      </c>
      <c r="I2047" s="5" t="str">
        <f>VLOOKUP(F2047,'Customer Info'!A:E,5,0)</f>
        <v>Padang</v>
      </c>
      <c r="J2047" s="2" t="s">
        <v>196</v>
      </c>
      <c r="K2047" s="6" t="str">
        <f>VLOOKUP(J2047,'Product Details'!B:C,2,0)</f>
        <v>Office_Supplies</v>
      </c>
      <c r="L2047" s="6" t="str">
        <f>VLOOKUP(J2047,'Product Details'!B:D,3,0)</f>
        <v>Labels</v>
      </c>
      <c r="M2047" s="6" t="s">
        <v>6439</v>
      </c>
      <c r="N2047" s="2">
        <v>1569</v>
      </c>
      <c r="O2047" s="2">
        <v>1466</v>
      </c>
      <c r="P2047" s="2">
        <v>2</v>
      </c>
      <c r="Q2047" s="7">
        <f>O2047*P2047</f>
        <v>2932</v>
      </c>
      <c r="R2047" s="7">
        <f>N2047*P2047</f>
        <v>3138</v>
      </c>
      <c r="S2047" s="2">
        <v>95</v>
      </c>
      <c r="T2047" s="8">
        <f>R2047+S2047</f>
        <v>3233</v>
      </c>
      <c r="U2047" s="8">
        <f>T2047-Q2047</f>
        <v>301</v>
      </c>
      <c r="V2047" s="2" t="s">
        <v>33</v>
      </c>
      <c r="W2047" s="31">
        <f>IF(T2047&lt;5000,T2047*2%,IF(T2047&lt;25000,T2047*5%,IF(T2047&lt;50000,T2047*7%,IF(T2047&lt;100000,T2047*9%,IF(T2047&lt;250000,T2047*12%,T2047*15%)))))</f>
        <v>64.66</v>
      </c>
    </row>
    <row r="2048" spans="1:23" x14ac:dyDescent="0.3">
      <c r="A2048" s="2" t="s">
        <v>5321</v>
      </c>
      <c r="B2048" s="4">
        <v>43976</v>
      </c>
      <c r="C2048" s="4">
        <v>43978</v>
      </c>
      <c r="D2048" s="2" t="s">
        <v>28</v>
      </c>
      <c r="E2048" s="2" t="s">
        <v>36</v>
      </c>
      <c r="F2048" s="2" t="s">
        <v>185</v>
      </c>
      <c r="G2048" s="5" t="str">
        <f>VLOOKUP(F2048,'Customer Info'!A:B,2,0)</f>
        <v>Adam</v>
      </c>
      <c r="H2048" s="5" t="str">
        <f>VLOOKUP(F2048,'Customer Info'!A:C,3,0)</f>
        <v>Bellavance</v>
      </c>
      <c r="I2048" s="5" t="str">
        <f>VLOOKUP(F2048,'Customer Info'!A:E,5,0)</f>
        <v>Kwinana</v>
      </c>
      <c r="J2048" s="2" t="s">
        <v>111</v>
      </c>
      <c r="K2048" s="6" t="str">
        <f>VLOOKUP(J2048,'Product Details'!B:C,2,0)</f>
        <v>Office_Supplies</v>
      </c>
      <c r="L2048" s="6" t="str">
        <f>VLOOKUP(J2048,'Product Details'!B:D,3,0)</f>
        <v>Storage</v>
      </c>
      <c r="M2048" s="6" t="s">
        <v>6543</v>
      </c>
      <c r="N2048" s="2">
        <v>1569</v>
      </c>
      <c r="O2048" s="2">
        <v>1466</v>
      </c>
      <c r="P2048" s="2">
        <v>2</v>
      </c>
      <c r="Q2048" s="7">
        <f>O2048*P2048</f>
        <v>2932</v>
      </c>
      <c r="R2048" s="7">
        <f>N2048*P2048</f>
        <v>3138</v>
      </c>
      <c r="S2048" s="2">
        <v>57</v>
      </c>
      <c r="T2048" s="8">
        <f>R2048+S2048</f>
        <v>3195</v>
      </c>
      <c r="U2048" s="8">
        <f>T2048-Q2048</f>
        <v>263</v>
      </c>
      <c r="V2048" s="2" t="s">
        <v>63</v>
      </c>
      <c r="W2048" s="31">
        <f>IF(T2048&lt;5000,T2048*2%,IF(T2048&lt;25000,T2048*5%,IF(T2048&lt;50000,T2048*7%,IF(T2048&lt;100000,T2048*9%,IF(T2048&lt;250000,T2048*12%,T2048*15%)))))</f>
        <v>63.9</v>
      </c>
    </row>
    <row r="2049" spans="1:23" x14ac:dyDescent="0.3">
      <c r="A2049" s="2" t="s">
        <v>1755</v>
      </c>
      <c r="B2049" s="4">
        <v>44156</v>
      </c>
      <c r="C2049" s="4">
        <v>44157</v>
      </c>
      <c r="D2049" s="2" t="s">
        <v>28</v>
      </c>
      <c r="E2049" s="2" t="s">
        <v>68</v>
      </c>
      <c r="F2049" s="2" t="s">
        <v>932</v>
      </c>
      <c r="G2049" s="5" t="str">
        <f>VLOOKUP(F2049,'Customer Info'!A:B,2,0)</f>
        <v>Dionis</v>
      </c>
      <c r="H2049" s="5" t="str">
        <f>VLOOKUP(F2049,'Customer Info'!A:C,3,0)</f>
        <v>Lloyd</v>
      </c>
      <c r="I2049" s="5" t="str">
        <f>VLOOKUP(F2049,'Customer Info'!A:E,5,0)</f>
        <v>Kamarhati</v>
      </c>
      <c r="J2049" s="2" t="s">
        <v>180</v>
      </c>
      <c r="K2049" s="6" t="str">
        <f>VLOOKUP(J2049,'Product Details'!B:C,2,0)</f>
        <v>Furniture</v>
      </c>
      <c r="L2049" s="6" t="str">
        <f>VLOOKUP(J2049,'Product Details'!B:D,3,0)</f>
        <v>Tables</v>
      </c>
      <c r="M2049" s="6" t="s">
        <v>6497</v>
      </c>
      <c r="N2049" s="2">
        <v>1569</v>
      </c>
      <c r="O2049" s="2">
        <v>1466</v>
      </c>
      <c r="P2049" s="2">
        <v>2</v>
      </c>
      <c r="Q2049" s="7">
        <f>O2049*P2049</f>
        <v>2932</v>
      </c>
      <c r="R2049" s="7">
        <f>N2049*P2049</f>
        <v>3138</v>
      </c>
      <c r="S2049" s="2">
        <v>36</v>
      </c>
      <c r="T2049" s="8">
        <f>R2049+S2049</f>
        <v>3174</v>
      </c>
      <c r="U2049" s="8">
        <f>T2049-Q2049</f>
        <v>242</v>
      </c>
      <c r="V2049" s="2" t="s">
        <v>63</v>
      </c>
      <c r="W2049" s="31">
        <f>IF(T2049&lt;5000,T2049*2%,IF(T2049&lt;25000,T2049*5%,IF(T2049&lt;50000,T2049*7%,IF(T2049&lt;100000,T2049*9%,IF(T2049&lt;250000,T2049*12%,T2049*15%)))))</f>
        <v>63.480000000000004</v>
      </c>
    </row>
    <row r="2050" spans="1:23" x14ac:dyDescent="0.3">
      <c r="A2050" s="2" t="s">
        <v>4841</v>
      </c>
      <c r="B2050" s="4">
        <v>43366</v>
      </c>
      <c r="C2050" s="4">
        <v>43366</v>
      </c>
      <c r="D2050" s="2" t="s">
        <v>47</v>
      </c>
      <c r="E2050" s="2" t="s">
        <v>43</v>
      </c>
      <c r="F2050" s="2" t="s">
        <v>1739</v>
      </c>
      <c r="G2050" s="5" t="str">
        <f>VLOOKUP(F2050,'Customer Info'!A:B,2,0)</f>
        <v>Harry</v>
      </c>
      <c r="H2050" s="5" t="str">
        <f>VLOOKUP(F2050,'Customer Info'!A:C,3,0)</f>
        <v>Marie</v>
      </c>
      <c r="I2050" s="5" t="str">
        <f>VLOOKUP(F2050,'Customer Info'!A:E,5,0)</f>
        <v>Dortmund</v>
      </c>
      <c r="J2050" s="2" t="s">
        <v>538</v>
      </c>
      <c r="K2050" s="6" t="str">
        <f>VLOOKUP(J2050,'Product Details'!B:C,2,0)</f>
        <v>Technology</v>
      </c>
      <c r="L2050" s="6" t="str">
        <f>VLOOKUP(J2050,'Product Details'!B:D,3,0)</f>
        <v>Copiers</v>
      </c>
      <c r="M2050" s="6" t="s">
        <v>6436</v>
      </c>
      <c r="N2050" s="2">
        <v>1048</v>
      </c>
      <c r="O2050" s="2">
        <v>979</v>
      </c>
      <c r="P2050" s="2">
        <v>3</v>
      </c>
      <c r="Q2050" s="7">
        <f>O2050*P2050</f>
        <v>2937</v>
      </c>
      <c r="R2050" s="7">
        <f>N2050*P2050</f>
        <v>3144</v>
      </c>
      <c r="S2050" s="2">
        <v>65</v>
      </c>
      <c r="T2050" s="8">
        <f>R2050+S2050</f>
        <v>3209</v>
      </c>
      <c r="U2050" s="8">
        <f>T2050-Q2050</f>
        <v>272</v>
      </c>
      <c r="V2050" s="2" t="s">
        <v>33</v>
      </c>
      <c r="W2050" s="31">
        <f>IF(T2050&lt;5000,T2050*2%,IF(T2050&lt;25000,T2050*5%,IF(T2050&lt;50000,T2050*7%,IF(T2050&lt;100000,T2050*9%,IF(T2050&lt;250000,T2050*12%,T2050*15%)))))</f>
        <v>64.180000000000007</v>
      </c>
    </row>
    <row r="2051" spans="1:23" x14ac:dyDescent="0.3">
      <c r="A2051" s="2" t="s">
        <v>3824</v>
      </c>
      <c r="B2051" s="4">
        <v>44126</v>
      </c>
      <c r="C2051" s="4">
        <v>44126</v>
      </c>
      <c r="D2051" s="2" t="s">
        <v>47</v>
      </c>
      <c r="E2051" s="2" t="s">
        <v>91</v>
      </c>
      <c r="F2051" s="2" t="s">
        <v>512</v>
      </c>
      <c r="G2051" s="5" t="str">
        <f>VLOOKUP(F2051,'Customer Info'!A:B,2,0)</f>
        <v>Barry</v>
      </c>
      <c r="H2051" s="5" t="str">
        <f>VLOOKUP(F2051,'Customer Info'!A:C,3,0)</f>
        <v>Blumstein</v>
      </c>
      <c r="I2051" s="5" t="str">
        <f>VLOOKUP(F2051,'Customer Info'!A:E,5,0)</f>
        <v>Gold Coast</v>
      </c>
      <c r="J2051" s="2" t="s">
        <v>89</v>
      </c>
      <c r="K2051" s="6" t="str">
        <f>VLOOKUP(J2051,'Product Details'!B:C,2,0)</f>
        <v>Office_Supplies</v>
      </c>
      <c r="L2051" s="6" t="str">
        <f>VLOOKUP(J2051,'Product Details'!B:D,3,0)</f>
        <v>Paper</v>
      </c>
      <c r="M2051" s="6" t="s">
        <v>6568</v>
      </c>
      <c r="N2051" s="2">
        <v>393</v>
      </c>
      <c r="O2051" s="2">
        <v>374</v>
      </c>
      <c r="P2051" s="2">
        <v>8</v>
      </c>
      <c r="Q2051" s="7">
        <f>O2051*P2051</f>
        <v>2992</v>
      </c>
      <c r="R2051" s="7">
        <f>N2051*P2051</f>
        <v>3144</v>
      </c>
      <c r="S2051" s="2">
        <v>56</v>
      </c>
      <c r="T2051" s="8">
        <f>R2051+S2051</f>
        <v>3200</v>
      </c>
      <c r="U2051" s="8">
        <f>T2051-Q2051</f>
        <v>208</v>
      </c>
      <c r="V2051" s="2" t="s">
        <v>63</v>
      </c>
      <c r="W2051" s="31">
        <f>IF(T2051&lt;5000,T2051*2%,IF(T2051&lt;25000,T2051*5%,IF(T2051&lt;50000,T2051*7%,IF(T2051&lt;100000,T2051*9%,IF(T2051&lt;250000,T2051*12%,T2051*15%)))))</f>
        <v>64</v>
      </c>
    </row>
    <row r="2052" spans="1:23" x14ac:dyDescent="0.3">
      <c r="A2052" s="2" t="s">
        <v>1817</v>
      </c>
      <c r="B2052" s="4">
        <v>43871</v>
      </c>
      <c r="C2052" s="4">
        <v>43871</v>
      </c>
      <c r="D2052" s="2" t="s">
        <v>28</v>
      </c>
      <c r="E2052" s="2" t="s">
        <v>43</v>
      </c>
      <c r="F2052" s="2" t="s">
        <v>459</v>
      </c>
      <c r="G2052" s="5" t="str">
        <f>VLOOKUP(F2052,'Customer Info'!A:B,2,0)</f>
        <v>Alex</v>
      </c>
      <c r="H2052" s="5" t="str">
        <f>VLOOKUP(F2052,'Customer Info'!A:C,3,0)</f>
        <v>Avila</v>
      </c>
      <c r="I2052" s="5" t="str">
        <f>VLOOKUP(F2052,'Customer Info'!A:E,5,0)</f>
        <v>Agra</v>
      </c>
      <c r="J2052" s="2" t="s">
        <v>893</v>
      </c>
      <c r="K2052" s="6" t="str">
        <f>VLOOKUP(J2052,'Product Details'!B:C,2,0)</f>
        <v>Technology</v>
      </c>
      <c r="L2052" s="6" t="str">
        <f>VLOOKUP(J2052,'Product Details'!B:D,3,0)</f>
        <v>Machines</v>
      </c>
      <c r="M2052" s="6" t="s">
        <v>6485</v>
      </c>
      <c r="N2052" s="2">
        <v>3145</v>
      </c>
      <c r="O2052" s="2">
        <v>3025</v>
      </c>
      <c r="P2052" s="2">
        <v>1</v>
      </c>
      <c r="Q2052" s="7">
        <f>O2052*P2052</f>
        <v>3025</v>
      </c>
      <c r="R2052" s="7">
        <f>N2052*P2052</f>
        <v>3145</v>
      </c>
      <c r="S2052" s="2">
        <v>30</v>
      </c>
      <c r="T2052" s="8">
        <f>R2052+S2052</f>
        <v>3175</v>
      </c>
      <c r="U2052" s="8">
        <f>T2052-Q2052</f>
        <v>150</v>
      </c>
      <c r="V2052" s="2" t="s">
        <v>63</v>
      </c>
      <c r="W2052" s="31">
        <f>IF(T2052&lt;5000,T2052*2%,IF(T2052&lt;25000,T2052*5%,IF(T2052&lt;50000,T2052*7%,IF(T2052&lt;100000,T2052*9%,IF(T2052&lt;250000,T2052*12%,T2052*15%)))))</f>
        <v>63.5</v>
      </c>
    </row>
    <row r="2053" spans="1:23" x14ac:dyDescent="0.3">
      <c r="A2053" s="2" t="s">
        <v>4225</v>
      </c>
      <c r="B2053" s="4">
        <v>43434</v>
      </c>
      <c r="C2053" s="4">
        <v>43434</v>
      </c>
      <c r="D2053" s="2" t="s">
        <v>35</v>
      </c>
      <c r="E2053" s="2" t="s">
        <v>36</v>
      </c>
      <c r="F2053" s="2" t="s">
        <v>1458</v>
      </c>
      <c r="G2053" s="5" t="str">
        <f>VLOOKUP(F2053,'Customer Info'!A:B,2,0)</f>
        <v>Darren</v>
      </c>
      <c r="H2053" s="5" t="str">
        <f>VLOOKUP(F2053,'Customer Info'!A:C,3,0)</f>
        <v>Koutras</v>
      </c>
      <c r="I2053" s="5" t="str">
        <f>VLOOKUP(F2053,'Customer Info'!A:E,5,0)</f>
        <v>Pune</v>
      </c>
      <c r="J2053" s="2" t="s">
        <v>262</v>
      </c>
      <c r="K2053" s="6" t="str">
        <f>VLOOKUP(J2053,'Product Details'!B:C,2,0)</f>
        <v>Furniture</v>
      </c>
      <c r="L2053" s="6" t="str">
        <f>VLOOKUP(J2053,'Product Details'!B:D,3,0)</f>
        <v>Chairs</v>
      </c>
      <c r="M2053" s="6" t="s">
        <v>6451</v>
      </c>
      <c r="N2053" s="2">
        <v>1574</v>
      </c>
      <c r="O2053" s="2">
        <v>1375</v>
      </c>
      <c r="P2053" s="2">
        <v>2</v>
      </c>
      <c r="Q2053" s="7">
        <f>O2053*P2053</f>
        <v>2750</v>
      </c>
      <c r="R2053" s="7">
        <f>N2053*P2053</f>
        <v>3148</v>
      </c>
      <c r="S2053" s="2">
        <v>94</v>
      </c>
      <c r="T2053" s="8">
        <f>R2053+S2053</f>
        <v>3242</v>
      </c>
      <c r="U2053" s="8">
        <f>T2053-Q2053</f>
        <v>492</v>
      </c>
      <c r="V2053" s="2" t="s">
        <v>33</v>
      </c>
      <c r="W2053" s="31">
        <f>IF(T2053&lt;5000,T2053*2%,IF(T2053&lt;25000,T2053*5%,IF(T2053&lt;50000,T2053*7%,IF(T2053&lt;100000,T2053*9%,IF(T2053&lt;250000,T2053*12%,T2053*15%)))))</f>
        <v>64.84</v>
      </c>
    </row>
    <row r="2054" spans="1:23" x14ac:dyDescent="0.3">
      <c r="A2054" s="2" t="s">
        <v>5261</v>
      </c>
      <c r="B2054" s="4">
        <v>44097</v>
      </c>
      <c r="C2054" s="4">
        <v>44099</v>
      </c>
      <c r="D2054" s="2" t="s">
        <v>28</v>
      </c>
      <c r="E2054" s="2" t="s">
        <v>91</v>
      </c>
      <c r="F2054" s="2" t="s">
        <v>1269</v>
      </c>
      <c r="G2054" s="5" t="str">
        <f>VLOOKUP(F2054,'Customer Info'!A:B,2,0)</f>
        <v>Harry</v>
      </c>
      <c r="H2054" s="5" t="str">
        <f>VLOOKUP(F2054,'Customer Info'!A:C,3,0)</f>
        <v>Marie</v>
      </c>
      <c r="I2054" s="5" t="str">
        <f>VLOOKUP(F2054,'Customer Info'!A:E,5,0)</f>
        <v>Mataram</v>
      </c>
      <c r="J2054" s="2" t="s">
        <v>545</v>
      </c>
      <c r="K2054" s="6" t="str">
        <f>VLOOKUP(J2054,'Product Details'!B:C,2,0)</f>
        <v>Technology</v>
      </c>
      <c r="L2054" s="6" t="str">
        <f>VLOOKUP(J2054,'Product Details'!B:D,3,0)</f>
        <v>Copiers</v>
      </c>
      <c r="M2054" s="6" t="s">
        <v>6414</v>
      </c>
      <c r="N2054" s="2">
        <v>1574</v>
      </c>
      <c r="O2054" s="2">
        <v>1458</v>
      </c>
      <c r="P2054" s="2">
        <v>2</v>
      </c>
      <c r="Q2054" s="7">
        <f>O2054*P2054</f>
        <v>2916</v>
      </c>
      <c r="R2054" s="7">
        <f>N2054*P2054</f>
        <v>3148</v>
      </c>
      <c r="S2054" s="2">
        <v>87</v>
      </c>
      <c r="T2054" s="8">
        <f>R2054+S2054</f>
        <v>3235</v>
      </c>
      <c r="U2054" s="8">
        <f>T2054-Q2054</f>
        <v>319</v>
      </c>
      <c r="V2054" s="2" t="s">
        <v>63</v>
      </c>
      <c r="W2054" s="31">
        <f>IF(T2054&lt;5000,T2054*2%,IF(T2054&lt;25000,T2054*5%,IF(T2054&lt;50000,T2054*7%,IF(T2054&lt;100000,T2054*9%,IF(T2054&lt;250000,T2054*12%,T2054*15%)))))</f>
        <v>64.7</v>
      </c>
    </row>
    <row r="2055" spans="1:23" x14ac:dyDescent="0.3">
      <c r="A2055" s="2" t="s">
        <v>1774</v>
      </c>
      <c r="B2055" s="4">
        <v>43995</v>
      </c>
      <c r="C2055" s="4">
        <v>43995</v>
      </c>
      <c r="D2055" s="2" t="s">
        <v>35</v>
      </c>
      <c r="E2055" s="2" t="s">
        <v>43</v>
      </c>
      <c r="F2055" s="2" t="s">
        <v>1226</v>
      </c>
      <c r="G2055" s="5" t="str">
        <f>VLOOKUP(F2055,'Customer Info'!A:B,2,0)</f>
        <v>Bill</v>
      </c>
      <c r="H2055" s="5" t="str">
        <f>VLOOKUP(F2055,'Customer Info'!A:C,3,0)</f>
        <v>Donatelli</v>
      </c>
      <c r="I2055" s="5" t="str">
        <f>VLOOKUP(F2055,'Customer Info'!A:E,5,0)</f>
        <v>Kamarhati</v>
      </c>
      <c r="J2055" s="2" t="s">
        <v>538</v>
      </c>
      <c r="K2055" s="6" t="str">
        <f>VLOOKUP(J2055,'Product Details'!B:C,2,0)</f>
        <v>Technology</v>
      </c>
      <c r="L2055" s="6" t="str">
        <f>VLOOKUP(J2055,'Product Details'!B:D,3,0)</f>
        <v>Copiers</v>
      </c>
      <c r="M2055" s="6" t="s">
        <v>6436</v>
      </c>
      <c r="N2055" s="2">
        <v>1574</v>
      </c>
      <c r="O2055" s="2">
        <v>1375</v>
      </c>
      <c r="P2055" s="2">
        <v>2</v>
      </c>
      <c r="Q2055" s="7">
        <f>O2055*P2055</f>
        <v>2750</v>
      </c>
      <c r="R2055" s="7">
        <f>N2055*P2055</f>
        <v>3148</v>
      </c>
      <c r="S2055" s="2">
        <v>78</v>
      </c>
      <c r="T2055" s="8">
        <f>R2055+S2055</f>
        <v>3226</v>
      </c>
      <c r="U2055" s="8">
        <f>T2055-Q2055</f>
        <v>476</v>
      </c>
      <c r="V2055" s="2" t="s">
        <v>33</v>
      </c>
      <c r="W2055" s="31">
        <f>IF(T2055&lt;5000,T2055*2%,IF(T2055&lt;25000,T2055*5%,IF(T2055&lt;50000,T2055*7%,IF(T2055&lt;100000,T2055*9%,IF(T2055&lt;250000,T2055*12%,T2055*15%)))))</f>
        <v>64.52</v>
      </c>
    </row>
    <row r="2056" spans="1:23" x14ac:dyDescent="0.3">
      <c r="A2056" s="2" t="s">
        <v>1713</v>
      </c>
      <c r="B2056" s="4">
        <v>44085</v>
      </c>
      <c r="C2056" s="4">
        <v>44086</v>
      </c>
      <c r="D2056" s="2" t="s">
        <v>35</v>
      </c>
      <c r="E2056" s="2" t="s">
        <v>43</v>
      </c>
      <c r="F2056" s="2" t="s">
        <v>432</v>
      </c>
      <c r="G2056" s="5" t="str">
        <f>VLOOKUP(F2056,'Customer Info'!A:B,2,0)</f>
        <v>Rachel</v>
      </c>
      <c r="H2056" s="5" t="str">
        <f>VLOOKUP(F2056,'Customer Info'!A:C,3,0)</f>
        <v>Payne</v>
      </c>
      <c r="I2056" s="5" t="str">
        <f>VLOOKUP(F2056,'Customer Info'!A:E,5,0)</f>
        <v>Raipur</v>
      </c>
      <c r="J2056" s="2" t="s">
        <v>382</v>
      </c>
      <c r="K2056" s="6" t="str">
        <f>VLOOKUP(J2056,'Product Details'!B:C,2,0)</f>
        <v>Office_Supplies</v>
      </c>
      <c r="L2056" s="6" t="str">
        <f>VLOOKUP(J2056,'Product Details'!B:D,3,0)</f>
        <v>Storage</v>
      </c>
      <c r="M2056" s="6" t="s">
        <v>6548</v>
      </c>
      <c r="N2056" s="2">
        <v>1574</v>
      </c>
      <c r="O2056" s="2">
        <v>1375</v>
      </c>
      <c r="P2056" s="2">
        <v>2</v>
      </c>
      <c r="Q2056" s="7">
        <f>O2056*P2056</f>
        <v>2750</v>
      </c>
      <c r="R2056" s="7">
        <f>N2056*P2056</f>
        <v>3148</v>
      </c>
      <c r="S2056" s="2">
        <v>75</v>
      </c>
      <c r="T2056" s="8">
        <f>R2056+S2056</f>
        <v>3223</v>
      </c>
      <c r="U2056" s="8">
        <f>T2056-Q2056</f>
        <v>473</v>
      </c>
      <c r="V2056" s="2" t="s">
        <v>33</v>
      </c>
      <c r="W2056" s="31">
        <f>IF(T2056&lt;5000,T2056*2%,IF(T2056&lt;25000,T2056*5%,IF(T2056&lt;50000,T2056*7%,IF(T2056&lt;100000,T2056*9%,IF(T2056&lt;250000,T2056*12%,T2056*15%)))))</f>
        <v>64.460000000000008</v>
      </c>
    </row>
    <row r="2057" spans="1:23" x14ac:dyDescent="0.3">
      <c r="A2057" s="2" t="s">
        <v>2893</v>
      </c>
      <c r="B2057" s="4">
        <v>43290</v>
      </c>
      <c r="C2057" s="4">
        <v>43290</v>
      </c>
      <c r="D2057" s="2" t="s">
        <v>28</v>
      </c>
      <c r="E2057" s="2" t="s">
        <v>36</v>
      </c>
      <c r="F2057" s="2" t="s">
        <v>3</v>
      </c>
      <c r="G2057" s="5" t="str">
        <f>VLOOKUP(F2057,'Customer Info'!A:B,2,0)</f>
        <v>Cari</v>
      </c>
      <c r="H2057" s="5" t="str">
        <f>VLOOKUP(F2057,'Customer Info'!A:C,3,0)</f>
        <v>Sayre</v>
      </c>
      <c r="I2057" s="5" t="str">
        <f>VLOOKUP(F2057,'Customer Info'!A:E,5,0)</f>
        <v>Recklinghausen</v>
      </c>
      <c r="J2057" s="2" t="s">
        <v>310</v>
      </c>
      <c r="K2057" s="6" t="str">
        <f>VLOOKUP(J2057,'Product Details'!B:C,2,0)</f>
        <v>Technology</v>
      </c>
      <c r="L2057" s="6" t="str">
        <f>VLOOKUP(J2057,'Product Details'!B:D,3,0)</f>
        <v>Copiers</v>
      </c>
      <c r="M2057" s="6" t="s">
        <v>6481</v>
      </c>
      <c r="N2057" s="2">
        <v>1576</v>
      </c>
      <c r="O2057" s="2">
        <v>1531</v>
      </c>
      <c r="P2057" s="2">
        <v>2</v>
      </c>
      <c r="Q2057" s="7">
        <f>O2057*P2057</f>
        <v>3062</v>
      </c>
      <c r="R2057" s="7">
        <f>N2057*P2057</f>
        <v>3152</v>
      </c>
      <c r="S2057" s="2">
        <v>92</v>
      </c>
      <c r="T2057" s="8">
        <f>R2057+S2057</f>
        <v>3244</v>
      </c>
      <c r="U2057" s="8">
        <f>T2057-Q2057</f>
        <v>182</v>
      </c>
      <c r="V2057" s="2" t="s">
        <v>30</v>
      </c>
      <c r="W2057" s="31">
        <f>IF(T2057&lt;5000,T2057*2%,IF(T2057&lt;25000,T2057*5%,IF(T2057&lt;50000,T2057*7%,IF(T2057&lt;100000,T2057*9%,IF(T2057&lt;250000,T2057*12%,T2057*15%)))))</f>
        <v>64.88</v>
      </c>
    </row>
    <row r="2058" spans="1:23" x14ac:dyDescent="0.3">
      <c r="A2058" s="2" t="s">
        <v>1328</v>
      </c>
      <c r="B2058" s="4">
        <v>43746</v>
      </c>
      <c r="C2058" s="4">
        <v>43748</v>
      </c>
      <c r="D2058" s="2" t="s">
        <v>28</v>
      </c>
      <c r="E2058" s="2" t="s">
        <v>68</v>
      </c>
      <c r="F2058" s="2" t="s">
        <v>861</v>
      </c>
      <c r="G2058" s="5" t="str">
        <f>VLOOKUP(F2058,'Customer Info'!A:B,2,0)</f>
        <v>Harold</v>
      </c>
      <c r="H2058" s="5" t="str">
        <f>VLOOKUP(F2058,'Customer Info'!A:C,3,0)</f>
        <v>Dahlen</v>
      </c>
      <c r="I2058" s="5" t="str">
        <f>VLOOKUP(F2058,'Customer Info'!A:E,5,0)</f>
        <v>Jakarta</v>
      </c>
      <c r="J2058" s="2" t="s">
        <v>1173</v>
      </c>
      <c r="K2058" s="6" t="str">
        <f>VLOOKUP(J2058,'Product Details'!B:C,2,0)</f>
        <v>Office_Supplies</v>
      </c>
      <c r="L2058" s="6" t="str">
        <f>VLOOKUP(J2058,'Product Details'!B:D,3,0)</f>
        <v>Storage</v>
      </c>
      <c r="M2058" s="6" t="s">
        <v>6532</v>
      </c>
      <c r="N2058" s="2">
        <v>1576</v>
      </c>
      <c r="O2058" s="2">
        <v>1531</v>
      </c>
      <c r="P2058" s="2">
        <v>2</v>
      </c>
      <c r="Q2058" s="7">
        <f>O2058*P2058</f>
        <v>3062</v>
      </c>
      <c r="R2058" s="7">
        <f>N2058*P2058</f>
        <v>3152</v>
      </c>
      <c r="S2058" s="2">
        <v>63</v>
      </c>
      <c r="T2058" s="8">
        <f>R2058+S2058</f>
        <v>3215</v>
      </c>
      <c r="U2058" s="8">
        <f>T2058-Q2058</f>
        <v>153</v>
      </c>
      <c r="V2058" s="2" t="s">
        <v>30</v>
      </c>
      <c r="W2058" s="31">
        <f>IF(T2058&lt;5000,T2058*2%,IF(T2058&lt;25000,T2058*5%,IF(T2058&lt;50000,T2058*7%,IF(T2058&lt;100000,T2058*9%,IF(T2058&lt;250000,T2058*12%,T2058*15%)))))</f>
        <v>64.3</v>
      </c>
    </row>
    <row r="2059" spans="1:23" x14ac:dyDescent="0.3">
      <c r="A2059" s="2" t="s">
        <v>2570</v>
      </c>
      <c r="B2059" s="4">
        <v>43893</v>
      </c>
      <c r="C2059" s="4">
        <v>43894</v>
      </c>
      <c r="D2059" s="2" t="s">
        <v>28</v>
      </c>
      <c r="E2059" s="2" t="s">
        <v>91</v>
      </c>
      <c r="F2059" s="2" t="s">
        <v>791</v>
      </c>
      <c r="G2059" s="5" t="str">
        <f>VLOOKUP(F2059,'Customer Info'!A:B,2,0)</f>
        <v>Laurel</v>
      </c>
      <c r="H2059" s="5" t="str">
        <f>VLOOKUP(F2059,'Customer Info'!A:C,3,0)</f>
        <v>Beltran</v>
      </c>
      <c r="I2059" s="5" t="str">
        <f>VLOOKUP(F2059,'Customer Info'!A:E,5,0)</f>
        <v>Melbourne</v>
      </c>
      <c r="J2059" s="2" t="s">
        <v>388</v>
      </c>
      <c r="K2059" s="6" t="str">
        <f>VLOOKUP(J2059,'Product Details'!B:C,2,0)</f>
        <v>Furniture</v>
      </c>
      <c r="L2059" s="6" t="str">
        <f>VLOOKUP(J2059,'Product Details'!B:D,3,0)</f>
        <v>Tables</v>
      </c>
      <c r="M2059" s="6" t="s">
        <v>6474</v>
      </c>
      <c r="N2059" s="2">
        <v>1576</v>
      </c>
      <c r="O2059" s="2">
        <v>1531</v>
      </c>
      <c r="P2059" s="2">
        <v>2</v>
      </c>
      <c r="Q2059" s="7">
        <f>O2059*P2059</f>
        <v>3062</v>
      </c>
      <c r="R2059" s="7">
        <f>N2059*P2059</f>
        <v>3152</v>
      </c>
      <c r="S2059" s="2">
        <v>63</v>
      </c>
      <c r="T2059" s="8">
        <f>R2059+S2059</f>
        <v>3215</v>
      </c>
      <c r="U2059" s="8">
        <f>T2059-Q2059</f>
        <v>153</v>
      </c>
      <c r="V2059" s="2" t="s">
        <v>63</v>
      </c>
      <c r="W2059" s="31">
        <f>IF(T2059&lt;5000,T2059*2%,IF(T2059&lt;25000,T2059*5%,IF(T2059&lt;50000,T2059*7%,IF(T2059&lt;100000,T2059*9%,IF(T2059&lt;250000,T2059*12%,T2059*15%)))))</f>
        <v>64.3</v>
      </c>
    </row>
    <row r="2060" spans="1:23" x14ac:dyDescent="0.3">
      <c r="A2060" s="2" t="s">
        <v>4478</v>
      </c>
      <c r="B2060" s="4">
        <v>43670</v>
      </c>
      <c r="C2060" s="4">
        <v>43672</v>
      </c>
      <c r="D2060" s="2" t="s">
        <v>28</v>
      </c>
      <c r="E2060" s="2" t="s">
        <v>29</v>
      </c>
      <c r="F2060" s="2" t="s">
        <v>79</v>
      </c>
      <c r="G2060" s="5" t="str">
        <f>VLOOKUP(F2060,'Customer Info'!A:B,2,0)</f>
        <v>Kelly</v>
      </c>
      <c r="H2060" s="5" t="str">
        <f>VLOOKUP(F2060,'Customer Info'!A:C,3,0)</f>
        <v>Collister</v>
      </c>
      <c r="I2060" s="5" t="str">
        <f>VLOOKUP(F2060,'Customer Info'!A:E,5,0)</f>
        <v>Tangshan</v>
      </c>
      <c r="J2060" s="2" t="s">
        <v>348</v>
      </c>
      <c r="K2060" s="6" t="str">
        <f>VLOOKUP(J2060,'Product Details'!B:C,2,0)</f>
        <v>Furniture</v>
      </c>
      <c r="L2060" s="6" t="str">
        <f>VLOOKUP(J2060,'Product Details'!B:D,3,0)</f>
        <v>Furnishings</v>
      </c>
      <c r="M2060" s="6" t="s">
        <v>6559</v>
      </c>
      <c r="N2060" s="2">
        <v>1576</v>
      </c>
      <c r="O2060" s="2">
        <v>1531</v>
      </c>
      <c r="P2060" s="2">
        <v>2</v>
      </c>
      <c r="Q2060" s="7">
        <f>O2060*P2060</f>
        <v>3062</v>
      </c>
      <c r="R2060" s="7">
        <f>N2060*P2060</f>
        <v>3152</v>
      </c>
      <c r="S2060" s="2">
        <v>22</v>
      </c>
      <c r="T2060" s="8">
        <f>R2060+S2060</f>
        <v>3174</v>
      </c>
      <c r="U2060" s="8">
        <f>T2060-Q2060</f>
        <v>112</v>
      </c>
      <c r="V2060" s="2" t="s">
        <v>33</v>
      </c>
      <c r="W2060" s="31">
        <f>IF(T2060&lt;5000,T2060*2%,IF(T2060&lt;25000,T2060*5%,IF(T2060&lt;50000,T2060*7%,IF(T2060&lt;100000,T2060*9%,IF(T2060&lt;250000,T2060*12%,T2060*15%)))))</f>
        <v>63.480000000000004</v>
      </c>
    </row>
    <row r="2061" spans="1:23" x14ac:dyDescent="0.3">
      <c r="A2061" s="2" t="s">
        <v>1951</v>
      </c>
      <c r="B2061" s="4">
        <v>44100</v>
      </c>
      <c r="C2061" s="4">
        <v>44102</v>
      </c>
      <c r="D2061" s="2" t="s">
        <v>47</v>
      </c>
      <c r="E2061" s="2" t="s">
        <v>91</v>
      </c>
      <c r="F2061" s="2" t="s">
        <v>165</v>
      </c>
      <c r="G2061" s="5" t="str">
        <f>VLOOKUP(F2061,'Customer Info'!A:B,2,0)</f>
        <v>Mark</v>
      </c>
      <c r="H2061" s="5" t="str">
        <f>VLOOKUP(F2061,'Customer Info'!A:C,3,0)</f>
        <v>Packer</v>
      </c>
      <c r="I2061" s="5" t="str">
        <f>VLOOKUP(F2061,'Customer Info'!A:E,5,0)</f>
        <v>Perth</v>
      </c>
      <c r="J2061" s="2" t="s">
        <v>74</v>
      </c>
      <c r="K2061" s="6" t="str">
        <f>VLOOKUP(J2061,'Product Details'!B:C,2,0)</f>
        <v>Office_Supplies</v>
      </c>
      <c r="L2061" s="6" t="str">
        <f>VLOOKUP(J2061,'Product Details'!B:D,3,0)</f>
        <v>Fasteners</v>
      </c>
      <c r="M2061" s="6" t="s">
        <v>6459</v>
      </c>
      <c r="N2061" s="2">
        <v>526</v>
      </c>
      <c r="O2061" s="2">
        <v>487</v>
      </c>
      <c r="P2061" s="2">
        <v>6</v>
      </c>
      <c r="Q2061" s="7">
        <f>O2061*P2061</f>
        <v>2922</v>
      </c>
      <c r="R2061" s="7">
        <f>N2061*P2061</f>
        <v>3156</v>
      </c>
      <c r="S2061" s="2">
        <v>98</v>
      </c>
      <c r="T2061" s="8">
        <f>R2061+S2061</f>
        <v>3254</v>
      </c>
      <c r="U2061" s="8">
        <f>T2061-Q2061</f>
        <v>332</v>
      </c>
      <c r="V2061" s="2" t="s">
        <v>33</v>
      </c>
      <c r="W2061" s="31">
        <f>IF(T2061&lt;5000,T2061*2%,IF(T2061&lt;25000,T2061*5%,IF(T2061&lt;50000,T2061*7%,IF(T2061&lt;100000,T2061*9%,IF(T2061&lt;250000,T2061*12%,T2061*15%)))))</f>
        <v>65.08</v>
      </c>
    </row>
    <row r="2062" spans="1:23" x14ac:dyDescent="0.3">
      <c r="A2062" s="2" t="s">
        <v>4940</v>
      </c>
      <c r="B2062" s="4">
        <v>43349</v>
      </c>
      <c r="C2062" s="4">
        <v>43350</v>
      </c>
      <c r="D2062" s="2" t="s">
        <v>47</v>
      </c>
      <c r="E2062" s="2" t="s">
        <v>43</v>
      </c>
      <c r="F2062" s="2" t="s">
        <v>882</v>
      </c>
      <c r="G2062" s="5" t="str">
        <f>VLOOKUP(F2062,'Customer Info'!A:B,2,0)</f>
        <v>Jim</v>
      </c>
      <c r="H2062" s="5" t="str">
        <f>VLOOKUP(F2062,'Customer Info'!A:C,3,0)</f>
        <v>Epp</v>
      </c>
      <c r="I2062" s="5" t="str">
        <f>VLOOKUP(F2062,'Customer Info'!A:E,5,0)</f>
        <v>Qingdao</v>
      </c>
      <c r="J2062" s="2" t="s">
        <v>102</v>
      </c>
      <c r="K2062" s="6" t="str">
        <f>VLOOKUP(J2062,'Product Details'!B:C,2,0)</f>
        <v>Technology</v>
      </c>
      <c r="L2062" s="6" t="str">
        <f>VLOOKUP(J2062,'Product Details'!B:D,3,0)</f>
        <v>Phones</v>
      </c>
      <c r="M2062" s="6" t="s">
        <v>6447</v>
      </c>
      <c r="N2062" s="2">
        <v>526</v>
      </c>
      <c r="O2062" s="2">
        <v>487</v>
      </c>
      <c r="P2062" s="2">
        <v>6</v>
      </c>
      <c r="Q2062" s="7">
        <f>O2062*P2062</f>
        <v>2922</v>
      </c>
      <c r="R2062" s="7">
        <f>N2062*P2062</f>
        <v>3156</v>
      </c>
      <c r="S2062" s="2">
        <v>34</v>
      </c>
      <c r="T2062" s="8">
        <f>R2062+S2062</f>
        <v>3190</v>
      </c>
      <c r="U2062" s="8">
        <f>T2062-Q2062</f>
        <v>268</v>
      </c>
      <c r="V2062" s="2" t="s">
        <v>33</v>
      </c>
      <c r="W2062" s="31">
        <f>IF(T2062&lt;5000,T2062*2%,IF(T2062&lt;25000,T2062*5%,IF(T2062&lt;50000,T2062*7%,IF(T2062&lt;100000,T2062*9%,IF(T2062&lt;250000,T2062*12%,T2062*15%)))))</f>
        <v>63.800000000000004</v>
      </c>
    </row>
    <row r="2063" spans="1:23" x14ac:dyDescent="0.3">
      <c r="A2063" s="2" t="s">
        <v>1918</v>
      </c>
      <c r="B2063" s="4">
        <v>44021</v>
      </c>
      <c r="C2063" s="4">
        <v>44021</v>
      </c>
      <c r="D2063" s="2" t="s">
        <v>28</v>
      </c>
      <c r="E2063" s="2" t="s">
        <v>43</v>
      </c>
      <c r="F2063" s="2" t="s">
        <v>782</v>
      </c>
      <c r="G2063" s="5" t="str">
        <f>VLOOKUP(F2063,'Customer Info'!A:B,2,0)</f>
        <v>Anna</v>
      </c>
      <c r="H2063" s="5" t="str">
        <f>VLOOKUP(F2063,'Customer Info'!A:C,3,0)</f>
        <v>Gayman</v>
      </c>
      <c r="I2063" s="5" t="str">
        <f>VLOOKUP(F2063,'Customer Info'!A:E,5,0)</f>
        <v>Jakarta</v>
      </c>
      <c r="J2063" s="2" t="s">
        <v>522</v>
      </c>
      <c r="K2063" s="6" t="str">
        <f>VLOOKUP(J2063,'Product Details'!B:C,2,0)</f>
        <v>Office_Supplies</v>
      </c>
      <c r="L2063" s="6" t="str">
        <f>VLOOKUP(J2063,'Product Details'!B:D,3,0)</f>
        <v>Appliances</v>
      </c>
      <c r="M2063" s="6" t="s">
        <v>6513</v>
      </c>
      <c r="N2063" s="2">
        <v>1585</v>
      </c>
      <c r="O2063" s="2">
        <v>1495</v>
      </c>
      <c r="P2063" s="2">
        <v>2</v>
      </c>
      <c r="Q2063" s="7">
        <f>O2063*P2063</f>
        <v>2990</v>
      </c>
      <c r="R2063" s="7">
        <f>N2063*P2063</f>
        <v>3170</v>
      </c>
      <c r="S2063" s="2">
        <v>92</v>
      </c>
      <c r="T2063" s="8">
        <f>R2063+S2063</f>
        <v>3262</v>
      </c>
      <c r="U2063" s="8">
        <f>T2063-Q2063</f>
        <v>272</v>
      </c>
      <c r="V2063" s="2" t="s">
        <v>33</v>
      </c>
      <c r="W2063" s="31">
        <f>IF(T2063&lt;5000,T2063*2%,IF(T2063&lt;25000,T2063*5%,IF(T2063&lt;50000,T2063*7%,IF(T2063&lt;100000,T2063*9%,IF(T2063&lt;250000,T2063*12%,T2063*15%)))))</f>
        <v>65.239999999999995</v>
      </c>
    </row>
    <row r="2064" spans="1:23" x14ac:dyDescent="0.3">
      <c r="A2064" s="2" t="s">
        <v>1992</v>
      </c>
      <c r="B2064" s="4">
        <v>43726</v>
      </c>
      <c r="C2064" s="4">
        <v>43726</v>
      </c>
      <c r="D2064" s="2" t="s">
        <v>28</v>
      </c>
      <c r="E2064" s="2" t="s">
        <v>68</v>
      </c>
      <c r="F2064" s="2" t="s">
        <v>643</v>
      </c>
      <c r="G2064" s="5" t="str">
        <f>VLOOKUP(F2064,'Customer Info'!A:B,2,0)</f>
        <v>Ivan</v>
      </c>
      <c r="H2064" s="5" t="str">
        <f>VLOOKUP(F2064,'Customer Info'!A:C,3,0)</f>
        <v>Gibson</v>
      </c>
      <c r="I2064" s="5" t="str">
        <f>VLOOKUP(F2064,'Customer Info'!A:E,5,0)</f>
        <v>Shanghai</v>
      </c>
      <c r="J2064" s="2" t="s">
        <v>764</v>
      </c>
      <c r="K2064" s="6" t="str">
        <f>VLOOKUP(J2064,'Product Details'!B:C,2,0)</f>
        <v>Furniture</v>
      </c>
      <c r="L2064" s="6" t="str">
        <f>VLOOKUP(J2064,'Product Details'!B:D,3,0)</f>
        <v>Tables</v>
      </c>
      <c r="M2064" s="6" t="s">
        <v>6545</v>
      </c>
      <c r="N2064" s="2">
        <v>1585</v>
      </c>
      <c r="O2064" s="2">
        <v>1495</v>
      </c>
      <c r="P2064" s="2">
        <v>2</v>
      </c>
      <c r="Q2064" s="7">
        <f>O2064*P2064</f>
        <v>2990</v>
      </c>
      <c r="R2064" s="7">
        <f>N2064*P2064</f>
        <v>3170</v>
      </c>
      <c r="S2064" s="2">
        <v>25</v>
      </c>
      <c r="T2064" s="8">
        <f>R2064+S2064</f>
        <v>3195</v>
      </c>
      <c r="U2064" s="8">
        <f>T2064-Q2064</f>
        <v>205</v>
      </c>
      <c r="V2064" s="2" t="s">
        <v>63</v>
      </c>
      <c r="W2064" s="31">
        <f>IF(T2064&lt;5000,T2064*2%,IF(T2064&lt;25000,T2064*5%,IF(T2064&lt;50000,T2064*7%,IF(T2064&lt;100000,T2064*9%,IF(T2064&lt;250000,T2064*12%,T2064*15%)))))</f>
        <v>63.9</v>
      </c>
    </row>
    <row r="2065" spans="1:23" x14ac:dyDescent="0.3">
      <c r="A2065" s="2" t="s">
        <v>3478</v>
      </c>
      <c r="B2065" s="4">
        <v>43573</v>
      </c>
      <c r="C2065" s="4">
        <v>43573</v>
      </c>
      <c r="D2065" s="2" t="s">
        <v>47</v>
      </c>
      <c r="E2065" s="2" t="s">
        <v>36</v>
      </c>
      <c r="F2065" s="2" t="s">
        <v>771</v>
      </c>
      <c r="G2065" s="5" t="str">
        <f>VLOOKUP(F2065,'Customer Info'!A:B,2,0)</f>
        <v>John</v>
      </c>
      <c r="H2065" s="5" t="str">
        <f>VLOOKUP(F2065,'Customer Info'!A:C,3,0)</f>
        <v>Castell</v>
      </c>
      <c r="I2065" s="5" t="str">
        <f>VLOOKUP(F2065,'Customer Info'!A:E,5,0)</f>
        <v>Jakarta</v>
      </c>
      <c r="J2065" s="2" t="s">
        <v>795</v>
      </c>
      <c r="K2065" s="6" t="str">
        <f>VLOOKUP(J2065,'Product Details'!B:C,2,0)</f>
        <v>Office_Supplies</v>
      </c>
      <c r="L2065" s="6" t="str">
        <f>VLOOKUP(J2065,'Product Details'!B:D,3,0)</f>
        <v>Binders</v>
      </c>
      <c r="M2065" s="6" t="s">
        <v>6519</v>
      </c>
      <c r="N2065" s="2">
        <v>793</v>
      </c>
      <c r="O2065" s="2">
        <v>755</v>
      </c>
      <c r="P2065" s="2">
        <v>4</v>
      </c>
      <c r="Q2065" s="7">
        <f>O2065*P2065</f>
        <v>3020</v>
      </c>
      <c r="R2065" s="7">
        <f>N2065*P2065</f>
        <v>3172</v>
      </c>
      <c r="S2065" s="2">
        <v>86</v>
      </c>
      <c r="T2065" s="8">
        <f>R2065+S2065</f>
        <v>3258</v>
      </c>
      <c r="U2065" s="8">
        <f>T2065-Q2065</f>
        <v>238</v>
      </c>
      <c r="V2065" s="2" t="s">
        <v>33</v>
      </c>
      <c r="W2065" s="31">
        <f>IF(T2065&lt;5000,T2065*2%,IF(T2065&lt;25000,T2065*5%,IF(T2065&lt;50000,T2065*7%,IF(T2065&lt;100000,T2065*9%,IF(T2065&lt;250000,T2065*12%,T2065*15%)))))</f>
        <v>65.16</v>
      </c>
    </row>
    <row r="2066" spans="1:23" x14ac:dyDescent="0.3">
      <c r="A2066" s="2" t="s">
        <v>1628</v>
      </c>
      <c r="B2066" s="4">
        <v>43910</v>
      </c>
      <c r="C2066" s="4">
        <v>43912</v>
      </c>
      <c r="D2066" s="2" t="s">
        <v>47</v>
      </c>
      <c r="E2066" s="2" t="s">
        <v>36</v>
      </c>
      <c r="F2066" s="2" t="s">
        <v>621</v>
      </c>
      <c r="G2066" s="5" t="str">
        <f>VLOOKUP(F2066,'Customer Info'!A:B,2,0)</f>
        <v>Daniel</v>
      </c>
      <c r="H2066" s="5" t="str">
        <f>VLOOKUP(F2066,'Customer Info'!A:C,3,0)</f>
        <v>Raglin</v>
      </c>
      <c r="I2066" s="5" t="str">
        <f>VLOOKUP(F2066,'Customer Info'!A:E,5,0)</f>
        <v>Gold Coast</v>
      </c>
      <c r="J2066" s="2" t="s">
        <v>56</v>
      </c>
      <c r="K2066" s="6" t="str">
        <f>VLOOKUP(J2066,'Product Details'!B:C,2,0)</f>
        <v>Technology</v>
      </c>
      <c r="L2066" s="6" t="str">
        <f>VLOOKUP(J2066,'Product Details'!B:D,3,0)</f>
        <v>Accessories</v>
      </c>
      <c r="M2066" s="6" t="s">
        <v>6410</v>
      </c>
      <c r="N2066" s="2">
        <v>793</v>
      </c>
      <c r="O2066" s="2">
        <v>755</v>
      </c>
      <c r="P2066" s="2">
        <v>4</v>
      </c>
      <c r="Q2066" s="7">
        <f>O2066*P2066</f>
        <v>3020</v>
      </c>
      <c r="R2066" s="7">
        <f>N2066*P2066</f>
        <v>3172</v>
      </c>
      <c r="S2066" s="2">
        <v>50</v>
      </c>
      <c r="T2066" s="8">
        <f>R2066+S2066</f>
        <v>3222</v>
      </c>
      <c r="U2066" s="8">
        <f>T2066-Q2066</f>
        <v>202</v>
      </c>
      <c r="V2066" s="2" t="s">
        <v>33</v>
      </c>
      <c r="W2066" s="31">
        <f>IF(T2066&lt;5000,T2066*2%,IF(T2066&lt;25000,T2066*5%,IF(T2066&lt;50000,T2066*7%,IF(T2066&lt;100000,T2066*9%,IF(T2066&lt;250000,T2066*12%,T2066*15%)))))</f>
        <v>64.44</v>
      </c>
    </row>
    <row r="2067" spans="1:23" x14ac:dyDescent="0.3">
      <c r="A2067" s="2" t="s">
        <v>896</v>
      </c>
      <c r="B2067" s="4">
        <v>43190</v>
      </c>
      <c r="C2067" s="4">
        <v>43192</v>
      </c>
      <c r="D2067" s="2" t="s">
        <v>35</v>
      </c>
      <c r="E2067" s="2" t="s">
        <v>43</v>
      </c>
      <c r="F2067" s="2" t="s">
        <v>897</v>
      </c>
      <c r="G2067" s="5" t="str">
        <f>VLOOKUP(F2067,'Customer Info'!A:B,2,0)</f>
        <v>Resi</v>
      </c>
      <c r="H2067" s="5" t="str">
        <f>VLOOKUP(F2067,'Customer Info'!A:C,3,0)</f>
        <v>Pšlking</v>
      </c>
      <c r="I2067" s="5" t="str">
        <f>VLOOKUP(F2067,'Customer Info'!A:E,5,0)</f>
        <v>Gelsenkirchen</v>
      </c>
      <c r="J2067" s="2" t="s">
        <v>245</v>
      </c>
      <c r="K2067" s="6" t="str">
        <f>VLOOKUP(J2067,'Product Details'!B:C,2,0)</f>
        <v>Office_Supplies</v>
      </c>
      <c r="L2067" s="6" t="str">
        <f>VLOOKUP(J2067,'Product Details'!B:D,3,0)</f>
        <v>Envelopes</v>
      </c>
      <c r="M2067" s="6" t="s">
        <v>6427</v>
      </c>
      <c r="N2067" s="2">
        <v>1587</v>
      </c>
      <c r="O2067" s="2">
        <v>1428</v>
      </c>
      <c r="P2067" s="2">
        <v>2</v>
      </c>
      <c r="Q2067" s="7">
        <f>O2067*P2067</f>
        <v>2856</v>
      </c>
      <c r="R2067" s="7">
        <f>N2067*P2067</f>
        <v>3174</v>
      </c>
      <c r="S2067" s="2">
        <v>93</v>
      </c>
      <c r="T2067" s="8">
        <f>R2067+S2067</f>
        <v>3267</v>
      </c>
      <c r="U2067" s="8">
        <f>T2067-Q2067</f>
        <v>411</v>
      </c>
      <c r="V2067" s="2" t="s">
        <v>33</v>
      </c>
      <c r="W2067" s="31">
        <f>IF(T2067&lt;5000,T2067*2%,IF(T2067&lt;25000,T2067*5%,IF(T2067&lt;50000,T2067*7%,IF(T2067&lt;100000,T2067*9%,IF(T2067&lt;250000,T2067*12%,T2067*15%)))))</f>
        <v>65.34</v>
      </c>
    </row>
    <row r="2068" spans="1:23" x14ac:dyDescent="0.3">
      <c r="A2068" s="2" t="s">
        <v>3841</v>
      </c>
      <c r="B2068" s="4">
        <v>44061</v>
      </c>
      <c r="C2068" s="4">
        <v>44063</v>
      </c>
      <c r="D2068" s="2" t="s">
        <v>47</v>
      </c>
      <c r="E2068" s="2" t="s">
        <v>91</v>
      </c>
      <c r="F2068" s="2" t="s">
        <v>865</v>
      </c>
      <c r="G2068" s="5" t="str">
        <f>VLOOKUP(F2068,'Customer Info'!A:B,2,0)</f>
        <v>Michael</v>
      </c>
      <c r="H2068" s="5" t="str">
        <f>VLOOKUP(F2068,'Customer Info'!A:C,3,0)</f>
        <v>Nguyen</v>
      </c>
      <c r="I2068" s="5" t="str">
        <f>VLOOKUP(F2068,'Customer Info'!A:E,5,0)</f>
        <v>Berlin</v>
      </c>
      <c r="J2068" s="2" t="s">
        <v>764</v>
      </c>
      <c r="K2068" s="6" t="str">
        <f>VLOOKUP(J2068,'Product Details'!B:C,2,0)</f>
        <v>Furniture</v>
      </c>
      <c r="L2068" s="6" t="str">
        <f>VLOOKUP(J2068,'Product Details'!B:D,3,0)</f>
        <v>Tables</v>
      </c>
      <c r="M2068" s="6" t="s">
        <v>6545</v>
      </c>
      <c r="N2068" s="2">
        <v>1058</v>
      </c>
      <c r="O2068" s="2">
        <v>989</v>
      </c>
      <c r="P2068" s="2">
        <v>3</v>
      </c>
      <c r="Q2068" s="7">
        <f>O2068*P2068</f>
        <v>2967</v>
      </c>
      <c r="R2068" s="7">
        <f>N2068*P2068</f>
        <v>3174</v>
      </c>
      <c r="S2068" s="2">
        <v>86</v>
      </c>
      <c r="T2068" s="8">
        <f>R2068+S2068</f>
        <v>3260</v>
      </c>
      <c r="U2068" s="8">
        <f>T2068-Q2068</f>
        <v>293</v>
      </c>
      <c r="V2068" s="2" t="s">
        <v>33</v>
      </c>
      <c r="W2068" s="31">
        <f>IF(T2068&lt;5000,T2068*2%,IF(T2068&lt;25000,T2068*5%,IF(T2068&lt;50000,T2068*7%,IF(T2068&lt;100000,T2068*9%,IF(T2068&lt;250000,T2068*12%,T2068*15%)))))</f>
        <v>65.2</v>
      </c>
    </row>
    <row r="2069" spans="1:23" x14ac:dyDescent="0.3">
      <c r="A2069" s="2" t="s">
        <v>4246</v>
      </c>
      <c r="B2069" s="4">
        <v>43320</v>
      </c>
      <c r="C2069" s="4">
        <v>43322</v>
      </c>
      <c r="D2069" s="2" t="s">
        <v>35</v>
      </c>
      <c r="E2069" s="2" t="s">
        <v>29</v>
      </c>
      <c r="F2069" s="2" t="s">
        <v>278</v>
      </c>
      <c r="G2069" s="5" t="str">
        <f>VLOOKUP(F2069,'Customer Info'!A:B,2,0)</f>
        <v>Xylona</v>
      </c>
      <c r="H2069" s="5" t="str">
        <f>VLOOKUP(F2069,'Customer Info'!A:C,3,0)</f>
        <v>Preis</v>
      </c>
      <c r="I2069" s="5" t="str">
        <f>VLOOKUP(F2069,'Customer Info'!A:E,5,0)</f>
        <v>Suining</v>
      </c>
      <c r="J2069" s="2" t="s">
        <v>632</v>
      </c>
      <c r="K2069" s="6" t="str">
        <f>VLOOKUP(J2069,'Product Details'!B:C,2,0)</f>
        <v>Office_Supplies</v>
      </c>
      <c r="L2069" s="6" t="str">
        <f>VLOOKUP(J2069,'Product Details'!B:D,3,0)</f>
        <v>Appliances</v>
      </c>
      <c r="M2069" s="6" t="s">
        <v>6499</v>
      </c>
      <c r="N2069" s="2">
        <v>1587</v>
      </c>
      <c r="O2069" s="2">
        <v>1428</v>
      </c>
      <c r="P2069" s="2">
        <v>2</v>
      </c>
      <c r="Q2069" s="7">
        <f>O2069*P2069</f>
        <v>2856</v>
      </c>
      <c r="R2069" s="7">
        <f>N2069*P2069</f>
        <v>3174</v>
      </c>
      <c r="S2069" s="2">
        <v>58</v>
      </c>
      <c r="T2069" s="8">
        <f>R2069+S2069</f>
        <v>3232</v>
      </c>
      <c r="U2069" s="8">
        <f>T2069-Q2069</f>
        <v>376</v>
      </c>
      <c r="V2069" s="2" t="s">
        <v>30</v>
      </c>
      <c r="W2069" s="31">
        <f>IF(T2069&lt;5000,T2069*2%,IF(T2069&lt;25000,T2069*5%,IF(T2069&lt;50000,T2069*7%,IF(T2069&lt;100000,T2069*9%,IF(T2069&lt;250000,T2069*12%,T2069*15%)))))</f>
        <v>64.64</v>
      </c>
    </row>
    <row r="2070" spans="1:23" x14ac:dyDescent="0.3">
      <c r="A2070" s="2" t="s">
        <v>1102</v>
      </c>
      <c r="B2070" s="4">
        <v>43555</v>
      </c>
      <c r="C2070" s="4">
        <v>43555</v>
      </c>
      <c r="D2070" s="2" t="s">
        <v>35</v>
      </c>
      <c r="E2070" s="2" t="s">
        <v>29</v>
      </c>
      <c r="F2070" s="2" t="s">
        <v>1103</v>
      </c>
      <c r="G2070" s="5" t="str">
        <f>VLOOKUP(F2070,'Customer Info'!A:B,2,0)</f>
        <v>Jack</v>
      </c>
      <c r="H2070" s="5" t="str">
        <f>VLOOKUP(F2070,'Customer Info'!A:C,3,0)</f>
        <v>O'Briant</v>
      </c>
      <c r="I2070" s="5" t="str">
        <f>VLOOKUP(F2070,'Customer Info'!A:E,5,0)</f>
        <v>Jammu</v>
      </c>
      <c r="J2070" s="2" t="s">
        <v>751</v>
      </c>
      <c r="K2070" s="6" t="str">
        <f>VLOOKUP(J2070,'Product Details'!B:C,2,0)</f>
        <v>Office_Supplies</v>
      </c>
      <c r="L2070" s="6" t="str">
        <f>VLOOKUP(J2070,'Product Details'!B:D,3,0)</f>
        <v>Envelopes</v>
      </c>
      <c r="M2070" s="6" t="s">
        <v>6525</v>
      </c>
      <c r="N2070" s="2">
        <v>1587</v>
      </c>
      <c r="O2070" s="2">
        <v>1428</v>
      </c>
      <c r="P2070" s="2">
        <v>2</v>
      </c>
      <c r="Q2070" s="7">
        <f>O2070*P2070</f>
        <v>2856</v>
      </c>
      <c r="R2070" s="7">
        <f>N2070*P2070</f>
        <v>3174</v>
      </c>
      <c r="S2070" s="2">
        <v>53</v>
      </c>
      <c r="T2070" s="8">
        <f>R2070+S2070</f>
        <v>3227</v>
      </c>
      <c r="U2070" s="8">
        <f>T2070-Q2070</f>
        <v>371</v>
      </c>
      <c r="V2070" s="2" t="s">
        <v>71</v>
      </c>
      <c r="W2070" s="31">
        <f>IF(T2070&lt;5000,T2070*2%,IF(T2070&lt;25000,T2070*5%,IF(T2070&lt;50000,T2070*7%,IF(T2070&lt;100000,T2070*9%,IF(T2070&lt;250000,T2070*12%,T2070*15%)))))</f>
        <v>64.540000000000006</v>
      </c>
    </row>
    <row r="2071" spans="1:23" x14ac:dyDescent="0.3">
      <c r="A2071" s="2" t="s">
        <v>1757</v>
      </c>
      <c r="B2071" s="4">
        <v>44008</v>
      </c>
      <c r="C2071" s="4">
        <v>44009</v>
      </c>
      <c r="D2071" s="2" t="s">
        <v>35</v>
      </c>
      <c r="E2071" s="2" t="s">
        <v>48</v>
      </c>
      <c r="F2071" s="2" t="s">
        <v>428</v>
      </c>
      <c r="G2071" s="5" t="str">
        <f>VLOOKUP(F2071,'Customer Info'!A:B,2,0)</f>
        <v>Sarah</v>
      </c>
      <c r="H2071" s="5" t="str">
        <f>VLOOKUP(F2071,'Customer Info'!A:C,3,0)</f>
        <v>Bern</v>
      </c>
      <c r="I2071" s="5" t="str">
        <f>VLOOKUP(F2071,'Customer Info'!A:E,5,0)</f>
        <v>Wollongong</v>
      </c>
      <c r="J2071" s="2" t="s">
        <v>341</v>
      </c>
      <c r="K2071" s="6" t="str">
        <f>VLOOKUP(J2071,'Product Details'!B:C,2,0)</f>
        <v>Technology</v>
      </c>
      <c r="L2071" s="6" t="str">
        <f>VLOOKUP(J2071,'Product Details'!B:D,3,0)</f>
        <v>Copiers</v>
      </c>
      <c r="M2071" s="6" t="s">
        <v>6480</v>
      </c>
      <c r="N2071" s="2">
        <v>1587</v>
      </c>
      <c r="O2071" s="2">
        <v>1428</v>
      </c>
      <c r="P2071" s="2">
        <v>2</v>
      </c>
      <c r="Q2071" s="7">
        <f>O2071*P2071</f>
        <v>2856</v>
      </c>
      <c r="R2071" s="7">
        <f>N2071*P2071</f>
        <v>3174</v>
      </c>
      <c r="S2071" s="2">
        <v>50</v>
      </c>
      <c r="T2071" s="8">
        <f>R2071+S2071</f>
        <v>3224</v>
      </c>
      <c r="U2071" s="8">
        <f>T2071-Q2071</f>
        <v>368</v>
      </c>
      <c r="V2071" s="2" t="s">
        <v>33</v>
      </c>
      <c r="W2071" s="31">
        <f>IF(T2071&lt;5000,T2071*2%,IF(T2071&lt;25000,T2071*5%,IF(T2071&lt;50000,T2071*7%,IF(T2071&lt;100000,T2071*9%,IF(T2071&lt;250000,T2071*12%,T2071*15%)))))</f>
        <v>64.48</v>
      </c>
    </row>
    <row r="2072" spans="1:23" x14ac:dyDescent="0.3">
      <c r="A2072" s="2" t="s">
        <v>5233</v>
      </c>
      <c r="B2072" s="4">
        <v>43743</v>
      </c>
      <c r="C2072" s="4">
        <v>43743</v>
      </c>
      <c r="D2072" s="2" t="s">
        <v>35</v>
      </c>
      <c r="E2072" s="2" t="s">
        <v>43</v>
      </c>
      <c r="F2072" s="2" t="s">
        <v>537</v>
      </c>
      <c r="G2072" s="5" t="str">
        <f>VLOOKUP(F2072,'Customer Info'!A:B,2,0)</f>
        <v>Jessica</v>
      </c>
      <c r="H2072" s="5" t="str">
        <f>VLOOKUP(F2072,'Customer Info'!A:C,3,0)</f>
        <v>Myrick</v>
      </c>
      <c r="I2072" s="5" t="str">
        <f>VLOOKUP(F2072,'Customer Info'!A:E,5,0)</f>
        <v>Krefeld</v>
      </c>
      <c r="J2072" s="2" t="s">
        <v>204</v>
      </c>
      <c r="K2072" s="6" t="str">
        <f>VLOOKUP(J2072,'Product Details'!B:C,2,0)</f>
        <v>Office_Supplies</v>
      </c>
      <c r="L2072" s="6" t="str">
        <f>VLOOKUP(J2072,'Product Details'!B:D,3,0)</f>
        <v>Labels</v>
      </c>
      <c r="M2072" s="6" t="s">
        <v>6516</v>
      </c>
      <c r="N2072" s="2">
        <v>1587</v>
      </c>
      <c r="O2072" s="2">
        <v>1428</v>
      </c>
      <c r="P2072" s="2">
        <v>2</v>
      </c>
      <c r="Q2072" s="7">
        <f>O2072*P2072</f>
        <v>2856</v>
      </c>
      <c r="R2072" s="7">
        <f>N2072*P2072</f>
        <v>3174</v>
      </c>
      <c r="S2072" s="2">
        <v>37</v>
      </c>
      <c r="T2072" s="8">
        <f>R2072+S2072</f>
        <v>3211</v>
      </c>
      <c r="U2072" s="8">
        <f>T2072-Q2072</f>
        <v>355</v>
      </c>
      <c r="V2072" s="2" t="s">
        <v>63</v>
      </c>
      <c r="W2072" s="31">
        <f>IF(T2072&lt;5000,T2072*2%,IF(T2072&lt;25000,T2072*5%,IF(T2072&lt;50000,T2072*7%,IF(T2072&lt;100000,T2072*9%,IF(T2072&lt;250000,T2072*12%,T2072*15%)))))</f>
        <v>64.22</v>
      </c>
    </row>
    <row r="2073" spans="1:23" x14ac:dyDescent="0.3">
      <c r="A2073" s="2" t="s">
        <v>2746</v>
      </c>
      <c r="B2073" s="4">
        <v>44117</v>
      </c>
      <c r="C2073" s="4">
        <v>44117</v>
      </c>
      <c r="D2073" s="2" t="s">
        <v>28</v>
      </c>
      <c r="E2073" s="2" t="s">
        <v>36</v>
      </c>
      <c r="F2073" s="2" t="s">
        <v>872</v>
      </c>
      <c r="G2073" s="5" t="str">
        <f>VLOOKUP(F2073,'Customer Info'!A:B,2,0)</f>
        <v>Ben</v>
      </c>
      <c r="H2073" s="5" t="str">
        <f>VLOOKUP(F2073,'Customer Info'!A:C,3,0)</f>
        <v>Peterman</v>
      </c>
      <c r="I2073" s="5" t="str">
        <f>VLOOKUP(F2073,'Customer Info'!A:E,5,0)</f>
        <v>Bielefeld</v>
      </c>
      <c r="J2073" s="2" t="s">
        <v>572</v>
      </c>
      <c r="K2073" s="6" t="str">
        <f>VLOOKUP(J2073,'Product Details'!B:C,2,0)</f>
        <v>Technology</v>
      </c>
      <c r="L2073" s="6" t="str">
        <f>VLOOKUP(J2073,'Product Details'!B:D,3,0)</f>
        <v>Machines</v>
      </c>
      <c r="M2073" s="6" t="s">
        <v>6553</v>
      </c>
      <c r="N2073" s="2">
        <v>3176</v>
      </c>
      <c r="O2073" s="2">
        <v>3116</v>
      </c>
      <c r="P2073" s="2">
        <v>1</v>
      </c>
      <c r="Q2073" s="7">
        <f>O2073*P2073</f>
        <v>3116</v>
      </c>
      <c r="R2073" s="7">
        <f>N2073*P2073</f>
        <v>3176</v>
      </c>
      <c r="S2073" s="2">
        <v>90</v>
      </c>
      <c r="T2073" s="8">
        <f>R2073+S2073</f>
        <v>3266</v>
      </c>
      <c r="U2073" s="8">
        <f>T2073-Q2073</f>
        <v>150</v>
      </c>
      <c r="V2073" s="2" t="s">
        <v>71</v>
      </c>
      <c r="W2073" s="31">
        <f>IF(T2073&lt;5000,T2073*2%,IF(T2073&lt;25000,T2073*5%,IF(T2073&lt;50000,T2073*7%,IF(T2073&lt;100000,T2073*9%,IF(T2073&lt;250000,T2073*12%,T2073*15%)))))</f>
        <v>65.320000000000007</v>
      </c>
    </row>
    <row r="2074" spans="1:23" x14ac:dyDescent="0.3">
      <c r="A2074" s="2" t="s">
        <v>4362</v>
      </c>
      <c r="B2074" s="4">
        <v>43647</v>
      </c>
      <c r="C2074" s="4">
        <v>43648</v>
      </c>
      <c r="D2074" s="2" t="s">
        <v>28</v>
      </c>
      <c r="E2074" s="2" t="s">
        <v>48</v>
      </c>
      <c r="F2074" s="2" t="s">
        <v>195</v>
      </c>
      <c r="G2074" s="5" t="str">
        <f>VLOOKUP(F2074,'Customer Info'!A:B,2,0)</f>
        <v>Becky</v>
      </c>
      <c r="H2074" s="5" t="str">
        <f>VLOOKUP(F2074,'Customer Info'!A:C,3,0)</f>
        <v>Pak</v>
      </c>
      <c r="I2074" s="5" t="str">
        <f>VLOOKUP(F2074,'Customer Info'!A:E,5,0)</f>
        <v>Geelong</v>
      </c>
      <c r="J2074" s="2" t="s">
        <v>572</v>
      </c>
      <c r="K2074" s="6" t="str">
        <f>VLOOKUP(J2074,'Product Details'!B:C,2,0)</f>
        <v>Technology</v>
      </c>
      <c r="L2074" s="6" t="str">
        <f>VLOOKUP(J2074,'Product Details'!B:D,3,0)</f>
        <v>Machines</v>
      </c>
      <c r="M2074" s="6" t="s">
        <v>6553</v>
      </c>
      <c r="N2074" s="2">
        <v>3176</v>
      </c>
      <c r="O2074" s="2">
        <v>3116</v>
      </c>
      <c r="P2074" s="2">
        <v>1</v>
      </c>
      <c r="Q2074" s="7">
        <f>O2074*P2074</f>
        <v>3116</v>
      </c>
      <c r="R2074" s="7">
        <f>N2074*P2074</f>
        <v>3176</v>
      </c>
      <c r="S2074" s="2">
        <v>69</v>
      </c>
      <c r="T2074" s="8">
        <f>R2074+S2074</f>
        <v>3245</v>
      </c>
      <c r="U2074" s="8">
        <f>T2074-Q2074</f>
        <v>129</v>
      </c>
      <c r="V2074" s="2" t="s">
        <v>63</v>
      </c>
      <c r="W2074" s="31">
        <f>IF(T2074&lt;5000,T2074*2%,IF(T2074&lt;25000,T2074*5%,IF(T2074&lt;50000,T2074*7%,IF(T2074&lt;100000,T2074*9%,IF(T2074&lt;250000,T2074*12%,T2074*15%)))))</f>
        <v>64.900000000000006</v>
      </c>
    </row>
    <row r="2075" spans="1:23" x14ac:dyDescent="0.3">
      <c r="A2075" s="2" t="s">
        <v>4203</v>
      </c>
      <c r="B2075" s="4">
        <v>43423</v>
      </c>
      <c r="C2075" s="4">
        <v>43423</v>
      </c>
      <c r="D2075" s="2" t="s">
        <v>47</v>
      </c>
      <c r="E2075" s="2" t="s">
        <v>29</v>
      </c>
      <c r="F2075" s="2" t="s">
        <v>640</v>
      </c>
      <c r="G2075" s="5" t="str">
        <f>VLOOKUP(F2075,'Customer Info'!A:B,2,0)</f>
        <v>Steven</v>
      </c>
      <c r="H2075" s="5" t="str">
        <f>VLOOKUP(F2075,'Customer Info'!A:C,3,0)</f>
        <v>Cartwright</v>
      </c>
      <c r="I2075" s="5" t="str">
        <f>VLOOKUP(F2075,'Customer Info'!A:E,5,0)</f>
        <v>Newcastle</v>
      </c>
      <c r="J2075" s="2" t="s">
        <v>331</v>
      </c>
      <c r="K2075" s="6" t="str">
        <f>VLOOKUP(J2075,'Product Details'!B:C,2,0)</f>
        <v>Technology</v>
      </c>
      <c r="L2075" s="6" t="str">
        <f>VLOOKUP(J2075,'Product Details'!B:D,3,0)</f>
        <v>Phones</v>
      </c>
      <c r="M2075" s="6" t="s">
        <v>6501</v>
      </c>
      <c r="N2075" s="2">
        <v>1060</v>
      </c>
      <c r="O2075" s="2">
        <v>964</v>
      </c>
      <c r="P2075" s="2">
        <v>3</v>
      </c>
      <c r="Q2075" s="7">
        <f>O2075*P2075</f>
        <v>2892</v>
      </c>
      <c r="R2075" s="7">
        <f>N2075*P2075</f>
        <v>3180</v>
      </c>
      <c r="S2075" s="2">
        <v>97</v>
      </c>
      <c r="T2075" s="8">
        <f>R2075+S2075</f>
        <v>3277</v>
      </c>
      <c r="U2075" s="8">
        <f>T2075-Q2075</f>
        <v>385</v>
      </c>
      <c r="V2075" s="2" t="s">
        <v>33</v>
      </c>
      <c r="W2075" s="31">
        <f>IF(T2075&lt;5000,T2075*2%,IF(T2075&lt;25000,T2075*5%,IF(T2075&lt;50000,T2075*7%,IF(T2075&lt;100000,T2075*9%,IF(T2075&lt;250000,T2075*12%,T2075*15%)))))</f>
        <v>65.540000000000006</v>
      </c>
    </row>
    <row r="2076" spans="1:23" x14ac:dyDescent="0.3">
      <c r="A2076" s="2" t="s">
        <v>3112</v>
      </c>
      <c r="B2076" s="4">
        <v>43122</v>
      </c>
      <c r="C2076" s="4">
        <v>43123</v>
      </c>
      <c r="D2076" s="2" t="s">
        <v>47</v>
      </c>
      <c r="E2076" s="2" t="s">
        <v>43</v>
      </c>
      <c r="F2076" s="2" t="s">
        <v>1830</v>
      </c>
      <c r="G2076" s="5" t="str">
        <f>VLOOKUP(F2076,'Customer Info'!A:B,2,0)</f>
        <v>Peter</v>
      </c>
      <c r="H2076" s="5" t="str">
        <f>VLOOKUP(F2076,'Customer Info'!A:C,3,0)</f>
        <v>BŸhler</v>
      </c>
      <c r="I2076" s="5" t="str">
        <f>VLOOKUP(F2076,'Customer Info'!A:E,5,0)</f>
        <v>Dresden</v>
      </c>
      <c r="J2076" s="2" t="s">
        <v>190</v>
      </c>
      <c r="K2076" s="6" t="str">
        <f>VLOOKUP(J2076,'Product Details'!B:C,2,0)</f>
        <v>Furniture</v>
      </c>
      <c r="L2076" s="6" t="str">
        <f>VLOOKUP(J2076,'Product Details'!B:D,3,0)</f>
        <v>Tables</v>
      </c>
      <c r="M2076" s="6" t="s">
        <v>6471</v>
      </c>
      <c r="N2076" s="2">
        <v>1060</v>
      </c>
      <c r="O2076" s="2">
        <v>964</v>
      </c>
      <c r="P2076" s="2">
        <v>3</v>
      </c>
      <c r="Q2076" s="7">
        <f>O2076*P2076</f>
        <v>2892</v>
      </c>
      <c r="R2076" s="7">
        <f>N2076*P2076</f>
        <v>3180</v>
      </c>
      <c r="S2076" s="2">
        <v>60</v>
      </c>
      <c r="T2076" s="8">
        <f>R2076+S2076</f>
        <v>3240</v>
      </c>
      <c r="U2076" s="8">
        <f>T2076-Q2076</f>
        <v>348</v>
      </c>
      <c r="V2076" s="2" t="s">
        <v>71</v>
      </c>
      <c r="W2076" s="31">
        <f>IF(T2076&lt;5000,T2076*2%,IF(T2076&lt;25000,T2076*5%,IF(T2076&lt;50000,T2076*7%,IF(T2076&lt;100000,T2076*9%,IF(T2076&lt;250000,T2076*12%,T2076*15%)))))</f>
        <v>64.8</v>
      </c>
    </row>
    <row r="2077" spans="1:23" x14ac:dyDescent="0.3">
      <c r="A2077" s="2" t="s">
        <v>3189</v>
      </c>
      <c r="B2077" s="4">
        <v>43400</v>
      </c>
      <c r="C2077" s="4">
        <v>43402</v>
      </c>
      <c r="D2077" s="2" t="s">
        <v>28</v>
      </c>
      <c r="E2077" s="2" t="s">
        <v>48</v>
      </c>
      <c r="F2077" s="2" t="s">
        <v>757</v>
      </c>
      <c r="G2077" s="5" t="str">
        <f>VLOOKUP(F2077,'Customer Info'!A:B,2,0)</f>
        <v>Deirdre</v>
      </c>
      <c r="H2077" s="5" t="str">
        <f>VLOOKUP(F2077,'Customer Info'!A:C,3,0)</f>
        <v>Greer</v>
      </c>
      <c r="I2077" s="5" t="str">
        <f>VLOOKUP(F2077,'Customer Info'!A:E,5,0)</f>
        <v>Bandung</v>
      </c>
      <c r="J2077" s="2" t="s">
        <v>668</v>
      </c>
      <c r="K2077" s="6" t="str">
        <f>VLOOKUP(J2077,'Product Details'!B:C,2,0)</f>
        <v>Technology</v>
      </c>
      <c r="L2077" s="6" t="str">
        <f>VLOOKUP(J2077,'Product Details'!B:D,3,0)</f>
        <v>Phones</v>
      </c>
      <c r="M2077" s="6" t="s">
        <v>6432</v>
      </c>
      <c r="N2077" s="2">
        <v>3184</v>
      </c>
      <c r="O2077" s="2">
        <v>2947</v>
      </c>
      <c r="P2077" s="2">
        <v>1</v>
      </c>
      <c r="Q2077" s="7">
        <f>O2077*P2077</f>
        <v>2947</v>
      </c>
      <c r="R2077" s="7">
        <f>N2077*P2077</f>
        <v>3184</v>
      </c>
      <c r="S2077" s="2">
        <v>90</v>
      </c>
      <c r="T2077" s="8">
        <f>R2077+S2077</f>
        <v>3274</v>
      </c>
      <c r="U2077" s="8">
        <f>T2077-Q2077</f>
        <v>327</v>
      </c>
      <c r="V2077" s="2" t="s">
        <v>63</v>
      </c>
      <c r="W2077" s="31">
        <f>IF(T2077&lt;5000,T2077*2%,IF(T2077&lt;25000,T2077*5%,IF(T2077&lt;50000,T2077*7%,IF(T2077&lt;100000,T2077*9%,IF(T2077&lt;250000,T2077*12%,T2077*15%)))))</f>
        <v>65.48</v>
      </c>
    </row>
    <row r="2078" spans="1:23" x14ac:dyDescent="0.3">
      <c r="A2078" s="2" t="s">
        <v>3338</v>
      </c>
      <c r="B2078" s="4">
        <v>43476</v>
      </c>
      <c r="C2078" s="4">
        <v>43477</v>
      </c>
      <c r="D2078" s="2" t="s">
        <v>47</v>
      </c>
      <c r="E2078" s="2" t="s">
        <v>36</v>
      </c>
      <c r="F2078" s="2" t="s">
        <v>31</v>
      </c>
      <c r="G2078" s="5" t="str">
        <f>VLOOKUP(F2078,'Customer Info'!A:B,2,0)</f>
        <v>Michael</v>
      </c>
      <c r="H2078" s="5" t="str">
        <f>VLOOKUP(F2078,'Customer Info'!A:C,3,0)</f>
        <v>Granlund</v>
      </c>
      <c r="I2078" s="5" t="str">
        <f>VLOOKUP(F2078,'Customer Info'!A:E,5,0)</f>
        <v>Sydney</v>
      </c>
      <c r="J2078" s="2" t="s">
        <v>186</v>
      </c>
      <c r="K2078" s="6" t="str">
        <f>VLOOKUP(J2078,'Product Details'!B:C,2,0)</f>
        <v>Technology</v>
      </c>
      <c r="L2078" s="6" t="str">
        <f>VLOOKUP(J2078,'Product Details'!B:D,3,0)</f>
        <v>Accessories</v>
      </c>
      <c r="M2078" s="6" t="s">
        <v>6392</v>
      </c>
      <c r="N2078" s="2">
        <v>531</v>
      </c>
      <c r="O2078" s="2">
        <v>487</v>
      </c>
      <c r="P2078" s="2">
        <v>6</v>
      </c>
      <c r="Q2078" s="7">
        <f>O2078*P2078</f>
        <v>2922</v>
      </c>
      <c r="R2078" s="7">
        <f>N2078*P2078</f>
        <v>3186</v>
      </c>
      <c r="S2078" s="2">
        <v>42</v>
      </c>
      <c r="T2078" s="8">
        <f>R2078+S2078</f>
        <v>3228</v>
      </c>
      <c r="U2078" s="8">
        <f>T2078-Q2078</f>
        <v>306</v>
      </c>
      <c r="V2078" s="2" t="s">
        <v>63</v>
      </c>
      <c r="W2078" s="31">
        <f>IF(T2078&lt;5000,T2078*2%,IF(T2078&lt;25000,T2078*5%,IF(T2078&lt;50000,T2078*7%,IF(T2078&lt;100000,T2078*9%,IF(T2078&lt;250000,T2078*12%,T2078*15%)))))</f>
        <v>64.56</v>
      </c>
    </row>
    <row r="2079" spans="1:23" x14ac:dyDescent="0.3">
      <c r="A2079" s="2" t="s">
        <v>4923</v>
      </c>
      <c r="B2079" s="4">
        <v>43200</v>
      </c>
      <c r="C2079" s="4">
        <v>43202</v>
      </c>
      <c r="D2079" s="2" t="s">
        <v>47</v>
      </c>
      <c r="E2079" s="2" t="s">
        <v>91</v>
      </c>
      <c r="F2079" s="2" t="s">
        <v>524</v>
      </c>
      <c r="G2079" s="5" t="str">
        <f>VLOOKUP(F2079,'Customer Info'!A:B,2,0)</f>
        <v>Troy</v>
      </c>
      <c r="H2079" s="5" t="str">
        <f>VLOOKUP(F2079,'Customer Info'!A:C,3,0)</f>
        <v>Staebel</v>
      </c>
      <c r="I2079" s="5" t="str">
        <f>VLOOKUP(F2079,'Customer Info'!A:E,5,0)</f>
        <v>Canberra</v>
      </c>
      <c r="J2079" s="2" t="s">
        <v>56</v>
      </c>
      <c r="K2079" s="6" t="str">
        <f>VLOOKUP(J2079,'Product Details'!B:C,2,0)</f>
        <v>Technology</v>
      </c>
      <c r="L2079" s="6" t="str">
        <f>VLOOKUP(J2079,'Product Details'!B:D,3,0)</f>
        <v>Accessories</v>
      </c>
      <c r="M2079" s="6" t="s">
        <v>6410</v>
      </c>
      <c r="N2079" s="2">
        <v>531</v>
      </c>
      <c r="O2079" s="2">
        <v>487</v>
      </c>
      <c r="P2079" s="2">
        <v>6</v>
      </c>
      <c r="Q2079" s="7">
        <f>O2079*P2079</f>
        <v>2922</v>
      </c>
      <c r="R2079" s="7">
        <f>N2079*P2079</f>
        <v>3186</v>
      </c>
      <c r="S2079" s="2">
        <v>30</v>
      </c>
      <c r="T2079" s="8">
        <f>R2079+S2079</f>
        <v>3216</v>
      </c>
      <c r="U2079" s="8">
        <f>T2079-Q2079</f>
        <v>294</v>
      </c>
      <c r="V2079" s="2" t="s">
        <v>33</v>
      </c>
      <c r="W2079" s="31">
        <f>IF(T2079&lt;5000,T2079*2%,IF(T2079&lt;25000,T2079*5%,IF(T2079&lt;50000,T2079*7%,IF(T2079&lt;100000,T2079*9%,IF(T2079&lt;250000,T2079*12%,T2079*15%)))))</f>
        <v>64.320000000000007</v>
      </c>
    </row>
    <row r="2080" spans="1:23" x14ac:dyDescent="0.3">
      <c r="A2080" s="2" t="s">
        <v>3711</v>
      </c>
      <c r="B2080" s="4">
        <v>44179</v>
      </c>
      <c r="C2080" s="4">
        <v>44181</v>
      </c>
      <c r="D2080" s="2" t="s">
        <v>47</v>
      </c>
      <c r="E2080" s="2" t="s">
        <v>68</v>
      </c>
      <c r="F2080" s="2" t="s">
        <v>216</v>
      </c>
      <c r="G2080" s="5" t="str">
        <f>VLOOKUP(F2080,'Customer Info'!A:B,2,0)</f>
        <v>Laurel</v>
      </c>
      <c r="H2080" s="5" t="str">
        <f>VLOOKUP(F2080,'Customer Info'!A:C,3,0)</f>
        <v>Beltran</v>
      </c>
      <c r="I2080" s="5" t="str">
        <f>VLOOKUP(F2080,'Customer Info'!A:E,5,0)</f>
        <v>Bonn</v>
      </c>
      <c r="J2080" s="2" t="s">
        <v>358</v>
      </c>
      <c r="K2080" s="6" t="str">
        <f>VLOOKUP(J2080,'Product Details'!B:C,2,0)</f>
        <v>Office_Supplies</v>
      </c>
      <c r="L2080" s="6" t="str">
        <f>VLOOKUP(J2080,'Product Details'!B:D,3,0)</f>
        <v>Binders</v>
      </c>
      <c r="M2080" s="6" t="s">
        <v>6470</v>
      </c>
      <c r="N2080" s="2">
        <v>456</v>
      </c>
      <c r="O2080" s="2">
        <v>430</v>
      </c>
      <c r="P2080" s="2">
        <v>7</v>
      </c>
      <c r="Q2080" s="7">
        <f>O2080*P2080</f>
        <v>3010</v>
      </c>
      <c r="R2080" s="7">
        <f>N2080*P2080</f>
        <v>3192</v>
      </c>
      <c r="S2080" s="2">
        <v>78</v>
      </c>
      <c r="T2080" s="8">
        <f>R2080+S2080</f>
        <v>3270</v>
      </c>
      <c r="U2080" s="8">
        <f>T2080-Q2080</f>
        <v>260</v>
      </c>
      <c r="V2080" s="2" t="s">
        <v>33</v>
      </c>
      <c r="W2080" s="31">
        <f>IF(T2080&lt;5000,T2080*2%,IF(T2080&lt;25000,T2080*5%,IF(T2080&lt;50000,T2080*7%,IF(T2080&lt;100000,T2080*9%,IF(T2080&lt;250000,T2080*12%,T2080*15%)))))</f>
        <v>65.400000000000006</v>
      </c>
    </row>
    <row r="2081" spans="1:23" x14ac:dyDescent="0.3">
      <c r="A2081" s="2" t="s">
        <v>3795</v>
      </c>
      <c r="B2081" s="4">
        <v>43985</v>
      </c>
      <c r="C2081" s="4">
        <v>43987</v>
      </c>
      <c r="D2081" s="2" t="s">
        <v>28</v>
      </c>
      <c r="E2081" s="2" t="s">
        <v>36</v>
      </c>
      <c r="F2081" s="2" t="s">
        <v>113</v>
      </c>
      <c r="G2081" s="5" t="str">
        <f>VLOOKUP(F2081,'Customer Info'!A:B,2,0)</f>
        <v>Thomas</v>
      </c>
      <c r="H2081" s="5" t="str">
        <f>VLOOKUP(F2081,'Customer Info'!A:C,3,0)</f>
        <v>Brumley</v>
      </c>
      <c r="I2081" s="5" t="str">
        <f>VLOOKUP(F2081,'Customer Info'!A:E,5,0)</f>
        <v>Jinan</v>
      </c>
      <c r="J2081" s="2" t="s">
        <v>83</v>
      </c>
      <c r="K2081" s="6" t="str">
        <f>VLOOKUP(J2081,'Product Details'!B:C,2,0)</f>
        <v>Furniture</v>
      </c>
      <c r="L2081" s="6" t="str">
        <f>VLOOKUP(J2081,'Product Details'!B:D,3,0)</f>
        <v>Chairs</v>
      </c>
      <c r="M2081" s="6" t="s">
        <v>6406</v>
      </c>
      <c r="N2081" s="2">
        <v>1601</v>
      </c>
      <c r="O2081" s="2">
        <v>1510</v>
      </c>
      <c r="P2081" s="2">
        <v>2</v>
      </c>
      <c r="Q2081" s="7">
        <f>O2081*P2081</f>
        <v>3020</v>
      </c>
      <c r="R2081" s="7">
        <f>N2081*P2081</f>
        <v>3202</v>
      </c>
      <c r="S2081" s="2">
        <v>28</v>
      </c>
      <c r="T2081" s="8">
        <f>R2081+S2081</f>
        <v>3230</v>
      </c>
      <c r="U2081" s="8">
        <f>T2081-Q2081</f>
        <v>210</v>
      </c>
      <c r="V2081" s="2" t="s">
        <v>63</v>
      </c>
      <c r="W2081" s="31">
        <f>IF(T2081&lt;5000,T2081*2%,IF(T2081&lt;25000,T2081*5%,IF(T2081&lt;50000,T2081*7%,IF(T2081&lt;100000,T2081*9%,IF(T2081&lt;250000,T2081*12%,T2081*15%)))))</f>
        <v>64.599999999999994</v>
      </c>
    </row>
    <row r="2082" spans="1:23" x14ac:dyDescent="0.3">
      <c r="A2082" s="2" t="s">
        <v>1205</v>
      </c>
      <c r="B2082" s="4">
        <v>43581</v>
      </c>
      <c r="C2082" s="4">
        <v>43581</v>
      </c>
      <c r="D2082" s="2" t="s">
        <v>28</v>
      </c>
      <c r="E2082" s="2" t="s">
        <v>29</v>
      </c>
      <c r="F2082" s="2" t="s">
        <v>1206</v>
      </c>
      <c r="G2082" s="5" t="str">
        <f>VLOOKUP(F2082,'Customer Info'!A:B,2,0)</f>
        <v>Philip</v>
      </c>
      <c r="H2082" s="5" t="str">
        <f>VLOOKUP(F2082,'Customer Info'!A:C,3,0)</f>
        <v>Fox</v>
      </c>
      <c r="I2082" s="5" t="str">
        <f>VLOOKUP(F2082,'Customer Info'!A:E,5,0)</f>
        <v>Mount Isa</v>
      </c>
      <c r="J2082" s="2" t="s">
        <v>478</v>
      </c>
      <c r="K2082" s="6" t="str">
        <f>VLOOKUP(J2082,'Product Details'!B:C,2,0)</f>
        <v>Furniture</v>
      </c>
      <c r="L2082" s="6" t="str">
        <f>VLOOKUP(J2082,'Product Details'!B:D,3,0)</f>
        <v>Chairs</v>
      </c>
      <c r="M2082" s="6" t="s">
        <v>6521</v>
      </c>
      <c r="N2082" s="2">
        <v>1601</v>
      </c>
      <c r="O2082" s="2">
        <v>1510</v>
      </c>
      <c r="P2082" s="2">
        <v>2</v>
      </c>
      <c r="Q2082" s="7">
        <f>O2082*P2082</f>
        <v>3020</v>
      </c>
      <c r="R2082" s="7">
        <f>N2082*P2082</f>
        <v>3202</v>
      </c>
      <c r="S2082" s="2">
        <v>21</v>
      </c>
      <c r="T2082" s="8">
        <f>R2082+S2082</f>
        <v>3223</v>
      </c>
      <c r="U2082" s="8">
        <f>T2082-Q2082</f>
        <v>203</v>
      </c>
      <c r="V2082" s="2" t="s">
        <v>33</v>
      </c>
      <c r="W2082" s="31">
        <f>IF(T2082&lt;5000,T2082*2%,IF(T2082&lt;25000,T2082*5%,IF(T2082&lt;50000,T2082*7%,IF(T2082&lt;100000,T2082*9%,IF(T2082&lt;250000,T2082*12%,T2082*15%)))))</f>
        <v>64.460000000000008</v>
      </c>
    </row>
    <row r="2083" spans="1:23" x14ac:dyDescent="0.3">
      <c r="A2083" s="2" t="s">
        <v>5151</v>
      </c>
      <c r="B2083" s="4">
        <v>43661</v>
      </c>
      <c r="C2083" s="4">
        <v>43661</v>
      </c>
      <c r="D2083" s="2" t="s">
        <v>47</v>
      </c>
      <c r="E2083" s="2" t="s">
        <v>68</v>
      </c>
      <c r="F2083" s="2" t="s">
        <v>1274</v>
      </c>
      <c r="G2083" s="5" t="str">
        <f>VLOOKUP(F2083,'Customer Info'!A:B,2,0)</f>
        <v>Joel</v>
      </c>
      <c r="H2083" s="5" t="str">
        <f>VLOOKUP(F2083,'Customer Info'!A:C,3,0)</f>
        <v>Eaton</v>
      </c>
      <c r="I2083" s="5" t="str">
        <f>VLOOKUP(F2083,'Customer Info'!A:E,5,0)</f>
        <v>Nuremberg</v>
      </c>
      <c r="J2083" s="2" t="s">
        <v>348</v>
      </c>
      <c r="K2083" s="6" t="str">
        <f>VLOOKUP(J2083,'Product Details'!B:C,2,0)</f>
        <v>Furniture</v>
      </c>
      <c r="L2083" s="6" t="str">
        <f>VLOOKUP(J2083,'Product Details'!B:D,3,0)</f>
        <v>Furnishings</v>
      </c>
      <c r="M2083" s="6" t="s">
        <v>6559</v>
      </c>
      <c r="N2083" s="2">
        <v>458</v>
      </c>
      <c r="O2083" s="2">
        <v>419</v>
      </c>
      <c r="P2083" s="2">
        <v>7</v>
      </c>
      <c r="Q2083" s="7">
        <f>O2083*P2083</f>
        <v>2933</v>
      </c>
      <c r="R2083" s="7">
        <f>N2083*P2083</f>
        <v>3206</v>
      </c>
      <c r="S2083" s="2">
        <v>70</v>
      </c>
      <c r="T2083" s="8">
        <f>R2083+S2083</f>
        <v>3276</v>
      </c>
      <c r="U2083" s="8">
        <f>T2083-Q2083</f>
        <v>343</v>
      </c>
      <c r="V2083" s="2" t="s">
        <v>71</v>
      </c>
      <c r="W2083" s="31">
        <f>IF(T2083&lt;5000,T2083*2%,IF(T2083&lt;25000,T2083*5%,IF(T2083&lt;50000,T2083*7%,IF(T2083&lt;100000,T2083*9%,IF(T2083&lt;250000,T2083*12%,T2083*15%)))))</f>
        <v>65.52</v>
      </c>
    </row>
    <row r="2084" spans="1:23" x14ac:dyDescent="0.3">
      <c r="A2084" s="2" t="s">
        <v>3024</v>
      </c>
      <c r="B2084" s="4">
        <v>43377</v>
      </c>
      <c r="C2084" s="4">
        <v>43378</v>
      </c>
      <c r="D2084" s="2" t="s">
        <v>47</v>
      </c>
      <c r="E2084" s="2" t="s">
        <v>43</v>
      </c>
      <c r="F2084" s="2" t="s">
        <v>839</v>
      </c>
      <c r="G2084" s="5" t="str">
        <f>VLOOKUP(F2084,'Customer Info'!A:B,2,0)</f>
        <v>Dan</v>
      </c>
      <c r="H2084" s="5" t="str">
        <f>VLOOKUP(F2084,'Customer Info'!A:C,3,0)</f>
        <v>Campbell</v>
      </c>
      <c r="I2084" s="5" t="str">
        <f>VLOOKUP(F2084,'Customer Info'!A:E,5,0)</f>
        <v>Perth</v>
      </c>
      <c r="J2084" s="2" t="s">
        <v>186</v>
      </c>
      <c r="K2084" s="6" t="str">
        <f>VLOOKUP(J2084,'Product Details'!B:C,2,0)</f>
        <v>Technology</v>
      </c>
      <c r="L2084" s="6" t="str">
        <f>VLOOKUP(J2084,'Product Details'!B:D,3,0)</f>
        <v>Accessories</v>
      </c>
      <c r="M2084" s="6" t="s">
        <v>6392</v>
      </c>
      <c r="N2084" s="2">
        <v>458</v>
      </c>
      <c r="O2084" s="2">
        <v>419</v>
      </c>
      <c r="P2084" s="2">
        <v>7</v>
      </c>
      <c r="Q2084" s="7">
        <f>O2084*P2084</f>
        <v>2933</v>
      </c>
      <c r="R2084" s="7">
        <f>N2084*P2084</f>
        <v>3206</v>
      </c>
      <c r="S2084" s="2">
        <v>32</v>
      </c>
      <c r="T2084" s="8">
        <f>R2084+S2084</f>
        <v>3238</v>
      </c>
      <c r="U2084" s="8">
        <f>T2084-Q2084</f>
        <v>305</v>
      </c>
      <c r="V2084" s="2" t="s">
        <v>33</v>
      </c>
      <c r="W2084" s="31">
        <f>IF(T2084&lt;5000,T2084*2%,IF(T2084&lt;25000,T2084*5%,IF(T2084&lt;50000,T2084*7%,IF(T2084&lt;100000,T2084*9%,IF(T2084&lt;250000,T2084*12%,T2084*15%)))))</f>
        <v>64.760000000000005</v>
      </c>
    </row>
    <row r="2085" spans="1:23" x14ac:dyDescent="0.3">
      <c r="A2085" s="2" t="s">
        <v>1553</v>
      </c>
      <c r="B2085" s="4">
        <v>44027</v>
      </c>
      <c r="C2085" s="4">
        <v>44028</v>
      </c>
      <c r="D2085" s="2" t="s">
        <v>28</v>
      </c>
      <c r="E2085" s="2" t="s">
        <v>68</v>
      </c>
      <c r="F2085" s="2" t="s">
        <v>530</v>
      </c>
      <c r="G2085" s="5" t="str">
        <f>VLOOKUP(F2085,'Customer Info'!A:B,2,0)</f>
        <v>Peter</v>
      </c>
      <c r="H2085" s="5" t="str">
        <f>VLOOKUP(F2085,'Customer Info'!A:C,3,0)</f>
        <v>McVee</v>
      </c>
      <c r="I2085" s="5" t="str">
        <f>VLOOKUP(F2085,'Customer Info'!A:E,5,0)</f>
        <v>Hamburg</v>
      </c>
      <c r="J2085" s="2" t="s">
        <v>226</v>
      </c>
      <c r="K2085" s="6" t="str">
        <f>VLOOKUP(J2085,'Product Details'!B:C,2,0)</f>
        <v>Furniture</v>
      </c>
      <c r="L2085" s="6" t="str">
        <f>VLOOKUP(J2085,'Product Details'!B:D,3,0)</f>
        <v>Bookcases</v>
      </c>
      <c r="M2085" s="6" t="s">
        <v>6493</v>
      </c>
      <c r="N2085" s="2">
        <v>1605</v>
      </c>
      <c r="O2085" s="2">
        <v>1487</v>
      </c>
      <c r="P2085" s="2">
        <v>2</v>
      </c>
      <c r="Q2085" s="7">
        <f>O2085*P2085</f>
        <v>2974</v>
      </c>
      <c r="R2085" s="7">
        <f>N2085*P2085</f>
        <v>3210</v>
      </c>
      <c r="S2085" s="2">
        <v>95</v>
      </c>
      <c r="T2085" s="8">
        <f>R2085+S2085</f>
        <v>3305</v>
      </c>
      <c r="U2085" s="8">
        <f>T2085-Q2085</f>
        <v>331</v>
      </c>
      <c r="V2085" s="2" t="s">
        <v>30</v>
      </c>
      <c r="W2085" s="31">
        <f>IF(T2085&lt;5000,T2085*2%,IF(T2085&lt;25000,T2085*5%,IF(T2085&lt;50000,T2085*7%,IF(T2085&lt;100000,T2085*9%,IF(T2085&lt;250000,T2085*12%,T2085*15%)))))</f>
        <v>66.099999999999994</v>
      </c>
    </row>
    <row r="2086" spans="1:23" x14ac:dyDescent="0.3">
      <c r="A2086" s="2" t="s">
        <v>4168</v>
      </c>
      <c r="B2086" s="4">
        <v>43234</v>
      </c>
      <c r="C2086" s="4">
        <v>43234</v>
      </c>
      <c r="D2086" s="2" t="s">
        <v>28</v>
      </c>
      <c r="E2086" s="2" t="s">
        <v>68</v>
      </c>
      <c r="F2086" s="2" t="s">
        <v>874</v>
      </c>
      <c r="G2086" s="5" t="str">
        <f>VLOOKUP(F2086,'Customer Info'!A:B,2,0)</f>
        <v>Harold</v>
      </c>
      <c r="H2086" s="5" t="str">
        <f>VLOOKUP(F2086,'Customer Info'!A:C,3,0)</f>
        <v>Engle</v>
      </c>
      <c r="I2086" s="5" t="str">
        <f>VLOOKUP(F2086,'Customer Info'!A:E,5,0)</f>
        <v>Chennai</v>
      </c>
      <c r="J2086" s="2" t="s">
        <v>331</v>
      </c>
      <c r="K2086" s="6" t="str">
        <f>VLOOKUP(J2086,'Product Details'!B:C,2,0)</f>
        <v>Technology</v>
      </c>
      <c r="L2086" s="6" t="str">
        <f>VLOOKUP(J2086,'Product Details'!B:D,3,0)</f>
        <v>Phones</v>
      </c>
      <c r="M2086" s="6" t="s">
        <v>6501</v>
      </c>
      <c r="N2086" s="2">
        <v>1605</v>
      </c>
      <c r="O2086" s="2">
        <v>1487</v>
      </c>
      <c r="P2086" s="2">
        <v>2</v>
      </c>
      <c r="Q2086" s="7">
        <f>O2086*P2086</f>
        <v>2974</v>
      </c>
      <c r="R2086" s="7">
        <f>N2086*P2086</f>
        <v>3210</v>
      </c>
      <c r="S2086" s="2">
        <v>68</v>
      </c>
      <c r="T2086" s="8">
        <f>R2086+S2086</f>
        <v>3278</v>
      </c>
      <c r="U2086" s="8">
        <f>T2086-Q2086</f>
        <v>304</v>
      </c>
      <c r="V2086" s="2" t="s">
        <v>33</v>
      </c>
      <c r="W2086" s="31">
        <f>IF(T2086&lt;5000,T2086*2%,IF(T2086&lt;25000,T2086*5%,IF(T2086&lt;50000,T2086*7%,IF(T2086&lt;100000,T2086*9%,IF(T2086&lt;250000,T2086*12%,T2086*15%)))))</f>
        <v>65.56</v>
      </c>
    </row>
    <row r="2087" spans="1:23" x14ac:dyDescent="0.3">
      <c r="A2087" s="2" t="s">
        <v>725</v>
      </c>
      <c r="B2087" s="4">
        <v>43223</v>
      </c>
      <c r="C2087" s="4">
        <v>43223</v>
      </c>
      <c r="D2087" s="2" t="s">
        <v>28</v>
      </c>
      <c r="E2087" s="2" t="s">
        <v>91</v>
      </c>
      <c r="F2087" s="2" t="s">
        <v>636</v>
      </c>
      <c r="G2087" s="5" t="str">
        <f>VLOOKUP(F2087,'Customer Info'!A:B,2,0)</f>
        <v>Christine</v>
      </c>
      <c r="H2087" s="5" t="str">
        <f>VLOOKUP(F2087,'Customer Info'!A:C,3,0)</f>
        <v>Abelman</v>
      </c>
      <c r="I2087" s="5" t="str">
        <f>VLOOKUP(F2087,'Customer Info'!A:E,5,0)</f>
        <v>Nasik</v>
      </c>
      <c r="J2087" s="2" t="s">
        <v>62</v>
      </c>
      <c r="K2087" s="6" t="str">
        <f>VLOOKUP(J2087,'Product Details'!B:C,2,0)</f>
        <v>Office_Supplies</v>
      </c>
      <c r="L2087" s="6" t="str">
        <f>VLOOKUP(J2087,'Product Details'!B:D,3,0)</f>
        <v>Envelopes</v>
      </c>
      <c r="M2087" s="6" t="s">
        <v>6482</v>
      </c>
      <c r="N2087" s="2">
        <v>1605</v>
      </c>
      <c r="O2087" s="2">
        <v>1530</v>
      </c>
      <c r="P2087" s="2">
        <v>2</v>
      </c>
      <c r="Q2087" s="7">
        <f>O2087*P2087</f>
        <v>3060</v>
      </c>
      <c r="R2087" s="7">
        <f>N2087*P2087</f>
        <v>3210</v>
      </c>
      <c r="S2087" s="2">
        <v>36</v>
      </c>
      <c r="T2087" s="8">
        <f>R2087+S2087</f>
        <v>3246</v>
      </c>
      <c r="U2087" s="8">
        <f>T2087-Q2087</f>
        <v>186</v>
      </c>
      <c r="V2087" s="2" t="s">
        <v>33</v>
      </c>
      <c r="W2087" s="31">
        <f>IF(T2087&lt;5000,T2087*2%,IF(T2087&lt;25000,T2087*5%,IF(T2087&lt;50000,T2087*7%,IF(T2087&lt;100000,T2087*9%,IF(T2087&lt;250000,T2087*12%,T2087*15%)))))</f>
        <v>64.92</v>
      </c>
    </row>
    <row r="2088" spans="1:23" x14ac:dyDescent="0.3">
      <c r="A2088" s="2" t="s">
        <v>1147</v>
      </c>
      <c r="B2088" s="4">
        <v>43662</v>
      </c>
      <c r="C2088" s="4">
        <v>43663</v>
      </c>
      <c r="D2088" s="2" t="s">
        <v>47</v>
      </c>
      <c r="E2088" s="2" t="s">
        <v>68</v>
      </c>
      <c r="F2088" s="2" t="s">
        <v>231</v>
      </c>
      <c r="G2088" s="5" t="str">
        <f>VLOOKUP(F2088,'Customer Info'!A:B,2,0)</f>
        <v>Thais</v>
      </c>
      <c r="H2088" s="5" t="str">
        <f>VLOOKUP(F2088,'Customer Info'!A:C,3,0)</f>
        <v>Sissman</v>
      </c>
      <c r="I2088" s="5" t="str">
        <f>VLOOKUP(F2088,'Customer Info'!A:E,5,0)</f>
        <v>Essen</v>
      </c>
      <c r="J2088" s="2" t="s">
        <v>62</v>
      </c>
      <c r="K2088" s="6" t="str">
        <f>VLOOKUP(J2088,'Product Details'!B:C,2,0)</f>
        <v>Office_Supplies</v>
      </c>
      <c r="L2088" s="6" t="str">
        <f>VLOOKUP(J2088,'Product Details'!B:D,3,0)</f>
        <v>Envelopes</v>
      </c>
      <c r="M2088" s="6" t="s">
        <v>6482</v>
      </c>
      <c r="N2088" s="2">
        <v>1071</v>
      </c>
      <c r="O2088" s="2">
        <v>1010</v>
      </c>
      <c r="P2088" s="2">
        <v>3</v>
      </c>
      <c r="Q2088" s="7">
        <f>O2088*P2088</f>
        <v>3030</v>
      </c>
      <c r="R2088" s="7">
        <f>N2088*P2088</f>
        <v>3213</v>
      </c>
      <c r="S2088" s="2">
        <v>30</v>
      </c>
      <c r="T2088" s="8">
        <f>R2088+S2088</f>
        <v>3243</v>
      </c>
      <c r="U2088" s="8">
        <f>T2088-Q2088</f>
        <v>213</v>
      </c>
      <c r="V2088" s="2" t="s">
        <v>33</v>
      </c>
      <c r="W2088" s="31">
        <f>IF(T2088&lt;5000,T2088*2%,IF(T2088&lt;25000,T2088*5%,IF(T2088&lt;50000,T2088*7%,IF(T2088&lt;100000,T2088*9%,IF(T2088&lt;250000,T2088*12%,T2088*15%)))))</f>
        <v>64.86</v>
      </c>
    </row>
    <row r="2089" spans="1:23" x14ac:dyDescent="0.3">
      <c r="A2089" s="2" t="s">
        <v>5325</v>
      </c>
      <c r="B2089" s="4">
        <v>44128</v>
      </c>
      <c r="C2089" s="4">
        <v>44130</v>
      </c>
      <c r="D2089" s="2" t="s">
        <v>47</v>
      </c>
      <c r="E2089" s="2" t="s">
        <v>43</v>
      </c>
      <c r="F2089" s="2" t="s">
        <v>233</v>
      </c>
      <c r="G2089" s="5" t="str">
        <f>VLOOKUP(F2089,'Customer Info'!A:B,2,0)</f>
        <v>Roy</v>
      </c>
      <c r="H2089" s="5" t="str">
        <f>VLOOKUP(F2089,'Customer Info'!A:C,3,0)</f>
        <v>Phan</v>
      </c>
      <c r="I2089" s="5" t="str">
        <f>VLOOKUP(F2089,'Customer Info'!A:E,5,0)</f>
        <v>Melbourne</v>
      </c>
      <c r="J2089" s="2" t="s">
        <v>1000</v>
      </c>
      <c r="K2089" s="6" t="str">
        <f>VLOOKUP(J2089,'Product Details'!B:C,2,0)</f>
        <v>Office_Supplies</v>
      </c>
      <c r="L2089" s="6" t="str">
        <f>VLOOKUP(J2089,'Product Details'!B:D,3,0)</f>
        <v>Art</v>
      </c>
      <c r="M2089" s="6" t="s">
        <v>6418</v>
      </c>
      <c r="N2089" s="2">
        <v>805</v>
      </c>
      <c r="O2089" s="2">
        <v>746</v>
      </c>
      <c r="P2089" s="2">
        <v>4</v>
      </c>
      <c r="Q2089" s="7">
        <f>O2089*P2089</f>
        <v>2984</v>
      </c>
      <c r="R2089" s="7">
        <f>N2089*P2089</f>
        <v>3220</v>
      </c>
      <c r="S2089" s="2">
        <v>20</v>
      </c>
      <c r="T2089" s="8">
        <f>R2089+S2089</f>
        <v>3240</v>
      </c>
      <c r="U2089" s="8">
        <f>T2089-Q2089</f>
        <v>256</v>
      </c>
      <c r="V2089" s="2" t="s">
        <v>63</v>
      </c>
      <c r="W2089" s="31">
        <f>IF(T2089&lt;5000,T2089*2%,IF(T2089&lt;25000,T2089*5%,IF(T2089&lt;50000,T2089*7%,IF(T2089&lt;100000,T2089*9%,IF(T2089&lt;250000,T2089*12%,T2089*15%)))))</f>
        <v>64.8</v>
      </c>
    </row>
    <row r="2090" spans="1:23" x14ac:dyDescent="0.3">
      <c r="A2090" s="2" t="s">
        <v>5364</v>
      </c>
      <c r="B2090" s="4">
        <v>44127</v>
      </c>
      <c r="C2090" s="4">
        <v>44127</v>
      </c>
      <c r="D2090" s="2" t="s">
        <v>28</v>
      </c>
      <c r="E2090" s="2" t="s">
        <v>48</v>
      </c>
      <c r="F2090" s="2" t="s">
        <v>1298</v>
      </c>
      <c r="G2090" s="5" t="str">
        <f>VLOOKUP(F2090,'Customer Info'!A:B,2,0)</f>
        <v>Ralph</v>
      </c>
      <c r="H2090" s="5" t="str">
        <f>VLOOKUP(F2090,'Customer Info'!A:C,3,0)</f>
        <v>Kennedy</v>
      </c>
      <c r="I2090" s="5" t="str">
        <f>VLOOKUP(F2090,'Customer Info'!A:E,5,0)</f>
        <v>Bundaberg</v>
      </c>
      <c r="J2090" s="2" t="s">
        <v>496</v>
      </c>
      <c r="K2090" s="6" t="str">
        <f>VLOOKUP(J2090,'Product Details'!B:C,2,0)</f>
        <v>Furniture</v>
      </c>
      <c r="L2090" s="6" t="str">
        <f>VLOOKUP(J2090,'Product Details'!B:D,3,0)</f>
        <v>Tables</v>
      </c>
      <c r="M2090" s="6" t="s">
        <v>6497</v>
      </c>
      <c r="N2090" s="2">
        <v>3224</v>
      </c>
      <c r="O2090" s="2">
        <v>2901</v>
      </c>
      <c r="P2090" s="2">
        <v>1</v>
      </c>
      <c r="Q2090" s="7">
        <f>O2090*P2090</f>
        <v>2901</v>
      </c>
      <c r="R2090" s="7">
        <f>N2090*P2090</f>
        <v>3224</v>
      </c>
      <c r="S2090" s="2">
        <v>99</v>
      </c>
      <c r="T2090" s="8">
        <f>R2090+S2090</f>
        <v>3323</v>
      </c>
      <c r="U2090" s="8">
        <f>T2090-Q2090</f>
        <v>422</v>
      </c>
      <c r="V2090" s="2" t="s">
        <v>30</v>
      </c>
      <c r="W2090" s="31">
        <f>IF(T2090&lt;5000,T2090*2%,IF(T2090&lt;25000,T2090*5%,IF(T2090&lt;50000,T2090*7%,IF(T2090&lt;100000,T2090*9%,IF(T2090&lt;250000,T2090*12%,T2090*15%)))))</f>
        <v>66.460000000000008</v>
      </c>
    </row>
    <row r="2091" spans="1:23" x14ac:dyDescent="0.3">
      <c r="A2091" s="2" t="s">
        <v>4351</v>
      </c>
      <c r="B2091" s="4">
        <v>43588</v>
      </c>
      <c r="C2091" s="4">
        <v>43590</v>
      </c>
      <c r="D2091" s="2" t="s">
        <v>28</v>
      </c>
      <c r="E2091" s="2" t="s">
        <v>43</v>
      </c>
      <c r="F2091" s="2" t="s">
        <v>766</v>
      </c>
      <c r="G2091" s="5" t="str">
        <f>VLOOKUP(F2091,'Customer Info'!A:B,2,0)</f>
        <v>Brad</v>
      </c>
      <c r="H2091" s="5" t="str">
        <f>VLOOKUP(F2091,'Customer Info'!A:C,3,0)</f>
        <v>Thomas</v>
      </c>
      <c r="I2091" s="5" t="str">
        <f>VLOOKUP(F2091,'Customer Info'!A:E,5,0)</f>
        <v>Udaipur</v>
      </c>
      <c r="J2091" s="2" t="s">
        <v>1173</v>
      </c>
      <c r="K2091" s="6" t="str">
        <f>VLOOKUP(J2091,'Product Details'!B:C,2,0)</f>
        <v>Office_Supplies</v>
      </c>
      <c r="L2091" s="6" t="str">
        <f>VLOOKUP(J2091,'Product Details'!B:D,3,0)</f>
        <v>Storage</v>
      </c>
      <c r="M2091" s="6" t="s">
        <v>6532</v>
      </c>
      <c r="N2091" s="2">
        <v>3224</v>
      </c>
      <c r="O2091" s="2">
        <v>2901</v>
      </c>
      <c r="P2091" s="2">
        <v>1</v>
      </c>
      <c r="Q2091" s="7">
        <f>O2091*P2091</f>
        <v>2901</v>
      </c>
      <c r="R2091" s="7">
        <f>N2091*P2091</f>
        <v>3224</v>
      </c>
      <c r="S2091" s="2">
        <v>76</v>
      </c>
      <c r="T2091" s="8">
        <f>R2091+S2091</f>
        <v>3300</v>
      </c>
      <c r="U2091" s="8">
        <f>T2091-Q2091</f>
        <v>399</v>
      </c>
      <c r="V2091" s="2" t="s">
        <v>33</v>
      </c>
      <c r="W2091" s="31">
        <f>IF(T2091&lt;5000,T2091*2%,IF(T2091&lt;25000,T2091*5%,IF(T2091&lt;50000,T2091*7%,IF(T2091&lt;100000,T2091*9%,IF(T2091&lt;250000,T2091*12%,T2091*15%)))))</f>
        <v>66</v>
      </c>
    </row>
    <row r="2092" spans="1:23" x14ac:dyDescent="0.3">
      <c r="A2092" s="2" t="s">
        <v>3038</v>
      </c>
      <c r="B2092" s="4">
        <v>43116</v>
      </c>
      <c r="C2092" s="4">
        <v>43116</v>
      </c>
      <c r="D2092" s="2" t="s">
        <v>47</v>
      </c>
      <c r="E2092" s="2" t="s">
        <v>48</v>
      </c>
      <c r="F2092" s="2" t="s">
        <v>52</v>
      </c>
      <c r="G2092" s="5" t="str">
        <f>VLOOKUP(F2092,'Customer Info'!A:B,2,0)</f>
        <v>Jas</v>
      </c>
      <c r="H2092" s="5" t="str">
        <f>VLOOKUP(F2092,'Customer Info'!A:C,3,0)</f>
        <v>O'Carroll</v>
      </c>
      <c r="I2092" s="5" t="str">
        <f>VLOOKUP(F2092,'Customer Info'!A:E,5,0)</f>
        <v>Essen</v>
      </c>
      <c r="J2092" s="2" t="s">
        <v>80</v>
      </c>
      <c r="K2092" s="6" t="str">
        <f>VLOOKUP(J2092,'Product Details'!B:C,2,0)</f>
        <v>Technology</v>
      </c>
      <c r="L2092" s="6" t="str">
        <f>VLOOKUP(J2092,'Product Details'!B:D,3,0)</f>
        <v>Phones</v>
      </c>
      <c r="M2092" s="6" t="s">
        <v>6433</v>
      </c>
      <c r="N2092" s="2">
        <v>3224</v>
      </c>
      <c r="O2092" s="2">
        <v>2984</v>
      </c>
      <c r="P2092" s="2">
        <v>1</v>
      </c>
      <c r="Q2092" s="7">
        <f>O2092*P2092</f>
        <v>2984</v>
      </c>
      <c r="R2092" s="7">
        <f>N2092*P2092</f>
        <v>3224</v>
      </c>
      <c r="S2092" s="2">
        <v>38</v>
      </c>
      <c r="T2092" s="8">
        <f>R2092+S2092</f>
        <v>3262</v>
      </c>
      <c r="U2092" s="8">
        <f>T2092-Q2092</f>
        <v>278</v>
      </c>
      <c r="V2092" s="2" t="s">
        <v>30</v>
      </c>
      <c r="W2092" s="31">
        <f>IF(T2092&lt;5000,T2092*2%,IF(T2092&lt;25000,T2092*5%,IF(T2092&lt;50000,T2092*7%,IF(T2092&lt;100000,T2092*9%,IF(T2092&lt;250000,T2092*12%,T2092*15%)))))</f>
        <v>65.239999999999995</v>
      </c>
    </row>
    <row r="2093" spans="1:23" x14ac:dyDescent="0.3">
      <c r="A2093" s="2" t="s">
        <v>4214</v>
      </c>
      <c r="B2093" s="4">
        <v>43295</v>
      </c>
      <c r="C2093" s="4">
        <v>43297</v>
      </c>
      <c r="D2093" s="2" t="s">
        <v>28</v>
      </c>
      <c r="E2093" s="2" t="s">
        <v>43</v>
      </c>
      <c r="F2093" s="2" t="s">
        <v>1247</v>
      </c>
      <c r="G2093" s="5" t="str">
        <f>VLOOKUP(F2093,'Customer Info'!A:B,2,0)</f>
        <v>Erica</v>
      </c>
      <c r="H2093" s="5" t="str">
        <f>VLOOKUP(F2093,'Customer Info'!A:C,3,0)</f>
        <v>Hackney</v>
      </c>
      <c r="I2093" s="5" t="str">
        <f>VLOOKUP(F2093,'Customer Info'!A:E,5,0)</f>
        <v>Perth</v>
      </c>
      <c r="J2093" s="2" t="s">
        <v>59</v>
      </c>
      <c r="K2093" s="6" t="str">
        <f>VLOOKUP(J2093,'Product Details'!B:C,2,0)</f>
        <v>Technology</v>
      </c>
      <c r="L2093" s="6" t="str">
        <f>VLOOKUP(J2093,'Product Details'!B:D,3,0)</f>
        <v>Accessories</v>
      </c>
      <c r="M2093" s="6" t="s">
        <v>6442</v>
      </c>
      <c r="N2093" s="2">
        <v>3224</v>
      </c>
      <c r="O2093" s="2">
        <v>2901</v>
      </c>
      <c r="P2093" s="2">
        <v>1</v>
      </c>
      <c r="Q2093" s="7">
        <f>O2093*P2093</f>
        <v>2901</v>
      </c>
      <c r="R2093" s="7">
        <f>N2093*P2093</f>
        <v>3224</v>
      </c>
      <c r="S2093" s="2">
        <v>38</v>
      </c>
      <c r="T2093" s="8">
        <f>R2093+S2093</f>
        <v>3262</v>
      </c>
      <c r="U2093" s="8">
        <f>T2093-Q2093</f>
        <v>361</v>
      </c>
      <c r="V2093" s="2" t="s">
        <v>33</v>
      </c>
      <c r="W2093" s="31">
        <f>IF(T2093&lt;5000,T2093*2%,IF(T2093&lt;25000,T2093*5%,IF(T2093&lt;50000,T2093*7%,IF(T2093&lt;100000,T2093*9%,IF(T2093&lt;250000,T2093*12%,T2093*15%)))))</f>
        <v>65.239999999999995</v>
      </c>
    </row>
    <row r="2094" spans="1:23" x14ac:dyDescent="0.3">
      <c r="A2094" s="2" t="s">
        <v>2448</v>
      </c>
      <c r="B2094" s="4">
        <v>43685</v>
      </c>
      <c r="C2094" s="4">
        <v>43685</v>
      </c>
      <c r="D2094" s="2" t="s">
        <v>28</v>
      </c>
      <c r="E2094" s="2" t="s">
        <v>36</v>
      </c>
      <c r="F2094" s="2" t="s">
        <v>244</v>
      </c>
      <c r="G2094" s="5" t="str">
        <f>VLOOKUP(F2094,'Customer Info'!A:B,2,0)</f>
        <v>Max</v>
      </c>
      <c r="H2094" s="5" t="str">
        <f>VLOOKUP(F2094,'Customer Info'!A:C,3,0)</f>
        <v>Ludwig</v>
      </c>
      <c r="I2094" s="5" t="str">
        <f>VLOOKUP(F2094,'Customer Info'!A:E,5,0)</f>
        <v>Newcastle</v>
      </c>
      <c r="J2094" s="2" t="s">
        <v>280</v>
      </c>
      <c r="K2094" s="6" t="str">
        <f>VLOOKUP(J2094,'Product Details'!B:C,2,0)</f>
        <v>Furniture</v>
      </c>
      <c r="L2094" s="6" t="str">
        <f>VLOOKUP(J2094,'Product Details'!B:D,3,0)</f>
        <v>Chairs</v>
      </c>
      <c r="M2094" s="6" t="s">
        <v>6404</v>
      </c>
      <c r="N2094" s="2">
        <v>3224</v>
      </c>
      <c r="O2094" s="2">
        <v>2901</v>
      </c>
      <c r="P2094" s="2">
        <v>1</v>
      </c>
      <c r="Q2094" s="7">
        <f>O2094*P2094</f>
        <v>2901</v>
      </c>
      <c r="R2094" s="7">
        <f>N2094*P2094</f>
        <v>3224</v>
      </c>
      <c r="S2094" s="2">
        <v>33</v>
      </c>
      <c r="T2094" s="8">
        <f>R2094+S2094</f>
        <v>3257</v>
      </c>
      <c r="U2094" s="8">
        <f>T2094-Q2094</f>
        <v>356</v>
      </c>
      <c r="V2094" s="2" t="s">
        <v>33</v>
      </c>
      <c r="W2094" s="31">
        <f>IF(T2094&lt;5000,T2094*2%,IF(T2094&lt;25000,T2094*5%,IF(T2094&lt;50000,T2094*7%,IF(T2094&lt;100000,T2094*9%,IF(T2094&lt;250000,T2094*12%,T2094*15%)))))</f>
        <v>65.14</v>
      </c>
    </row>
    <row r="2095" spans="1:23" x14ac:dyDescent="0.3">
      <c r="A2095" s="2" t="s">
        <v>4085</v>
      </c>
      <c r="B2095" s="4">
        <v>43372</v>
      </c>
      <c r="C2095" s="4">
        <v>43372</v>
      </c>
      <c r="D2095" s="2" t="s">
        <v>47</v>
      </c>
      <c r="E2095" s="2" t="s">
        <v>29</v>
      </c>
      <c r="F2095" s="2" t="s">
        <v>822</v>
      </c>
      <c r="G2095" s="5" t="str">
        <f>VLOOKUP(F2095,'Customer Info'!A:B,2,0)</f>
        <v>Anthony</v>
      </c>
      <c r="H2095" s="5" t="str">
        <f>VLOOKUP(F2095,'Customer Info'!A:C,3,0)</f>
        <v>Garverick</v>
      </c>
      <c r="I2095" s="5" t="str">
        <f>VLOOKUP(F2095,'Customer Info'!A:E,5,0)</f>
        <v>Delhi</v>
      </c>
      <c r="J2095" s="2" t="s">
        <v>893</v>
      </c>
      <c r="K2095" s="6" t="str">
        <f>VLOOKUP(J2095,'Product Details'!B:C,2,0)</f>
        <v>Technology</v>
      </c>
      <c r="L2095" s="6" t="str">
        <f>VLOOKUP(J2095,'Product Details'!B:D,3,0)</f>
        <v>Machines</v>
      </c>
      <c r="M2095" s="6" t="s">
        <v>6485</v>
      </c>
      <c r="N2095" s="2">
        <v>645</v>
      </c>
      <c r="O2095" s="2">
        <v>565</v>
      </c>
      <c r="P2095" s="2">
        <v>5</v>
      </c>
      <c r="Q2095" s="7">
        <f>O2095*P2095</f>
        <v>2825</v>
      </c>
      <c r="R2095" s="7">
        <f>N2095*P2095</f>
        <v>3225</v>
      </c>
      <c r="S2095" s="2">
        <v>74</v>
      </c>
      <c r="T2095" s="8">
        <f>R2095+S2095</f>
        <v>3299</v>
      </c>
      <c r="U2095" s="8">
        <f>T2095-Q2095</f>
        <v>474</v>
      </c>
      <c r="V2095" s="2" t="s">
        <v>33</v>
      </c>
      <c r="W2095" s="31">
        <f>IF(T2095&lt;5000,T2095*2%,IF(T2095&lt;25000,T2095*5%,IF(T2095&lt;50000,T2095*7%,IF(T2095&lt;100000,T2095*9%,IF(T2095&lt;250000,T2095*12%,T2095*15%)))))</f>
        <v>65.98</v>
      </c>
    </row>
    <row r="2096" spans="1:23" x14ac:dyDescent="0.3">
      <c r="A2096" s="2" t="s">
        <v>3244</v>
      </c>
      <c r="B2096" s="4">
        <v>43766</v>
      </c>
      <c r="C2096" s="4">
        <v>43768</v>
      </c>
      <c r="D2096" s="2" t="s">
        <v>35</v>
      </c>
      <c r="E2096" s="2" t="s">
        <v>43</v>
      </c>
      <c r="F2096" s="2" t="s">
        <v>779</v>
      </c>
      <c r="G2096" s="5" t="str">
        <f>VLOOKUP(F2096,'Customer Info'!A:B,2,0)</f>
        <v>Evan</v>
      </c>
      <c r="H2096" s="5" t="str">
        <f>VLOOKUP(F2096,'Customer Info'!A:C,3,0)</f>
        <v>Bailliet</v>
      </c>
      <c r="I2096" s="5" t="str">
        <f>VLOOKUP(F2096,'Customer Info'!A:E,5,0)</f>
        <v>Sydney</v>
      </c>
      <c r="J2096" s="2" t="s">
        <v>866</v>
      </c>
      <c r="K2096" s="6" t="str">
        <f>VLOOKUP(J2096,'Product Details'!B:C,2,0)</f>
        <v>Furniture</v>
      </c>
      <c r="L2096" s="6" t="str">
        <f>VLOOKUP(J2096,'Product Details'!B:D,3,0)</f>
        <v>Chairs</v>
      </c>
      <c r="M2096" s="6" t="s">
        <v>6449</v>
      </c>
      <c r="N2096" s="2">
        <v>1615</v>
      </c>
      <c r="O2096" s="2">
        <v>1525</v>
      </c>
      <c r="P2096" s="2">
        <v>2</v>
      </c>
      <c r="Q2096" s="7">
        <f>O2096*P2096</f>
        <v>3050</v>
      </c>
      <c r="R2096" s="7">
        <f>N2096*P2096</f>
        <v>3230</v>
      </c>
      <c r="S2096" s="2">
        <v>98</v>
      </c>
      <c r="T2096" s="8">
        <f>R2096+S2096</f>
        <v>3328</v>
      </c>
      <c r="U2096" s="8">
        <f>T2096-Q2096</f>
        <v>278</v>
      </c>
      <c r="V2096" s="2" t="s">
        <v>63</v>
      </c>
      <c r="W2096" s="31">
        <f>IF(T2096&lt;5000,T2096*2%,IF(T2096&lt;25000,T2096*5%,IF(T2096&lt;50000,T2096*7%,IF(T2096&lt;100000,T2096*9%,IF(T2096&lt;250000,T2096*12%,T2096*15%)))))</f>
        <v>66.56</v>
      </c>
    </row>
    <row r="2097" spans="1:23" x14ac:dyDescent="0.3">
      <c r="A2097" s="2" t="s">
        <v>5306</v>
      </c>
      <c r="B2097" s="4">
        <v>44188</v>
      </c>
      <c r="C2097" s="4">
        <v>44188</v>
      </c>
      <c r="D2097" s="2" t="s">
        <v>35</v>
      </c>
      <c r="E2097" s="2" t="s">
        <v>36</v>
      </c>
      <c r="F2097" s="2" t="s">
        <v>651</v>
      </c>
      <c r="G2097" s="5" t="str">
        <f>VLOOKUP(F2097,'Customer Info'!A:B,2,0)</f>
        <v>Helen</v>
      </c>
      <c r="H2097" s="5" t="str">
        <f>VLOOKUP(F2097,'Customer Info'!A:C,3,0)</f>
        <v>Abelman</v>
      </c>
      <c r="I2097" s="5" t="str">
        <f>VLOOKUP(F2097,'Customer Info'!A:E,5,0)</f>
        <v>Berlin</v>
      </c>
      <c r="J2097" s="2" t="s">
        <v>177</v>
      </c>
      <c r="K2097" s="6" t="str">
        <f>VLOOKUP(J2097,'Product Details'!B:C,2,0)</f>
        <v>Technology</v>
      </c>
      <c r="L2097" s="6" t="str">
        <f>VLOOKUP(J2097,'Product Details'!B:D,3,0)</f>
        <v>Accessories</v>
      </c>
      <c r="M2097" s="6" t="s">
        <v>6502</v>
      </c>
      <c r="N2097" s="2">
        <v>1615</v>
      </c>
      <c r="O2097" s="2">
        <v>1525</v>
      </c>
      <c r="P2097" s="2">
        <v>2</v>
      </c>
      <c r="Q2097" s="7">
        <f>O2097*P2097</f>
        <v>3050</v>
      </c>
      <c r="R2097" s="7">
        <f>N2097*P2097</f>
        <v>3230</v>
      </c>
      <c r="S2097" s="2">
        <v>52</v>
      </c>
      <c r="T2097" s="8">
        <f>R2097+S2097</f>
        <v>3282</v>
      </c>
      <c r="U2097" s="8">
        <f>T2097-Q2097</f>
        <v>232</v>
      </c>
      <c r="V2097" s="2" t="s">
        <v>63</v>
      </c>
      <c r="W2097" s="31">
        <f>IF(T2097&lt;5000,T2097*2%,IF(T2097&lt;25000,T2097*5%,IF(T2097&lt;50000,T2097*7%,IF(T2097&lt;100000,T2097*9%,IF(T2097&lt;250000,T2097*12%,T2097*15%)))))</f>
        <v>65.64</v>
      </c>
    </row>
    <row r="2098" spans="1:23" x14ac:dyDescent="0.3">
      <c r="A2098" s="2" t="s">
        <v>4180</v>
      </c>
      <c r="B2098" s="4">
        <v>43453</v>
      </c>
      <c r="C2098" s="4">
        <v>43453</v>
      </c>
      <c r="D2098" s="2" t="s">
        <v>35</v>
      </c>
      <c r="E2098" s="2" t="s">
        <v>91</v>
      </c>
      <c r="F2098" s="2" t="s">
        <v>266</v>
      </c>
      <c r="G2098" s="5" t="str">
        <f>VLOOKUP(F2098,'Customer Info'!A:B,2,0)</f>
        <v>Cynthia</v>
      </c>
      <c r="H2098" s="5" t="str">
        <f>VLOOKUP(F2098,'Customer Info'!A:C,3,0)</f>
        <v>Delaney</v>
      </c>
      <c r="I2098" s="5" t="str">
        <f>VLOOKUP(F2098,'Customer Info'!A:E,5,0)</f>
        <v>Wodonga</v>
      </c>
      <c r="J2098" s="2" t="s">
        <v>350</v>
      </c>
      <c r="K2098" s="6" t="str">
        <f>VLOOKUP(J2098,'Product Details'!B:C,2,0)</f>
        <v>Furniture</v>
      </c>
      <c r="L2098" s="6" t="str">
        <f>VLOOKUP(J2098,'Product Details'!B:D,3,0)</f>
        <v>Tables</v>
      </c>
      <c r="M2098" s="6" t="s">
        <v>6491</v>
      </c>
      <c r="N2098" s="2">
        <v>1615</v>
      </c>
      <c r="O2098" s="2">
        <v>1525</v>
      </c>
      <c r="P2098" s="2">
        <v>2</v>
      </c>
      <c r="Q2098" s="7">
        <f>O2098*P2098</f>
        <v>3050</v>
      </c>
      <c r="R2098" s="7">
        <f>N2098*P2098</f>
        <v>3230</v>
      </c>
      <c r="S2098" s="2">
        <v>41</v>
      </c>
      <c r="T2098" s="8">
        <f>R2098+S2098</f>
        <v>3271</v>
      </c>
      <c r="U2098" s="8">
        <f>T2098-Q2098</f>
        <v>221</v>
      </c>
      <c r="V2098" s="2" t="s">
        <v>30</v>
      </c>
      <c r="W2098" s="31">
        <f>IF(T2098&lt;5000,T2098*2%,IF(T2098&lt;25000,T2098*5%,IF(T2098&lt;50000,T2098*7%,IF(T2098&lt;100000,T2098*9%,IF(T2098&lt;250000,T2098*12%,T2098*15%)))))</f>
        <v>65.42</v>
      </c>
    </row>
    <row r="2099" spans="1:23" x14ac:dyDescent="0.3">
      <c r="A2099" s="2" t="s">
        <v>4494</v>
      </c>
      <c r="B2099" s="4">
        <v>43642</v>
      </c>
      <c r="C2099" s="4">
        <v>43644</v>
      </c>
      <c r="D2099" s="2" t="s">
        <v>47</v>
      </c>
      <c r="E2099" s="2" t="s">
        <v>48</v>
      </c>
      <c r="F2099" s="2" t="s">
        <v>1736</v>
      </c>
      <c r="G2099" s="5" t="str">
        <f>VLOOKUP(F2099,'Customer Info'!A:B,2,0)</f>
        <v>Helen</v>
      </c>
      <c r="H2099" s="5" t="str">
        <f>VLOOKUP(F2099,'Customer Info'!A:C,3,0)</f>
        <v>Abelman</v>
      </c>
      <c r="I2099" s="5" t="str">
        <f>VLOOKUP(F2099,'Customer Info'!A:E,5,0)</f>
        <v>Munich</v>
      </c>
      <c r="J2099" s="2" t="s">
        <v>334</v>
      </c>
      <c r="K2099" s="6" t="str">
        <f>VLOOKUP(J2099,'Product Details'!B:C,2,0)</f>
        <v>Office_Supplies</v>
      </c>
      <c r="L2099" s="6" t="str">
        <f>VLOOKUP(J2099,'Product Details'!B:D,3,0)</f>
        <v>Paper</v>
      </c>
      <c r="M2099" s="6" t="s">
        <v>6570</v>
      </c>
      <c r="N2099" s="2">
        <v>809</v>
      </c>
      <c r="O2099" s="2">
        <v>770</v>
      </c>
      <c r="P2099" s="2">
        <v>4</v>
      </c>
      <c r="Q2099" s="7">
        <f>O2099*P2099</f>
        <v>3080</v>
      </c>
      <c r="R2099" s="7">
        <f>N2099*P2099</f>
        <v>3236</v>
      </c>
      <c r="S2099" s="2">
        <v>93</v>
      </c>
      <c r="T2099" s="8">
        <f>R2099+S2099</f>
        <v>3329</v>
      </c>
      <c r="U2099" s="8">
        <f>T2099-Q2099</f>
        <v>249</v>
      </c>
      <c r="V2099" s="2" t="s">
        <v>33</v>
      </c>
      <c r="W2099" s="31">
        <f>IF(T2099&lt;5000,T2099*2%,IF(T2099&lt;25000,T2099*5%,IF(T2099&lt;50000,T2099*7%,IF(T2099&lt;100000,T2099*9%,IF(T2099&lt;250000,T2099*12%,T2099*15%)))))</f>
        <v>66.58</v>
      </c>
    </row>
    <row r="2100" spans="1:23" x14ac:dyDescent="0.3">
      <c r="A2100" s="2" t="s">
        <v>3831</v>
      </c>
      <c r="B2100" s="4">
        <v>44135</v>
      </c>
      <c r="C2100" s="4">
        <v>44136</v>
      </c>
      <c r="D2100" s="2" t="s">
        <v>47</v>
      </c>
      <c r="E2100" s="2" t="s">
        <v>36</v>
      </c>
      <c r="F2100" s="2" t="s">
        <v>574</v>
      </c>
      <c r="G2100" s="5" t="str">
        <f>VLOOKUP(F2100,'Customer Info'!A:B,2,0)</f>
        <v>Jack</v>
      </c>
      <c r="H2100" s="5" t="str">
        <f>VLOOKUP(F2100,'Customer Info'!A:C,3,0)</f>
        <v>Garza</v>
      </c>
      <c r="I2100" s="5" t="str">
        <f>VLOOKUP(F2100,'Customer Info'!A:E,5,0)</f>
        <v>Oldenburg</v>
      </c>
      <c r="J2100" s="2" t="s">
        <v>697</v>
      </c>
      <c r="K2100" s="6" t="str">
        <f>VLOOKUP(J2100,'Product Details'!B:C,2,0)</f>
        <v>Furniture</v>
      </c>
      <c r="L2100" s="6" t="str">
        <f>VLOOKUP(J2100,'Product Details'!B:D,3,0)</f>
        <v>Chairs</v>
      </c>
      <c r="M2100" s="6" t="s">
        <v>6511</v>
      </c>
      <c r="N2100" s="2">
        <v>809</v>
      </c>
      <c r="O2100" s="2">
        <v>770</v>
      </c>
      <c r="P2100" s="2">
        <v>4</v>
      </c>
      <c r="Q2100" s="7">
        <f>O2100*P2100</f>
        <v>3080</v>
      </c>
      <c r="R2100" s="7">
        <f>N2100*P2100</f>
        <v>3236</v>
      </c>
      <c r="S2100" s="2">
        <v>80</v>
      </c>
      <c r="T2100" s="8">
        <f>R2100+S2100</f>
        <v>3316</v>
      </c>
      <c r="U2100" s="8">
        <f>T2100-Q2100</f>
        <v>236</v>
      </c>
      <c r="V2100" s="2" t="s">
        <v>63</v>
      </c>
      <c r="W2100" s="31">
        <f>IF(T2100&lt;5000,T2100*2%,IF(T2100&lt;25000,T2100*5%,IF(T2100&lt;50000,T2100*7%,IF(T2100&lt;100000,T2100*9%,IF(T2100&lt;250000,T2100*12%,T2100*15%)))))</f>
        <v>66.320000000000007</v>
      </c>
    </row>
    <row r="2101" spans="1:23" x14ac:dyDescent="0.3">
      <c r="A2101" s="2" t="s">
        <v>4789</v>
      </c>
      <c r="B2101" s="4">
        <v>43271</v>
      </c>
      <c r="C2101" s="4">
        <v>43271</v>
      </c>
      <c r="D2101" s="2" t="s">
        <v>35</v>
      </c>
      <c r="E2101" s="2" t="s">
        <v>48</v>
      </c>
      <c r="F2101" s="2" t="s">
        <v>483</v>
      </c>
      <c r="G2101" s="5" t="str">
        <f>VLOOKUP(F2101,'Customer Info'!A:B,2,0)</f>
        <v>MaryBeth</v>
      </c>
      <c r="H2101" s="5" t="str">
        <f>VLOOKUP(F2101,'Customer Info'!A:C,3,0)</f>
        <v>Skach</v>
      </c>
      <c r="I2101" s="5" t="str">
        <f>VLOOKUP(F2101,'Customer Info'!A:E,5,0)</f>
        <v>Licheng</v>
      </c>
      <c r="J2101" s="2" t="s">
        <v>388</v>
      </c>
      <c r="K2101" s="6" t="str">
        <f>VLOOKUP(J2101,'Product Details'!B:C,2,0)</f>
        <v>Furniture</v>
      </c>
      <c r="L2101" s="6" t="str">
        <f>VLOOKUP(J2101,'Product Details'!B:D,3,0)</f>
        <v>Tables</v>
      </c>
      <c r="M2101" s="6" t="s">
        <v>6474</v>
      </c>
      <c r="N2101" s="2">
        <v>1619</v>
      </c>
      <c r="O2101" s="2">
        <v>1442</v>
      </c>
      <c r="P2101" s="2">
        <v>2</v>
      </c>
      <c r="Q2101" s="7">
        <f>O2101*P2101</f>
        <v>2884</v>
      </c>
      <c r="R2101" s="7">
        <f>N2101*P2101</f>
        <v>3238</v>
      </c>
      <c r="S2101" s="2">
        <v>100</v>
      </c>
      <c r="T2101" s="8">
        <f>R2101+S2101</f>
        <v>3338</v>
      </c>
      <c r="U2101" s="8">
        <f>T2101-Q2101</f>
        <v>454</v>
      </c>
      <c r="V2101" s="2" t="s">
        <v>71</v>
      </c>
      <c r="W2101" s="31">
        <f>IF(T2101&lt;5000,T2101*2%,IF(T2101&lt;25000,T2101*5%,IF(T2101&lt;50000,T2101*7%,IF(T2101&lt;100000,T2101*9%,IF(T2101&lt;250000,T2101*12%,T2101*15%)))))</f>
        <v>66.760000000000005</v>
      </c>
    </row>
    <row r="2102" spans="1:23" x14ac:dyDescent="0.3">
      <c r="A2102" s="2" t="s">
        <v>1179</v>
      </c>
      <c r="B2102" s="4">
        <v>43688</v>
      </c>
      <c r="C2102" s="4">
        <v>43689</v>
      </c>
      <c r="D2102" s="2" t="s">
        <v>35</v>
      </c>
      <c r="E2102" s="2" t="s">
        <v>43</v>
      </c>
      <c r="F2102" s="2" t="s">
        <v>1180</v>
      </c>
      <c r="G2102" s="5" t="str">
        <f>VLOOKUP(F2102,'Customer Info'!A:B,2,0)</f>
        <v>Olvera</v>
      </c>
      <c r="H2102" s="5" t="str">
        <f>VLOOKUP(F2102,'Customer Info'!A:C,3,0)</f>
        <v>Toch</v>
      </c>
      <c r="I2102" s="5" t="str">
        <f>VLOOKUP(F2102,'Customer Info'!A:E,5,0)</f>
        <v>Wollongong</v>
      </c>
      <c r="J2102" s="2" t="s">
        <v>255</v>
      </c>
      <c r="K2102" s="6" t="str">
        <f>VLOOKUP(J2102,'Product Details'!B:C,2,0)</f>
        <v>Office_Supplies</v>
      </c>
      <c r="L2102" s="6" t="str">
        <f>VLOOKUP(J2102,'Product Details'!B:D,3,0)</f>
        <v>Supplies</v>
      </c>
      <c r="M2102" s="6" t="s">
        <v>6416</v>
      </c>
      <c r="N2102" s="2">
        <v>1619</v>
      </c>
      <c r="O2102" s="2">
        <v>1442</v>
      </c>
      <c r="P2102" s="2">
        <v>2</v>
      </c>
      <c r="Q2102" s="7">
        <f>O2102*P2102</f>
        <v>2884</v>
      </c>
      <c r="R2102" s="7">
        <f>N2102*P2102</f>
        <v>3238</v>
      </c>
      <c r="S2102" s="2">
        <v>96</v>
      </c>
      <c r="T2102" s="8">
        <f>R2102+S2102</f>
        <v>3334</v>
      </c>
      <c r="U2102" s="8">
        <f>T2102-Q2102</f>
        <v>450</v>
      </c>
      <c r="V2102" s="2" t="s">
        <v>63</v>
      </c>
      <c r="W2102" s="31">
        <f>IF(T2102&lt;5000,T2102*2%,IF(T2102&lt;25000,T2102*5%,IF(T2102&lt;50000,T2102*7%,IF(T2102&lt;100000,T2102*9%,IF(T2102&lt;250000,T2102*12%,T2102*15%)))))</f>
        <v>66.680000000000007</v>
      </c>
    </row>
    <row r="2103" spans="1:23" x14ac:dyDescent="0.3">
      <c r="A2103" s="2" t="s">
        <v>853</v>
      </c>
      <c r="B2103" s="4">
        <v>43442</v>
      </c>
      <c r="C2103" s="4">
        <v>43444</v>
      </c>
      <c r="D2103" s="2" t="s">
        <v>35</v>
      </c>
      <c r="E2103" s="2" t="s">
        <v>68</v>
      </c>
      <c r="F2103" s="2" t="s">
        <v>854</v>
      </c>
      <c r="G2103" s="5" t="str">
        <f>VLOOKUP(F2103,'Customer Info'!A:B,2,0)</f>
        <v>Michelle</v>
      </c>
      <c r="H2103" s="5" t="str">
        <f>VLOOKUP(F2103,'Customer Info'!A:C,3,0)</f>
        <v>Tran</v>
      </c>
      <c r="I2103" s="5" t="str">
        <f>VLOOKUP(F2103,'Customer Info'!A:E,5,0)</f>
        <v>Mount Gambier</v>
      </c>
      <c r="J2103" s="2" t="s">
        <v>252</v>
      </c>
      <c r="K2103" s="6" t="str">
        <f>VLOOKUP(J2103,'Product Details'!B:C,2,0)</f>
        <v>Office_Supplies</v>
      </c>
      <c r="L2103" s="6" t="str">
        <f>VLOOKUP(J2103,'Product Details'!B:D,3,0)</f>
        <v>Binders</v>
      </c>
      <c r="M2103" s="6" t="s">
        <v>6488</v>
      </c>
      <c r="N2103" s="2">
        <v>1619</v>
      </c>
      <c r="O2103" s="2">
        <v>1442</v>
      </c>
      <c r="P2103" s="2">
        <v>2</v>
      </c>
      <c r="Q2103" s="7">
        <f>O2103*P2103</f>
        <v>2884</v>
      </c>
      <c r="R2103" s="7">
        <f>N2103*P2103</f>
        <v>3238</v>
      </c>
      <c r="S2103" s="2">
        <v>75</v>
      </c>
      <c r="T2103" s="8">
        <f>R2103+S2103</f>
        <v>3313</v>
      </c>
      <c r="U2103" s="8">
        <f>T2103-Q2103</f>
        <v>429</v>
      </c>
      <c r="V2103" s="2" t="s">
        <v>71</v>
      </c>
      <c r="W2103" s="31">
        <f>IF(T2103&lt;5000,T2103*2%,IF(T2103&lt;25000,T2103*5%,IF(T2103&lt;50000,T2103*7%,IF(T2103&lt;100000,T2103*9%,IF(T2103&lt;250000,T2103*12%,T2103*15%)))))</f>
        <v>66.260000000000005</v>
      </c>
    </row>
    <row r="2104" spans="1:23" x14ac:dyDescent="0.3">
      <c r="A2104" s="2" t="s">
        <v>2969</v>
      </c>
      <c r="B2104" s="4">
        <v>43335</v>
      </c>
      <c r="C2104" s="4">
        <v>43336</v>
      </c>
      <c r="D2104" s="2" t="s">
        <v>35</v>
      </c>
      <c r="E2104" s="2" t="s">
        <v>91</v>
      </c>
      <c r="F2104" s="2" t="s">
        <v>1458</v>
      </c>
      <c r="G2104" s="5" t="str">
        <f>VLOOKUP(F2104,'Customer Info'!A:B,2,0)</f>
        <v>Darren</v>
      </c>
      <c r="H2104" s="5" t="str">
        <f>VLOOKUP(F2104,'Customer Info'!A:C,3,0)</f>
        <v>Koutras</v>
      </c>
      <c r="I2104" s="5" t="str">
        <f>VLOOKUP(F2104,'Customer Info'!A:E,5,0)</f>
        <v>Pune</v>
      </c>
      <c r="J2104" s="2" t="s">
        <v>190</v>
      </c>
      <c r="K2104" s="6" t="str">
        <f>VLOOKUP(J2104,'Product Details'!B:C,2,0)</f>
        <v>Furniture</v>
      </c>
      <c r="L2104" s="6" t="str">
        <f>VLOOKUP(J2104,'Product Details'!B:D,3,0)</f>
        <v>Tables</v>
      </c>
      <c r="M2104" s="6" t="s">
        <v>6471</v>
      </c>
      <c r="N2104" s="2">
        <v>1619</v>
      </c>
      <c r="O2104" s="2">
        <v>1442</v>
      </c>
      <c r="P2104" s="2">
        <v>2</v>
      </c>
      <c r="Q2104" s="7">
        <f>O2104*P2104</f>
        <v>2884</v>
      </c>
      <c r="R2104" s="7">
        <f>N2104*P2104</f>
        <v>3238</v>
      </c>
      <c r="S2104" s="2">
        <v>64</v>
      </c>
      <c r="T2104" s="8">
        <f>R2104+S2104</f>
        <v>3302</v>
      </c>
      <c r="U2104" s="8">
        <f>T2104-Q2104</f>
        <v>418</v>
      </c>
      <c r="V2104" s="2" t="s">
        <v>71</v>
      </c>
      <c r="W2104" s="31">
        <f>IF(T2104&lt;5000,T2104*2%,IF(T2104&lt;25000,T2104*5%,IF(T2104&lt;50000,T2104*7%,IF(T2104&lt;100000,T2104*9%,IF(T2104&lt;250000,T2104*12%,T2104*15%)))))</f>
        <v>66.040000000000006</v>
      </c>
    </row>
    <row r="2105" spans="1:23" x14ac:dyDescent="0.3">
      <c r="A2105" s="2" t="s">
        <v>4811</v>
      </c>
      <c r="B2105" s="4">
        <v>43428</v>
      </c>
      <c r="C2105" s="4">
        <v>43429</v>
      </c>
      <c r="D2105" s="2" t="s">
        <v>28</v>
      </c>
      <c r="E2105" s="2" t="s">
        <v>36</v>
      </c>
      <c r="F2105" s="2" t="s">
        <v>649</v>
      </c>
      <c r="G2105" s="5" t="str">
        <f>VLOOKUP(F2105,'Customer Info'!A:B,2,0)</f>
        <v>Carlos</v>
      </c>
      <c r="H2105" s="5" t="str">
        <f>VLOOKUP(F2105,'Customer Info'!A:C,3,0)</f>
        <v>Soltero</v>
      </c>
      <c r="I2105" s="5" t="str">
        <f>VLOOKUP(F2105,'Customer Info'!A:E,5,0)</f>
        <v>Wodonga</v>
      </c>
      <c r="J2105" s="2" t="s">
        <v>255</v>
      </c>
      <c r="K2105" s="6" t="str">
        <f>VLOOKUP(J2105,'Product Details'!B:C,2,0)</f>
        <v>Office_Supplies</v>
      </c>
      <c r="L2105" s="6" t="str">
        <f>VLOOKUP(J2105,'Product Details'!B:D,3,0)</f>
        <v>Supplies</v>
      </c>
      <c r="M2105" s="6" t="s">
        <v>6416</v>
      </c>
      <c r="N2105" s="2">
        <v>1621</v>
      </c>
      <c r="O2105" s="2">
        <v>1545</v>
      </c>
      <c r="P2105" s="2">
        <v>2</v>
      </c>
      <c r="Q2105" s="7">
        <f>O2105*P2105</f>
        <v>3090</v>
      </c>
      <c r="R2105" s="7">
        <f>N2105*P2105</f>
        <v>3242</v>
      </c>
      <c r="S2105" s="2">
        <v>85</v>
      </c>
      <c r="T2105" s="8">
        <f>R2105+S2105</f>
        <v>3327</v>
      </c>
      <c r="U2105" s="8">
        <f>T2105-Q2105</f>
        <v>237</v>
      </c>
      <c r="V2105" s="2" t="s">
        <v>33</v>
      </c>
      <c r="W2105" s="31">
        <f>IF(T2105&lt;5000,T2105*2%,IF(T2105&lt;25000,T2105*5%,IF(T2105&lt;50000,T2105*7%,IF(T2105&lt;100000,T2105*9%,IF(T2105&lt;250000,T2105*12%,T2105*15%)))))</f>
        <v>66.540000000000006</v>
      </c>
    </row>
    <row r="2106" spans="1:23" x14ac:dyDescent="0.3">
      <c r="A2106" s="2" t="s">
        <v>5434</v>
      </c>
      <c r="B2106" s="4">
        <v>43924</v>
      </c>
      <c r="C2106" s="4">
        <v>43924</v>
      </c>
      <c r="D2106" s="2" t="s">
        <v>47</v>
      </c>
      <c r="E2106" s="2" t="s">
        <v>48</v>
      </c>
      <c r="F2106" s="2" t="s">
        <v>423</v>
      </c>
      <c r="G2106" s="5" t="str">
        <f>VLOOKUP(F2106,'Customer Info'!A:B,2,0)</f>
        <v>Bill</v>
      </c>
      <c r="H2106" s="5" t="str">
        <f>VLOOKUP(F2106,'Customer Info'!A:C,3,0)</f>
        <v>Eplett</v>
      </c>
      <c r="I2106" s="5" t="str">
        <f>VLOOKUP(F2106,'Customer Info'!A:E,5,0)</f>
        <v>Newcastle</v>
      </c>
      <c r="J2106" s="2" t="s">
        <v>554</v>
      </c>
      <c r="K2106" s="6" t="str">
        <f>VLOOKUP(J2106,'Product Details'!B:C,2,0)</f>
        <v>Furniture</v>
      </c>
      <c r="L2106" s="6" t="str">
        <f>VLOOKUP(J2106,'Product Details'!B:D,3,0)</f>
        <v>Furnishings</v>
      </c>
      <c r="M2106" s="6" t="s">
        <v>6561</v>
      </c>
      <c r="N2106" s="2">
        <v>1081</v>
      </c>
      <c r="O2106" s="2">
        <v>983</v>
      </c>
      <c r="P2106" s="2">
        <v>3</v>
      </c>
      <c r="Q2106" s="7">
        <f>O2106*P2106</f>
        <v>2949</v>
      </c>
      <c r="R2106" s="7">
        <f>N2106*P2106</f>
        <v>3243</v>
      </c>
      <c r="S2106" s="2">
        <v>44</v>
      </c>
      <c r="T2106" s="8">
        <f>R2106+S2106</f>
        <v>3287</v>
      </c>
      <c r="U2106" s="8">
        <f>T2106-Q2106</f>
        <v>338</v>
      </c>
      <c r="V2106" s="2" t="s">
        <v>33</v>
      </c>
      <c r="W2106" s="31">
        <f>IF(T2106&lt;5000,T2106*2%,IF(T2106&lt;25000,T2106*5%,IF(T2106&lt;50000,T2106*7%,IF(T2106&lt;100000,T2106*9%,IF(T2106&lt;250000,T2106*12%,T2106*15%)))))</f>
        <v>65.739999999999995</v>
      </c>
    </row>
    <row r="2107" spans="1:23" x14ac:dyDescent="0.3">
      <c r="A2107" s="2" t="s">
        <v>2199</v>
      </c>
      <c r="B2107" s="4">
        <v>43110</v>
      </c>
      <c r="C2107" s="4">
        <v>43112</v>
      </c>
      <c r="D2107" s="2" t="s">
        <v>47</v>
      </c>
      <c r="E2107" s="2" t="s">
        <v>43</v>
      </c>
      <c r="F2107" s="2" t="s">
        <v>956</v>
      </c>
      <c r="G2107" s="5" t="str">
        <f>VLOOKUP(F2107,'Customer Info'!A:B,2,0)</f>
        <v>Quincy</v>
      </c>
      <c r="H2107" s="5" t="str">
        <f>VLOOKUP(F2107,'Customer Info'!A:C,3,0)</f>
        <v>Jones</v>
      </c>
      <c r="I2107" s="5" t="str">
        <f>VLOOKUP(F2107,'Customer Info'!A:E,5,0)</f>
        <v>Gold Coast</v>
      </c>
      <c r="J2107" s="2" t="s">
        <v>747</v>
      </c>
      <c r="K2107" s="6" t="str">
        <f>VLOOKUP(J2107,'Product Details'!B:C,2,0)</f>
        <v>Office_Supplies</v>
      </c>
      <c r="L2107" s="6" t="str">
        <f>VLOOKUP(J2107,'Product Details'!B:D,3,0)</f>
        <v>Storage</v>
      </c>
      <c r="M2107" s="6" t="s">
        <v>6551</v>
      </c>
      <c r="N2107" s="2">
        <v>1081</v>
      </c>
      <c r="O2107" s="2">
        <v>983</v>
      </c>
      <c r="P2107" s="2">
        <v>3</v>
      </c>
      <c r="Q2107" s="7">
        <f>O2107*P2107</f>
        <v>2949</v>
      </c>
      <c r="R2107" s="7">
        <f>N2107*P2107</f>
        <v>3243</v>
      </c>
      <c r="S2107" s="2">
        <v>35</v>
      </c>
      <c r="T2107" s="8">
        <f>R2107+S2107</f>
        <v>3278</v>
      </c>
      <c r="U2107" s="8">
        <f>T2107-Q2107</f>
        <v>329</v>
      </c>
      <c r="V2107" s="2" t="s">
        <v>63</v>
      </c>
      <c r="W2107" s="31">
        <f>IF(T2107&lt;5000,T2107*2%,IF(T2107&lt;25000,T2107*5%,IF(T2107&lt;50000,T2107*7%,IF(T2107&lt;100000,T2107*9%,IF(T2107&lt;250000,T2107*12%,T2107*15%)))))</f>
        <v>65.56</v>
      </c>
    </row>
    <row r="2108" spans="1:23" x14ac:dyDescent="0.3">
      <c r="A2108" s="2" t="s">
        <v>3345</v>
      </c>
      <c r="B2108" s="4">
        <v>43707</v>
      </c>
      <c r="C2108" s="4">
        <v>43708</v>
      </c>
      <c r="D2108" s="2" t="s">
        <v>47</v>
      </c>
      <c r="E2108" s="2" t="s">
        <v>36</v>
      </c>
      <c r="F2108" s="2" t="s">
        <v>241</v>
      </c>
      <c r="G2108" s="5" t="str">
        <f>VLOOKUP(F2108,'Customer Info'!A:B,2,0)</f>
        <v>Cassandra</v>
      </c>
      <c r="H2108" s="5" t="str">
        <f>VLOOKUP(F2108,'Customer Info'!A:C,3,0)</f>
        <v>Brandow</v>
      </c>
      <c r="I2108" s="5" t="str">
        <f>VLOOKUP(F2108,'Customer Info'!A:E,5,0)</f>
        <v>Hamburg</v>
      </c>
      <c r="J2108" s="2" t="s">
        <v>514</v>
      </c>
      <c r="K2108" s="6" t="str">
        <f>VLOOKUP(J2108,'Product Details'!B:C,2,0)</f>
        <v>Technology</v>
      </c>
      <c r="L2108" s="6" t="str">
        <f>VLOOKUP(J2108,'Product Details'!B:D,3,0)</f>
        <v>Accessories</v>
      </c>
      <c r="M2108" s="6" t="s">
        <v>6431</v>
      </c>
      <c r="N2108" s="2">
        <v>465</v>
      </c>
      <c r="O2108" s="2">
        <v>439</v>
      </c>
      <c r="P2108" s="2">
        <v>7</v>
      </c>
      <c r="Q2108" s="7">
        <f>O2108*P2108</f>
        <v>3073</v>
      </c>
      <c r="R2108" s="7">
        <f>N2108*P2108</f>
        <v>3255</v>
      </c>
      <c r="S2108" s="2">
        <v>47</v>
      </c>
      <c r="T2108" s="8">
        <f>R2108+S2108</f>
        <v>3302</v>
      </c>
      <c r="U2108" s="8">
        <f>T2108-Q2108</f>
        <v>229</v>
      </c>
      <c r="V2108" s="2" t="s">
        <v>33</v>
      </c>
      <c r="W2108" s="31">
        <f>IF(T2108&lt;5000,T2108*2%,IF(T2108&lt;25000,T2108*5%,IF(T2108&lt;50000,T2108*7%,IF(T2108&lt;100000,T2108*9%,IF(T2108&lt;250000,T2108*12%,T2108*15%)))))</f>
        <v>66.040000000000006</v>
      </c>
    </row>
    <row r="2109" spans="1:23" x14ac:dyDescent="0.3">
      <c r="A2109" s="2" t="s">
        <v>1601</v>
      </c>
      <c r="B2109" s="4">
        <v>44014</v>
      </c>
      <c r="C2109" s="4">
        <v>44016</v>
      </c>
      <c r="D2109" s="2" t="s">
        <v>47</v>
      </c>
      <c r="E2109" s="2" t="s">
        <v>68</v>
      </c>
      <c r="F2109" s="2" t="s">
        <v>195</v>
      </c>
      <c r="G2109" s="5" t="str">
        <f>VLOOKUP(F2109,'Customer Info'!A:B,2,0)</f>
        <v>Becky</v>
      </c>
      <c r="H2109" s="5" t="str">
        <f>VLOOKUP(F2109,'Customer Info'!A:C,3,0)</f>
        <v>Pak</v>
      </c>
      <c r="I2109" s="5" t="str">
        <f>VLOOKUP(F2109,'Customer Info'!A:E,5,0)</f>
        <v>Geelong</v>
      </c>
      <c r="J2109" s="2" t="s">
        <v>454</v>
      </c>
      <c r="K2109" s="6" t="str">
        <f>VLOOKUP(J2109,'Product Details'!B:C,2,0)</f>
        <v>Office_Supplies</v>
      </c>
      <c r="L2109" s="6" t="str">
        <f>VLOOKUP(J2109,'Product Details'!B:D,3,0)</f>
        <v>Paper</v>
      </c>
      <c r="M2109" s="6" t="s">
        <v>6566</v>
      </c>
      <c r="N2109" s="2">
        <v>3256</v>
      </c>
      <c r="O2109" s="2">
        <v>3044</v>
      </c>
      <c r="P2109" s="2">
        <v>1</v>
      </c>
      <c r="Q2109" s="7">
        <f>O2109*P2109</f>
        <v>3044</v>
      </c>
      <c r="R2109" s="7">
        <f>N2109*P2109</f>
        <v>3256</v>
      </c>
      <c r="S2109" s="2">
        <v>95</v>
      </c>
      <c r="T2109" s="8">
        <f>R2109+S2109</f>
        <v>3351</v>
      </c>
      <c r="U2109" s="8">
        <f>T2109-Q2109</f>
        <v>307</v>
      </c>
      <c r="V2109" s="2" t="s">
        <v>33</v>
      </c>
      <c r="W2109" s="31">
        <f>IF(T2109&lt;5000,T2109*2%,IF(T2109&lt;25000,T2109*5%,IF(T2109&lt;50000,T2109*7%,IF(T2109&lt;100000,T2109*9%,IF(T2109&lt;250000,T2109*12%,T2109*15%)))))</f>
        <v>67.02</v>
      </c>
    </row>
    <row r="2110" spans="1:23" x14ac:dyDescent="0.3">
      <c r="A2110" s="2" t="s">
        <v>2780</v>
      </c>
      <c r="B2110" s="4">
        <v>43894</v>
      </c>
      <c r="C2110" s="4">
        <v>43896</v>
      </c>
      <c r="D2110" s="2" t="s">
        <v>28</v>
      </c>
      <c r="E2110" s="2" t="s">
        <v>29</v>
      </c>
      <c r="F2110" s="2" t="s">
        <v>1365</v>
      </c>
      <c r="G2110" s="5" t="str">
        <f>VLOOKUP(F2110,'Customer Info'!A:B,2,0)</f>
        <v>Elpida</v>
      </c>
      <c r="H2110" s="5" t="str">
        <f>VLOOKUP(F2110,'Customer Info'!A:C,3,0)</f>
        <v>Rittenbach</v>
      </c>
      <c r="I2110" s="5" t="str">
        <f>VLOOKUP(F2110,'Customer Info'!A:E,5,0)</f>
        <v>Melbourne</v>
      </c>
      <c r="J2110" s="2" t="s">
        <v>322</v>
      </c>
      <c r="K2110" s="6" t="str">
        <f>VLOOKUP(J2110,'Product Details'!B:C,2,0)</f>
        <v>Technology</v>
      </c>
      <c r="L2110" s="6" t="str">
        <f>VLOOKUP(J2110,'Product Details'!B:D,3,0)</f>
        <v>Accessories</v>
      </c>
      <c r="M2110" s="6" t="s">
        <v>6475</v>
      </c>
      <c r="N2110" s="2">
        <v>3256</v>
      </c>
      <c r="O2110" s="2">
        <v>2959</v>
      </c>
      <c r="P2110" s="2">
        <v>1</v>
      </c>
      <c r="Q2110" s="7">
        <f>O2110*P2110</f>
        <v>2959</v>
      </c>
      <c r="R2110" s="7">
        <f>N2110*P2110</f>
        <v>3256</v>
      </c>
      <c r="S2110" s="2">
        <v>90</v>
      </c>
      <c r="T2110" s="8">
        <f>R2110+S2110</f>
        <v>3346</v>
      </c>
      <c r="U2110" s="8">
        <f>T2110-Q2110</f>
        <v>387</v>
      </c>
      <c r="V2110" s="2" t="s">
        <v>30</v>
      </c>
      <c r="W2110" s="31">
        <f>IF(T2110&lt;5000,T2110*2%,IF(T2110&lt;25000,T2110*5%,IF(T2110&lt;50000,T2110*7%,IF(T2110&lt;100000,T2110*9%,IF(T2110&lt;250000,T2110*12%,T2110*15%)))))</f>
        <v>66.92</v>
      </c>
    </row>
    <row r="2111" spans="1:23" x14ac:dyDescent="0.3">
      <c r="A2111" s="2" t="s">
        <v>1999</v>
      </c>
      <c r="B2111" s="4">
        <v>43982</v>
      </c>
      <c r="C2111" s="4">
        <v>43983</v>
      </c>
      <c r="D2111" s="2" t="s">
        <v>28</v>
      </c>
      <c r="E2111" s="2" t="s">
        <v>91</v>
      </c>
      <c r="F2111" s="2" t="s">
        <v>596</v>
      </c>
      <c r="G2111" s="5" t="str">
        <f>VLOOKUP(F2111,'Customer Info'!A:B,2,0)</f>
        <v>Anna</v>
      </c>
      <c r="H2111" s="5" t="str">
        <f>VLOOKUP(F2111,'Customer Info'!A:C,3,0)</f>
        <v>Gayman</v>
      </c>
      <c r="I2111" s="5" t="str">
        <f>VLOOKUP(F2111,'Customer Info'!A:E,5,0)</f>
        <v>Surat</v>
      </c>
      <c r="J2111" s="2" t="s">
        <v>1050</v>
      </c>
      <c r="K2111" s="6" t="str">
        <f>VLOOKUP(J2111,'Product Details'!B:C,2,0)</f>
        <v>Technology</v>
      </c>
      <c r="L2111" s="6" t="str">
        <f>VLOOKUP(J2111,'Product Details'!B:D,3,0)</f>
        <v>Copiers</v>
      </c>
      <c r="M2111" s="6" t="s">
        <v>6484</v>
      </c>
      <c r="N2111" s="2">
        <v>3256</v>
      </c>
      <c r="O2111" s="2">
        <v>2959</v>
      </c>
      <c r="P2111" s="2">
        <v>1</v>
      </c>
      <c r="Q2111" s="7">
        <f>O2111*P2111</f>
        <v>2959</v>
      </c>
      <c r="R2111" s="7">
        <f>N2111*P2111</f>
        <v>3256</v>
      </c>
      <c r="S2111" s="2">
        <v>49</v>
      </c>
      <c r="T2111" s="8">
        <f>R2111+S2111</f>
        <v>3305</v>
      </c>
      <c r="U2111" s="8">
        <f>T2111-Q2111</f>
        <v>346</v>
      </c>
      <c r="V2111" s="2" t="s">
        <v>33</v>
      </c>
      <c r="W2111" s="31">
        <f>IF(T2111&lt;5000,T2111*2%,IF(T2111&lt;25000,T2111*5%,IF(T2111&lt;50000,T2111*7%,IF(T2111&lt;100000,T2111*9%,IF(T2111&lt;250000,T2111*12%,T2111*15%)))))</f>
        <v>66.099999999999994</v>
      </c>
    </row>
    <row r="2112" spans="1:23" x14ac:dyDescent="0.3">
      <c r="A2112" s="2" t="s">
        <v>5259</v>
      </c>
      <c r="B2112" s="4">
        <v>43774</v>
      </c>
      <c r="C2112" s="4">
        <v>43776</v>
      </c>
      <c r="D2112" s="2" t="s">
        <v>28</v>
      </c>
      <c r="E2112" s="2" t="s">
        <v>91</v>
      </c>
      <c r="F2112" s="2" t="s">
        <v>556</v>
      </c>
      <c r="G2112" s="5" t="str">
        <f>VLOOKUP(F2112,'Customer Info'!A:B,2,0)</f>
        <v>Allen</v>
      </c>
      <c r="H2112" s="5" t="str">
        <f>VLOOKUP(F2112,'Customer Info'!A:C,3,0)</f>
        <v>Armold</v>
      </c>
      <c r="I2112" s="5" t="str">
        <f>VLOOKUP(F2112,'Customer Info'!A:E,5,0)</f>
        <v>Wuchuan</v>
      </c>
      <c r="J2112" s="2" t="s">
        <v>128</v>
      </c>
      <c r="K2112" s="6" t="str">
        <f>VLOOKUP(J2112,'Product Details'!B:C,2,0)</f>
        <v>Furniture</v>
      </c>
      <c r="L2112" s="6" t="str">
        <f>VLOOKUP(J2112,'Product Details'!B:D,3,0)</f>
        <v>Tables</v>
      </c>
      <c r="M2112" s="6" t="s">
        <v>6496</v>
      </c>
      <c r="N2112" s="2">
        <v>3256</v>
      </c>
      <c r="O2112" s="2">
        <v>2959</v>
      </c>
      <c r="P2112" s="2">
        <v>1</v>
      </c>
      <c r="Q2112" s="7">
        <f>O2112*P2112</f>
        <v>2959</v>
      </c>
      <c r="R2112" s="7">
        <f>N2112*P2112</f>
        <v>3256</v>
      </c>
      <c r="S2112" s="2">
        <v>46</v>
      </c>
      <c r="T2112" s="8">
        <f>R2112+S2112</f>
        <v>3302</v>
      </c>
      <c r="U2112" s="8">
        <f>T2112-Q2112</f>
        <v>343</v>
      </c>
      <c r="V2112" s="2" t="s">
        <v>63</v>
      </c>
      <c r="W2112" s="31">
        <f>IF(T2112&lt;5000,T2112*2%,IF(T2112&lt;25000,T2112*5%,IF(T2112&lt;50000,T2112*7%,IF(T2112&lt;100000,T2112*9%,IF(T2112&lt;250000,T2112*12%,T2112*15%)))))</f>
        <v>66.040000000000006</v>
      </c>
    </row>
    <row r="2113" spans="1:23" x14ac:dyDescent="0.3">
      <c r="A2113" s="2" t="s">
        <v>4218</v>
      </c>
      <c r="B2113" s="4">
        <v>43381</v>
      </c>
      <c r="C2113" s="4">
        <v>43381</v>
      </c>
      <c r="D2113" s="2" t="s">
        <v>35</v>
      </c>
      <c r="E2113" s="2" t="s">
        <v>43</v>
      </c>
      <c r="F2113" s="2" t="s">
        <v>771</v>
      </c>
      <c r="G2113" s="5" t="str">
        <f>VLOOKUP(F2113,'Customer Info'!A:B,2,0)</f>
        <v>John</v>
      </c>
      <c r="H2113" s="5" t="str">
        <f>VLOOKUP(F2113,'Customer Info'!A:C,3,0)</f>
        <v>Castell</v>
      </c>
      <c r="I2113" s="5" t="str">
        <f>VLOOKUP(F2113,'Customer Info'!A:E,5,0)</f>
        <v>Jakarta</v>
      </c>
      <c r="J2113" s="2" t="s">
        <v>1000</v>
      </c>
      <c r="K2113" s="6" t="str">
        <f>VLOOKUP(J2113,'Product Details'!B:C,2,0)</f>
        <v>Office_Supplies</v>
      </c>
      <c r="L2113" s="6" t="str">
        <f>VLOOKUP(J2113,'Product Details'!B:D,3,0)</f>
        <v>Art</v>
      </c>
      <c r="M2113" s="6" t="s">
        <v>6418</v>
      </c>
      <c r="N2113" s="2">
        <v>1635</v>
      </c>
      <c r="O2113" s="2">
        <v>1573</v>
      </c>
      <c r="P2113" s="2">
        <v>2</v>
      </c>
      <c r="Q2113" s="7">
        <f>O2113*P2113</f>
        <v>3146</v>
      </c>
      <c r="R2113" s="7">
        <f>N2113*P2113</f>
        <v>3270</v>
      </c>
      <c r="S2113" s="2">
        <v>94</v>
      </c>
      <c r="T2113" s="8">
        <f>R2113+S2113</f>
        <v>3364</v>
      </c>
      <c r="U2113" s="8">
        <f>T2113-Q2113</f>
        <v>218</v>
      </c>
      <c r="V2113" s="2" t="s">
        <v>33</v>
      </c>
      <c r="W2113" s="31">
        <f>IF(T2113&lt;5000,T2113*2%,IF(T2113&lt;25000,T2113*5%,IF(T2113&lt;50000,T2113*7%,IF(T2113&lt;100000,T2113*9%,IF(T2113&lt;250000,T2113*12%,T2113*15%)))))</f>
        <v>67.28</v>
      </c>
    </row>
    <row r="2114" spans="1:23" x14ac:dyDescent="0.3">
      <c r="A2114" s="2" t="s">
        <v>915</v>
      </c>
      <c r="B2114" s="4">
        <v>43799</v>
      </c>
      <c r="C2114" s="4">
        <v>43800</v>
      </c>
      <c r="D2114" s="2" t="s">
        <v>35</v>
      </c>
      <c r="E2114" s="2" t="s">
        <v>43</v>
      </c>
      <c r="F2114" s="2" t="s">
        <v>916</v>
      </c>
      <c r="G2114" s="5" t="str">
        <f>VLOOKUP(F2114,'Customer Info'!A:B,2,0)</f>
        <v>David</v>
      </c>
      <c r="H2114" s="5" t="str">
        <f>VLOOKUP(F2114,'Customer Info'!A:C,3,0)</f>
        <v>Philippe</v>
      </c>
      <c r="I2114" s="5" t="str">
        <f>VLOOKUP(F2114,'Customer Info'!A:E,5,0)</f>
        <v>Hamburg</v>
      </c>
      <c r="J2114" s="2" t="s">
        <v>448</v>
      </c>
      <c r="K2114" s="6" t="str">
        <f>VLOOKUP(J2114,'Product Details'!B:C,2,0)</f>
        <v>Office_Supplies</v>
      </c>
      <c r="L2114" s="6" t="str">
        <f>VLOOKUP(J2114,'Product Details'!B:D,3,0)</f>
        <v>Envelopes</v>
      </c>
      <c r="M2114" s="6" t="s">
        <v>6407</v>
      </c>
      <c r="N2114" s="2">
        <v>1635</v>
      </c>
      <c r="O2114" s="2">
        <v>1573</v>
      </c>
      <c r="P2114" s="2">
        <v>2</v>
      </c>
      <c r="Q2114" s="7">
        <f>O2114*P2114</f>
        <v>3146</v>
      </c>
      <c r="R2114" s="7">
        <f>N2114*P2114</f>
        <v>3270</v>
      </c>
      <c r="S2114" s="2">
        <v>93</v>
      </c>
      <c r="T2114" s="8">
        <f>R2114+S2114</f>
        <v>3363</v>
      </c>
      <c r="U2114" s="8">
        <f>T2114-Q2114</f>
        <v>217</v>
      </c>
      <c r="V2114" s="2" t="s">
        <v>63</v>
      </c>
      <c r="W2114" s="31">
        <f>IF(T2114&lt;5000,T2114*2%,IF(T2114&lt;25000,T2114*5%,IF(T2114&lt;50000,T2114*7%,IF(T2114&lt;100000,T2114*9%,IF(T2114&lt;250000,T2114*12%,T2114*15%)))))</f>
        <v>67.260000000000005</v>
      </c>
    </row>
    <row r="2115" spans="1:23" x14ac:dyDescent="0.3">
      <c r="A2115" s="2" t="s">
        <v>5219</v>
      </c>
      <c r="B2115" s="4">
        <v>43615</v>
      </c>
      <c r="C2115" s="4">
        <v>43616</v>
      </c>
      <c r="D2115" s="2" t="s">
        <v>35</v>
      </c>
      <c r="E2115" s="2" t="s">
        <v>48</v>
      </c>
      <c r="F2115" s="2" t="s">
        <v>1408</v>
      </c>
      <c r="G2115" s="5" t="str">
        <f>VLOOKUP(F2115,'Customer Info'!A:B,2,0)</f>
        <v>Sung</v>
      </c>
      <c r="H2115" s="5" t="str">
        <f>VLOOKUP(F2115,'Customer Info'!A:C,3,0)</f>
        <v>Pak</v>
      </c>
      <c r="I2115" s="5" t="str">
        <f>VLOOKUP(F2115,'Customer Info'!A:E,5,0)</f>
        <v>Chaozhou</v>
      </c>
      <c r="J2115" s="2" t="s">
        <v>313</v>
      </c>
      <c r="K2115" s="6" t="str">
        <f>VLOOKUP(J2115,'Product Details'!B:C,2,0)</f>
        <v>Technology</v>
      </c>
      <c r="L2115" s="6" t="str">
        <f>VLOOKUP(J2115,'Product Details'!B:D,3,0)</f>
        <v>Copiers</v>
      </c>
      <c r="M2115" s="6" t="s">
        <v>6435</v>
      </c>
      <c r="N2115" s="2">
        <v>1635</v>
      </c>
      <c r="O2115" s="2">
        <v>1573</v>
      </c>
      <c r="P2115" s="2">
        <v>2</v>
      </c>
      <c r="Q2115" s="7">
        <f>O2115*P2115</f>
        <v>3146</v>
      </c>
      <c r="R2115" s="7">
        <f>N2115*P2115</f>
        <v>3270</v>
      </c>
      <c r="S2115" s="2">
        <v>70</v>
      </c>
      <c r="T2115" s="8">
        <f>R2115+S2115</f>
        <v>3340</v>
      </c>
      <c r="U2115" s="8">
        <f>T2115-Q2115</f>
        <v>194</v>
      </c>
      <c r="V2115" s="2" t="s">
        <v>33</v>
      </c>
      <c r="W2115" s="31">
        <f>IF(T2115&lt;5000,T2115*2%,IF(T2115&lt;25000,T2115*5%,IF(T2115&lt;50000,T2115*7%,IF(T2115&lt;100000,T2115*9%,IF(T2115&lt;250000,T2115*12%,T2115*15%)))))</f>
        <v>66.8</v>
      </c>
    </row>
    <row r="2116" spans="1:23" x14ac:dyDescent="0.3">
      <c r="A2116" s="2" t="s">
        <v>1178</v>
      </c>
      <c r="B2116" s="4">
        <v>43743</v>
      </c>
      <c r="C2116" s="4">
        <v>43745</v>
      </c>
      <c r="D2116" s="2" t="s">
        <v>35</v>
      </c>
      <c r="E2116" s="2" t="s">
        <v>43</v>
      </c>
      <c r="F2116" s="2" t="s">
        <v>413</v>
      </c>
      <c r="G2116" s="5" t="str">
        <f>VLOOKUP(F2116,'Customer Info'!A:B,2,0)</f>
        <v>Bill</v>
      </c>
      <c r="H2116" s="5" t="str">
        <f>VLOOKUP(F2116,'Customer Info'!A:C,3,0)</f>
        <v>Shonely</v>
      </c>
      <c r="I2116" s="5" t="str">
        <f>VLOOKUP(F2116,'Customer Info'!A:E,5,0)</f>
        <v>Jinjiang</v>
      </c>
      <c r="J2116" s="2" t="s">
        <v>496</v>
      </c>
      <c r="K2116" s="6" t="str">
        <f>VLOOKUP(J2116,'Product Details'!B:C,2,0)</f>
        <v>Furniture</v>
      </c>
      <c r="L2116" s="6" t="str">
        <f>VLOOKUP(J2116,'Product Details'!B:D,3,0)</f>
        <v>Tables</v>
      </c>
      <c r="M2116" s="6" t="s">
        <v>6497</v>
      </c>
      <c r="N2116" s="2">
        <v>1635</v>
      </c>
      <c r="O2116" s="2">
        <v>1573</v>
      </c>
      <c r="P2116" s="2">
        <v>2</v>
      </c>
      <c r="Q2116" s="7">
        <f>O2116*P2116</f>
        <v>3146</v>
      </c>
      <c r="R2116" s="7">
        <f>N2116*P2116</f>
        <v>3270</v>
      </c>
      <c r="S2116" s="2">
        <v>57</v>
      </c>
      <c r="T2116" s="8">
        <f>R2116+S2116</f>
        <v>3327</v>
      </c>
      <c r="U2116" s="8">
        <f>T2116-Q2116</f>
        <v>181</v>
      </c>
      <c r="V2116" s="2" t="s">
        <v>63</v>
      </c>
      <c r="W2116" s="31">
        <f>IF(T2116&lt;5000,T2116*2%,IF(T2116&lt;25000,T2116*5%,IF(T2116&lt;50000,T2116*7%,IF(T2116&lt;100000,T2116*9%,IF(T2116&lt;250000,T2116*12%,T2116*15%)))))</f>
        <v>66.540000000000006</v>
      </c>
    </row>
    <row r="2117" spans="1:23" x14ac:dyDescent="0.3">
      <c r="A2117" s="2" t="s">
        <v>1290</v>
      </c>
      <c r="B2117" s="4">
        <v>43466</v>
      </c>
      <c r="C2117" s="4">
        <v>43466</v>
      </c>
      <c r="D2117" s="2" t="s">
        <v>35</v>
      </c>
      <c r="E2117" s="2" t="s">
        <v>29</v>
      </c>
      <c r="F2117" s="2" t="s">
        <v>1039</v>
      </c>
      <c r="G2117" s="5" t="str">
        <f>VLOOKUP(F2117,'Customer Info'!A:B,2,0)</f>
        <v>Jessica</v>
      </c>
      <c r="H2117" s="5" t="str">
        <f>VLOOKUP(F2117,'Customer Info'!A:C,3,0)</f>
        <v>Myrick</v>
      </c>
      <c r="I2117" s="5" t="str">
        <f>VLOOKUP(F2117,'Customer Info'!A:E,5,0)</f>
        <v>Jakarta</v>
      </c>
      <c r="J2117" s="2" t="s">
        <v>577</v>
      </c>
      <c r="K2117" s="6" t="str">
        <f>VLOOKUP(J2117,'Product Details'!B:C,2,0)</f>
        <v>Office_Supplies</v>
      </c>
      <c r="L2117" s="6" t="str">
        <f>VLOOKUP(J2117,'Product Details'!B:D,3,0)</f>
        <v>Envelopes</v>
      </c>
      <c r="M2117" s="6" t="s">
        <v>6526</v>
      </c>
      <c r="N2117" s="2">
        <v>1635</v>
      </c>
      <c r="O2117" s="2">
        <v>1573</v>
      </c>
      <c r="P2117" s="2">
        <v>2</v>
      </c>
      <c r="Q2117" s="7">
        <f>O2117*P2117</f>
        <v>3146</v>
      </c>
      <c r="R2117" s="7">
        <f>N2117*P2117</f>
        <v>3270</v>
      </c>
      <c r="S2117" s="2">
        <v>39</v>
      </c>
      <c r="T2117" s="8">
        <f>R2117+S2117</f>
        <v>3309</v>
      </c>
      <c r="U2117" s="8">
        <f>T2117-Q2117</f>
        <v>163</v>
      </c>
      <c r="V2117" s="2" t="s">
        <v>63</v>
      </c>
      <c r="W2117" s="31">
        <f>IF(T2117&lt;5000,T2117*2%,IF(T2117&lt;25000,T2117*5%,IF(T2117&lt;50000,T2117*7%,IF(T2117&lt;100000,T2117*9%,IF(T2117&lt;250000,T2117*12%,T2117*15%)))))</f>
        <v>66.180000000000007</v>
      </c>
    </row>
    <row r="2118" spans="1:23" x14ac:dyDescent="0.3">
      <c r="A2118" s="2" t="s">
        <v>2190</v>
      </c>
      <c r="B2118" s="4">
        <v>43409</v>
      </c>
      <c r="C2118" s="4">
        <v>43410</v>
      </c>
      <c r="D2118" s="2" t="s">
        <v>28</v>
      </c>
      <c r="E2118" s="2" t="s">
        <v>43</v>
      </c>
      <c r="F2118" s="2" t="s">
        <v>908</v>
      </c>
      <c r="G2118" s="5" t="str">
        <f>VLOOKUP(F2118,'Customer Info'!A:B,2,0)</f>
        <v>Dave</v>
      </c>
      <c r="H2118" s="5" t="str">
        <f>VLOOKUP(F2118,'Customer Info'!A:C,3,0)</f>
        <v>Poirier</v>
      </c>
      <c r="I2118" s="5" t="str">
        <f>VLOOKUP(F2118,'Customer Info'!A:E,5,0)</f>
        <v>Changchun</v>
      </c>
      <c r="J2118" s="2" t="s">
        <v>538</v>
      </c>
      <c r="K2118" s="6" t="str">
        <f>VLOOKUP(J2118,'Product Details'!B:C,2,0)</f>
        <v>Technology</v>
      </c>
      <c r="L2118" s="6" t="str">
        <f>VLOOKUP(J2118,'Product Details'!B:D,3,0)</f>
        <v>Copiers</v>
      </c>
      <c r="M2118" s="6" t="s">
        <v>6436</v>
      </c>
      <c r="N2118" s="2">
        <v>1637</v>
      </c>
      <c r="O2118" s="2">
        <v>1591</v>
      </c>
      <c r="P2118" s="2">
        <v>2</v>
      </c>
      <c r="Q2118" s="7">
        <f>O2118*P2118</f>
        <v>3182</v>
      </c>
      <c r="R2118" s="7">
        <f>N2118*P2118</f>
        <v>3274</v>
      </c>
      <c r="S2118" s="2">
        <v>84</v>
      </c>
      <c r="T2118" s="8">
        <f>R2118+S2118</f>
        <v>3358</v>
      </c>
      <c r="U2118" s="8">
        <f>T2118-Q2118</f>
        <v>176</v>
      </c>
      <c r="V2118" s="2" t="s">
        <v>63</v>
      </c>
      <c r="W2118" s="31">
        <f>IF(T2118&lt;5000,T2118*2%,IF(T2118&lt;25000,T2118*5%,IF(T2118&lt;50000,T2118*7%,IF(T2118&lt;100000,T2118*9%,IF(T2118&lt;250000,T2118*12%,T2118*15%)))))</f>
        <v>67.16</v>
      </c>
    </row>
    <row r="2119" spans="1:23" x14ac:dyDescent="0.3">
      <c r="A2119" s="2" t="s">
        <v>4144</v>
      </c>
      <c r="B2119" s="4">
        <v>43300</v>
      </c>
      <c r="C2119" s="4">
        <v>43300</v>
      </c>
      <c r="D2119" s="2" t="s">
        <v>28</v>
      </c>
      <c r="E2119" s="2" t="s">
        <v>29</v>
      </c>
      <c r="F2119" s="2" t="s">
        <v>1695</v>
      </c>
      <c r="G2119" s="5" t="str">
        <f>VLOOKUP(F2119,'Customer Info'!A:B,2,0)</f>
        <v>Tamara</v>
      </c>
      <c r="H2119" s="5" t="str">
        <f>VLOOKUP(F2119,'Customer Info'!A:C,3,0)</f>
        <v>Chand</v>
      </c>
      <c r="I2119" s="5" t="str">
        <f>VLOOKUP(F2119,'Customer Info'!A:E,5,0)</f>
        <v>Yogyakarta</v>
      </c>
      <c r="J2119" s="2" t="s">
        <v>348</v>
      </c>
      <c r="K2119" s="6" t="str">
        <f>VLOOKUP(J2119,'Product Details'!B:C,2,0)</f>
        <v>Furniture</v>
      </c>
      <c r="L2119" s="6" t="str">
        <f>VLOOKUP(J2119,'Product Details'!B:D,3,0)</f>
        <v>Furnishings</v>
      </c>
      <c r="M2119" s="6" t="s">
        <v>6559</v>
      </c>
      <c r="N2119" s="2">
        <v>1637</v>
      </c>
      <c r="O2119" s="2">
        <v>1532</v>
      </c>
      <c r="P2119" s="2">
        <v>2</v>
      </c>
      <c r="Q2119" s="7">
        <f>O2119*P2119</f>
        <v>3064</v>
      </c>
      <c r="R2119" s="7">
        <f>N2119*P2119</f>
        <v>3274</v>
      </c>
      <c r="S2119" s="2">
        <v>67</v>
      </c>
      <c r="T2119" s="8">
        <f>R2119+S2119</f>
        <v>3341</v>
      </c>
      <c r="U2119" s="8">
        <f>T2119-Q2119</f>
        <v>277</v>
      </c>
      <c r="V2119" s="2" t="s">
        <v>63</v>
      </c>
      <c r="W2119" s="31">
        <f>IF(T2119&lt;5000,T2119*2%,IF(T2119&lt;25000,T2119*5%,IF(T2119&lt;50000,T2119*7%,IF(T2119&lt;100000,T2119*9%,IF(T2119&lt;250000,T2119*12%,T2119*15%)))))</f>
        <v>66.820000000000007</v>
      </c>
    </row>
    <row r="2120" spans="1:23" x14ac:dyDescent="0.3">
      <c r="A2120" s="2" t="s">
        <v>4818</v>
      </c>
      <c r="B2120" s="4">
        <v>43370</v>
      </c>
      <c r="C2120" s="4">
        <v>43370</v>
      </c>
      <c r="D2120" s="2" t="s">
        <v>28</v>
      </c>
      <c r="E2120" s="2" t="s">
        <v>48</v>
      </c>
      <c r="F2120" s="2" t="s">
        <v>865</v>
      </c>
      <c r="G2120" s="5" t="str">
        <f>VLOOKUP(F2120,'Customer Info'!A:B,2,0)</f>
        <v>Michael</v>
      </c>
      <c r="H2120" s="5" t="str">
        <f>VLOOKUP(F2120,'Customer Info'!A:C,3,0)</f>
        <v>Nguyen</v>
      </c>
      <c r="I2120" s="5" t="str">
        <f>VLOOKUP(F2120,'Customer Info'!A:E,5,0)</f>
        <v>Berlin</v>
      </c>
      <c r="J2120" s="2" t="s">
        <v>226</v>
      </c>
      <c r="K2120" s="6" t="str">
        <f>VLOOKUP(J2120,'Product Details'!B:C,2,0)</f>
        <v>Furniture</v>
      </c>
      <c r="L2120" s="6" t="str">
        <f>VLOOKUP(J2120,'Product Details'!B:D,3,0)</f>
        <v>Bookcases</v>
      </c>
      <c r="M2120" s="6" t="s">
        <v>6493</v>
      </c>
      <c r="N2120" s="2">
        <v>1637</v>
      </c>
      <c r="O2120" s="2">
        <v>1591</v>
      </c>
      <c r="P2120" s="2">
        <v>2</v>
      </c>
      <c r="Q2120" s="7">
        <f>O2120*P2120</f>
        <v>3182</v>
      </c>
      <c r="R2120" s="7">
        <f>N2120*P2120</f>
        <v>3274</v>
      </c>
      <c r="S2120" s="2">
        <v>62</v>
      </c>
      <c r="T2120" s="8">
        <f>R2120+S2120</f>
        <v>3336</v>
      </c>
      <c r="U2120" s="8">
        <f>T2120-Q2120</f>
        <v>154</v>
      </c>
      <c r="V2120" s="2" t="s">
        <v>33</v>
      </c>
      <c r="W2120" s="31">
        <f>IF(T2120&lt;5000,T2120*2%,IF(T2120&lt;25000,T2120*5%,IF(T2120&lt;50000,T2120*7%,IF(T2120&lt;100000,T2120*9%,IF(T2120&lt;250000,T2120*12%,T2120*15%)))))</f>
        <v>66.72</v>
      </c>
    </row>
    <row r="2121" spans="1:23" x14ac:dyDescent="0.3">
      <c r="A2121" s="2" t="s">
        <v>4191</v>
      </c>
      <c r="B2121" s="4">
        <v>43231</v>
      </c>
      <c r="C2121" s="4">
        <v>43233</v>
      </c>
      <c r="D2121" s="2" t="s">
        <v>28</v>
      </c>
      <c r="E2121" s="2" t="s">
        <v>48</v>
      </c>
      <c r="F2121" s="2" t="s">
        <v>1360</v>
      </c>
      <c r="G2121" s="5" t="str">
        <f>VLOOKUP(F2121,'Customer Info'!A:B,2,0)</f>
        <v>Eugene</v>
      </c>
      <c r="H2121" s="5" t="str">
        <f>VLOOKUP(F2121,'Customer Info'!A:C,3,0)</f>
        <v>Hildebrand</v>
      </c>
      <c r="I2121" s="5" t="str">
        <f>VLOOKUP(F2121,'Customer Info'!A:E,5,0)</f>
        <v>Sindelfingen</v>
      </c>
      <c r="J2121" s="2" t="s">
        <v>1000</v>
      </c>
      <c r="K2121" s="6" t="str">
        <f>VLOOKUP(J2121,'Product Details'!B:C,2,0)</f>
        <v>Office_Supplies</v>
      </c>
      <c r="L2121" s="6" t="str">
        <f>VLOOKUP(J2121,'Product Details'!B:D,3,0)</f>
        <v>Art</v>
      </c>
      <c r="M2121" s="6" t="s">
        <v>6418</v>
      </c>
      <c r="N2121" s="2">
        <v>1637</v>
      </c>
      <c r="O2121" s="2">
        <v>1591</v>
      </c>
      <c r="P2121" s="2">
        <v>2</v>
      </c>
      <c r="Q2121" s="7">
        <f>O2121*P2121</f>
        <v>3182</v>
      </c>
      <c r="R2121" s="7">
        <f>N2121*P2121</f>
        <v>3274</v>
      </c>
      <c r="S2121" s="2">
        <v>53</v>
      </c>
      <c r="T2121" s="8">
        <f>R2121+S2121</f>
        <v>3327</v>
      </c>
      <c r="U2121" s="8">
        <f>T2121-Q2121</f>
        <v>145</v>
      </c>
      <c r="V2121" s="2" t="s">
        <v>33</v>
      </c>
      <c r="W2121" s="31">
        <f>IF(T2121&lt;5000,T2121*2%,IF(T2121&lt;25000,T2121*5%,IF(T2121&lt;50000,T2121*7%,IF(T2121&lt;100000,T2121*9%,IF(T2121&lt;250000,T2121*12%,T2121*15%)))))</f>
        <v>66.540000000000006</v>
      </c>
    </row>
    <row r="2122" spans="1:23" x14ac:dyDescent="0.3">
      <c r="A2122" s="2" t="s">
        <v>2574</v>
      </c>
      <c r="B2122" s="4">
        <v>43834</v>
      </c>
      <c r="C2122" s="4">
        <v>43835</v>
      </c>
      <c r="D2122" s="2" t="s">
        <v>28</v>
      </c>
      <c r="E2122" s="2" t="s">
        <v>91</v>
      </c>
      <c r="F2122" s="2" t="s">
        <v>842</v>
      </c>
      <c r="G2122" s="5" t="str">
        <f>VLOOKUP(F2122,'Customer Info'!A:B,2,0)</f>
        <v>Stewart</v>
      </c>
      <c r="H2122" s="5" t="str">
        <f>VLOOKUP(F2122,'Customer Info'!A:C,3,0)</f>
        <v>Visinsky</v>
      </c>
      <c r="I2122" s="5" t="str">
        <f>VLOOKUP(F2122,'Customer Info'!A:E,5,0)</f>
        <v>Shenyang</v>
      </c>
      <c r="J2122" s="2" t="s">
        <v>611</v>
      </c>
      <c r="K2122" s="6" t="str">
        <f>VLOOKUP(J2122,'Product Details'!B:C,2,0)</f>
        <v>Technology</v>
      </c>
      <c r="L2122" s="6" t="str">
        <f>VLOOKUP(J2122,'Product Details'!B:D,3,0)</f>
        <v>Phones</v>
      </c>
      <c r="M2122" s="6" t="s">
        <v>6564</v>
      </c>
      <c r="N2122" s="2">
        <v>1637</v>
      </c>
      <c r="O2122" s="2">
        <v>1591</v>
      </c>
      <c r="P2122" s="2">
        <v>2</v>
      </c>
      <c r="Q2122" s="7">
        <f>O2122*P2122</f>
        <v>3182</v>
      </c>
      <c r="R2122" s="7">
        <f>N2122*P2122</f>
        <v>3274</v>
      </c>
      <c r="S2122" s="2">
        <v>37</v>
      </c>
      <c r="T2122" s="8">
        <f>R2122+S2122</f>
        <v>3311</v>
      </c>
      <c r="U2122" s="8">
        <f>T2122-Q2122</f>
        <v>129</v>
      </c>
      <c r="V2122" s="2" t="s">
        <v>63</v>
      </c>
      <c r="W2122" s="31">
        <f>IF(T2122&lt;5000,T2122*2%,IF(T2122&lt;25000,T2122*5%,IF(T2122&lt;50000,T2122*7%,IF(T2122&lt;100000,T2122*9%,IF(T2122&lt;250000,T2122*12%,T2122*15%)))))</f>
        <v>66.22</v>
      </c>
    </row>
    <row r="2123" spans="1:23" x14ac:dyDescent="0.3">
      <c r="A2123" s="2" t="s">
        <v>4363</v>
      </c>
      <c r="B2123" s="4">
        <v>43685</v>
      </c>
      <c r="C2123" s="4">
        <v>43685</v>
      </c>
      <c r="D2123" s="2" t="s">
        <v>28</v>
      </c>
      <c r="E2123" s="2" t="s">
        <v>91</v>
      </c>
      <c r="F2123" s="2" t="s">
        <v>1149</v>
      </c>
      <c r="G2123" s="5" t="str">
        <f>VLOOKUP(F2123,'Customer Info'!A:B,2,0)</f>
        <v>Craig</v>
      </c>
      <c r="H2123" s="5" t="str">
        <f>VLOOKUP(F2123,'Customer Info'!A:C,3,0)</f>
        <v>Leslie</v>
      </c>
      <c r="I2123" s="5" t="str">
        <f>VLOOKUP(F2123,'Customer Info'!A:E,5,0)</f>
        <v>Wetzlar</v>
      </c>
      <c r="J2123" s="2" t="s">
        <v>93</v>
      </c>
      <c r="K2123" s="6" t="str">
        <f>VLOOKUP(J2123,'Product Details'!B:C,2,0)</f>
        <v>Furniture</v>
      </c>
      <c r="L2123" s="6" t="str">
        <f>VLOOKUP(J2123,'Product Details'!B:D,3,0)</f>
        <v>Bookcases</v>
      </c>
      <c r="M2123" s="6" t="s">
        <v>6452</v>
      </c>
      <c r="N2123" s="2">
        <v>3275</v>
      </c>
      <c r="O2123" s="2">
        <v>3090</v>
      </c>
      <c r="P2123" s="2">
        <v>1</v>
      </c>
      <c r="Q2123" s="7">
        <f>O2123*P2123</f>
        <v>3090</v>
      </c>
      <c r="R2123" s="7">
        <f>N2123*P2123</f>
        <v>3275</v>
      </c>
      <c r="S2123" s="2">
        <v>22</v>
      </c>
      <c r="T2123" s="8">
        <f>R2123+S2123</f>
        <v>3297</v>
      </c>
      <c r="U2123" s="8">
        <f>T2123-Q2123</f>
        <v>207</v>
      </c>
      <c r="V2123" s="2" t="s">
        <v>33</v>
      </c>
      <c r="W2123" s="31">
        <f>IF(T2123&lt;5000,T2123*2%,IF(T2123&lt;25000,T2123*5%,IF(T2123&lt;50000,T2123*7%,IF(T2123&lt;100000,T2123*9%,IF(T2123&lt;250000,T2123*12%,T2123*15%)))))</f>
        <v>65.94</v>
      </c>
    </row>
    <row r="2124" spans="1:23" x14ac:dyDescent="0.3">
      <c r="A2124" s="2" t="s">
        <v>2705</v>
      </c>
      <c r="B2124" s="4">
        <v>44028</v>
      </c>
      <c r="C2124" s="4">
        <v>44030</v>
      </c>
      <c r="D2124" s="2" t="s">
        <v>28</v>
      </c>
      <c r="E2124" s="2" t="s">
        <v>29</v>
      </c>
      <c r="F2124" s="2" t="s">
        <v>625</v>
      </c>
      <c r="G2124" s="5" t="str">
        <f>VLOOKUP(F2124,'Customer Info'!A:B,2,0)</f>
        <v>Ivan</v>
      </c>
      <c r="H2124" s="5" t="str">
        <f>VLOOKUP(F2124,'Customer Info'!A:C,3,0)</f>
        <v>Gibson</v>
      </c>
      <c r="I2124" s="5" t="str">
        <f>VLOOKUP(F2124,'Customer Info'!A:E,5,0)</f>
        <v>Perth</v>
      </c>
      <c r="J2124" s="2" t="s">
        <v>407</v>
      </c>
      <c r="K2124" s="6" t="str">
        <f>VLOOKUP(J2124,'Product Details'!B:C,2,0)</f>
        <v>Furniture</v>
      </c>
      <c r="L2124" s="6" t="str">
        <f>VLOOKUP(J2124,'Product Details'!B:D,3,0)</f>
        <v>Furnishings</v>
      </c>
      <c r="M2124" s="6" t="s">
        <v>6420</v>
      </c>
      <c r="N2124" s="2">
        <v>3288</v>
      </c>
      <c r="O2124" s="2">
        <v>3041</v>
      </c>
      <c r="P2124" s="2">
        <v>1</v>
      </c>
      <c r="Q2124" s="7">
        <f>O2124*P2124</f>
        <v>3041</v>
      </c>
      <c r="R2124" s="7">
        <f>N2124*P2124</f>
        <v>3288</v>
      </c>
      <c r="S2124" s="2">
        <v>46</v>
      </c>
      <c r="T2124" s="8">
        <f>R2124+S2124</f>
        <v>3334</v>
      </c>
      <c r="U2124" s="8">
        <f>T2124-Q2124</f>
        <v>293</v>
      </c>
      <c r="V2124" s="2" t="s">
        <v>33</v>
      </c>
      <c r="W2124" s="31">
        <f>IF(T2124&lt;5000,T2124*2%,IF(T2124&lt;25000,T2124*5%,IF(T2124&lt;50000,T2124*7%,IF(T2124&lt;100000,T2124*9%,IF(T2124&lt;250000,T2124*12%,T2124*15%)))))</f>
        <v>66.680000000000007</v>
      </c>
    </row>
    <row r="2125" spans="1:23" x14ac:dyDescent="0.3">
      <c r="A2125" s="2" t="s">
        <v>5375</v>
      </c>
      <c r="B2125" s="4">
        <v>44028</v>
      </c>
      <c r="C2125" s="4">
        <v>44030</v>
      </c>
      <c r="D2125" s="2" t="s">
        <v>47</v>
      </c>
      <c r="E2125" s="2" t="s">
        <v>29</v>
      </c>
      <c r="F2125" s="2" t="s">
        <v>3</v>
      </c>
      <c r="G2125" s="5" t="str">
        <f>VLOOKUP(F2125,'Customer Info'!A:B,2,0)</f>
        <v>Cari</v>
      </c>
      <c r="H2125" s="5" t="str">
        <f>VLOOKUP(F2125,'Customer Info'!A:C,3,0)</f>
        <v>Sayre</v>
      </c>
      <c r="I2125" s="5" t="str">
        <f>VLOOKUP(F2125,'Customer Info'!A:E,5,0)</f>
        <v>Recklinghausen</v>
      </c>
      <c r="J2125" s="2" t="s">
        <v>220</v>
      </c>
      <c r="K2125" s="6" t="str">
        <f>VLOOKUP(J2125,'Product Details'!B:C,2,0)</f>
        <v>Office_Supplies</v>
      </c>
      <c r="L2125" s="6" t="str">
        <f>VLOOKUP(J2125,'Product Details'!B:D,3,0)</f>
        <v>Storage</v>
      </c>
      <c r="M2125" s="6" t="s">
        <v>6541</v>
      </c>
      <c r="N2125" s="2">
        <v>3289</v>
      </c>
      <c r="O2125" s="2">
        <v>3105</v>
      </c>
      <c r="P2125" s="2">
        <v>1</v>
      </c>
      <c r="Q2125" s="7">
        <f>O2125*P2125</f>
        <v>3105</v>
      </c>
      <c r="R2125" s="7">
        <f>N2125*P2125</f>
        <v>3289</v>
      </c>
      <c r="S2125" s="2">
        <v>24</v>
      </c>
      <c r="T2125" s="8">
        <f>R2125+S2125</f>
        <v>3313</v>
      </c>
      <c r="U2125" s="8">
        <f>T2125-Q2125</f>
        <v>208</v>
      </c>
      <c r="V2125" s="2" t="s">
        <v>33</v>
      </c>
      <c r="W2125" s="31">
        <f>IF(T2125&lt;5000,T2125*2%,IF(T2125&lt;25000,T2125*5%,IF(T2125&lt;50000,T2125*7%,IF(T2125&lt;100000,T2125*9%,IF(T2125&lt;250000,T2125*12%,T2125*15%)))))</f>
        <v>66.260000000000005</v>
      </c>
    </row>
    <row r="2126" spans="1:23" x14ac:dyDescent="0.3">
      <c r="A2126" s="2" t="s">
        <v>1209</v>
      </c>
      <c r="B2126" s="4">
        <v>43511</v>
      </c>
      <c r="C2126" s="4">
        <v>43513</v>
      </c>
      <c r="D2126" s="2" t="s">
        <v>47</v>
      </c>
      <c r="E2126" s="2" t="s">
        <v>48</v>
      </c>
      <c r="F2126" s="2" t="s">
        <v>1157</v>
      </c>
      <c r="G2126" s="5" t="str">
        <f>VLOOKUP(F2126,'Customer Info'!A:B,2,0)</f>
        <v>Jason</v>
      </c>
      <c r="H2126" s="5" t="str">
        <f>VLOOKUP(F2126,'Customer Info'!A:C,3,0)</f>
        <v>Gross</v>
      </c>
      <c r="I2126" s="5" t="str">
        <f>VLOOKUP(F2126,'Customer Info'!A:E,5,0)</f>
        <v>Sydney</v>
      </c>
      <c r="J2126" s="2" t="s">
        <v>1012</v>
      </c>
      <c r="K2126" s="6" t="str">
        <f>VLOOKUP(J2126,'Product Details'!B:C,2,0)</f>
        <v>Office_Supplies</v>
      </c>
      <c r="L2126" s="6" t="str">
        <f>VLOOKUP(J2126,'Product Details'!B:D,3,0)</f>
        <v>Envelopes</v>
      </c>
      <c r="M2126" s="6" t="s">
        <v>6463</v>
      </c>
      <c r="N2126" s="2">
        <v>825</v>
      </c>
      <c r="O2126" s="2">
        <v>793</v>
      </c>
      <c r="P2126" s="2">
        <v>4</v>
      </c>
      <c r="Q2126" s="7">
        <f>O2126*P2126</f>
        <v>3172</v>
      </c>
      <c r="R2126" s="7">
        <f>N2126*P2126</f>
        <v>3300</v>
      </c>
      <c r="S2126" s="2">
        <v>88</v>
      </c>
      <c r="T2126" s="8">
        <f>R2126+S2126</f>
        <v>3388</v>
      </c>
      <c r="U2126" s="8">
        <f>T2126-Q2126</f>
        <v>216</v>
      </c>
      <c r="V2126" s="2" t="s">
        <v>33</v>
      </c>
      <c r="W2126" s="31">
        <f>IF(T2126&lt;5000,T2126*2%,IF(T2126&lt;25000,T2126*5%,IF(T2126&lt;50000,T2126*7%,IF(T2126&lt;100000,T2126*9%,IF(T2126&lt;250000,T2126*12%,T2126*15%)))))</f>
        <v>67.760000000000005</v>
      </c>
    </row>
    <row r="2127" spans="1:23" x14ac:dyDescent="0.3">
      <c r="A2127" s="2" t="s">
        <v>5016</v>
      </c>
      <c r="B2127" s="4">
        <v>43209</v>
      </c>
      <c r="C2127" s="4">
        <v>43209</v>
      </c>
      <c r="D2127" s="2" t="s">
        <v>47</v>
      </c>
      <c r="E2127" s="2" t="s">
        <v>68</v>
      </c>
      <c r="F2127" s="2" t="s">
        <v>136</v>
      </c>
      <c r="G2127" s="5" t="str">
        <f>VLOOKUP(F2127,'Customer Info'!A:B,2,0)</f>
        <v>Victoria</v>
      </c>
      <c r="H2127" s="5" t="str">
        <f>VLOOKUP(F2127,'Customer Info'!A:C,3,0)</f>
        <v>Pisteka</v>
      </c>
      <c r="I2127" s="5" t="str">
        <f>VLOOKUP(F2127,'Customer Info'!A:E,5,0)</f>
        <v>Bokaro</v>
      </c>
      <c r="J2127" s="2" t="s">
        <v>121</v>
      </c>
      <c r="K2127" s="6" t="str">
        <f>VLOOKUP(J2127,'Product Details'!B:C,2,0)</f>
        <v>Furniture</v>
      </c>
      <c r="L2127" s="6" t="str">
        <f>VLOOKUP(J2127,'Product Details'!B:D,3,0)</f>
        <v>Furnishings</v>
      </c>
      <c r="M2127" s="6" t="s">
        <v>6421</v>
      </c>
      <c r="N2127" s="2">
        <v>825</v>
      </c>
      <c r="O2127" s="2">
        <v>793</v>
      </c>
      <c r="P2127" s="2">
        <v>4</v>
      </c>
      <c r="Q2127" s="7">
        <f>O2127*P2127</f>
        <v>3172</v>
      </c>
      <c r="R2127" s="7">
        <f>N2127*P2127</f>
        <v>3300</v>
      </c>
      <c r="S2127" s="2">
        <v>45</v>
      </c>
      <c r="T2127" s="8">
        <f>R2127+S2127</f>
        <v>3345</v>
      </c>
      <c r="U2127" s="8">
        <f>T2127-Q2127</f>
        <v>173</v>
      </c>
      <c r="V2127" s="2" t="s">
        <v>33</v>
      </c>
      <c r="W2127" s="31">
        <f>IF(T2127&lt;5000,T2127*2%,IF(T2127&lt;25000,T2127*5%,IF(T2127&lt;50000,T2127*7%,IF(T2127&lt;100000,T2127*9%,IF(T2127&lt;250000,T2127*12%,T2127*15%)))))</f>
        <v>66.900000000000006</v>
      </c>
    </row>
    <row r="2128" spans="1:23" x14ac:dyDescent="0.3">
      <c r="A2128" s="2" t="s">
        <v>2257</v>
      </c>
      <c r="B2128" s="4">
        <v>43321</v>
      </c>
      <c r="C2128" s="4">
        <v>43321</v>
      </c>
      <c r="D2128" s="2" t="s">
        <v>35</v>
      </c>
      <c r="E2128" s="2" t="s">
        <v>68</v>
      </c>
      <c r="F2128" s="2" t="s">
        <v>1192</v>
      </c>
      <c r="G2128" s="5" t="str">
        <f>VLOOKUP(F2128,'Customer Info'!A:B,2,0)</f>
        <v>Michael</v>
      </c>
      <c r="H2128" s="5" t="str">
        <f>VLOOKUP(F2128,'Customer Info'!A:C,3,0)</f>
        <v>Chen</v>
      </c>
      <c r="I2128" s="5" t="str">
        <f>VLOOKUP(F2128,'Customer Info'!A:E,5,0)</f>
        <v>Jakarta</v>
      </c>
      <c r="J2128" s="2" t="s">
        <v>358</v>
      </c>
      <c r="K2128" s="6" t="str">
        <f>VLOOKUP(J2128,'Product Details'!B:C,2,0)</f>
        <v>Office_Supplies</v>
      </c>
      <c r="L2128" s="6" t="str">
        <f>VLOOKUP(J2128,'Product Details'!B:D,3,0)</f>
        <v>Binders</v>
      </c>
      <c r="M2128" s="6" t="s">
        <v>6470</v>
      </c>
      <c r="N2128" s="2">
        <v>1651</v>
      </c>
      <c r="O2128" s="2">
        <v>1604</v>
      </c>
      <c r="P2128" s="2">
        <v>2</v>
      </c>
      <c r="Q2128" s="7">
        <f>O2128*P2128</f>
        <v>3208</v>
      </c>
      <c r="R2128" s="7">
        <f>N2128*P2128</f>
        <v>3302</v>
      </c>
      <c r="S2128" s="2">
        <v>80</v>
      </c>
      <c r="T2128" s="8">
        <f>R2128+S2128</f>
        <v>3382</v>
      </c>
      <c r="U2128" s="8">
        <f>T2128-Q2128</f>
        <v>174</v>
      </c>
      <c r="V2128" s="2" t="s">
        <v>63</v>
      </c>
      <c r="W2128" s="31">
        <f>IF(T2128&lt;5000,T2128*2%,IF(T2128&lt;25000,T2128*5%,IF(T2128&lt;50000,T2128*7%,IF(T2128&lt;100000,T2128*9%,IF(T2128&lt;250000,T2128*12%,T2128*15%)))))</f>
        <v>67.64</v>
      </c>
    </row>
    <row r="2129" spans="1:23" x14ac:dyDescent="0.3">
      <c r="A2129" s="2" t="s">
        <v>2320</v>
      </c>
      <c r="B2129" s="4">
        <v>43651</v>
      </c>
      <c r="C2129" s="4">
        <v>43653</v>
      </c>
      <c r="D2129" s="2" t="s">
        <v>35</v>
      </c>
      <c r="E2129" s="2" t="s">
        <v>29</v>
      </c>
      <c r="F2129" s="2" t="s">
        <v>65</v>
      </c>
      <c r="G2129" s="5" t="str">
        <f>VLOOKUP(F2129,'Customer Info'!A:B,2,0)</f>
        <v>Victor</v>
      </c>
      <c r="H2129" s="5" t="str">
        <f>VLOOKUP(F2129,'Customer Info'!A:C,3,0)</f>
        <v>Preis</v>
      </c>
      <c r="I2129" s="5" t="str">
        <f>VLOOKUP(F2129,'Customer Info'!A:E,5,0)</f>
        <v>Melbourne</v>
      </c>
      <c r="J2129" s="2" t="s">
        <v>545</v>
      </c>
      <c r="K2129" s="6" t="str">
        <f>VLOOKUP(J2129,'Product Details'!B:C,2,0)</f>
        <v>Technology</v>
      </c>
      <c r="L2129" s="6" t="str">
        <f>VLOOKUP(J2129,'Product Details'!B:D,3,0)</f>
        <v>Copiers</v>
      </c>
      <c r="M2129" s="6" t="s">
        <v>6414</v>
      </c>
      <c r="N2129" s="2">
        <v>1651</v>
      </c>
      <c r="O2129" s="2">
        <v>1604</v>
      </c>
      <c r="P2129" s="2">
        <v>2</v>
      </c>
      <c r="Q2129" s="7">
        <f>O2129*P2129</f>
        <v>3208</v>
      </c>
      <c r="R2129" s="7">
        <f>N2129*P2129</f>
        <v>3302</v>
      </c>
      <c r="S2129" s="2">
        <v>33</v>
      </c>
      <c r="T2129" s="8">
        <f>R2129+S2129</f>
        <v>3335</v>
      </c>
      <c r="U2129" s="8">
        <f>T2129-Q2129</f>
        <v>127</v>
      </c>
      <c r="V2129" s="2" t="s">
        <v>33</v>
      </c>
      <c r="W2129" s="31">
        <f>IF(T2129&lt;5000,T2129*2%,IF(T2129&lt;25000,T2129*5%,IF(T2129&lt;50000,T2129*7%,IF(T2129&lt;100000,T2129*9%,IF(T2129&lt;250000,T2129*12%,T2129*15%)))))</f>
        <v>66.7</v>
      </c>
    </row>
    <row r="2130" spans="1:23" x14ac:dyDescent="0.3">
      <c r="A2130" s="2" t="s">
        <v>904</v>
      </c>
      <c r="B2130" s="4">
        <v>43672</v>
      </c>
      <c r="C2130" s="4">
        <v>43674</v>
      </c>
      <c r="D2130" s="2" t="s">
        <v>35</v>
      </c>
      <c r="E2130" s="2" t="s">
        <v>43</v>
      </c>
      <c r="F2130" s="2" t="s">
        <v>239</v>
      </c>
      <c r="G2130" s="5" t="str">
        <f>VLOOKUP(F2130,'Customer Info'!A:B,2,0)</f>
        <v>Kristina</v>
      </c>
      <c r="H2130" s="5" t="str">
        <f>VLOOKUP(F2130,'Customer Info'!A:C,3,0)</f>
        <v>Nunn</v>
      </c>
      <c r="I2130" s="5" t="str">
        <f>VLOOKUP(F2130,'Customer Info'!A:E,5,0)</f>
        <v>Jakarta</v>
      </c>
      <c r="J2130" s="2" t="s">
        <v>96</v>
      </c>
      <c r="K2130" s="6" t="str">
        <f>VLOOKUP(J2130,'Product Details'!B:C,2,0)</f>
        <v>Technology</v>
      </c>
      <c r="L2130" s="6" t="str">
        <f>VLOOKUP(J2130,'Product Details'!B:D,3,0)</f>
        <v>Machines</v>
      </c>
      <c r="M2130" s="6" t="s">
        <v>6401</v>
      </c>
      <c r="N2130" s="2">
        <v>1651</v>
      </c>
      <c r="O2130" s="2">
        <v>1604</v>
      </c>
      <c r="P2130" s="2">
        <v>2</v>
      </c>
      <c r="Q2130" s="7">
        <f>O2130*P2130</f>
        <v>3208</v>
      </c>
      <c r="R2130" s="7">
        <f>N2130*P2130</f>
        <v>3302</v>
      </c>
      <c r="S2130" s="2">
        <v>30</v>
      </c>
      <c r="T2130" s="8">
        <f>R2130+S2130</f>
        <v>3332</v>
      </c>
      <c r="U2130" s="8">
        <f>T2130-Q2130</f>
        <v>124</v>
      </c>
      <c r="V2130" s="2" t="s">
        <v>33</v>
      </c>
      <c r="W2130" s="31">
        <f>IF(T2130&lt;5000,T2130*2%,IF(T2130&lt;25000,T2130*5%,IF(T2130&lt;50000,T2130*7%,IF(T2130&lt;100000,T2130*9%,IF(T2130&lt;250000,T2130*12%,T2130*15%)))))</f>
        <v>66.64</v>
      </c>
    </row>
    <row r="2131" spans="1:23" x14ac:dyDescent="0.3">
      <c r="A2131" s="2" t="s">
        <v>4905</v>
      </c>
      <c r="B2131" s="4">
        <v>43225</v>
      </c>
      <c r="C2131" s="4">
        <v>43225</v>
      </c>
      <c r="D2131" s="2" t="s">
        <v>35</v>
      </c>
      <c r="E2131" s="2" t="s">
        <v>91</v>
      </c>
      <c r="F2131" s="2" t="s">
        <v>459</v>
      </c>
      <c r="G2131" s="5" t="str">
        <f>VLOOKUP(F2131,'Customer Info'!A:B,2,0)</f>
        <v>Alex</v>
      </c>
      <c r="H2131" s="5" t="str">
        <f>VLOOKUP(F2131,'Customer Info'!A:C,3,0)</f>
        <v>Avila</v>
      </c>
      <c r="I2131" s="5" t="str">
        <f>VLOOKUP(F2131,'Customer Info'!A:E,5,0)</f>
        <v>Agra</v>
      </c>
      <c r="J2131" s="2" t="s">
        <v>134</v>
      </c>
      <c r="K2131" s="6" t="e">
        <f>VLOOKUP(J2131,'Product Details'!B:C,2,0)</f>
        <v>#N/A</v>
      </c>
      <c r="L2131" s="6" t="e">
        <f>VLOOKUP(J2131,'Product Details'!B:D,3,0)</f>
        <v>#N/A</v>
      </c>
      <c r="M2131" s="6" t="e">
        <v>#N/A</v>
      </c>
      <c r="N2131" s="2">
        <v>1651</v>
      </c>
      <c r="O2131" s="2">
        <v>1604</v>
      </c>
      <c r="P2131" s="2">
        <v>2</v>
      </c>
      <c r="Q2131" s="7">
        <f>O2131*P2131</f>
        <v>3208</v>
      </c>
      <c r="R2131" s="7">
        <f>N2131*P2131</f>
        <v>3302</v>
      </c>
      <c r="S2131" s="2">
        <v>26</v>
      </c>
      <c r="T2131" s="8">
        <f>R2131+S2131</f>
        <v>3328</v>
      </c>
      <c r="U2131" s="8">
        <f>T2131-Q2131</f>
        <v>120</v>
      </c>
      <c r="V2131" s="2" t="s">
        <v>33</v>
      </c>
      <c r="W2131" s="31">
        <f>IF(T2131&lt;5000,T2131*2%,IF(T2131&lt;25000,T2131*5%,IF(T2131&lt;50000,T2131*7%,IF(T2131&lt;100000,T2131*9%,IF(T2131&lt;250000,T2131*12%,T2131*15%)))))</f>
        <v>66.56</v>
      </c>
    </row>
    <row r="2132" spans="1:23" x14ac:dyDescent="0.3">
      <c r="A2132" s="2" t="s">
        <v>1383</v>
      </c>
      <c r="B2132" s="4">
        <v>43616</v>
      </c>
      <c r="C2132" s="4">
        <v>43618</v>
      </c>
      <c r="D2132" s="2" t="s">
        <v>47</v>
      </c>
      <c r="E2132" s="2" t="s">
        <v>43</v>
      </c>
      <c r="F2132" s="2" t="s">
        <v>960</v>
      </c>
      <c r="G2132" s="5" t="str">
        <f>VLOOKUP(F2132,'Customer Info'!A:B,2,0)</f>
        <v>Liz</v>
      </c>
      <c r="H2132" s="5" t="str">
        <f>VLOOKUP(F2132,'Customer Info'!A:C,3,0)</f>
        <v>Pelletier</v>
      </c>
      <c r="I2132" s="5" t="str">
        <f>VLOOKUP(F2132,'Customer Info'!A:E,5,0)</f>
        <v>Zigong</v>
      </c>
      <c r="J2132" s="2" t="s">
        <v>492</v>
      </c>
      <c r="K2132" s="6" t="str">
        <f>VLOOKUP(J2132,'Product Details'!B:C,2,0)</f>
        <v>Office_Supplies</v>
      </c>
      <c r="L2132" s="6" t="str">
        <f>VLOOKUP(J2132,'Product Details'!B:D,3,0)</f>
        <v>Binders</v>
      </c>
      <c r="M2132" s="6" t="s">
        <v>6489</v>
      </c>
      <c r="N2132" s="2">
        <v>472</v>
      </c>
      <c r="O2132" s="2">
        <v>432</v>
      </c>
      <c r="P2132" s="2">
        <v>7</v>
      </c>
      <c r="Q2132" s="7">
        <f>O2132*P2132</f>
        <v>3024</v>
      </c>
      <c r="R2132" s="7">
        <f>N2132*P2132</f>
        <v>3304</v>
      </c>
      <c r="S2132" s="2">
        <v>91</v>
      </c>
      <c r="T2132" s="8">
        <f>R2132+S2132</f>
        <v>3395</v>
      </c>
      <c r="U2132" s="8">
        <f>T2132-Q2132</f>
        <v>371</v>
      </c>
      <c r="V2132" s="2" t="s">
        <v>63</v>
      </c>
      <c r="W2132" s="31">
        <f>IF(T2132&lt;5000,T2132*2%,IF(T2132&lt;25000,T2132*5%,IF(T2132&lt;50000,T2132*7%,IF(T2132&lt;100000,T2132*9%,IF(T2132&lt;250000,T2132*12%,T2132*15%)))))</f>
        <v>67.900000000000006</v>
      </c>
    </row>
    <row r="2133" spans="1:23" x14ac:dyDescent="0.3">
      <c r="A2133" s="2" t="s">
        <v>5118</v>
      </c>
      <c r="B2133" s="4">
        <v>43549</v>
      </c>
      <c r="C2133" s="4">
        <v>43550</v>
      </c>
      <c r="D2133" s="2" t="s">
        <v>28</v>
      </c>
      <c r="E2133" s="2" t="s">
        <v>48</v>
      </c>
      <c r="F2133" s="2" t="s">
        <v>1043</v>
      </c>
      <c r="G2133" s="5" t="str">
        <f>VLOOKUP(F2133,'Customer Info'!A:B,2,0)</f>
        <v>William</v>
      </c>
      <c r="H2133" s="5" t="str">
        <f>VLOOKUP(F2133,'Customer Info'!A:C,3,0)</f>
        <v>Brown</v>
      </c>
      <c r="I2133" s="5" t="str">
        <f>VLOOKUP(F2133,'Customer Info'!A:E,5,0)</f>
        <v>Denpasar</v>
      </c>
      <c r="J2133" s="2" t="s">
        <v>229</v>
      </c>
      <c r="K2133" s="6" t="str">
        <f>VLOOKUP(J2133,'Product Details'!B:C,2,0)</f>
        <v>Office_Supplies</v>
      </c>
      <c r="L2133" s="6" t="str">
        <f>VLOOKUP(J2133,'Product Details'!B:D,3,0)</f>
        <v>Paper</v>
      </c>
      <c r="M2133" s="6" t="s">
        <v>6569</v>
      </c>
      <c r="N2133" s="2">
        <v>1653</v>
      </c>
      <c r="O2133" s="2">
        <v>1560</v>
      </c>
      <c r="P2133" s="2">
        <v>2</v>
      </c>
      <c r="Q2133" s="7">
        <f>O2133*P2133</f>
        <v>3120</v>
      </c>
      <c r="R2133" s="7">
        <f>N2133*P2133</f>
        <v>3306</v>
      </c>
      <c r="S2133" s="2">
        <v>96</v>
      </c>
      <c r="T2133" s="8">
        <f>R2133+S2133</f>
        <v>3402</v>
      </c>
      <c r="U2133" s="8">
        <f>T2133-Q2133</f>
        <v>282</v>
      </c>
      <c r="V2133" s="2" t="s">
        <v>33</v>
      </c>
      <c r="W2133" s="31">
        <f>IF(T2133&lt;5000,T2133*2%,IF(T2133&lt;25000,T2133*5%,IF(T2133&lt;50000,T2133*7%,IF(T2133&lt;100000,T2133*9%,IF(T2133&lt;250000,T2133*12%,T2133*15%)))))</f>
        <v>68.040000000000006</v>
      </c>
    </row>
    <row r="2134" spans="1:23" x14ac:dyDescent="0.3">
      <c r="A2134" s="2" t="s">
        <v>2866</v>
      </c>
      <c r="B2134" s="4">
        <v>43405</v>
      </c>
      <c r="C2134" s="4">
        <v>43405</v>
      </c>
      <c r="D2134" s="2" t="s">
        <v>28</v>
      </c>
      <c r="E2134" s="2" t="s">
        <v>68</v>
      </c>
      <c r="F2134" s="2" t="s">
        <v>1072</v>
      </c>
      <c r="G2134" s="5" t="str">
        <f>VLOOKUP(F2134,'Customer Info'!A:B,2,0)</f>
        <v>Roland</v>
      </c>
      <c r="H2134" s="5" t="str">
        <f>VLOOKUP(F2134,'Customer Info'!A:C,3,0)</f>
        <v>Murray</v>
      </c>
      <c r="I2134" s="5" t="str">
        <f>VLOOKUP(F2134,'Customer Info'!A:E,5,0)</f>
        <v>Frankfurt</v>
      </c>
      <c r="J2134" s="2" t="s">
        <v>454</v>
      </c>
      <c r="K2134" s="6" t="str">
        <f>VLOOKUP(J2134,'Product Details'!B:C,2,0)</f>
        <v>Office_Supplies</v>
      </c>
      <c r="L2134" s="6" t="str">
        <f>VLOOKUP(J2134,'Product Details'!B:D,3,0)</f>
        <v>Paper</v>
      </c>
      <c r="M2134" s="6" t="s">
        <v>6566</v>
      </c>
      <c r="N2134" s="2">
        <v>1653</v>
      </c>
      <c r="O2134" s="2">
        <v>1560</v>
      </c>
      <c r="P2134" s="2">
        <v>2</v>
      </c>
      <c r="Q2134" s="7">
        <f>O2134*P2134</f>
        <v>3120</v>
      </c>
      <c r="R2134" s="7">
        <f>N2134*P2134</f>
        <v>3306</v>
      </c>
      <c r="S2134" s="2">
        <v>68</v>
      </c>
      <c r="T2134" s="8">
        <f>R2134+S2134</f>
        <v>3374</v>
      </c>
      <c r="U2134" s="8">
        <f>T2134-Q2134</f>
        <v>254</v>
      </c>
      <c r="V2134" s="2" t="s">
        <v>33</v>
      </c>
      <c r="W2134" s="31">
        <f>IF(T2134&lt;5000,T2134*2%,IF(T2134&lt;25000,T2134*5%,IF(T2134&lt;50000,T2134*7%,IF(T2134&lt;100000,T2134*9%,IF(T2134&lt;250000,T2134*12%,T2134*15%)))))</f>
        <v>67.48</v>
      </c>
    </row>
    <row r="2135" spans="1:23" x14ac:dyDescent="0.3">
      <c r="A2135" s="2" t="s">
        <v>4355</v>
      </c>
      <c r="B2135" s="4">
        <v>43607</v>
      </c>
      <c r="C2135" s="4">
        <v>43609</v>
      </c>
      <c r="D2135" s="2" t="s">
        <v>28</v>
      </c>
      <c r="E2135" s="2" t="s">
        <v>68</v>
      </c>
      <c r="F2135" s="2" t="s">
        <v>715</v>
      </c>
      <c r="G2135" s="5" t="str">
        <f>VLOOKUP(F2135,'Customer Info'!A:B,2,0)</f>
        <v>Patrick</v>
      </c>
      <c r="H2135" s="5" t="str">
        <f>VLOOKUP(F2135,'Customer Info'!A:C,3,0)</f>
        <v>Bzostek</v>
      </c>
      <c r="I2135" s="5" t="str">
        <f>VLOOKUP(F2135,'Customer Info'!A:E,5,0)</f>
        <v>Brisbane</v>
      </c>
      <c r="J2135" s="2" t="s">
        <v>414</v>
      </c>
      <c r="K2135" s="6" t="str">
        <f>VLOOKUP(J2135,'Product Details'!B:C,2,0)</f>
        <v>Furniture</v>
      </c>
      <c r="L2135" s="6" t="str">
        <f>VLOOKUP(J2135,'Product Details'!B:D,3,0)</f>
        <v>Furnishings</v>
      </c>
      <c r="M2135" s="6" t="s">
        <v>6534</v>
      </c>
      <c r="N2135" s="2">
        <v>1653</v>
      </c>
      <c r="O2135" s="2">
        <v>1560</v>
      </c>
      <c r="P2135" s="2">
        <v>2</v>
      </c>
      <c r="Q2135" s="7">
        <f>O2135*P2135</f>
        <v>3120</v>
      </c>
      <c r="R2135" s="7">
        <f>N2135*P2135</f>
        <v>3306</v>
      </c>
      <c r="S2135" s="2">
        <v>67</v>
      </c>
      <c r="T2135" s="8">
        <f>R2135+S2135</f>
        <v>3373</v>
      </c>
      <c r="U2135" s="8">
        <f>T2135-Q2135</f>
        <v>253</v>
      </c>
      <c r="V2135" s="2" t="s">
        <v>33</v>
      </c>
      <c r="W2135" s="31">
        <f>IF(T2135&lt;5000,T2135*2%,IF(T2135&lt;25000,T2135*5%,IF(T2135&lt;50000,T2135*7%,IF(T2135&lt;100000,T2135*9%,IF(T2135&lt;250000,T2135*12%,T2135*15%)))))</f>
        <v>67.460000000000008</v>
      </c>
    </row>
    <row r="2136" spans="1:23" x14ac:dyDescent="0.3">
      <c r="A2136" s="2" t="s">
        <v>335</v>
      </c>
      <c r="B2136" s="4">
        <v>43283</v>
      </c>
      <c r="C2136" s="4">
        <v>43283</v>
      </c>
      <c r="D2136" s="2" t="s">
        <v>28</v>
      </c>
      <c r="E2136" s="2" t="s">
        <v>68</v>
      </c>
      <c r="F2136" s="2" t="s">
        <v>110</v>
      </c>
      <c r="G2136" s="5" t="str">
        <f>VLOOKUP(F2136,'Customer Info'!A:B,2,0)</f>
        <v>Erica</v>
      </c>
      <c r="H2136" s="5" t="str">
        <f>VLOOKUP(F2136,'Customer Info'!A:C,3,0)</f>
        <v>Smith</v>
      </c>
      <c r="I2136" s="5" t="str">
        <f>VLOOKUP(F2136,'Customer Info'!A:E,5,0)</f>
        <v>Halle</v>
      </c>
      <c r="J2136" s="2" t="s">
        <v>336</v>
      </c>
      <c r="K2136" s="6" t="str">
        <f>VLOOKUP(J2136,'Product Details'!B:C,2,0)</f>
        <v>Technology</v>
      </c>
      <c r="L2136" s="6" t="str">
        <f>VLOOKUP(J2136,'Product Details'!B:D,3,0)</f>
        <v>Phones</v>
      </c>
      <c r="M2136" s="6" t="s">
        <v>6433</v>
      </c>
      <c r="N2136" s="2">
        <v>1653</v>
      </c>
      <c r="O2136" s="2">
        <v>1560</v>
      </c>
      <c r="P2136" s="2">
        <v>2</v>
      </c>
      <c r="Q2136" s="7">
        <f>O2136*P2136</f>
        <v>3120</v>
      </c>
      <c r="R2136" s="7">
        <f>N2136*P2136</f>
        <v>3306</v>
      </c>
      <c r="S2136" s="2">
        <v>49</v>
      </c>
      <c r="T2136" s="8">
        <f>R2136+S2136</f>
        <v>3355</v>
      </c>
      <c r="U2136" s="8">
        <f>T2136-Q2136</f>
        <v>235</v>
      </c>
      <c r="V2136" s="2" t="s">
        <v>33</v>
      </c>
      <c r="W2136" s="31">
        <f>IF(T2136&lt;5000,T2136*2%,IF(T2136&lt;25000,T2136*5%,IF(T2136&lt;50000,T2136*7%,IF(T2136&lt;100000,T2136*9%,IF(T2136&lt;250000,T2136*12%,T2136*15%)))))</f>
        <v>67.099999999999994</v>
      </c>
    </row>
    <row r="2137" spans="1:23" x14ac:dyDescent="0.3">
      <c r="A2137" s="2" t="s">
        <v>3579</v>
      </c>
      <c r="B2137" s="4">
        <v>43608</v>
      </c>
      <c r="C2137" s="4">
        <v>43609</v>
      </c>
      <c r="D2137" s="2" t="s">
        <v>47</v>
      </c>
      <c r="E2137" s="2" t="s">
        <v>29</v>
      </c>
      <c r="F2137" s="2" t="s">
        <v>560</v>
      </c>
      <c r="G2137" s="5" t="str">
        <f>VLOOKUP(F2137,'Customer Info'!A:B,2,0)</f>
        <v>Darrin</v>
      </c>
      <c r="H2137" s="5" t="str">
        <f>VLOOKUP(F2137,'Customer Info'!A:C,3,0)</f>
        <v>Martin</v>
      </c>
      <c r="I2137" s="5" t="str">
        <f>VLOOKUP(F2137,'Customer Info'!A:E,5,0)</f>
        <v>Berlin</v>
      </c>
      <c r="J2137" s="2" t="s">
        <v>522</v>
      </c>
      <c r="K2137" s="6" t="str">
        <f>VLOOKUP(J2137,'Product Details'!B:C,2,0)</f>
        <v>Office_Supplies</v>
      </c>
      <c r="L2137" s="6" t="str">
        <f>VLOOKUP(J2137,'Product Details'!B:D,3,0)</f>
        <v>Appliances</v>
      </c>
      <c r="M2137" s="6" t="s">
        <v>6513</v>
      </c>
      <c r="N2137" s="2">
        <v>1654</v>
      </c>
      <c r="O2137" s="2">
        <v>1577</v>
      </c>
      <c r="P2137" s="2">
        <v>2</v>
      </c>
      <c r="Q2137" s="7">
        <f>O2137*P2137</f>
        <v>3154</v>
      </c>
      <c r="R2137" s="7">
        <f>N2137*P2137</f>
        <v>3308</v>
      </c>
      <c r="S2137" s="2">
        <v>95</v>
      </c>
      <c r="T2137" s="8">
        <f>R2137+S2137</f>
        <v>3403</v>
      </c>
      <c r="U2137" s="8">
        <f>T2137-Q2137</f>
        <v>249</v>
      </c>
      <c r="V2137" s="2" t="s">
        <v>33</v>
      </c>
      <c r="W2137" s="31">
        <f>IF(T2137&lt;5000,T2137*2%,IF(T2137&lt;25000,T2137*5%,IF(T2137&lt;50000,T2137*7%,IF(T2137&lt;100000,T2137*9%,IF(T2137&lt;250000,T2137*12%,T2137*15%)))))</f>
        <v>68.06</v>
      </c>
    </row>
    <row r="2138" spans="1:23" x14ac:dyDescent="0.3">
      <c r="A2138" s="2" t="s">
        <v>1238</v>
      </c>
      <c r="B2138" s="4">
        <v>43671</v>
      </c>
      <c r="C2138" s="4">
        <v>43673</v>
      </c>
      <c r="D2138" s="2" t="s">
        <v>47</v>
      </c>
      <c r="E2138" s="2" t="s">
        <v>29</v>
      </c>
      <c r="F2138" s="2" t="s">
        <v>923</v>
      </c>
      <c r="G2138" s="5" t="str">
        <f>VLOOKUP(F2138,'Customer Info'!A:B,2,0)</f>
        <v>John</v>
      </c>
      <c r="H2138" s="5" t="str">
        <f>VLOOKUP(F2138,'Customer Info'!A:C,3,0)</f>
        <v>Huston</v>
      </c>
      <c r="I2138" s="5" t="str">
        <f>VLOOKUP(F2138,'Customer Info'!A:E,5,0)</f>
        <v>Jena</v>
      </c>
      <c r="J2138" s="2" t="s">
        <v>522</v>
      </c>
      <c r="K2138" s="6" t="str">
        <f>VLOOKUP(J2138,'Product Details'!B:C,2,0)</f>
        <v>Office_Supplies</v>
      </c>
      <c r="L2138" s="6" t="str">
        <f>VLOOKUP(J2138,'Product Details'!B:D,3,0)</f>
        <v>Appliances</v>
      </c>
      <c r="M2138" s="6" t="s">
        <v>6513</v>
      </c>
      <c r="N2138" s="2">
        <v>827</v>
      </c>
      <c r="O2138" s="2">
        <v>788</v>
      </c>
      <c r="P2138" s="2">
        <v>4</v>
      </c>
      <c r="Q2138" s="7">
        <f>O2138*P2138</f>
        <v>3152</v>
      </c>
      <c r="R2138" s="7">
        <f>N2138*P2138</f>
        <v>3308</v>
      </c>
      <c r="S2138" s="2">
        <v>68</v>
      </c>
      <c r="T2138" s="8">
        <f>R2138+S2138</f>
        <v>3376</v>
      </c>
      <c r="U2138" s="8">
        <f>T2138-Q2138</f>
        <v>224</v>
      </c>
      <c r="V2138" s="2" t="s">
        <v>30</v>
      </c>
      <c r="W2138" s="31">
        <f>IF(T2138&lt;5000,T2138*2%,IF(T2138&lt;25000,T2138*5%,IF(T2138&lt;50000,T2138*7%,IF(T2138&lt;100000,T2138*9%,IF(T2138&lt;250000,T2138*12%,T2138*15%)))))</f>
        <v>67.52</v>
      </c>
    </row>
    <row r="2139" spans="1:23" x14ac:dyDescent="0.3">
      <c r="A2139" s="2" t="s">
        <v>1369</v>
      </c>
      <c r="B2139" s="4">
        <v>43702</v>
      </c>
      <c r="C2139" s="4">
        <v>43702</v>
      </c>
      <c r="D2139" s="2" t="s">
        <v>47</v>
      </c>
      <c r="E2139" s="2" t="s">
        <v>43</v>
      </c>
      <c r="F2139" s="2" t="s">
        <v>558</v>
      </c>
      <c r="G2139" s="5" t="str">
        <f>VLOOKUP(F2139,'Customer Info'!A:B,2,0)</f>
        <v>Damala</v>
      </c>
      <c r="H2139" s="5" t="str">
        <f>VLOOKUP(F2139,'Customer Info'!A:C,3,0)</f>
        <v>Kotsonis</v>
      </c>
      <c r="I2139" s="5" t="str">
        <f>VLOOKUP(F2139,'Customer Info'!A:E,5,0)</f>
        <v>Berlin</v>
      </c>
      <c r="J2139" s="2" t="s">
        <v>859</v>
      </c>
      <c r="K2139" s="6" t="str">
        <f>VLOOKUP(J2139,'Product Details'!B:C,2,0)</f>
        <v>Furniture</v>
      </c>
      <c r="L2139" s="6" t="str">
        <f>VLOOKUP(J2139,'Product Details'!B:D,3,0)</f>
        <v>Bookcases</v>
      </c>
      <c r="M2139" s="6" t="s">
        <v>6429</v>
      </c>
      <c r="N2139" s="2">
        <v>1654</v>
      </c>
      <c r="O2139" s="2">
        <v>1577</v>
      </c>
      <c r="P2139" s="2">
        <v>2</v>
      </c>
      <c r="Q2139" s="7">
        <f>O2139*P2139</f>
        <v>3154</v>
      </c>
      <c r="R2139" s="7">
        <f>N2139*P2139</f>
        <v>3308</v>
      </c>
      <c r="S2139" s="2">
        <v>32</v>
      </c>
      <c r="T2139" s="8">
        <f>R2139+S2139</f>
        <v>3340</v>
      </c>
      <c r="U2139" s="8">
        <f>T2139-Q2139</f>
        <v>186</v>
      </c>
      <c r="V2139" s="2" t="s">
        <v>71</v>
      </c>
      <c r="W2139" s="31">
        <f>IF(T2139&lt;5000,T2139*2%,IF(T2139&lt;25000,T2139*5%,IF(T2139&lt;50000,T2139*7%,IF(T2139&lt;100000,T2139*9%,IF(T2139&lt;250000,T2139*12%,T2139*15%)))))</f>
        <v>66.8</v>
      </c>
    </row>
    <row r="2140" spans="1:23" x14ac:dyDescent="0.3">
      <c r="A2140" s="2" t="s">
        <v>2933</v>
      </c>
      <c r="B2140" s="4">
        <v>43190</v>
      </c>
      <c r="C2140" s="4">
        <v>43191</v>
      </c>
      <c r="D2140" s="2" t="s">
        <v>47</v>
      </c>
      <c r="E2140" s="2" t="s">
        <v>48</v>
      </c>
      <c r="F2140" s="2" t="s">
        <v>663</v>
      </c>
      <c r="G2140" s="5" t="str">
        <f>VLOOKUP(F2140,'Customer Info'!A:B,2,0)</f>
        <v>Aaron</v>
      </c>
      <c r="H2140" s="5" t="str">
        <f>VLOOKUP(F2140,'Customer Info'!A:C,3,0)</f>
        <v>Bergman</v>
      </c>
      <c r="I2140" s="5" t="str">
        <f>VLOOKUP(F2140,'Customer Info'!A:E,5,0)</f>
        <v>Halle</v>
      </c>
      <c r="J2140" s="2" t="s">
        <v>140</v>
      </c>
      <c r="K2140" s="6" t="str">
        <f>VLOOKUP(J2140,'Product Details'!B:C,2,0)</f>
        <v>Furniture</v>
      </c>
      <c r="L2140" s="6" t="str">
        <f>VLOOKUP(J2140,'Product Details'!B:D,3,0)</f>
        <v>Chairs</v>
      </c>
      <c r="M2140" s="6" t="s">
        <v>6512</v>
      </c>
      <c r="N2140" s="2">
        <v>1103</v>
      </c>
      <c r="O2140" s="2">
        <v>1030</v>
      </c>
      <c r="P2140" s="2">
        <v>3</v>
      </c>
      <c r="Q2140" s="7">
        <f>O2140*P2140</f>
        <v>3090</v>
      </c>
      <c r="R2140" s="7">
        <f>N2140*P2140</f>
        <v>3309</v>
      </c>
      <c r="S2140" s="2">
        <v>92</v>
      </c>
      <c r="T2140" s="8">
        <f>R2140+S2140</f>
        <v>3401</v>
      </c>
      <c r="U2140" s="8">
        <f>T2140-Q2140</f>
        <v>311</v>
      </c>
      <c r="V2140" s="2" t="s">
        <v>33</v>
      </c>
      <c r="W2140" s="31">
        <f>IF(T2140&lt;5000,T2140*2%,IF(T2140&lt;25000,T2140*5%,IF(T2140&lt;50000,T2140*7%,IF(T2140&lt;100000,T2140*9%,IF(T2140&lt;250000,T2140*12%,T2140*15%)))))</f>
        <v>68.02</v>
      </c>
    </row>
    <row r="2141" spans="1:23" x14ac:dyDescent="0.3">
      <c r="A2141" s="2" t="s">
        <v>3693</v>
      </c>
      <c r="B2141" s="4">
        <v>43913</v>
      </c>
      <c r="C2141" s="4">
        <v>43915</v>
      </c>
      <c r="D2141" s="2" t="s">
        <v>47</v>
      </c>
      <c r="E2141" s="2" t="s">
        <v>68</v>
      </c>
      <c r="F2141" s="2" t="s">
        <v>629</v>
      </c>
      <c r="G2141" s="5" t="str">
        <f>VLOOKUP(F2141,'Customer Info'!A:B,2,0)</f>
        <v>Rick</v>
      </c>
      <c r="H2141" s="5" t="str">
        <f>VLOOKUP(F2141,'Customer Info'!A:C,3,0)</f>
        <v>Duston</v>
      </c>
      <c r="I2141" s="5" t="str">
        <f>VLOOKUP(F2141,'Customer Info'!A:E,5,0)</f>
        <v>Surakarta</v>
      </c>
      <c r="J2141" s="2" t="s">
        <v>795</v>
      </c>
      <c r="K2141" s="6" t="str">
        <f>VLOOKUP(J2141,'Product Details'!B:C,2,0)</f>
        <v>Office_Supplies</v>
      </c>
      <c r="L2141" s="6" t="str">
        <f>VLOOKUP(J2141,'Product Details'!B:D,3,0)</f>
        <v>Binders</v>
      </c>
      <c r="M2141" s="6" t="s">
        <v>6519</v>
      </c>
      <c r="N2141" s="2">
        <v>1103</v>
      </c>
      <c r="O2141" s="2">
        <v>1030</v>
      </c>
      <c r="P2141" s="2">
        <v>3</v>
      </c>
      <c r="Q2141" s="7">
        <f>O2141*P2141</f>
        <v>3090</v>
      </c>
      <c r="R2141" s="7">
        <f>N2141*P2141</f>
        <v>3309</v>
      </c>
      <c r="S2141" s="2">
        <v>69</v>
      </c>
      <c r="T2141" s="8">
        <f>R2141+S2141</f>
        <v>3378</v>
      </c>
      <c r="U2141" s="8">
        <f>T2141-Q2141</f>
        <v>288</v>
      </c>
      <c r="V2141" s="2" t="s">
        <v>33</v>
      </c>
      <c r="W2141" s="31">
        <f>IF(T2141&lt;5000,T2141*2%,IF(T2141&lt;25000,T2141*5%,IF(T2141&lt;50000,T2141*7%,IF(T2141&lt;100000,T2141*9%,IF(T2141&lt;250000,T2141*12%,T2141*15%)))))</f>
        <v>67.56</v>
      </c>
    </row>
    <row r="2142" spans="1:23" x14ac:dyDescent="0.3">
      <c r="A2142" s="2" t="s">
        <v>2364</v>
      </c>
      <c r="B2142" s="4">
        <v>43676</v>
      </c>
      <c r="C2142" s="4">
        <v>43676</v>
      </c>
      <c r="D2142" s="2" t="s">
        <v>47</v>
      </c>
      <c r="E2142" s="2" t="s">
        <v>36</v>
      </c>
      <c r="F2142" s="2" t="s">
        <v>1182</v>
      </c>
      <c r="G2142" s="5" t="str">
        <f>VLOOKUP(F2142,'Customer Info'!A:B,2,0)</f>
        <v>Michael</v>
      </c>
      <c r="H2142" s="5" t="str">
        <f>VLOOKUP(F2142,'Customer Info'!A:C,3,0)</f>
        <v>Moore</v>
      </c>
      <c r="I2142" s="5" t="str">
        <f>VLOOKUP(F2142,'Customer Info'!A:E,5,0)</f>
        <v>Vadodara</v>
      </c>
      <c r="J2142" s="2" t="s">
        <v>190</v>
      </c>
      <c r="K2142" s="6" t="str">
        <f>VLOOKUP(J2142,'Product Details'!B:C,2,0)</f>
        <v>Furniture</v>
      </c>
      <c r="L2142" s="6" t="str">
        <f>VLOOKUP(J2142,'Product Details'!B:D,3,0)</f>
        <v>Tables</v>
      </c>
      <c r="M2142" s="6" t="s">
        <v>6471</v>
      </c>
      <c r="N2142" s="2">
        <v>1103</v>
      </c>
      <c r="O2142" s="2">
        <v>1030</v>
      </c>
      <c r="P2142" s="2">
        <v>3</v>
      </c>
      <c r="Q2142" s="7">
        <f>O2142*P2142</f>
        <v>3090</v>
      </c>
      <c r="R2142" s="7">
        <f>N2142*P2142</f>
        <v>3309</v>
      </c>
      <c r="S2142" s="2">
        <v>47</v>
      </c>
      <c r="T2142" s="8">
        <f>R2142+S2142</f>
        <v>3356</v>
      </c>
      <c r="U2142" s="8">
        <f>T2142-Q2142</f>
        <v>266</v>
      </c>
      <c r="V2142" s="2" t="s">
        <v>30</v>
      </c>
      <c r="W2142" s="31">
        <f>IF(T2142&lt;5000,T2142*2%,IF(T2142&lt;25000,T2142*5%,IF(T2142&lt;50000,T2142*7%,IF(T2142&lt;100000,T2142*9%,IF(T2142&lt;250000,T2142*12%,T2142*15%)))))</f>
        <v>67.12</v>
      </c>
    </row>
    <row r="2143" spans="1:23" x14ac:dyDescent="0.3">
      <c r="A2143" s="2" t="s">
        <v>4074</v>
      </c>
      <c r="B2143" s="4">
        <v>43223</v>
      </c>
      <c r="C2143" s="4">
        <v>43223</v>
      </c>
      <c r="D2143" s="2" t="s">
        <v>47</v>
      </c>
      <c r="E2143" s="2" t="s">
        <v>68</v>
      </c>
      <c r="F2143" s="2" t="s">
        <v>589</v>
      </c>
      <c r="G2143" s="5" t="str">
        <f>VLOOKUP(F2143,'Customer Info'!A:B,2,0)</f>
        <v>Dave</v>
      </c>
      <c r="H2143" s="5" t="str">
        <f>VLOOKUP(F2143,'Customer Info'!A:C,3,0)</f>
        <v>Hallsten</v>
      </c>
      <c r="I2143" s="5" t="str">
        <f>VLOOKUP(F2143,'Customer Info'!A:E,5,0)</f>
        <v>Coimbatore</v>
      </c>
      <c r="J2143" s="2" t="s">
        <v>835</v>
      </c>
      <c r="K2143" s="6" t="str">
        <f>VLOOKUP(J2143,'Product Details'!B:C,2,0)</f>
        <v>Technology</v>
      </c>
      <c r="L2143" s="6" t="str">
        <f>VLOOKUP(J2143,'Product Details'!B:D,3,0)</f>
        <v>Copiers</v>
      </c>
      <c r="M2143" s="6" t="s">
        <v>6412</v>
      </c>
      <c r="N2143" s="2">
        <v>1103</v>
      </c>
      <c r="O2143" s="2">
        <v>1030</v>
      </c>
      <c r="P2143" s="2">
        <v>3</v>
      </c>
      <c r="Q2143" s="7">
        <f>O2143*P2143</f>
        <v>3090</v>
      </c>
      <c r="R2143" s="7">
        <f>N2143*P2143</f>
        <v>3309</v>
      </c>
      <c r="S2143" s="2">
        <v>44</v>
      </c>
      <c r="T2143" s="8">
        <f>R2143+S2143</f>
        <v>3353</v>
      </c>
      <c r="U2143" s="8">
        <f>T2143-Q2143</f>
        <v>263</v>
      </c>
      <c r="V2143" s="2" t="s">
        <v>63</v>
      </c>
      <c r="W2143" s="31">
        <f>IF(T2143&lt;5000,T2143*2%,IF(T2143&lt;25000,T2143*5%,IF(T2143&lt;50000,T2143*7%,IF(T2143&lt;100000,T2143*9%,IF(T2143&lt;250000,T2143*12%,T2143*15%)))))</f>
        <v>67.06</v>
      </c>
    </row>
    <row r="2144" spans="1:23" x14ac:dyDescent="0.3">
      <c r="A2144" s="2" t="s">
        <v>850</v>
      </c>
      <c r="B2144" s="4">
        <v>43383</v>
      </c>
      <c r="C2144" s="4">
        <v>43383</v>
      </c>
      <c r="D2144" s="2" t="s">
        <v>47</v>
      </c>
      <c r="E2144" s="2" t="s">
        <v>29</v>
      </c>
      <c r="F2144" s="2" t="s">
        <v>851</v>
      </c>
      <c r="G2144" s="5" t="str">
        <f>VLOOKUP(F2144,'Customer Info'!A:B,2,0)</f>
        <v>Brooke</v>
      </c>
      <c r="H2144" s="5" t="str">
        <f>VLOOKUP(F2144,'Customer Info'!A:C,3,0)</f>
        <v>Gillingham</v>
      </c>
      <c r="I2144" s="5" t="str">
        <f>VLOOKUP(F2144,'Customer Info'!A:E,5,0)</f>
        <v>Geraldton</v>
      </c>
      <c r="J2144" s="2" t="s">
        <v>550</v>
      </c>
      <c r="K2144" s="6" t="str">
        <f>VLOOKUP(J2144,'Product Details'!B:C,2,0)</f>
        <v>Office_Supplies</v>
      </c>
      <c r="L2144" s="6" t="str">
        <f>VLOOKUP(J2144,'Product Details'!B:D,3,0)</f>
        <v>Art</v>
      </c>
      <c r="M2144" s="6" t="s">
        <v>6477</v>
      </c>
      <c r="N2144" s="2">
        <v>1103</v>
      </c>
      <c r="O2144" s="2">
        <v>1030</v>
      </c>
      <c r="P2144" s="2">
        <v>3</v>
      </c>
      <c r="Q2144" s="7">
        <f>O2144*P2144</f>
        <v>3090</v>
      </c>
      <c r="R2144" s="7">
        <f>N2144*P2144</f>
        <v>3309</v>
      </c>
      <c r="S2144" s="2">
        <v>29</v>
      </c>
      <c r="T2144" s="8">
        <f>R2144+S2144</f>
        <v>3338</v>
      </c>
      <c r="U2144" s="8">
        <f>T2144-Q2144</f>
        <v>248</v>
      </c>
      <c r="V2144" s="2" t="s">
        <v>33</v>
      </c>
      <c r="W2144" s="31">
        <f>IF(T2144&lt;5000,T2144*2%,IF(T2144&lt;25000,T2144*5%,IF(T2144&lt;50000,T2144*7%,IF(T2144&lt;100000,T2144*9%,IF(T2144&lt;250000,T2144*12%,T2144*15%)))))</f>
        <v>66.760000000000005</v>
      </c>
    </row>
    <row r="2145" spans="1:23" x14ac:dyDescent="0.3">
      <c r="A2145" s="2" t="s">
        <v>3573</v>
      </c>
      <c r="B2145" s="4">
        <v>43468</v>
      </c>
      <c r="C2145" s="4">
        <v>43470</v>
      </c>
      <c r="D2145" s="2" t="s">
        <v>47</v>
      </c>
      <c r="E2145" s="2" t="s">
        <v>36</v>
      </c>
      <c r="F2145" s="2" t="s">
        <v>174</v>
      </c>
      <c r="G2145" s="5" t="str">
        <f>VLOOKUP(F2145,'Customer Info'!A:B,2,0)</f>
        <v>Laurel</v>
      </c>
      <c r="H2145" s="5" t="str">
        <f>VLOOKUP(F2145,'Customer Info'!A:C,3,0)</f>
        <v>Workman</v>
      </c>
      <c r="I2145" s="5" t="str">
        <f>VLOOKUP(F2145,'Customer Info'!A:E,5,0)</f>
        <v>Dongguan</v>
      </c>
      <c r="J2145" s="2" t="s">
        <v>632</v>
      </c>
      <c r="K2145" s="6" t="str">
        <f>VLOOKUP(J2145,'Product Details'!B:C,2,0)</f>
        <v>Office_Supplies</v>
      </c>
      <c r="L2145" s="6" t="str">
        <f>VLOOKUP(J2145,'Product Details'!B:D,3,0)</f>
        <v>Appliances</v>
      </c>
      <c r="M2145" s="6" t="s">
        <v>6499</v>
      </c>
      <c r="N2145" s="2">
        <v>829</v>
      </c>
      <c r="O2145" s="2">
        <v>761</v>
      </c>
      <c r="P2145" s="2">
        <v>4</v>
      </c>
      <c r="Q2145" s="7">
        <f>O2145*P2145</f>
        <v>3044</v>
      </c>
      <c r="R2145" s="7">
        <f>N2145*P2145</f>
        <v>3316</v>
      </c>
      <c r="S2145" s="2">
        <v>94</v>
      </c>
      <c r="T2145" s="8">
        <f>R2145+S2145</f>
        <v>3410</v>
      </c>
      <c r="U2145" s="8">
        <f>T2145-Q2145</f>
        <v>366</v>
      </c>
      <c r="V2145" s="2" t="s">
        <v>30</v>
      </c>
      <c r="W2145" s="31">
        <f>IF(T2145&lt;5000,T2145*2%,IF(T2145&lt;25000,T2145*5%,IF(T2145&lt;50000,T2145*7%,IF(T2145&lt;100000,T2145*9%,IF(T2145&lt;250000,T2145*12%,T2145*15%)))))</f>
        <v>68.2</v>
      </c>
    </row>
    <row r="2146" spans="1:23" x14ac:dyDescent="0.3">
      <c r="A2146" s="2" t="s">
        <v>5143</v>
      </c>
      <c r="B2146" s="4">
        <v>43580</v>
      </c>
      <c r="C2146" s="4">
        <v>43580</v>
      </c>
      <c r="D2146" s="2" t="s">
        <v>47</v>
      </c>
      <c r="E2146" s="2" t="s">
        <v>48</v>
      </c>
      <c r="F2146" s="2" t="s">
        <v>2351</v>
      </c>
      <c r="G2146" s="5" t="str">
        <f>VLOOKUP(F2146,'Customer Info'!A:B,2,0)</f>
        <v>Julia</v>
      </c>
      <c r="H2146" s="5" t="str">
        <f>VLOOKUP(F2146,'Customer Info'!A:C,3,0)</f>
        <v>Dunbar</v>
      </c>
      <c r="I2146" s="5" t="str">
        <f>VLOOKUP(F2146,'Customer Info'!A:E,5,0)</f>
        <v>Cologne</v>
      </c>
      <c r="J2146" s="2" t="s">
        <v>128</v>
      </c>
      <c r="K2146" s="6" t="str">
        <f>VLOOKUP(J2146,'Product Details'!B:C,2,0)</f>
        <v>Furniture</v>
      </c>
      <c r="L2146" s="6" t="str">
        <f>VLOOKUP(J2146,'Product Details'!B:D,3,0)</f>
        <v>Tables</v>
      </c>
      <c r="M2146" s="6" t="s">
        <v>6496</v>
      </c>
      <c r="N2146" s="2">
        <v>829</v>
      </c>
      <c r="O2146" s="2">
        <v>761</v>
      </c>
      <c r="P2146" s="2">
        <v>4</v>
      </c>
      <c r="Q2146" s="7">
        <f>O2146*P2146</f>
        <v>3044</v>
      </c>
      <c r="R2146" s="7">
        <f>N2146*P2146</f>
        <v>3316</v>
      </c>
      <c r="S2146" s="2">
        <v>79</v>
      </c>
      <c r="T2146" s="8">
        <f>R2146+S2146</f>
        <v>3395</v>
      </c>
      <c r="U2146" s="8">
        <f>T2146-Q2146</f>
        <v>351</v>
      </c>
      <c r="V2146" s="2" t="s">
        <v>33</v>
      </c>
      <c r="W2146" s="31">
        <f>IF(T2146&lt;5000,T2146*2%,IF(T2146&lt;25000,T2146*5%,IF(T2146&lt;50000,T2146*7%,IF(T2146&lt;100000,T2146*9%,IF(T2146&lt;250000,T2146*12%,T2146*15%)))))</f>
        <v>67.900000000000006</v>
      </c>
    </row>
    <row r="2147" spans="1:23" x14ac:dyDescent="0.3">
      <c r="A2147" s="2" t="s">
        <v>3165</v>
      </c>
      <c r="B2147" s="4">
        <v>43351</v>
      </c>
      <c r="C2147" s="4">
        <v>43352</v>
      </c>
      <c r="D2147" s="2" t="s">
        <v>28</v>
      </c>
      <c r="E2147" s="2" t="s">
        <v>91</v>
      </c>
      <c r="F2147" s="2" t="s">
        <v>1395</v>
      </c>
      <c r="G2147" s="5" t="str">
        <f>VLOOKUP(F2147,'Customer Info'!A:B,2,0)</f>
        <v>Ionia</v>
      </c>
      <c r="H2147" s="5" t="str">
        <f>VLOOKUP(F2147,'Customer Info'!A:C,3,0)</f>
        <v>McGrath</v>
      </c>
      <c r="I2147" s="5" t="str">
        <f>VLOOKUP(F2147,'Customer Info'!A:E,5,0)</f>
        <v>Dormagen</v>
      </c>
      <c r="J2147" s="2" t="s">
        <v>53</v>
      </c>
      <c r="K2147" s="6" t="str">
        <f>VLOOKUP(J2147,'Product Details'!B:C,2,0)</f>
        <v>Furniture</v>
      </c>
      <c r="L2147" s="6" t="str">
        <f>VLOOKUP(J2147,'Product Details'!B:D,3,0)</f>
        <v>Tables</v>
      </c>
      <c r="M2147" s="6" t="s">
        <v>6565</v>
      </c>
      <c r="N2147" s="2">
        <v>3321</v>
      </c>
      <c r="O2147" s="2">
        <v>2989</v>
      </c>
      <c r="P2147" s="2">
        <v>1</v>
      </c>
      <c r="Q2147" s="7">
        <f>O2147*P2147</f>
        <v>2989</v>
      </c>
      <c r="R2147" s="7">
        <f>N2147*P2147</f>
        <v>3321</v>
      </c>
      <c r="S2147" s="2">
        <v>76</v>
      </c>
      <c r="T2147" s="8">
        <f>R2147+S2147</f>
        <v>3397</v>
      </c>
      <c r="U2147" s="8">
        <f>T2147-Q2147</f>
        <v>408</v>
      </c>
      <c r="V2147" s="2" t="s">
        <v>30</v>
      </c>
      <c r="W2147" s="31">
        <f>IF(T2147&lt;5000,T2147*2%,IF(T2147&lt;25000,T2147*5%,IF(T2147&lt;50000,T2147*7%,IF(T2147&lt;100000,T2147*9%,IF(T2147&lt;250000,T2147*12%,T2147*15%)))))</f>
        <v>67.94</v>
      </c>
    </row>
    <row r="2148" spans="1:23" x14ac:dyDescent="0.3">
      <c r="A2148" s="2" t="s">
        <v>3161</v>
      </c>
      <c r="B2148" s="4">
        <v>43120</v>
      </c>
      <c r="C2148" s="4">
        <v>43120</v>
      </c>
      <c r="D2148" s="2" t="s">
        <v>28</v>
      </c>
      <c r="E2148" s="2" t="s">
        <v>68</v>
      </c>
      <c r="F2148" s="2" t="s">
        <v>1047</v>
      </c>
      <c r="G2148" s="5" t="str">
        <f>VLOOKUP(F2148,'Customer Info'!A:B,2,0)</f>
        <v>Logan</v>
      </c>
      <c r="H2148" s="5" t="str">
        <f>VLOOKUP(F2148,'Customer Info'!A:C,3,0)</f>
        <v>Currie</v>
      </c>
      <c r="I2148" s="5" t="str">
        <f>VLOOKUP(F2148,'Customer Info'!A:E,5,0)</f>
        <v>Gold Coast</v>
      </c>
      <c r="J2148" s="2" t="s">
        <v>319</v>
      </c>
      <c r="K2148" s="6" t="str">
        <f>VLOOKUP(J2148,'Product Details'!B:C,2,0)</f>
        <v>Technology</v>
      </c>
      <c r="L2148" s="6" t="str">
        <f>VLOOKUP(J2148,'Product Details'!B:D,3,0)</f>
        <v>Accessories</v>
      </c>
      <c r="M2148" s="6" t="s">
        <v>6503</v>
      </c>
      <c r="N2148" s="2">
        <v>3321</v>
      </c>
      <c r="O2148" s="2">
        <v>2989</v>
      </c>
      <c r="P2148" s="2">
        <v>1</v>
      </c>
      <c r="Q2148" s="7">
        <f>O2148*P2148</f>
        <v>2989</v>
      </c>
      <c r="R2148" s="7">
        <f>N2148*P2148</f>
        <v>3321</v>
      </c>
      <c r="S2148" s="2">
        <v>56</v>
      </c>
      <c r="T2148" s="8">
        <f>R2148+S2148</f>
        <v>3377</v>
      </c>
      <c r="U2148" s="8">
        <f>T2148-Q2148</f>
        <v>388</v>
      </c>
      <c r="V2148" s="2" t="s">
        <v>33</v>
      </c>
      <c r="W2148" s="31">
        <f>IF(T2148&lt;5000,T2148*2%,IF(T2148&lt;25000,T2148*5%,IF(T2148&lt;50000,T2148*7%,IF(T2148&lt;100000,T2148*9%,IF(T2148&lt;250000,T2148*12%,T2148*15%)))))</f>
        <v>67.540000000000006</v>
      </c>
    </row>
    <row r="2149" spans="1:23" x14ac:dyDescent="0.3">
      <c r="A2149" s="2" t="s">
        <v>455</v>
      </c>
      <c r="B2149" s="4">
        <v>43175</v>
      </c>
      <c r="C2149" s="4">
        <v>43176</v>
      </c>
      <c r="D2149" s="2" t="s">
        <v>47</v>
      </c>
      <c r="E2149" s="2" t="s">
        <v>91</v>
      </c>
      <c r="F2149" s="2" t="s">
        <v>456</v>
      </c>
      <c r="G2149" s="5" t="str">
        <f>VLOOKUP(F2149,'Customer Info'!A:B,2,0)</f>
        <v>Eugene</v>
      </c>
      <c r="H2149" s="5" t="str">
        <f>VLOOKUP(F2149,'Customer Info'!A:C,3,0)</f>
        <v>Moren</v>
      </c>
      <c r="I2149" s="5" t="str">
        <f>VLOOKUP(F2149,'Customer Info'!A:E,5,0)</f>
        <v>Patiala</v>
      </c>
      <c r="J2149" s="2" t="s">
        <v>457</v>
      </c>
      <c r="K2149" s="6" t="str">
        <f>VLOOKUP(J2149,'Product Details'!B:C,2,0)</f>
        <v>Office_Supplies</v>
      </c>
      <c r="L2149" s="6" t="str">
        <f>VLOOKUP(J2149,'Product Details'!B:D,3,0)</f>
        <v>Fasteners</v>
      </c>
      <c r="M2149" s="6" t="s">
        <v>6462</v>
      </c>
      <c r="N2149" s="2">
        <v>1113</v>
      </c>
      <c r="O2149" s="2">
        <v>1040</v>
      </c>
      <c r="P2149" s="2">
        <v>3</v>
      </c>
      <c r="Q2149" s="7">
        <f>O2149*P2149</f>
        <v>3120</v>
      </c>
      <c r="R2149" s="7">
        <f>N2149*P2149</f>
        <v>3339</v>
      </c>
      <c r="S2149" s="2">
        <v>92</v>
      </c>
      <c r="T2149" s="8">
        <f>R2149+S2149</f>
        <v>3431</v>
      </c>
      <c r="U2149" s="8">
        <f>T2149-Q2149</f>
        <v>311</v>
      </c>
      <c r="V2149" s="2" t="s">
        <v>30</v>
      </c>
      <c r="W2149" s="31">
        <f>IF(T2149&lt;5000,T2149*2%,IF(T2149&lt;25000,T2149*5%,IF(T2149&lt;50000,T2149*7%,IF(T2149&lt;100000,T2149*9%,IF(T2149&lt;250000,T2149*12%,T2149*15%)))))</f>
        <v>68.62</v>
      </c>
    </row>
    <row r="2150" spans="1:23" x14ac:dyDescent="0.3">
      <c r="A2150" s="2" t="s">
        <v>5357</v>
      </c>
      <c r="B2150" s="4">
        <v>43873</v>
      </c>
      <c r="C2150" s="4">
        <v>43875</v>
      </c>
      <c r="D2150" s="2" t="s">
        <v>47</v>
      </c>
      <c r="E2150" s="2" t="s">
        <v>68</v>
      </c>
      <c r="F2150" s="2" t="s">
        <v>654</v>
      </c>
      <c r="G2150" s="5" t="str">
        <f>VLOOKUP(F2150,'Customer Info'!A:B,2,0)</f>
        <v>Jonathan</v>
      </c>
      <c r="H2150" s="5" t="str">
        <f>VLOOKUP(F2150,'Customer Info'!A:C,3,0)</f>
        <v>Howell</v>
      </c>
      <c r="I2150" s="5" t="str">
        <f>VLOOKUP(F2150,'Customer Info'!A:E,5,0)</f>
        <v>Guangshui</v>
      </c>
      <c r="J2150" s="2" t="s">
        <v>118</v>
      </c>
      <c r="K2150" s="6" t="str">
        <f>VLOOKUP(J2150,'Product Details'!B:C,2,0)</f>
        <v>Furniture</v>
      </c>
      <c r="L2150" s="6" t="str">
        <f>VLOOKUP(J2150,'Product Details'!B:D,3,0)</f>
        <v>Furnishings</v>
      </c>
      <c r="M2150" s="6" t="s">
        <v>6461</v>
      </c>
      <c r="N2150" s="2">
        <v>835</v>
      </c>
      <c r="O2150" s="2">
        <v>796</v>
      </c>
      <c r="P2150" s="2">
        <v>4</v>
      </c>
      <c r="Q2150" s="7">
        <f>O2150*P2150</f>
        <v>3184</v>
      </c>
      <c r="R2150" s="7">
        <f>N2150*P2150</f>
        <v>3340</v>
      </c>
      <c r="S2150" s="2">
        <v>80</v>
      </c>
      <c r="T2150" s="8">
        <f>R2150+S2150</f>
        <v>3420</v>
      </c>
      <c r="U2150" s="8">
        <f>T2150-Q2150</f>
        <v>236</v>
      </c>
      <c r="V2150" s="2" t="s">
        <v>30</v>
      </c>
      <c r="W2150" s="31">
        <f>IF(T2150&lt;5000,T2150*2%,IF(T2150&lt;25000,T2150*5%,IF(T2150&lt;50000,T2150*7%,IF(T2150&lt;100000,T2150*9%,IF(T2150&lt;250000,T2150*12%,T2150*15%)))))</f>
        <v>68.400000000000006</v>
      </c>
    </row>
    <row r="2151" spans="1:23" x14ac:dyDescent="0.3">
      <c r="A2151" s="2" t="s">
        <v>3616</v>
      </c>
      <c r="B2151" s="4">
        <v>43566</v>
      </c>
      <c r="C2151" s="4">
        <v>43568</v>
      </c>
      <c r="D2151" s="2" t="s">
        <v>47</v>
      </c>
      <c r="E2151" s="2" t="s">
        <v>43</v>
      </c>
      <c r="F2151" s="2" t="s">
        <v>1233</v>
      </c>
      <c r="G2151" s="5" t="str">
        <f>VLOOKUP(F2151,'Customer Info'!A:B,2,0)</f>
        <v>Liz</v>
      </c>
      <c r="H2151" s="5" t="str">
        <f>VLOOKUP(F2151,'Customer Info'!A:C,3,0)</f>
        <v>Carlisle</v>
      </c>
      <c r="I2151" s="5" t="str">
        <f>VLOOKUP(F2151,'Customer Info'!A:E,5,0)</f>
        <v>Luoyang</v>
      </c>
      <c r="J2151" s="2" t="s">
        <v>229</v>
      </c>
      <c r="K2151" s="6" t="str">
        <f>VLOOKUP(J2151,'Product Details'!B:C,2,0)</f>
        <v>Office_Supplies</v>
      </c>
      <c r="L2151" s="6" t="str">
        <f>VLOOKUP(J2151,'Product Details'!B:D,3,0)</f>
        <v>Paper</v>
      </c>
      <c r="M2151" s="6" t="s">
        <v>6569</v>
      </c>
      <c r="N2151" s="2">
        <v>835</v>
      </c>
      <c r="O2151" s="2">
        <v>796</v>
      </c>
      <c r="P2151" s="2">
        <v>4</v>
      </c>
      <c r="Q2151" s="7">
        <f>O2151*P2151</f>
        <v>3184</v>
      </c>
      <c r="R2151" s="7">
        <f>N2151*P2151</f>
        <v>3340</v>
      </c>
      <c r="S2151" s="2">
        <v>56</v>
      </c>
      <c r="T2151" s="8">
        <f>R2151+S2151</f>
        <v>3396</v>
      </c>
      <c r="U2151" s="8">
        <f>T2151-Q2151</f>
        <v>212</v>
      </c>
      <c r="V2151" s="2" t="s">
        <v>63</v>
      </c>
      <c r="W2151" s="31">
        <f>IF(T2151&lt;5000,T2151*2%,IF(T2151&lt;25000,T2151*5%,IF(T2151&lt;50000,T2151*7%,IF(T2151&lt;100000,T2151*9%,IF(T2151&lt;250000,T2151*12%,T2151*15%)))))</f>
        <v>67.92</v>
      </c>
    </row>
    <row r="2152" spans="1:23" x14ac:dyDescent="0.3">
      <c r="A2152" s="2" t="s">
        <v>2413</v>
      </c>
      <c r="B2152" s="4">
        <v>43513</v>
      </c>
      <c r="C2152" s="4">
        <v>43513</v>
      </c>
      <c r="D2152" s="2" t="s">
        <v>28</v>
      </c>
      <c r="E2152" s="2" t="s">
        <v>91</v>
      </c>
      <c r="F2152" s="2" t="s">
        <v>395</v>
      </c>
      <c r="G2152" s="5" t="str">
        <f>VLOOKUP(F2152,'Customer Info'!A:B,2,0)</f>
        <v>Sylvia</v>
      </c>
      <c r="H2152" s="5" t="str">
        <f>VLOOKUP(F2152,'Customer Info'!A:C,3,0)</f>
        <v>Foulston</v>
      </c>
      <c r="I2152" s="5" t="str">
        <f>VLOOKUP(F2152,'Customer Info'!A:E,5,0)</f>
        <v>Ludwigsburg</v>
      </c>
      <c r="J2152" s="2" t="s">
        <v>336</v>
      </c>
      <c r="K2152" s="6" t="str">
        <f>VLOOKUP(J2152,'Product Details'!B:C,2,0)</f>
        <v>Technology</v>
      </c>
      <c r="L2152" s="6" t="str">
        <f>VLOOKUP(J2152,'Product Details'!B:D,3,0)</f>
        <v>Phones</v>
      </c>
      <c r="M2152" s="6" t="s">
        <v>6433</v>
      </c>
      <c r="N2152" s="2">
        <v>3341</v>
      </c>
      <c r="O2152" s="2">
        <v>3152</v>
      </c>
      <c r="P2152" s="2">
        <v>1</v>
      </c>
      <c r="Q2152" s="7">
        <f>O2152*P2152</f>
        <v>3152</v>
      </c>
      <c r="R2152" s="7">
        <f>N2152*P2152</f>
        <v>3341</v>
      </c>
      <c r="S2152" s="2">
        <v>48</v>
      </c>
      <c r="T2152" s="8">
        <f>R2152+S2152</f>
        <v>3389</v>
      </c>
      <c r="U2152" s="8">
        <f>T2152-Q2152</f>
        <v>237</v>
      </c>
      <c r="V2152" s="2" t="s">
        <v>33</v>
      </c>
      <c r="W2152" s="31">
        <f>IF(T2152&lt;5000,T2152*2%,IF(T2152&lt;25000,T2152*5%,IF(T2152&lt;50000,T2152*7%,IF(T2152&lt;100000,T2152*9%,IF(T2152&lt;250000,T2152*12%,T2152*15%)))))</f>
        <v>67.78</v>
      </c>
    </row>
    <row r="2153" spans="1:23" x14ac:dyDescent="0.3">
      <c r="A2153" s="2" t="s">
        <v>4335</v>
      </c>
      <c r="B2153" s="4">
        <v>43563</v>
      </c>
      <c r="C2153" s="4">
        <v>43565</v>
      </c>
      <c r="D2153" s="2" t="s">
        <v>28</v>
      </c>
      <c r="E2153" s="2" t="s">
        <v>68</v>
      </c>
      <c r="F2153" s="2" t="s">
        <v>1331</v>
      </c>
      <c r="G2153" s="5" t="str">
        <f>VLOOKUP(F2153,'Customer Info'!A:B,2,0)</f>
        <v>Michael</v>
      </c>
      <c r="H2153" s="5" t="str">
        <f>VLOOKUP(F2153,'Customer Info'!A:C,3,0)</f>
        <v>Moore</v>
      </c>
      <c r="I2153" s="5" t="str">
        <f>VLOOKUP(F2153,'Customer Info'!A:E,5,0)</f>
        <v>Geelong</v>
      </c>
      <c r="J2153" s="2" t="s">
        <v>229</v>
      </c>
      <c r="K2153" s="6" t="str">
        <f>VLOOKUP(J2153,'Product Details'!B:C,2,0)</f>
        <v>Office_Supplies</v>
      </c>
      <c r="L2153" s="6" t="str">
        <f>VLOOKUP(J2153,'Product Details'!B:D,3,0)</f>
        <v>Paper</v>
      </c>
      <c r="M2153" s="6" t="s">
        <v>6569</v>
      </c>
      <c r="N2153" s="2">
        <v>3354</v>
      </c>
      <c r="O2153" s="2">
        <v>3102</v>
      </c>
      <c r="P2153" s="2">
        <v>1</v>
      </c>
      <c r="Q2153" s="7">
        <f>O2153*P2153</f>
        <v>3102</v>
      </c>
      <c r="R2153" s="7">
        <f>N2153*P2153</f>
        <v>3354</v>
      </c>
      <c r="S2153" s="2">
        <v>21</v>
      </c>
      <c r="T2153" s="8">
        <f>R2153+S2153</f>
        <v>3375</v>
      </c>
      <c r="U2153" s="8">
        <f>T2153-Q2153</f>
        <v>273</v>
      </c>
      <c r="V2153" s="2" t="s">
        <v>33</v>
      </c>
      <c r="W2153" s="31">
        <f>IF(T2153&lt;5000,T2153*2%,IF(T2153&lt;25000,T2153*5%,IF(T2153&lt;50000,T2153*7%,IF(T2153&lt;100000,T2153*9%,IF(T2153&lt;250000,T2153*12%,T2153*15%)))))</f>
        <v>67.5</v>
      </c>
    </row>
    <row r="2154" spans="1:23" x14ac:dyDescent="0.3">
      <c r="A2154" s="2" t="s">
        <v>3078</v>
      </c>
      <c r="B2154" s="4">
        <v>43333</v>
      </c>
      <c r="C2154" s="4">
        <v>43335</v>
      </c>
      <c r="D2154" s="2" t="s">
        <v>47</v>
      </c>
      <c r="E2154" s="2" t="s">
        <v>36</v>
      </c>
      <c r="F2154" s="2" t="s">
        <v>1365</v>
      </c>
      <c r="G2154" s="5" t="str">
        <f>VLOOKUP(F2154,'Customer Info'!A:B,2,0)</f>
        <v>Elpida</v>
      </c>
      <c r="H2154" s="5" t="str">
        <f>VLOOKUP(F2154,'Customer Info'!A:C,3,0)</f>
        <v>Rittenbach</v>
      </c>
      <c r="I2154" s="5" t="str">
        <f>VLOOKUP(F2154,'Customer Info'!A:E,5,0)</f>
        <v>Melbourne</v>
      </c>
      <c r="J2154" s="2" t="s">
        <v>325</v>
      </c>
      <c r="K2154" s="6" t="str">
        <f>VLOOKUP(J2154,'Product Details'!B:C,2,0)</f>
        <v>Technology</v>
      </c>
      <c r="L2154" s="6" t="str">
        <f>VLOOKUP(J2154,'Product Details'!B:D,3,0)</f>
        <v>Copiers</v>
      </c>
      <c r="M2154" s="6" t="s">
        <v>6415</v>
      </c>
      <c r="N2154" s="2">
        <v>674</v>
      </c>
      <c r="O2154" s="2">
        <v>629</v>
      </c>
      <c r="P2154" s="2">
        <v>5</v>
      </c>
      <c r="Q2154" s="7">
        <f>O2154*P2154</f>
        <v>3145</v>
      </c>
      <c r="R2154" s="7">
        <f>N2154*P2154</f>
        <v>3370</v>
      </c>
      <c r="S2154" s="2">
        <v>81</v>
      </c>
      <c r="T2154" s="8">
        <f>R2154+S2154</f>
        <v>3451</v>
      </c>
      <c r="U2154" s="8">
        <f>T2154-Q2154</f>
        <v>306</v>
      </c>
      <c r="V2154" s="2" t="s">
        <v>30</v>
      </c>
      <c r="W2154" s="31">
        <f>IF(T2154&lt;5000,T2154*2%,IF(T2154&lt;25000,T2154*5%,IF(T2154&lt;50000,T2154*7%,IF(T2154&lt;100000,T2154*9%,IF(T2154&lt;250000,T2154*12%,T2154*15%)))))</f>
        <v>69.02</v>
      </c>
    </row>
    <row r="2155" spans="1:23" x14ac:dyDescent="0.3">
      <c r="A2155" s="2" t="s">
        <v>582</v>
      </c>
      <c r="B2155" s="4">
        <v>43255</v>
      </c>
      <c r="C2155" s="4">
        <v>43257</v>
      </c>
      <c r="D2155" s="2" t="s">
        <v>47</v>
      </c>
      <c r="E2155" s="2" t="s">
        <v>29</v>
      </c>
      <c r="F2155" s="2" t="s">
        <v>583</v>
      </c>
      <c r="G2155" s="5" t="str">
        <f>VLOOKUP(F2155,'Customer Info'!A:B,2,0)</f>
        <v>Anthony</v>
      </c>
      <c r="H2155" s="5" t="str">
        <f>VLOOKUP(F2155,'Customer Info'!A:C,3,0)</f>
        <v>O'Donnell</v>
      </c>
      <c r="I2155" s="5" t="str">
        <f>VLOOKUP(F2155,'Customer Info'!A:E,5,0)</f>
        <v>Berlin</v>
      </c>
      <c r="J2155" s="2" t="s">
        <v>234</v>
      </c>
      <c r="K2155" s="6" t="str">
        <f>VLOOKUP(J2155,'Product Details'!B:C,2,0)</f>
        <v>Furniture</v>
      </c>
      <c r="L2155" s="6" t="str">
        <f>VLOOKUP(J2155,'Product Details'!B:D,3,0)</f>
        <v>Chairs</v>
      </c>
      <c r="M2155" s="6" t="s">
        <v>6411</v>
      </c>
      <c r="N2155" s="2">
        <v>674</v>
      </c>
      <c r="O2155" s="2">
        <v>629</v>
      </c>
      <c r="P2155" s="2">
        <v>5</v>
      </c>
      <c r="Q2155" s="7">
        <f>O2155*P2155</f>
        <v>3145</v>
      </c>
      <c r="R2155" s="7">
        <f>N2155*P2155</f>
        <v>3370</v>
      </c>
      <c r="S2155" s="2">
        <v>29</v>
      </c>
      <c r="T2155" s="8">
        <f>R2155+S2155</f>
        <v>3399</v>
      </c>
      <c r="U2155" s="8">
        <f>T2155-Q2155</f>
        <v>254</v>
      </c>
      <c r="V2155" s="2" t="s">
        <v>33</v>
      </c>
      <c r="W2155" s="31">
        <f>IF(T2155&lt;5000,T2155*2%,IF(T2155&lt;25000,T2155*5%,IF(T2155&lt;50000,T2155*7%,IF(T2155&lt;100000,T2155*9%,IF(T2155&lt;250000,T2155*12%,T2155*15%)))))</f>
        <v>67.98</v>
      </c>
    </row>
    <row r="2156" spans="1:23" x14ac:dyDescent="0.3">
      <c r="A2156" s="2" t="s">
        <v>5480</v>
      </c>
      <c r="B2156" s="4">
        <v>43978</v>
      </c>
      <c r="C2156" s="4">
        <v>43978</v>
      </c>
      <c r="D2156" s="2" t="s">
        <v>28</v>
      </c>
      <c r="E2156" s="2" t="s">
        <v>36</v>
      </c>
      <c r="F2156" s="2" t="s">
        <v>953</v>
      </c>
      <c r="G2156" s="5" t="str">
        <f>VLOOKUP(F2156,'Customer Info'!A:B,2,0)</f>
        <v>Jill</v>
      </c>
      <c r="H2156" s="5" t="str">
        <f>VLOOKUP(F2156,'Customer Info'!A:C,3,0)</f>
        <v>Fjeld</v>
      </c>
      <c r="I2156" s="5" t="str">
        <f>VLOOKUP(F2156,'Customer Info'!A:E,5,0)</f>
        <v>Wollongong</v>
      </c>
      <c r="J2156" s="2" t="s">
        <v>283</v>
      </c>
      <c r="K2156" s="6" t="str">
        <f>VLOOKUP(J2156,'Product Details'!B:C,2,0)</f>
        <v>Furniture</v>
      </c>
      <c r="L2156" s="6" t="str">
        <f>VLOOKUP(J2156,'Product Details'!B:D,3,0)</f>
        <v>Chairs</v>
      </c>
      <c r="M2156" s="6" t="s">
        <v>6490</v>
      </c>
      <c r="N2156" s="2">
        <v>1686</v>
      </c>
      <c r="O2156" s="2">
        <v>1591</v>
      </c>
      <c r="P2156" s="2">
        <v>2</v>
      </c>
      <c r="Q2156" s="7">
        <f>O2156*P2156</f>
        <v>3182</v>
      </c>
      <c r="R2156" s="7">
        <f>N2156*P2156</f>
        <v>3372</v>
      </c>
      <c r="S2156" s="2">
        <v>97</v>
      </c>
      <c r="T2156" s="8">
        <f>R2156+S2156</f>
        <v>3469</v>
      </c>
      <c r="U2156" s="8">
        <f>T2156-Q2156</f>
        <v>287</v>
      </c>
      <c r="V2156" s="2" t="s">
        <v>33</v>
      </c>
      <c r="W2156" s="31">
        <f>IF(T2156&lt;5000,T2156*2%,IF(T2156&lt;25000,T2156*5%,IF(T2156&lt;50000,T2156*7%,IF(T2156&lt;100000,T2156*9%,IF(T2156&lt;250000,T2156*12%,T2156*15%)))))</f>
        <v>69.38</v>
      </c>
    </row>
    <row r="2157" spans="1:23" x14ac:dyDescent="0.3">
      <c r="A2157" s="2" t="s">
        <v>2249</v>
      </c>
      <c r="B2157" s="4">
        <v>43220</v>
      </c>
      <c r="C2157" s="4">
        <v>43220</v>
      </c>
      <c r="D2157" s="2" t="s">
        <v>28</v>
      </c>
      <c r="E2157" s="2" t="s">
        <v>68</v>
      </c>
      <c r="F2157" s="2" t="s">
        <v>1719</v>
      </c>
      <c r="G2157" s="5" t="str">
        <f>VLOOKUP(F2157,'Customer Info'!A:B,2,0)</f>
        <v>Emily</v>
      </c>
      <c r="H2157" s="5" t="str">
        <f>VLOOKUP(F2157,'Customer Info'!A:C,3,0)</f>
        <v>Burns</v>
      </c>
      <c r="I2157" s="5" t="str">
        <f>VLOOKUP(F2157,'Customer Info'!A:E,5,0)</f>
        <v>Nasik</v>
      </c>
      <c r="J2157" s="2" t="s">
        <v>269</v>
      </c>
      <c r="K2157" s="6" t="str">
        <f>VLOOKUP(J2157,'Product Details'!B:C,2,0)</f>
        <v>Furniture</v>
      </c>
      <c r="L2157" s="6" t="str">
        <f>VLOOKUP(J2157,'Product Details'!B:D,3,0)</f>
        <v>Furnishings</v>
      </c>
      <c r="M2157" s="6" t="s">
        <v>6523</v>
      </c>
      <c r="N2157" s="2">
        <v>1686</v>
      </c>
      <c r="O2157" s="2">
        <v>1591</v>
      </c>
      <c r="P2157" s="2">
        <v>2</v>
      </c>
      <c r="Q2157" s="7">
        <f>O2157*P2157</f>
        <v>3182</v>
      </c>
      <c r="R2157" s="7">
        <f>N2157*P2157</f>
        <v>3372</v>
      </c>
      <c r="S2157" s="2">
        <v>28</v>
      </c>
      <c r="T2157" s="8">
        <f>R2157+S2157</f>
        <v>3400</v>
      </c>
      <c r="U2157" s="8">
        <f>T2157-Q2157</f>
        <v>218</v>
      </c>
      <c r="V2157" s="2" t="s">
        <v>63</v>
      </c>
      <c r="W2157" s="31">
        <f>IF(T2157&lt;5000,T2157*2%,IF(T2157&lt;25000,T2157*5%,IF(T2157&lt;50000,T2157*7%,IF(T2157&lt;100000,T2157*9%,IF(T2157&lt;250000,T2157*12%,T2157*15%)))))</f>
        <v>68</v>
      </c>
    </row>
    <row r="2158" spans="1:23" x14ac:dyDescent="0.3">
      <c r="A2158" s="2" t="s">
        <v>4020</v>
      </c>
      <c r="B2158" s="4">
        <v>43968</v>
      </c>
      <c r="C2158" s="4">
        <v>43970</v>
      </c>
      <c r="D2158" s="2" t="s">
        <v>47</v>
      </c>
      <c r="E2158" s="2" t="s">
        <v>36</v>
      </c>
      <c r="F2158" s="2" t="s">
        <v>740</v>
      </c>
      <c r="G2158" s="5" t="str">
        <f>VLOOKUP(F2158,'Customer Info'!A:B,2,0)</f>
        <v>George</v>
      </c>
      <c r="H2158" s="5" t="str">
        <f>VLOOKUP(F2158,'Customer Info'!A:C,3,0)</f>
        <v>Ashbrook</v>
      </c>
      <c r="I2158" s="5" t="str">
        <f>VLOOKUP(F2158,'Customer Info'!A:E,5,0)</f>
        <v>Jakarta</v>
      </c>
      <c r="J2158" s="2" t="s">
        <v>283</v>
      </c>
      <c r="K2158" s="6" t="str">
        <f>VLOOKUP(J2158,'Product Details'!B:C,2,0)</f>
        <v>Furniture</v>
      </c>
      <c r="L2158" s="6" t="str">
        <f>VLOOKUP(J2158,'Product Details'!B:D,3,0)</f>
        <v>Chairs</v>
      </c>
      <c r="M2158" s="6" t="s">
        <v>6490</v>
      </c>
      <c r="N2158" s="2">
        <v>1125</v>
      </c>
      <c r="O2158" s="2">
        <v>1040</v>
      </c>
      <c r="P2158" s="2">
        <v>3</v>
      </c>
      <c r="Q2158" s="7">
        <f>O2158*P2158</f>
        <v>3120</v>
      </c>
      <c r="R2158" s="7">
        <f>N2158*P2158</f>
        <v>3375</v>
      </c>
      <c r="S2158" s="2">
        <v>100</v>
      </c>
      <c r="T2158" s="8">
        <f>R2158+S2158</f>
        <v>3475</v>
      </c>
      <c r="U2158" s="8">
        <f>T2158-Q2158</f>
        <v>355</v>
      </c>
      <c r="V2158" s="2" t="s">
        <v>63</v>
      </c>
      <c r="W2158" s="31">
        <f>IF(T2158&lt;5000,T2158*2%,IF(T2158&lt;25000,T2158*5%,IF(T2158&lt;50000,T2158*7%,IF(T2158&lt;100000,T2158*9%,IF(T2158&lt;250000,T2158*12%,T2158*15%)))))</f>
        <v>69.5</v>
      </c>
    </row>
    <row r="2159" spans="1:23" x14ac:dyDescent="0.3">
      <c r="A2159" s="2" t="s">
        <v>4569</v>
      </c>
      <c r="B2159" s="4">
        <v>43893</v>
      </c>
      <c r="C2159" s="4">
        <v>43894</v>
      </c>
      <c r="D2159" s="2" t="s">
        <v>47</v>
      </c>
      <c r="E2159" s="2" t="s">
        <v>36</v>
      </c>
      <c r="F2159" s="2" t="s">
        <v>769</v>
      </c>
      <c r="G2159" s="5" t="str">
        <f>VLOOKUP(F2159,'Customer Info'!A:B,2,0)</f>
        <v>Lindsay</v>
      </c>
      <c r="H2159" s="5" t="str">
        <f>VLOOKUP(F2159,'Customer Info'!A:C,3,0)</f>
        <v>Williams</v>
      </c>
      <c r="I2159" s="5" t="str">
        <f>VLOOKUP(F2159,'Customer Info'!A:E,5,0)</f>
        <v>Akola</v>
      </c>
      <c r="J2159" s="2" t="s">
        <v>108</v>
      </c>
      <c r="K2159" s="6" t="str">
        <f>VLOOKUP(J2159,'Product Details'!B:C,2,0)</f>
        <v>Furniture</v>
      </c>
      <c r="L2159" s="6" t="str">
        <f>VLOOKUP(J2159,'Product Details'!B:D,3,0)</f>
        <v>Bookcases</v>
      </c>
      <c r="M2159" s="6" t="s">
        <v>6454</v>
      </c>
      <c r="N2159" s="2">
        <v>1125</v>
      </c>
      <c r="O2159" s="2">
        <v>1040</v>
      </c>
      <c r="P2159" s="2">
        <v>3</v>
      </c>
      <c r="Q2159" s="7">
        <f>O2159*P2159</f>
        <v>3120</v>
      </c>
      <c r="R2159" s="7">
        <f>N2159*P2159</f>
        <v>3375</v>
      </c>
      <c r="S2159" s="2">
        <v>91</v>
      </c>
      <c r="T2159" s="8">
        <f>R2159+S2159</f>
        <v>3466</v>
      </c>
      <c r="U2159" s="8">
        <f>T2159-Q2159</f>
        <v>346</v>
      </c>
      <c r="V2159" s="2" t="s">
        <v>33</v>
      </c>
      <c r="W2159" s="31">
        <f>IF(T2159&lt;5000,T2159*2%,IF(T2159&lt;25000,T2159*5%,IF(T2159&lt;50000,T2159*7%,IF(T2159&lt;100000,T2159*9%,IF(T2159&lt;250000,T2159*12%,T2159*15%)))))</f>
        <v>69.320000000000007</v>
      </c>
    </row>
    <row r="2160" spans="1:23" x14ac:dyDescent="0.3">
      <c r="A2160" s="2" t="s">
        <v>2724</v>
      </c>
      <c r="B2160" s="4">
        <v>44082</v>
      </c>
      <c r="C2160" s="4">
        <v>44083</v>
      </c>
      <c r="D2160" s="2" t="s">
        <v>47</v>
      </c>
      <c r="E2160" s="2" t="s">
        <v>68</v>
      </c>
      <c r="F2160" s="2" t="s">
        <v>805</v>
      </c>
      <c r="G2160" s="5" t="str">
        <f>VLOOKUP(F2160,'Customer Info'!A:B,2,0)</f>
        <v>Adrian</v>
      </c>
      <c r="H2160" s="5" t="str">
        <f>VLOOKUP(F2160,'Customer Info'!A:C,3,0)</f>
        <v>Barton</v>
      </c>
      <c r="I2160" s="5" t="str">
        <f>VLOOKUP(F2160,'Customer Info'!A:E,5,0)</f>
        <v>Zigong</v>
      </c>
      <c r="J2160" s="2" t="s">
        <v>223</v>
      </c>
      <c r="K2160" s="6" t="str">
        <f>VLOOKUP(J2160,'Product Details'!B:C,2,0)</f>
        <v>Office_Supplies</v>
      </c>
      <c r="L2160" s="6" t="str">
        <f>VLOOKUP(J2160,'Product Details'!B:D,3,0)</f>
        <v>Supplies</v>
      </c>
      <c r="M2160" s="6" t="s">
        <v>6445</v>
      </c>
      <c r="N2160" s="2">
        <v>1125</v>
      </c>
      <c r="O2160" s="2">
        <v>1040</v>
      </c>
      <c r="P2160" s="2">
        <v>3</v>
      </c>
      <c r="Q2160" s="7">
        <f>O2160*P2160</f>
        <v>3120</v>
      </c>
      <c r="R2160" s="7">
        <f>N2160*P2160</f>
        <v>3375</v>
      </c>
      <c r="S2160" s="2">
        <v>45</v>
      </c>
      <c r="T2160" s="8">
        <f>R2160+S2160</f>
        <v>3420</v>
      </c>
      <c r="U2160" s="8">
        <f>T2160-Q2160</f>
        <v>300</v>
      </c>
      <c r="V2160" s="2" t="s">
        <v>63</v>
      </c>
      <c r="W2160" s="31">
        <f>IF(T2160&lt;5000,T2160*2%,IF(T2160&lt;25000,T2160*5%,IF(T2160&lt;50000,T2160*7%,IF(T2160&lt;100000,T2160*9%,IF(T2160&lt;250000,T2160*12%,T2160*15%)))))</f>
        <v>68.400000000000006</v>
      </c>
    </row>
    <row r="2161" spans="1:23" x14ac:dyDescent="0.3">
      <c r="A2161" s="2" t="s">
        <v>3875</v>
      </c>
      <c r="B2161" s="4">
        <v>43892</v>
      </c>
      <c r="C2161" s="4">
        <v>43892</v>
      </c>
      <c r="D2161" s="2" t="s">
        <v>47</v>
      </c>
      <c r="E2161" s="2" t="s">
        <v>29</v>
      </c>
      <c r="F2161" s="2" t="s">
        <v>165</v>
      </c>
      <c r="G2161" s="5" t="str">
        <f>VLOOKUP(F2161,'Customer Info'!A:B,2,0)</f>
        <v>Mark</v>
      </c>
      <c r="H2161" s="5" t="str">
        <f>VLOOKUP(F2161,'Customer Info'!A:C,3,0)</f>
        <v>Packer</v>
      </c>
      <c r="I2161" s="5" t="str">
        <f>VLOOKUP(F2161,'Customer Info'!A:E,5,0)</f>
        <v>Perth</v>
      </c>
      <c r="J2161" s="2" t="s">
        <v>5</v>
      </c>
      <c r="K2161" s="6" t="str">
        <f>VLOOKUP(J2161,'Product Details'!B:C,2,0)</f>
        <v>Furniture</v>
      </c>
      <c r="L2161" s="6" t="str">
        <f>VLOOKUP(J2161,'Product Details'!B:D,3,0)</f>
        <v>Furnishings</v>
      </c>
      <c r="M2161" s="6" t="s">
        <v>6549</v>
      </c>
      <c r="N2161" s="2">
        <v>1125</v>
      </c>
      <c r="O2161" s="2">
        <v>1040</v>
      </c>
      <c r="P2161" s="2">
        <v>3</v>
      </c>
      <c r="Q2161" s="7">
        <f>O2161*P2161</f>
        <v>3120</v>
      </c>
      <c r="R2161" s="7">
        <f>N2161*P2161</f>
        <v>3375</v>
      </c>
      <c r="S2161" s="2">
        <v>43</v>
      </c>
      <c r="T2161" s="8">
        <f>R2161+S2161</f>
        <v>3418</v>
      </c>
      <c r="U2161" s="8">
        <f>T2161-Q2161</f>
        <v>298</v>
      </c>
      <c r="V2161" s="2" t="s">
        <v>63</v>
      </c>
      <c r="W2161" s="31">
        <f>IF(T2161&lt;5000,T2161*2%,IF(T2161&lt;25000,T2161*5%,IF(T2161&lt;50000,T2161*7%,IF(T2161&lt;100000,T2161*9%,IF(T2161&lt;250000,T2161*12%,T2161*15%)))))</f>
        <v>68.36</v>
      </c>
    </row>
    <row r="2162" spans="1:23" x14ac:dyDescent="0.3">
      <c r="A2162" s="2" t="s">
        <v>1924</v>
      </c>
      <c r="B2162" s="4">
        <v>44158</v>
      </c>
      <c r="C2162" s="4">
        <v>44160</v>
      </c>
      <c r="D2162" s="2" t="s">
        <v>47</v>
      </c>
      <c r="E2162" s="2" t="s">
        <v>48</v>
      </c>
      <c r="F2162" s="2" t="s">
        <v>999</v>
      </c>
      <c r="G2162" s="5" t="str">
        <f>VLOOKUP(F2162,'Customer Info'!A:B,2,0)</f>
        <v>Logan</v>
      </c>
      <c r="H2162" s="5" t="str">
        <f>VLOOKUP(F2162,'Customer Info'!A:C,3,0)</f>
        <v>Currie</v>
      </c>
      <c r="I2162" s="5" t="str">
        <f>VLOOKUP(F2162,'Customer Info'!A:E,5,0)</f>
        <v>Anshan</v>
      </c>
      <c r="J2162" s="2" t="s">
        <v>186</v>
      </c>
      <c r="K2162" s="6" t="str">
        <f>VLOOKUP(J2162,'Product Details'!B:C,2,0)</f>
        <v>Technology</v>
      </c>
      <c r="L2162" s="6" t="str">
        <f>VLOOKUP(J2162,'Product Details'!B:D,3,0)</f>
        <v>Accessories</v>
      </c>
      <c r="M2162" s="6" t="s">
        <v>6392</v>
      </c>
      <c r="N2162" s="2">
        <v>679</v>
      </c>
      <c r="O2162" s="2">
        <v>654</v>
      </c>
      <c r="P2162" s="2">
        <v>5</v>
      </c>
      <c r="Q2162" s="7">
        <f>O2162*P2162</f>
        <v>3270</v>
      </c>
      <c r="R2162" s="7">
        <f>N2162*P2162</f>
        <v>3395</v>
      </c>
      <c r="S2162" s="2">
        <v>100</v>
      </c>
      <c r="T2162" s="8">
        <f>R2162+S2162</f>
        <v>3495</v>
      </c>
      <c r="U2162" s="8">
        <f>T2162-Q2162</f>
        <v>225</v>
      </c>
      <c r="V2162" s="2" t="s">
        <v>33</v>
      </c>
      <c r="W2162" s="31">
        <f>IF(T2162&lt;5000,T2162*2%,IF(T2162&lt;25000,T2162*5%,IF(T2162&lt;50000,T2162*7%,IF(T2162&lt;100000,T2162*9%,IF(T2162&lt;250000,T2162*12%,T2162*15%)))))</f>
        <v>69.900000000000006</v>
      </c>
    </row>
    <row r="2163" spans="1:23" x14ac:dyDescent="0.3">
      <c r="A2163" s="2" t="s">
        <v>2995</v>
      </c>
      <c r="B2163" s="4">
        <v>43121</v>
      </c>
      <c r="C2163" s="4">
        <v>43123</v>
      </c>
      <c r="D2163" s="2" t="s">
        <v>47</v>
      </c>
      <c r="E2163" s="2" t="s">
        <v>36</v>
      </c>
      <c r="F2163" s="2" t="s">
        <v>872</v>
      </c>
      <c r="G2163" s="5" t="str">
        <f>VLOOKUP(F2163,'Customer Info'!A:B,2,0)</f>
        <v>Ben</v>
      </c>
      <c r="H2163" s="5" t="str">
        <f>VLOOKUP(F2163,'Customer Info'!A:C,3,0)</f>
        <v>Peterman</v>
      </c>
      <c r="I2163" s="5" t="str">
        <f>VLOOKUP(F2163,'Customer Info'!A:E,5,0)</f>
        <v>Bielefeld</v>
      </c>
      <c r="J2163" s="2" t="s">
        <v>503</v>
      </c>
      <c r="K2163" s="6" t="str">
        <f>VLOOKUP(J2163,'Product Details'!B:C,2,0)</f>
        <v>Technology</v>
      </c>
      <c r="L2163" s="6" t="str">
        <f>VLOOKUP(J2163,'Product Details'!B:D,3,0)</f>
        <v>Machines</v>
      </c>
      <c r="M2163" s="6" t="s">
        <v>6540</v>
      </c>
      <c r="N2163" s="2">
        <v>679</v>
      </c>
      <c r="O2163" s="2">
        <v>654</v>
      </c>
      <c r="P2163" s="2">
        <v>5</v>
      </c>
      <c r="Q2163" s="7">
        <f>O2163*P2163</f>
        <v>3270</v>
      </c>
      <c r="R2163" s="7">
        <f>N2163*P2163</f>
        <v>3395</v>
      </c>
      <c r="S2163" s="2">
        <v>36</v>
      </c>
      <c r="T2163" s="8">
        <f>R2163+S2163</f>
        <v>3431</v>
      </c>
      <c r="U2163" s="8">
        <f>T2163-Q2163</f>
        <v>161</v>
      </c>
      <c r="V2163" s="2" t="s">
        <v>30</v>
      </c>
      <c r="W2163" s="31">
        <f>IF(T2163&lt;5000,T2163*2%,IF(T2163&lt;25000,T2163*5%,IF(T2163&lt;50000,T2163*7%,IF(T2163&lt;100000,T2163*9%,IF(T2163&lt;250000,T2163*12%,T2163*15%)))))</f>
        <v>68.62</v>
      </c>
    </row>
    <row r="2164" spans="1:23" x14ac:dyDescent="0.3">
      <c r="A2164" s="2" t="s">
        <v>4727</v>
      </c>
      <c r="B2164" s="4">
        <v>43965</v>
      </c>
      <c r="C2164" s="4">
        <v>43966</v>
      </c>
      <c r="D2164" s="2" t="s">
        <v>47</v>
      </c>
      <c r="E2164" s="2" t="s">
        <v>68</v>
      </c>
      <c r="F2164" s="2" t="s">
        <v>872</v>
      </c>
      <c r="G2164" s="5" t="str">
        <f>VLOOKUP(F2164,'Customer Info'!A:B,2,0)</f>
        <v>Ben</v>
      </c>
      <c r="H2164" s="5" t="str">
        <f>VLOOKUP(F2164,'Customer Info'!A:C,3,0)</f>
        <v>Peterman</v>
      </c>
      <c r="I2164" s="5" t="str">
        <f>VLOOKUP(F2164,'Customer Info'!A:E,5,0)</f>
        <v>Bielefeld</v>
      </c>
      <c r="J2164" s="2" t="s">
        <v>616</v>
      </c>
      <c r="K2164" s="6" t="str">
        <f>VLOOKUP(J2164,'Product Details'!B:C,2,0)</f>
        <v>Office_Supplies</v>
      </c>
      <c r="L2164" s="6" t="str">
        <f>VLOOKUP(J2164,'Product Details'!B:D,3,0)</f>
        <v>Binders</v>
      </c>
      <c r="M2164" s="6" t="s">
        <v>6527</v>
      </c>
      <c r="N2164" s="2">
        <v>679</v>
      </c>
      <c r="O2164" s="2">
        <v>654</v>
      </c>
      <c r="P2164" s="2">
        <v>5</v>
      </c>
      <c r="Q2164" s="7">
        <f>O2164*P2164</f>
        <v>3270</v>
      </c>
      <c r="R2164" s="7">
        <f>N2164*P2164</f>
        <v>3395</v>
      </c>
      <c r="S2164" s="2">
        <v>36</v>
      </c>
      <c r="T2164" s="8">
        <f>R2164+S2164</f>
        <v>3431</v>
      </c>
      <c r="U2164" s="8">
        <f>T2164-Q2164</f>
        <v>161</v>
      </c>
      <c r="V2164" s="2" t="s">
        <v>33</v>
      </c>
      <c r="W2164" s="31">
        <f>IF(T2164&lt;5000,T2164*2%,IF(T2164&lt;25000,T2164*5%,IF(T2164&lt;50000,T2164*7%,IF(T2164&lt;100000,T2164*9%,IF(T2164&lt;250000,T2164*12%,T2164*15%)))))</f>
        <v>68.62</v>
      </c>
    </row>
    <row r="2165" spans="1:23" x14ac:dyDescent="0.3">
      <c r="A2165" s="2" t="s">
        <v>2081</v>
      </c>
      <c r="B2165" s="4">
        <v>43411</v>
      </c>
      <c r="C2165" s="4">
        <v>43413</v>
      </c>
      <c r="D2165" s="2" t="s">
        <v>28</v>
      </c>
      <c r="E2165" s="2" t="s">
        <v>91</v>
      </c>
      <c r="F2165" s="2" t="s">
        <v>710</v>
      </c>
      <c r="G2165" s="5" t="str">
        <f>VLOOKUP(F2165,'Customer Info'!A:B,2,0)</f>
        <v>Brian</v>
      </c>
      <c r="H2165" s="5" t="str">
        <f>VLOOKUP(F2165,'Customer Info'!A:C,3,0)</f>
        <v>DeCherney</v>
      </c>
      <c r="I2165" s="5" t="str">
        <f>VLOOKUP(F2165,'Customer Info'!A:E,5,0)</f>
        <v>Kendari</v>
      </c>
      <c r="J2165" s="2" t="s">
        <v>143</v>
      </c>
      <c r="K2165" s="6" t="str">
        <f>VLOOKUP(J2165,'Product Details'!B:C,2,0)</f>
        <v>Office_Supplies</v>
      </c>
      <c r="L2165" s="6" t="str">
        <f>VLOOKUP(J2165,'Product Details'!B:D,3,0)</f>
        <v>Binders</v>
      </c>
      <c r="M2165" s="6" t="s">
        <v>6487</v>
      </c>
      <c r="N2165" s="2">
        <v>1703</v>
      </c>
      <c r="O2165" s="2">
        <v>1639</v>
      </c>
      <c r="P2165" s="2">
        <v>2</v>
      </c>
      <c r="Q2165" s="7">
        <f>O2165*P2165</f>
        <v>3278</v>
      </c>
      <c r="R2165" s="7">
        <f>N2165*P2165</f>
        <v>3406</v>
      </c>
      <c r="S2165" s="2">
        <v>90</v>
      </c>
      <c r="T2165" s="8">
        <f>R2165+S2165</f>
        <v>3496</v>
      </c>
      <c r="U2165" s="8">
        <f>T2165-Q2165</f>
        <v>218</v>
      </c>
      <c r="V2165" s="2" t="s">
        <v>63</v>
      </c>
      <c r="W2165" s="31">
        <f>IF(T2165&lt;5000,T2165*2%,IF(T2165&lt;25000,T2165*5%,IF(T2165&lt;50000,T2165*7%,IF(T2165&lt;100000,T2165*9%,IF(T2165&lt;250000,T2165*12%,T2165*15%)))))</f>
        <v>69.92</v>
      </c>
    </row>
    <row r="2166" spans="1:23" x14ac:dyDescent="0.3">
      <c r="A2166" s="2" t="s">
        <v>5136</v>
      </c>
      <c r="B2166" s="4">
        <v>43751</v>
      </c>
      <c r="C2166" s="4">
        <v>43751</v>
      </c>
      <c r="D2166" s="2" t="s">
        <v>28</v>
      </c>
      <c r="E2166" s="2" t="s">
        <v>29</v>
      </c>
      <c r="F2166" s="2" t="s">
        <v>749</v>
      </c>
      <c r="G2166" s="5" t="str">
        <f>VLOOKUP(F2166,'Customer Info'!A:B,2,0)</f>
        <v>Clay</v>
      </c>
      <c r="H2166" s="5" t="str">
        <f>VLOOKUP(F2166,'Customer Info'!A:C,3,0)</f>
        <v>Cheatham</v>
      </c>
      <c r="I2166" s="5" t="str">
        <f>VLOOKUP(F2166,'Customer Info'!A:E,5,0)</f>
        <v>Freiburg</v>
      </c>
      <c r="J2166" s="2" t="s">
        <v>751</v>
      </c>
      <c r="K2166" s="6" t="str">
        <f>VLOOKUP(J2166,'Product Details'!B:C,2,0)</f>
        <v>Office_Supplies</v>
      </c>
      <c r="L2166" s="6" t="str">
        <f>VLOOKUP(J2166,'Product Details'!B:D,3,0)</f>
        <v>Envelopes</v>
      </c>
      <c r="M2166" s="6" t="s">
        <v>6525</v>
      </c>
      <c r="N2166" s="2">
        <v>1703</v>
      </c>
      <c r="O2166" s="2">
        <v>1639</v>
      </c>
      <c r="P2166" s="2">
        <v>2</v>
      </c>
      <c r="Q2166" s="7">
        <f>O2166*P2166</f>
        <v>3278</v>
      </c>
      <c r="R2166" s="7">
        <f>N2166*P2166</f>
        <v>3406</v>
      </c>
      <c r="S2166" s="2">
        <v>72</v>
      </c>
      <c r="T2166" s="8">
        <f>R2166+S2166</f>
        <v>3478</v>
      </c>
      <c r="U2166" s="8">
        <f>T2166-Q2166</f>
        <v>200</v>
      </c>
      <c r="V2166" s="2" t="s">
        <v>33</v>
      </c>
      <c r="W2166" s="31">
        <f>IF(T2166&lt;5000,T2166*2%,IF(T2166&lt;25000,T2166*5%,IF(T2166&lt;50000,T2166*7%,IF(T2166&lt;100000,T2166*9%,IF(T2166&lt;250000,T2166*12%,T2166*15%)))))</f>
        <v>69.56</v>
      </c>
    </row>
    <row r="2167" spans="1:23" x14ac:dyDescent="0.3">
      <c r="A2167" s="2" t="s">
        <v>1512</v>
      </c>
      <c r="B2167" s="4">
        <v>43914</v>
      </c>
      <c r="C2167" s="4">
        <v>43914</v>
      </c>
      <c r="D2167" s="2" t="s">
        <v>47</v>
      </c>
      <c r="E2167" s="2" t="s">
        <v>43</v>
      </c>
      <c r="F2167" s="2" t="s">
        <v>185</v>
      </c>
      <c r="G2167" s="5" t="str">
        <f>VLOOKUP(F2167,'Customer Info'!A:B,2,0)</f>
        <v>Adam</v>
      </c>
      <c r="H2167" s="5" t="str">
        <f>VLOOKUP(F2167,'Customer Info'!A:C,3,0)</f>
        <v>Bellavance</v>
      </c>
      <c r="I2167" s="5" t="str">
        <f>VLOOKUP(F2167,'Customer Info'!A:E,5,0)</f>
        <v>Kwinana</v>
      </c>
      <c r="J2167" s="2" t="s">
        <v>859</v>
      </c>
      <c r="K2167" s="6" t="str">
        <f>VLOOKUP(J2167,'Product Details'!B:C,2,0)</f>
        <v>Furniture</v>
      </c>
      <c r="L2167" s="6" t="str">
        <f>VLOOKUP(J2167,'Product Details'!B:D,3,0)</f>
        <v>Bookcases</v>
      </c>
      <c r="M2167" s="6" t="s">
        <v>6429</v>
      </c>
      <c r="N2167" s="2">
        <v>1704</v>
      </c>
      <c r="O2167" s="2">
        <v>1624</v>
      </c>
      <c r="P2167" s="2">
        <v>2</v>
      </c>
      <c r="Q2167" s="7">
        <f>O2167*P2167</f>
        <v>3248</v>
      </c>
      <c r="R2167" s="7">
        <f>N2167*P2167</f>
        <v>3408</v>
      </c>
      <c r="S2167" s="2">
        <v>85</v>
      </c>
      <c r="T2167" s="8">
        <f>R2167+S2167</f>
        <v>3493</v>
      </c>
      <c r="U2167" s="8">
        <f>T2167-Q2167</f>
        <v>245</v>
      </c>
      <c r="V2167" s="2" t="s">
        <v>63</v>
      </c>
      <c r="W2167" s="31">
        <f>IF(T2167&lt;5000,T2167*2%,IF(T2167&lt;25000,T2167*5%,IF(T2167&lt;50000,T2167*7%,IF(T2167&lt;100000,T2167*9%,IF(T2167&lt;250000,T2167*12%,T2167*15%)))))</f>
        <v>69.86</v>
      </c>
    </row>
    <row r="2168" spans="1:23" x14ac:dyDescent="0.3">
      <c r="A2168" s="2" t="s">
        <v>5209</v>
      </c>
      <c r="B2168" s="4">
        <v>43600</v>
      </c>
      <c r="C2168" s="4">
        <v>43601</v>
      </c>
      <c r="D2168" s="2" t="s">
        <v>28</v>
      </c>
      <c r="E2168" s="2" t="s">
        <v>36</v>
      </c>
      <c r="F2168" s="2" t="s">
        <v>1119</v>
      </c>
      <c r="G2168" s="5" t="str">
        <f>VLOOKUP(F2168,'Customer Info'!A:B,2,0)</f>
        <v>Christopher</v>
      </c>
      <c r="H2168" s="5" t="str">
        <f>VLOOKUP(F2168,'Customer Info'!A:C,3,0)</f>
        <v>Martinez</v>
      </c>
      <c r="I2168" s="5" t="str">
        <f>VLOOKUP(F2168,'Customer Info'!A:E,5,0)</f>
        <v>Qingdao</v>
      </c>
      <c r="J2168" s="2" t="s">
        <v>108</v>
      </c>
      <c r="K2168" s="6" t="str">
        <f>VLOOKUP(J2168,'Product Details'!B:C,2,0)</f>
        <v>Furniture</v>
      </c>
      <c r="L2168" s="6" t="str">
        <f>VLOOKUP(J2168,'Product Details'!B:D,3,0)</f>
        <v>Bookcases</v>
      </c>
      <c r="M2168" s="6" t="s">
        <v>6454</v>
      </c>
      <c r="N2168" s="2">
        <v>3408</v>
      </c>
      <c r="O2168" s="2">
        <v>3215</v>
      </c>
      <c r="P2168" s="2">
        <v>1</v>
      </c>
      <c r="Q2168" s="7">
        <f>O2168*P2168</f>
        <v>3215</v>
      </c>
      <c r="R2168" s="7">
        <f>N2168*P2168</f>
        <v>3408</v>
      </c>
      <c r="S2168" s="2">
        <v>64</v>
      </c>
      <c r="T2168" s="8">
        <f>R2168+S2168</f>
        <v>3472</v>
      </c>
      <c r="U2168" s="8">
        <f>T2168-Q2168</f>
        <v>257</v>
      </c>
      <c r="V2168" s="2" t="s">
        <v>33</v>
      </c>
      <c r="W2168" s="31">
        <f>IF(T2168&lt;5000,T2168*2%,IF(T2168&lt;25000,T2168*5%,IF(T2168&lt;50000,T2168*7%,IF(T2168&lt;100000,T2168*9%,IF(T2168&lt;250000,T2168*12%,T2168*15%)))))</f>
        <v>69.44</v>
      </c>
    </row>
    <row r="2169" spans="1:23" x14ac:dyDescent="0.3">
      <c r="A2169" s="2" t="s">
        <v>5309</v>
      </c>
      <c r="B2169" s="4">
        <v>44117</v>
      </c>
      <c r="C2169" s="4">
        <v>44119</v>
      </c>
      <c r="D2169" s="2" t="s">
        <v>28</v>
      </c>
      <c r="E2169" s="2" t="s">
        <v>36</v>
      </c>
      <c r="F2169" s="2" t="s">
        <v>1970</v>
      </c>
      <c r="G2169" s="5" t="str">
        <f>VLOOKUP(F2169,'Customer Info'!A:B,2,0)</f>
        <v>Alejandro</v>
      </c>
      <c r="H2169" s="5" t="str">
        <f>VLOOKUP(F2169,'Customer Info'!A:C,3,0)</f>
        <v>Ballentine</v>
      </c>
      <c r="I2169" s="5" t="str">
        <f>VLOOKUP(F2169,'Customer Info'!A:E,5,0)</f>
        <v>Mannheim</v>
      </c>
      <c r="J2169" s="2" t="s">
        <v>108</v>
      </c>
      <c r="K2169" s="6" t="str">
        <f>VLOOKUP(J2169,'Product Details'!B:C,2,0)</f>
        <v>Furniture</v>
      </c>
      <c r="L2169" s="6" t="str">
        <f>VLOOKUP(J2169,'Product Details'!B:D,3,0)</f>
        <v>Bookcases</v>
      </c>
      <c r="M2169" s="6" t="s">
        <v>6454</v>
      </c>
      <c r="N2169" s="2">
        <v>3408</v>
      </c>
      <c r="O2169" s="2">
        <v>3215</v>
      </c>
      <c r="P2169" s="2">
        <v>1</v>
      </c>
      <c r="Q2169" s="7">
        <f>O2169*P2169</f>
        <v>3215</v>
      </c>
      <c r="R2169" s="7">
        <f>N2169*P2169</f>
        <v>3408</v>
      </c>
      <c r="S2169" s="2">
        <v>32</v>
      </c>
      <c r="T2169" s="8">
        <f>R2169+S2169</f>
        <v>3440</v>
      </c>
      <c r="U2169" s="8">
        <f>T2169-Q2169</f>
        <v>225</v>
      </c>
      <c r="V2169" s="2" t="s">
        <v>33</v>
      </c>
      <c r="W2169" s="31">
        <f>IF(T2169&lt;5000,T2169*2%,IF(T2169&lt;25000,T2169*5%,IF(T2169&lt;50000,T2169*7%,IF(T2169&lt;100000,T2169*9%,IF(T2169&lt;250000,T2169*12%,T2169*15%)))))</f>
        <v>68.8</v>
      </c>
    </row>
    <row r="2170" spans="1:23" x14ac:dyDescent="0.3">
      <c r="A2170" s="2" t="s">
        <v>1921</v>
      </c>
      <c r="B2170" s="4">
        <v>43892</v>
      </c>
      <c r="C2170" s="4">
        <v>43893</v>
      </c>
      <c r="D2170" s="2" t="s">
        <v>47</v>
      </c>
      <c r="E2170" s="2" t="s">
        <v>43</v>
      </c>
      <c r="F2170" s="2" t="s">
        <v>991</v>
      </c>
      <c r="G2170" s="5" t="str">
        <f>VLOOKUP(F2170,'Customer Info'!A:B,2,0)</f>
        <v>Shui</v>
      </c>
      <c r="H2170" s="5" t="str">
        <f>VLOOKUP(F2170,'Customer Info'!A:C,3,0)</f>
        <v>Tom</v>
      </c>
      <c r="I2170" s="5" t="str">
        <f>VLOOKUP(F2170,'Customer Info'!A:E,5,0)</f>
        <v>Jakarta</v>
      </c>
      <c r="J2170" s="2" t="s">
        <v>226</v>
      </c>
      <c r="K2170" s="6" t="str">
        <f>VLOOKUP(J2170,'Product Details'!B:C,2,0)</f>
        <v>Furniture</v>
      </c>
      <c r="L2170" s="6" t="str">
        <f>VLOOKUP(J2170,'Product Details'!B:D,3,0)</f>
        <v>Bookcases</v>
      </c>
      <c r="M2170" s="6" t="s">
        <v>6493</v>
      </c>
      <c r="N2170" s="2">
        <v>1704</v>
      </c>
      <c r="O2170" s="2">
        <v>1624</v>
      </c>
      <c r="P2170" s="2">
        <v>2</v>
      </c>
      <c r="Q2170" s="7">
        <f>O2170*P2170</f>
        <v>3248</v>
      </c>
      <c r="R2170" s="7">
        <f>N2170*P2170</f>
        <v>3408</v>
      </c>
      <c r="S2170" s="2">
        <v>27</v>
      </c>
      <c r="T2170" s="8">
        <f>R2170+S2170</f>
        <v>3435</v>
      </c>
      <c r="U2170" s="8">
        <f>T2170-Q2170</f>
        <v>187</v>
      </c>
      <c r="V2170" s="2" t="s">
        <v>63</v>
      </c>
      <c r="W2170" s="31">
        <f>IF(T2170&lt;5000,T2170*2%,IF(T2170&lt;25000,T2170*5%,IF(T2170&lt;50000,T2170*7%,IF(T2170&lt;100000,T2170*9%,IF(T2170&lt;250000,T2170*12%,T2170*15%)))))</f>
        <v>68.7</v>
      </c>
    </row>
    <row r="2171" spans="1:23" x14ac:dyDescent="0.3">
      <c r="A2171" s="2" t="s">
        <v>4758</v>
      </c>
      <c r="B2171" s="4">
        <v>44042</v>
      </c>
      <c r="C2171" s="4">
        <v>44044</v>
      </c>
      <c r="D2171" s="2" t="s">
        <v>28</v>
      </c>
      <c r="E2171" s="2" t="s">
        <v>91</v>
      </c>
      <c r="F2171" s="2" t="s">
        <v>1660</v>
      </c>
      <c r="G2171" s="5" t="str">
        <f>VLOOKUP(F2171,'Customer Info'!A:B,2,0)</f>
        <v>Toby</v>
      </c>
      <c r="H2171" s="5" t="str">
        <f>VLOOKUP(F2171,'Customer Info'!A:C,3,0)</f>
        <v>Carlisle</v>
      </c>
      <c r="I2171" s="5" t="str">
        <f>VLOOKUP(F2171,'Customer Info'!A:E,5,0)</f>
        <v>Depok</v>
      </c>
      <c r="J2171" s="2" t="s">
        <v>424</v>
      </c>
      <c r="K2171" s="6" t="str">
        <f>VLOOKUP(J2171,'Product Details'!B:C,2,0)</f>
        <v>Office_Supplies</v>
      </c>
      <c r="L2171" s="6" t="str">
        <f>VLOOKUP(J2171,'Product Details'!B:D,3,0)</f>
        <v>Supplies</v>
      </c>
      <c r="M2171" s="6" t="s">
        <v>6398</v>
      </c>
      <c r="N2171" s="2">
        <v>1717</v>
      </c>
      <c r="O2171" s="2">
        <v>1652</v>
      </c>
      <c r="P2171" s="2">
        <v>2</v>
      </c>
      <c r="Q2171" s="7">
        <f>O2171*P2171</f>
        <v>3304</v>
      </c>
      <c r="R2171" s="7">
        <f>N2171*P2171</f>
        <v>3434</v>
      </c>
      <c r="S2171" s="2">
        <v>98</v>
      </c>
      <c r="T2171" s="8">
        <f>R2171+S2171</f>
        <v>3532</v>
      </c>
      <c r="U2171" s="8">
        <f>T2171-Q2171</f>
        <v>228</v>
      </c>
      <c r="V2171" s="2" t="s">
        <v>33</v>
      </c>
      <c r="W2171" s="31">
        <f>IF(T2171&lt;5000,T2171*2%,IF(T2171&lt;25000,T2171*5%,IF(T2171&lt;50000,T2171*7%,IF(T2171&lt;100000,T2171*9%,IF(T2171&lt;250000,T2171*12%,T2171*15%)))))</f>
        <v>70.64</v>
      </c>
    </row>
    <row r="2172" spans="1:23" x14ac:dyDescent="0.3">
      <c r="A2172" s="2" t="s">
        <v>3136</v>
      </c>
      <c r="B2172" s="4">
        <v>43225</v>
      </c>
      <c r="C2172" s="4">
        <v>43227</v>
      </c>
      <c r="D2172" s="2" t="s">
        <v>28</v>
      </c>
      <c r="E2172" s="2" t="s">
        <v>36</v>
      </c>
      <c r="F2172" s="2" t="s">
        <v>651</v>
      </c>
      <c r="G2172" s="5" t="str">
        <f>VLOOKUP(F2172,'Customer Info'!A:B,2,0)</f>
        <v>Helen</v>
      </c>
      <c r="H2172" s="5" t="str">
        <f>VLOOKUP(F2172,'Customer Info'!A:C,3,0)</f>
        <v>Abelman</v>
      </c>
      <c r="I2172" s="5" t="str">
        <f>VLOOKUP(F2172,'Customer Info'!A:E,5,0)</f>
        <v>Berlin</v>
      </c>
      <c r="J2172" s="2" t="s">
        <v>401</v>
      </c>
      <c r="K2172" s="6" t="str">
        <f>VLOOKUP(J2172,'Product Details'!B:C,2,0)</f>
        <v>Furniture</v>
      </c>
      <c r="L2172" s="6" t="str">
        <f>VLOOKUP(J2172,'Product Details'!B:D,3,0)</f>
        <v>Bookcases</v>
      </c>
      <c r="M2172" s="6" t="s">
        <v>6408</v>
      </c>
      <c r="N2172" s="2">
        <v>1717</v>
      </c>
      <c r="O2172" s="2">
        <v>1652</v>
      </c>
      <c r="P2172" s="2">
        <v>2</v>
      </c>
      <c r="Q2172" s="7">
        <f>O2172*P2172</f>
        <v>3304</v>
      </c>
      <c r="R2172" s="7">
        <f>N2172*P2172</f>
        <v>3434</v>
      </c>
      <c r="S2172" s="2">
        <v>26</v>
      </c>
      <c r="T2172" s="8">
        <f>R2172+S2172</f>
        <v>3460</v>
      </c>
      <c r="U2172" s="8">
        <f>T2172-Q2172</f>
        <v>156</v>
      </c>
      <c r="V2172" s="2" t="s">
        <v>33</v>
      </c>
      <c r="W2172" s="31">
        <f>IF(T2172&lt;5000,T2172*2%,IF(T2172&lt;25000,T2172*5%,IF(T2172&lt;50000,T2172*7%,IF(T2172&lt;100000,T2172*9%,IF(T2172&lt;250000,T2172*12%,T2172*15%)))))</f>
        <v>69.2</v>
      </c>
    </row>
    <row r="2173" spans="1:23" x14ac:dyDescent="0.3">
      <c r="A2173" s="2" t="s">
        <v>2911</v>
      </c>
      <c r="B2173" s="4">
        <v>43287</v>
      </c>
      <c r="C2173" s="4">
        <v>43289</v>
      </c>
      <c r="D2173" s="2" t="s">
        <v>28</v>
      </c>
      <c r="E2173" s="2" t="s">
        <v>43</v>
      </c>
      <c r="F2173" s="2" t="s">
        <v>916</v>
      </c>
      <c r="G2173" s="5" t="str">
        <f>VLOOKUP(F2173,'Customer Info'!A:B,2,0)</f>
        <v>David</v>
      </c>
      <c r="H2173" s="5" t="str">
        <f>VLOOKUP(F2173,'Customer Info'!A:C,3,0)</f>
        <v>Philippe</v>
      </c>
      <c r="I2173" s="5" t="str">
        <f>VLOOKUP(F2173,'Customer Info'!A:E,5,0)</f>
        <v>Hamburg</v>
      </c>
      <c r="J2173" s="2" t="s">
        <v>1396</v>
      </c>
      <c r="K2173" s="6" t="str">
        <f>VLOOKUP(J2173,'Product Details'!B:C,2,0)</f>
        <v>Technology</v>
      </c>
      <c r="L2173" s="6" t="str">
        <f>VLOOKUP(J2173,'Product Details'!B:D,3,0)</f>
        <v>Phones</v>
      </c>
      <c r="M2173" s="6" t="s">
        <v>6550</v>
      </c>
      <c r="N2173" s="2">
        <v>1717</v>
      </c>
      <c r="O2173" s="2">
        <v>1652</v>
      </c>
      <c r="P2173" s="2">
        <v>2</v>
      </c>
      <c r="Q2173" s="7">
        <f>O2173*P2173</f>
        <v>3304</v>
      </c>
      <c r="R2173" s="7">
        <f>N2173*P2173</f>
        <v>3434</v>
      </c>
      <c r="S2173" s="2">
        <v>24</v>
      </c>
      <c r="T2173" s="8">
        <f>R2173+S2173</f>
        <v>3458</v>
      </c>
      <c r="U2173" s="8">
        <f>T2173-Q2173</f>
        <v>154</v>
      </c>
      <c r="V2173" s="2" t="s">
        <v>30</v>
      </c>
      <c r="W2173" s="31">
        <f>IF(T2173&lt;5000,T2173*2%,IF(T2173&lt;25000,T2173*5%,IF(T2173&lt;50000,T2173*7%,IF(T2173&lt;100000,T2173*9%,IF(T2173&lt;250000,T2173*12%,T2173*15%)))))</f>
        <v>69.16</v>
      </c>
    </row>
    <row r="2174" spans="1:23" x14ac:dyDescent="0.3">
      <c r="A2174" s="2" t="s">
        <v>2856</v>
      </c>
      <c r="B2174" s="4">
        <v>43285</v>
      </c>
      <c r="C2174" s="4">
        <v>43286</v>
      </c>
      <c r="D2174" s="2" t="s">
        <v>47</v>
      </c>
      <c r="E2174" s="2" t="s">
        <v>68</v>
      </c>
      <c r="F2174" s="2" t="s">
        <v>142</v>
      </c>
      <c r="G2174" s="5" t="str">
        <f>VLOOKUP(F2174,'Customer Info'!A:B,2,0)</f>
        <v>Steve</v>
      </c>
      <c r="H2174" s="5" t="str">
        <f>VLOOKUP(F2174,'Customer Info'!A:C,3,0)</f>
        <v>Carroll</v>
      </c>
      <c r="I2174" s="5" t="str">
        <f>VLOOKUP(F2174,'Customer Info'!A:E,5,0)</f>
        <v>Qingdao</v>
      </c>
      <c r="J2174" s="2" t="s">
        <v>193</v>
      </c>
      <c r="K2174" s="6" t="str">
        <f>VLOOKUP(J2174,'Product Details'!B:C,2,0)</f>
        <v>Office_Supplies</v>
      </c>
      <c r="L2174" s="6" t="str">
        <f>VLOOKUP(J2174,'Product Details'!B:D,3,0)</f>
        <v>Art</v>
      </c>
      <c r="M2174" s="6" t="s">
        <v>6434</v>
      </c>
      <c r="N2174" s="2">
        <v>1146</v>
      </c>
      <c r="O2174" s="2">
        <v>1061</v>
      </c>
      <c r="P2174" s="2">
        <v>3</v>
      </c>
      <c r="Q2174" s="7">
        <f>O2174*P2174</f>
        <v>3183</v>
      </c>
      <c r="R2174" s="7">
        <f>N2174*P2174</f>
        <v>3438</v>
      </c>
      <c r="S2174" s="2">
        <v>61</v>
      </c>
      <c r="T2174" s="8">
        <f>R2174+S2174</f>
        <v>3499</v>
      </c>
      <c r="U2174" s="8">
        <f>T2174-Q2174</f>
        <v>316</v>
      </c>
      <c r="V2174" s="2" t="s">
        <v>63</v>
      </c>
      <c r="W2174" s="31">
        <f>IF(T2174&lt;5000,T2174*2%,IF(T2174&lt;25000,T2174*5%,IF(T2174&lt;50000,T2174*7%,IF(T2174&lt;100000,T2174*9%,IF(T2174&lt;250000,T2174*12%,T2174*15%)))))</f>
        <v>69.98</v>
      </c>
    </row>
    <row r="2175" spans="1:23" x14ac:dyDescent="0.3">
      <c r="A2175" s="2" t="s">
        <v>1653</v>
      </c>
      <c r="B2175" s="4">
        <v>43854</v>
      </c>
      <c r="C2175" s="4">
        <v>43855</v>
      </c>
      <c r="D2175" s="2" t="s">
        <v>47</v>
      </c>
      <c r="E2175" s="2" t="s">
        <v>68</v>
      </c>
      <c r="F2175" s="2" t="s">
        <v>1654</v>
      </c>
      <c r="G2175" s="5" t="str">
        <f>VLOOKUP(F2175,'Customer Info'!A:B,2,0)</f>
        <v>Sarah</v>
      </c>
      <c r="H2175" s="5" t="str">
        <f>VLOOKUP(F2175,'Customer Info'!A:C,3,0)</f>
        <v>Foster</v>
      </c>
      <c r="I2175" s="5" t="str">
        <f>VLOOKUP(F2175,'Customer Info'!A:E,5,0)</f>
        <v>Harbin</v>
      </c>
      <c r="J2175" s="2" t="s">
        <v>5</v>
      </c>
      <c r="K2175" s="6" t="str">
        <f>VLOOKUP(J2175,'Product Details'!B:C,2,0)</f>
        <v>Furniture</v>
      </c>
      <c r="L2175" s="6" t="str">
        <f>VLOOKUP(J2175,'Product Details'!B:D,3,0)</f>
        <v>Furnishings</v>
      </c>
      <c r="M2175" s="6" t="s">
        <v>6549</v>
      </c>
      <c r="N2175" s="2">
        <v>1721</v>
      </c>
      <c r="O2175" s="2">
        <v>1640</v>
      </c>
      <c r="P2175" s="2">
        <v>2</v>
      </c>
      <c r="Q2175" s="7">
        <f>O2175*P2175</f>
        <v>3280</v>
      </c>
      <c r="R2175" s="7">
        <f>N2175*P2175</f>
        <v>3442</v>
      </c>
      <c r="S2175" s="2">
        <v>34</v>
      </c>
      <c r="T2175" s="8">
        <f>R2175+S2175</f>
        <v>3476</v>
      </c>
      <c r="U2175" s="8">
        <f>T2175-Q2175</f>
        <v>196</v>
      </c>
      <c r="V2175" s="2" t="s">
        <v>33</v>
      </c>
      <c r="W2175" s="31">
        <f>IF(T2175&lt;5000,T2175*2%,IF(T2175&lt;25000,T2175*5%,IF(T2175&lt;50000,T2175*7%,IF(T2175&lt;100000,T2175*9%,IF(T2175&lt;250000,T2175*12%,T2175*15%)))))</f>
        <v>69.52</v>
      </c>
    </row>
    <row r="2176" spans="1:23" x14ac:dyDescent="0.3">
      <c r="A2176" s="2" t="s">
        <v>4519</v>
      </c>
      <c r="B2176" s="4">
        <v>43543</v>
      </c>
      <c r="C2176" s="4">
        <v>43544</v>
      </c>
      <c r="D2176" s="2" t="s">
        <v>47</v>
      </c>
      <c r="E2176" s="2" t="s">
        <v>91</v>
      </c>
      <c r="F2176" s="2" t="s">
        <v>658</v>
      </c>
      <c r="G2176" s="5" t="str">
        <f>VLOOKUP(F2176,'Customer Info'!A:B,2,0)</f>
        <v>Magdelene</v>
      </c>
      <c r="H2176" s="5" t="str">
        <f>VLOOKUP(F2176,'Customer Info'!A:C,3,0)</f>
        <v>Morse</v>
      </c>
      <c r="I2176" s="5" t="str">
        <f>VLOOKUP(F2176,'Customer Info'!A:E,5,0)</f>
        <v>Berlin</v>
      </c>
      <c r="J2176" s="2" t="s">
        <v>183</v>
      </c>
      <c r="K2176" s="6" t="str">
        <f>VLOOKUP(J2176,'Product Details'!B:C,2,0)</f>
        <v>Furniture</v>
      </c>
      <c r="L2176" s="6" t="str">
        <f>VLOOKUP(J2176,'Product Details'!B:D,3,0)</f>
        <v>Tables</v>
      </c>
      <c r="M2176" s="6" t="s">
        <v>6546</v>
      </c>
      <c r="N2176" s="2">
        <v>1721</v>
      </c>
      <c r="O2176" s="2">
        <v>1640</v>
      </c>
      <c r="P2176" s="2">
        <v>2</v>
      </c>
      <c r="Q2176" s="7">
        <f>O2176*P2176</f>
        <v>3280</v>
      </c>
      <c r="R2176" s="7">
        <f>N2176*P2176</f>
        <v>3442</v>
      </c>
      <c r="S2176" s="2">
        <v>28</v>
      </c>
      <c r="T2176" s="8">
        <f>R2176+S2176</f>
        <v>3470</v>
      </c>
      <c r="U2176" s="8">
        <f>T2176-Q2176</f>
        <v>190</v>
      </c>
      <c r="V2176" s="2" t="s">
        <v>33</v>
      </c>
      <c r="W2176" s="31">
        <f>IF(T2176&lt;5000,T2176*2%,IF(T2176&lt;25000,T2176*5%,IF(T2176&lt;50000,T2176*7%,IF(T2176&lt;100000,T2176*9%,IF(T2176&lt;250000,T2176*12%,T2176*15%)))))</f>
        <v>69.400000000000006</v>
      </c>
    </row>
    <row r="2177" spans="1:23" x14ac:dyDescent="0.3">
      <c r="A2177" s="2" t="s">
        <v>1562</v>
      </c>
      <c r="B2177" s="4">
        <v>44065</v>
      </c>
      <c r="C2177" s="4">
        <v>44066</v>
      </c>
      <c r="D2177" s="2" t="s">
        <v>47</v>
      </c>
      <c r="E2177" s="2" t="s">
        <v>68</v>
      </c>
      <c r="F2177" s="2" t="s">
        <v>219</v>
      </c>
      <c r="G2177" s="5" t="str">
        <f>VLOOKUP(F2177,'Customer Info'!A:B,2,0)</f>
        <v>Toby</v>
      </c>
      <c r="H2177" s="5" t="str">
        <f>VLOOKUP(F2177,'Customer Info'!A:C,3,0)</f>
        <v>Braunhardt</v>
      </c>
      <c r="I2177" s="5" t="str">
        <f>VLOOKUP(F2177,'Customer Info'!A:E,5,0)</f>
        <v>Perth</v>
      </c>
      <c r="J2177" s="2" t="s">
        <v>207</v>
      </c>
      <c r="K2177" s="6" t="str">
        <f>VLOOKUP(J2177,'Product Details'!B:C,2,0)</f>
        <v>Office_Supplies</v>
      </c>
      <c r="L2177" s="6" t="str">
        <f>VLOOKUP(J2177,'Product Details'!B:D,3,0)</f>
        <v>Labels</v>
      </c>
      <c r="M2177" s="6" t="s">
        <v>6469</v>
      </c>
      <c r="N2177" s="2">
        <v>691</v>
      </c>
      <c r="O2177" s="2">
        <v>627</v>
      </c>
      <c r="P2177" s="2">
        <v>5</v>
      </c>
      <c r="Q2177" s="7">
        <f>O2177*P2177</f>
        <v>3135</v>
      </c>
      <c r="R2177" s="7">
        <f>N2177*P2177</f>
        <v>3455</v>
      </c>
      <c r="S2177" s="2">
        <v>90</v>
      </c>
      <c r="T2177" s="8">
        <f>R2177+S2177</f>
        <v>3545</v>
      </c>
      <c r="U2177" s="8">
        <f>T2177-Q2177</f>
        <v>410</v>
      </c>
      <c r="V2177" s="2" t="s">
        <v>63</v>
      </c>
      <c r="W2177" s="31">
        <f>IF(T2177&lt;5000,T2177*2%,IF(T2177&lt;25000,T2177*5%,IF(T2177&lt;50000,T2177*7%,IF(T2177&lt;100000,T2177*9%,IF(T2177&lt;250000,T2177*12%,T2177*15%)))))</f>
        <v>70.900000000000006</v>
      </c>
    </row>
    <row r="2178" spans="1:23" x14ac:dyDescent="0.3">
      <c r="A2178" s="2" t="s">
        <v>3743</v>
      </c>
      <c r="B2178" s="4">
        <v>43917</v>
      </c>
      <c r="C2178" s="4">
        <v>43918</v>
      </c>
      <c r="D2178" s="2" t="s">
        <v>47</v>
      </c>
      <c r="E2178" s="2" t="s">
        <v>29</v>
      </c>
      <c r="F2178" s="2" t="s">
        <v>390</v>
      </c>
      <c r="G2178" s="5" t="str">
        <f>VLOOKUP(F2178,'Customer Info'!A:B,2,0)</f>
        <v>Cyra</v>
      </c>
      <c r="H2178" s="5" t="str">
        <f>VLOOKUP(F2178,'Customer Info'!A:C,3,0)</f>
        <v>Reiten</v>
      </c>
      <c r="I2178" s="5" t="str">
        <f>VLOOKUP(F2178,'Customer Info'!A:E,5,0)</f>
        <v>Srinagar</v>
      </c>
      <c r="J2178" s="2" t="s">
        <v>718</v>
      </c>
      <c r="K2178" s="6" t="str">
        <f>VLOOKUP(J2178,'Product Details'!B:C,2,0)</f>
        <v>Office_Supplies</v>
      </c>
      <c r="L2178" s="6" t="str">
        <f>VLOOKUP(J2178,'Product Details'!B:D,3,0)</f>
        <v>Labels</v>
      </c>
      <c r="M2178" s="6" t="s">
        <v>6508</v>
      </c>
      <c r="N2178" s="2">
        <v>691</v>
      </c>
      <c r="O2178" s="2">
        <v>627</v>
      </c>
      <c r="P2178" s="2">
        <v>5</v>
      </c>
      <c r="Q2178" s="7">
        <f>O2178*P2178</f>
        <v>3135</v>
      </c>
      <c r="R2178" s="7">
        <f>N2178*P2178</f>
        <v>3455</v>
      </c>
      <c r="S2178" s="2">
        <v>79</v>
      </c>
      <c r="T2178" s="8">
        <f>R2178+S2178</f>
        <v>3534</v>
      </c>
      <c r="U2178" s="8">
        <f>T2178-Q2178</f>
        <v>399</v>
      </c>
      <c r="V2178" s="2" t="s">
        <v>33</v>
      </c>
      <c r="W2178" s="31">
        <f>IF(T2178&lt;5000,T2178*2%,IF(T2178&lt;25000,T2178*5%,IF(T2178&lt;50000,T2178*7%,IF(T2178&lt;100000,T2178*9%,IF(T2178&lt;250000,T2178*12%,T2178*15%)))))</f>
        <v>70.680000000000007</v>
      </c>
    </row>
    <row r="2179" spans="1:23" x14ac:dyDescent="0.3">
      <c r="A2179" s="2" t="s">
        <v>952</v>
      </c>
      <c r="B2179" s="4">
        <v>43806</v>
      </c>
      <c r="C2179" s="4">
        <v>43808</v>
      </c>
      <c r="D2179" s="2" t="s">
        <v>47</v>
      </c>
      <c r="E2179" s="2" t="s">
        <v>29</v>
      </c>
      <c r="F2179" s="2" t="s">
        <v>627</v>
      </c>
      <c r="G2179" s="5" t="str">
        <f>VLOOKUP(F2179,'Customer Info'!A:B,2,0)</f>
        <v>Logan</v>
      </c>
      <c r="H2179" s="5" t="str">
        <f>VLOOKUP(F2179,'Customer Info'!A:C,3,0)</f>
        <v>Haushalter</v>
      </c>
      <c r="I2179" s="5" t="str">
        <f>VLOOKUP(F2179,'Customer Info'!A:E,5,0)</f>
        <v>Canberra</v>
      </c>
      <c r="J2179" s="2" t="s">
        <v>273</v>
      </c>
      <c r="K2179" s="6" t="str">
        <f>VLOOKUP(J2179,'Product Details'!B:C,2,0)</f>
        <v>Furniture</v>
      </c>
      <c r="L2179" s="6" t="str">
        <f>VLOOKUP(J2179,'Product Details'!B:D,3,0)</f>
        <v>Tables</v>
      </c>
      <c r="M2179" s="6" t="s">
        <v>6494</v>
      </c>
      <c r="N2179" s="2">
        <v>691</v>
      </c>
      <c r="O2179" s="2">
        <v>646</v>
      </c>
      <c r="P2179" s="2">
        <v>5</v>
      </c>
      <c r="Q2179" s="7">
        <f>O2179*P2179</f>
        <v>3230</v>
      </c>
      <c r="R2179" s="7">
        <f>N2179*P2179</f>
        <v>3455</v>
      </c>
      <c r="S2179" s="2">
        <v>74</v>
      </c>
      <c r="T2179" s="8">
        <f>R2179+S2179</f>
        <v>3529</v>
      </c>
      <c r="U2179" s="8">
        <f>T2179-Q2179</f>
        <v>299</v>
      </c>
      <c r="V2179" s="2" t="s">
        <v>33</v>
      </c>
      <c r="W2179" s="31">
        <f>IF(T2179&lt;5000,T2179*2%,IF(T2179&lt;25000,T2179*5%,IF(T2179&lt;50000,T2179*7%,IF(T2179&lt;100000,T2179*9%,IF(T2179&lt;250000,T2179*12%,T2179*15%)))))</f>
        <v>70.58</v>
      </c>
    </row>
    <row r="2180" spans="1:23" x14ac:dyDescent="0.3">
      <c r="A2180" s="2" t="s">
        <v>2518</v>
      </c>
      <c r="B2180" s="4">
        <v>43810</v>
      </c>
      <c r="C2180" s="4">
        <v>43812</v>
      </c>
      <c r="D2180" s="2" t="s">
        <v>47</v>
      </c>
      <c r="E2180" s="2" t="s">
        <v>36</v>
      </c>
      <c r="F2180" s="2" t="s">
        <v>1892</v>
      </c>
      <c r="G2180" s="5" t="str">
        <f>VLOOKUP(F2180,'Customer Info'!A:B,2,0)</f>
        <v>Hunter</v>
      </c>
      <c r="H2180" s="5" t="str">
        <f>VLOOKUP(F2180,'Customer Info'!A:C,3,0)</f>
        <v>Lopez</v>
      </c>
      <c r="I2180" s="5" t="str">
        <f>VLOOKUP(F2180,'Customer Info'!A:E,5,0)</f>
        <v>Cuttack</v>
      </c>
      <c r="J2180" s="2" t="s">
        <v>572</v>
      </c>
      <c r="K2180" s="6" t="str">
        <f>VLOOKUP(J2180,'Product Details'!B:C,2,0)</f>
        <v>Technology</v>
      </c>
      <c r="L2180" s="6" t="str">
        <f>VLOOKUP(J2180,'Product Details'!B:D,3,0)</f>
        <v>Machines</v>
      </c>
      <c r="M2180" s="6" t="s">
        <v>6553</v>
      </c>
      <c r="N2180" s="2">
        <v>691</v>
      </c>
      <c r="O2180" s="2">
        <v>627</v>
      </c>
      <c r="P2180" s="2">
        <v>5</v>
      </c>
      <c r="Q2180" s="7">
        <f>O2180*P2180</f>
        <v>3135</v>
      </c>
      <c r="R2180" s="7">
        <f>N2180*P2180</f>
        <v>3455</v>
      </c>
      <c r="S2180" s="2">
        <v>33</v>
      </c>
      <c r="T2180" s="8">
        <f>R2180+S2180</f>
        <v>3488</v>
      </c>
      <c r="U2180" s="8">
        <f>T2180-Q2180</f>
        <v>353</v>
      </c>
      <c r="V2180" s="2" t="s">
        <v>63</v>
      </c>
      <c r="W2180" s="31">
        <f>IF(T2180&lt;5000,T2180*2%,IF(T2180&lt;25000,T2180*5%,IF(T2180&lt;50000,T2180*7%,IF(T2180&lt;100000,T2180*9%,IF(T2180&lt;250000,T2180*12%,T2180*15%)))))</f>
        <v>69.760000000000005</v>
      </c>
    </row>
    <row r="2181" spans="1:23" x14ac:dyDescent="0.3">
      <c r="A2181" s="2" t="s">
        <v>4571</v>
      </c>
      <c r="B2181" s="4">
        <v>44066</v>
      </c>
      <c r="C2181" s="4">
        <v>44067</v>
      </c>
      <c r="D2181" s="2" t="s">
        <v>47</v>
      </c>
      <c r="E2181" s="2" t="s">
        <v>29</v>
      </c>
      <c r="F2181" s="2" t="s">
        <v>282</v>
      </c>
      <c r="G2181" s="5" t="str">
        <f>VLOOKUP(F2181,'Customer Info'!A:B,2,0)</f>
        <v>Brenda</v>
      </c>
      <c r="H2181" s="5" t="str">
        <f>VLOOKUP(F2181,'Customer Info'!A:C,3,0)</f>
        <v>Bowman</v>
      </c>
      <c r="I2181" s="5" t="str">
        <f>VLOOKUP(F2181,'Customer Info'!A:E,5,0)</f>
        <v>Perth</v>
      </c>
      <c r="J2181" s="2" t="s">
        <v>83</v>
      </c>
      <c r="K2181" s="6" t="str">
        <f>VLOOKUP(J2181,'Product Details'!B:C,2,0)</f>
        <v>Furniture</v>
      </c>
      <c r="L2181" s="6" t="str">
        <f>VLOOKUP(J2181,'Product Details'!B:D,3,0)</f>
        <v>Chairs</v>
      </c>
      <c r="M2181" s="6" t="s">
        <v>6406</v>
      </c>
      <c r="N2181" s="2">
        <v>691</v>
      </c>
      <c r="O2181" s="2">
        <v>646</v>
      </c>
      <c r="P2181" s="2">
        <v>5</v>
      </c>
      <c r="Q2181" s="7">
        <f>O2181*P2181</f>
        <v>3230</v>
      </c>
      <c r="R2181" s="7">
        <f>N2181*P2181</f>
        <v>3455</v>
      </c>
      <c r="S2181" s="2">
        <v>33</v>
      </c>
      <c r="T2181" s="8">
        <f>R2181+S2181</f>
        <v>3488</v>
      </c>
      <c r="U2181" s="8">
        <f>T2181-Q2181</f>
        <v>258</v>
      </c>
      <c r="V2181" s="2" t="s">
        <v>63</v>
      </c>
      <c r="W2181" s="31">
        <f>IF(T2181&lt;5000,T2181*2%,IF(T2181&lt;25000,T2181*5%,IF(T2181&lt;50000,T2181*7%,IF(T2181&lt;100000,T2181*9%,IF(T2181&lt;250000,T2181*12%,T2181*15%)))))</f>
        <v>69.760000000000005</v>
      </c>
    </row>
    <row r="2182" spans="1:23" x14ac:dyDescent="0.3">
      <c r="A2182" s="2" t="s">
        <v>3480</v>
      </c>
      <c r="B2182" s="4">
        <v>43617</v>
      </c>
      <c r="C2182" s="4">
        <v>43619</v>
      </c>
      <c r="D2182" s="2" t="s">
        <v>47</v>
      </c>
      <c r="E2182" s="2" t="s">
        <v>36</v>
      </c>
      <c r="F2182" s="2" t="s">
        <v>779</v>
      </c>
      <c r="G2182" s="5" t="str">
        <f>VLOOKUP(F2182,'Customer Info'!A:B,2,0)</f>
        <v>Evan</v>
      </c>
      <c r="H2182" s="5" t="str">
        <f>VLOOKUP(F2182,'Customer Info'!A:C,3,0)</f>
        <v>Bailliet</v>
      </c>
      <c r="I2182" s="5" t="str">
        <f>VLOOKUP(F2182,'Customer Info'!A:E,5,0)</f>
        <v>Sydney</v>
      </c>
      <c r="J2182" s="2" t="s">
        <v>348</v>
      </c>
      <c r="K2182" s="6" t="str">
        <f>VLOOKUP(J2182,'Product Details'!B:C,2,0)</f>
        <v>Furniture</v>
      </c>
      <c r="L2182" s="6" t="str">
        <f>VLOOKUP(J2182,'Product Details'!B:D,3,0)</f>
        <v>Furnishings</v>
      </c>
      <c r="M2182" s="6" t="s">
        <v>6559</v>
      </c>
      <c r="N2182" s="2">
        <v>691</v>
      </c>
      <c r="O2182" s="2">
        <v>627</v>
      </c>
      <c r="P2182" s="2">
        <v>5</v>
      </c>
      <c r="Q2182" s="7">
        <f>O2182*P2182</f>
        <v>3135</v>
      </c>
      <c r="R2182" s="7">
        <f>N2182*P2182</f>
        <v>3455</v>
      </c>
      <c r="S2182" s="2">
        <v>31</v>
      </c>
      <c r="T2182" s="8">
        <f>R2182+S2182</f>
        <v>3486</v>
      </c>
      <c r="U2182" s="8">
        <f>T2182-Q2182</f>
        <v>351</v>
      </c>
      <c r="V2182" s="2" t="s">
        <v>33</v>
      </c>
      <c r="W2182" s="31">
        <f>IF(T2182&lt;5000,T2182*2%,IF(T2182&lt;25000,T2182*5%,IF(T2182&lt;50000,T2182*7%,IF(T2182&lt;100000,T2182*9%,IF(T2182&lt;250000,T2182*12%,T2182*15%)))))</f>
        <v>69.72</v>
      </c>
    </row>
    <row r="2183" spans="1:23" x14ac:dyDescent="0.3">
      <c r="A2183" s="2" t="s">
        <v>1464</v>
      </c>
      <c r="B2183" s="4">
        <v>43720</v>
      </c>
      <c r="C2183" s="4">
        <v>43721</v>
      </c>
      <c r="D2183" s="2" t="s">
        <v>47</v>
      </c>
      <c r="E2183" s="2" t="s">
        <v>29</v>
      </c>
      <c r="F2183" s="2" t="s">
        <v>354</v>
      </c>
      <c r="G2183" s="5" t="str">
        <f>VLOOKUP(F2183,'Customer Info'!A:B,2,0)</f>
        <v>Robert</v>
      </c>
      <c r="H2183" s="5" t="str">
        <f>VLOOKUP(F2183,'Customer Info'!A:C,3,0)</f>
        <v>Waldorf</v>
      </c>
      <c r="I2183" s="5" t="str">
        <f>VLOOKUP(F2183,'Customer Info'!A:E,5,0)</f>
        <v>Emden</v>
      </c>
      <c r="J2183" s="2" t="s">
        <v>207</v>
      </c>
      <c r="K2183" s="6" t="str">
        <f>VLOOKUP(J2183,'Product Details'!B:C,2,0)</f>
        <v>Office_Supplies</v>
      </c>
      <c r="L2183" s="6" t="str">
        <f>VLOOKUP(J2183,'Product Details'!B:D,3,0)</f>
        <v>Labels</v>
      </c>
      <c r="M2183" s="6" t="s">
        <v>6469</v>
      </c>
      <c r="N2183" s="2">
        <v>288</v>
      </c>
      <c r="O2183" s="2">
        <v>264</v>
      </c>
      <c r="P2183" s="2">
        <v>12</v>
      </c>
      <c r="Q2183" s="7">
        <f>O2183*P2183</f>
        <v>3168</v>
      </c>
      <c r="R2183" s="7">
        <f>N2183*P2183</f>
        <v>3456</v>
      </c>
      <c r="S2183" s="2">
        <v>87</v>
      </c>
      <c r="T2183" s="8">
        <f>R2183+S2183</f>
        <v>3543</v>
      </c>
      <c r="U2183" s="8">
        <f>T2183-Q2183</f>
        <v>375</v>
      </c>
      <c r="V2183" s="2" t="s">
        <v>33</v>
      </c>
      <c r="W2183" s="31">
        <f>IF(T2183&lt;5000,T2183*2%,IF(T2183&lt;25000,T2183*5%,IF(T2183&lt;50000,T2183*7%,IF(T2183&lt;100000,T2183*9%,IF(T2183&lt;250000,T2183*12%,T2183*15%)))))</f>
        <v>70.86</v>
      </c>
    </row>
    <row r="2184" spans="1:23" x14ac:dyDescent="0.3">
      <c r="A2184" s="2" t="s">
        <v>4302</v>
      </c>
      <c r="B2184" s="4">
        <v>43439</v>
      </c>
      <c r="C2184" s="4">
        <v>43439</v>
      </c>
      <c r="D2184" s="2" t="s">
        <v>28</v>
      </c>
      <c r="E2184" s="2" t="s">
        <v>91</v>
      </c>
      <c r="F2184" s="2" t="s">
        <v>661</v>
      </c>
      <c r="G2184" s="5" t="str">
        <f>VLOOKUP(F2184,'Customer Info'!A:B,2,0)</f>
        <v>Victoria</v>
      </c>
      <c r="H2184" s="5" t="str">
        <f>VLOOKUP(F2184,'Customer Info'!A:C,3,0)</f>
        <v>Brennan</v>
      </c>
      <c r="I2184" s="5" t="str">
        <f>VLOOKUP(F2184,'Customer Info'!A:E,5,0)</f>
        <v>Canberra</v>
      </c>
      <c r="J2184" s="2" t="s">
        <v>32</v>
      </c>
      <c r="K2184" s="6" t="str">
        <f>VLOOKUP(J2184,'Product Details'!B:C,2,0)</f>
        <v>Technology</v>
      </c>
      <c r="L2184" s="6" t="str">
        <f>VLOOKUP(J2184,'Product Details'!B:D,3,0)</f>
        <v>Machines</v>
      </c>
      <c r="M2184" s="6" t="s">
        <v>6403</v>
      </c>
      <c r="N2184" s="2">
        <v>1734</v>
      </c>
      <c r="O2184" s="2">
        <v>1702</v>
      </c>
      <c r="P2184" s="2">
        <v>2</v>
      </c>
      <c r="Q2184" s="7">
        <f>O2184*P2184</f>
        <v>3404</v>
      </c>
      <c r="R2184" s="7">
        <f>N2184*P2184</f>
        <v>3468</v>
      </c>
      <c r="S2184" s="2">
        <v>97</v>
      </c>
      <c r="T2184" s="8">
        <f>R2184+S2184</f>
        <v>3565</v>
      </c>
      <c r="U2184" s="8">
        <f>T2184-Q2184</f>
        <v>161</v>
      </c>
      <c r="V2184" s="2" t="s">
        <v>30</v>
      </c>
      <c r="W2184" s="31">
        <f>IF(T2184&lt;5000,T2184*2%,IF(T2184&lt;25000,T2184*5%,IF(T2184&lt;50000,T2184*7%,IF(T2184&lt;100000,T2184*9%,IF(T2184&lt;250000,T2184*12%,T2184*15%)))))</f>
        <v>71.3</v>
      </c>
    </row>
    <row r="2185" spans="1:23" x14ac:dyDescent="0.3">
      <c r="A2185" s="2" t="s">
        <v>3679</v>
      </c>
      <c r="B2185" s="4">
        <v>44001</v>
      </c>
      <c r="C2185" s="4">
        <v>44001</v>
      </c>
      <c r="D2185" s="2" t="s">
        <v>28</v>
      </c>
      <c r="E2185" s="2" t="s">
        <v>36</v>
      </c>
      <c r="F2185" s="2" t="s">
        <v>606</v>
      </c>
      <c r="G2185" s="5" t="str">
        <f>VLOOKUP(F2185,'Customer Info'!A:B,2,0)</f>
        <v>Maureen</v>
      </c>
      <c r="H2185" s="5" t="str">
        <f>VLOOKUP(F2185,'Customer Info'!A:C,3,0)</f>
        <v>Gastineau</v>
      </c>
      <c r="I2185" s="5" t="str">
        <f>VLOOKUP(F2185,'Customer Info'!A:E,5,0)</f>
        <v>Melton</v>
      </c>
      <c r="J2185" s="2" t="s">
        <v>131</v>
      </c>
      <c r="K2185" s="6" t="str">
        <f>VLOOKUP(J2185,'Product Details'!B:C,2,0)</f>
        <v>Office_Supplies</v>
      </c>
      <c r="L2185" s="6" t="str">
        <f>VLOOKUP(J2185,'Product Details'!B:D,3,0)</f>
        <v>Labels</v>
      </c>
      <c r="M2185" s="6" t="s">
        <v>6517</v>
      </c>
      <c r="N2185" s="2">
        <v>1734</v>
      </c>
      <c r="O2185" s="2">
        <v>1702</v>
      </c>
      <c r="P2185" s="2">
        <v>2</v>
      </c>
      <c r="Q2185" s="7">
        <f>O2185*P2185</f>
        <v>3404</v>
      </c>
      <c r="R2185" s="7">
        <f>N2185*P2185</f>
        <v>3468</v>
      </c>
      <c r="S2185" s="2">
        <v>29</v>
      </c>
      <c r="T2185" s="8">
        <f>R2185+S2185</f>
        <v>3497</v>
      </c>
      <c r="U2185" s="8">
        <f>T2185-Q2185</f>
        <v>93</v>
      </c>
      <c r="V2185" s="2" t="s">
        <v>30</v>
      </c>
      <c r="W2185" s="31">
        <f>IF(T2185&lt;5000,T2185*2%,IF(T2185&lt;25000,T2185*5%,IF(T2185&lt;50000,T2185*7%,IF(T2185&lt;100000,T2185*9%,IF(T2185&lt;250000,T2185*12%,T2185*15%)))))</f>
        <v>69.94</v>
      </c>
    </row>
    <row r="2186" spans="1:23" x14ac:dyDescent="0.3">
      <c r="A2186" s="2" t="s">
        <v>1794</v>
      </c>
      <c r="B2186" s="4">
        <v>43923</v>
      </c>
      <c r="C2186" s="4">
        <v>43924</v>
      </c>
      <c r="D2186" s="2" t="s">
        <v>28</v>
      </c>
      <c r="E2186" s="2" t="s">
        <v>91</v>
      </c>
      <c r="F2186" s="2" t="s">
        <v>1203</v>
      </c>
      <c r="G2186" s="5" t="str">
        <f>VLOOKUP(F2186,'Customer Info'!A:B,2,0)</f>
        <v>Mike</v>
      </c>
      <c r="H2186" s="5" t="str">
        <f>VLOOKUP(F2186,'Customer Info'!A:C,3,0)</f>
        <v>Gockenbach</v>
      </c>
      <c r="I2186" s="5" t="str">
        <f>VLOOKUP(F2186,'Customer Info'!A:E,5,0)</f>
        <v>Caloundra</v>
      </c>
      <c r="J2186" s="2" t="s">
        <v>1396</v>
      </c>
      <c r="K2186" s="6" t="str">
        <f>VLOOKUP(J2186,'Product Details'!B:C,2,0)</f>
        <v>Technology</v>
      </c>
      <c r="L2186" s="6" t="str">
        <f>VLOOKUP(J2186,'Product Details'!B:D,3,0)</f>
        <v>Phones</v>
      </c>
      <c r="M2186" s="6" t="s">
        <v>6550</v>
      </c>
      <c r="N2186" s="2">
        <v>1752</v>
      </c>
      <c r="O2186" s="2">
        <v>1576</v>
      </c>
      <c r="P2186" s="2">
        <v>2</v>
      </c>
      <c r="Q2186" s="7">
        <f>O2186*P2186</f>
        <v>3152</v>
      </c>
      <c r="R2186" s="7">
        <f>N2186*P2186</f>
        <v>3504</v>
      </c>
      <c r="S2186" s="2">
        <v>92</v>
      </c>
      <c r="T2186" s="8">
        <f>R2186+S2186</f>
        <v>3596</v>
      </c>
      <c r="U2186" s="8">
        <f>T2186-Q2186</f>
        <v>444</v>
      </c>
      <c r="V2186" s="2" t="s">
        <v>33</v>
      </c>
      <c r="W2186" s="31">
        <f>IF(T2186&lt;5000,T2186*2%,IF(T2186&lt;25000,T2186*5%,IF(T2186&lt;50000,T2186*7%,IF(T2186&lt;100000,T2186*9%,IF(T2186&lt;250000,T2186*12%,T2186*15%)))))</f>
        <v>71.92</v>
      </c>
    </row>
    <row r="2187" spans="1:23" x14ac:dyDescent="0.3">
      <c r="A2187" s="2" t="s">
        <v>2735</v>
      </c>
      <c r="B2187" s="4">
        <v>44156</v>
      </c>
      <c r="C2187" s="4">
        <v>44156</v>
      </c>
      <c r="D2187" s="2" t="s">
        <v>28</v>
      </c>
      <c r="E2187" s="2" t="s">
        <v>43</v>
      </c>
      <c r="F2187" s="2" t="s">
        <v>654</v>
      </c>
      <c r="G2187" s="5" t="str">
        <f>VLOOKUP(F2187,'Customer Info'!A:B,2,0)</f>
        <v>Jonathan</v>
      </c>
      <c r="H2187" s="5" t="str">
        <f>VLOOKUP(F2187,'Customer Info'!A:C,3,0)</f>
        <v>Howell</v>
      </c>
      <c r="I2187" s="5" t="str">
        <f>VLOOKUP(F2187,'Customer Info'!A:E,5,0)</f>
        <v>Guangshui</v>
      </c>
      <c r="J2187" s="2" t="s">
        <v>1390</v>
      </c>
      <c r="K2187" s="6" t="str">
        <f>VLOOKUP(J2187,'Product Details'!B:C,2,0)</f>
        <v>Furniture</v>
      </c>
      <c r="L2187" s="6" t="str">
        <f>VLOOKUP(J2187,'Product Details'!B:D,3,0)</f>
        <v>Furnishings</v>
      </c>
      <c r="M2187" s="6" t="s">
        <v>6390</v>
      </c>
      <c r="N2187" s="2">
        <v>1752</v>
      </c>
      <c r="O2187" s="2">
        <v>1576</v>
      </c>
      <c r="P2187" s="2">
        <v>2</v>
      </c>
      <c r="Q2187" s="7">
        <f>O2187*P2187</f>
        <v>3152</v>
      </c>
      <c r="R2187" s="7">
        <f>N2187*P2187</f>
        <v>3504</v>
      </c>
      <c r="S2187" s="2">
        <v>30</v>
      </c>
      <c r="T2187" s="8">
        <f>R2187+S2187</f>
        <v>3534</v>
      </c>
      <c r="U2187" s="8">
        <f>T2187-Q2187</f>
        <v>382</v>
      </c>
      <c r="V2187" s="2" t="s">
        <v>33</v>
      </c>
      <c r="W2187" s="31">
        <f>IF(T2187&lt;5000,T2187*2%,IF(T2187&lt;25000,T2187*5%,IF(T2187&lt;50000,T2187*7%,IF(T2187&lt;100000,T2187*9%,IF(T2187&lt;250000,T2187*12%,T2187*15%)))))</f>
        <v>70.680000000000007</v>
      </c>
    </row>
    <row r="2188" spans="1:23" x14ac:dyDescent="0.3">
      <c r="A2188" s="2" t="s">
        <v>2197</v>
      </c>
      <c r="B2188" s="4">
        <v>43352</v>
      </c>
      <c r="C2188" s="4">
        <v>43354</v>
      </c>
      <c r="D2188" s="2" t="s">
        <v>28</v>
      </c>
      <c r="E2188" s="2" t="s">
        <v>29</v>
      </c>
      <c r="F2188" s="2" t="s">
        <v>231</v>
      </c>
      <c r="G2188" s="5" t="str">
        <f>VLOOKUP(F2188,'Customer Info'!A:B,2,0)</f>
        <v>Thais</v>
      </c>
      <c r="H2188" s="5" t="str">
        <f>VLOOKUP(F2188,'Customer Info'!A:C,3,0)</f>
        <v>Sissman</v>
      </c>
      <c r="I2188" s="5" t="str">
        <f>VLOOKUP(F2188,'Customer Info'!A:E,5,0)</f>
        <v>Essen</v>
      </c>
      <c r="J2188" s="2" t="s">
        <v>499</v>
      </c>
      <c r="K2188" s="6" t="str">
        <f>VLOOKUP(J2188,'Product Details'!B:C,2,0)</f>
        <v>Furniture</v>
      </c>
      <c r="L2188" s="6" t="str">
        <f>VLOOKUP(J2188,'Product Details'!B:D,3,0)</f>
        <v>Tables</v>
      </c>
      <c r="M2188" s="6" t="s">
        <v>6537</v>
      </c>
      <c r="N2188" s="2">
        <v>1752</v>
      </c>
      <c r="O2188" s="2">
        <v>1576</v>
      </c>
      <c r="P2188" s="2">
        <v>2</v>
      </c>
      <c r="Q2188" s="7">
        <f>O2188*P2188</f>
        <v>3152</v>
      </c>
      <c r="R2188" s="7">
        <f>N2188*P2188</f>
        <v>3504</v>
      </c>
      <c r="S2188" s="2">
        <v>26</v>
      </c>
      <c r="T2188" s="8">
        <f>R2188+S2188</f>
        <v>3530</v>
      </c>
      <c r="U2188" s="8">
        <f>T2188-Q2188</f>
        <v>378</v>
      </c>
      <c r="V2188" s="2" t="s">
        <v>30</v>
      </c>
      <c r="W2188" s="31">
        <f>IF(T2188&lt;5000,T2188*2%,IF(T2188&lt;25000,T2188*5%,IF(T2188&lt;50000,T2188*7%,IF(T2188&lt;100000,T2188*9%,IF(T2188&lt;250000,T2188*12%,T2188*15%)))))</f>
        <v>70.600000000000009</v>
      </c>
    </row>
    <row r="2189" spans="1:23" x14ac:dyDescent="0.3">
      <c r="A2189" s="2" t="s">
        <v>3665</v>
      </c>
      <c r="B2189" s="4">
        <v>43857</v>
      </c>
      <c r="C2189" s="4">
        <v>43857</v>
      </c>
      <c r="D2189" s="2" t="s">
        <v>28</v>
      </c>
      <c r="E2189" s="2" t="s">
        <v>43</v>
      </c>
      <c r="F2189" s="2" t="s">
        <v>878</v>
      </c>
      <c r="G2189" s="5" t="str">
        <f>VLOOKUP(F2189,'Customer Info'!A:B,2,0)</f>
        <v>Dianna</v>
      </c>
      <c r="H2189" s="5" t="str">
        <f>VLOOKUP(F2189,'Customer Info'!A:C,3,0)</f>
        <v>Vittorini</v>
      </c>
      <c r="I2189" s="5" t="str">
        <f>VLOOKUP(F2189,'Customer Info'!A:E,5,0)</f>
        <v>Cottbus</v>
      </c>
      <c r="J2189" s="2" t="s">
        <v>105</v>
      </c>
      <c r="K2189" s="6" t="str">
        <f>VLOOKUP(J2189,'Product Details'!B:C,2,0)</f>
        <v>Office_Supplies</v>
      </c>
      <c r="L2189" s="6" t="str">
        <f>VLOOKUP(J2189,'Product Details'!B:D,3,0)</f>
        <v>Appliances</v>
      </c>
      <c r="M2189" s="6" t="s">
        <v>6522</v>
      </c>
      <c r="N2189" s="2">
        <v>1169</v>
      </c>
      <c r="O2189" s="2">
        <v>1103</v>
      </c>
      <c r="P2189" s="2">
        <v>3</v>
      </c>
      <c r="Q2189" s="7">
        <f>O2189*P2189</f>
        <v>3309</v>
      </c>
      <c r="R2189" s="7">
        <f>N2189*P2189</f>
        <v>3507</v>
      </c>
      <c r="S2189" s="2">
        <v>90</v>
      </c>
      <c r="T2189" s="8">
        <f>R2189+S2189</f>
        <v>3597</v>
      </c>
      <c r="U2189" s="8">
        <f>T2189-Q2189</f>
        <v>288</v>
      </c>
      <c r="V2189" s="2" t="s">
        <v>63</v>
      </c>
      <c r="W2189" s="31">
        <f>IF(T2189&lt;5000,T2189*2%,IF(T2189&lt;25000,T2189*5%,IF(T2189&lt;50000,T2189*7%,IF(T2189&lt;100000,T2189*9%,IF(T2189&lt;250000,T2189*12%,T2189*15%)))))</f>
        <v>71.94</v>
      </c>
    </row>
    <row r="2190" spans="1:23" x14ac:dyDescent="0.3">
      <c r="A2190" s="2" t="s">
        <v>4895</v>
      </c>
      <c r="B2190" s="4">
        <v>43453</v>
      </c>
      <c r="C2190" s="4">
        <v>43454</v>
      </c>
      <c r="D2190" s="2" t="s">
        <v>47</v>
      </c>
      <c r="E2190" s="2" t="s">
        <v>43</v>
      </c>
      <c r="F2190" s="2" t="s">
        <v>1695</v>
      </c>
      <c r="G2190" s="5" t="str">
        <f>VLOOKUP(F2190,'Customer Info'!A:B,2,0)</f>
        <v>Tamara</v>
      </c>
      <c r="H2190" s="5" t="str">
        <f>VLOOKUP(F2190,'Customer Info'!A:C,3,0)</f>
        <v>Chand</v>
      </c>
      <c r="I2190" s="5" t="str">
        <f>VLOOKUP(F2190,'Customer Info'!A:E,5,0)</f>
        <v>Yogyakarta</v>
      </c>
      <c r="J2190" s="2" t="s">
        <v>83</v>
      </c>
      <c r="K2190" s="6" t="str">
        <f>VLOOKUP(J2190,'Product Details'!B:C,2,0)</f>
        <v>Furniture</v>
      </c>
      <c r="L2190" s="6" t="str">
        <f>VLOOKUP(J2190,'Product Details'!B:D,3,0)</f>
        <v>Chairs</v>
      </c>
      <c r="M2190" s="6" t="s">
        <v>6406</v>
      </c>
      <c r="N2190" s="2">
        <v>1169</v>
      </c>
      <c r="O2190" s="2">
        <v>1072</v>
      </c>
      <c r="P2190" s="2">
        <v>3</v>
      </c>
      <c r="Q2190" s="7">
        <f>O2190*P2190</f>
        <v>3216</v>
      </c>
      <c r="R2190" s="7">
        <f>N2190*P2190</f>
        <v>3507</v>
      </c>
      <c r="S2190" s="2">
        <v>85</v>
      </c>
      <c r="T2190" s="8">
        <f>R2190+S2190</f>
        <v>3592</v>
      </c>
      <c r="U2190" s="8">
        <f>T2190-Q2190</f>
        <v>376</v>
      </c>
      <c r="V2190" s="2" t="s">
        <v>33</v>
      </c>
      <c r="W2190" s="31">
        <f>IF(T2190&lt;5000,T2190*2%,IF(T2190&lt;25000,T2190*5%,IF(T2190&lt;50000,T2190*7%,IF(T2190&lt;100000,T2190*9%,IF(T2190&lt;250000,T2190*12%,T2190*15%)))))</f>
        <v>71.84</v>
      </c>
    </row>
    <row r="2191" spans="1:23" x14ac:dyDescent="0.3">
      <c r="A2191" s="2" t="s">
        <v>4646</v>
      </c>
      <c r="B2191" s="4">
        <v>43986</v>
      </c>
      <c r="C2191" s="4">
        <v>43988</v>
      </c>
      <c r="D2191" s="2" t="s">
        <v>47</v>
      </c>
      <c r="E2191" s="2" t="s">
        <v>36</v>
      </c>
      <c r="F2191" s="2" t="s">
        <v>483</v>
      </c>
      <c r="G2191" s="5" t="str">
        <f>VLOOKUP(F2191,'Customer Info'!A:B,2,0)</f>
        <v>MaryBeth</v>
      </c>
      <c r="H2191" s="5" t="str">
        <f>VLOOKUP(F2191,'Customer Info'!A:C,3,0)</f>
        <v>Skach</v>
      </c>
      <c r="I2191" s="5" t="str">
        <f>VLOOKUP(F2191,'Customer Info'!A:E,5,0)</f>
        <v>Licheng</v>
      </c>
      <c r="J2191" s="2" t="s">
        <v>108</v>
      </c>
      <c r="K2191" s="6" t="str">
        <f>VLOOKUP(J2191,'Product Details'!B:C,2,0)</f>
        <v>Furniture</v>
      </c>
      <c r="L2191" s="6" t="str">
        <f>VLOOKUP(J2191,'Product Details'!B:D,3,0)</f>
        <v>Bookcases</v>
      </c>
      <c r="M2191" s="6" t="s">
        <v>6454</v>
      </c>
      <c r="N2191" s="2">
        <v>877</v>
      </c>
      <c r="O2191" s="2">
        <v>788</v>
      </c>
      <c r="P2191" s="2">
        <v>4</v>
      </c>
      <c r="Q2191" s="7">
        <f>O2191*P2191</f>
        <v>3152</v>
      </c>
      <c r="R2191" s="7">
        <f>N2191*P2191</f>
        <v>3508</v>
      </c>
      <c r="S2191" s="2">
        <v>66</v>
      </c>
      <c r="T2191" s="8">
        <f>R2191+S2191</f>
        <v>3574</v>
      </c>
      <c r="U2191" s="8">
        <f>T2191-Q2191</f>
        <v>422</v>
      </c>
      <c r="V2191" s="2" t="s">
        <v>63</v>
      </c>
      <c r="W2191" s="31">
        <f>IF(T2191&lt;5000,T2191*2%,IF(T2191&lt;25000,T2191*5%,IF(T2191&lt;50000,T2191*7%,IF(T2191&lt;100000,T2191*9%,IF(T2191&lt;250000,T2191*12%,T2191*15%)))))</f>
        <v>71.48</v>
      </c>
    </row>
    <row r="2192" spans="1:23" x14ac:dyDescent="0.3">
      <c r="A2192" s="2" t="s">
        <v>3166</v>
      </c>
      <c r="B2192" s="4">
        <v>43369</v>
      </c>
      <c r="C2192" s="4">
        <v>43370</v>
      </c>
      <c r="D2192" s="2" t="s">
        <v>47</v>
      </c>
      <c r="E2192" s="2" t="s">
        <v>68</v>
      </c>
      <c r="F2192" s="2" t="s">
        <v>691</v>
      </c>
      <c r="G2192" s="5" t="str">
        <f>VLOOKUP(F2192,'Customer Info'!A:B,2,0)</f>
        <v>Toby</v>
      </c>
      <c r="H2192" s="5" t="str">
        <f>VLOOKUP(F2192,'Customer Info'!A:C,3,0)</f>
        <v>Gnade</v>
      </c>
      <c r="I2192" s="5" t="str">
        <f>VLOOKUP(F2192,'Customer Info'!A:E,5,0)</f>
        <v>Wagga Wagga</v>
      </c>
      <c r="J2192" s="2" t="s">
        <v>77</v>
      </c>
      <c r="K2192" s="6" t="str">
        <f>VLOOKUP(J2192,'Product Details'!B:C,2,0)</f>
        <v>Office_Supplies</v>
      </c>
      <c r="L2192" s="6" t="str">
        <f>VLOOKUP(J2192,'Product Details'!B:D,3,0)</f>
        <v>Supplies</v>
      </c>
      <c r="M2192" s="6" t="s">
        <v>6446</v>
      </c>
      <c r="N2192" s="2">
        <v>877</v>
      </c>
      <c r="O2192" s="2">
        <v>788</v>
      </c>
      <c r="P2192" s="2">
        <v>4</v>
      </c>
      <c r="Q2192" s="7">
        <f>O2192*P2192</f>
        <v>3152</v>
      </c>
      <c r="R2192" s="7">
        <f>N2192*P2192</f>
        <v>3508</v>
      </c>
      <c r="S2192" s="2">
        <v>51</v>
      </c>
      <c r="T2192" s="8">
        <f>R2192+S2192</f>
        <v>3559</v>
      </c>
      <c r="U2192" s="8">
        <f>T2192-Q2192</f>
        <v>407</v>
      </c>
      <c r="V2192" s="2" t="s">
        <v>63</v>
      </c>
      <c r="W2192" s="31">
        <f>IF(T2192&lt;5000,T2192*2%,IF(T2192&lt;25000,T2192*5%,IF(T2192&lt;50000,T2192*7%,IF(T2192&lt;100000,T2192*9%,IF(T2192&lt;250000,T2192*12%,T2192*15%)))))</f>
        <v>71.180000000000007</v>
      </c>
    </row>
    <row r="2193" spans="1:23" x14ac:dyDescent="0.3">
      <c r="A2193" s="2" t="s">
        <v>3322</v>
      </c>
      <c r="B2193" s="4">
        <v>43825</v>
      </c>
      <c r="C2193" s="4">
        <v>43825</v>
      </c>
      <c r="D2193" s="2" t="s">
        <v>47</v>
      </c>
      <c r="E2193" s="2" t="s">
        <v>29</v>
      </c>
      <c r="F2193" s="2" t="s">
        <v>775</v>
      </c>
      <c r="G2193" s="5" t="str">
        <f>VLOOKUP(F2193,'Customer Info'!A:B,2,0)</f>
        <v>Brooke</v>
      </c>
      <c r="H2193" s="5" t="str">
        <f>VLOOKUP(F2193,'Customer Info'!A:C,3,0)</f>
        <v>Gillingham</v>
      </c>
      <c r="I2193" s="5" t="str">
        <f>VLOOKUP(F2193,'Customer Info'!A:E,5,0)</f>
        <v>Weimar</v>
      </c>
      <c r="J2193" s="2" t="s">
        <v>554</v>
      </c>
      <c r="K2193" s="6" t="str">
        <f>VLOOKUP(J2193,'Product Details'!B:C,2,0)</f>
        <v>Furniture</v>
      </c>
      <c r="L2193" s="6" t="str">
        <f>VLOOKUP(J2193,'Product Details'!B:D,3,0)</f>
        <v>Furnishings</v>
      </c>
      <c r="M2193" s="6" t="s">
        <v>6561</v>
      </c>
      <c r="N2193" s="2">
        <v>877</v>
      </c>
      <c r="O2193" s="2">
        <v>788</v>
      </c>
      <c r="P2193" s="2">
        <v>4</v>
      </c>
      <c r="Q2193" s="7">
        <f>O2193*P2193</f>
        <v>3152</v>
      </c>
      <c r="R2193" s="7">
        <f>N2193*P2193</f>
        <v>3508</v>
      </c>
      <c r="S2193" s="2">
        <v>46</v>
      </c>
      <c r="T2193" s="8">
        <f>R2193+S2193</f>
        <v>3554</v>
      </c>
      <c r="U2193" s="8">
        <f>T2193-Q2193</f>
        <v>402</v>
      </c>
      <c r="V2193" s="2" t="s">
        <v>33</v>
      </c>
      <c r="W2193" s="31">
        <f>IF(T2193&lt;5000,T2193*2%,IF(T2193&lt;25000,T2193*5%,IF(T2193&lt;50000,T2193*7%,IF(T2193&lt;100000,T2193*9%,IF(T2193&lt;250000,T2193*12%,T2193*15%)))))</f>
        <v>71.08</v>
      </c>
    </row>
    <row r="2194" spans="1:23" x14ac:dyDescent="0.3">
      <c r="A2194" s="2" t="s">
        <v>4197</v>
      </c>
      <c r="B2194" s="4">
        <v>43360</v>
      </c>
      <c r="C2194" s="4">
        <v>43360</v>
      </c>
      <c r="D2194" s="2" t="s">
        <v>47</v>
      </c>
      <c r="E2194" s="2" t="s">
        <v>48</v>
      </c>
      <c r="F2194" s="2" t="s">
        <v>1478</v>
      </c>
      <c r="G2194" s="5" t="str">
        <f>VLOOKUP(F2194,'Customer Info'!A:B,2,0)</f>
        <v>Kean</v>
      </c>
      <c r="H2194" s="5" t="str">
        <f>VLOOKUP(F2194,'Customer Info'!A:C,3,0)</f>
        <v>Thornton</v>
      </c>
      <c r="I2194" s="5" t="str">
        <f>VLOOKUP(F2194,'Customer Info'!A:E,5,0)</f>
        <v>Melbourne</v>
      </c>
      <c r="J2194" s="2" t="s">
        <v>550</v>
      </c>
      <c r="K2194" s="6" t="str">
        <f>VLOOKUP(J2194,'Product Details'!B:C,2,0)</f>
        <v>Office_Supplies</v>
      </c>
      <c r="L2194" s="6" t="str">
        <f>VLOOKUP(J2194,'Product Details'!B:D,3,0)</f>
        <v>Art</v>
      </c>
      <c r="M2194" s="6" t="s">
        <v>6477</v>
      </c>
      <c r="N2194" s="2">
        <v>1763</v>
      </c>
      <c r="O2194" s="2">
        <v>1602</v>
      </c>
      <c r="P2194" s="2">
        <v>2</v>
      </c>
      <c r="Q2194" s="7">
        <f>O2194*P2194</f>
        <v>3204</v>
      </c>
      <c r="R2194" s="7">
        <f>N2194*P2194</f>
        <v>3526</v>
      </c>
      <c r="S2194" s="2">
        <v>92</v>
      </c>
      <c r="T2194" s="8">
        <f>R2194+S2194</f>
        <v>3618</v>
      </c>
      <c r="U2194" s="8">
        <f>T2194-Q2194</f>
        <v>414</v>
      </c>
      <c r="V2194" s="2" t="s">
        <v>30</v>
      </c>
      <c r="W2194" s="31">
        <f>IF(T2194&lt;5000,T2194*2%,IF(T2194&lt;25000,T2194*5%,IF(T2194&lt;50000,T2194*7%,IF(T2194&lt;100000,T2194*9%,IF(T2194&lt;250000,T2194*12%,T2194*15%)))))</f>
        <v>72.36</v>
      </c>
    </row>
    <row r="2195" spans="1:23" x14ac:dyDescent="0.3">
      <c r="A2195" s="2" t="s">
        <v>5193</v>
      </c>
      <c r="B2195" s="4">
        <v>43505</v>
      </c>
      <c r="C2195" s="4">
        <v>43505</v>
      </c>
      <c r="D2195" s="2" t="s">
        <v>47</v>
      </c>
      <c r="E2195" s="2" t="s">
        <v>29</v>
      </c>
      <c r="F2195" s="2" t="s">
        <v>1654</v>
      </c>
      <c r="G2195" s="5" t="str">
        <f>VLOOKUP(F2195,'Customer Info'!A:B,2,0)</f>
        <v>Sarah</v>
      </c>
      <c r="H2195" s="5" t="str">
        <f>VLOOKUP(F2195,'Customer Info'!A:C,3,0)</f>
        <v>Foster</v>
      </c>
      <c r="I2195" s="5" t="str">
        <f>VLOOKUP(F2195,'Customer Info'!A:E,5,0)</f>
        <v>Harbin</v>
      </c>
      <c r="J2195" s="2" t="s">
        <v>111</v>
      </c>
      <c r="K2195" s="6" t="str">
        <f>VLOOKUP(J2195,'Product Details'!B:C,2,0)</f>
        <v>Office_Supplies</v>
      </c>
      <c r="L2195" s="6" t="str">
        <f>VLOOKUP(J2195,'Product Details'!B:D,3,0)</f>
        <v>Storage</v>
      </c>
      <c r="M2195" s="6" t="s">
        <v>6543</v>
      </c>
      <c r="N2195" s="2">
        <v>1763</v>
      </c>
      <c r="O2195" s="2">
        <v>1602</v>
      </c>
      <c r="P2195" s="2">
        <v>2</v>
      </c>
      <c r="Q2195" s="7">
        <f>O2195*P2195</f>
        <v>3204</v>
      </c>
      <c r="R2195" s="7">
        <f>N2195*P2195</f>
        <v>3526</v>
      </c>
      <c r="S2195" s="2">
        <v>91</v>
      </c>
      <c r="T2195" s="8">
        <f>R2195+S2195</f>
        <v>3617</v>
      </c>
      <c r="U2195" s="8">
        <f>T2195-Q2195</f>
        <v>413</v>
      </c>
      <c r="V2195" s="2" t="s">
        <v>63</v>
      </c>
      <c r="W2195" s="31">
        <f>IF(T2195&lt;5000,T2195*2%,IF(T2195&lt;25000,T2195*5%,IF(T2195&lt;50000,T2195*7%,IF(T2195&lt;100000,T2195*9%,IF(T2195&lt;250000,T2195*12%,T2195*15%)))))</f>
        <v>72.34</v>
      </c>
    </row>
    <row r="2196" spans="1:23" x14ac:dyDescent="0.3">
      <c r="A2196" s="2" t="s">
        <v>2418</v>
      </c>
      <c r="B2196" s="4">
        <v>43543</v>
      </c>
      <c r="C2196" s="4">
        <v>43543</v>
      </c>
      <c r="D2196" s="2" t="s">
        <v>47</v>
      </c>
      <c r="E2196" s="2" t="s">
        <v>91</v>
      </c>
      <c r="F2196" s="2" t="s">
        <v>1423</v>
      </c>
      <c r="G2196" s="5" t="str">
        <f>VLOOKUP(F2196,'Customer Info'!A:B,2,0)</f>
        <v>Peter</v>
      </c>
      <c r="H2196" s="5" t="str">
        <f>VLOOKUP(F2196,'Customer Info'!A:C,3,0)</f>
        <v>BŸhler</v>
      </c>
      <c r="I2196" s="5" t="str">
        <f>VLOOKUP(F2196,'Customer Info'!A:E,5,0)</f>
        <v>Wolfsburg</v>
      </c>
      <c r="J2196" s="2" t="s">
        <v>56</v>
      </c>
      <c r="K2196" s="6" t="str">
        <f>VLOOKUP(J2196,'Product Details'!B:C,2,0)</f>
        <v>Technology</v>
      </c>
      <c r="L2196" s="6" t="str">
        <f>VLOOKUP(J2196,'Product Details'!B:D,3,0)</f>
        <v>Accessories</v>
      </c>
      <c r="M2196" s="6" t="s">
        <v>6410</v>
      </c>
      <c r="N2196" s="2">
        <v>505</v>
      </c>
      <c r="O2196" s="2">
        <v>463</v>
      </c>
      <c r="P2196" s="2">
        <v>7</v>
      </c>
      <c r="Q2196" s="7">
        <f>O2196*P2196</f>
        <v>3241</v>
      </c>
      <c r="R2196" s="7">
        <f>N2196*P2196</f>
        <v>3535</v>
      </c>
      <c r="S2196" s="2">
        <v>71</v>
      </c>
      <c r="T2196" s="8">
        <f>R2196+S2196</f>
        <v>3606</v>
      </c>
      <c r="U2196" s="8">
        <f>T2196-Q2196</f>
        <v>365</v>
      </c>
      <c r="V2196" s="2" t="s">
        <v>71</v>
      </c>
      <c r="W2196" s="31">
        <f>IF(T2196&lt;5000,T2196*2%,IF(T2196&lt;25000,T2196*5%,IF(T2196&lt;50000,T2196*7%,IF(T2196&lt;100000,T2196*9%,IF(T2196&lt;250000,T2196*12%,T2196*15%)))))</f>
        <v>72.12</v>
      </c>
    </row>
    <row r="2197" spans="1:23" x14ac:dyDescent="0.3">
      <c r="A2197" s="2" t="s">
        <v>4783</v>
      </c>
      <c r="B2197" s="4">
        <v>43135</v>
      </c>
      <c r="C2197" s="4">
        <v>43137</v>
      </c>
      <c r="D2197" s="2" t="s">
        <v>28</v>
      </c>
      <c r="E2197" s="2" t="s">
        <v>91</v>
      </c>
      <c r="F2197" s="2" t="s">
        <v>654</v>
      </c>
      <c r="G2197" s="5" t="str">
        <f>VLOOKUP(F2197,'Customer Info'!A:B,2,0)</f>
        <v>Jonathan</v>
      </c>
      <c r="H2197" s="5" t="str">
        <f>VLOOKUP(F2197,'Customer Info'!A:C,3,0)</f>
        <v>Howell</v>
      </c>
      <c r="I2197" s="5" t="str">
        <f>VLOOKUP(F2197,'Customer Info'!A:E,5,0)</f>
        <v>Guangshui</v>
      </c>
      <c r="J2197" s="2" t="s">
        <v>1012</v>
      </c>
      <c r="K2197" s="6" t="str">
        <f>VLOOKUP(J2197,'Product Details'!B:C,2,0)</f>
        <v>Office_Supplies</v>
      </c>
      <c r="L2197" s="6" t="str">
        <f>VLOOKUP(J2197,'Product Details'!B:D,3,0)</f>
        <v>Envelopes</v>
      </c>
      <c r="M2197" s="6" t="s">
        <v>6463</v>
      </c>
      <c r="N2197" s="2">
        <v>1770</v>
      </c>
      <c r="O2197" s="2">
        <v>1592</v>
      </c>
      <c r="P2197" s="2">
        <v>2</v>
      </c>
      <c r="Q2197" s="7">
        <f>O2197*P2197</f>
        <v>3184</v>
      </c>
      <c r="R2197" s="7">
        <f>N2197*P2197</f>
        <v>3540</v>
      </c>
      <c r="S2197" s="2">
        <v>59</v>
      </c>
      <c r="T2197" s="8">
        <f>R2197+S2197</f>
        <v>3599</v>
      </c>
      <c r="U2197" s="8">
        <f>T2197-Q2197</f>
        <v>415</v>
      </c>
      <c r="V2197" s="2" t="s">
        <v>63</v>
      </c>
      <c r="W2197" s="31">
        <f>IF(T2197&lt;5000,T2197*2%,IF(T2197&lt;25000,T2197*5%,IF(T2197&lt;50000,T2197*7%,IF(T2197&lt;100000,T2197*9%,IF(T2197&lt;250000,T2197*12%,T2197*15%)))))</f>
        <v>71.98</v>
      </c>
    </row>
    <row r="2198" spans="1:23" x14ac:dyDescent="0.3">
      <c r="A2198" s="2" t="s">
        <v>1561</v>
      </c>
      <c r="B2198" s="4">
        <v>44107</v>
      </c>
      <c r="C2198" s="4">
        <v>44108</v>
      </c>
      <c r="D2198" s="2" t="s">
        <v>28</v>
      </c>
      <c r="E2198" s="2" t="s">
        <v>48</v>
      </c>
      <c r="F2198" s="2" t="s">
        <v>31</v>
      </c>
      <c r="G2198" s="5" t="str">
        <f>VLOOKUP(F2198,'Customer Info'!A:B,2,0)</f>
        <v>Michael</v>
      </c>
      <c r="H2198" s="5" t="str">
        <f>VLOOKUP(F2198,'Customer Info'!A:C,3,0)</f>
        <v>Granlund</v>
      </c>
      <c r="I2198" s="5" t="str">
        <f>VLOOKUP(F2198,'Customer Info'!A:E,5,0)</f>
        <v>Sydney</v>
      </c>
      <c r="J2198" s="2" t="s">
        <v>234</v>
      </c>
      <c r="K2198" s="6" t="str">
        <f>VLOOKUP(J2198,'Product Details'!B:C,2,0)</f>
        <v>Furniture</v>
      </c>
      <c r="L2198" s="6" t="str">
        <f>VLOOKUP(J2198,'Product Details'!B:D,3,0)</f>
        <v>Chairs</v>
      </c>
      <c r="M2198" s="6" t="s">
        <v>6411</v>
      </c>
      <c r="N2198" s="2">
        <v>1770</v>
      </c>
      <c r="O2198" s="2">
        <v>1592</v>
      </c>
      <c r="P2198" s="2">
        <v>2</v>
      </c>
      <c r="Q2198" s="7">
        <f>O2198*P2198</f>
        <v>3184</v>
      </c>
      <c r="R2198" s="7">
        <f>N2198*P2198</f>
        <v>3540</v>
      </c>
      <c r="S2198" s="2">
        <v>30</v>
      </c>
      <c r="T2198" s="8">
        <f>R2198+S2198</f>
        <v>3570</v>
      </c>
      <c r="U2198" s="8">
        <f>T2198-Q2198</f>
        <v>386</v>
      </c>
      <c r="V2198" s="2" t="s">
        <v>33</v>
      </c>
      <c r="W2198" s="31">
        <f>IF(T2198&lt;5000,T2198*2%,IF(T2198&lt;25000,T2198*5%,IF(T2198&lt;50000,T2198*7%,IF(T2198&lt;100000,T2198*9%,IF(T2198&lt;250000,T2198*12%,T2198*15%)))))</f>
        <v>71.400000000000006</v>
      </c>
    </row>
    <row r="2199" spans="1:23" x14ac:dyDescent="0.3">
      <c r="A2199" s="2" t="s">
        <v>1407</v>
      </c>
      <c r="B2199" s="4">
        <v>43533</v>
      </c>
      <c r="C2199" s="4">
        <v>43534</v>
      </c>
      <c r="D2199" s="2" t="s">
        <v>47</v>
      </c>
      <c r="E2199" s="2" t="s">
        <v>36</v>
      </c>
      <c r="F2199" s="2" t="s">
        <v>1408</v>
      </c>
      <c r="G2199" s="5" t="str">
        <f>VLOOKUP(F2199,'Customer Info'!A:B,2,0)</f>
        <v>Sung</v>
      </c>
      <c r="H2199" s="5" t="str">
        <f>VLOOKUP(F2199,'Customer Info'!A:C,3,0)</f>
        <v>Pak</v>
      </c>
      <c r="I2199" s="5" t="str">
        <f>VLOOKUP(F2199,'Customer Info'!A:E,5,0)</f>
        <v>Chaozhou</v>
      </c>
      <c r="J2199" s="2" t="s">
        <v>310</v>
      </c>
      <c r="K2199" s="6" t="str">
        <f>VLOOKUP(J2199,'Product Details'!B:C,2,0)</f>
        <v>Technology</v>
      </c>
      <c r="L2199" s="6" t="str">
        <f>VLOOKUP(J2199,'Product Details'!B:D,3,0)</f>
        <v>Copiers</v>
      </c>
      <c r="M2199" s="6" t="s">
        <v>6481</v>
      </c>
      <c r="N2199" s="2">
        <v>887</v>
      </c>
      <c r="O2199" s="2">
        <v>814</v>
      </c>
      <c r="P2199" s="2">
        <v>4</v>
      </c>
      <c r="Q2199" s="7">
        <f>O2199*P2199</f>
        <v>3256</v>
      </c>
      <c r="R2199" s="7">
        <f>N2199*P2199</f>
        <v>3548</v>
      </c>
      <c r="S2199" s="2">
        <v>91</v>
      </c>
      <c r="T2199" s="8">
        <f>R2199+S2199</f>
        <v>3639</v>
      </c>
      <c r="U2199" s="8">
        <f>T2199-Q2199</f>
        <v>383</v>
      </c>
      <c r="V2199" s="2" t="s">
        <v>71</v>
      </c>
      <c r="W2199" s="31">
        <f>IF(T2199&lt;5000,T2199*2%,IF(T2199&lt;25000,T2199*5%,IF(T2199&lt;50000,T2199*7%,IF(T2199&lt;100000,T2199*9%,IF(T2199&lt;250000,T2199*12%,T2199*15%)))))</f>
        <v>72.78</v>
      </c>
    </row>
    <row r="2200" spans="1:23" x14ac:dyDescent="0.3">
      <c r="A2200" s="2" t="s">
        <v>1954</v>
      </c>
      <c r="B2200" s="4">
        <v>44082</v>
      </c>
      <c r="C2200" s="4">
        <v>44082</v>
      </c>
      <c r="D2200" s="2" t="s">
        <v>47</v>
      </c>
      <c r="E2200" s="2" t="s">
        <v>48</v>
      </c>
      <c r="F2200" s="2" t="s">
        <v>603</v>
      </c>
      <c r="G2200" s="5" t="str">
        <f>VLOOKUP(F2200,'Customer Info'!A:B,2,0)</f>
        <v>Michelle</v>
      </c>
      <c r="H2200" s="5" t="str">
        <f>VLOOKUP(F2200,'Customer Info'!A:C,3,0)</f>
        <v>Arnett</v>
      </c>
      <c r="I2200" s="5" t="str">
        <f>VLOOKUP(F2200,'Customer Info'!A:E,5,0)</f>
        <v>Palembang</v>
      </c>
      <c r="J2200" s="2" t="s">
        <v>121</v>
      </c>
      <c r="K2200" s="6" t="str">
        <f>VLOOKUP(J2200,'Product Details'!B:C,2,0)</f>
        <v>Furniture</v>
      </c>
      <c r="L2200" s="6" t="str">
        <f>VLOOKUP(J2200,'Product Details'!B:D,3,0)</f>
        <v>Furnishings</v>
      </c>
      <c r="M2200" s="6" t="s">
        <v>6421</v>
      </c>
      <c r="N2200" s="2">
        <v>887</v>
      </c>
      <c r="O2200" s="2">
        <v>814</v>
      </c>
      <c r="P2200" s="2">
        <v>4</v>
      </c>
      <c r="Q2200" s="7">
        <f>O2200*P2200</f>
        <v>3256</v>
      </c>
      <c r="R2200" s="7">
        <f>N2200*P2200</f>
        <v>3548</v>
      </c>
      <c r="S2200" s="2">
        <v>68</v>
      </c>
      <c r="T2200" s="8">
        <f>R2200+S2200</f>
        <v>3616</v>
      </c>
      <c r="U2200" s="8">
        <f>T2200-Q2200</f>
        <v>360</v>
      </c>
      <c r="V2200" s="2" t="s">
        <v>33</v>
      </c>
      <c r="W2200" s="31">
        <f>IF(T2200&lt;5000,T2200*2%,IF(T2200&lt;25000,T2200*5%,IF(T2200&lt;50000,T2200*7%,IF(T2200&lt;100000,T2200*9%,IF(T2200&lt;250000,T2200*12%,T2200*15%)))))</f>
        <v>72.320000000000007</v>
      </c>
    </row>
    <row r="2201" spans="1:23" x14ac:dyDescent="0.3">
      <c r="A2201" s="2" t="s">
        <v>2797</v>
      </c>
      <c r="B2201" s="4">
        <v>44060</v>
      </c>
      <c r="C2201" s="4">
        <v>44061</v>
      </c>
      <c r="D2201" s="2" t="s">
        <v>28</v>
      </c>
      <c r="E2201" s="2" t="s">
        <v>29</v>
      </c>
      <c r="F2201" s="2" t="s">
        <v>249</v>
      </c>
      <c r="G2201" s="5" t="str">
        <f>VLOOKUP(F2201,'Customer Info'!A:B,2,0)</f>
        <v>Pamela</v>
      </c>
      <c r="H2201" s="5" t="str">
        <f>VLOOKUP(F2201,'Customer Info'!A:C,3,0)</f>
        <v>Coakley</v>
      </c>
      <c r="I2201" s="5" t="str">
        <f>VLOOKUP(F2201,'Customer Info'!A:E,5,0)</f>
        <v>Jakarta</v>
      </c>
      <c r="J2201" s="2" t="s">
        <v>522</v>
      </c>
      <c r="K2201" s="6" t="str">
        <f>VLOOKUP(J2201,'Product Details'!B:C,2,0)</f>
        <v>Office_Supplies</v>
      </c>
      <c r="L2201" s="6" t="str">
        <f>VLOOKUP(J2201,'Product Details'!B:D,3,0)</f>
        <v>Appliances</v>
      </c>
      <c r="M2201" s="6" t="s">
        <v>6513</v>
      </c>
      <c r="N2201" s="2">
        <v>1186</v>
      </c>
      <c r="O2201" s="2">
        <v>1141</v>
      </c>
      <c r="P2201" s="2">
        <v>3</v>
      </c>
      <c r="Q2201" s="7">
        <f>O2201*P2201</f>
        <v>3423</v>
      </c>
      <c r="R2201" s="7">
        <f>N2201*P2201</f>
        <v>3558</v>
      </c>
      <c r="S2201" s="2">
        <v>88</v>
      </c>
      <c r="T2201" s="8">
        <f>R2201+S2201</f>
        <v>3646</v>
      </c>
      <c r="U2201" s="8">
        <f>T2201-Q2201</f>
        <v>223</v>
      </c>
      <c r="V2201" s="2" t="s">
        <v>33</v>
      </c>
      <c r="W2201" s="31">
        <f>IF(T2201&lt;5000,T2201*2%,IF(T2201&lt;25000,T2201*5%,IF(T2201&lt;50000,T2201*7%,IF(T2201&lt;100000,T2201*9%,IF(T2201&lt;250000,T2201*12%,T2201*15%)))))</f>
        <v>72.92</v>
      </c>
    </row>
    <row r="2202" spans="1:23" x14ac:dyDescent="0.3">
      <c r="A2202" s="2" t="s">
        <v>4270</v>
      </c>
      <c r="B2202" s="4">
        <v>43350</v>
      </c>
      <c r="C2202" s="4">
        <v>43350</v>
      </c>
      <c r="D2202" s="2" t="s">
        <v>28</v>
      </c>
      <c r="E2202" s="2" t="s">
        <v>68</v>
      </c>
      <c r="F2202" s="2" t="s">
        <v>1504</v>
      </c>
      <c r="G2202" s="5" t="str">
        <f>VLOOKUP(F2202,'Customer Info'!A:B,2,0)</f>
        <v>Shaun</v>
      </c>
      <c r="H2202" s="5" t="str">
        <f>VLOOKUP(F2202,'Customer Info'!A:C,3,0)</f>
        <v>Weien</v>
      </c>
      <c r="I2202" s="5" t="str">
        <f>VLOOKUP(F2202,'Customer Info'!A:E,5,0)</f>
        <v>Medan</v>
      </c>
      <c r="J2202" s="2" t="s">
        <v>1012</v>
      </c>
      <c r="K2202" s="6" t="str">
        <f>VLOOKUP(J2202,'Product Details'!B:C,2,0)</f>
        <v>Office_Supplies</v>
      </c>
      <c r="L2202" s="6" t="str">
        <f>VLOOKUP(J2202,'Product Details'!B:D,3,0)</f>
        <v>Envelopes</v>
      </c>
      <c r="M2202" s="6" t="s">
        <v>6463</v>
      </c>
      <c r="N2202" s="2">
        <v>1186</v>
      </c>
      <c r="O2202" s="2">
        <v>1141</v>
      </c>
      <c r="P2202" s="2">
        <v>3</v>
      </c>
      <c r="Q2202" s="7">
        <f>O2202*P2202</f>
        <v>3423</v>
      </c>
      <c r="R2202" s="7">
        <f>N2202*P2202</f>
        <v>3558</v>
      </c>
      <c r="S2202" s="2">
        <v>49</v>
      </c>
      <c r="T2202" s="8">
        <f>R2202+S2202</f>
        <v>3607</v>
      </c>
      <c r="U2202" s="8">
        <f>T2202-Q2202</f>
        <v>184</v>
      </c>
      <c r="V2202" s="2" t="s">
        <v>33</v>
      </c>
      <c r="W2202" s="31">
        <f>IF(T2202&lt;5000,T2202*2%,IF(T2202&lt;25000,T2202*5%,IF(T2202&lt;50000,T2202*7%,IF(T2202&lt;100000,T2202*9%,IF(T2202&lt;250000,T2202*12%,T2202*15%)))))</f>
        <v>72.14</v>
      </c>
    </row>
    <row r="2203" spans="1:23" x14ac:dyDescent="0.3">
      <c r="A2203" s="2" t="s">
        <v>314</v>
      </c>
      <c r="B2203" s="4">
        <v>43298</v>
      </c>
      <c r="C2203" s="4">
        <v>43298</v>
      </c>
      <c r="D2203" s="2" t="s">
        <v>28</v>
      </c>
      <c r="E2203" s="2" t="s">
        <v>48</v>
      </c>
      <c r="F2203" s="2" t="s">
        <v>315</v>
      </c>
      <c r="G2203" s="5" t="str">
        <f>VLOOKUP(F2203,'Customer Info'!A:B,2,0)</f>
        <v>Cyra</v>
      </c>
      <c r="H2203" s="5" t="str">
        <f>VLOOKUP(F2203,'Customer Info'!A:C,3,0)</f>
        <v>Reiten</v>
      </c>
      <c r="I2203" s="5" t="str">
        <f>VLOOKUP(F2203,'Customer Info'!A:E,5,0)</f>
        <v>Samarinda</v>
      </c>
      <c r="J2203" s="2" t="s">
        <v>316</v>
      </c>
      <c r="K2203" s="6" t="str">
        <f>VLOOKUP(J2203,'Product Details'!B:C,2,0)</f>
        <v>Technology</v>
      </c>
      <c r="L2203" s="6" t="str">
        <f>VLOOKUP(J2203,'Product Details'!B:D,3,0)</f>
        <v>Accessories</v>
      </c>
      <c r="M2203" s="6" t="s">
        <v>6430</v>
      </c>
      <c r="N2203" s="2">
        <v>1186</v>
      </c>
      <c r="O2203" s="2">
        <v>1141</v>
      </c>
      <c r="P2203" s="2">
        <v>3</v>
      </c>
      <c r="Q2203" s="7">
        <f>O2203*P2203</f>
        <v>3423</v>
      </c>
      <c r="R2203" s="7">
        <f>N2203*P2203</f>
        <v>3558</v>
      </c>
      <c r="S2203" s="2">
        <v>48</v>
      </c>
      <c r="T2203" s="8">
        <f>R2203+S2203</f>
        <v>3606</v>
      </c>
      <c r="U2203" s="8">
        <f>T2203-Q2203</f>
        <v>183</v>
      </c>
      <c r="V2203" s="2" t="s">
        <v>33</v>
      </c>
      <c r="W2203" s="31">
        <f>IF(T2203&lt;5000,T2203*2%,IF(T2203&lt;25000,T2203*5%,IF(T2203&lt;50000,T2203*7%,IF(T2203&lt;100000,T2203*9%,IF(T2203&lt;250000,T2203*12%,T2203*15%)))))</f>
        <v>72.12</v>
      </c>
    </row>
    <row r="2204" spans="1:23" x14ac:dyDescent="0.3">
      <c r="A2204" s="2" t="s">
        <v>936</v>
      </c>
      <c r="B2204" s="4">
        <v>43570</v>
      </c>
      <c r="C2204" s="4">
        <v>43572</v>
      </c>
      <c r="D2204" s="2" t="s">
        <v>47</v>
      </c>
      <c r="E2204" s="2" t="s">
        <v>29</v>
      </c>
      <c r="F2204" s="2" t="s">
        <v>801</v>
      </c>
      <c r="G2204" s="5" t="str">
        <f>VLOOKUP(F2204,'Customer Info'!A:B,2,0)</f>
        <v>Tim</v>
      </c>
      <c r="H2204" s="5" t="str">
        <f>VLOOKUP(F2204,'Customer Info'!A:C,3,0)</f>
        <v>Brockman</v>
      </c>
      <c r="I2204" s="5" t="str">
        <f>VLOOKUP(F2204,'Customer Info'!A:E,5,0)</f>
        <v>Toowoomba</v>
      </c>
      <c r="J2204" s="2" t="s">
        <v>563</v>
      </c>
      <c r="K2204" s="6" t="str">
        <f>VLOOKUP(J2204,'Product Details'!B:C,2,0)</f>
        <v>Technology</v>
      </c>
      <c r="L2204" s="6" t="str">
        <f>VLOOKUP(J2204,'Product Details'!B:D,3,0)</f>
        <v>Machines</v>
      </c>
      <c r="M2204" s="6" t="s">
        <v>6422</v>
      </c>
      <c r="N2204" s="2">
        <v>511</v>
      </c>
      <c r="O2204" s="2">
        <v>468</v>
      </c>
      <c r="P2204" s="2">
        <v>7</v>
      </c>
      <c r="Q2204" s="7">
        <f>O2204*P2204</f>
        <v>3276</v>
      </c>
      <c r="R2204" s="7">
        <f>N2204*P2204</f>
        <v>3577</v>
      </c>
      <c r="S2204" s="2">
        <v>45</v>
      </c>
      <c r="T2204" s="8">
        <f>R2204+S2204</f>
        <v>3622</v>
      </c>
      <c r="U2204" s="8">
        <f>T2204-Q2204</f>
        <v>346</v>
      </c>
      <c r="V2204" s="2" t="s">
        <v>33</v>
      </c>
      <c r="W2204" s="31">
        <f>IF(T2204&lt;5000,T2204*2%,IF(T2204&lt;25000,T2204*5%,IF(T2204&lt;50000,T2204*7%,IF(T2204&lt;100000,T2204*9%,IF(T2204&lt;250000,T2204*12%,T2204*15%)))))</f>
        <v>72.44</v>
      </c>
    </row>
    <row r="2205" spans="1:23" x14ac:dyDescent="0.3">
      <c r="A2205" s="2" t="s">
        <v>1285</v>
      </c>
      <c r="B2205" s="4">
        <v>43576</v>
      </c>
      <c r="C2205" s="4">
        <v>43577</v>
      </c>
      <c r="D2205" s="2" t="s">
        <v>28</v>
      </c>
      <c r="E2205" s="2" t="s">
        <v>91</v>
      </c>
      <c r="F2205" s="2" t="s">
        <v>1286</v>
      </c>
      <c r="G2205" s="5" t="str">
        <f>VLOOKUP(F2205,'Customer Info'!A:B,2,0)</f>
        <v>Mike</v>
      </c>
      <c r="H2205" s="5" t="str">
        <f>VLOOKUP(F2205,'Customer Info'!A:C,3,0)</f>
        <v>Vittorini</v>
      </c>
      <c r="I2205" s="5" t="str">
        <f>VLOOKUP(F2205,'Customer Info'!A:E,5,0)</f>
        <v>Naihati</v>
      </c>
      <c r="J2205" s="2" t="s">
        <v>361</v>
      </c>
      <c r="K2205" s="6" t="str">
        <f>VLOOKUP(J2205,'Product Details'!B:C,2,0)</f>
        <v>Technology</v>
      </c>
      <c r="L2205" s="6" t="str">
        <f>VLOOKUP(J2205,'Product Details'!B:D,3,0)</f>
        <v>Machines</v>
      </c>
      <c r="M2205" s="6" t="s">
        <v>6423</v>
      </c>
      <c r="N2205" s="2">
        <v>1790</v>
      </c>
      <c r="O2205" s="2">
        <v>1706</v>
      </c>
      <c r="P2205" s="2">
        <v>2</v>
      </c>
      <c r="Q2205" s="7">
        <f>O2205*P2205</f>
        <v>3412</v>
      </c>
      <c r="R2205" s="7">
        <f>N2205*P2205</f>
        <v>3580</v>
      </c>
      <c r="S2205" s="2">
        <v>86</v>
      </c>
      <c r="T2205" s="8">
        <f>R2205+S2205</f>
        <v>3666</v>
      </c>
      <c r="U2205" s="8">
        <f>T2205-Q2205</f>
        <v>254</v>
      </c>
      <c r="V2205" s="2" t="s">
        <v>30</v>
      </c>
      <c r="W2205" s="31">
        <f>IF(T2205&lt;5000,T2205*2%,IF(T2205&lt;25000,T2205*5%,IF(T2205&lt;50000,T2205*7%,IF(T2205&lt;100000,T2205*9%,IF(T2205&lt;250000,T2205*12%,T2205*15%)))))</f>
        <v>73.320000000000007</v>
      </c>
    </row>
    <row r="2206" spans="1:23" x14ac:dyDescent="0.3">
      <c r="A2206" s="2" t="s">
        <v>1138</v>
      </c>
      <c r="B2206" s="4">
        <v>43682</v>
      </c>
      <c r="C2206" s="4">
        <v>43682</v>
      </c>
      <c r="D2206" s="2" t="s">
        <v>28</v>
      </c>
      <c r="E2206" s="2" t="s">
        <v>29</v>
      </c>
      <c r="F2206" s="2" t="s">
        <v>333</v>
      </c>
      <c r="G2206" s="5" t="str">
        <f>VLOOKUP(F2206,'Customer Info'!A:B,2,0)</f>
        <v>Maureen</v>
      </c>
      <c r="H2206" s="5" t="str">
        <f>VLOOKUP(F2206,'Customer Info'!A:C,3,0)</f>
        <v>Fritzler</v>
      </c>
      <c r="I2206" s="5" t="str">
        <f>VLOOKUP(F2206,'Customer Info'!A:E,5,0)</f>
        <v>BadenBaden</v>
      </c>
      <c r="J2206" s="2" t="s">
        <v>457</v>
      </c>
      <c r="K2206" s="6" t="str">
        <f>VLOOKUP(J2206,'Product Details'!B:C,2,0)</f>
        <v>Office_Supplies</v>
      </c>
      <c r="L2206" s="6" t="str">
        <f>VLOOKUP(J2206,'Product Details'!B:D,3,0)</f>
        <v>Fasteners</v>
      </c>
      <c r="M2206" s="6" t="s">
        <v>6462</v>
      </c>
      <c r="N2206" s="2">
        <v>1790</v>
      </c>
      <c r="O2206" s="2">
        <v>1706</v>
      </c>
      <c r="P2206" s="2">
        <v>2</v>
      </c>
      <c r="Q2206" s="7">
        <f>O2206*P2206</f>
        <v>3412</v>
      </c>
      <c r="R2206" s="7">
        <f>N2206*P2206</f>
        <v>3580</v>
      </c>
      <c r="S2206" s="2">
        <v>33</v>
      </c>
      <c r="T2206" s="8">
        <f>R2206+S2206</f>
        <v>3613</v>
      </c>
      <c r="U2206" s="8">
        <f>T2206-Q2206</f>
        <v>201</v>
      </c>
      <c r="V2206" s="2" t="s">
        <v>63</v>
      </c>
      <c r="W2206" s="31">
        <f>IF(T2206&lt;5000,T2206*2%,IF(T2206&lt;25000,T2206*5%,IF(T2206&lt;50000,T2206*7%,IF(T2206&lt;100000,T2206*9%,IF(T2206&lt;250000,T2206*12%,T2206*15%)))))</f>
        <v>72.260000000000005</v>
      </c>
    </row>
    <row r="2207" spans="1:23" x14ac:dyDescent="0.3">
      <c r="A2207" s="2" t="s">
        <v>1984</v>
      </c>
      <c r="B2207" s="4">
        <v>43119</v>
      </c>
      <c r="C2207" s="4">
        <v>43120</v>
      </c>
      <c r="D2207" s="2" t="s">
        <v>47</v>
      </c>
      <c r="E2207" s="2" t="s">
        <v>36</v>
      </c>
      <c r="F2207" s="2" t="s">
        <v>167</v>
      </c>
      <c r="G2207" s="5" t="str">
        <f>VLOOKUP(F2207,'Customer Info'!A:B,2,0)</f>
        <v>Stuart</v>
      </c>
      <c r="H2207" s="5" t="str">
        <f>VLOOKUP(F2207,'Customer Info'!A:C,3,0)</f>
        <v>Calhoun</v>
      </c>
      <c r="I2207" s="5" t="str">
        <f>VLOOKUP(F2207,'Customer Info'!A:E,5,0)</f>
        <v>Nowra</v>
      </c>
      <c r="J2207" s="2" t="s">
        <v>1050</v>
      </c>
      <c r="K2207" s="6" t="str">
        <f>VLOOKUP(J2207,'Product Details'!B:C,2,0)</f>
        <v>Technology</v>
      </c>
      <c r="L2207" s="6" t="str">
        <f>VLOOKUP(J2207,'Product Details'!B:D,3,0)</f>
        <v>Copiers</v>
      </c>
      <c r="M2207" s="6" t="s">
        <v>6484</v>
      </c>
      <c r="N2207" s="2">
        <v>896</v>
      </c>
      <c r="O2207" s="2">
        <v>870</v>
      </c>
      <c r="P2207" s="2">
        <v>4</v>
      </c>
      <c r="Q2207" s="7">
        <f>O2207*P2207</f>
        <v>3480</v>
      </c>
      <c r="R2207" s="7">
        <f>N2207*P2207</f>
        <v>3584</v>
      </c>
      <c r="S2207" s="2">
        <v>39</v>
      </c>
      <c r="T2207" s="8">
        <f>R2207+S2207</f>
        <v>3623</v>
      </c>
      <c r="U2207" s="8">
        <f>T2207-Q2207</f>
        <v>143</v>
      </c>
      <c r="V2207" s="2" t="s">
        <v>63</v>
      </c>
      <c r="W2207" s="31">
        <f>IF(T2207&lt;5000,T2207*2%,IF(T2207&lt;25000,T2207*5%,IF(T2207&lt;50000,T2207*7%,IF(T2207&lt;100000,T2207*9%,IF(T2207&lt;250000,T2207*12%,T2207*15%)))))</f>
        <v>72.460000000000008</v>
      </c>
    </row>
    <row r="2208" spans="1:23" x14ac:dyDescent="0.3">
      <c r="A2208" s="2" t="s">
        <v>3157</v>
      </c>
      <c r="B2208" s="4">
        <v>43213</v>
      </c>
      <c r="C2208" s="4">
        <v>43215</v>
      </c>
      <c r="D2208" s="2" t="s">
        <v>28</v>
      </c>
      <c r="E2208" s="2" t="s">
        <v>48</v>
      </c>
      <c r="F2208" s="2" t="s">
        <v>1645</v>
      </c>
      <c r="G2208" s="5" t="str">
        <f>VLOOKUP(F2208,'Customer Info'!A:B,2,0)</f>
        <v>Katherine</v>
      </c>
      <c r="H2208" s="5" t="str">
        <f>VLOOKUP(F2208,'Customer Info'!A:C,3,0)</f>
        <v>Murray</v>
      </c>
      <c r="I2208" s="5" t="str">
        <f>VLOOKUP(F2208,'Customer Info'!A:E,5,0)</f>
        <v>Sydney</v>
      </c>
      <c r="J2208" s="2" t="s">
        <v>319</v>
      </c>
      <c r="K2208" s="6" t="str">
        <f>VLOOKUP(J2208,'Product Details'!B:C,2,0)</f>
        <v>Technology</v>
      </c>
      <c r="L2208" s="6" t="str">
        <f>VLOOKUP(J2208,'Product Details'!B:D,3,0)</f>
        <v>Accessories</v>
      </c>
      <c r="M2208" s="6" t="s">
        <v>6503</v>
      </c>
      <c r="N2208" s="2">
        <v>1798</v>
      </c>
      <c r="O2208" s="2">
        <v>1666</v>
      </c>
      <c r="P2208" s="2">
        <v>2</v>
      </c>
      <c r="Q2208" s="7">
        <f>O2208*P2208</f>
        <v>3332</v>
      </c>
      <c r="R2208" s="7">
        <f>N2208*P2208</f>
        <v>3596</v>
      </c>
      <c r="S2208" s="2">
        <v>88</v>
      </c>
      <c r="T2208" s="8">
        <f>R2208+S2208</f>
        <v>3684</v>
      </c>
      <c r="U2208" s="8">
        <f>T2208-Q2208</f>
        <v>352</v>
      </c>
      <c r="V2208" s="2" t="s">
        <v>63</v>
      </c>
      <c r="W2208" s="31">
        <f>IF(T2208&lt;5000,T2208*2%,IF(T2208&lt;25000,T2208*5%,IF(T2208&lt;50000,T2208*7%,IF(T2208&lt;100000,T2208*9%,IF(T2208&lt;250000,T2208*12%,T2208*15%)))))</f>
        <v>73.680000000000007</v>
      </c>
    </row>
    <row r="2209" spans="1:23" x14ac:dyDescent="0.3">
      <c r="A2209" s="2" t="s">
        <v>230</v>
      </c>
      <c r="B2209" s="4">
        <v>43207</v>
      </c>
      <c r="C2209" s="4">
        <v>43208</v>
      </c>
      <c r="D2209" s="2" t="s">
        <v>28</v>
      </c>
      <c r="E2209" s="2" t="s">
        <v>29</v>
      </c>
      <c r="F2209" s="2" t="s">
        <v>231</v>
      </c>
      <c r="G2209" s="5" t="str">
        <f>VLOOKUP(F2209,'Customer Info'!A:B,2,0)</f>
        <v>Thais</v>
      </c>
      <c r="H2209" s="5" t="str">
        <f>VLOOKUP(F2209,'Customer Info'!A:C,3,0)</f>
        <v>Sissman</v>
      </c>
      <c r="I2209" s="5" t="str">
        <f>VLOOKUP(F2209,'Customer Info'!A:E,5,0)</f>
        <v>Essen</v>
      </c>
      <c r="J2209" s="2" t="s">
        <v>5</v>
      </c>
      <c r="K2209" s="6" t="str">
        <f>VLOOKUP(J2209,'Product Details'!B:C,2,0)</f>
        <v>Furniture</v>
      </c>
      <c r="L2209" s="6" t="str">
        <f>VLOOKUP(J2209,'Product Details'!B:D,3,0)</f>
        <v>Furnishings</v>
      </c>
      <c r="M2209" s="6" t="s">
        <v>6549</v>
      </c>
      <c r="N2209" s="2">
        <v>1798</v>
      </c>
      <c r="O2209" s="2">
        <v>1666</v>
      </c>
      <c r="P2209" s="2">
        <v>2</v>
      </c>
      <c r="Q2209" s="7">
        <f>O2209*P2209</f>
        <v>3332</v>
      </c>
      <c r="R2209" s="7">
        <f>N2209*P2209</f>
        <v>3596</v>
      </c>
      <c r="S2209" s="2">
        <v>78</v>
      </c>
      <c r="T2209" s="8">
        <f>R2209+S2209</f>
        <v>3674</v>
      </c>
      <c r="U2209" s="8">
        <f>T2209-Q2209</f>
        <v>342</v>
      </c>
      <c r="V2209" s="2" t="s">
        <v>63</v>
      </c>
      <c r="W2209" s="31">
        <f>IF(T2209&lt;5000,T2209*2%,IF(T2209&lt;25000,T2209*5%,IF(T2209&lt;50000,T2209*7%,IF(T2209&lt;100000,T2209*9%,IF(T2209&lt;250000,T2209*12%,T2209*15%)))))</f>
        <v>73.48</v>
      </c>
    </row>
    <row r="2210" spans="1:23" x14ac:dyDescent="0.3">
      <c r="A2210" s="2" t="s">
        <v>2727</v>
      </c>
      <c r="B2210" s="4">
        <v>43832</v>
      </c>
      <c r="C2210" s="4">
        <v>43833</v>
      </c>
      <c r="D2210" s="2" t="s">
        <v>47</v>
      </c>
      <c r="E2210" s="2" t="s">
        <v>91</v>
      </c>
      <c r="F2210" s="2" t="s">
        <v>2728</v>
      </c>
      <c r="G2210" s="5" t="str">
        <f>VLOOKUP(F2210,'Customer Info'!A:B,2,0)</f>
        <v>Marc</v>
      </c>
      <c r="H2210" s="5" t="str">
        <f>VLOOKUP(F2210,'Customer Info'!A:C,3,0)</f>
        <v>Harrigan</v>
      </c>
      <c r="I2210" s="5" t="str">
        <f>VLOOKUP(F2210,'Customer Info'!A:E,5,0)</f>
        <v>Bogor</v>
      </c>
      <c r="J2210" s="2" t="s">
        <v>1224</v>
      </c>
      <c r="K2210" s="6" t="str">
        <f>VLOOKUP(J2210,'Product Details'!B:C,2,0)</f>
        <v>Office_Supplies</v>
      </c>
      <c r="L2210" s="6" t="str">
        <f>VLOOKUP(J2210,'Product Details'!B:D,3,0)</f>
        <v>Labels</v>
      </c>
      <c r="M2210" s="6" t="s">
        <v>6466</v>
      </c>
      <c r="N2210" s="2">
        <v>1798</v>
      </c>
      <c r="O2210" s="2">
        <v>1650</v>
      </c>
      <c r="P2210" s="2">
        <v>2</v>
      </c>
      <c r="Q2210" s="7">
        <f>O2210*P2210</f>
        <v>3300</v>
      </c>
      <c r="R2210" s="7">
        <f>N2210*P2210</f>
        <v>3596</v>
      </c>
      <c r="S2210" s="2">
        <v>73</v>
      </c>
      <c r="T2210" s="8">
        <f>R2210+S2210</f>
        <v>3669</v>
      </c>
      <c r="U2210" s="8">
        <f>T2210-Q2210</f>
        <v>369</v>
      </c>
      <c r="V2210" s="2" t="s">
        <v>33</v>
      </c>
      <c r="W2210" s="31">
        <f>IF(T2210&lt;5000,T2210*2%,IF(T2210&lt;25000,T2210*5%,IF(T2210&lt;50000,T2210*7%,IF(T2210&lt;100000,T2210*9%,IF(T2210&lt;250000,T2210*12%,T2210*15%)))))</f>
        <v>73.38</v>
      </c>
    </row>
    <row r="2211" spans="1:23" x14ac:dyDescent="0.3">
      <c r="A2211" s="2" t="s">
        <v>5090</v>
      </c>
      <c r="B2211" s="4">
        <v>43558</v>
      </c>
      <c r="C2211" s="4">
        <v>43560</v>
      </c>
      <c r="D2211" s="2" t="s">
        <v>47</v>
      </c>
      <c r="E2211" s="2" t="s">
        <v>36</v>
      </c>
      <c r="F2211" s="2" t="s">
        <v>1026</v>
      </c>
      <c r="G2211" s="5" t="str">
        <f>VLOOKUP(F2211,'Customer Info'!A:B,2,0)</f>
        <v>Christy</v>
      </c>
      <c r="H2211" s="5" t="str">
        <f>VLOOKUP(F2211,'Customer Info'!A:C,3,0)</f>
        <v>Brittain</v>
      </c>
      <c r="I2211" s="5" t="str">
        <f>VLOOKUP(F2211,'Customer Info'!A:E,5,0)</f>
        <v>Ajmer</v>
      </c>
      <c r="J2211" s="2" t="s">
        <v>172</v>
      </c>
      <c r="K2211" s="6" t="str">
        <f>VLOOKUP(J2211,'Product Details'!B:C,2,0)</f>
        <v>Office_Supplies</v>
      </c>
      <c r="L2211" s="6" t="str">
        <f>VLOOKUP(J2211,'Product Details'!B:D,3,0)</f>
        <v>Fasteners</v>
      </c>
      <c r="M2211" s="6" t="s">
        <v>6539</v>
      </c>
      <c r="N2211" s="2">
        <v>1798</v>
      </c>
      <c r="O2211" s="2">
        <v>1650</v>
      </c>
      <c r="P2211" s="2">
        <v>2</v>
      </c>
      <c r="Q2211" s="7">
        <f>O2211*P2211</f>
        <v>3300</v>
      </c>
      <c r="R2211" s="7">
        <f>N2211*P2211</f>
        <v>3596</v>
      </c>
      <c r="S2211" s="2">
        <v>71</v>
      </c>
      <c r="T2211" s="8">
        <f>R2211+S2211</f>
        <v>3667</v>
      </c>
      <c r="U2211" s="8">
        <f>T2211-Q2211</f>
        <v>367</v>
      </c>
      <c r="V2211" s="2" t="s">
        <v>33</v>
      </c>
      <c r="W2211" s="31">
        <f>IF(T2211&lt;5000,T2211*2%,IF(T2211&lt;25000,T2211*5%,IF(T2211&lt;50000,T2211*7%,IF(T2211&lt;100000,T2211*9%,IF(T2211&lt;250000,T2211*12%,T2211*15%)))))</f>
        <v>73.34</v>
      </c>
    </row>
    <row r="2212" spans="1:23" x14ac:dyDescent="0.3">
      <c r="A2212" s="2" t="s">
        <v>3952</v>
      </c>
      <c r="B2212" s="4">
        <v>43889</v>
      </c>
      <c r="C2212" s="4">
        <v>43889</v>
      </c>
      <c r="D2212" s="2" t="s">
        <v>28</v>
      </c>
      <c r="E2212" s="2" t="s">
        <v>29</v>
      </c>
      <c r="F2212" s="2" t="s">
        <v>264</v>
      </c>
      <c r="G2212" s="5" t="str">
        <f>VLOOKUP(F2212,'Customer Info'!A:B,2,0)</f>
        <v>Nathan</v>
      </c>
      <c r="H2212" s="5" t="str">
        <f>VLOOKUP(F2212,'Customer Info'!A:C,3,0)</f>
        <v>Gelder</v>
      </c>
      <c r="I2212" s="5" t="str">
        <f>VLOOKUP(F2212,'Customer Info'!A:E,5,0)</f>
        <v>Depok</v>
      </c>
      <c r="J2212" s="2" t="s">
        <v>207</v>
      </c>
      <c r="K2212" s="6" t="str">
        <f>VLOOKUP(J2212,'Product Details'!B:C,2,0)</f>
        <v>Office_Supplies</v>
      </c>
      <c r="L2212" s="6" t="str">
        <f>VLOOKUP(J2212,'Product Details'!B:D,3,0)</f>
        <v>Labels</v>
      </c>
      <c r="M2212" s="6" t="s">
        <v>6469</v>
      </c>
      <c r="N2212" s="2">
        <v>1798</v>
      </c>
      <c r="O2212" s="2">
        <v>1666</v>
      </c>
      <c r="P2212" s="2">
        <v>2</v>
      </c>
      <c r="Q2212" s="7">
        <f>O2212*P2212</f>
        <v>3332</v>
      </c>
      <c r="R2212" s="7">
        <f>N2212*P2212</f>
        <v>3596</v>
      </c>
      <c r="S2212" s="2">
        <v>54</v>
      </c>
      <c r="T2212" s="8">
        <f>R2212+S2212</f>
        <v>3650</v>
      </c>
      <c r="U2212" s="8">
        <f>T2212-Q2212</f>
        <v>318</v>
      </c>
      <c r="V2212" s="2" t="s">
        <v>33</v>
      </c>
      <c r="W2212" s="31">
        <f>IF(T2212&lt;5000,T2212*2%,IF(T2212&lt;25000,T2212*5%,IF(T2212&lt;50000,T2212*7%,IF(T2212&lt;100000,T2212*9%,IF(T2212&lt;250000,T2212*12%,T2212*15%)))))</f>
        <v>73</v>
      </c>
    </row>
    <row r="2213" spans="1:23" x14ac:dyDescent="0.3">
      <c r="A2213" s="2" t="s">
        <v>3408</v>
      </c>
      <c r="B2213" s="4">
        <v>43709</v>
      </c>
      <c r="C2213" s="4">
        <v>43710</v>
      </c>
      <c r="D2213" s="2" t="s">
        <v>28</v>
      </c>
      <c r="E2213" s="2" t="s">
        <v>48</v>
      </c>
      <c r="F2213" s="2" t="s">
        <v>636</v>
      </c>
      <c r="G2213" s="5" t="str">
        <f>VLOOKUP(F2213,'Customer Info'!A:B,2,0)</f>
        <v>Christine</v>
      </c>
      <c r="H2213" s="5" t="str">
        <f>VLOOKUP(F2213,'Customer Info'!A:C,3,0)</f>
        <v>Abelman</v>
      </c>
      <c r="I2213" s="5" t="str">
        <f>VLOOKUP(F2213,'Customer Info'!A:E,5,0)</f>
        <v>Nasik</v>
      </c>
      <c r="J2213" s="2" t="s">
        <v>572</v>
      </c>
      <c r="K2213" s="6" t="str">
        <f>VLOOKUP(J2213,'Product Details'!B:C,2,0)</f>
        <v>Technology</v>
      </c>
      <c r="L2213" s="6" t="str">
        <f>VLOOKUP(J2213,'Product Details'!B:D,3,0)</f>
        <v>Machines</v>
      </c>
      <c r="M2213" s="6" t="s">
        <v>6553</v>
      </c>
      <c r="N2213" s="2">
        <v>1798</v>
      </c>
      <c r="O2213" s="2">
        <v>1666</v>
      </c>
      <c r="P2213" s="2">
        <v>2</v>
      </c>
      <c r="Q2213" s="7">
        <f>O2213*P2213</f>
        <v>3332</v>
      </c>
      <c r="R2213" s="7">
        <f>N2213*P2213</f>
        <v>3596</v>
      </c>
      <c r="S2213" s="2">
        <v>36</v>
      </c>
      <c r="T2213" s="8">
        <f>R2213+S2213</f>
        <v>3632</v>
      </c>
      <c r="U2213" s="8">
        <f>T2213-Q2213</f>
        <v>300</v>
      </c>
      <c r="V2213" s="2" t="s">
        <v>63</v>
      </c>
      <c r="W2213" s="31">
        <f>IF(T2213&lt;5000,T2213*2%,IF(T2213&lt;25000,T2213*5%,IF(T2213&lt;50000,T2213*7%,IF(T2213&lt;100000,T2213*9%,IF(T2213&lt;250000,T2213*12%,T2213*15%)))))</f>
        <v>72.64</v>
      </c>
    </row>
    <row r="2214" spans="1:23" x14ac:dyDescent="0.3">
      <c r="A2214" s="2" t="s">
        <v>81</v>
      </c>
      <c r="B2214" s="4">
        <v>43325</v>
      </c>
      <c r="C2214" s="4">
        <v>43327</v>
      </c>
      <c r="D2214" s="2" t="s">
        <v>28</v>
      </c>
      <c r="E2214" s="2" t="s">
        <v>36</v>
      </c>
      <c r="F2214" s="2" t="s">
        <v>82</v>
      </c>
      <c r="G2214" s="5" t="str">
        <f>VLOOKUP(F2214,'Customer Info'!A:B,2,0)</f>
        <v>Adam</v>
      </c>
      <c r="H2214" s="5" t="str">
        <f>VLOOKUP(F2214,'Customer Info'!A:C,3,0)</f>
        <v>Bellavance</v>
      </c>
      <c r="I2214" s="5" t="str">
        <f>VLOOKUP(F2214,'Customer Info'!A:E,5,0)</f>
        <v>Medan</v>
      </c>
      <c r="J2214" s="2" t="s">
        <v>83</v>
      </c>
      <c r="K2214" s="6" t="str">
        <f>VLOOKUP(J2214,'Product Details'!B:C,2,0)</f>
        <v>Furniture</v>
      </c>
      <c r="L2214" s="6" t="str">
        <f>VLOOKUP(J2214,'Product Details'!B:D,3,0)</f>
        <v>Chairs</v>
      </c>
      <c r="M2214" s="6" t="s">
        <v>6406</v>
      </c>
      <c r="N2214" s="2">
        <v>1798</v>
      </c>
      <c r="O2214" s="2">
        <v>1666</v>
      </c>
      <c r="P2214" s="2">
        <v>2</v>
      </c>
      <c r="Q2214" s="7">
        <f>O2214*P2214</f>
        <v>3332</v>
      </c>
      <c r="R2214" s="7">
        <f>N2214*P2214</f>
        <v>3596</v>
      </c>
      <c r="S2214" s="2">
        <v>26</v>
      </c>
      <c r="T2214" s="8">
        <f>R2214+S2214</f>
        <v>3622</v>
      </c>
      <c r="U2214" s="8">
        <f>T2214-Q2214</f>
        <v>290</v>
      </c>
      <c r="V2214" s="2" t="s">
        <v>63</v>
      </c>
      <c r="W2214" s="31">
        <f>IF(T2214&lt;5000,T2214*2%,IF(T2214&lt;25000,T2214*5%,IF(T2214&lt;50000,T2214*7%,IF(T2214&lt;100000,T2214*9%,IF(T2214&lt;250000,T2214*12%,T2214*15%)))))</f>
        <v>72.44</v>
      </c>
    </row>
    <row r="2215" spans="1:23" x14ac:dyDescent="0.3">
      <c r="A2215" s="2" t="s">
        <v>1598</v>
      </c>
      <c r="B2215" s="4">
        <v>43863</v>
      </c>
      <c r="C2215" s="4">
        <v>43865</v>
      </c>
      <c r="D2215" s="2" t="s">
        <v>47</v>
      </c>
      <c r="E2215" s="2" t="s">
        <v>36</v>
      </c>
      <c r="F2215" s="2" t="s">
        <v>1599</v>
      </c>
      <c r="G2215" s="5" t="str">
        <f>VLOOKUP(F2215,'Customer Info'!A:B,2,0)</f>
        <v>Brendan</v>
      </c>
      <c r="H2215" s="5" t="str">
        <f>VLOOKUP(F2215,'Customer Info'!A:C,3,0)</f>
        <v>Murry</v>
      </c>
      <c r="I2215" s="5" t="str">
        <f>VLOOKUP(F2215,'Customer Info'!A:E,5,0)</f>
        <v>Brahmapur</v>
      </c>
      <c r="J2215" s="2" t="s">
        <v>226</v>
      </c>
      <c r="K2215" s="6" t="str">
        <f>VLOOKUP(J2215,'Product Details'!B:C,2,0)</f>
        <v>Furniture</v>
      </c>
      <c r="L2215" s="6" t="str">
        <f>VLOOKUP(J2215,'Product Details'!B:D,3,0)</f>
        <v>Bookcases</v>
      </c>
      <c r="M2215" s="6" t="s">
        <v>6493</v>
      </c>
      <c r="N2215" s="2">
        <v>400</v>
      </c>
      <c r="O2215" s="2">
        <v>360</v>
      </c>
      <c r="P2215" s="2">
        <v>9</v>
      </c>
      <c r="Q2215" s="7">
        <f>O2215*P2215</f>
        <v>3240</v>
      </c>
      <c r="R2215" s="7">
        <f>N2215*P2215</f>
        <v>3600</v>
      </c>
      <c r="S2215" s="2">
        <v>56</v>
      </c>
      <c r="T2215" s="8">
        <f>R2215+S2215</f>
        <v>3656</v>
      </c>
      <c r="U2215" s="8">
        <f>T2215-Q2215</f>
        <v>416</v>
      </c>
      <c r="V2215" s="2" t="s">
        <v>33</v>
      </c>
      <c r="W2215" s="31">
        <f>IF(T2215&lt;5000,T2215*2%,IF(T2215&lt;25000,T2215*5%,IF(T2215&lt;50000,T2215*7%,IF(T2215&lt;100000,T2215*9%,IF(T2215&lt;250000,T2215*12%,T2215*15%)))))</f>
        <v>73.12</v>
      </c>
    </row>
    <row r="2216" spans="1:23" x14ac:dyDescent="0.3">
      <c r="A2216" s="2" t="s">
        <v>2158</v>
      </c>
      <c r="B2216" s="4">
        <v>43250</v>
      </c>
      <c r="C2216" s="4">
        <v>43251</v>
      </c>
      <c r="D2216" s="2" t="s">
        <v>47</v>
      </c>
      <c r="E2216" s="2" t="s">
        <v>43</v>
      </c>
      <c r="F2216" s="2" t="s">
        <v>79</v>
      </c>
      <c r="G2216" s="5" t="str">
        <f>VLOOKUP(F2216,'Customer Info'!A:B,2,0)</f>
        <v>Kelly</v>
      </c>
      <c r="H2216" s="5" t="str">
        <f>VLOOKUP(F2216,'Customer Info'!A:C,3,0)</f>
        <v>Collister</v>
      </c>
      <c r="I2216" s="5" t="str">
        <f>VLOOKUP(F2216,'Customer Info'!A:E,5,0)</f>
        <v>Tangshan</v>
      </c>
      <c r="J2216" s="2" t="s">
        <v>66</v>
      </c>
      <c r="K2216" s="6" t="str">
        <f>VLOOKUP(J2216,'Product Details'!B:C,2,0)</f>
        <v>Furniture</v>
      </c>
      <c r="L2216" s="6" t="str">
        <f>VLOOKUP(J2216,'Product Details'!B:D,3,0)</f>
        <v>Bookcases</v>
      </c>
      <c r="M2216" s="6" t="s">
        <v>6498</v>
      </c>
      <c r="N2216" s="2">
        <v>900</v>
      </c>
      <c r="O2216" s="2">
        <v>834</v>
      </c>
      <c r="P2216" s="2">
        <v>4</v>
      </c>
      <c r="Q2216" s="7">
        <f>O2216*P2216</f>
        <v>3336</v>
      </c>
      <c r="R2216" s="7">
        <f>N2216*P2216</f>
        <v>3600</v>
      </c>
      <c r="S2216" s="2">
        <v>49</v>
      </c>
      <c r="T2216" s="8">
        <f>R2216+S2216</f>
        <v>3649</v>
      </c>
      <c r="U2216" s="8">
        <f>T2216-Q2216</f>
        <v>313</v>
      </c>
      <c r="V2216" s="2" t="s">
        <v>63</v>
      </c>
      <c r="W2216" s="31">
        <f>IF(T2216&lt;5000,T2216*2%,IF(T2216&lt;25000,T2216*5%,IF(T2216&lt;50000,T2216*7%,IF(T2216&lt;100000,T2216*9%,IF(T2216&lt;250000,T2216*12%,T2216*15%)))))</f>
        <v>72.98</v>
      </c>
    </row>
    <row r="2217" spans="1:23" x14ac:dyDescent="0.3">
      <c r="A2217" s="2" t="s">
        <v>4896</v>
      </c>
      <c r="B2217" s="4">
        <v>43181</v>
      </c>
      <c r="C2217" s="4">
        <v>43182</v>
      </c>
      <c r="D2217" s="2" t="s">
        <v>47</v>
      </c>
      <c r="E2217" s="2" t="s">
        <v>36</v>
      </c>
      <c r="F2217" s="2" t="s">
        <v>272</v>
      </c>
      <c r="G2217" s="5" t="str">
        <f>VLOOKUP(F2217,'Customer Info'!A:B,2,0)</f>
        <v>Alejandro</v>
      </c>
      <c r="H2217" s="5" t="str">
        <f>VLOOKUP(F2217,'Customer Info'!A:C,3,0)</f>
        <v>Grove</v>
      </c>
      <c r="I2217" s="5" t="str">
        <f>VLOOKUP(F2217,'Customer Info'!A:E,5,0)</f>
        <v>Whyalla</v>
      </c>
      <c r="J2217" s="2" t="s">
        <v>105</v>
      </c>
      <c r="K2217" s="6" t="str">
        <f>VLOOKUP(J2217,'Product Details'!B:C,2,0)</f>
        <v>Office_Supplies</v>
      </c>
      <c r="L2217" s="6" t="str">
        <f>VLOOKUP(J2217,'Product Details'!B:D,3,0)</f>
        <v>Appliances</v>
      </c>
      <c r="M2217" s="6" t="s">
        <v>6522</v>
      </c>
      <c r="N2217" s="2">
        <v>516</v>
      </c>
      <c r="O2217" s="2">
        <v>473</v>
      </c>
      <c r="P2217" s="2">
        <v>7</v>
      </c>
      <c r="Q2217" s="7">
        <f>O2217*P2217</f>
        <v>3311</v>
      </c>
      <c r="R2217" s="7">
        <f>N2217*P2217</f>
        <v>3612</v>
      </c>
      <c r="S2217" s="2">
        <v>65</v>
      </c>
      <c r="T2217" s="8">
        <f>R2217+S2217</f>
        <v>3677</v>
      </c>
      <c r="U2217" s="8">
        <f>T2217-Q2217</f>
        <v>366</v>
      </c>
      <c r="V2217" s="2" t="s">
        <v>63</v>
      </c>
      <c r="W2217" s="31">
        <f>IF(T2217&lt;5000,T2217*2%,IF(T2217&lt;25000,T2217*5%,IF(T2217&lt;50000,T2217*7%,IF(T2217&lt;100000,T2217*9%,IF(T2217&lt;250000,T2217*12%,T2217*15%)))))</f>
        <v>73.540000000000006</v>
      </c>
    </row>
    <row r="2218" spans="1:23" x14ac:dyDescent="0.3">
      <c r="A2218" s="2" t="s">
        <v>4873</v>
      </c>
      <c r="B2218" s="4">
        <v>43125</v>
      </c>
      <c r="C2218" s="4">
        <v>43127</v>
      </c>
      <c r="D2218" s="2" t="s">
        <v>28</v>
      </c>
      <c r="E2218" s="2" t="s">
        <v>91</v>
      </c>
      <c r="F2218" s="2" t="s">
        <v>369</v>
      </c>
      <c r="G2218" s="5" t="str">
        <f>VLOOKUP(F2218,'Customer Info'!A:B,2,0)</f>
        <v>Alex</v>
      </c>
      <c r="H2218" s="5" t="str">
        <f>VLOOKUP(F2218,'Customer Info'!A:C,3,0)</f>
        <v>Avila</v>
      </c>
      <c r="I2218" s="5" t="str">
        <f>VLOOKUP(F2218,'Customer Info'!A:E,5,0)</f>
        <v>Newcastle</v>
      </c>
      <c r="J2218" s="2" t="s">
        <v>214</v>
      </c>
      <c r="K2218" s="6" t="str">
        <f>VLOOKUP(J2218,'Product Details'!B:C,2,0)</f>
        <v>Technology</v>
      </c>
      <c r="L2218" s="6" t="str">
        <f>VLOOKUP(J2218,'Product Details'!B:D,3,0)</f>
        <v>Machines</v>
      </c>
      <c r="M2218" s="6" t="s">
        <v>6437</v>
      </c>
      <c r="N2218" s="2">
        <v>1205</v>
      </c>
      <c r="O2218" s="2">
        <v>1159</v>
      </c>
      <c r="P2218" s="2">
        <v>3</v>
      </c>
      <c r="Q2218" s="7">
        <f>O2218*P2218</f>
        <v>3477</v>
      </c>
      <c r="R2218" s="7">
        <f>N2218*P2218</f>
        <v>3615</v>
      </c>
      <c r="S2218" s="2">
        <v>79</v>
      </c>
      <c r="T2218" s="8">
        <f>R2218+S2218</f>
        <v>3694</v>
      </c>
      <c r="U2218" s="8">
        <f>T2218-Q2218</f>
        <v>217</v>
      </c>
      <c r="V2218" s="2" t="s">
        <v>63</v>
      </c>
      <c r="W2218" s="31">
        <f>IF(T2218&lt;5000,T2218*2%,IF(T2218&lt;25000,T2218*5%,IF(T2218&lt;50000,T2218*7%,IF(T2218&lt;100000,T2218*9%,IF(T2218&lt;250000,T2218*12%,T2218*15%)))))</f>
        <v>73.88</v>
      </c>
    </row>
    <row r="2219" spans="1:23" x14ac:dyDescent="0.3">
      <c r="A2219" s="2" t="s">
        <v>1672</v>
      </c>
      <c r="B2219" s="4">
        <v>43970</v>
      </c>
      <c r="C2219" s="4">
        <v>43970</v>
      </c>
      <c r="D2219" s="2" t="s">
        <v>28</v>
      </c>
      <c r="E2219" s="2" t="s">
        <v>68</v>
      </c>
      <c r="F2219" s="2" t="s">
        <v>324</v>
      </c>
      <c r="G2219" s="5" t="str">
        <f>VLOOKUP(F2219,'Customer Info'!A:B,2,0)</f>
        <v>Mick</v>
      </c>
      <c r="H2219" s="5" t="str">
        <f>VLOOKUP(F2219,'Customer Info'!A:C,3,0)</f>
        <v>Crebagga</v>
      </c>
      <c r="I2219" s="5" t="str">
        <f>VLOOKUP(F2219,'Customer Info'!A:E,5,0)</f>
        <v>Banjarmasin</v>
      </c>
      <c r="J2219" s="2" t="s">
        <v>478</v>
      </c>
      <c r="K2219" s="6" t="str">
        <f>VLOOKUP(J2219,'Product Details'!B:C,2,0)</f>
        <v>Furniture</v>
      </c>
      <c r="L2219" s="6" t="str">
        <f>VLOOKUP(J2219,'Product Details'!B:D,3,0)</f>
        <v>Chairs</v>
      </c>
      <c r="M2219" s="6" t="s">
        <v>6521</v>
      </c>
      <c r="N2219" s="2">
        <v>1808</v>
      </c>
      <c r="O2219" s="2">
        <v>1740</v>
      </c>
      <c r="P2219" s="2">
        <v>2</v>
      </c>
      <c r="Q2219" s="7">
        <f>O2219*P2219</f>
        <v>3480</v>
      </c>
      <c r="R2219" s="7">
        <f>N2219*P2219</f>
        <v>3616</v>
      </c>
      <c r="S2219" s="2">
        <v>88</v>
      </c>
      <c r="T2219" s="8">
        <f>R2219+S2219</f>
        <v>3704</v>
      </c>
      <c r="U2219" s="8">
        <f>T2219-Q2219</f>
        <v>224</v>
      </c>
      <c r="V2219" s="2" t="s">
        <v>33</v>
      </c>
      <c r="W2219" s="31">
        <f>IF(T2219&lt;5000,T2219*2%,IF(T2219&lt;25000,T2219*5%,IF(T2219&lt;50000,T2219*7%,IF(T2219&lt;100000,T2219*9%,IF(T2219&lt;250000,T2219*12%,T2219*15%)))))</f>
        <v>74.08</v>
      </c>
    </row>
    <row r="2220" spans="1:23" x14ac:dyDescent="0.3">
      <c r="A2220" s="2" t="s">
        <v>1370</v>
      </c>
      <c r="B2220" s="4">
        <v>43781</v>
      </c>
      <c r="C2220" s="4">
        <v>43782</v>
      </c>
      <c r="D2220" s="2" t="s">
        <v>28</v>
      </c>
      <c r="E2220" s="2" t="s">
        <v>43</v>
      </c>
      <c r="F2220" s="2" t="s">
        <v>708</v>
      </c>
      <c r="G2220" s="5" t="str">
        <f>VLOOKUP(F2220,'Customer Info'!A:B,2,0)</f>
        <v>Adrian</v>
      </c>
      <c r="H2220" s="5" t="str">
        <f>VLOOKUP(F2220,'Customer Info'!A:C,3,0)</f>
        <v>Barton</v>
      </c>
      <c r="I2220" s="5" t="str">
        <f>VLOOKUP(F2220,'Customer Info'!A:E,5,0)</f>
        <v>Wetzlar</v>
      </c>
      <c r="J2220" s="2" t="s">
        <v>697</v>
      </c>
      <c r="K2220" s="6" t="str">
        <f>VLOOKUP(J2220,'Product Details'!B:C,2,0)</f>
        <v>Furniture</v>
      </c>
      <c r="L2220" s="6" t="str">
        <f>VLOOKUP(J2220,'Product Details'!B:D,3,0)</f>
        <v>Chairs</v>
      </c>
      <c r="M2220" s="6" t="s">
        <v>6511</v>
      </c>
      <c r="N2220" s="2">
        <v>1808</v>
      </c>
      <c r="O2220" s="2">
        <v>1740</v>
      </c>
      <c r="P2220" s="2">
        <v>2</v>
      </c>
      <c r="Q2220" s="7">
        <f>O2220*P2220</f>
        <v>3480</v>
      </c>
      <c r="R2220" s="7">
        <f>N2220*P2220</f>
        <v>3616</v>
      </c>
      <c r="S2220" s="2">
        <v>35</v>
      </c>
      <c r="T2220" s="8">
        <f>R2220+S2220</f>
        <v>3651</v>
      </c>
      <c r="U2220" s="8">
        <f>T2220-Q2220</f>
        <v>171</v>
      </c>
      <c r="V2220" s="2" t="s">
        <v>33</v>
      </c>
      <c r="W2220" s="31">
        <f>IF(T2220&lt;5000,T2220*2%,IF(T2220&lt;25000,T2220*5%,IF(T2220&lt;50000,T2220*7%,IF(T2220&lt;100000,T2220*9%,IF(T2220&lt;250000,T2220*12%,T2220*15%)))))</f>
        <v>73.02</v>
      </c>
    </row>
    <row r="2221" spans="1:23" x14ac:dyDescent="0.3">
      <c r="A2221" s="2" t="s">
        <v>559</v>
      </c>
      <c r="B2221" s="4">
        <v>43336</v>
      </c>
      <c r="C2221" s="4">
        <v>43336</v>
      </c>
      <c r="D2221" s="2" t="s">
        <v>47</v>
      </c>
      <c r="E2221" s="2" t="s">
        <v>48</v>
      </c>
      <c r="F2221" s="2" t="s">
        <v>560</v>
      </c>
      <c r="G2221" s="5" t="str">
        <f>VLOOKUP(F2221,'Customer Info'!A:B,2,0)</f>
        <v>Darrin</v>
      </c>
      <c r="H2221" s="5" t="str">
        <f>VLOOKUP(F2221,'Customer Info'!A:C,3,0)</f>
        <v>Martin</v>
      </c>
      <c r="I2221" s="5" t="str">
        <f>VLOOKUP(F2221,'Customer Info'!A:E,5,0)</f>
        <v>Berlin</v>
      </c>
      <c r="J2221" s="2" t="s">
        <v>358</v>
      </c>
      <c r="K2221" s="6" t="str">
        <f>VLOOKUP(J2221,'Product Details'!B:C,2,0)</f>
        <v>Office_Supplies</v>
      </c>
      <c r="L2221" s="6" t="str">
        <f>VLOOKUP(J2221,'Product Details'!B:D,3,0)</f>
        <v>Binders</v>
      </c>
      <c r="M2221" s="6" t="s">
        <v>6470</v>
      </c>
      <c r="N2221" s="2">
        <v>1809</v>
      </c>
      <c r="O2221" s="2">
        <v>1691</v>
      </c>
      <c r="P2221" s="2">
        <v>2</v>
      </c>
      <c r="Q2221" s="7">
        <f>O2221*P2221</f>
        <v>3382</v>
      </c>
      <c r="R2221" s="7">
        <f>N2221*P2221</f>
        <v>3618</v>
      </c>
      <c r="S2221" s="2">
        <v>70</v>
      </c>
      <c r="T2221" s="8">
        <f>R2221+S2221</f>
        <v>3688</v>
      </c>
      <c r="U2221" s="8">
        <f>T2221-Q2221</f>
        <v>306</v>
      </c>
      <c r="V2221" s="2" t="s">
        <v>71</v>
      </c>
      <c r="W2221" s="31">
        <f>IF(T2221&lt;5000,T2221*2%,IF(T2221&lt;25000,T2221*5%,IF(T2221&lt;50000,T2221*7%,IF(T2221&lt;100000,T2221*9%,IF(T2221&lt;250000,T2221*12%,T2221*15%)))))</f>
        <v>73.760000000000005</v>
      </c>
    </row>
    <row r="2222" spans="1:23" x14ac:dyDescent="0.3">
      <c r="A2222" s="2" t="s">
        <v>4865</v>
      </c>
      <c r="B2222" s="4">
        <v>43435</v>
      </c>
      <c r="C2222" s="4">
        <v>43437</v>
      </c>
      <c r="D2222" s="2" t="s">
        <v>47</v>
      </c>
      <c r="E2222" s="2" t="s">
        <v>48</v>
      </c>
      <c r="F2222" s="2" t="s">
        <v>908</v>
      </c>
      <c r="G2222" s="5" t="str">
        <f>VLOOKUP(F2222,'Customer Info'!A:B,2,0)</f>
        <v>Dave</v>
      </c>
      <c r="H2222" s="5" t="str">
        <f>VLOOKUP(F2222,'Customer Info'!A:C,3,0)</f>
        <v>Poirier</v>
      </c>
      <c r="I2222" s="5" t="str">
        <f>VLOOKUP(F2222,'Customer Info'!A:E,5,0)</f>
        <v>Changchun</v>
      </c>
      <c r="J2222" s="2" t="s">
        <v>80</v>
      </c>
      <c r="K2222" s="6" t="str">
        <f>VLOOKUP(J2222,'Product Details'!B:C,2,0)</f>
        <v>Technology</v>
      </c>
      <c r="L2222" s="6" t="str">
        <f>VLOOKUP(J2222,'Product Details'!B:D,3,0)</f>
        <v>Phones</v>
      </c>
      <c r="M2222" s="6" t="s">
        <v>6433</v>
      </c>
      <c r="N2222" s="2">
        <v>726</v>
      </c>
      <c r="O2222" s="2">
        <v>646</v>
      </c>
      <c r="P2222" s="2">
        <v>5</v>
      </c>
      <c r="Q2222" s="7">
        <f>O2222*P2222</f>
        <v>3230</v>
      </c>
      <c r="R2222" s="7">
        <f>N2222*P2222</f>
        <v>3630</v>
      </c>
      <c r="S2222" s="2">
        <v>94</v>
      </c>
      <c r="T2222" s="8">
        <f>R2222+S2222</f>
        <v>3724</v>
      </c>
      <c r="U2222" s="8">
        <f>T2222-Q2222</f>
        <v>494</v>
      </c>
      <c r="V2222" s="2" t="s">
        <v>33</v>
      </c>
      <c r="W2222" s="31">
        <f>IF(T2222&lt;5000,T2222*2%,IF(T2222&lt;25000,T2222*5%,IF(T2222&lt;50000,T2222*7%,IF(T2222&lt;100000,T2222*9%,IF(T2222&lt;250000,T2222*12%,T2222*15%)))))</f>
        <v>74.48</v>
      </c>
    </row>
    <row r="2223" spans="1:23" x14ac:dyDescent="0.3">
      <c r="A2223" s="2" t="s">
        <v>1914</v>
      </c>
      <c r="B2223" s="4">
        <v>43929</v>
      </c>
      <c r="C2223" s="4">
        <v>43929</v>
      </c>
      <c r="D2223" s="2" t="s">
        <v>28</v>
      </c>
      <c r="E2223" s="2" t="s">
        <v>36</v>
      </c>
      <c r="F2223" s="2" t="s">
        <v>1915</v>
      </c>
      <c r="G2223" s="5" t="str">
        <f>VLOOKUP(F2223,'Customer Info'!A:B,2,0)</f>
        <v>Arthur</v>
      </c>
      <c r="H2223" s="5" t="str">
        <f>VLOOKUP(F2223,'Customer Info'!A:C,3,0)</f>
        <v>Prichep</v>
      </c>
      <c r="I2223" s="5" t="str">
        <f>VLOOKUP(F2223,'Customer Info'!A:E,5,0)</f>
        <v>Minden</v>
      </c>
      <c r="J2223" s="2" t="s">
        <v>382</v>
      </c>
      <c r="K2223" s="6" t="str">
        <f>VLOOKUP(J2223,'Product Details'!B:C,2,0)</f>
        <v>Office_Supplies</v>
      </c>
      <c r="L2223" s="6" t="str">
        <f>VLOOKUP(J2223,'Product Details'!B:D,3,0)</f>
        <v>Storage</v>
      </c>
      <c r="M2223" s="6" t="s">
        <v>6548</v>
      </c>
      <c r="N2223" s="2">
        <v>1816</v>
      </c>
      <c r="O2223" s="2">
        <v>1699</v>
      </c>
      <c r="P2223" s="2">
        <v>2</v>
      </c>
      <c r="Q2223" s="7">
        <f>O2223*P2223</f>
        <v>3398</v>
      </c>
      <c r="R2223" s="7">
        <f>N2223*P2223</f>
        <v>3632</v>
      </c>
      <c r="S2223" s="2">
        <v>84</v>
      </c>
      <c r="T2223" s="8">
        <f>R2223+S2223</f>
        <v>3716</v>
      </c>
      <c r="U2223" s="8">
        <f>T2223-Q2223</f>
        <v>318</v>
      </c>
      <c r="V2223" s="2" t="s">
        <v>30</v>
      </c>
      <c r="W2223" s="31">
        <f>IF(T2223&lt;5000,T2223*2%,IF(T2223&lt;25000,T2223*5%,IF(T2223&lt;50000,T2223*7%,IF(T2223&lt;100000,T2223*9%,IF(T2223&lt;250000,T2223*12%,T2223*15%)))))</f>
        <v>74.320000000000007</v>
      </c>
    </row>
    <row r="2224" spans="1:23" x14ac:dyDescent="0.3">
      <c r="A2224" s="2" t="s">
        <v>2094</v>
      </c>
      <c r="B2224" s="4">
        <v>43367</v>
      </c>
      <c r="C2224" s="4">
        <v>43367</v>
      </c>
      <c r="D2224" s="2" t="s">
        <v>47</v>
      </c>
      <c r="E2224" s="2" t="s">
        <v>48</v>
      </c>
      <c r="F2224" s="2" t="s">
        <v>472</v>
      </c>
      <c r="G2224" s="5" t="str">
        <f>VLOOKUP(F2224,'Customer Info'!A:B,2,0)</f>
        <v>Harold</v>
      </c>
      <c r="H2224" s="5" t="str">
        <f>VLOOKUP(F2224,'Customer Info'!A:C,3,0)</f>
        <v>Dahlen</v>
      </c>
      <c r="I2224" s="5" t="str">
        <f>VLOOKUP(F2224,'Customer Info'!A:E,5,0)</f>
        <v>Melbourne</v>
      </c>
      <c r="J2224" s="2" t="s">
        <v>322</v>
      </c>
      <c r="K2224" s="6" t="str">
        <f>VLOOKUP(J2224,'Product Details'!B:C,2,0)</f>
        <v>Technology</v>
      </c>
      <c r="L2224" s="6" t="str">
        <f>VLOOKUP(J2224,'Product Details'!B:D,3,0)</f>
        <v>Accessories</v>
      </c>
      <c r="M2224" s="6" t="s">
        <v>6475</v>
      </c>
      <c r="N2224" s="2">
        <v>1816</v>
      </c>
      <c r="O2224" s="2">
        <v>1700</v>
      </c>
      <c r="P2224" s="2">
        <v>2</v>
      </c>
      <c r="Q2224" s="7">
        <f>O2224*P2224</f>
        <v>3400</v>
      </c>
      <c r="R2224" s="7">
        <f>N2224*P2224</f>
        <v>3632</v>
      </c>
      <c r="S2224" s="2">
        <v>84</v>
      </c>
      <c r="T2224" s="8">
        <f>R2224+S2224</f>
        <v>3716</v>
      </c>
      <c r="U2224" s="8">
        <f>T2224-Q2224</f>
        <v>316</v>
      </c>
      <c r="V2224" s="2" t="s">
        <v>63</v>
      </c>
      <c r="W2224" s="31">
        <f>IF(T2224&lt;5000,T2224*2%,IF(T2224&lt;25000,T2224*5%,IF(T2224&lt;50000,T2224*7%,IF(T2224&lt;100000,T2224*9%,IF(T2224&lt;250000,T2224*12%,T2224*15%)))))</f>
        <v>74.320000000000007</v>
      </c>
    </row>
    <row r="2225" spans="1:23" x14ac:dyDescent="0.3">
      <c r="A2225" s="2" t="s">
        <v>39</v>
      </c>
      <c r="B2225" s="4">
        <v>43147</v>
      </c>
      <c r="C2225" s="4">
        <v>43148</v>
      </c>
      <c r="D2225" s="2" t="s">
        <v>28</v>
      </c>
      <c r="E2225" s="2" t="s">
        <v>29</v>
      </c>
      <c r="F2225" s="2" t="s">
        <v>40</v>
      </c>
      <c r="G2225" s="5" t="str">
        <f>VLOOKUP(F2225,'Customer Info'!A:B,2,0)</f>
        <v>Rick</v>
      </c>
      <c r="H2225" s="5" t="str">
        <f>VLOOKUP(F2225,'Customer Info'!A:C,3,0)</f>
        <v>Duston</v>
      </c>
      <c r="I2225" s="5" t="str">
        <f>VLOOKUP(F2225,'Customer Info'!A:E,5,0)</f>
        <v>Bhiwandi</v>
      </c>
      <c r="J2225" s="2" t="s">
        <v>41</v>
      </c>
      <c r="K2225" s="6" t="str">
        <f>VLOOKUP(J2225,'Product Details'!B:C,2,0)</f>
        <v>Office_Supplies</v>
      </c>
      <c r="L2225" s="6" t="str">
        <f>VLOOKUP(J2225,'Product Details'!B:D,3,0)</f>
        <v>Supplies</v>
      </c>
      <c r="M2225" s="6" t="s">
        <v>6554</v>
      </c>
      <c r="N2225" s="2">
        <v>1816</v>
      </c>
      <c r="O2225" s="2">
        <v>1699</v>
      </c>
      <c r="P2225" s="2">
        <v>2</v>
      </c>
      <c r="Q2225" s="7">
        <f>O2225*P2225</f>
        <v>3398</v>
      </c>
      <c r="R2225" s="7">
        <f>N2225*P2225</f>
        <v>3632</v>
      </c>
      <c r="S2225" s="2">
        <v>73</v>
      </c>
      <c r="T2225" s="8">
        <f>R2225+S2225</f>
        <v>3705</v>
      </c>
      <c r="U2225" s="8">
        <f>T2225-Q2225</f>
        <v>307</v>
      </c>
      <c r="V2225" s="2" t="s">
        <v>33</v>
      </c>
      <c r="W2225" s="31">
        <f>IF(T2225&lt;5000,T2225*2%,IF(T2225&lt;25000,T2225*5%,IF(T2225&lt;50000,T2225*7%,IF(T2225&lt;100000,T2225*9%,IF(T2225&lt;250000,T2225*12%,T2225*15%)))))</f>
        <v>74.100000000000009</v>
      </c>
    </row>
    <row r="2226" spans="1:23" x14ac:dyDescent="0.3">
      <c r="A2226" s="2" t="s">
        <v>2774</v>
      </c>
      <c r="B2226" s="4">
        <v>44036</v>
      </c>
      <c r="C2226" s="4">
        <v>44036</v>
      </c>
      <c r="D2226" s="2" t="s">
        <v>47</v>
      </c>
      <c r="E2226" s="2" t="s">
        <v>48</v>
      </c>
      <c r="F2226" s="2" t="s">
        <v>268</v>
      </c>
      <c r="G2226" s="5" t="str">
        <f>VLOOKUP(F2226,'Customer Info'!A:B,2,0)</f>
        <v>Nancy</v>
      </c>
      <c r="H2226" s="5" t="str">
        <f>VLOOKUP(F2226,'Customer Info'!A:C,3,0)</f>
        <v>Lomonaco</v>
      </c>
      <c r="I2226" s="5" t="str">
        <f>VLOOKUP(F2226,'Customer Info'!A:E,5,0)</f>
        <v>Tengzhou</v>
      </c>
      <c r="J2226" s="2" t="s">
        <v>316</v>
      </c>
      <c r="K2226" s="6" t="str">
        <f>VLOOKUP(J2226,'Product Details'!B:C,2,0)</f>
        <v>Technology</v>
      </c>
      <c r="L2226" s="6" t="str">
        <f>VLOOKUP(J2226,'Product Details'!B:D,3,0)</f>
        <v>Accessories</v>
      </c>
      <c r="M2226" s="6" t="s">
        <v>6430</v>
      </c>
      <c r="N2226" s="2">
        <v>1816</v>
      </c>
      <c r="O2226" s="2">
        <v>1700</v>
      </c>
      <c r="P2226" s="2">
        <v>2</v>
      </c>
      <c r="Q2226" s="7">
        <f>O2226*P2226</f>
        <v>3400</v>
      </c>
      <c r="R2226" s="7">
        <f>N2226*P2226</f>
        <v>3632</v>
      </c>
      <c r="S2226" s="2">
        <v>67</v>
      </c>
      <c r="T2226" s="8">
        <f>R2226+S2226</f>
        <v>3699</v>
      </c>
      <c r="U2226" s="8">
        <f>T2226-Q2226</f>
        <v>299</v>
      </c>
      <c r="V2226" s="2" t="s">
        <v>63</v>
      </c>
      <c r="W2226" s="31">
        <f>IF(T2226&lt;5000,T2226*2%,IF(T2226&lt;25000,T2226*5%,IF(T2226&lt;50000,T2226*7%,IF(T2226&lt;100000,T2226*9%,IF(T2226&lt;250000,T2226*12%,T2226*15%)))))</f>
        <v>73.98</v>
      </c>
    </row>
    <row r="2227" spans="1:23" x14ac:dyDescent="0.3">
      <c r="A2227" s="2" t="s">
        <v>5113</v>
      </c>
      <c r="B2227" s="4">
        <v>43659</v>
      </c>
      <c r="C2227" s="4">
        <v>43659</v>
      </c>
      <c r="D2227" s="2" t="s">
        <v>47</v>
      </c>
      <c r="E2227" s="2" t="s">
        <v>43</v>
      </c>
      <c r="F2227" s="2" t="s">
        <v>1385</v>
      </c>
      <c r="G2227" s="5" t="str">
        <f>VLOOKUP(F2227,'Customer Info'!A:B,2,0)</f>
        <v>Brooke</v>
      </c>
      <c r="H2227" s="5" t="str">
        <f>VLOOKUP(F2227,'Customer Info'!A:C,3,0)</f>
        <v>Gillingham</v>
      </c>
      <c r="I2227" s="5" t="str">
        <f>VLOOKUP(F2227,'Customer Info'!A:E,5,0)</f>
        <v>Mysore</v>
      </c>
      <c r="J2227" s="2" t="s">
        <v>45</v>
      </c>
      <c r="K2227" s="6" t="str">
        <f>VLOOKUP(J2227,'Product Details'!B:C,2,0)</f>
        <v>Technology</v>
      </c>
      <c r="L2227" s="6" t="str">
        <f>VLOOKUP(J2227,'Product Details'!B:D,3,0)</f>
        <v>Machines</v>
      </c>
      <c r="M2227" s="6" t="s">
        <v>6428</v>
      </c>
      <c r="N2227" s="2">
        <v>1816</v>
      </c>
      <c r="O2227" s="2">
        <v>1700</v>
      </c>
      <c r="P2227" s="2">
        <v>2</v>
      </c>
      <c r="Q2227" s="7">
        <f>O2227*P2227</f>
        <v>3400</v>
      </c>
      <c r="R2227" s="7">
        <f>N2227*P2227</f>
        <v>3632</v>
      </c>
      <c r="S2227" s="2">
        <v>58</v>
      </c>
      <c r="T2227" s="8">
        <f>R2227+S2227</f>
        <v>3690</v>
      </c>
      <c r="U2227" s="8">
        <f>T2227-Q2227</f>
        <v>290</v>
      </c>
      <c r="V2227" s="2" t="s">
        <v>63</v>
      </c>
      <c r="W2227" s="31">
        <f>IF(T2227&lt;5000,T2227*2%,IF(T2227&lt;25000,T2227*5%,IF(T2227&lt;50000,T2227*7%,IF(T2227&lt;100000,T2227*9%,IF(T2227&lt;250000,T2227*12%,T2227*15%)))))</f>
        <v>73.8</v>
      </c>
    </row>
    <row r="2228" spans="1:23" x14ac:dyDescent="0.3">
      <c r="A2228" s="2" t="s">
        <v>332</v>
      </c>
      <c r="B2228" s="4">
        <v>43297</v>
      </c>
      <c r="C2228" s="4">
        <v>43297</v>
      </c>
      <c r="D2228" s="2" t="s">
        <v>28</v>
      </c>
      <c r="E2228" s="2" t="s">
        <v>91</v>
      </c>
      <c r="F2228" s="2" t="s">
        <v>333</v>
      </c>
      <c r="G2228" s="5" t="str">
        <f>VLOOKUP(F2228,'Customer Info'!A:B,2,0)</f>
        <v>Maureen</v>
      </c>
      <c r="H2228" s="5" t="str">
        <f>VLOOKUP(F2228,'Customer Info'!A:C,3,0)</f>
        <v>Fritzler</v>
      </c>
      <c r="I2228" s="5" t="str">
        <f>VLOOKUP(F2228,'Customer Info'!A:E,5,0)</f>
        <v>BadenBaden</v>
      </c>
      <c r="J2228" s="2" t="s">
        <v>334</v>
      </c>
      <c r="K2228" s="6" t="str">
        <f>VLOOKUP(J2228,'Product Details'!B:C,2,0)</f>
        <v>Office_Supplies</v>
      </c>
      <c r="L2228" s="6" t="str">
        <f>VLOOKUP(J2228,'Product Details'!B:D,3,0)</f>
        <v>Paper</v>
      </c>
      <c r="M2228" s="6" t="s">
        <v>6570</v>
      </c>
      <c r="N2228" s="2">
        <v>1816</v>
      </c>
      <c r="O2228" s="2">
        <v>1699</v>
      </c>
      <c r="P2228" s="2">
        <v>2</v>
      </c>
      <c r="Q2228" s="7">
        <f>O2228*P2228</f>
        <v>3398</v>
      </c>
      <c r="R2228" s="7">
        <f>N2228*P2228</f>
        <v>3632</v>
      </c>
      <c r="S2228" s="2">
        <v>47</v>
      </c>
      <c r="T2228" s="8">
        <f>R2228+S2228</f>
        <v>3679</v>
      </c>
      <c r="U2228" s="8">
        <f>T2228-Q2228</f>
        <v>281</v>
      </c>
      <c r="V2228" s="2" t="s">
        <v>30</v>
      </c>
      <c r="W2228" s="31">
        <f>IF(T2228&lt;5000,T2228*2%,IF(T2228&lt;25000,T2228*5%,IF(T2228&lt;50000,T2228*7%,IF(T2228&lt;100000,T2228*9%,IF(T2228&lt;250000,T2228*12%,T2228*15%)))))</f>
        <v>73.58</v>
      </c>
    </row>
    <row r="2229" spans="1:23" x14ac:dyDescent="0.3">
      <c r="A2229" s="2" t="s">
        <v>2057</v>
      </c>
      <c r="B2229" s="4">
        <v>43463</v>
      </c>
      <c r="C2229" s="4">
        <v>43464</v>
      </c>
      <c r="D2229" s="2" t="s">
        <v>47</v>
      </c>
      <c r="E2229" s="2" t="s">
        <v>36</v>
      </c>
      <c r="F2229" s="2" t="s">
        <v>275</v>
      </c>
      <c r="G2229" s="5" t="str">
        <f>VLOOKUP(F2229,'Customer Info'!A:B,2,0)</f>
        <v>Alex</v>
      </c>
      <c r="H2229" s="5" t="str">
        <f>VLOOKUP(F2229,'Customer Info'!A:C,3,0)</f>
        <v>Avila</v>
      </c>
      <c r="I2229" s="5" t="str">
        <f>VLOOKUP(F2229,'Customer Info'!A:E,5,0)</f>
        <v>Berlin</v>
      </c>
      <c r="J2229" s="2" t="s">
        <v>252</v>
      </c>
      <c r="K2229" s="6" t="str">
        <f>VLOOKUP(J2229,'Product Details'!B:C,2,0)</f>
        <v>Office_Supplies</v>
      </c>
      <c r="L2229" s="6" t="str">
        <f>VLOOKUP(J2229,'Product Details'!B:D,3,0)</f>
        <v>Binders</v>
      </c>
      <c r="M2229" s="6" t="s">
        <v>6488</v>
      </c>
      <c r="N2229" s="2">
        <v>729</v>
      </c>
      <c r="O2229" s="2">
        <v>689</v>
      </c>
      <c r="P2229" s="2">
        <v>5</v>
      </c>
      <c r="Q2229" s="7">
        <f>O2229*P2229</f>
        <v>3445</v>
      </c>
      <c r="R2229" s="7">
        <f>N2229*P2229</f>
        <v>3645</v>
      </c>
      <c r="S2229" s="2">
        <v>54</v>
      </c>
      <c r="T2229" s="8">
        <f>R2229+S2229</f>
        <v>3699</v>
      </c>
      <c r="U2229" s="8">
        <f>T2229-Q2229</f>
        <v>254</v>
      </c>
      <c r="V2229" s="2" t="s">
        <v>33</v>
      </c>
      <c r="W2229" s="31">
        <f>IF(T2229&lt;5000,T2229*2%,IF(T2229&lt;25000,T2229*5%,IF(T2229&lt;50000,T2229*7%,IF(T2229&lt;100000,T2229*9%,IF(T2229&lt;250000,T2229*12%,T2229*15%)))))</f>
        <v>73.98</v>
      </c>
    </row>
    <row r="2230" spans="1:23" x14ac:dyDescent="0.3">
      <c r="A2230" s="2" t="s">
        <v>3137</v>
      </c>
      <c r="B2230" s="4">
        <v>43196</v>
      </c>
      <c r="C2230" s="4">
        <v>43197</v>
      </c>
      <c r="D2230" s="2" t="s">
        <v>47</v>
      </c>
      <c r="E2230" s="2" t="s">
        <v>43</v>
      </c>
      <c r="F2230" s="2" t="s">
        <v>820</v>
      </c>
      <c r="G2230" s="5" t="str">
        <f>VLOOKUP(F2230,'Customer Info'!A:B,2,0)</f>
        <v>Helen</v>
      </c>
      <c r="H2230" s="5" t="str">
        <f>VLOOKUP(F2230,'Customer Info'!A:C,3,0)</f>
        <v>Abelman</v>
      </c>
      <c r="I2230" s="5" t="str">
        <f>VLOOKUP(F2230,'Customer Info'!A:E,5,0)</f>
        <v>Mangalore</v>
      </c>
      <c r="J2230" s="2" t="s">
        <v>426</v>
      </c>
      <c r="K2230" s="6" t="str">
        <f>VLOOKUP(J2230,'Product Details'!B:C,2,0)</f>
        <v>Office_Supplies</v>
      </c>
      <c r="L2230" s="6" t="str">
        <f>VLOOKUP(J2230,'Product Details'!B:D,3,0)</f>
        <v>Storage</v>
      </c>
      <c r="M2230" s="6" t="s">
        <v>6504</v>
      </c>
      <c r="N2230" s="2">
        <v>914</v>
      </c>
      <c r="O2230" s="2">
        <v>830</v>
      </c>
      <c r="P2230" s="2">
        <v>4</v>
      </c>
      <c r="Q2230" s="7">
        <f>O2230*P2230</f>
        <v>3320</v>
      </c>
      <c r="R2230" s="7">
        <f>N2230*P2230</f>
        <v>3656</v>
      </c>
      <c r="S2230" s="2">
        <v>41</v>
      </c>
      <c r="T2230" s="8">
        <f>R2230+S2230</f>
        <v>3697</v>
      </c>
      <c r="U2230" s="8">
        <f>T2230-Q2230</f>
        <v>377</v>
      </c>
      <c r="V2230" s="2" t="s">
        <v>33</v>
      </c>
      <c r="W2230" s="31">
        <f>IF(T2230&lt;5000,T2230*2%,IF(T2230&lt;25000,T2230*5%,IF(T2230&lt;50000,T2230*7%,IF(T2230&lt;100000,T2230*9%,IF(T2230&lt;250000,T2230*12%,T2230*15%)))))</f>
        <v>73.94</v>
      </c>
    </row>
    <row r="2231" spans="1:23" x14ac:dyDescent="0.3">
      <c r="A2231" s="2" t="s">
        <v>436</v>
      </c>
      <c r="B2231" s="4">
        <v>43149</v>
      </c>
      <c r="C2231" s="4">
        <v>43150</v>
      </c>
      <c r="D2231" s="2" t="s">
        <v>47</v>
      </c>
      <c r="E2231" s="2" t="s">
        <v>29</v>
      </c>
      <c r="F2231" s="2" t="s">
        <v>437</v>
      </c>
      <c r="G2231" s="5" t="str">
        <f>VLOOKUP(F2231,'Customer Info'!A:B,2,0)</f>
        <v>Guy</v>
      </c>
      <c r="H2231" s="5" t="str">
        <f>VLOOKUP(F2231,'Customer Info'!A:C,3,0)</f>
        <v>Phonely</v>
      </c>
      <c r="I2231" s="5" t="str">
        <f>VLOOKUP(F2231,'Customer Info'!A:E,5,0)</f>
        <v>Jodhpur</v>
      </c>
      <c r="J2231" s="2" t="s">
        <v>41</v>
      </c>
      <c r="K2231" s="6" t="str">
        <f>VLOOKUP(J2231,'Product Details'!B:C,2,0)</f>
        <v>Office_Supplies</v>
      </c>
      <c r="L2231" s="6" t="str">
        <f>VLOOKUP(J2231,'Product Details'!B:D,3,0)</f>
        <v>Supplies</v>
      </c>
      <c r="M2231" s="6" t="s">
        <v>6554</v>
      </c>
      <c r="N2231" s="2">
        <v>914</v>
      </c>
      <c r="O2231" s="2">
        <v>830</v>
      </c>
      <c r="P2231" s="2">
        <v>4</v>
      </c>
      <c r="Q2231" s="7">
        <f>O2231*P2231</f>
        <v>3320</v>
      </c>
      <c r="R2231" s="7">
        <f>N2231*P2231</f>
        <v>3656</v>
      </c>
      <c r="S2231" s="2">
        <v>36</v>
      </c>
      <c r="T2231" s="8">
        <f>R2231+S2231</f>
        <v>3692</v>
      </c>
      <c r="U2231" s="8">
        <f>T2231-Q2231</f>
        <v>372</v>
      </c>
      <c r="V2231" s="2" t="s">
        <v>33</v>
      </c>
      <c r="W2231" s="31">
        <f>IF(T2231&lt;5000,T2231*2%,IF(T2231&lt;25000,T2231*5%,IF(T2231&lt;50000,T2231*7%,IF(T2231&lt;100000,T2231*9%,IF(T2231&lt;250000,T2231*12%,T2231*15%)))))</f>
        <v>73.84</v>
      </c>
    </row>
    <row r="2232" spans="1:23" x14ac:dyDescent="0.3">
      <c r="A2232" s="2" t="s">
        <v>4698</v>
      </c>
      <c r="B2232" s="4">
        <v>43849</v>
      </c>
      <c r="C2232" s="4">
        <v>43849</v>
      </c>
      <c r="D2232" s="2" t="s">
        <v>28</v>
      </c>
      <c r="E2232" s="2" t="s">
        <v>36</v>
      </c>
      <c r="F2232" s="2" t="s">
        <v>542</v>
      </c>
      <c r="G2232" s="5" t="str">
        <f>VLOOKUP(F2232,'Customer Info'!A:B,2,0)</f>
        <v>Rob</v>
      </c>
      <c r="H2232" s="5" t="str">
        <f>VLOOKUP(F2232,'Customer Info'!A:C,3,0)</f>
        <v>Williams</v>
      </c>
      <c r="I2232" s="5" t="str">
        <f>VLOOKUP(F2232,'Customer Info'!A:E,5,0)</f>
        <v>Wodonga</v>
      </c>
      <c r="J2232" s="2" t="s">
        <v>866</v>
      </c>
      <c r="K2232" s="6" t="str">
        <f>VLOOKUP(J2232,'Product Details'!B:C,2,0)</f>
        <v>Furniture</v>
      </c>
      <c r="L2232" s="6" t="str">
        <f>VLOOKUP(J2232,'Product Details'!B:D,3,0)</f>
        <v>Chairs</v>
      </c>
      <c r="M2232" s="6" t="s">
        <v>6449</v>
      </c>
      <c r="N2232" s="2">
        <v>1834</v>
      </c>
      <c r="O2232" s="2">
        <v>1716</v>
      </c>
      <c r="P2232" s="2">
        <v>2</v>
      </c>
      <c r="Q2232" s="7">
        <f>O2232*P2232</f>
        <v>3432</v>
      </c>
      <c r="R2232" s="7">
        <f>N2232*P2232</f>
        <v>3668</v>
      </c>
      <c r="S2232" s="2">
        <v>98</v>
      </c>
      <c r="T2232" s="8">
        <f>R2232+S2232</f>
        <v>3766</v>
      </c>
      <c r="U2232" s="8">
        <f>T2232-Q2232</f>
        <v>334</v>
      </c>
      <c r="V2232" s="2" t="s">
        <v>63</v>
      </c>
      <c r="W2232" s="31">
        <f>IF(T2232&lt;5000,T2232*2%,IF(T2232&lt;25000,T2232*5%,IF(T2232&lt;50000,T2232*7%,IF(T2232&lt;100000,T2232*9%,IF(T2232&lt;250000,T2232*12%,T2232*15%)))))</f>
        <v>75.320000000000007</v>
      </c>
    </row>
    <row r="2233" spans="1:23" x14ac:dyDescent="0.3">
      <c r="A2233" s="2" t="s">
        <v>4643</v>
      </c>
      <c r="B2233" s="4">
        <v>43985</v>
      </c>
      <c r="C2233" s="4">
        <v>43985</v>
      </c>
      <c r="D2233" s="2" t="s">
        <v>28</v>
      </c>
      <c r="E2233" s="2" t="s">
        <v>48</v>
      </c>
      <c r="F2233" s="2" t="s">
        <v>691</v>
      </c>
      <c r="G2233" s="5" t="str">
        <f>VLOOKUP(F2233,'Customer Info'!A:B,2,0)</f>
        <v>Toby</v>
      </c>
      <c r="H2233" s="5" t="str">
        <f>VLOOKUP(F2233,'Customer Info'!A:C,3,0)</f>
        <v>Gnade</v>
      </c>
      <c r="I2233" s="5" t="str">
        <f>VLOOKUP(F2233,'Customer Info'!A:E,5,0)</f>
        <v>Wagga Wagga</v>
      </c>
      <c r="J2233" s="2" t="s">
        <v>325</v>
      </c>
      <c r="K2233" s="6" t="str">
        <f>VLOOKUP(J2233,'Product Details'!B:C,2,0)</f>
        <v>Technology</v>
      </c>
      <c r="L2233" s="6" t="str">
        <f>VLOOKUP(J2233,'Product Details'!B:D,3,0)</f>
        <v>Copiers</v>
      </c>
      <c r="M2233" s="6" t="s">
        <v>6415</v>
      </c>
      <c r="N2233" s="2">
        <v>1834</v>
      </c>
      <c r="O2233" s="2">
        <v>1716</v>
      </c>
      <c r="P2233" s="2">
        <v>2</v>
      </c>
      <c r="Q2233" s="7">
        <f>O2233*P2233</f>
        <v>3432</v>
      </c>
      <c r="R2233" s="7">
        <f>N2233*P2233</f>
        <v>3668</v>
      </c>
      <c r="S2233" s="2">
        <v>65</v>
      </c>
      <c r="T2233" s="8">
        <f>R2233+S2233</f>
        <v>3733</v>
      </c>
      <c r="U2233" s="8">
        <f>T2233-Q2233</f>
        <v>301</v>
      </c>
      <c r="V2233" s="2" t="s">
        <v>33</v>
      </c>
      <c r="W2233" s="31">
        <f>IF(T2233&lt;5000,T2233*2%,IF(T2233&lt;25000,T2233*5%,IF(T2233&lt;50000,T2233*7%,IF(T2233&lt;100000,T2233*9%,IF(T2233&lt;250000,T2233*12%,T2233*15%)))))</f>
        <v>74.66</v>
      </c>
    </row>
    <row r="2234" spans="1:23" x14ac:dyDescent="0.3">
      <c r="A2234" s="2" t="s">
        <v>3222</v>
      </c>
      <c r="B2234" s="4">
        <v>43106</v>
      </c>
      <c r="C2234" s="4">
        <v>43106</v>
      </c>
      <c r="D2234" s="2" t="s">
        <v>28</v>
      </c>
      <c r="E2234" s="2" t="s">
        <v>48</v>
      </c>
      <c r="F2234" s="2" t="s">
        <v>1153</v>
      </c>
      <c r="G2234" s="5" t="str">
        <f>VLOOKUP(F2234,'Customer Info'!A:B,2,0)</f>
        <v>Ralph</v>
      </c>
      <c r="H2234" s="5" t="str">
        <f>VLOOKUP(F2234,'Customer Info'!A:C,3,0)</f>
        <v>Kennedy</v>
      </c>
      <c r="I2234" s="5" t="str">
        <f>VLOOKUP(F2234,'Customer Info'!A:E,5,0)</f>
        <v>Perth</v>
      </c>
      <c r="J2234" s="2" t="s">
        <v>252</v>
      </c>
      <c r="K2234" s="6" t="str">
        <f>VLOOKUP(J2234,'Product Details'!B:C,2,0)</f>
        <v>Office_Supplies</v>
      </c>
      <c r="L2234" s="6" t="str">
        <f>VLOOKUP(J2234,'Product Details'!B:D,3,0)</f>
        <v>Binders</v>
      </c>
      <c r="M2234" s="6" t="s">
        <v>6488</v>
      </c>
      <c r="N2234" s="2">
        <v>1834</v>
      </c>
      <c r="O2234" s="2">
        <v>1716</v>
      </c>
      <c r="P2234" s="2">
        <v>2</v>
      </c>
      <c r="Q2234" s="7">
        <f>O2234*P2234</f>
        <v>3432</v>
      </c>
      <c r="R2234" s="7">
        <f>N2234*P2234</f>
        <v>3668</v>
      </c>
      <c r="S2234" s="2">
        <v>63</v>
      </c>
      <c r="T2234" s="8">
        <f>R2234+S2234</f>
        <v>3731</v>
      </c>
      <c r="U2234" s="8">
        <f>T2234-Q2234</f>
        <v>299</v>
      </c>
      <c r="V2234" s="2" t="s">
        <v>33</v>
      </c>
      <c r="W2234" s="31">
        <f>IF(T2234&lt;5000,T2234*2%,IF(T2234&lt;25000,T2234*5%,IF(T2234&lt;50000,T2234*7%,IF(T2234&lt;100000,T2234*9%,IF(T2234&lt;250000,T2234*12%,T2234*15%)))))</f>
        <v>74.62</v>
      </c>
    </row>
    <row r="2235" spans="1:23" x14ac:dyDescent="0.3">
      <c r="A2235" s="2" t="s">
        <v>27</v>
      </c>
      <c r="B2235" s="4">
        <v>43458</v>
      </c>
      <c r="C2235" s="4">
        <v>43458</v>
      </c>
      <c r="D2235" s="2" t="s">
        <v>28</v>
      </c>
      <c r="E2235" s="2" t="s">
        <v>29</v>
      </c>
      <c r="F2235" s="2" t="s">
        <v>3</v>
      </c>
      <c r="G2235" s="5" t="str">
        <f>VLOOKUP(F2235,'Customer Info'!A:B,2,0)</f>
        <v>Cari</v>
      </c>
      <c r="H2235" s="5" t="str">
        <f>VLOOKUP(F2235,'Customer Info'!A:C,3,0)</f>
        <v>Sayre</v>
      </c>
      <c r="I2235" s="5" t="str">
        <f>VLOOKUP(F2235,'Customer Info'!A:E,5,0)</f>
        <v>Recklinghausen</v>
      </c>
      <c r="J2235" s="2" t="s">
        <v>5</v>
      </c>
      <c r="K2235" s="6" t="str">
        <f>VLOOKUP(J2235,'Product Details'!B:C,2,0)</f>
        <v>Furniture</v>
      </c>
      <c r="L2235" s="6" t="str">
        <f>VLOOKUP(J2235,'Product Details'!B:D,3,0)</f>
        <v>Furnishings</v>
      </c>
      <c r="M2235" s="6" t="s">
        <v>6549</v>
      </c>
      <c r="N2235" s="2">
        <v>1834</v>
      </c>
      <c r="O2235" s="2">
        <v>1716</v>
      </c>
      <c r="P2235" s="2">
        <v>2</v>
      </c>
      <c r="Q2235" s="7">
        <f>O2235*P2235</f>
        <v>3432</v>
      </c>
      <c r="R2235" s="7">
        <f>N2235*P2235</f>
        <v>3668</v>
      </c>
      <c r="S2235" s="2">
        <v>53</v>
      </c>
      <c r="T2235" s="8">
        <f>R2235+S2235</f>
        <v>3721</v>
      </c>
      <c r="U2235" s="8">
        <f>T2235-Q2235</f>
        <v>289</v>
      </c>
      <c r="V2235" s="2" t="s">
        <v>30</v>
      </c>
      <c r="W2235" s="31">
        <f>IF(T2235&lt;5000,T2235*2%,IF(T2235&lt;25000,T2235*5%,IF(T2235&lt;50000,T2235*7%,IF(T2235&lt;100000,T2235*9%,IF(T2235&lt;250000,T2235*12%,T2235*15%)))))</f>
        <v>74.42</v>
      </c>
    </row>
    <row r="2236" spans="1:23" x14ac:dyDescent="0.3">
      <c r="A2236" s="2" t="s">
        <v>2391</v>
      </c>
      <c r="B2236" s="4">
        <v>43801</v>
      </c>
      <c r="C2236" s="4">
        <v>43801</v>
      </c>
      <c r="D2236" s="2" t="s">
        <v>28</v>
      </c>
      <c r="E2236" s="2" t="s">
        <v>68</v>
      </c>
      <c r="F2236" s="2" t="s">
        <v>1362</v>
      </c>
      <c r="G2236" s="5" t="str">
        <f>VLOOKUP(F2236,'Customer Info'!A:B,2,0)</f>
        <v>Ted</v>
      </c>
      <c r="H2236" s="5" t="str">
        <f>VLOOKUP(F2236,'Customer Info'!A:C,3,0)</f>
        <v>Trevino</v>
      </c>
      <c r="I2236" s="5" t="str">
        <f>VLOOKUP(F2236,'Customer Info'!A:E,5,0)</f>
        <v>Gold Coast</v>
      </c>
      <c r="J2236" s="2" t="s">
        <v>59</v>
      </c>
      <c r="K2236" s="6" t="str">
        <f>VLOOKUP(J2236,'Product Details'!B:C,2,0)</f>
        <v>Technology</v>
      </c>
      <c r="L2236" s="6" t="str">
        <f>VLOOKUP(J2236,'Product Details'!B:D,3,0)</f>
        <v>Accessories</v>
      </c>
      <c r="M2236" s="6" t="s">
        <v>6442</v>
      </c>
      <c r="N2236" s="2">
        <v>1834</v>
      </c>
      <c r="O2236" s="2">
        <v>1716</v>
      </c>
      <c r="P2236" s="2">
        <v>2</v>
      </c>
      <c r="Q2236" s="7">
        <f>O2236*P2236</f>
        <v>3432</v>
      </c>
      <c r="R2236" s="7">
        <f>N2236*P2236</f>
        <v>3668</v>
      </c>
      <c r="S2236" s="2">
        <v>27</v>
      </c>
      <c r="T2236" s="8">
        <f>R2236+S2236</f>
        <v>3695</v>
      </c>
      <c r="U2236" s="8">
        <f>T2236-Q2236</f>
        <v>263</v>
      </c>
      <c r="V2236" s="2" t="s">
        <v>63</v>
      </c>
      <c r="W2236" s="31">
        <f>IF(T2236&lt;5000,T2236*2%,IF(T2236&lt;25000,T2236*5%,IF(T2236&lt;50000,T2236*7%,IF(T2236&lt;100000,T2236*9%,IF(T2236&lt;250000,T2236*12%,T2236*15%)))))</f>
        <v>73.900000000000006</v>
      </c>
    </row>
    <row r="2237" spans="1:23" x14ac:dyDescent="0.3">
      <c r="A2237" s="2" t="s">
        <v>1297</v>
      </c>
      <c r="B2237" s="4">
        <v>43592</v>
      </c>
      <c r="C2237" s="4">
        <v>43593</v>
      </c>
      <c r="D2237" s="2" t="s">
        <v>47</v>
      </c>
      <c r="E2237" s="2" t="s">
        <v>48</v>
      </c>
      <c r="F2237" s="2" t="s">
        <v>1298</v>
      </c>
      <c r="G2237" s="5" t="str">
        <f>VLOOKUP(F2237,'Customer Info'!A:B,2,0)</f>
        <v>Ralph</v>
      </c>
      <c r="H2237" s="5" t="str">
        <f>VLOOKUP(F2237,'Customer Info'!A:C,3,0)</f>
        <v>Kennedy</v>
      </c>
      <c r="I2237" s="5" t="str">
        <f>VLOOKUP(F2237,'Customer Info'!A:E,5,0)</f>
        <v>Bundaberg</v>
      </c>
      <c r="J2237" s="2" t="s">
        <v>376</v>
      </c>
      <c r="K2237" s="6" t="str">
        <f>VLOOKUP(J2237,'Product Details'!B:C,2,0)</f>
        <v>Furniture</v>
      </c>
      <c r="L2237" s="6" t="str">
        <f>VLOOKUP(J2237,'Product Details'!B:D,3,0)</f>
        <v>Tables</v>
      </c>
      <c r="M2237" s="6" t="s">
        <v>6479</v>
      </c>
      <c r="N2237" s="2">
        <v>1845</v>
      </c>
      <c r="O2237" s="2">
        <v>1742</v>
      </c>
      <c r="P2237" s="2">
        <v>2</v>
      </c>
      <c r="Q2237" s="7">
        <f>O2237*P2237</f>
        <v>3484</v>
      </c>
      <c r="R2237" s="7">
        <f>N2237*P2237</f>
        <v>3690</v>
      </c>
      <c r="S2237" s="2">
        <v>92</v>
      </c>
      <c r="T2237" s="8">
        <f>R2237+S2237</f>
        <v>3782</v>
      </c>
      <c r="U2237" s="8">
        <f>T2237-Q2237</f>
        <v>298</v>
      </c>
      <c r="V2237" s="2" t="s">
        <v>30</v>
      </c>
      <c r="W2237" s="31">
        <f>IF(T2237&lt;5000,T2237*2%,IF(T2237&lt;25000,T2237*5%,IF(T2237&lt;50000,T2237*7%,IF(T2237&lt;100000,T2237*9%,IF(T2237&lt;250000,T2237*12%,T2237*15%)))))</f>
        <v>75.64</v>
      </c>
    </row>
    <row r="2238" spans="1:23" x14ac:dyDescent="0.3">
      <c r="A2238" s="2" t="s">
        <v>4184</v>
      </c>
      <c r="B2238" s="4">
        <v>43349</v>
      </c>
      <c r="C2238" s="4">
        <v>43350</v>
      </c>
      <c r="D2238" s="2" t="s">
        <v>47</v>
      </c>
      <c r="E2238" s="2" t="s">
        <v>29</v>
      </c>
      <c r="F2238" s="2" t="s">
        <v>200</v>
      </c>
      <c r="G2238" s="5" t="str">
        <f>VLOOKUP(F2238,'Customer Info'!A:B,2,0)</f>
        <v>James</v>
      </c>
      <c r="H2238" s="5" t="str">
        <f>VLOOKUP(F2238,'Customer Info'!A:C,3,0)</f>
        <v>Lanier</v>
      </c>
      <c r="I2238" s="5" t="str">
        <f>VLOOKUP(F2238,'Customer Info'!A:E,5,0)</f>
        <v>Dortmund</v>
      </c>
      <c r="J2238" s="2" t="s">
        <v>32</v>
      </c>
      <c r="K2238" s="6" t="str">
        <f>VLOOKUP(J2238,'Product Details'!B:C,2,0)</f>
        <v>Technology</v>
      </c>
      <c r="L2238" s="6" t="str">
        <f>VLOOKUP(J2238,'Product Details'!B:D,3,0)</f>
        <v>Machines</v>
      </c>
      <c r="M2238" s="6" t="s">
        <v>6403</v>
      </c>
      <c r="N2238" s="2">
        <v>1845</v>
      </c>
      <c r="O2238" s="2">
        <v>1742</v>
      </c>
      <c r="P2238" s="2">
        <v>2</v>
      </c>
      <c r="Q2238" s="7">
        <f>O2238*P2238</f>
        <v>3484</v>
      </c>
      <c r="R2238" s="7">
        <f>N2238*P2238</f>
        <v>3690</v>
      </c>
      <c r="S2238" s="2">
        <v>39</v>
      </c>
      <c r="T2238" s="8">
        <f>R2238+S2238</f>
        <v>3729</v>
      </c>
      <c r="U2238" s="8">
        <f>T2238-Q2238</f>
        <v>245</v>
      </c>
      <c r="V2238" s="2" t="s">
        <v>33</v>
      </c>
      <c r="W2238" s="31">
        <f>IF(T2238&lt;5000,T2238*2%,IF(T2238&lt;25000,T2238*5%,IF(T2238&lt;50000,T2238*7%,IF(T2238&lt;100000,T2238*9%,IF(T2238&lt;250000,T2238*12%,T2238*15%)))))</f>
        <v>74.58</v>
      </c>
    </row>
    <row r="2239" spans="1:23" x14ac:dyDescent="0.3">
      <c r="A2239" s="2" t="s">
        <v>511</v>
      </c>
      <c r="B2239" s="4">
        <v>43428</v>
      </c>
      <c r="C2239" s="4">
        <v>43430</v>
      </c>
      <c r="D2239" s="2" t="s">
        <v>47</v>
      </c>
      <c r="E2239" s="2" t="s">
        <v>29</v>
      </c>
      <c r="F2239" s="2" t="s">
        <v>512</v>
      </c>
      <c r="G2239" s="5" t="str">
        <f>VLOOKUP(F2239,'Customer Info'!A:B,2,0)</f>
        <v>Barry</v>
      </c>
      <c r="H2239" s="5" t="str">
        <f>VLOOKUP(F2239,'Customer Info'!A:C,3,0)</f>
        <v>Blumstein</v>
      </c>
      <c r="I2239" s="5" t="str">
        <f>VLOOKUP(F2239,'Customer Info'!A:E,5,0)</f>
        <v>Gold Coast</v>
      </c>
      <c r="J2239" s="2" t="s">
        <v>32</v>
      </c>
      <c r="K2239" s="6" t="str">
        <f>VLOOKUP(J2239,'Product Details'!B:C,2,0)</f>
        <v>Technology</v>
      </c>
      <c r="L2239" s="6" t="str">
        <f>VLOOKUP(J2239,'Product Details'!B:D,3,0)</f>
        <v>Machines</v>
      </c>
      <c r="M2239" s="6" t="s">
        <v>6403</v>
      </c>
      <c r="N2239" s="2">
        <v>531</v>
      </c>
      <c r="O2239" s="2">
        <v>487</v>
      </c>
      <c r="P2239" s="2">
        <v>7</v>
      </c>
      <c r="Q2239" s="7">
        <f>O2239*P2239</f>
        <v>3409</v>
      </c>
      <c r="R2239" s="7">
        <f>N2239*P2239</f>
        <v>3717</v>
      </c>
      <c r="S2239" s="2">
        <v>85</v>
      </c>
      <c r="T2239" s="8">
        <f>R2239+S2239</f>
        <v>3802</v>
      </c>
      <c r="U2239" s="8">
        <f>T2239-Q2239</f>
        <v>393</v>
      </c>
      <c r="V2239" s="2" t="s">
        <v>63</v>
      </c>
      <c r="W2239" s="31">
        <f>IF(T2239&lt;5000,T2239*2%,IF(T2239&lt;25000,T2239*5%,IF(T2239&lt;50000,T2239*7%,IF(T2239&lt;100000,T2239*9%,IF(T2239&lt;250000,T2239*12%,T2239*15%)))))</f>
        <v>76.040000000000006</v>
      </c>
    </row>
    <row r="2240" spans="1:23" x14ac:dyDescent="0.3">
      <c r="A2240" s="2" t="s">
        <v>2881</v>
      </c>
      <c r="B2240" s="4">
        <v>43297</v>
      </c>
      <c r="C2240" s="4">
        <v>43299</v>
      </c>
      <c r="D2240" s="2" t="s">
        <v>47</v>
      </c>
      <c r="E2240" s="2" t="s">
        <v>91</v>
      </c>
      <c r="F2240" s="2" t="s">
        <v>1241</v>
      </c>
      <c r="G2240" s="5" t="str">
        <f>VLOOKUP(F2240,'Customer Info'!A:B,2,0)</f>
        <v>Deanra</v>
      </c>
      <c r="H2240" s="5" t="str">
        <f>VLOOKUP(F2240,'Customer Info'!A:C,3,0)</f>
        <v>Eno</v>
      </c>
      <c r="I2240" s="5" t="str">
        <f>VLOOKUP(F2240,'Customer Info'!A:E,5,0)</f>
        <v>Langen</v>
      </c>
      <c r="J2240" s="2" t="s">
        <v>86</v>
      </c>
      <c r="K2240" s="6" t="str">
        <f>VLOOKUP(J2240,'Product Details'!B:C,2,0)</f>
        <v>Office_Supplies</v>
      </c>
      <c r="L2240" s="6" t="str">
        <f>VLOOKUP(J2240,'Product Details'!B:D,3,0)</f>
        <v>Storage</v>
      </c>
      <c r="M2240" s="6" t="s">
        <v>6507</v>
      </c>
      <c r="N2240" s="2">
        <v>531</v>
      </c>
      <c r="O2240" s="2">
        <v>487</v>
      </c>
      <c r="P2240" s="2">
        <v>7</v>
      </c>
      <c r="Q2240" s="7">
        <f>O2240*P2240</f>
        <v>3409</v>
      </c>
      <c r="R2240" s="7">
        <f>N2240*P2240</f>
        <v>3717</v>
      </c>
      <c r="S2240" s="2">
        <v>65</v>
      </c>
      <c r="T2240" s="8">
        <f>R2240+S2240</f>
        <v>3782</v>
      </c>
      <c r="U2240" s="8">
        <f>T2240-Q2240</f>
        <v>373</v>
      </c>
      <c r="V2240" s="2" t="s">
        <v>63</v>
      </c>
      <c r="W2240" s="31">
        <f>IF(T2240&lt;5000,T2240*2%,IF(T2240&lt;25000,T2240*5%,IF(T2240&lt;50000,T2240*7%,IF(T2240&lt;100000,T2240*9%,IF(T2240&lt;250000,T2240*12%,T2240*15%)))))</f>
        <v>75.64</v>
      </c>
    </row>
    <row r="2241" spans="1:23" x14ac:dyDescent="0.3">
      <c r="A2241" s="2" t="s">
        <v>2641</v>
      </c>
      <c r="B2241" s="4">
        <v>44161</v>
      </c>
      <c r="C2241" s="4">
        <v>44163</v>
      </c>
      <c r="D2241" s="2" t="s">
        <v>47</v>
      </c>
      <c r="E2241" s="2" t="s">
        <v>43</v>
      </c>
      <c r="F2241" s="2" t="s">
        <v>459</v>
      </c>
      <c r="G2241" s="5" t="str">
        <f>VLOOKUP(F2241,'Customer Info'!A:B,2,0)</f>
        <v>Alex</v>
      </c>
      <c r="H2241" s="5" t="str">
        <f>VLOOKUP(F2241,'Customer Info'!A:C,3,0)</f>
        <v>Avila</v>
      </c>
      <c r="I2241" s="5" t="str">
        <f>VLOOKUP(F2241,'Customer Info'!A:E,5,0)</f>
        <v>Agra</v>
      </c>
      <c r="J2241" s="2" t="s">
        <v>520</v>
      </c>
      <c r="K2241" s="6" t="str">
        <f>VLOOKUP(J2241,'Product Details'!B:C,2,0)</f>
        <v>Office_Supplies</v>
      </c>
      <c r="L2241" s="6" t="str">
        <f>VLOOKUP(J2241,'Product Details'!B:D,3,0)</f>
        <v>Fasteners</v>
      </c>
      <c r="M2241" s="6" t="s">
        <v>6557</v>
      </c>
      <c r="N2241" s="2">
        <v>932</v>
      </c>
      <c r="O2241" s="2">
        <v>838</v>
      </c>
      <c r="P2241" s="2">
        <v>4</v>
      </c>
      <c r="Q2241" s="7">
        <f>O2241*P2241</f>
        <v>3352</v>
      </c>
      <c r="R2241" s="7">
        <f>N2241*P2241</f>
        <v>3728</v>
      </c>
      <c r="S2241" s="2">
        <v>75</v>
      </c>
      <c r="T2241" s="8">
        <f>R2241+S2241</f>
        <v>3803</v>
      </c>
      <c r="U2241" s="8">
        <f>T2241-Q2241</f>
        <v>451</v>
      </c>
      <c r="V2241" s="2" t="s">
        <v>63</v>
      </c>
      <c r="W2241" s="31">
        <f>IF(T2241&lt;5000,T2241*2%,IF(T2241&lt;25000,T2241*5%,IF(T2241&lt;50000,T2241*7%,IF(T2241&lt;100000,T2241*9%,IF(T2241&lt;250000,T2241*12%,T2241*15%)))))</f>
        <v>76.06</v>
      </c>
    </row>
    <row r="2242" spans="1:23" x14ac:dyDescent="0.3">
      <c r="A2242" s="2" t="s">
        <v>3058</v>
      </c>
      <c r="B2242" s="4">
        <v>43308</v>
      </c>
      <c r="C2242" s="4">
        <v>43308</v>
      </c>
      <c r="D2242" s="2" t="s">
        <v>47</v>
      </c>
      <c r="E2242" s="2" t="s">
        <v>91</v>
      </c>
      <c r="F2242" s="2" t="s">
        <v>897</v>
      </c>
      <c r="G2242" s="5" t="str">
        <f>VLOOKUP(F2242,'Customer Info'!A:B,2,0)</f>
        <v>Resi</v>
      </c>
      <c r="H2242" s="5" t="str">
        <f>VLOOKUP(F2242,'Customer Info'!A:C,3,0)</f>
        <v>Pšlking</v>
      </c>
      <c r="I2242" s="5" t="str">
        <f>VLOOKUP(F2242,'Customer Info'!A:E,5,0)</f>
        <v>Gelsenkirchen</v>
      </c>
      <c r="J2242" s="2" t="s">
        <v>229</v>
      </c>
      <c r="K2242" s="6" t="str">
        <f>VLOOKUP(J2242,'Product Details'!B:C,2,0)</f>
        <v>Office_Supplies</v>
      </c>
      <c r="L2242" s="6" t="str">
        <f>VLOOKUP(J2242,'Product Details'!B:D,3,0)</f>
        <v>Paper</v>
      </c>
      <c r="M2242" s="6" t="s">
        <v>6569</v>
      </c>
      <c r="N2242" s="2">
        <v>1246</v>
      </c>
      <c r="O2242" s="2">
        <v>1164</v>
      </c>
      <c r="P2242" s="2">
        <v>3</v>
      </c>
      <c r="Q2242" s="7">
        <f>O2242*P2242</f>
        <v>3492</v>
      </c>
      <c r="R2242" s="7">
        <f>N2242*P2242</f>
        <v>3738</v>
      </c>
      <c r="S2242" s="2">
        <v>75</v>
      </c>
      <c r="T2242" s="8">
        <f>R2242+S2242</f>
        <v>3813</v>
      </c>
      <c r="U2242" s="8">
        <f>T2242-Q2242</f>
        <v>321</v>
      </c>
      <c r="V2242" s="2" t="s">
        <v>33</v>
      </c>
      <c r="W2242" s="31">
        <f>IF(T2242&lt;5000,T2242*2%,IF(T2242&lt;25000,T2242*5%,IF(T2242&lt;50000,T2242*7%,IF(T2242&lt;100000,T2242*9%,IF(T2242&lt;250000,T2242*12%,T2242*15%)))))</f>
        <v>76.260000000000005</v>
      </c>
    </row>
    <row r="2243" spans="1:23" x14ac:dyDescent="0.3">
      <c r="A2243" s="2" t="s">
        <v>1993</v>
      </c>
      <c r="B2243" s="4">
        <v>43822</v>
      </c>
      <c r="C2243" s="4">
        <v>43822</v>
      </c>
      <c r="D2243" s="2" t="s">
        <v>47</v>
      </c>
      <c r="E2243" s="2" t="s">
        <v>43</v>
      </c>
      <c r="F2243" s="2" t="s">
        <v>1149</v>
      </c>
      <c r="G2243" s="5" t="str">
        <f>VLOOKUP(F2243,'Customer Info'!A:B,2,0)</f>
        <v>Craig</v>
      </c>
      <c r="H2243" s="5" t="str">
        <f>VLOOKUP(F2243,'Customer Info'!A:C,3,0)</f>
        <v>Leslie</v>
      </c>
      <c r="I2243" s="5" t="str">
        <f>VLOOKUP(F2243,'Customer Info'!A:E,5,0)</f>
        <v>Wetzlar</v>
      </c>
      <c r="J2243" s="2" t="s">
        <v>611</v>
      </c>
      <c r="K2243" s="6" t="str">
        <f>VLOOKUP(J2243,'Product Details'!B:C,2,0)</f>
        <v>Technology</v>
      </c>
      <c r="L2243" s="6" t="str">
        <f>VLOOKUP(J2243,'Product Details'!B:D,3,0)</f>
        <v>Phones</v>
      </c>
      <c r="M2243" s="6" t="s">
        <v>6564</v>
      </c>
      <c r="N2243" s="2">
        <v>1246</v>
      </c>
      <c r="O2243" s="2">
        <v>1164</v>
      </c>
      <c r="P2243" s="2">
        <v>3</v>
      </c>
      <c r="Q2243" s="7">
        <f>O2243*P2243</f>
        <v>3492</v>
      </c>
      <c r="R2243" s="7">
        <f>N2243*P2243</f>
        <v>3738</v>
      </c>
      <c r="S2243" s="2">
        <v>45</v>
      </c>
      <c r="T2243" s="8">
        <f>R2243+S2243</f>
        <v>3783</v>
      </c>
      <c r="U2243" s="8">
        <f>T2243-Q2243</f>
        <v>291</v>
      </c>
      <c r="V2243" s="2" t="s">
        <v>63</v>
      </c>
      <c r="W2243" s="31">
        <f>IF(T2243&lt;5000,T2243*2%,IF(T2243&lt;25000,T2243*5%,IF(T2243&lt;50000,T2243*7%,IF(T2243&lt;100000,T2243*9%,IF(T2243&lt;250000,T2243*12%,T2243*15%)))))</f>
        <v>75.66</v>
      </c>
    </row>
    <row r="2244" spans="1:23" x14ac:dyDescent="0.3">
      <c r="A2244" s="2" t="s">
        <v>4095</v>
      </c>
      <c r="B2244" s="4">
        <v>43412</v>
      </c>
      <c r="C2244" s="4">
        <v>43414</v>
      </c>
      <c r="D2244" s="2" t="s">
        <v>47</v>
      </c>
      <c r="E2244" s="2" t="s">
        <v>48</v>
      </c>
      <c r="F2244" s="2" t="s">
        <v>489</v>
      </c>
      <c r="G2244" s="5" t="str">
        <f>VLOOKUP(F2244,'Customer Info'!A:B,2,0)</f>
        <v>Jim</v>
      </c>
      <c r="H2244" s="5" t="str">
        <f>VLOOKUP(F2244,'Customer Info'!A:C,3,0)</f>
        <v>Karlsson</v>
      </c>
      <c r="I2244" s="5" t="str">
        <f>VLOOKUP(F2244,'Customer Info'!A:E,5,0)</f>
        <v>Geelong</v>
      </c>
      <c r="J2244" s="2" t="s">
        <v>478</v>
      </c>
      <c r="K2244" s="6" t="str">
        <f>VLOOKUP(J2244,'Product Details'!B:C,2,0)</f>
        <v>Furniture</v>
      </c>
      <c r="L2244" s="6" t="str">
        <f>VLOOKUP(J2244,'Product Details'!B:D,3,0)</f>
        <v>Chairs</v>
      </c>
      <c r="M2244" s="6" t="s">
        <v>6521</v>
      </c>
      <c r="N2244" s="2">
        <v>626</v>
      </c>
      <c r="O2244" s="2">
        <v>559</v>
      </c>
      <c r="P2244" s="2">
        <v>6</v>
      </c>
      <c r="Q2244" s="7">
        <f>O2244*P2244</f>
        <v>3354</v>
      </c>
      <c r="R2244" s="7">
        <f>N2244*P2244</f>
        <v>3756</v>
      </c>
      <c r="S2244" s="2">
        <v>96</v>
      </c>
      <c r="T2244" s="8">
        <f>R2244+S2244</f>
        <v>3852</v>
      </c>
      <c r="U2244" s="8">
        <f>T2244-Q2244</f>
        <v>498</v>
      </c>
      <c r="V2244" s="2" t="s">
        <v>33</v>
      </c>
      <c r="W2244" s="31">
        <f>IF(T2244&lt;5000,T2244*2%,IF(T2244&lt;25000,T2244*5%,IF(T2244&lt;50000,T2244*7%,IF(T2244&lt;100000,T2244*9%,IF(T2244&lt;250000,T2244*12%,T2244*15%)))))</f>
        <v>77.040000000000006</v>
      </c>
    </row>
    <row r="2245" spans="1:23" x14ac:dyDescent="0.3">
      <c r="A2245" s="2" t="s">
        <v>2442</v>
      </c>
      <c r="B2245" s="4">
        <v>43499</v>
      </c>
      <c r="C2245" s="4">
        <v>43499</v>
      </c>
      <c r="D2245" s="2" t="s">
        <v>47</v>
      </c>
      <c r="E2245" s="2" t="s">
        <v>29</v>
      </c>
      <c r="F2245" s="2" t="s">
        <v>675</v>
      </c>
      <c r="G2245" s="5" t="str">
        <f>VLOOKUP(F2245,'Customer Info'!A:B,2,0)</f>
        <v>Vivek</v>
      </c>
      <c r="H2245" s="5" t="str">
        <f>VLOOKUP(F2245,'Customer Info'!A:C,3,0)</f>
        <v>Sundaresam</v>
      </c>
      <c r="I2245" s="5" t="str">
        <f>VLOOKUP(F2245,'Customer Info'!A:E,5,0)</f>
        <v>Hamburg</v>
      </c>
      <c r="J2245" s="2" t="s">
        <v>313</v>
      </c>
      <c r="K2245" s="6" t="str">
        <f>VLOOKUP(J2245,'Product Details'!B:C,2,0)</f>
        <v>Technology</v>
      </c>
      <c r="L2245" s="6" t="str">
        <f>VLOOKUP(J2245,'Product Details'!B:D,3,0)</f>
        <v>Copiers</v>
      </c>
      <c r="M2245" s="6" t="s">
        <v>6435</v>
      </c>
      <c r="N2245" s="2">
        <v>626</v>
      </c>
      <c r="O2245" s="2">
        <v>559</v>
      </c>
      <c r="P2245" s="2">
        <v>6</v>
      </c>
      <c r="Q2245" s="7">
        <f>O2245*P2245</f>
        <v>3354</v>
      </c>
      <c r="R2245" s="7">
        <f>N2245*P2245</f>
        <v>3756</v>
      </c>
      <c r="S2245" s="2">
        <v>74</v>
      </c>
      <c r="T2245" s="8">
        <f>R2245+S2245</f>
        <v>3830</v>
      </c>
      <c r="U2245" s="8">
        <f>T2245-Q2245</f>
        <v>476</v>
      </c>
      <c r="V2245" s="2" t="s">
        <v>63</v>
      </c>
      <c r="W2245" s="31">
        <f>IF(T2245&lt;5000,T2245*2%,IF(T2245&lt;25000,T2245*5%,IF(T2245&lt;50000,T2245*7%,IF(T2245&lt;100000,T2245*9%,IF(T2245&lt;250000,T2245*12%,T2245*15%)))))</f>
        <v>76.600000000000009</v>
      </c>
    </row>
    <row r="2246" spans="1:23" x14ac:dyDescent="0.3">
      <c r="A2246" s="2" t="s">
        <v>1657</v>
      </c>
      <c r="B2246" s="4">
        <v>44033</v>
      </c>
      <c r="C2246" s="4">
        <v>44033</v>
      </c>
      <c r="D2246" s="2" t="s">
        <v>47</v>
      </c>
      <c r="E2246" s="2" t="s">
        <v>36</v>
      </c>
      <c r="F2246" s="2" t="s">
        <v>784</v>
      </c>
      <c r="G2246" s="5" t="str">
        <f>VLOOKUP(F2246,'Customer Info'!A:B,2,0)</f>
        <v>Duane</v>
      </c>
      <c r="H2246" s="5" t="str">
        <f>VLOOKUP(F2246,'Customer Info'!A:C,3,0)</f>
        <v>Benoit</v>
      </c>
      <c r="I2246" s="5" t="str">
        <f>VLOOKUP(F2246,'Customer Info'!A:E,5,0)</f>
        <v>Tamworth</v>
      </c>
      <c r="J2246" s="2" t="s">
        <v>1396</v>
      </c>
      <c r="K2246" s="6" t="str">
        <f>VLOOKUP(J2246,'Product Details'!B:C,2,0)</f>
        <v>Technology</v>
      </c>
      <c r="L2246" s="6" t="str">
        <f>VLOOKUP(J2246,'Product Details'!B:D,3,0)</f>
        <v>Phones</v>
      </c>
      <c r="M2246" s="6" t="s">
        <v>6550</v>
      </c>
      <c r="N2246" s="2">
        <v>626</v>
      </c>
      <c r="O2246" s="2">
        <v>559</v>
      </c>
      <c r="P2246" s="2">
        <v>6</v>
      </c>
      <c r="Q2246" s="7">
        <f>O2246*P2246</f>
        <v>3354</v>
      </c>
      <c r="R2246" s="7">
        <f>N2246*P2246</f>
        <v>3756</v>
      </c>
      <c r="S2246" s="2">
        <v>42</v>
      </c>
      <c r="T2246" s="8">
        <f>R2246+S2246</f>
        <v>3798</v>
      </c>
      <c r="U2246" s="8">
        <f>T2246-Q2246</f>
        <v>444</v>
      </c>
      <c r="V2246" s="2" t="s">
        <v>63</v>
      </c>
      <c r="W2246" s="31">
        <f>IF(T2246&lt;5000,T2246*2%,IF(T2246&lt;25000,T2246*5%,IF(T2246&lt;50000,T2246*7%,IF(T2246&lt;100000,T2246*9%,IF(T2246&lt;250000,T2246*12%,T2246*15%)))))</f>
        <v>75.960000000000008</v>
      </c>
    </row>
    <row r="2247" spans="1:23" x14ac:dyDescent="0.3">
      <c r="A2247" s="2" t="s">
        <v>4888</v>
      </c>
      <c r="B2247" s="4">
        <v>43113</v>
      </c>
      <c r="C2247" s="4">
        <v>43113</v>
      </c>
      <c r="D2247" s="2" t="s">
        <v>28</v>
      </c>
      <c r="E2247" s="2" t="s">
        <v>43</v>
      </c>
      <c r="F2247" s="2" t="s">
        <v>236</v>
      </c>
      <c r="G2247" s="5" t="str">
        <f>VLOOKUP(F2247,'Customer Info'!A:B,2,0)</f>
        <v>Erin</v>
      </c>
      <c r="H2247" s="5" t="str">
        <f>VLOOKUP(F2247,'Customer Info'!A:C,3,0)</f>
        <v>Smith</v>
      </c>
      <c r="I2247" s="5" t="str">
        <f>VLOOKUP(F2247,'Customer Info'!A:E,5,0)</f>
        <v>Yuci</v>
      </c>
      <c r="J2247" s="2" t="s">
        <v>764</v>
      </c>
      <c r="K2247" s="6" t="str">
        <f>VLOOKUP(J2247,'Product Details'!B:C,2,0)</f>
        <v>Furniture</v>
      </c>
      <c r="L2247" s="6" t="str">
        <f>VLOOKUP(J2247,'Product Details'!B:D,3,0)</f>
        <v>Tables</v>
      </c>
      <c r="M2247" s="6" t="s">
        <v>6545</v>
      </c>
      <c r="N2247" s="2">
        <v>1878</v>
      </c>
      <c r="O2247" s="2">
        <v>1790</v>
      </c>
      <c r="P2247" s="2">
        <v>2</v>
      </c>
      <c r="Q2247" s="7">
        <f>O2247*P2247</f>
        <v>3580</v>
      </c>
      <c r="R2247" s="7">
        <f>N2247*P2247</f>
        <v>3756</v>
      </c>
      <c r="S2247" s="2">
        <v>42</v>
      </c>
      <c r="T2247" s="8">
        <f>R2247+S2247</f>
        <v>3798</v>
      </c>
      <c r="U2247" s="8">
        <f>T2247-Q2247</f>
        <v>218</v>
      </c>
      <c r="V2247" s="2" t="s">
        <v>33</v>
      </c>
      <c r="W2247" s="31">
        <f>IF(T2247&lt;5000,T2247*2%,IF(T2247&lt;25000,T2247*5%,IF(T2247&lt;50000,T2247*7%,IF(T2247&lt;100000,T2247*9%,IF(T2247&lt;250000,T2247*12%,T2247*15%)))))</f>
        <v>75.960000000000008</v>
      </c>
    </row>
    <row r="2248" spans="1:23" x14ac:dyDescent="0.3">
      <c r="A2248" s="2" t="s">
        <v>1799</v>
      </c>
      <c r="B2248" s="4">
        <v>43839</v>
      </c>
      <c r="C2248" s="4">
        <v>43840</v>
      </c>
      <c r="D2248" s="2" t="s">
        <v>47</v>
      </c>
      <c r="E2248" s="2" t="s">
        <v>43</v>
      </c>
      <c r="F2248" s="2" t="s">
        <v>1079</v>
      </c>
      <c r="G2248" s="5" t="str">
        <f>VLOOKUP(F2248,'Customer Info'!A:B,2,0)</f>
        <v>Brian</v>
      </c>
      <c r="H2248" s="5" t="str">
        <f>VLOOKUP(F2248,'Customer Info'!A:C,3,0)</f>
        <v>Stugart</v>
      </c>
      <c r="I2248" s="5" t="str">
        <f>VLOOKUP(F2248,'Customer Info'!A:E,5,0)</f>
        <v>Jakarta</v>
      </c>
      <c r="J2248" s="2" t="s">
        <v>128</v>
      </c>
      <c r="K2248" s="6" t="str">
        <f>VLOOKUP(J2248,'Product Details'!B:C,2,0)</f>
        <v>Furniture</v>
      </c>
      <c r="L2248" s="6" t="str">
        <f>VLOOKUP(J2248,'Product Details'!B:D,3,0)</f>
        <v>Tables</v>
      </c>
      <c r="M2248" s="6" t="s">
        <v>6496</v>
      </c>
      <c r="N2248" s="2">
        <v>1882</v>
      </c>
      <c r="O2248" s="2">
        <v>1792</v>
      </c>
      <c r="P2248" s="2">
        <v>2</v>
      </c>
      <c r="Q2248" s="7">
        <f>O2248*P2248</f>
        <v>3584</v>
      </c>
      <c r="R2248" s="7">
        <f>N2248*P2248</f>
        <v>3764</v>
      </c>
      <c r="S2248" s="2">
        <v>78</v>
      </c>
      <c r="T2248" s="8">
        <f>R2248+S2248</f>
        <v>3842</v>
      </c>
      <c r="U2248" s="8">
        <f>T2248-Q2248</f>
        <v>258</v>
      </c>
      <c r="V2248" s="2" t="s">
        <v>30</v>
      </c>
      <c r="W2248" s="31">
        <f>IF(T2248&lt;5000,T2248*2%,IF(T2248&lt;25000,T2248*5%,IF(T2248&lt;50000,T2248*7%,IF(T2248&lt;100000,T2248*9%,IF(T2248&lt;250000,T2248*12%,T2248*15%)))))</f>
        <v>76.84</v>
      </c>
    </row>
    <row r="2249" spans="1:23" x14ac:dyDescent="0.3">
      <c r="A2249" s="2" t="s">
        <v>4475</v>
      </c>
      <c r="B2249" s="4">
        <v>43640</v>
      </c>
      <c r="C2249" s="4">
        <v>43642</v>
      </c>
      <c r="D2249" s="2" t="s">
        <v>47</v>
      </c>
      <c r="E2249" s="2" t="s">
        <v>91</v>
      </c>
      <c r="F2249" s="2" t="s">
        <v>2096</v>
      </c>
      <c r="G2249" s="5" t="str">
        <f>VLOOKUP(F2249,'Customer Info'!A:B,2,0)</f>
        <v>Brooke</v>
      </c>
      <c r="H2249" s="5" t="str">
        <f>VLOOKUP(F2249,'Customer Info'!A:C,3,0)</f>
        <v>Gillingham</v>
      </c>
      <c r="I2249" s="5" t="str">
        <f>VLOOKUP(F2249,'Customer Info'!A:E,5,0)</f>
        <v>Sunbury</v>
      </c>
      <c r="J2249" s="2" t="s">
        <v>1167</v>
      </c>
      <c r="K2249" s="6" t="str">
        <f>VLOOKUP(J2249,'Product Details'!B:C,2,0)</f>
        <v>Office_Supplies</v>
      </c>
      <c r="L2249" s="6" t="str">
        <f>VLOOKUP(J2249,'Product Details'!B:D,3,0)</f>
        <v>Supplies</v>
      </c>
      <c r="M2249" s="6" t="s">
        <v>6444</v>
      </c>
      <c r="N2249" s="2">
        <v>1882</v>
      </c>
      <c r="O2249" s="2">
        <v>1792</v>
      </c>
      <c r="P2249" s="2">
        <v>2</v>
      </c>
      <c r="Q2249" s="7">
        <f>O2249*P2249</f>
        <v>3584</v>
      </c>
      <c r="R2249" s="7">
        <f>N2249*P2249</f>
        <v>3764</v>
      </c>
      <c r="S2249" s="2">
        <v>78</v>
      </c>
      <c r="T2249" s="8">
        <f>R2249+S2249</f>
        <v>3842</v>
      </c>
      <c r="U2249" s="8">
        <f>T2249-Q2249</f>
        <v>258</v>
      </c>
      <c r="V2249" s="2" t="s">
        <v>63</v>
      </c>
      <c r="W2249" s="31">
        <f>IF(T2249&lt;5000,T2249*2%,IF(T2249&lt;25000,T2249*5%,IF(T2249&lt;50000,T2249*7%,IF(T2249&lt;100000,T2249*9%,IF(T2249&lt;250000,T2249*12%,T2249*15%)))))</f>
        <v>76.84</v>
      </c>
    </row>
    <row r="2250" spans="1:23" x14ac:dyDescent="0.3">
      <c r="A2250" s="2" t="s">
        <v>4722</v>
      </c>
      <c r="B2250" s="4">
        <v>44188</v>
      </c>
      <c r="C2250" s="4">
        <v>44189</v>
      </c>
      <c r="D2250" s="2" t="s">
        <v>47</v>
      </c>
      <c r="E2250" s="2" t="s">
        <v>43</v>
      </c>
      <c r="F2250" s="2" t="s">
        <v>3529</v>
      </c>
      <c r="G2250" s="5" t="str">
        <f>VLOOKUP(F2250,'Customer Info'!A:B,2,0)</f>
        <v>Robert</v>
      </c>
      <c r="H2250" s="5" t="str">
        <f>VLOOKUP(F2250,'Customer Info'!A:C,3,0)</f>
        <v>Dilbeck</v>
      </c>
      <c r="I2250" s="5" t="str">
        <f>VLOOKUP(F2250,'Customer Info'!A:E,5,0)</f>
        <v>Sydney</v>
      </c>
      <c r="J2250" s="2" t="s">
        <v>404</v>
      </c>
      <c r="K2250" s="6" t="str">
        <f>VLOOKUP(J2250,'Product Details'!B:C,2,0)</f>
        <v>Furniture</v>
      </c>
      <c r="L2250" s="6" t="str">
        <f>VLOOKUP(J2250,'Product Details'!B:D,3,0)</f>
        <v>Furnishings</v>
      </c>
      <c r="M2250" s="6" t="s">
        <v>6535</v>
      </c>
      <c r="N2250" s="2">
        <v>941</v>
      </c>
      <c r="O2250" s="2">
        <v>905</v>
      </c>
      <c r="P2250" s="2">
        <v>4</v>
      </c>
      <c r="Q2250" s="7">
        <f>O2250*P2250</f>
        <v>3620</v>
      </c>
      <c r="R2250" s="7">
        <f>N2250*P2250</f>
        <v>3764</v>
      </c>
      <c r="S2250" s="2">
        <v>33</v>
      </c>
      <c r="T2250" s="8">
        <f>R2250+S2250</f>
        <v>3797</v>
      </c>
      <c r="U2250" s="8">
        <f>T2250-Q2250</f>
        <v>177</v>
      </c>
      <c r="V2250" s="2" t="s">
        <v>33</v>
      </c>
      <c r="W2250" s="31">
        <f>IF(T2250&lt;5000,T2250*2%,IF(T2250&lt;25000,T2250*5%,IF(T2250&lt;50000,T2250*7%,IF(T2250&lt;100000,T2250*9%,IF(T2250&lt;250000,T2250*12%,T2250*15%)))))</f>
        <v>75.94</v>
      </c>
    </row>
    <row r="2251" spans="1:23" x14ac:dyDescent="0.3">
      <c r="A2251" s="2" t="s">
        <v>3512</v>
      </c>
      <c r="B2251" s="4">
        <v>43730</v>
      </c>
      <c r="C2251" s="4">
        <v>43731</v>
      </c>
      <c r="D2251" s="2" t="s">
        <v>28</v>
      </c>
      <c r="E2251" s="2" t="s">
        <v>29</v>
      </c>
      <c r="F2251" s="2" t="s">
        <v>1886</v>
      </c>
      <c r="G2251" s="5" t="str">
        <f>VLOOKUP(F2251,'Customer Info'!A:B,2,0)</f>
        <v>John</v>
      </c>
      <c r="H2251" s="5" t="str">
        <f>VLOOKUP(F2251,'Customer Info'!A:C,3,0)</f>
        <v>Grady</v>
      </c>
      <c r="I2251" s="5" t="str">
        <f>VLOOKUP(F2251,'Customer Info'!A:E,5,0)</f>
        <v>Queanbeyan</v>
      </c>
      <c r="J2251" s="2" t="s">
        <v>388</v>
      </c>
      <c r="K2251" s="6" t="str">
        <f>VLOOKUP(J2251,'Product Details'!B:C,2,0)</f>
        <v>Furniture</v>
      </c>
      <c r="L2251" s="6" t="str">
        <f>VLOOKUP(J2251,'Product Details'!B:D,3,0)</f>
        <v>Tables</v>
      </c>
      <c r="M2251" s="6" t="s">
        <v>6474</v>
      </c>
      <c r="N2251" s="2">
        <v>1887</v>
      </c>
      <c r="O2251" s="2">
        <v>1763</v>
      </c>
      <c r="P2251" s="2">
        <v>2</v>
      </c>
      <c r="Q2251" s="7">
        <f>O2251*P2251</f>
        <v>3526</v>
      </c>
      <c r="R2251" s="7">
        <f>N2251*P2251</f>
        <v>3774</v>
      </c>
      <c r="S2251" s="2">
        <v>45</v>
      </c>
      <c r="T2251" s="8">
        <f>R2251+S2251</f>
        <v>3819</v>
      </c>
      <c r="U2251" s="8">
        <f>T2251-Q2251</f>
        <v>293</v>
      </c>
      <c r="V2251" s="2" t="s">
        <v>33</v>
      </c>
      <c r="W2251" s="31">
        <f>IF(T2251&lt;5000,T2251*2%,IF(T2251&lt;25000,T2251*5%,IF(T2251&lt;50000,T2251*7%,IF(T2251&lt;100000,T2251*9%,IF(T2251&lt;250000,T2251*12%,T2251*15%)))))</f>
        <v>76.38</v>
      </c>
    </row>
    <row r="2252" spans="1:23" x14ac:dyDescent="0.3">
      <c r="A2252" s="2" t="s">
        <v>3546</v>
      </c>
      <c r="B2252" s="4">
        <v>43571</v>
      </c>
      <c r="C2252" s="4">
        <v>43572</v>
      </c>
      <c r="D2252" s="2" t="s">
        <v>28</v>
      </c>
      <c r="E2252" s="2" t="s">
        <v>91</v>
      </c>
      <c r="F2252" s="2" t="s">
        <v>757</v>
      </c>
      <c r="G2252" s="5" t="str">
        <f>VLOOKUP(F2252,'Customer Info'!A:B,2,0)</f>
        <v>Deirdre</v>
      </c>
      <c r="H2252" s="5" t="str">
        <f>VLOOKUP(F2252,'Customer Info'!A:C,3,0)</f>
        <v>Greer</v>
      </c>
      <c r="I2252" s="5" t="str">
        <f>VLOOKUP(F2252,'Customer Info'!A:E,5,0)</f>
        <v>Bandung</v>
      </c>
      <c r="J2252" s="2" t="s">
        <v>319</v>
      </c>
      <c r="K2252" s="6" t="str">
        <f>VLOOKUP(J2252,'Product Details'!B:C,2,0)</f>
        <v>Technology</v>
      </c>
      <c r="L2252" s="6" t="str">
        <f>VLOOKUP(J2252,'Product Details'!B:D,3,0)</f>
        <v>Accessories</v>
      </c>
      <c r="M2252" s="6" t="s">
        <v>6503</v>
      </c>
      <c r="N2252" s="2">
        <v>1887</v>
      </c>
      <c r="O2252" s="2">
        <v>1763</v>
      </c>
      <c r="P2252" s="2">
        <v>2</v>
      </c>
      <c r="Q2252" s="7">
        <f>O2252*P2252</f>
        <v>3526</v>
      </c>
      <c r="R2252" s="7">
        <f>N2252*P2252</f>
        <v>3774</v>
      </c>
      <c r="S2252" s="2">
        <v>39</v>
      </c>
      <c r="T2252" s="8">
        <f>R2252+S2252</f>
        <v>3813</v>
      </c>
      <c r="U2252" s="8">
        <f>T2252-Q2252</f>
        <v>287</v>
      </c>
      <c r="V2252" s="2" t="s">
        <v>63</v>
      </c>
      <c r="W2252" s="31">
        <f>IF(T2252&lt;5000,T2252*2%,IF(T2252&lt;25000,T2252*5%,IF(T2252&lt;50000,T2252*7%,IF(T2252&lt;100000,T2252*9%,IF(T2252&lt;250000,T2252*12%,T2252*15%)))))</f>
        <v>76.260000000000005</v>
      </c>
    </row>
    <row r="2253" spans="1:23" x14ac:dyDescent="0.3">
      <c r="A2253" s="2" t="s">
        <v>4346</v>
      </c>
      <c r="B2253" s="4">
        <v>43519</v>
      </c>
      <c r="C2253" s="4">
        <v>43519</v>
      </c>
      <c r="D2253" s="2" t="s">
        <v>28</v>
      </c>
      <c r="E2253" s="2" t="s">
        <v>48</v>
      </c>
      <c r="F2253" s="2" t="s">
        <v>723</v>
      </c>
      <c r="G2253" s="5" t="str">
        <f>VLOOKUP(F2253,'Customer Info'!A:B,2,0)</f>
        <v>Sally</v>
      </c>
      <c r="H2253" s="5" t="str">
        <f>VLOOKUP(F2253,'Customer Info'!A:C,3,0)</f>
        <v>Hughsby</v>
      </c>
      <c r="I2253" s="5" t="str">
        <f>VLOOKUP(F2253,'Customer Info'!A:E,5,0)</f>
        <v>Depok</v>
      </c>
      <c r="J2253" s="2" t="s">
        <v>131</v>
      </c>
      <c r="K2253" s="6" t="str">
        <f>VLOOKUP(J2253,'Product Details'!B:C,2,0)</f>
        <v>Office_Supplies</v>
      </c>
      <c r="L2253" s="6" t="str">
        <f>VLOOKUP(J2253,'Product Details'!B:D,3,0)</f>
        <v>Labels</v>
      </c>
      <c r="M2253" s="6" t="s">
        <v>6517</v>
      </c>
      <c r="N2253" s="2">
        <v>1887</v>
      </c>
      <c r="O2253" s="2">
        <v>1763</v>
      </c>
      <c r="P2253" s="2">
        <v>2</v>
      </c>
      <c r="Q2253" s="7">
        <f>O2253*P2253</f>
        <v>3526</v>
      </c>
      <c r="R2253" s="7">
        <f>N2253*P2253</f>
        <v>3774</v>
      </c>
      <c r="S2253" s="2">
        <v>23</v>
      </c>
      <c r="T2253" s="8">
        <f>R2253+S2253</f>
        <v>3797</v>
      </c>
      <c r="U2253" s="8">
        <f>T2253-Q2253</f>
        <v>271</v>
      </c>
      <c r="V2253" s="2" t="s">
        <v>63</v>
      </c>
      <c r="W2253" s="31">
        <f>IF(T2253&lt;5000,T2253*2%,IF(T2253&lt;25000,T2253*5%,IF(T2253&lt;50000,T2253*7%,IF(T2253&lt;100000,T2253*9%,IF(T2253&lt;250000,T2253*12%,T2253*15%)))))</f>
        <v>75.94</v>
      </c>
    </row>
    <row r="2254" spans="1:23" x14ac:dyDescent="0.3">
      <c r="A2254" s="2" t="s">
        <v>3083</v>
      </c>
      <c r="B2254" s="4">
        <v>43177</v>
      </c>
      <c r="C2254" s="4">
        <v>43178</v>
      </c>
      <c r="D2254" s="2" t="s">
        <v>47</v>
      </c>
      <c r="E2254" s="2" t="s">
        <v>36</v>
      </c>
      <c r="F2254" s="2" t="s">
        <v>397</v>
      </c>
      <c r="G2254" s="5" t="str">
        <f>VLOOKUP(F2254,'Customer Info'!A:B,2,0)</f>
        <v>Lynn</v>
      </c>
      <c r="H2254" s="5" t="str">
        <f>VLOOKUP(F2254,'Customer Info'!A:C,3,0)</f>
        <v>Smith</v>
      </c>
      <c r="I2254" s="5" t="str">
        <f>VLOOKUP(F2254,'Customer Info'!A:E,5,0)</f>
        <v>Guiping</v>
      </c>
      <c r="J2254" s="2" t="s">
        <v>448</v>
      </c>
      <c r="K2254" s="6" t="str">
        <f>VLOOKUP(J2254,'Product Details'!B:C,2,0)</f>
        <v>Office_Supplies</v>
      </c>
      <c r="L2254" s="6" t="str">
        <f>VLOOKUP(J2254,'Product Details'!B:D,3,0)</f>
        <v>Envelopes</v>
      </c>
      <c r="M2254" s="6" t="s">
        <v>6407</v>
      </c>
      <c r="N2254" s="2">
        <v>542</v>
      </c>
      <c r="O2254" s="2">
        <v>492</v>
      </c>
      <c r="P2254" s="2">
        <v>7</v>
      </c>
      <c r="Q2254" s="7">
        <f>O2254*P2254</f>
        <v>3444</v>
      </c>
      <c r="R2254" s="7">
        <f>N2254*P2254</f>
        <v>3794</v>
      </c>
      <c r="S2254" s="2">
        <v>53</v>
      </c>
      <c r="T2254" s="8">
        <f>R2254+S2254</f>
        <v>3847</v>
      </c>
      <c r="U2254" s="8">
        <f>T2254-Q2254</f>
        <v>403</v>
      </c>
      <c r="V2254" s="2" t="s">
        <v>71</v>
      </c>
      <c r="W2254" s="31">
        <f>IF(T2254&lt;5000,T2254*2%,IF(T2254&lt;25000,T2254*5%,IF(T2254&lt;50000,T2254*7%,IF(T2254&lt;100000,T2254*9%,IF(T2254&lt;250000,T2254*12%,T2254*15%)))))</f>
        <v>76.94</v>
      </c>
    </row>
    <row r="2255" spans="1:23" x14ac:dyDescent="0.3">
      <c r="A2255" s="2" t="s">
        <v>4298</v>
      </c>
      <c r="B2255" s="4">
        <v>43306</v>
      </c>
      <c r="C2255" s="4">
        <v>43308</v>
      </c>
      <c r="D2255" s="2" t="s">
        <v>47</v>
      </c>
      <c r="E2255" s="2" t="s">
        <v>36</v>
      </c>
      <c r="F2255" s="2" t="s">
        <v>1296</v>
      </c>
      <c r="G2255" s="5" t="str">
        <f>VLOOKUP(F2255,'Customer Info'!A:B,2,0)</f>
        <v>Julia</v>
      </c>
      <c r="H2255" s="5" t="str">
        <f>VLOOKUP(F2255,'Customer Info'!A:C,3,0)</f>
        <v>Dunbar</v>
      </c>
      <c r="I2255" s="5" t="str">
        <f>VLOOKUP(F2255,'Customer Info'!A:E,5,0)</f>
        <v>Melbourne</v>
      </c>
      <c r="J2255" s="2" t="s">
        <v>435</v>
      </c>
      <c r="K2255" s="6" t="str">
        <f>VLOOKUP(J2255,'Product Details'!B:C,2,0)</f>
        <v>Technology</v>
      </c>
      <c r="L2255" s="6" t="str">
        <f>VLOOKUP(J2255,'Product Details'!B:D,3,0)</f>
        <v>Accessories</v>
      </c>
      <c r="M2255" s="6" t="s">
        <v>6442</v>
      </c>
      <c r="N2255" s="2">
        <v>1901</v>
      </c>
      <c r="O2255" s="2">
        <v>1810</v>
      </c>
      <c r="P2255" s="2">
        <v>2</v>
      </c>
      <c r="Q2255" s="7">
        <f>O2255*P2255</f>
        <v>3620</v>
      </c>
      <c r="R2255" s="7">
        <f>N2255*P2255</f>
        <v>3802</v>
      </c>
      <c r="S2255" s="2">
        <v>88</v>
      </c>
      <c r="T2255" s="8">
        <f>R2255+S2255</f>
        <v>3890</v>
      </c>
      <c r="U2255" s="8">
        <f>T2255-Q2255</f>
        <v>270</v>
      </c>
      <c r="V2255" s="2" t="s">
        <v>33</v>
      </c>
      <c r="W2255" s="31">
        <f>IF(T2255&lt;5000,T2255*2%,IF(T2255&lt;25000,T2255*5%,IF(T2255&lt;50000,T2255*7%,IF(T2255&lt;100000,T2255*9%,IF(T2255&lt;250000,T2255*12%,T2255*15%)))))</f>
        <v>77.8</v>
      </c>
    </row>
    <row r="2256" spans="1:23" x14ac:dyDescent="0.3">
      <c r="A2256" s="2" t="s">
        <v>1908</v>
      </c>
      <c r="B2256" s="4">
        <v>43894</v>
      </c>
      <c r="C2256" s="4">
        <v>43895</v>
      </c>
      <c r="D2256" s="2" t="s">
        <v>47</v>
      </c>
      <c r="E2256" s="2" t="s">
        <v>48</v>
      </c>
      <c r="F2256" s="2" t="s">
        <v>1572</v>
      </c>
      <c r="G2256" s="5" t="str">
        <f>VLOOKUP(F2256,'Customer Info'!A:B,2,0)</f>
        <v>Brian</v>
      </c>
      <c r="H2256" s="5" t="str">
        <f>VLOOKUP(F2256,'Customer Info'!A:C,3,0)</f>
        <v>Dahlen</v>
      </c>
      <c r="I2256" s="5" t="str">
        <f>VLOOKUP(F2256,'Customer Info'!A:E,5,0)</f>
        <v>Shantou</v>
      </c>
      <c r="J2256" s="2" t="s">
        <v>404</v>
      </c>
      <c r="K2256" s="6" t="str">
        <f>VLOOKUP(J2256,'Product Details'!B:C,2,0)</f>
        <v>Furniture</v>
      </c>
      <c r="L2256" s="6" t="str">
        <f>VLOOKUP(J2256,'Product Details'!B:D,3,0)</f>
        <v>Furnishings</v>
      </c>
      <c r="M2256" s="6" t="s">
        <v>6535</v>
      </c>
      <c r="N2256" s="2">
        <v>1901</v>
      </c>
      <c r="O2256" s="2">
        <v>1810</v>
      </c>
      <c r="P2256" s="2">
        <v>2</v>
      </c>
      <c r="Q2256" s="7">
        <f>O2256*P2256</f>
        <v>3620</v>
      </c>
      <c r="R2256" s="7">
        <f>N2256*P2256</f>
        <v>3802</v>
      </c>
      <c r="S2256" s="2">
        <v>74</v>
      </c>
      <c r="T2256" s="8">
        <f>R2256+S2256</f>
        <v>3876</v>
      </c>
      <c r="U2256" s="8">
        <f>T2256-Q2256</f>
        <v>256</v>
      </c>
      <c r="V2256" s="2" t="s">
        <v>33</v>
      </c>
      <c r="W2256" s="31">
        <f>IF(T2256&lt;5000,T2256*2%,IF(T2256&lt;25000,T2256*5%,IF(T2256&lt;50000,T2256*7%,IF(T2256&lt;100000,T2256*9%,IF(T2256&lt;250000,T2256*12%,T2256*15%)))))</f>
        <v>77.52</v>
      </c>
    </row>
    <row r="2257" spans="1:23" x14ac:dyDescent="0.3">
      <c r="A2257" s="2" t="s">
        <v>2259</v>
      </c>
      <c r="B2257" s="4">
        <v>43579</v>
      </c>
      <c r="C2257" s="4">
        <v>43580</v>
      </c>
      <c r="D2257" s="2" t="s">
        <v>47</v>
      </c>
      <c r="E2257" s="2" t="s">
        <v>68</v>
      </c>
      <c r="F2257" s="2" t="s">
        <v>264</v>
      </c>
      <c r="G2257" s="5" t="str">
        <f>VLOOKUP(F2257,'Customer Info'!A:B,2,0)</f>
        <v>Nathan</v>
      </c>
      <c r="H2257" s="5" t="str">
        <f>VLOOKUP(F2257,'Customer Info'!A:C,3,0)</f>
        <v>Gelder</v>
      </c>
      <c r="I2257" s="5" t="str">
        <f>VLOOKUP(F2257,'Customer Info'!A:E,5,0)</f>
        <v>Depok</v>
      </c>
      <c r="J2257" s="2" t="s">
        <v>611</v>
      </c>
      <c r="K2257" s="6" t="str">
        <f>VLOOKUP(J2257,'Product Details'!B:C,2,0)</f>
        <v>Technology</v>
      </c>
      <c r="L2257" s="6" t="str">
        <f>VLOOKUP(J2257,'Product Details'!B:D,3,0)</f>
        <v>Phones</v>
      </c>
      <c r="M2257" s="6" t="s">
        <v>6564</v>
      </c>
      <c r="N2257" s="2">
        <v>1901</v>
      </c>
      <c r="O2257" s="2">
        <v>1810</v>
      </c>
      <c r="P2257" s="2">
        <v>2</v>
      </c>
      <c r="Q2257" s="7">
        <f>O2257*P2257</f>
        <v>3620</v>
      </c>
      <c r="R2257" s="7">
        <f>N2257*P2257</f>
        <v>3802</v>
      </c>
      <c r="S2257" s="2">
        <v>56</v>
      </c>
      <c r="T2257" s="8">
        <f>R2257+S2257</f>
        <v>3858</v>
      </c>
      <c r="U2257" s="8">
        <f>T2257-Q2257</f>
        <v>238</v>
      </c>
      <c r="V2257" s="2" t="s">
        <v>30</v>
      </c>
      <c r="W2257" s="31">
        <f>IF(T2257&lt;5000,T2257*2%,IF(T2257&lt;25000,T2257*5%,IF(T2257&lt;50000,T2257*7%,IF(T2257&lt;100000,T2257*9%,IF(T2257&lt;250000,T2257*12%,T2257*15%)))))</f>
        <v>77.16</v>
      </c>
    </row>
    <row r="2258" spans="1:23" x14ac:dyDescent="0.3">
      <c r="A2258" s="2" t="s">
        <v>2557</v>
      </c>
      <c r="B2258" s="4">
        <v>44134</v>
      </c>
      <c r="C2258" s="4">
        <v>44135</v>
      </c>
      <c r="D2258" s="2" t="s">
        <v>47</v>
      </c>
      <c r="E2258" s="2" t="s">
        <v>36</v>
      </c>
      <c r="F2258" s="2" t="s">
        <v>98</v>
      </c>
      <c r="G2258" s="5" t="str">
        <f>VLOOKUP(F2258,'Customer Info'!A:B,2,0)</f>
        <v>David</v>
      </c>
      <c r="H2258" s="5" t="str">
        <f>VLOOKUP(F2258,'Customer Info'!A:C,3,0)</f>
        <v>Kendrick</v>
      </c>
      <c r="I2258" s="5" t="str">
        <f>VLOOKUP(F2258,'Customer Info'!A:E,5,0)</f>
        <v>Kunming</v>
      </c>
      <c r="J2258" s="2" t="s">
        <v>503</v>
      </c>
      <c r="K2258" s="6" t="str">
        <f>VLOOKUP(J2258,'Product Details'!B:C,2,0)</f>
        <v>Technology</v>
      </c>
      <c r="L2258" s="6" t="str">
        <f>VLOOKUP(J2258,'Product Details'!B:D,3,0)</f>
        <v>Machines</v>
      </c>
      <c r="M2258" s="6" t="s">
        <v>6540</v>
      </c>
      <c r="N2258" s="2">
        <v>1901</v>
      </c>
      <c r="O2258" s="2">
        <v>1810</v>
      </c>
      <c r="P2258" s="2">
        <v>2</v>
      </c>
      <c r="Q2258" s="7">
        <f>O2258*P2258</f>
        <v>3620</v>
      </c>
      <c r="R2258" s="7">
        <f>N2258*P2258</f>
        <v>3802</v>
      </c>
      <c r="S2258" s="2">
        <v>28</v>
      </c>
      <c r="T2258" s="8">
        <f>R2258+S2258</f>
        <v>3830</v>
      </c>
      <c r="U2258" s="8">
        <f>T2258-Q2258</f>
        <v>210</v>
      </c>
      <c r="V2258" s="2" t="s">
        <v>33</v>
      </c>
      <c r="W2258" s="31">
        <f>IF(T2258&lt;5000,T2258*2%,IF(T2258&lt;25000,T2258*5%,IF(T2258&lt;50000,T2258*7%,IF(T2258&lt;100000,T2258*9%,IF(T2258&lt;250000,T2258*12%,T2258*15%)))))</f>
        <v>76.600000000000009</v>
      </c>
    </row>
    <row r="2259" spans="1:23" x14ac:dyDescent="0.3">
      <c r="A2259" s="2" t="s">
        <v>2499</v>
      </c>
      <c r="B2259" s="4">
        <v>43787</v>
      </c>
      <c r="C2259" s="4">
        <v>43789</v>
      </c>
      <c r="D2259" s="2" t="s">
        <v>28</v>
      </c>
      <c r="E2259" s="2" t="s">
        <v>68</v>
      </c>
      <c r="F2259" s="2" t="s">
        <v>142</v>
      </c>
      <c r="G2259" s="5" t="str">
        <f>VLOOKUP(F2259,'Customer Info'!A:B,2,0)</f>
        <v>Steve</v>
      </c>
      <c r="H2259" s="5" t="str">
        <f>VLOOKUP(F2259,'Customer Info'!A:C,3,0)</f>
        <v>Carroll</v>
      </c>
      <c r="I2259" s="5" t="str">
        <f>VLOOKUP(F2259,'Customer Info'!A:E,5,0)</f>
        <v>Qingdao</v>
      </c>
      <c r="J2259" s="2" t="s">
        <v>694</v>
      </c>
      <c r="K2259" s="6" t="str">
        <f>VLOOKUP(J2259,'Product Details'!B:C,2,0)</f>
        <v>Office_Supplies</v>
      </c>
      <c r="L2259" s="6" t="str">
        <f>VLOOKUP(J2259,'Product Details'!B:D,3,0)</f>
        <v>Binders</v>
      </c>
      <c r="M2259" s="6" t="s">
        <v>6524</v>
      </c>
      <c r="N2259" s="2">
        <v>1906</v>
      </c>
      <c r="O2259" s="2">
        <v>1798</v>
      </c>
      <c r="P2259" s="2">
        <v>2</v>
      </c>
      <c r="Q2259" s="7">
        <f>O2259*P2259</f>
        <v>3596</v>
      </c>
      <c r="R2259" s="7">
        <f>N2259*P2259</f>
        <v>3812</v>
      </c>
      <c r="S2259" s="2">
        <v>29</v>
      </c>
      <c r="T2259" s="8">
        <f>R2259+S2259</f>
        <v>3841</v>
      </c>
      <c r="U2259" s="8">
        <f>T2259-Q2259</f>
        <v>245</v>
      </c>
      <c r="V2259" s="2" t="s">
        <v>63</v>
      </c>
      <c r="W2259" s="31">
        <f>IF(T2259&lt;5000,T2259*2%,IF(T2259&lt;25000,T2259*5%,IF(T2259&lt;50000,T2259*7%,IF(T2259&lt;100000,T2259*9%,IF(T2259&lt;250000,T2259*12%,T2259*15%)))))</f>
        <v>76.820000000000007</v>
      </c>
    </row>
    <row r="2260" spans="1:23" x14ac:dyDescent="0.3">
      <c r="A2260" s="2" t="s">
        <v>3182</v>
      </c>
      <c r="B2260" s="4">
        <v>43458</v>
      </c>
      <c r="C2260" s="4">
        <v>43459</v>
      </c>
      <c r="D2260" s="2" t="s">
        <v>47</v>
      </c>
      <c r="E2260" s="2" t="s">
        <v>48</v>
      </c>
      <c r="F2260" s="2" t="s">
        <v>1458</v>
      </c>
      <c r="G2260" s="5" t="str">
        <f>VLOOKUP(F2260,'Customer Info'!A:B,2,0)</f>
        <v>Darren</v>
      </c>
      <c r="H2260" s="5" t="str">
        <f>VLOOKUP(F2260,'Customer Info'!A:C,3,0)</f>
        <v>Koutras</v>
      </c>
      <c r="I2260" s="5" t="str">
        <f>VLOOKUP(F2260,'Customer Info'!A:E,5,0)</f>
        <v>Pune</v>
      </c>
      <c r="J2260" s="2" t="s">
        <v>840</v>
      </c>
      <c r="K2260" s="6" t="str">
        <f>VLOOKUP(J2260,'Product Details'!B:C,2,0)</f>
        <v>Office_Supplies</v>
      </c>
      <c r="L2260" s="6" t="str">
        <f>VLOOKUP(J2260,'Product Details'!B:D,3,0)</f>
        <v>Envelopes</v>
      </c>
      <c r="M2260" s="6" t="s">
        <v>6483</v>
      </c>
      <c r="N2260" s="2">
        <v>954</v>
      </c>
      <c r="O2260" s="2">
        <v>901</v>
      </c>
      <c r="P2260" s="2">
        <v>4</v>
      </c>
      <c r="Q2260" s="7">
        <f>O2260*P2260</f>
        <v>3604</v>
      </c>
      <c r="R2260" s="7">
        <f>N2260*P2260</f>
        <v>3816</v>
      </c>
      <c r="S2260" s="2">
        <v>52</v>
      </c>
      <c r="T2260" s="8">
        <f>R2260+S2260</f>
        <v>3868</v>
      </c>
      <c r="U2260" s="8">
        <f>T2260-Q2260</f>
        <v>264</v>
      </c>
      <c r="V2260" s="2" t="s">
        <v>63</v>
      </c>
      <c r="W2260" s="31">
        <f>IF(T2260&lt;5000,T2260*2%,IF(T2260&lt;25000,T2260*5%,IF(T2260&lt;50000,T2260*7%,IF(T2260&lt;100000,T2260*9%,IF(T2260&lt;250000,T2260*12%,T2260*15%)))))</f>
        <v>77.36</v>
      </c>
    </row>
    <row r="2261" spans="1:23" x14ac:dyDescent="0.3">
      <c r="A2261" s="2" t="s">
        <v>2294</v>
      </c>
      <c r="B2261" s="4">
        <v>43544</v>
      </c>
      <c r="C2261" s="4">
        <v>43546</v>
      </c>
      <c r="D2261" s="2" t="s">
        <v>28</v>
      </c>
      <c r="E2261" s="2" t="s">
        <v>91</v>
      </c>
      <c r="F2261" s="2" t="s">
        <v>744</v>
      </c>
      <c r="G2261" s="5" t="str">
        <f>VLOOKUP(F2261,'Customer Info'!A:B,2,0)</f>
        <v>Thomas</v>
      </c>
      <c r="H2261" s="5" t="str">
        <f>VLOOKUP(F2261,'Customer Info'!A:C,3,0)</f>
        <v>Brumley</v>
      </c>
      <c r="I2261" s="5" t="str">
        <f>VLOOKUP(F2261,'Customer Info'!A:E,5,0)</f>
        <v>Launceston</v>
      </c>
      <c r="J2261" s="2" t="s">
        <v>448</v>
      </c>
      <c r="K2261" s="6" t="str">
        <f>VLOOKUP(J2261,'Product Details'!B:C,2,0)</f>
        <v>Office_Supplies</v>
      </c>
      <c r="L2261" s="6" t="str">
        <f>VLOOKUP(J2261,'Product Details'!B:D,3,0)</f>
        <v>Envelopes</v>
      </c>
      <c r="M2261" s="6" t="s">
        <v>6407</v>
      </c>
      <c r="N2261" s="2">
        <v>1911</v>
      </c>
      <c r="O2261" s="2">
        <v>1785</v>
      </c>
      <c r="P2261" s="2">
        <v>2</v>
      </c>
      <c r="Q2261" s="7">
        <f>O2261*P2261</f>
        <v>3570</v>
      </c>
      <c r="R2261" s="7">
        <f>N2261*P2261</f>
        <v>3822</v>
      </c>
      <c r="S2261" s="2">
        <v>90</v>
      </c>
      <c r="T2261" s="8">
        <f>R2261+S2261</f>
        <v>3912</v>
      </c>
      <c r="U2261" s="8">
        <f>T2261-Q2261</f>
        <v>342</v>
      </c>
      <c r="V2261" s="2" t="s">
        <v>63</v>
      </c>
      <c r="W2261" s="31">
        <f>IF(T2261&lt;5000,T2261*2%,IF(T2261&lt;25000,T2261*5%,IF(T2261&lt;50000,T2261*7%,IF(T2261&lt;100000,T2261*9%,IF(T2261&lt;250000,T2261*12%,T2261*15%)))))</f>
        <v>78.239999999999995</v>
      </c>
    </row>
    <row r="2262" spans="1:23" x14ac:dyDescent="0.3">
      <c r="A2262" s="2" t="s">
        <v>4702</v>
      </c>
      <c r="B2262" s="4">
        <v>43853</v>
      </c>
      <c r="C2262" s="4">
        <v>43853</v>
      </c>
      <c r="D2262" s="2" t="s">
        <v>28</v>
      </c>
      <c r="E2262" s="2" t="s">
        <v>29</v>
      </c>
      <c r="F2262" s="2" t="s">
        <v>1221</v>
      </c>
      <c r="G2262" s="5" t="str">
        <f>VLOOKUP(F2262,'Customer Info'!A:B,2,0)</f>
        <v>Vivek</v>
      </c>
      <c r="H2262" s="5" t="str">
        <f>VLOOKUP(F2262,'Customer Info'!A:C,3,0)</f>
        <v>Grady</v>
      </c>
      <c r="I2262" s="5" t="str">
        <f>VLOOKUP(F2262,'Customer Info'!A:E,5,0)</f>
        <v>Shantou</v>
      </c>
      <c r="J2262" s="2" t="s">
        <v>128</v>
      </c>
      <c r="K2262" s="6" t="str">
        <f>VLOOKUP(J2262,'Product Details'!B:C,2,0)</f>
        <v>Furniture</v>
      </c>
      <c r="L2262" s="6" t="str">
        <f>VLOOKUP(J2262,'Product Details'!B:D,3,0)</f>
        <v>Tables</v>
      </c>
      <c r="M2262" s="6" t="s">
        <v>6496</v>
      </c>
      <c r="N2262" s="2">
        <v>1911</v>
      </c>
      <c r="O2262" s="2">
        <v>1785</v>
      </c>
      <c r="P2262" s="2">
        <v>2</v>
      </c>
      <c r="Q2262" s="7">
        <f>O2262*P2262</f>
        <v>3570</v>
      </c>
      <c r="R2262" s="7">
        <f>N2262*P2262</f>
        <v>3822</v>
      </c>
      <c r="S2262" s="2">
        <v>88</v>
      </c>
      <c r="T2262" s="8">
        <f>R2262+S2262</f>
        <v>3910</v>
      </c>
      <c r="U2262" s="8">
        <f>T2262-Q2262</f>
        <v>340</v>
      </c>
      <c r="V2262" s="2" t="s">
        <v>33</v>
      </c>
      <c r="W2262" s="31">
        <f>IF(T2262&lt;5000,T2262*2%,IF(T2262&lt;25000,T2262*5%,IF(T2262&lt;50000,T2262*7%,IF(T2262&lt;100000,T2262*9%,IF(T2262&lt;250000,T2262*12%,T2262*15%)))))</f>
        <v>78.2</v>
      </c>
    </row>
    <row r="2263" spans="1:23" x14ac:dyDescent="0.3">
      <c r="A2263" s="2" t="s">
        <v>3366</v>
      </c>
      <c r="B2263" s="4">
        <v>43490</v>
      </c>
      <c r="C2263" s="4">
        <v>43491</v>
      </c>
      <c r="D2263" s="2" t="s">
        <v>28</v>
      </c>
      <c r="E2263" s="2" t="s">
        <v>29</v>
      </c>
      <c r="F2263" s="2" t="s">
        <v>1492</v>
      </c>
      <c r="G2263" s="5" t="str">
        <f>VLOOKUP(F2263,'Customer Info'!A:B,2,0)</f>
        <v>Bradley</v>
      </c>
      <c r="H2263" s="5" t="str">
        <f>VLOOKUP(F2263,'Customer Info'!A:C,3,0)</f>
        <v>Nguyen</v>
      </c>
      <c r="I2263" s="5" t="str">
        <f>VLOOKUP(F2263,'Customer Info'!A:E,5,0)</f>
        <v>Shenzhen</v>
      </c>
      <c r="J2263" s="2" t="s">
        <v>229</v>
      </c>
      <c r="K2263" s="6" t="str">
        <f>VLOOKUP(J2263,'Product Details'!B:C,2,0)</f>
        <v>Office_Supplies</v>
      </c>
      <c r="L2263" s="6" t="str">
        <f>VLOOKUP(J2263,'Product Details'!B:D,3,0)</f>
        <v>Paper</v>
      </c>
      <c r="M2263" s="6" t="s">
        <v>6569</v>
      </c>
      <c r="N2263" s="2">
        <v>1916</v>
      </c>
      <c r="O2263" s="2">
        <v>1844</v>
      </c>
      <c r="P2263" s="2">
        <v>2</v>
      </c>
      <c r="Q2263" s="7">
        <f>O2263*P2263</f>
        <v>3688</v>
      </c>
      <c r="R2263" s="7">
        <f>N2263*P2263</f>
        <v>3832</v>
      </c>
      <c r="S2263" s="2">
        <v>100</v>
      </c>
      <c r="T2263" s="8">
        <f>R2263+S2263</f>
        <v>3932</v>
      </c>
      <c r="U2263" s="8">
        <f>T2263-Q2263</f>
        <v>244</v>
      </c>
      <c r="V2263" s="2" t="s">
        <v>63</v>
      </c>
      <c r="W2263" s="31">
        <f>IF(T2263&lt;5000,T2263*2%,IF(T2263&lt;25000,T2263*5%,IF(T2263&lt;50000,T2263*7%,IF(T2263&lt;100000,T2263*9%,IF(T2263&lt;250000,T2263*12%,T2263*15%)))))</f>
        <v>78.64</v>
      </c>
    </row>
    <row r="2264" spans="1:23" x14ac:dyDescent="0.3">
      <c r="A2264" s="2" t="s">
        <v>797</v>
      </c>
      <c r="B2264" s="4">
        <v>43394</v>
      </c>
      <c r="C2264" s="4">
        <v>43394</v>
      </c>
      <c r="D2264" s="2" t="s">
        <v>28</v>
      </c>
      <c r="E2264" s="2" t="s">
        <v>43</v>
      </c>
      <c r="F2264" s="2" t="s">
        <v>654</v>
      </c>
      <c r="G2264" s="5" t="str">
        <f>VLOOKUP(F2264,'Customer Info'!A:B,2,0)</f>
        <v>Jonathan</v>
      </c>
      <c r="H2264" s="5" t="str">
        <f>VLOOKUP(F2264,'Customer Info'!A:C,3,0)</f>
        <v>Howell</v>
      </c>
      <c r="I2264" s="5" t="str">
        <f>VLOOKUP(F2264,'Customer Info'!A:E,5,0)</f>
        <v>Guangshui</v>
      </c>
      <c r="J2264" s="2" t="s">
        <v>89</v>
      </c>
      <c r="K2264" s="6" t="str">
        <f>VLOOKUP(J2264,'Product Details'!B:C,2,0)</f>
        <v>Office_Supplies</v>
      </c>
      <c r="L2264" s="6" t="str">
        <f>VLOOKUP(J2264,'Product Details'!B:D,3,0)</f>
        <v>Paper</v>
      </c>
      <c r="M2264" s="6" t="s">
        <v>6568</v>
      </c>
      <c r="N2264" s="2">
        <v>1916</v>
      </c>
      <c r="O2264" s="2">
        <v>1844</v>
      </c>
      <c r="P2264" s="2">
        <v>2</v>
      </c>
      <c r="Q2264" s="7">
        <f>O2264*P2264</f>
        <v>3688</v>
      </c>
      <c r="R2264" s="7">
        <f>N2264*P2264</f>
        <v>3832</v>
      </c>
      <c r="S2264" s="2">
        <v>96</v>
      </c>
      <c r="T2264" s="8">
        <f>R2264+S2264</f>
        <v>3928</v>
      </c>
      <c r="U2264" s="8">
        <f>T2264-Q2264</f>
        <v>240</v>
      </c>
      <c r="V2264" s="2" t="s">
        <v>33</v>
      </c>
      <c r="W2264" s="31">
        <f>IF(T2264&lt;5000,T2264*2%,IF(T2264&lt;25000,T2264*5%,IF(T2264&lt;50000,T2264*7%,IF(T2264&lt;100000,T2264*9%,IF(T2264&lt;250000,T2264*12%,T2264*15%)))))</f>
        <v>78.56</v>
      </c>
    </row>
    <row r="2265" spans="1:23" x14ac:dyDescent="0.3">
      <c r="A2265" s="2" t="s">
        <v>1587</v>
      </c>
      <c r="B2265" s="4">
        <v>43862</v>
      </c>
      <c r="C2265" s="4">
        <v>43862</v>
      </c>
      <c r="D2265" s="2" t="s">
        <v>28</v>
      </c>
      <c r="E2265" s="2" t="s">
        <v>43</v>
      </c>
      <c r="F2265" s="2" t="s">
        <v>315</v>
      </c>
      <c r="G2265" s="5" t="str">
        <f>VLOOKUP(F2265,'Customer Info'!A:B,2,0)</f>
        <v>Cyra</v>
      </c>
      <c r="H2265" s="5" t="str">
        <f>VLOOKUP(F2265,'Customer Info'!A:C,3,0)</f>
        <v>Reiten</v>
      </c>
      <c r="I2265" s="5" t="str">
        <f>VLOOKUP(F2265,'Customer Info'!A:E,5,0)</f>
        <v>Samarinda</v>
      </c>
      <c r="J2265" s="2" t="s">
        <v>207</v>
      </c>
      <c r="K2265" s="6" t="str">
        <f>VLOOKUP(J2265,'Product Details'!B:C,2,0)</f>
        <v>Office_Supplies</v>
      </c>
      <c r="L2265" s="6" t="str">
        <f>VLOOKUP(J2265,'Product Details'!B:D,3,0)</f>
        <v>Labels</v>
      </c>
      <c r="M2265" s="6" t="s">
        <v>6469</v>
      </c>
      <c r="N2265" s="2">
        <v>1916</v>
      </c>
      <c r="O2265" s="2">
        <v>1844</v>
      </c>
      <c r="P2265" s="2">
        <v>2</v>
      </c>
      <c r="Q2265" s="7">
        <f>O2265*P2265</f>
        <v>3688</v>
      </c>
      <c r="R2265" s="7">
        <f>N2265*P2265</f>
        <v>3832</v>
      </c>
      <c r="S2265" s="2">
        <v>39</v>
      </c>
      <c r="T2265" s="8">
        <f>R2265+S2265</f>
        <v>3871</v>
      </c>
      <c r="U2265" s="8">
        <f>T2265-Q2265</f>
        <v>183</v>
      </c>
      <c r="V2265" s="2" t="s">
        <v>33</v>
      </c>
      <c r="W2265" s="31">
        <f>IF(T2265&lt;5000,T2265*2%,IF(T2265&lt;25000,T2265*5%,IF(T2265&lt;50000,T2265*7%,IF(T2265&lt;100000,T2265*9%,IF(T2265&lt;250000,T2265*12%,T2265*15%)))))</f>
        <v>77.42</v>
      </c>
    </row>
    <row r="2266" spans="1:23" x14ac:dyDescent="0.3">
      <c r="A2266" s="2" t="s">
        <v>3757</v>
      </c>
      <c r="B2266" s="4">
        <v>44123</v>
      </c>
      <c r="C2266" s="4">
        <v>44124</v>
      </c>
      <c r="D2266" s="2" t="s">
        <v>28</v>
      </c>
      <c r="E2266" s="2" t="s">
        <v>29</v>
      </c>
      <c r="F2266" s="2" t="s">
        <v>807</v>
      </c>
      <c r="G2266" s="5" t="str">
        <f>VLOOKUP(F2266,'Customer Info'!A:B,2,0)</f>
        <v>Darren</v>
      </c>
      <c r="H2266" s="5" t="str">
        <f>VLOOKUP(F2266,'Customer Info'!A:C,3,0)</f>
        <v>Budd</v>
      </c>
      <c r="I2266" s="5" t="str">
        <f>VLOOKUP(F2266,'Customer Info'!A:E,5,0)</f>
        <v>Perth</v>
      </c>
      <c r="J2266" s="2" t="s">
        <v>699</v>
      </c>
      <c r="K2266" s="6" t="str">
        <f>VLOOKUP(J2266,'Product Details'!B:C,2,0)</f>
        <v>Technology</v>
      </c>
      <c r="L2266" s="6" t="str">
        <f>VLOOKUP(J2266,'Product Details'!B:D,3,0)</f>
        <v>Accessories</v>
      </c>
      <c r="M2266" s="6" t="s">
        <v>6443</v>
      </c>
      <c r="N2266" s="2">
        <v>1916</v>
      </c>
      <c r="O2266" s="2">
        <v>1844</v>
      </c>
      <c r="P2266" s="2">
        <v>2</v>
      </c>
      <c r="Q2266" s="7">
        <f>O2266*P2266</f>
        <v>3688</v>
      </c>
      <c r="R2266" s="7">
        <f>N2266*P2266</f>
        <v>3832</v>
      </c>
      <c r="S2266" s="2">
        <v>23</v>
      </c>
      <c r="T2266" s="8">
        <f>R2266+S2266</f>
        <v>3855</v>
      </c>
      <c r="U2266" s="8">
        <f>T2266-Q2266</f>
        <v>167</v>
      </c>
      <c r="V2266" s="2" t="s">
        <v>33</v>
      </c>
      <c r="W2266" s="31">
        <f>IF(T2266&lt;5000,T2266*2%,IF(T2266&lt;25000,T2266*5%,IF(T2266&lt;50000,T2266*7%,IF(T2266&lt;100000,T2266*9%,IF(T2266&lt;250000,T2266*12%,T2266*15%)))))</f>
        <v>77.100000000000009</v>
      </c>
    </row>
    <row r="2267" spans="1:23" x14ac:dyDescent="0.3">
      <c r="A2267" s="2" t="s">
        <v>1936</v>
      </c>
      <c r="B2267" s="4">
        <v>44001</v>
      </c>
      <c r="C2267" s="4">
        <v>44001</v>
      </c>
      <c r="D2267" s="2" t="s">
        <v>47</v>
      </c>
      <c r="E2267" s="2" t="s">
        <v>48</v>
      </c>
      <c r="F2267" s="2" t="s">
        <v>430</v>
      </c>
      <c r="G2267" s="5" t="str">
        <f>VLOOKUP(F2267,'Customer Info'!A:B,2,0)</f>
        <v>Dennis</v>
      </c>
      <c r="H2267" s="5" t="str">
        <f>VLOOKUP(F2267,'Customer Info'!A:C,3,0)</f>
        <v>Pardue</v>
      </c>
      <c r="I2267" s="5" t="str">
        <f>VLOOKUP(F2267,'Customer Info'!A:E,5,0)</f>
        <v>Pekalongan</v>
      </c>
      <c r="J2267" s="2" t="s">
        <v>245</v>
      </c>
      <c r="K2267" s="6" t="str">
        <f>VLOOKUP(J2267,'Product Details'!B:C,2,0)</f>
        <v>Office_Supplies</v>
      </c>
      <c r="L2267" s="6" t="str">
        <f>VLOOKUP(J2267,'Product Details'!B:D,3,0)</f>
        <v>Envelopes</v>
      </c>
      <c r="M2267" s="6" t="s">
        <v>6427</v>
      </c>
      <c r="N2267" s="2">
        <v>1283</v>
      </c>
      <c r="O2267" s="2">
        <v>1187</v>
      </c>
      <c r="P2267" s="2">
        <v>3</v>
      </c>
      <c r="Q2267" s="7">
        <f>O2267*P2267</f>
        <v>3561</v>
      </c>
      <c r="R2267" s="7">
        <f>N2267*P2267</f>
        <v>3849</v>
      </c>
      <c r="S2267" s="2">
        <v>80</v>
      </c>
      <c r="T2267" s="8">
        <f>R2267+S2267</f>
        <v>3929</v>
      </c>
      <c r="U2267" s="8">
        <f>T2267-Q2267</f>
        <v>368</v>
      </c>
      <c r="V2267" s="2" t="s">
        <v>33</v>
      </c>
      <c r="W2267" s="31">
        <f>IF(T2267&lt;5000,T2267*2%,IF(T2267&lt;25000,T2267*5%,IF(T2267&lt;50000,T2267*7%,IF(T2267&lt;100000,T2267*9%,IF(T2267&lt;250000,T2267*12%,T2267*15%)))))</f>
        <v>78.58</v>
      </c>
    </row>
    <row r="2268" spans="1:23" x14ac:dyDescent="0.3">
      <c r="A2268" s="2" t="s">
        <v>2028</v>
      </c>
      <c r="B2268" s="4">
        <v>43151</v>
      </c>
      <c r="C2268" s="4">
        <v>43151</v>
      </c>
      <c r="D2268" s="2" t="s">
        <v>47</v>
      </c>
      <c r="E2268" s="2" t="s">
        <v>43</v>
      </c>
      <c r="F2268" s="2" t="s">
        <v>510</v>
      </c>
      <c r="G2268" s="5" t="str">
        <f>VLOOKUP(F2268,'Customer Info'!A:B,2,0)</f>
        <v>Keith</v>
      </c>
      <c r="H2268" s="5" t="str">
        <f>VLOOKUP(F2268,'Customer Info'!A:C,3,0)</f>
        <v>Herrera</v>
      </c>
      <c r="I2268" s="5" t="str">
        <f>VLOOKUP(F2268,'Customer Info'!A:E,5,0)</f>
        <v>Jakarta</v>
      </c>
      <c r="J2268" s="2" t="s">
        <v>764</v>
      </c>
      <c r="K2268" s="6" t="str">
        <f>VLOOKUP(J2268,'Product Details'!B:C,2,0)</f>
        <v>Furniture</v>
      </c>
      <c r="L2268" s="6" t="str">
        <f>VLOOKUP(J2268,'Product Details'!B:D,3,0)</f>
        <v>Tables</v>
      </c>
      <c r="M2268" s="6" t="s">
        <v>6545</v>
      </c>
      <c r="N2268" s="2">
        <v>1283</v>
      </c>
      <c r="O2268" s="2">
        <v>1187</v>
      </c>
      <c r="P2268" s="2">
        <v>3</v>
      </c>
      <c r="Q2268" s="7">
        <f>O2268*P2268</f>
        <v>3561</v>
      </c>
      <c r="R2268" s="7">
        <f>N2268*P2268</f>
        <v>3849</v>
      </c>
      <c r="S2268" s="2">
        <v>69</v>
      </c>
      <c r="T2268" s="8">
        <f>R2268+S2268</f>
        <v>3918</v>
      </c>
      <c r="U2268" s="8">
        <f>T2268-Q2268</f>
        <v>357</v>
      </c>
      <c r="V2268" s="2" t="s">
        <v>63</v>
      </c>
      <c r="W2268" s="31">
        <f>IF(T2268&lt;5000,T2268*2%,IF(T2268&lt;25000,T2268*5%,IF(T2268&lt;50000,T2268*7%,IF(T2268&lt;100000,T2268*9%,IF(T2268&lt;250000,T2268*12%,T2268*15%)))))</f>
        <v>78.36</v>
      </c>
    </row>
    <row r="2269" spans="1:23" x14ac:dyDescent="0.3">
      <c r="A2269" s="2" t="s">
        <v>3653</v>
      </c>
      <c r="B2269" s="4">
        <v>43884</v>
      </c>
      <c r="C2269" s="4">
        <v>43885</v>
      </c>
      <c r="D2269" s="2" t="s">
        <v>47</v>
      </c>
      <c r="E2269" s="2" t="s">
        <v>68</v>
      </c>
      <c r="F2269" s="2" t="s">
        <v>381</v>
      </c>
      <c r="G2269" s="5" t="str">
        <f>VLOOKUP(F2269,'Customer Info'!A:B,2,0)</f>
        <v>Andrew</v>
      </c>
      <c r="H2269" s="5" t="str">
        <f>VLOOKUP(F2269,'Customer Info'!A:C,3,0)</f>
        <v>Gjertsen</v>
      </c>
      <c r="I2269" s="5" t="str">
        <f>VLOOKUP(F2269,'Customer Info'!A:E,5,0)</f>
        <v>Hamburg</v>
      </c>
      <c r="J2269" s="2" t="s">
        <v>226</v>
      </c>
      <c r="K2269" s="6" t="str">
        <f>VLOOKUP(J2269,'Product Details'!B:C,2,0)</f>
        <v>Furniture</v>
      </c>
      <c r="L2269" s="6" t="str">
        <f>VLOOKUP(J2269,'Product Details'!B:D,3,0)</f>
        <v>Bookcases</v>
      </c>
      <c r="M2269" s="6" t="s">
        <v>6493</v>
      </c>
      <c r="N2269" s="2">
        <v>1283</v>
      </c>
      <c r="O2269" s="2">
        <v>1187</v>
      </c>
      <c r="P2269" s="2">
        <v>3</v>
      </c>
      <c r="Q2269" s="7">
        <f>O2269*P2269</f>
        <v>3561</v>
      </c>
      <c r="R2269" s="7">
        <f>N2269*P2269</f>
        <v>3849</v>
      </c>
      <c r="S2269" s="2">
        <v>58</v>
      </c>
      <c r="T2269" s="8">
        <f>R2269+S2269</f>
        <v>3907</v>
      </c>
      <c r="U2269" s="8">
        <f>T2269-Q2269</f>
        <v>346</v>
      </c>
      <c r="V2269" s="2" t="s">
        <v>33</v>
      </c>
      <c r="W2269" s="31">
        <f>IF(T2269&lt;5000,T2269*2%,IF(T2269&lt;25000,T2269*5%,IF(T2269&lt;50000,T2269*7%,IF(T2269&lt;100000,T2269*9%,IF(T2269&lt;250000,T2269*12%,T2269*15%)))))</f>
        <v>78.14</v>
      </c>
    </row>
    <row r="2270" spans="1:23" x14ac:dyDescent="0.3">
      <c r="A2270" s="2" t="s">
        <v>4682</v>
      </c>
      <c r="B2270" s="4">
        <v>43860</v>
      </c>
      <c r="C2270" s="4">
        <v>43862</v>
      </c>
      <c r="D2270" s="2" t="s">
        <v>47</v>
      </c>
      <c r="E2270" s="2" t="s">
        <v>48</v>
      </c>
      <c r="F2270" s="2" t="s">
        <v>649</v>
      </c>
      <c r="G2270" s="5" t="str">
        <f>VLOOKUP(F2270,'Customer Info'!A:B,2,0)</f>
        <v>Carlos</v>
      </c>
      <c r="H2270" s="5" t="str">
        <f>VLOOKUP(F2270,'Customer Info'!A:C,3,0)</f>
        <v>Soltero</v>
      </c>
      <c r="I2270" s="5" t="str">
        <f>VLOOKUP(F2270,'Customer Info'!A:E,5,0)</f>
        <v>Wodonga</v>
      </c>
      <c r="J2270" s="2" t="s">
        <v>53</v>
      </c>
      <c r="K2270" s="6" t="str">
        <f>VLOOKUP(J2270,'Product Details'!B:C,2,0)</f>
        <v>Furniture</v>
      </c>
      <c r="L2270" s="6" t="str">
        <f>VLOOKUP(J2270,'Product Details'!B:D,3,0)</f>
        <v>Tables</v>
      </c>
      <c r="M2270" s="6" t="s">
        <v>6565</v>
      </c>
      <c r="N2270" s="2">
        <v>1283</v>
      </c>
      <c r="O2270" s="2">
        <v>1187</v>
      </c>
      <c r="P2270" s="2">
        <v>3</v>
      </c>
      <c r="Q2270" s="7">
        <f>O2270*P2270</f>
        <v>3561</v>
      </c>
      <c r="R2270" s="7">
        <f>N2270*P2270</f>
        <v>3849</v>
      </c>
      <c r="S2270" s="2">
        <v>21</v>
      </c>
      <c r="T2270" s="8">
        <f>R2270+S2270</f>
        <v>3870</v>
      </c>
      <c r="U2270" s="8">
        <f>T2270-Q2270</f>
        <v>309</v>
      </c>
      <c r="V2270" s="2" t="s">
        <v>63</v>
      </c>
      <c r="W2270" s="31">
        <f>IF(T2270&lt;5000,T2270*2%,IF(T2270&lt;25000,T2270*5%,IF(T2270&lt;50000,T2270*7%,IF(T2270&lt;100000,T2270*9%,IF(T2270&lt;250000,T2270*12%,T2270*15%)))))</f>
        <v>77.400000000000006</v>
      </c>
    </row>
    <row r="2271" spans="1:23" x14ac:dyDescent="0.3">
      <c r="A2271" s="2" t="s">
        <v>1196</v>
      </c>
      <c r="B2271" s="4">
        <v>43784</v>
      </c>
      <c r="C2271" s="4">
        <v>43784</v>
      </c>
      <c r="D2271" s="2" t="s">
        <v>28</v>
      </c>
      <c r="E2271" s="2" t="s">
        <v>36</v>
      </c>
      <c r="F2271" s="2" t="s">
        <v>209</v>
      </c>
      <c r="G2271" s="5" t="str">
        <f>VLOOKUP(F2271,'Customer Info'!A:B,2,0)</f>
        <v>Sheri</v>
      </c>
      <c r="H2271" s="5" t="str">
        <f>VLOOKUP(F2271,'Customer Info'!A:C,3,0)</f>
        <v>Gordon</v>
      </c>
      <c r="I2271" s="5" t="str">
        <f>VLOOKUP(F2271,'Customer Info'!A:E,5,0)</f>
        <v>Bogor</v>
      </c>
      <c r="J2271" s="2" t="s">
        <v>163</v>
      </c>
      <c r="K2271" s="6" t="str">
        <f>VLOOKUP(J2271,'Product Details'!B:C,2,0)</f>
        <v>Office_Supplies</v>
      </c>
      <c r="L2271" s="6" t="str">
        <f>VLOOKUP(J2271,'Product Details'!B:D,3,0)</f>
        <v>Appliances</v>
      </c>
      <c r="M2271" s="6" t="s">
        <v>6514</v>
      </c>
      <c r="N2271" s="2">
        <v>1925</v>
      </c>
      <c r="O2271" s="2">
        <v>1834</v>
      </c>
      <c r="P2271" s="2">
        <v>2</v>
      </c>
      <c r="Q2271" s="7">
        <f>O2271*P2271</f>
        <v>3668</v>
      </c>
      <c r="R2271" s="7">
        <f>N2271*P2271</f>
        <v>3850</v>
      </c>
      <c r="S2271" s="2">
        <v>75</v>
      </c>
      <c r="T2271" s="8">
        <f>R2271+S2271</f>
        <v>3925</v>
      </c>
      <c r="U2271" s="8">
        <f>T2271-Q2271</f>
        <v>257</v>
      </c>
      <c r="V2271" s="2" t="s">
        <v>33</v>
      </c>
      <c r="W2271" s="31">
        <f>IF(T2271&lt;5000,T2271*2%,IF(T2271&lt;25000,T2271*5%,IF(T2271&lt;50000,T2271*7%,IF(T2271&lt;100000,T2271*9%,IF(T2271&lt;250000,T2271*12%,T2271*15%)))))</f>
        <v>78.5</v>
      </c>
    </row>
    <row r="2272" spans="1:23" x14ac:dyDescent="0.3">
      <c r="A2272" s="2" t="s">
        <v>3839</v>
      </c>
      <c r="B2272" s="4">
        <v>43947</v>
      </c>
      <c r="C2272" s="4">
        <v>43949</v>
      </c>
      <c r="D2272" s="2" t="s">
        <v>28</v>
      </c>
      <c r="E2272" s="2" t="s">
        <v>43</v>
      </c>
      <c r="F2272" s="2" t="s">
        <v>1231</v>
      </c>
      <c r="G2272" s="5" t="str">
        <f>VLOOKUP(F2272,'Customer Info'!A:B,2,0)</f>
        <v>Shirley</v>
      </c>
      <c r="H2272" s="5" t="str">
        <f>VLOOKUP(F2272,'Customer Info'!A:C,3,0)</f>
        <v>Jackson</v>
      </c>
      <c r="I2272" s="5" t="str">
        <f>VLOOKUP(F2272,'Customer Info'!A:E,5,0)</f>
        <v>Gold Coast</v>
      </c>
      <c r="J2272" s="2" t="s">
        <v>262</v>
      </c>
      <c r="K2272" s="6" t="str">
        <f>VLOOKUP(J2272,'Product Details'!B:C,2,0)</f>
        <v>Furniture</v>
      </c>
      <c r="L2272" s="6" t="str">
        <f>VLOOKUP(J2272,'Product Details'!B:D,3,0)</f>
        <v>Chairs</v>
      </c>
      <c r="M2272" s="6" t="s">
        <v>6451</v>
      </c>
      <c r="N2272" s="2">
        <v>1925</v>
      </c>
      <c r="O2272" s="2">
        <v>1834</v>
      </c>
      <c r="P2272" s="2">
        <v>2</v>
      </c>
      <c r="Q2272" s="7">
        <f>O2272*P2272</f>
        <v>3668</v>
      </c>
      <c r="R2272" s="7">
        <f>N2272*P2272</f>
        <v>3850</v>
      </c>
      <c r="S2272" s="2">
        <v>65</v>
      </c>
      <c r="T2272" s="8">
        <f>R2272+S2272</f>
        <v>3915</v>
      </c>
      <c r="U2272" s="8">
        <f>T2272-Q2272</f>
        <v>247</v>
      </c>
      <c r="V2272" s="2" t="s">
        <v>30</v>
      </c>
      <c r="W2272" s="31">
        <f>IF(T2272&lt;5000,T2272*2%,IF(T2272&lt;25000,T2272*5%,IF(T2272&lt;50000,T2272*7%,IF(T2272&lt;100000,T2272*9%,IF(T2272&lt;250000,T2272*12%,T2272*15%)))))</f>
        <v>78.3</v>
      </c>
    </row>
    <row r="2273" spans="1:23" x14ac:dyDescent="0.3">
      <c r="A2273" s="2" t="s">
        <v>930</v>
      </c>
      <c r="B2273" s="4">
        <v>43534</v>
      </c>
      <c r="C2273" s="4">
        <v>43535</v>
      </c>
      <c r="D2273" s="2" t="s">
        <v>28</v>
      </c>
      <c r="E2273" s="2" t="s">
        <v>29</v>
      </c>
      <c r="F2273" s="2" t="s">
        <v>287</v>
      </c>
      <c r="G2273" s="5" t="str">
        <f>VLOOKUP(F2273,'Customer Info'!A:B,2,0)</f>
        <v>Todd</v>
      </c>
      <c r="H2273" s="5" t="str">
        <f>VLOOKUP(F2273,'Customer Info'!A:C,3,0)</f>
        <v>Sumrall</v>
      </c>
      <c r="I2273" s="5" t="str">
        <f>VLOOKUP(F2273,'Customer Info'!A:E,5,0)</f>
        <v>Yangzhou</v>
      </c>
      <c r="J2273" s="2" t="s">
        <v>454</v>
      </c>
      <c r="K2273" s="6" t="str">
        <f>VLOOKUP(J2273,'Product Details'!B:C,2,0)</f>
        <v>Office_Supplies</v>
      </c>
      <c r="L2273" s="6" t="str">
        <f>VLOOKUP(J2273,'Product Details'!B:D,3,0)</f>
        <v>Paper</v>
      </c>
      <c r="M2273" s="6" t="s">
        <v>6566</v>
      </c>
      <c r="N2273" s="2">
        <v>1925</v>
      </c>
      <c r="O2273" s="2">
        <v>1834</v>
      </c>
      <c r="P2273" s="2">
        <v>2</v>
      </c>
      <c r="Q2273" s="7">
        <f>O2273*P2273</f>
        <v>3668</v>
      </c>
      <c r="R2273" s="7">
        <f>N2273*P2273</f>
        <v>3850</v>
      </c>
      <c r="S2273" s="2">
        <v>56</v>
      </c>
      <c r="T2273" s="8">
        <f>R2273+S2273</f>
        <v>3906</v>
      </c>
      <c r="U2273" s="8">
        <f>T2273-Q2273</f>
        <v>238</v>
      </c>
      <c r="V2273" s="2" t="s">
        <v>33</v>
      </c>
      <c r="W2273" s="31">
        <f>IF(T2273&lt;5000,T2273*2%,IF(T2273&lt;25000,T2273*5%,IF(T2273&lt;50000,T2273*7%,IF(T2273&lt;100000,T2273*9%,IF(T2273&lt;250000,T2273*12%,T2273*15%)))))</f>
        <v>78.12</v>
      </c>
    </row>
    <row r="2274" spans="1:23" x14ac:dyDescent="0.3">
      <c r="A2274" s="2" t="s">
        <v>3220</v>
      </c>
      <c r="B2274" s="4">
        <v>43339</v>
      </c>
      <c r="C2274" s="4">
        <v>43340</v>
      </c>
      <c r="D2274" s="2" t="s">
        <v>47</v>
      </c>
      <c r="E2274" s="2" t="s">
        <v>48</v>
      </c>
      <c r="F2274" s="2" t="s">
        <v>956</v>
      </c>
      <c r="G2274" s="5" t="str">
        <f>VLOOKUP(F2274,'Customer Info'!A:B,2,0)</f>
        <v>Quincy</v>
      </c>
      <c r="H2274" s="5" t="str">
        <f>VLOOKUP(F2274,'Customer Info'!A:C,3,0)</f>
        <v>Jones</v>
      </c>
      <c r="I2274" s="5" t="str">
        <f>VLOOKUP(F2274,'Customer Info'!A:E,5,0)</f>
        <v>Gold Coast</v>
      </c>
      <c r="J2274" s="2" t="s">
        <v>83</v>
      </c>
      <c r="K2274" s="6" t="str">
        <f>VLOOKUP(J2274,'Product Details'!B:C,2,0)</f>
        <v>Furniture</v>
      </c>
      <c r="L2274" s="6" t="str">
        <f>VLOOKUP(J2274,'Product Details'!B:D,3,0)</f>
        <v>Chairs</v>
      </c>
      <c r="M2274" s="6" t="s">
        <v>6406</v>
      </c>
      <c r="N2274" s="2">
        <v>773</v>
      </c>
      <c r="O2274" s="2">
        <v>708</v>
      </c>
      <c r="P2274" s="2">
        <v>5</v>
      </c>
      <c r="Q2274" s="7">
        <f>O2274*P2274</f>
        <v>3540</v>
      </c>
      <c r="R2274" s="7">
        <f>N2274*P2274</f>
        <v>3865</v>
      </c>
      <c r="S2274" s="2">
        <v>99</v>
      </c>
      <c r="T2274" s="8">
        <f>R2274+S2274</f>
        <v>3964</v>
      </c>
      <c r="U2274" s="8">
        <f>T2274-Q2274</f>
        <v>424</v>
      </c>
      <c r="V2274" s="2" t="s">
        <v>71</v>
      </c>
      <c r="W2274" s="31">
        <f>IF(T2274&lt;5000,T2274*2%,IF(T2274&lt;25000,T2274*5%,IF(T2274&lt;50000,T2274*7%,IF(T2274&lt;100000,T2274*9%,IF(T2274&lt;250000,T2274*12%,T2274*15%)))))</f>
        <v>79.28</v>
      </c>
    </row>
    <row r="2275" spans="1:23" x14ac:dyDescent="0.3">
      <c r="A2275" s="2" t="s">
        <v>271</v>
      </c>
      <c r="B2275" s="4">
        <v>43313</v>
      </c>
      <c r="C2275" s="4">
        <v>43313</v>
      </c>
      <c r="D2275" s="2" t="s">
        <v>47</v>
      </c>
      <c r="E2275" s="2" t="s">
        <v>43</v>
      </c>
      <c r="F2275" s="2" t="s">
        <v>272</v>
      </c>
      <c r="G2275" s="5" t="str">
        <f>VLOOKUP(F2275,'Customer Info'!A:B,2,0)</f>
        <v>Alejandro</v>
      </c>
      <c r="H2275" s="5" t="str">
        <f>VLOOKUP(F2275,'Customer Info'!A:C,3,0)</f>
        <v>Grove</v>
      </c>
      <c r="I2275" s="5" t="str">
        <f>VLOOKUP(F2275,'Customer Info'!A:E,5,0)</f>
        <v>Whyalla</v>
      </c>
      <c r="J2275" s="2" t="s">
        <v>273</v>
      </c>
      <c r="K2275" s="6" t="str">
        <f>VLOOKUP(J2275,'Product Details'!B:C,2,0)</f>
        <v>Furniture</v>
      </c>
      <c r="L2275" s="6" t="str">
        <f>VLOOKUP(J2275,'Product Details'!B:D,3,0)</f>
        <v>Tables</v>
      </c>
      <c r="M2275" s="6" t="s">
        <v>6494</v>
      </c>
      <c r="N2275" s="2">
        <v>645</v>
      </c>
      <c r="O2275" s="2">
        <v>565</v>
      </c>
      <c r="P2275" s="2">
        <v>6</v>
      </c>
      <c r="Q2275" s="7">
        <f>O2275*P2275</f>
        <v>3390</v>
      </c>
      <c r="R2275" s="7">
        <f>N2275*P2275</f>
        <v>3870</v>
      </c>
      <c r="S2275" s="2">
        <v>93</v>
      </c>
      <c r="T2275" s="8">
        <f>R2275+S2275</f>
        <v>3963</v>
      </c>
      <c r="U2275" s="8">
        <f>T2275-Q2275</f>
        <v>573</v>
      </c>
      <c r="V2275" s="2" t="s">
        <v>63</v>
      </c>
      <c r="W2275" s="31">
        <f>IF(T2275&lt;5000,T2275*2%,IF(T2275&lt;25000,T2275*5%,IF(T2275&lt;50000,T2275*7%,IF(T2275&lt;100000,T2275*9%,IF(T2275&lt;250000,T2275*12%,T2275*15%)))))</f>
        <v>79.260000000000005</v>
      </c>
    </row>
    <row r="2276" spans="1:23" x14ac:dyDescent="0.3">
      <c r="A2276" s="2" t="s">
        <v>4820</v>
      </c>
      <c r="B2276" s="4">
        <v>43211</v>
      </c>
      <c r="C2276" s="4">
        <v>43211</v>
      </c>
      <c r="D2276" s="2" t="s">
        <v>47</v>
      </c>
      <c r="E2276" s="2" t="s">
        <v>91</v>
      </c>
      <c r="F2276" s="2" t="s">
        <v>1005</v>
      </c>
      <c r="G2276" s="5" t="str">
        <f>VLOOKUP(F2276,'Customer Info'!A:B,2,0)</f>
        <v>Katrina</v>
      </c>
      <c r="H2276" s="5" t="str">
        <f>VLOOKUP(F2276,'Customer Info'!A:C,3,0)</f>
        <v>Bavinger</v>
      </c>
      <c r="I2276" s="5" t="str">
        <f>VLOOKUP(F2276,'Customer Info'!A:E,5,0)</f>
        <v>Melbourne</v>
      </c>
      <c r="J2276" s="2" t="s">
        <v>226</v>
      </c>
      <c r="K2276" s="6" t="str">
        <f>VLOOKUP(J2276,'Product Details'!B:C,2,0)</f>
        <v>Furniture</v>
      </c>
      <c r="L2276" s="6" t="str">
        <f>VLOOKUP(J2276,'Product Details'!B:D,3,0)</f>
        <v>Bookcases</v>
      </c>
      <c r="M2276" s="6" t="s">
        <v>6493</v>
      </c>
      <c r="N2276" s="2">
        <v>968</v>
      </c>
      <c r="O2276" s="2">
        <v>913</v>
      </c>
      <c r="P2276" s="2">
        <v>4</v>
      </c>
      <c r="Q2276" s="7">
        <f>O2276*P2276</f>
        <v>3652</v>
      </c>
      <c r="R2276" s="7">
        <f>N2276*P2276</f>
        <v>3872</v>
      </c>
      <c r="S2276" s="2">
        <v>66</v>
      </c>
      <c r="T2276" s="8">
        <f>R2276+S2276</f>
        <v>3938</v>
      </c>
      <c r="U2276" s="8">
        <f>T2276-Q2276</f>
        <v>286</v>
      </c>
      <c r="V2276" s="2" t="s">
        <v>30</v>
      </c>
      <c r="W2276" s="31">
        <f>IF(T2276&lt;5000,T2276*2%,IF(T2276&lt;25000,T2276*5%,IF(T2276&lt;50000,T2276*7%,IF(T2276&lt;100000,T2276*9%,IF(T2276&lt;250000,T2276*12%,T2276*15%)))))</f>
        <v>78.760000000000005</v>
      </c>
    </row>
    <row r="2277" spans="1:23" x14ac:dyDescent="0.3">
      <c r="A2277" s="2" t="s">
        <v>3422</v>
      </c>
      <c r="B2277" s="4">
        <v>43688</v>
      </c>
      <c r="C2277" s="4">
        <v>43689</v>
      </c>
      <c r="D2277" s="2" t="s">
        <v>47</v>
      </c>
      <c r="E2277" s="2" t="s">
        <v>43</v>
      </c>
      <c r="F2277" s="2" t="s">
        <v>1368</v>
      </c>
      <c r="G2277" s="5" t="str">
        <f>VLOOKUP(F2277,'Customer Info'!A:B,2,0)</f>
        <v>Duane</v>
      </c>
      <c r="H2277" s="5" t="str">
        <f>VLOOKUP(F2277,'Customer Info'!A:C,3,0)</f>
        <v>Noonan</v>
      </c>
      <c r="I2277" s="5" t="str">
        <f>VLOOKUP(F2277,'Customer Info'!A:E,5,0)</f>
        <v>Durg</v>
      </c>
      <c r="J2277" s="2" t="s">
        <v>134</v>
      </c>
      <c r="K2277" s="6" t="e">
        <f>VLOOKUP(J2277,'Product Details'!B:C,2,0)</f>
        <v>#N/A</v>
      </c>
      <c r="L2277" s="6" t="e">
        <f>VLOOKUP(J2277,'Product Details'!B:D,3,0)</f>
        <v>#N/A</v>
      </c>
      <c r="M2277" s="6" t="e">
        <v>#N/A</v>
      </c>
      <c r="N2277" s="2">
        <v>968</v>
      </c>
      <c r="O2277" s="2">
        <v>913</v>
      </c>
      <c r="P2277" s="2">
        <v>4</v>
      </c>
      <c r="Q2277" s="7">
        <f>O2277*P2277</f>
        <v>3652</v>
      </c>
      <c r="R2277" s="7">
        <f>N2277*P2277</f>
        <v>3872</v>
      </c>
      <c r="S2277" s="2">
        <v>48</v>
      </c>
      <c r="T2277" s="8">
        <f>R2277+S2277</f>
        <v>3920</v>
      </c>
      <c r="U2277" s="8">
        <f>T2277-Q2277</f>
        <v>268</v>
      </c>
      <c r="V2277" s="2" t="s">
        <v>33</v>
      </c>
      <c r="W2277" s="31">
        <f>IF(T2277&lt;5000,T2277*2%,IF(T2277&lt;25000,T2277*5%,IF(T2277&lt;50000,T2277*7%,IF(T2277&lt;100000,T2277*9%,IF(T2277&lt;250000,T2277*12%,T2277*15%)))))</f>
        <v>78.400000000000006</v>
      </c>
    </row>
    <row r="2278" spans="1:23" x14ac:dyDescent="0.3">
      <c r="A2278" s="2" t="s">
        <v>1899</v>
      </c>
      <c r="B2278" s="4">
        <v>43928</v>
      </c>
      <c r="C2278" s="4">
        <v>43928</v>
      </c>
      <c r="D2278" s="2" t="s">
        <v>28</v>
      </c>
      <c r="E2278" s="2" t="s">
        <v>91</v>
      </c>
      <c r="F2278" s="2" t="s">
        <v>908</v>
      </c>
      <c r="G2278" s="5" t="str">
        <f>VLOOKUP(F2278,'Customer Info'!A:B,2,0)</f>
        <v>Dave</v>
      </c>
      <c r="H2278" s="5" t="str">
        <f>VLOOKUP(F2278,'Customer Info'!A:C,3,0)</f>
        <v>Poirier</v>
      </c>
      <c r="I2278" s="5" t="str">
        <f>VLOOKUP(F2278,'Customer Info'!A:E,5,0)</f>
        <v>Changchun</v>
      </c>
      <c r="J2278" s="2" t="s">
        <v>89</v>
      </c>
      <c r="K2278" s="6" t="str">
        <f>VLOOKUP(J2278,'Product Details'!B:C,2,0)</f>
        <v>Office_Supplies</v>
      </c>
      <c r="L2278" s="6" t="str">
        <f>VLOOKUP(J2278,'Product Details'!B:D,3,0)</f>
        <v>Paper</v>
      </c>
      <c r="M2278" s="6" t="s">
        <v>6568</v>
      </c>
      <c r="N2278" s="2">
        <v>1292</v>
      </c>
      <c r="O2278" s="2">
        <v>1185</v>
      </c>
      <c r="P2278" s="2">
        <v>3</v>
      </c>
      <c r="Q2278" s="7">
        <f>O2278*P2278</f>
        <v>3555</v>
      </c>
      <c r="R2278" s="7">
        <f>N2278*P2278</f>
        <v>3876</v>
      </c>
      <c r="S2278" s="2">
        <v>95</v>
      </c>
      <c r="T2278" s="8">
        <f>R2278+S2278</f>
        <v>3971</v>
      </c>
      <c r="U2278" s="8">
        <f>T2278-Q2278</f>
        <v>416</v>
      </c>
      <c r="V2278" s="2" t="s">
        <v>33</v>
      </c>
      <c r="W2278" s="31">
        <f>IF(T2278&lt;5000,T2278*2%,IF(T2278&lt;25000,T2278*5%,IF(T2278&lt;50000,T2278*7%,IF(T2278&lt;100000,T2278*9%,IF(T2278&lt;250000,T2278*12%,T2278*15%)))))</f>
        <v>79.42</v>
      </c>
    </row>
    <row r="2279" spans="1:23" x14ac:dyDescent="0.3">
      <c r="A2279" s="2" t="s">
        <v>3496</v>
      </c>
      <c r="B2279" s="4">
        <v>43773</v>
      </c>
      <c r="C2279" s="4">
        <v>43774</v>
      </c>
      <c r="D2279" s="2" t="s">
        <v>28</v>
      </c>
      <c r="E2279" s="2" t="s">
        <v>68</v>
      </c>
      <c r="F2279" s="2" t="s">
        <v>1764</v>
      </c>
      <c r="G2279" s="5" t="str">
        <f>VLOOKUP(F2279,'Customer Info'!A:B,2,0)</f>
        <v>Mitch</v>
      </c>
      <c r="H2279" s="5" t="str">
        <f>VLOOKUP(F2279,'Customer Info'!A:C,3,0)</f>
        <v>Willingham</v>
      </c>
      <c r="I2279" s="5" t="str">
        <f>VLOOKUP(F2279,'Customer Info'!A:E,5,0)</f>
        <v>Surakarta</v>
      </c>
      <c r="J2279" s="2" t="s">
        <v>283</v>
      </c>
      <c r="K2279" s="6" t="str">
        <f>VLOOKUP(J2279,'Product Details'!B:C,2,0)</f>
        <v>Furniture</v>
      </c>
      <c r="L2279" s="6" t="str">
        <f>VLOOKUP(J2279,'Product Details'!B:D,3,0)</f>
        <v>Chairs</v>
      </c>
      <c r="M2279" s="6" t="s">
        <v>6490</v>
      </c>
      <c r="N2279" s="2">
        <v>1292</v>
      </c>
      <c r="O2279" s="2">
        <v>1185</v>
      </c>
      <c r="P2279" s="2">
        <v>3</v>
      </c>
      <c r="Q2279" s="7">
        <f>O2279*P2279</f>
        <v>3555</v>
      </c>
      <c r="R2279" s="7">
        <f>N2279*P2279</f>
        <v>3876</v>
      </c>
      <c r="S2279" s="2">
        <v>65</v>
      </c>
      <c r="T2279" s="8">
        <f>R2279+S2279</f>
        <v>3941</v>
      </c>
      <c r="U2279" s="8">
        <f>T2279-Q2279</f>
        <v>386</v>
      </c>
      <c r="V2279" s="2" t="s">
        <v>33</v>
      </c>
      <c r="W2279" s="31">
        <f>IF(T2279&lt;5000,T2279*2%,IF(T2279&lt;25000,T2279*5%,IF(T2279&lt;50000,T2279*7%,IF(T2279&lt;100000,T2279*9%,IF(T2279&lt;250000,T2279*12%,T2279*15%)))))</f>
        <v>78.820000000000007</v>
      </c>
    </row>
    <row r="2280" spans="1:23" x14ac:dyDescent="0.3">
      <c r="A2280" s="2" t="s">
        <v>3622</v>
      </c>
      <c r="B2280" s="4">
        <v>43776</v>
      </c>
      <c r="C2280" s="4">
        <v>43776</v>
      </c>
      <c r="D2280" s="2" t="s">
        <v>28</v>
      </c>
      <c r="E2280" s="2" t="s">
        <v>29</v>
      </c>
      <c r="F2280" s="2" t="s">
        <v>1002</v>
      </c>
      <c r="G2280" s="5" t="str">
        <f>VLOOKUP(F2280,'Customer Info'!A:B,2,0)</f>
        <v>Justin</v>
      </c>
      <c r="H2280" s="5" t="str">
        <f>VLOOKUP(F2280,'Customer Info'!A:C,3,0)</f>
        <v>Deggeller</v>
      </c>
      <c r="I2280" s="5" t="str">
        <f>VLOOKUP(F2280,'Customer Info'!A:E,5,0)</f>
        <v>Gawler</v>
      </c>
      <c r="J2280" s="2" t="s">
        <v>131</v>
      </c>
      <c r="K2280" s="6" t="str">
        <f>VLOOKUP(J2280,'Product Details'!B:C,2,0)</f>
        <v>Office_Supplies</v>
      </c>
      <c r="L2280" s="6" t="str">
        <f>VLOOKUP(J2280,'Product Details'!B:D,3,0)</f>
        <v>Labels</v>
      </c>
      <c r="M2280" s="6" t="s">
        <v>6517</v>
      </c>
      <c r="N2280" s="2">
        <v>1292</v>
      </c>
      <c r="O2280" s="2">
        <v>1185</v>
      </c>
      <c r="P2280" s="2">
        <v>3</v>
      </c>
      <c r="Q2280" s="7">
        <f>O2280*P2280</f>
        <v>3555</v>
      </c>
      <c r="R2280" s="7">
        <f>N2280*P2280</f>
        <v>3876</v>
      </c>
      <c r="S2280" s="2">
        <v>63</v>
      </c>
      <c r="T2280" s="8">
        <f>R2280+S2280</f>
        <v>3939</v>
      </c>
      <c r="U2280" s="8">
        <f>T2280-Q2280</f>
        <v>384</v>
      </c>
      <c r="V2280" s="2" t="s">
        <v>63</v>
      </c>
      <c r="W2280" s="31">
        <f>IF(T2280&lt;5000,T2280*2%,IF(T2280&lt;25000,T2280*5%,IF(T2280&lt;50000,T2280*7%,IF(T2280&lt;100000,T2280*9%,IF(T2280&lt;250000,T2280*12%,T2280*15%)))))</f>
        <v>78.78</v>
      </c>
    </row>
    <row r="2281" spans="1:23" x14ac:dyDescent="0.3">
      <c r="A2281" s="2" t="s">
        <v>2646</v>
      </c>
      <c r="B2281" s="4">
        <v>43902</v>
      </c>
      <c r="C2281" s="4">
        <v>43902</v>
      </c>
      <c r="D2281" s="2" t="s">
        <v>28</v>
      </c>
      <c r="E2281" s="2" t="s">
        <v>48</v>
      </c>
      <c r="F2281" s="2" t="s">
        <v>807</v>
      </c>
      <c r="G2281" s="5" t="str">
        <f>VLOOKUP(F2281,'Customer Info'!A:B,2,0)</f>
        <v>Darren</v>
      </c>
      <c r="H2281" s="5" t="str">
        <f>VLOOKUP(F2281,'Customer Info'!A:C,3,0)</f>
        <v>Budd</v>
      </c>
      <c r="I2281" s="5" t="str">
        <f>VLOOKUP(F2281,'Customer Info'!A:E,5,0)</f>
        <v>Perth</v>
      </c>
      <c r="J2281" s="2" t="s">
        <v>350</v>
      </c>
      <c r="K2281" s="6" t="str">
        <f>VLOOKUP(J2281,'Product Details'!B:C,2,0)</f>
        <v>Furniture</v>
      </c>
      <c r="L2281" s="6" t="str">
        <f>VLOOKUP(J2281,'Product Details'!B:D,3,0)</f>
        <v>Tables</v>
      </c>
      <c r="M2281" s="6" t="s">
        <v>6491</v>
      </c>
      <c r="N2281" s="2">
        <v>1292</v>
      </c>
      <c r="O2281" s="2">
        <v>1185</v>
      </c>
      <c r="P2281" s="2">
        <v>3</v>
      </c>
      <c r="Q2281" s="7">
        <f>O2281*P2281</f>
        <v>3555</v>
      </c>
      <c r="R2281" s="7">
        <f>N2281*P2281</f>
        <v>3876</v>
      </c>
      <c r="S2281" s="2">
        <v>61</v>
      </c>
      <c r="T2281" s="8">
        <f>R2281+S2281</f>
        <v>3937</v>
      </c>
      <c r="U2281" s="8">
        <f>T2281-Q2281</f>
        <v>382</v>
      </c>
      <c r="V2281" s="2" t="s">
        <v>63</v>
      </c>
      <c r="W2281" s="31">
        <f>IF(T2281&lt;5000,T2281*2%,IF(T2281&lt;25000,T2281*5%,IF(T2281&lt;50000,T2281*7%,IF(T2281&lt;100000,T2281*9%,IF(T2281&lt;250000,T2281*12%,T2281*15%)))))</f>
        <v>78.739999999999995</v>
      </c>
    </row>
    <row r="2282" spans="1:23" x14ac:dyDescent="0.3">
      <c r="A2282" s="2" t="s">
        <v>3350</v>
      </c>
      <c r="B2282" s="4">
        <v>43661</v>
      </c>
      <c r="C2282" s="4">
        <v>43661</v>
      </c>
      <c r="D2282" s="2" t="s">
        <v>47</v>
      </c>
      <c r="E2282" s="2" t="s">
        <v>36</v>
      </c>
      <c r="F2282" s="2" t="s">
        <v>165</v>
      </c>
      <c r="G2282" s="5" t="str">
        <f>VLOOKUP(F2282,'Customer Info'!A:B,2,0)</f>
        <v>Mark</v>
      </c>
      <c r="H2282" s="5" t="str">
        <f>VLOOKUP(F2282,'Customer Info'!A:C,3,0)</f>
        <v>Packer</v>
      </c>
      <c r="I2282" s="5" t="str">
        <f>VLOOKUP(F2282,'Customer Info'!A:E,5,0)</f>
        <v>Perth</v>
      </c>
      <c r="J2282" s="2" t="s">
        <v>310</v>
      </c>
      <c r="K2282" s="6" t="str">
        <f>VLOOKUP(J2282,'Product Details'!B:C,2,0)</f>
        <v>Technology</v>
      </c>
      <c r="L2282" s="6" t="str">
        <f>VLOOKUP(J2282,'Product Details'!B:D,3,0)</f>
        <v>Copiers</v>
      </c>
      <c r="M2282" s="6" t="s">
        <v>6481</v>
      </c>
      <c r="N2282" s="2">
        <v>973</v>
      </c>
      <c r="O2282" s="2">
        <v>910</v>
      </c>
      <c r="P2282" s="2">
        <v>4</v>
      </c>
      <c r="Q2282" s="7">
        <f>O2282*P2282</f>
        <v>3640</v>
      </c>
      <c r="R2282" s="7">
        <f>N2282*P2282</f>
        <v>3892</v>
      </c>
      <c r="S2282" s="2">
        <v>74</v>
      </c>
      <c r="T2282" s="8">
        <f>R2282+S2282</f>
        <v>3966</v>
      </c>
      <c r="U2282" s="8">
        <f>T2282-Q2282</f>
        <v>326</v>
      </c>
      <c r="V2282" s="2" t="s">
        <v>33</v>
      </c>
      <c r="W2282" s="31">
        <f>IF(T2282&lt;5000,T2282*2%,IF(T2282&lt;25000,T2282*5%,IF(T2282&lt;50000,T2282*7%,IF(T2282&lt;100000,T2282*9%,IF(T2282&lt;250000,T2282*12%,T2282*15%)))))</f>
        <v>79.320000000000007</v>
      </c>
    </row>
    <row r="2283" spans="1:23" x14ac:dyDescent="0.3">
      <c r="A2283" s="2" t="s">
        <v>4624</v>
      </c>
      <c r="B2283" s="4">
        <v>44002</v>
      </c>
      <c r="C2283" s="4">
        <v>44002</v>
      </c>
      <c r="D2283" s="2" t="s">
        <v>28</v>
      </c>
      <c r="E2283" s="2" t="s">
        <v>91</v>
      </c>
      <c r="F2283" s="2" t="s">
        <v>378</v>
      </c>
      <c r="G2283" s="5" t="str">
        <f>VLOOKUP(F2283,'Customer Info'!A:B,2,0)</f>
        <v>Stuart</v>
      </c>
      <c r="H2283" s="5" t="str">
        <f>VLOOKUP(F2283,'Customer Info'!A:C,3,0)</f>
        <v>Calhoun</v>
      </c>
      <c r="I2283" s="5" t="str">
        <f>VLOOKUP(F2283,'Customer Info'!A:E,5,0)</f>
        <v>Pforzheim</v>
      </c>
      <c r="J2283" s="2" t="s">
        <v>237</v>
      </c>
      <c r="K2283" s="6" t="str">
        <f>VLOOKUP(J2283,'Product Details'!B:C,2,0)</f>
        <v>Furniture</v>
      </c>
      <c r="L2283" s="6" t="str">
        <f>VLOOKUP(J2283,'Product Details'!B:D,3,0)</f>
        <v>Furnishings</v>
      </c>
      <c r="M2283" s="6" t="s">
        <v>6500</v>
      </c>
      <c r="N2283" s="2">
        <v>1305</v>
      </c>
      <c r="O2283" s="2">
        <v>1197</v>
      </c>
      <c r="P2283" s="2">
        <v>3</v>
      </c>
      <c r="Q2283" s="7">
        <f>O2283*P2283</f>
        <v>3591</v>
      </c>
      <c r="R2283" s="7">
        <f>N2283*P2283</f>
        <v>3915</v>
      </c>
      <c r="S2283" s="2">
        <v>54</v>
      </c>
      <c r="T2283" s="8">
        <f>R2283+S2283</f>
        <v>3969</v>
      </c>
      <c r="U2283" s="8">
        <f>T2283-Q2283</f>
        <v>378</v>
      </c>
      <c r="V2283" s="2" t="s">
        <v>63</v>
      </c>
      <c r="W2283" s="31">
        <f>IF(T2283&lt;5000,T2283*2%,IF(T2283&lt;25000,T2283*5%,IF(T2283&lt;50000,T2283*7%,IF(T2283&lt;100000,T2283*9%,IF(T2283&lt;250000,T2283*12%,T2283*15%)))))</f>
        <v>79.38</v>
      </c>
    </row>
    <row r="2284" spans="1:23" x14ac:dyDescent="0.3">
      <c r="A2284" s="2" t="s">
        <v>5382</v>
      </c>
      <c r="B2284" s="4">
        <v>43885</v>
      </c>
      <c r="C2284" s="4">
        <v>43885</v>
      </c>
      <c r="D2284" s="2" t="s">
        <v>28</v>
      </c>
      <c r="E2284" s="2" t="s">
        <v>91</v>
      </c>
      <c r="F2284" s="2" t="s">
        <v>1754</v>
      </c>
      <c r="G2284" s="5" t="str">
        <f>VLOOKUP(F2284,'Customer Info'!A:B,2,0)</f>
        <v>Anemone</v>
      </c>
      <c r="H2284" s="5" t="str">
        <f>VLOOKUP(F2284,'Customer Info'!A:C,3,0)</f>
        <v>Ratner</v>
      </c>
      <c r="I2284" s="5" t="str">
        <f>VLOOKUP(F2284,'Customer Info'!A:E,5,0)</f>
        <v>Berlin</v>
      </c>
      <c r="J2284" s="2" t="s">
        <v>89</v>
      </c>
      <c r="K2284" s="6" t="str">
        <f>VLOOKUP(J2284,'Product Details'!B:C,2,0)</f>
        <v>Office_Supplies</v>
      </c>
      <c r="L2284" s="6" t="str">
        <f>VLOOKUP(J2284,'Product Details'!B:D,3,0)</f>
        <v>Paper</v>
      </c>
      <c r="M2284" s="6" t="s">
        <v>6568</v>
      </c>
      <c r="N2284" s="2">
        <v>1305</v>
      </c>
      <c r="O2284" s="2">
        <v>1197</v>
      </c>
      <c r="P2284" s="2">
        <v>3</v>
      </c>
      <c r="Q2284" s="7">
        <f>O2284*P2284</f>
        <v>3591</v>
      </c>
      <c r="R2284" s="7">
        <f>N2284*P2284</f>
        <v>3915</v>
      </c>
      <c r="S2284" s="2">
        <v>43</v>
      </c>
      <c r="T2284" s="8">
        <f>R2284+S2284</f>
        <v>3958</v>
      </c>
      <c r="U2284" s="8">
        <f>T2284-Q2284</f>
        <v>367</v>
      </c>
      <c r="V2284" s="2" t="s">
        <v>33</v>
      </c>
      <c r="W2284" s="31">
        <f>IF(T2284&lt;5000,T2284*2%,IF(T2284&lt;25000,T2284*5%,IF(T2284&lt;50000,T2284*7%,IF(T2284&lt;100000,T2284*9%,IF(T2284&lt;250000,T2284*12%,T2284*15%)))))</f>
        <v>79.16</v>
      </c>
    </row>
    <row r="2285" spans="1:23" x14ac:dyDescent="0.3">
      <c r="A2285" s="2" t="s">
        <v>1832</v>
      </c>
      <c r="B2285" s="4">
        <v>44184</v>
      </c>
      <c r="C2285" s="4">
        <v>44186</v>
      </c>
      <c r="D2285" s="2" t="s">
        <v>28</v>
      </c>
      <c r="E2285" s="2" t="s">
        <v>48</v>
      </c>
      <c r="F2285" s="2" t="s">
        <v>411</v>
      </c>
      <c r="G2285" s="5" t="str">
        <f>VLOOKUP(F2285,'Customer Info'!A:B,2,0)</f>
        <v>Jennifer</v>
      </c>
      <c r="H2285" s="5" t="str">
        <f>VLOOKUP(F2285,'Customer Info'!A:C,3,0)</f>
        <v>Jackson</v>
      </c>
      <c r="I2285" s="5" t="str">
        <f>VLOOKUP(F2285,'Customer Info'!A:E,5,0)</f>
        <v>Queanbeyan</v>
      </c>
      <c r="J2285" s="2" t="s">
        <v>53</v>
      </c>
      <c r="K2285" s="6" t="str">
        <f>VLOOKUP(J2285,'Product Details'!B:C,2,0)</f>
        <v>Furniture</v>
      </c>
      <c r="L2285" s="6" t="str">
        <f>VLOOKUP(J2285,'Product Details'!B:D,3,0)</f>
        <v>Tables</v>
      </c>
      <c r="M2285" s="6" t="s">
        <v>6565</v>
      </c>
      <c r="N2285" s="2">
        <v>1305</v>
      </c>
      <c r="O2285" s="2">
        <v>1197</v>
      </c>
      <c r="P2285" s="2">
        <v>3</v>
      </c>
      <c r="Q2285" s="7">
        <f>O2285*P2285</f>
        <v>3591</v>
      </c>
      <c r="R2285" s="7">
        <f>N2285*P2285</f>
        <v>3915</v>
      </c>
      <c r="S2285" s="2">
        <v>38</v>
      </c>
      <c r="T2285" s="8">
        <f>R2285+S2285</f>
        <v>3953</v>
      </c>
      <c r="U2285" s="8">
        <f>T2285-Q2285</f>
        <v>362</v>
      </c>
      <c r="V2285" s="2" t="s">
        <v>33</v>
      </c>
      <c r="W2285" s="31">
        <f>IF(T2285&lt;5000,T2285*2%,IF(T2285&lt;25000,T2285*5%,IF(T2285&lt;50000,T2285*7%,IF(T2285&lt;100000,T2285*9%,IF(T2285&lt;250000,T2285*12%,T2285*15%)))))</f>
        <v>79.06</v>
      </c>
    </row>
    <row r="2286" spans="1:23" x14ac:dyDescent="0.3">
      <c r="A2286" s="2" t="s">
        <v>2246</v>
      </c>
      <c r="B2286" s="4">
        <v>43254</v>
      </c>
      <c r="C2286" s="4">
        <v>43255</v>
      </c>
      <c r="D2286" s="2" t="s">
        <v>28</v>
      </c>
      <c r="E2286" s="2" t="s">
        <v>29</v>
      </c>
      <c r="F2286" s="2" t="s">
        <v>1423</v>
      </c>
      <c r="G2286" s="5" t="str">
        <f>VLOOKUP(F2286,'Customer Info'!A:B,2,0)</f>
        <v>Peter</v>
      </c>
      <c r="H2286" s="5" t="str">
        <f>VLOOKUP(F2286,'Customer Info'!A:C,3,0)</f>
        <v>BŸhler</v>
      </c>
      <c r="I2286" s="5" t="str">
        <f>VLOOKUP(F2286,'Customer Info'!A:E,5,0)</f>
        <v>Wolfsburg</v>
      </c>
      <c r="J2286" s="2" t="s">
        <v>180</v>
      </c>
      <c r="K2286" s="6" t="str">
        <f>VLOOKUP(J2286,'Product Details'!B:C,2,0)</f>
        <v>Furniture</v>
      </c>
      <c r="L2286" s="6" t="str">
        <f>VLOOKUP(J2286,'Product Details'!B:D,3,0)</f>
        <v>Tables</v>
      </c>
      <c r="M2286" s="6" t="s">
        <v>6497</v>
      </c>
      <c r="N2286" s="2">
        <v>1306</v>
      </c>
      <c r="O2286" s="2">
        <v>1197</v>
      </c>
      <c r="P2286" s="2">
        <v>3</v>
      </c>
      <c r="Q2286" s="7">
        <f>O2286*P2286</f>
        <v>3591</v>
      </c>
      <c r="R2286" s="7">
        <f>N2286*P2286</f>
        <v>3918</v>
      </c>
      <c r="S2286" s="2">
        <v>70</v>
      </c>
      <c r="T2286" s="8">
        <f>R2286+S2286</f>
        <v>3988</v>
      </c>
      <c r="U2286" s="8">
        <f>T2286-Q2286</f>
        <v>397</v>
      </c>
      <c r="V2286" s="2" t="s">
        <v>63</v>
      </c>
      <c r="W2286" s="31">
        <f>IF(T2286&lt;5000,T2286*2%,IF(T2286&lt;25000,T2286*5%,IF(T2286&lt;50000,T2286*7%,IF(T2286&lt;100000,T2286*9%,IF(T2286&lt;250000,T2286*12%,T2286*15%)))))</f>
        <v>79.760000000000005</v>
      </c>
    </row>
    <row r="2287" spans="1:23" x14ac:dyDescent="0.3">
      <c r="A2287" s="2" t="s">
        <v>4174</v>
      </c>
      <c r="B2287" s="4">
        <v>43197</v>
      </c>
      <c r="C2287" s="4">
        <v>43199</v>
      </c>
      <c r="D2287" s="2" t="s">
        <v>47</v>
      </c>
      <c r="E2287" s="2" t="s">
        <v>29</v>
      </c>
      <c r="F2287" s="2" t="s">
        <v>846</v>
      </c>
      <c r="G2287" s="5" t="str">
        <f>VLOOKUP(F2287,'Customer Info'!A:B,2,0)</f>
        <v>Brendan</v>
      </c>
      <c r="H2287" s="5" t="str">
        <f>VLOOKUP(F2287,'Customer Info'!A:C,3,0)</f>
        <v>Murry</v>
      </c>
      <c r="I2287" s="5" t="str">
        <f>VLOOKUP(F2287,'Customer Info'!A:E,5,0)</f>
        <v>Schwerin</v>
      </c>
      <c r="J2287" s="2" t="s">
        <v>350</v>
      </c>
      <c r="K2287" s="6" t="str">
        <f>VLOOKUP(J2287,'Product Details'!B:C,2,0)</f>
        <v>Furniture</v>
      </c>
      <c r="L2287" s="6" t="str">
        <f>VLOOKUP(J2287,'Product Details'!B:D,3,0)</f>
        <v>Tables</v>
      </c>
      <c r="M2287" s="6" t="s">
        <v>6491</v>
      </c>
      <c r="N2287" s="2">
        <v>393</v>
      </c>
      <c r="O2287" s="2">
        <v>374</v>
      </c>
      <c r="P2287" s="2">
        <v>10</v>
      </c>
      <c r="Q2287" s="7">
        <f>O2287*P2287</f>
        <v>3740</v>
      </c>
      <c r="R2287" s="7">
        <f>N2287*P2287</f>
        <v>3930</v>
      </c>
      <c r="S2287" s="2">
        <v>100</v>
      </c>
      <c r="T2287" s="8">
        <f>R2287+S2287</f>
        <v>4030</v>
      </c>
      <c r="U2287" s="8">
        <f>T2287-Q2287</f>
        <v>290</v>
      </c>
      <c r="V2287" s="2" t="s">
        <v>63</v>
      </c>
      <c r="W2287" s="31">
        <f>IF(T2287&lt;5000,T2287*2%,IF(T2287&lt;25000,T2287*5%,IF(T2287&lt;50000,T2287*7%,IF(T2287&lt;100000,T2287*9%,IF(T2287&lt;250000,T2287*12%,T2287*15%)))))</f>
        <v>80.600000000000009</v>
      </c>
    </row>
    <row r="2288" spans="1:23" x14ac:dyDescent="0.3">
      <c r="A2288" s="2" t="s">
        <v>2091</v>
      </c>
      <c r="B2288" s="4">
        <v>43357</v>
      </c>
      <c r="C2288" s="4">
        <v>43358</v>
      </c>
      <c r="D2288" s="2" t="s">
        <v>47</v>
      </c>
      <c r="E2288" s="2" t="s">
        <v>29</v>
      </c>
      <c r="F2288" s="2" t="s">
        <v>1137</v>
      </c>
      <c r="G2288" s="5" t="str">
        <f>VLOOKUP(F2288,'Customer Info'!A:B,2,0)</f>
        <v>Rachel</v>
      </c>
      <c r="H2288" s="5" t="str">
        <f>VLOOKUP(F2288,'Customer Info'!A:C,3,0)</f>
        <v>Payne</v>
      </c>
      <c r="I2288" s="5" t="str">
        <f>VLOOKUP(F2288,'Customer Info'!A:E,5,0)</f>
        <v>Caloundra</v>
      </c>
      <c r="J2288" s="2" t="s">
        <v>170</v>
      </c>
      <c r="K2288" s="6" t="str">
        <f>VLOOKUP(J2288,'Product Details'!B:C,2,0)</f>
        <v>Office_Supplies</v>
      </c>
      <c r="L2288" s="6" t="str">
        <f>VLOOKUP(J2288,'Product Details'!B:D,3,0)</f>
        <v>Labels</v>
      </c>
      <c r="M2288" s="6" t="s">
        <v>6467</v>
      </c>
      <c r="N2288" s="2">
        <v>789</v>
      </c>
      <c r="O2288" s="2">
        <v>739</v>
      </c>
      <c r="P2288" s="2">
        <v>5</v>
      </c>
      <c r="Q2288" s="7">
        <f>O2288*P2288</f>
        <v>3695</v>
      </c>
      <c r="R2288" s="7">
        <f>N2288*P2288</f>
        <v>3945</v>
      </c>
      <c r="S2288" s="2">
        <v>86</v>
      </c>
      <c r="T2288" s="8">
        <f>R2288+S2288</f>
        <v>4031</v>
      </c>
      <c r="U2288" s="8">
        <f>T2288-Q2288</f>
        <v>336</v>
      </c>
      <c r="V2288" s="2" t="s">
        <v>63</v>
      </c>
      <c r="W2288" s="31">
        <f>IF(T2288&lt;5000,T2288*2%,IF(T2288&lt;25000,T2288*5%,IF(T2288&lt;50000,T2288*7%,IF(T2288&lt;100000,T2288*9%,IF(T2288&lt;250000,T2288*12%,T2288*15%)))))</f>
        <v>80.62</v>
      </c>
    </row>
    <row r="2289" spans="1:23" x14ac:dyDescent="0.3">
      <c r="A2289" s="2" t="s">
        <v>1486</v>
      </c>
      <c r="B2289" s="4">
        <v>43884</v>
      </c>
      <c r="C2289" s="4">
        <v>43886</v>
      </c>
      <c r="D2289" s="2" t="s">
        <v>47</v>
      </c>
      <c r="E2289" s="2" t="s">
        <v>29</v>
      </c>
      <c r="F2289" s="2" t="s">
        <v>687</v>
      </c>
      <c r="G2289" s="5" t="str">
        <f>VLOOKUP(F2289,'Customer Info'!A:B,2,0)</f>
        <v>Aaron</v>
      </c>
      <c r="H2289" s="5" t="str">
        <f>VLOOKUP(F2289,'Customer Info'!A:C,3,0)</f>
        <v>Hawkins</v>
      </c>
      <c r="I2289" s="5" t="str">
        <f>VLOOKUP(F2289,'Customer Info'!A:E,5,0)</f>
        <v>Minden</v>
      </c>
      <c r="J2289" s="2" t="s">
        <v>1390</v>
      </c>
      <c r="K2289" s="6" t="str">
        <f>VLOOKUP(J2289,'Product Details'!B:C,2,0)</f>
        <v>Furniture</v>
      </c>
      <c r="L2289" s="6" t="str">
        <f>VLOOKUP(J2289,'Product Details'!B:D,3,0)</f>
        <v>Furnishings</v>
      </c>
      <c r="M2289" s="6" t="s">
        <v>6390</v>
      </c>
      <c r="N2289" s="2">
        <v>658</v>
      </c>
      <c r="O2289" s="2">
        <v>615</v>
      </c>
      <c r="P2289" s="2">
        <v>6</v>
      </c>
      <c r="Q2289" s="7">
        <f>O2289*P2289</f>
        <v>3690</v>
      </c>
      <c r="R2289" s="7">
        <f>N2289*P2289</f>
        <v>3948</v>
      </c>
      <c r="S2289" s="2">
        <v>92</v>
      </c>
      <c r="T2289" s="8">
        <f>R2289+S2289</f>
        <v>4040</v>
      </c>
      <c r="U2289" s="8">
        <f>T2289-Q2289</f>
        <v>350</v>
      </c>
      <c r="V2289" s="2" t="s">
        <v>33</v>
      </c>
      <c r="W2289" s="31">
        <f>IF(T2289&lt;5000,T2289*2%,IF(T2289&lt;25000,T2289*5%,IF(T2289&lt;50000,T2289*7%,IF(T2289&lt;100000,T2289*9%,IF(T2289&lt;250000,T2289*12%,T2289*15%)))))</f>
        <v>80.8</v>
      </c>
    </row>
    <row r="2290" spans="1:23" x14ac:dyDescent="0.3">
      <c r="A2290" s="2" t="s">
        <v>4674</v>
      </c>
      <c r="B2290" s="4">
        <v>44119</v>
      </c>
      <c r="C2290" s="4">
        <v>44121</v>
      </c>
      <c r="D2290" s="2" t="s">
        <v>47</v>
      </c>
      <c r="E2290" s="2" t="s">
        <v>36</v>
      </c>
      <c r="F2290" s="2" t="s">
        <v>1496</v>
      </c>
      <c r="G2290" s="5" t="str">
        <f>VLOOKUP(F2290,'Customer Info'!A:B,2,0)</f>
        <v>Philisse</v>
      </c>
      <c r="H2290" s="5" t="str">
        <f>VLOOKUP(F2290,'Customer Info'!A:C,3,0)</f>
        <v>Overcash</v>
      </c>
      <c r="I2290" s="5" t="str">
        <f>VLOOKUP(F2290,'Customer Info'!A:E,5,0)</f>
        <v>Potsdam</v>
      </c>
      <c r="J2290" s="2" t="s">
        <v>237</v>
      </c>
      <c r="K2290" s="6" t="str">
        <f>VLOOKUP(J2290,'Product Details'!B:C,2,0)</f>
        <v>Furniture</v>
      </c>
      <c r="L2290" s="6" t="str">
        <f>VLOOKUP(J2290,'Product Details'!B:D,3,0)</f>
        <v>Furnishings</v>
      </c>
      <c r="M2290" s="6" t="s">
        <v>6500</v>
      </c>
      <c r="N2290" s="2">
        <v>658</v>
      </c>
      <c r="O2290" s="2">
        <v>615</v>
      </c>
      <c r="P2290" s="2">
        <v>6</v>
      </c>
      <c r="Q2290" s="7">
        <f>O2290*P2290</f>
        <v>3690</v>
      </c>
      <c r="R2290" s="7">
        <f>N2290*P2290</f>
        <v>3948</v>
      </c>
      <c r="S2290" s="2">
        <v>57</v>
      </c>
      <c r="T2290" s="8">
        <f>R2290+S2290</f>
        <v>4005</v>
      </c>
      <c r="U2290" s="8">
        <f>T2290-Q2290</f>
        <v>315</v>
      </c>
      <c r="V2290" s="2" t="s">
        <v>33</v>
      </c>
      <c r="W2290" s="31">
        <f>IF(T2290&lt;5000,T2290*2%,IF(T2290&lt;25000,T2290*5%,IF(T2290&lt;50000,T2290*7%,IF(T2290&lt;100000,T2290*9%,IF(T2290&lt;250000,T2290*12%,T2290*15%)))))</f>
        <v>80.100000000000009</v>
      </c>
    </row>
    <row r="2291" spans="1:23" x14ac:dyDescent="0.3">
      <c r="A2291" s="2" t="s">
        <v>1641</v>
      </c>
      <c r="B2291" s="4">
        <v>44038</v>
      </c>
      <c r="C2291" s="4">
        <v>44040</v>
      </c>
      <c r="D2291" s="2" t="s">
        <v>28</v>
      </c>
      <c r="E2291" s="2" t="s">
        <v>36</v>
      </c>
      <c r="F2291" s="2" t="s">
        <v>1423</v>
      </c>
      <c r="G2291" s="5" t="str">
        <f>VLOOKUP(F2291,'Customer Info'!A:B,2,0)</f>
        <v>Peter</v>
      </c>
      <c r="H2291" s="5" t="str">
        <f>VLOOKUP(F2291,'Customer Info'!A:C,3,0)</f>
        <v>BŸhler</v>
      </c>
      <c r="I2291" s="5" t="str">
        <f>VLOOKUP(F2291,'Customer Info'!A:E,5,0)</f>
        <v>Wolfsburg</v>
      </c>
      <c r="J2291" s="2" t="s">
        <v>134</v>
      </c>
      <c r="K2291" s="6" t="e">
        <f>VLOOKUP(J2291,'Product Details'!B:C,2,0)</f>
        <v>#N/A</v>
      </c>
      <c r="L2291" s="6" t="e">
        <f>VLOOKUP(J2291,'Product Details'!B:D,3,0)</f>
        <v>#N/A</v>
      </c>
      <c r="M2291" s="6" t="e">
        <v>#N/A</v>
      </c>
      <c r="N2291" s="2">
        <v>1318</v>
      </c>
      <c r="O2291" s="2">
        <v>1209</v>
      </c>
      <c r="P2291" s="2">
        <v>3</v>
      </c>
      <c r="Q2291" s="7">
        <f>O2291*P2291</f>
        <v>3627</v>
      </c>
      <c r="R2291" s="7">
        <f>N2291*P2291</f>
        <v>3954</v>
      </c>
      <c r="S2291" s="2">
        <v>94</v>
      </c>
      <c r="T2291" s="8">
        <f>R2291+S2291</f>
        <v>4048</v>
      </c>
      <c r="U2291" s="8">
        <f>T2291-Q2291</f>
        <v>421</v>
      </c>
      <c r="V2291" s="2" t="s">
        <v>33</v>
      </c>
      <c r="W2291" s="31">
        <f>IF(T2291&lt;5000,T2291*2%,IF(T2291&lt;25000,T2291*5%,IF(T2291&lt;50000,T2291*7%,IF(T2291&lt;100000,T2291*9%,IF(T2291&lt;250000,T2291*12%,T2291*15%)))))</f>
        <v>80.960000000000008</v>
      </c>
    </row>
    <row r="2292" spans="1:23" x14ac:dyDescent="0.3">
      <c r="A2292" s="2" t="s">
        <v>2994</v>
      </c>
      <c r="B2292" s="4">
        <v>43172</v>
      </c>
      <c r="C2292" s="4">
        <v>43173</v>
      </c>
      <c r="D2292" s="2" t="s">
        <v>28</v>
      </c>
      <c r="E2292" s="2" t="s">
        <v>43</v>
      </c>
      <c r="F2292" s="2" t="s">
        <v>152</v>
      </c>
      <c r="G2292" s="5" t="str">
        <f>VLOOKUP(F2292,'Customer Info'!A:B,2,0)</f>
        <v>Adam</v>
      </c>
      <c r="H2292" s="5" t="str">
        <f>VLOOKUP(F2292,'Customer Info'!A:C,3,0)</f>
        <v>Bellavance</v>
      </c>
      <c r="I2292" s="5" t="str">
        <f>VLOOKUP(F2292,'Customer Info'!A:E,5,0)</f>
        <v>Kaiyuan</v>
      </c>
      <c r="J2292" s="2" t="s">
        <v>835</v>
      </c>
      <c r="K2292" s="6" t="str">
        <f>VLOOKUP(J2292,'Product Details'!B:C,2,0)</f>
        <v>Technology</v>
      </c>
      <c r="L2292" s="6" t="str">
        <f>VLOOKUP(J2292,'Product Details'!B:D,3,0)</f>
        <v>Copiers</v>
      </c>
      <c r="M2292" s="6" t="s">
        <v>6412</v>
      </c>
      <c r="N2292" s="2">
        <v>1318</v>
      </c>
      <c r="O2292" s="2">
        <v>1209</v>
      </c>
      <c r="P2292" s="2">
        <v>3</v>
      </c>
      <c r="Q2292" s="7">
        <f>O2292*P2292</f>
        <v>3627</v>
      </c>
      <c r="R2292" s="7">
        <f>N2292*P2292</f>
        <v>3954</v>
      </c>
      <c r="S2292" s="2">
        <v>21</v>
      </c>
      <c r="T2292" s="8">
        <f>R2292+S2292</f>
        <v>3975</v>
      </c>
      <c r="U2292" s="8">
        <f>T2292-Q2292</f>
        <v>348</v>
      </c>
      <c r="V2292" s="2" t="s">
        <v>33</v>
      </c>
      <c r="W2292" s="31">
        <f>IF(T2292&lt;5000,T2292*2%,IF(T2292&lt;25000,T2292*5%,IF(T2292&lt;50000,T2292*7%,IF(T2292&lt;100000,T2292*9%,IF(T2292&lt;250000,T2292*12%,T2292*15%)))))</f>
        <v>79.5</v>
      </c>
    </row>
    <row r="2293" spans="1:23" x14ac:dyDescent="0.3">
      <c r="A2293" s="2" t="s">
        <v>1928</v>
      </c>
      <c r="B2293" s="4">
        <v>44131</v>
      </c>
      <c r="C2293" s="4">
        <v>44131</v>
      </c>
      <c r="D2293" s="2" t="s">
        <v>47</v>
      </c>
      <c r="E2293" s="2" t="s">
        <v>36</v>
      </c>
      <c r="F2293" s="2" t="s">
        <v>489</v>
      </c>
      <c r="G2293" s="5" t="str">
        <f>VLOOKUP(F2293,'Customer Info'!A:B,2,0)</f>
        <v>Jim</v>
      </c>
      <c r="H2293" s="5" t="str">
        <f>VLOOKUP(F2293,'Customer Info'!A:C,3,0)</f>
        <v>Karlsson</v>
      </c>
      <c r="I2293" s="5" t="str">
        <f>VLOOKUP(F2293,'Customer Info'!A:E,5,0)</f>
        <v>Geelong</v>
      </c>
      <c r="J2293" s="2" t="s">
        <v>172</v>
      </c>
      <c r="K2293" s="6" t="str">
        <f>VLOOKUP(J2293,'Product Details'!B:C,2,0)</f>
        <v>Office_Supplies</v>
      </c>
      <c r="L2293" s="6" t="str">
        <f>VLOOKUP(J2293,'Product Details'!B:D,3,0)</f>
        <v>Fasteners</v>
      </c>
      <c r="M2293" s="6" t="s">
        <v>6539</v>
      </c>
      <c r="N2293" s="2">
        <v>495</v>
      </c>
      <c r="O2293" s="2">
        <v>458</v>
      </c>
      <c r="P2293" s="2">
        <v>8</v>
      </c>
      <c r="Q2293" s="7">
        <f>O2293*P2293</f>
        <v>3664</v>
      </c>
      <c r="R2293" s="7">
        <f>N2293*P2293</f>
        <v>3960</v>
      </c>
      <c r="S2293" s="2">
        <v>56</v>
      </c>
      <c r="T2293" s="8">
        <f>R2293+S2293</f>
        <v>4016</v>
      </c>
      <c r="U2293" s="8">
        <f>T2293-Q2293</f>
        <v>352</v>
      </c>
      <c r="V2293" s="2" t="s">
        <v>30</v>
      </c>
      <c r="W2293" s="31">
        <f>IF(T2293&lt;5000,T2293*2%,IF(T2293&lt;25000,T2293*5%,IF(T2293&lt;50000,T2293*7%,IF(T2293&lt;100000,T2293*9%,IF(T2293&lt;250000,T2293*12%,T2293*15%)))))</f>
        <v>80.320000000000007</v>
      </c>
    </row>
    <row r="2294" spans="1:23" x14ac:dyDescent="0.3">
      <c r="A2294" s="2" t="s">
        <v>4294</v>
      </c>
      <c r="B2294" s="4">
        <v>43458</v>
      </c>
      <c r="C2294" s="4">
        <v>43458</v>
      </c>
      <c r="D2294" s="2" t="s">
        <v>47</v>
      </c>
      <c r="E2294" s="2" t="s">
        <v>68</v>
      </c>
      <c r="F2294" s="2" t="s">
        <v>1153</v>
      </c>
      <c r="G2294" s="5" t="str">
        <f>VLOOKUP(F2294,'Customer Info'!A:B,2,0)</f>
        <v>Ralph</v>
      </c>
      <c r="H2294" s="5" t="str">
        <f>VLOOKUP(F2294,'Customer Info'!A:C,3,0)</f>
        <v>Kennedy</v>
      </c>
      <c r="I2294" s="5" t="str">
        <f>VLOOKUP(F2294,'Customer Info'!A:E,5,0)</f>
        <v>Perth</v>
      </c>
      <c r="J2294" s="2" t="s">
        <v>554</v>
      </c>
      <c r="K2294" s="6" t="str">
        <f>VLOOKUP(J2294,'Product Details'!B:C,2,0)</f>
        <v>Furniture</v>
      </c>
      <c r="L2294" s="6" t="str">
        <f>VLOOKUP(J2294,'Product Details'!B:D,3,0)</f>
        <v>Furnishings</v>
      </c>
      <c r="M2294" s="6" t="s">
        <v>6561</v>
      </c>
      <c r="N2294" s="2">
        <v>1321</v>
      </c>
      <c r="O2294" s="2">
        <v>1211</v>
      </c>
      <c r="P2294" s="2">
        <v>3</v>
      </c>
      <c r="Q2294" s="7">
        <f>O2294*P2294</f>
        <v>3633</v>
      </c>
      <c r="R2294" s="7">
        <f>N2294*P2294</f>
        <v>3963</v>
      </c>
      <c r="S2294" s="2">
        <v>65</v>
      </c>
      <c r="T2294" s="8">
        <f>R2294+S2294</f>
        <v>4028</v>
      </c>
      <c r="U2294" s="8">
        <f>T2294-Q2294</f>
        <v>395</v>
      </c>
      <c r="V2294" s="2" t="s">
        <v>63</v>
      </c>
      <c r="W2294" s="31">
        <f>IF(T2294&lt;5000,T2294*2%,IF(T2294&lt;25000,T2294*5%,IF(T2294&lt;50000,T2294*7%,IF(T2294&lt;100000,T2294*9%,IF(T2294&lt;250000,T2294*12%,T2294*15%)))))</f>
        <v>80.56</v>
      </c>
    </row>
    <row r="2295" spans="1:23" x14ac:dyDescent="0.3">
      <c r="A2295" s="2" t="s">
        <v>4137</v>
      </c>
      <c r="B2295" s="4">
        <v>43188</v>
      </c>
      <c r="C2295" s="4">
        <v>43188</v>
      </c>
      <c r="D2295" s="2" t="s">
        <v>47</v>
      </c>
      <c r="E2295" s="2" t="s">
        <v>36</v>
      </c>
      <c r="F2295" s="2" t="s">
        <v>2192</v>
      </c>
      <c r="G2295" s="5" t="str">
        <f>VLOOKUP(F2295,'Customer Info'!A:B,2,0)</f>
        <v>Justin</v>
      </c>
      <c r="H2295" s="5" t="str">
        <f>VLOOKUP(F2295,'Customer Info'!A:C,3,0)</f>
        <v>Hirsh</v>
      </c>
      <c r="I2295" s="5" t="str">
        <f>VLOOKUP(F2295,'Customer Info'!A:E,5,0)</f>
        <v>Shangzhi</v>
      </c>
      <c r="J2295" s="2" t="s">
        <v>77</v>
      </c>
      <c r="K2295" s="6" t="str">
        <f>VLOOKUP(J2295,'Product Details'!B:C,2,0)</f>
        <v>Office_Supplies</v>
      </c>
      <c r="L2295" s="6" t="str">
        <f>VLOOKUP(J2295,'Product Details'!B:D,3,0)</f>
        <v>Supplies</v>
      </c>
      <c r="M2295" s="6" t="s">
        <v>6446</v>
      </c>
      <c r="N2295" s="2">
        <v>1321</v>
      </c>
      <c r="O2295" s="2">
        <v>1211</v>
      </c>
      <c r="P2295" s="2">
        <v>3</v>
      </c>
      <c r="Q2295" s="7">
        <f>O2295*P2295</f>
        <v>3633</v>
      </c>
      <c r="R2295" s="7">
        <f>N2295*P2295</f>
        <v>3963</v>
      </c>
      <c r="S2295" s="2">
        <v>21</v>
      </c>
      <c r="T2295" s="8">
        <f>R2295+S2295</f>
        <v>3984</v>
      </c>
      <c r="U2295" s="8">
        <f>T2295-Q2295</f>
        <v>351</v>
      </c>
      <c r="V2295" s="2" t="s">
        <v>33</v>
      </c>
      <c r="W2295" s="31">
        <f>IF(T2295&lt;5000,T2295*2%,IF(T2295&lt;25000,T2295*5%,IF(T2295&lt;50000,T2295*7%,IF(T2295&lt;100000,T2295*9%,IF(T2295&lt;250000,T2295*12%,T2295*15%)))))</f>
        <v>79.680000000000007</v>
      </c>
    </row>
    <row r="2296" spans="1:23" x14ac:dyDescent="0.3">
      <c r="A2296" s="2" t="s">
        <v>1065</v>
      </c>
      <c r="B2296" s="4">
        <v>43499</v>
      </c>
      <c r="C2296" s="4">
        <v>43499</v>
      </c>
      <c r="D2296" s="2" t="s">
        <v>47</v>
      </c>
      <c r="E2296" s="2" t="s">
        <v>43</v>
      </c>
      <c r="F2296" s="2" t="s">
        <v>1066</v>
      </c>
      <c r="G2296" s="5" t="str">
        <f>VLOOKUP(F2296,'Customer Info'!A:B,2,0)</f>
        <v>John</v>
      </c>
      <c r="H2296" s="5" t="str">
        <f>VLOOKUP(F2296,'Customer Info'!A:C,3,0)</f>
        <v>Lucas</v>
      </c>
      <c r="I2296" s="5" t="str">
        <f>VLOOKUP(F2296,'Customer Info'!A:E,5,0)</f>
        <v>Beijing</v>
      </c>
      <c r="J2296" s="2" t="s">
        <v>163</v>
      </c>
      <c r="K2296" s="6" t="str">
        <f>VLOOKUP(J2296,'Product Details'!B:C,2,0)</f>
        <v>Office_Supplies</v>
      </c>
      <c r="L2296" s="6" t="str">
        <f>VLOOKUP(J2296,'Product Details'!B:D,3,0)</f>
        <v>Appliances</v>
      </c>
      <c r="M2296" s="6" t="s">
        <v>6514</v>
      </c>
      <c r="N2296" s="2">
        <v>998</v>
      </c>
      <c r="O2296" s="2">
        <v>931</v>
      </c>
      <c r="P2296" s="2">
        <v>4</v>
      </c>
      <c r="Q2296" s="7">
        <f>O2296*P2296</f>
        <v>3724</v>
      </c>
      <c r="R2296" s="7">
        <f>N2296*P2296</f>
        <v>3992</v>
      </c>
      <c r="S2296" s="2">
        <v>91</v>
      </c>
      <c r="T2296" s="8">
        <f>R2296+S2296</f>
        <v>4083</v>
      </c>
      <c r="U2296" s="8">
        <f>T2296-Q2296</f>
        <v>359</v>
      </c>
      <c r="V2296" s="2" t="s">
        <v>33</v>
      </c>
      <c r="W2296" s="31">
        <f>IF(T2296&lt;5000,T2296*2%,IF(T2296&lt;25000,T2296*5%,IF(T2296&lt;50000,T2296*7%,IF(T2296&lt;100000,T2296*9%,IF(T2296&lt;250000,T2296*12%,T2296*15%)))))</f>
        <v>81.66</v>
      </c>
    </row>
    <row r="2297" spans="1:23" x14ac:dyDescent="0.3">
      <c r="A2297" s="2" t="s">
        <v>4170</v>
      </c>
      <c r="B2297" s="4">
        <v>43413</v>
      </c>
      <c r="C2297" s="4">
        <v>43415</v>
      </c>
      <c r="D2297" s="2" t="s">
        <v>47</v>
      </c>
      <c r="E2297" s="2" t="s">
        <v>43</v>
      </c>
      <c r="F2297" s="2" t="s">
        <v>76</v>
      </c>
      <c r="G2297" s="5" t="str">
        <f>VLOOKUP(F2297,'Customer Info'!A:B,2,0)</f>
        <v>Ryan</v>
      </c>
      <c r="H2297" s="5" t="str">
        <f>VLOOKUP(F2297,'Customer Info'!A:C,3,0)</f>
        <v>Crowe</v>
      </c>
      <c r="I2297" s="5" t="str">
        <f>VLOOKUP(F2297,'Customer Info'!A:E,5,0)</f>
        <v>Kanpur</v>
      </c>
      <c r="J2297" s="2" t="s">
        <v>273</v>
      </c>
      <c r="K2297" s="6" t="str">
        <f>VLOOKUP(J2297,'Product Details'!B:C,2,0)</f>
        <v>Furniture</v>
      </c>
      <c r="L2297" s="6" t="str">
        <f>VLOOKUP(J2297,'Product Details'!B:D,3,0)</f>
        <v>Tables</v>
      </c>
      <c r="M2297" s="6" t="s">
        <v>6494</v>
      </c>
      <c r="N2297" s="2">
        <v>1997</v>
      </c>
      <c r="O2297" s="2">
        <v>1816</v>
      </c>
      <c r="P2297" s="2">
        <v>2</v>
      </c>
      <c r="Q2297" s="7">
        <f>O2297*P2297</f>
        <v>3632</v>
      </c>
      <c r="R2297" s="7">
        <f>N2297*P2297</f>
        <v>3994</v>
      </c>
      <c r="S2297" s="2">
        <v>93</v>
      </c>
      <c r="T2297" s="8">
        <f>R2297+S2297</f>
        <v>4087</v>
      </c>
      <c r="U2297" s="8">
        <f>T2297-Q2297</f>
        <v>455</v>
      </c>
      <c r="V2297" s="2" t="s">
        <v>63</v>
      </c>
      <c r="W2297" s="31">
        <f>IF(T2297&lt;5000,T2297*2%,IF(T2297&lt;25000,T2297*5%,IF(T2297&lt;50000,T2297*7%,IF(T2297&lt;100000,T2297*9%,IF(T2297&lt;250000,T2297*12%,T2297*15%)))))</f>
        <v>81.739999999999995</v>
      </c>
    </row>
    <row r="2298" spans="1:23" x14ac:dyDescent="0.3">
      <c r="A2298" s="2" t="s">
        <v>4028</v>
      </c>
      <c r="B2298" s="4">
        <v>44167</v>
      </c>
      <c r="C2298" s="4">
        <v>44167</v>
      </c>
      <c r="D2298" s="2" t="s">
        <v>47</v>
      </c>
      <c r="E2298" s="2" t="s">
        <v>43</v>
      </c>
      <c r="F2298" s="2" t="s">
        <v>127</v>
      </c>
      <c r="G2298" s="5" t="str">
        <f>VLOOKUP(F2298,'Customer Info'!A:B,2,0)</f>
        <v>Trudy</v>
      </c>
      <c r="H2298" s="5" t="str">
        <f>VLOOKUP(F2298,'Customer Info'!A:C,3,0)</f>
        <v>Glocke</v>
      </c>
      <c r="I2298" s="5" t="str">
        <f>VLOOKUP(F2298,'Customer Info'!A:E,5,0)</f>
        <v>Huaiyin</v>
      </c>
      <c r="J2298" s="2" t="s">
        <v>186</v>
      </c>
      <c r="K2298" s="6" t="str">
        <f>VLOOKUP(J2298,'Product Details'!B:C,2,0)</f>
        <v>Technology</v>
      </c>
      <c r="L2298" s="6" t="str">
        <f>VLOOKUP(J2298,'Product Details'!B:D,3,0)</f>
        <v>Accessories</v>
      </c>
      <c r="M2298" s="6" t="s">
        <v>6392</v>
      </c>
      <c r="N2298" s="2">
        <v>1997</v>
      </c>
      <c r="O2298" s="2">
        <v>1816</v>
      </c>
      <c r="P2298" s="2">
        <v>2</v>
      </c>
      <c r="Q2298" s="7">
        <f>O2298*P2298</f>
        <v>3632</v>
      </c>
      <c r="R2298" s="7">
        <f>N2298*P2298</f>
        <v>3994</v>
      </c>
      <c r="S2298" s="2">
        <v>62</v>
      </c>
      <c r="T2298" s="8">
        <f>R2298+S2298</f>
        <v>4056</v>
      </c>
      <c r="U2298" s="8">
        <f>T2298-Q2298</f>
        <v>424</v>
      </c>
      <c r="V2298" s="2" t="s">
        <v>33</v>
      </c>
      <c r="W2298" s="31">
        <f>IF(T2298&lt;5000,T2298*2%,IF(T2298&lt;25000,T2298*5%,IF(T2298&lt;50000,T2298*7%,IF(T2298&lt;100000,T2298*9%,IF(T2298&lt;250000,T2298*12%,T2298*15%)))))</f>
        <v>81.12</v>
      </c>
    </row>
    <row r="2299" spans="1:23" x14ac:dyDescent="0.3">
      <c r="A2299" s="2" t="s">
        <v>3468</v>
      </c>
      <c r="B2299" s="4">
        <v>43558</v>
      </c>
      <c r="C2299" s="4">
        <v>43558</v>
      </c>
      <c r="D2299" s="2" t="s">
        <v>28</v>
      </c>
      <c r="E2299" s="2" t="s">
        <v>68</v>
      </c>
      <c r="F2299" s="2" t="s">
        <v>649</v>
      </c>
      <c r="G2299" s="5" t="str">
        <f>VLOOKUP(F2299,'Customer Info'!A:B,2,0)</f>
        <v>Carlos</v>
      </c>
      <c r="H2299" s="5" t="str">
        <f>VLOOKUP(F2299,'Customer Info'!A:C,3,0)</f>
        <v>Soltero</v>
      </c>
      <c r="I2299" s="5" t="str">
        <f>VLOOKUP(F2299,'Customer Info'!A:E,5,0)</f>
        <v>Wodonga</v>
      </c>
      <c r="J2299" s="2" t="s">
        <v>319</v>
      </c>
      <c r="K2299" s="6" t="str">
        <f>VLOOKUP(J2299,'Product Details'!B:C,2,0)</f>
        <v>Technology</v>
      </c>
      <c r="L2299" s="6" t="str">
        <f>VLOOKUP(J2299,'Product Details'!B:D,3,0)</f>
        <v>Accessories</v>
      </c>
      <c r="M2299" s="6" t="s">
        <v>6503</v>
      </c>
      <c r="N2299" s="2">
        <v>1332</v>
      </c>
      <c r="O2299" s="2">
        <v>1209</v>
      </c>
      <c r="P2299" s="2">
        <v>3</v>
      </c>
      <c r="Q2299" s="7">
        <f>O2299*P2299</f>
        <v>3627</v>
      </c>
      <c r="R2299" s="7">
        <f>N2299*P2299</f>
        <v>3996</v>
      </c>
      <c r="S2299" s="2">
        <v>84</v>
      </c>
      <c r="T2299" s="8">
        <f>R2299+S2299</f>
        <v>4080</v>
      </c>
      <c r="U2299" s="8">
        <f>T2299-Q2299</f>
        <v>453</v>
      </c>
      <c r="V2299" s="2" t="s">
        <v>63</v>
      </c>
      <c r="W2299" s="31">
        <f>IF(T2299&lt;5000,T2299*2%,IF(T2299&lt;25000,T2299*5%,IF(T2299&lt;50000,T2299*7%,IF(T2299&lt;100000,T2299*9%,IF(T2299&lt;250000,T2299*12%,T2299*15%)))))</f>
        <v>81.600000000000009</v>
      </c>
    </row>
    <row r="2300" spans="1:23" x14ac:dyDescent="0.3">
      <c r="A2300" s="2" t="s">
        <v>1309</v>
      </c>
      <c r="B2300" s="4">
        <v>43785</v>
      </c>
      <c r="C2300" s="4">
        <v>43787</v>
      </c>
      <c r="D2300" s="2" t="s">
        <v>47</v>
      </c>
      <c r="E2300" s="2" t="s">
        <v>29</v>
      </c>
      <c r="F2300" s="2" t="s">
        <v>369</v>
      </c>
      <c r="G2300" s="5" t="str">
        <f>VLOOKUP(F2300,'Customer Info'!A:B,2,0)</f>
        <v>Alex</v>
      </c>
      <c r="H2300" s="5" t="str">
        <f>VLOOKUP(F2300,'Customer Info'!A:C,3,0)</f>
        <v>Avila</v>
      </c>
      <c r="I2300" s="5" t="str">
        <f>VLOOKUP(F2300,'Customer Info'!A:E,5,0)</f>
        <v>Newcastle</v>
      </c>
      <c r="J2300" s="2" t="s">
        <v>1173</v>
      </c>
      <c r="K2300" s="6" t="str">
        <f>VLOOKUP(J2300,'Product Details'!B:C,2,0)</f>
        <v>Office_Supplies</v>
      </c>
      <c r="L2300" s="6" t="str">
        <f>VLOOKUP(J2300,'Product Details'!B:D,3,0)</f>
        <v>Storage</v>
      </c>
      <c r="M2300" s="6" t="s">
        <v>6532</v>
      </c>
      <c r="N2300" s="2">
        <v>666</v>
      </c>
      <c r="O2300" s="2">
        <v>641</v>
      </c>
      <c r="P2300" s="2">
        <v>6</v>
      </c>
      <c r="Q2300" s="7">
        <f>O2300*P2300</f>
        <v>3846</v>
      </c>
      <c r="R2300" s="7">
        <f>N2300*P2300</f>
        <v>3996</v>
      </c>
      <c r="S2300" s="2">
        <v>30</v>
      </c>
      <c r="T2300" s="8">
        <f>R2300+S2300</f>
        <v>4026</v>
      </c>
      <c r="U2300" s="8">
        <f>T2300-Q2300</f>
        <v>180</v>
      </c>
      <c r="V2300" s="2" t="s">
        <v>63</v>
      </c>
      <c r="W2300" s="31">
        <f>IF(T2300&lt;5000,T2300*2%,IF(T2300&lt;25000,T2300*5%,IF(T2300&lt;50000,T2300*7%,IF(T2300&lt;100000,T2300*9%,IF(T2300&lt;250000,T2300*12%,T2300*15%)))))</f>
        <v>80.52</v>
      </c>
    </row>
    <row r="2301" spans="1:23" x14ac:dyDescent="0.3">
      <c r="A2301" s="2" t="s">
        <v>4736</v>
      </c>
      <c r="B2301" s="4">
        <v>43970</v>
      </c>
      <c r="C2301" s="4">
        <v>43970</v>
      </c>
      <c r="D2301" s="2" t="s">
        <v>28</v>
      </c>
      <c r="E2301" s="2" t="s">
        <v>29</v>
      </c>
      <c r="F2301" s="2" t="s">
        <v>461</v>
      </c>
      <c r="G2301" s="5" t="str">
        <f>VLOOKUP(F2301,'Customer Info'!A:B,2,0)</f>
        <v>Roger</v>
      </c>
      <c r="H2301" s="5" t="str">
        <f>VLOOKUP(F2301,'Customer Info'!A:C,3,0)</f>
        <v>Barcio</v>
      </c>
      <c r="I2301" s="5" t="str">
        <f>VLOOKUP(F2301,'Customer Info'!A:E,5,0)</f>
        <v>Bremen</v>
      </c>
      <c r="J2301" s="2" t="s">
        <v>269</v>
      </c>
      <c r="K2301" s="6" t="str">
        <f>VLOOKUP(J2301,'Product Details'!B:C,2,0)</f>
        <v>Furniture</v>
      </c>
      <c r="L2301" s="6" t="str">
        <f>VLOOKUP(J2301,'Product Details'!B:D,3,0)</f>
        <v>Furnishings</v>
      </c>
      <c r="M2301" s="6" t="s">
        <v>6523</v>
      </c>
      <c r="N2301" s="2">
        <v>1332</v>
      </c>
      <c r="O2301" s="2">
        <v>1209</v>
      </c>
      <c r="P2301" s="2">
        <v>3</v>
      </c>
      <c r="Q2301" s="7">
        <f>O2301*P2301</f>
        <v>3627</v>
      </c>
      <c r="R2301" s="7">
        <f>N2301*P2301</f>
        <v>3996</v>
      </c>
      <c r="S2301" s="2">
        <v>27</v>
      </c>
      <c r="T2301" s="8">
        <f>R2301+S2301</f>
        <v>4023</v>
      </c>
      <c r="U2301" s="8">
        <f>T2301-Q2301</f>
        <v>396</v>
      </c>
      <c r="V2301" s="2" t="s">
        <v>30</v>
      </c>
      <c r="W2301" s="31">
        <f>IF(T2301&lt;5000,T2301*2%,IF(T2301&lt;25000,T2301*5%,IF(T2301&lt;50000,T2301*7%,IF(T2301&lt;100000,T2301*9%,IF(T2301&lt;250000,T2301*12%,T2301*15%)))))</f>
        <v>80.460000000000008</v>
      </c>
    </row>
    <row r="2302" spans="1:23" x14ac:dyDescent="0.3">
      <c r="A2302" s="2" t="s">
        <v>371</v>
      </c>
      <c r="B2302" s="4">
        <v>43285</v>
      </c>
      <c r="C2302" s="4">
        <v>43287</v>
      </c>
      <c r="D2302" s="2" t="s">
        <v>47</v>
      </c>
      <c r="E2302" s="2" t="s">
        <v>36</v>
      </c>
      <c r="F2302" s="2" t="s">
        <v>372</v>
      </c>
      <c r="G2302" s="5" t="str">
        <f>VLOOKUP(F2302,'Customer Info'!A:B,2,0)</f>
        <v>Duane</v>
      </c>
      <c r="H2302" s="5" t="str">
        <f>VLOOKUP(F2302,'Customer Info'!A:C,3,0)</f>
        <v>Huffman</v>
      </c>
      <c r="I2302" s="5" t="str">
        <f>VLOOKUP(F2302,'Customer Info'!A:E,5,0)</f>
        <v>Perth</v>
      </c>
      <c r="J2302" s="2" t="s">
        <v>373</v>
      </c>
      <c r="K2302" s="6" t="str">
        <f>VLOOKUP(J2302,'Product Details'!B:C,2,0)</f>
        <v>Furniture</v>
      </c>
      <c r="L2302" s="6" t="str">
        <f>VLOOKUP(J2302,'Product Details'!B:D,3,0)</f>
        <v>Chairs</v>
      </c>
      <c r="M2302" s="6" t="s">
        <v>6518</v>
      </c>
      <c r="N2302" s="2">
        <v>666</v>
      </c>
      <c r="O2302" s="2">
        <v>641</v>
      </c>
      <c r="P2302" s="2">
        <v>6</v>
      </c>
      <c r="Q2302" s="7">
        <f>O2302*P2302</f>
        <v>3846</v>
      </c>
      <c r="R2302" s="7">
        <f>N2302*P2302</f>
        <v>3996</v>
      </c>
      <c r="S2302" s="2">
        <v>24</v>
      </c>
      <c r="T2302" s="8">
        <f>R2302+S2302</f>
        <v>4020</v>
      </c>
      <c r="U2302" s="8">
        <f>T2302-Q2302</f>
        <v>174</v>
      </c>
      <c r="V2302" s="2" t="s">
        <v>63</v>
      </c>
      <c r="W2302" s="31">
        <f>IF(T2302&lt;5000,T2302*2%,IF(T2302&lt;25000,T2302*5%,IF(T2302&lt;50000,T2302*7%,IF(T2302&lt;100000,T2302*9%,IF(T2302&lt;250000,T2302*12%,T2302*15%)))))</f>
        <v>80.400000000000006</v>
      </c>
    </row>
    <row r="2303" spans="1:23" x14ac:dyDescent="0.3">
      <c r="A2303" s="2" t="s">
        <v>362</v>
      </c>
      <c r="B2303" s="4">
        <v>43106</v>
      </c>
      <c r="C2303" s="4">
        <v>43108</v>
      </c>
      <c r="D2303" s="2" t="s">
        <v>47</v>
      </c>
      <c r="E2303" s="2" t="s">
        <v>43</v>
      </c>
      <c r="F2303" s="2" t="s">
        <v>363</v>
      </c>
      <c r="G2303" s="5" t="str">
        <f>VLOOKUP(F2303,'Customer Info'!A:B,2,0)</f>
        <v>Julia</v>
      </c>
      <c r="H2303" s="5" t="str">
        <f>VLOOKUP(F2303,'Customer Info'!A:C,3,0)</f>
        <v>Barnett</v>
      </c>
      <c r="I2303" s="5" t="str">
        <f>VLOOKUP(F2303,'Customer Info'!A:E,5,0)</f>
        <v>Zhuhai</v>
      </c>
      <c r="J2303" s="2" t="s">
        <v>56</v>
      </c>
      <c r="K2303" s="6" t="str">
        <f>VLOOKUP(J2303,'Product Details'!B:C,2,0)</f>
        <v>Technology</v>
      </c>
      <c r="L2303" s="6" t="str">
        <f>VLOOKUP(J2303,'Product Details'!B:D,3,0)</f>
        <v>Accessories</v>
      </c>
      <c r="M2303" s="6" t="s">
        <v>6410</v>
      </c>
      <c r="N2303" s="2">
        <v>666</v>
      </c>
      <c r="O2303" s="2">
        <v>641</v>
      </c>
      <c r="P2303" s="2">
        <v>6</v>
      </c>
      <c r="Q2303" s="7">
        <f>O2303*P2303</f>
        <v>3846</v>
      </c>
      <c r="R2303" s="7">
        <f>N2303*P2303</f>
        <v>3996</v>
      </c>
      <c r="S2303" s="2">
        <v>23</v>
      </c>
      <c r="T2303" s="8">
        <f>R2303+S2303</f>
        <v>4019</v>
      </c>
      <c r="U2303" s="8">
        <f>T2303-Q2303</f>
        <v>173</v>
      </c>
      <c r="V2303" s="2" t="s">
        <v>63</v>
      </c>
      <c r="W2303" s="31">
        <f>IF(T2303&lt;5000,T2303*2%,IF(T2303&lt;25000,T2303*5%,IF(T2303&lt;50000,T2303*7%,IF(T2303&lt;100000,T2303*9%,IF(T2303&lt;250000,T2303*12%,T2303*15%)))))</f>
        <v>80.38</v>
      </c>
    </row>
    <row r="2304" spans="1:23" x14ac:dyDescent="0.3">
      <c r="A2304" s="2" t="s">
        <v>2844</v>
      </c>
      <c r="B2304" s="4">
        <v>44092</v>
      </c>
      <c r="C2304" s="4">
        <v>44092</v>
      </c>
      <c r="D2304" s="2" t="s">
        <v>28</v>
      </c>
      <c r="E2304" s="2" t="s">
        <v>29</v>
      </c>
      <c r="F2304" s="2" t="s">
        <v>2728</v>
      </c>
      <c r="G2304" s="5" t="str">
        <f>VLOOKUP(F2304,'Customer Info'!A:B,2,0)</f>
        <v>Marc</v>
      </c>
      <c r="H2304" s="5" t="str">
        <f>VLOOKUP(F2304,'Customer Info'!A:C,3,0)</f>
        <v>Harrigan</v>
      </c>
      <c r="I2304" s="5" t="str">
        <f>VLOOKUP(F2304,'Customer Info'!A:E,5,0)</f>
        <v>Bogor</v>
      </c>
      <c r="J2304" s="2" t="s">
        <v>341</v>
      </c>
      <c r="K2304" s="6" t="str">
        <f>VLOOKUP(J2304,'Product Details'!B:C,2,0)</f>
        <v>Technology</v>
      </c>
      <c r="L2304" s="6" t="str">
        <f>VLOOKUP(J2304,'Product Details'!B:D,3,0)</f>
        <v>Copiers</v>
      </c>
      <c r="M2304" s="6" t="s">
        <v>6480</v>
      </c>
      <c r="N2304" s="2">
        <v>4002</v>
      </c>
      <c r="O2304" s="2">
        <v>3744</v>
      </c>
      <c r="P2304" s="2">
        <v>1</v>
      </c>
      <c r="Q2304" s="7">
        <f>O2304*P2304</f>
        <v>3744</v>
      </c>
      <c r="R2304" s="7">
        <f>N2304*P2304</f>
        <v>4002</v>
      </c>
      <c r="S2304" s="2">
        <v>88</v>
      </c>
      <c r="T2304" s="8">
        <f>R2304+S2304</f>
        <v>4090</v>
      </c>
      <c r="U2304" s="8">
        <f>T2304-Q2304</f>
        <v>346</v>
      </c>
      <c r="V2304" s="2" t="s">
        <v>33</v>
      </c>
      <c r="W2304" s="31">
        <f>IF(T2304&lt;5000,T2304*2%,IF(T2304&lt;25000,T2304*5%,IF(T2304&lt;50000,T2304*7%,IF(T2304&lt;100000,T2304*9%,IF(T2304&lt;250000,T2304*12%,T2304*15%)))))</f>
        <v>81.8</v>
      </c>
    </row>
    <row r="2305" spans="1:23" x14ac:dyDescent="0.3">
      <c r="A2305" s="2" t="s">
        <v>4364</v>
      </c>
      <c r="B2305" s="4">
        <v>43813</v>
      </c>
      <c r="C2305" s="4">
        <v>43814</v>
      </c>
      <c r="D2305" s="2" t="s">
        <v>28</v>
      </c>
      <c r="E2305" s="2" t="s">
        <v>91</v>
      </c>
      <c r="F2305" s="2" t="s">
        <v>897</v>
      </c>
      <c r="G2305" s="5" t="str">
        <f>VLOOKUP(F2305,'Customer Info'!A:B,2,0)</f>
        <v>Resi</v>
      </c>
      <c r="H2305" s="5" t="str">
        <f>VLOOKUP(F2305,'Customer Info'!A:C,3,0)</f>
        <v>Pšlking</v>
      </c>
      <c r="I2305" s="5" t="str">
        <f>VLOOKUP(F2305,'Customer Info'!A:E,5,0)</f>
        <v>Gelsenkirchen</v>
      </c>
      <c r="J2305" s="2" t="s">
        <v>520</v>
      </c>
      <c r="K2305" s="6" t="str">
        <f>VLOOKUP(J2305,'Product Details'!B:C,2,0)</f>
        <v>Office_Supplies</v>
      </c>
      <c r="L2305" s="6" t="str">
        <f>VLOOKUP(J2305,'Product Details'!B:D,3,0)</f>
        <v>Fasteners</v>
      </c>
      <c r="M2305" s="6" t="s">
        <v>6557</v>
      </c>
      <c r="N2305" s="2">
        <v>4002</v>
      </c>
      <c r="O2305" s="2">
        <v>3744</v>
      </c>
      <c r="P2305" s="2">
        <v>1</v>
      </c>
      <c r="Q2305" s="7">
        <f>O2305*P2305</f>
        <v>3744</v>
      </c>
      <c r="R2305" s="7">
        <f>N2305*P2305</f>
        <v>4002</v>
      </c>
      <c r="S2305" s="2">
        <v>24</v>
      </c>
      <c r="T2305" s="8">
        <f>R2305+S2305</f>
        <v>4026</v>
      </c>
      <c r="U2305" s="8">
        <f>T2305-Q2305</f>
        <v>282</v>
      </c>
      <c r="V2305" s="2" t="s">
        <v>63</v>
      </c>
      <c r="W2305" s="31">
        <f>IF(T2305&lt;5000,T2305*2%,IF(T2305&lt;25000,T2305*5%,IF(T2305&lt;50000,T2305*7%,IF(T2305&lt;100000,T2305*9%,IF(T2305&lt;250000,T2305*12%,T2305*15%)))))</f>
        <v>80.52</v>
      </c>
    </row>
    <row r="2306" spans="1:23" x14ac:dyDescent="0.3">
      <c r="A2306" s="2" t="s">
        <v>4973</v>
      </c>
      <c r="B2306" s="4">
        <v>43414</v>
      </c>
      <c r="C2306" s="4">
        <v>43415</v>
      </c>
      <c r="D2306" s="2" t="s">
        <v>28</v>
      </c>
      <c r="E2306" s="2" t="s">
        <v>91</v>
      </c>
      <c r="F2306" s="2" t="s">
        <v>814</v>
      </c>
      <c r="G2306" s="5" t="str">
        <f>VLOOKUP(F2306,'Customer Info'!A:B,2,0)</f>
        <v>Philisse</v>
      </c>
      <c r="H2306" s="5" t="str">
        <f>VLOOKUP(F2306,'Customer Info'!A:C,3,0)</f>
        <v>Overcash</v>
      </c>
      <c r="I2306" s="5" t="str">
        <f>VLOOKUP(F2306,'Customer Info'!A:E,5,0)</f>
        <v>Devonport</v>
      </c>
      <c r="J2306" s="2" t="s">
        <v>131</v>
      </c>
      <c r="K2306" s="6" t="str">
        <f>VLOOKUP(J2306,'Product Details'!B:C,2,0)</f>
        <v>Office_Supplies</v>
      </c>
      <c r="L2306" s="6" t="str">
        <f>VLOOKUP(J2306,'Product Details'!B:D,3,0)</f>
        <v>Labels</v>
      </c>
      <c r="M2306" s="6" t="s">
        <v>6517</v>
      </c>
      <c r="N2306" s="2">
        <v>2007</v>
      </c>
      <c r="O2306" s="2">
        <v>1839</v>
      </c>
      <c r="P2306" s="2">
        <v>2</v>
      </c>
      <c r="Q2306" s="7">
        <f>O2306*P2306</f>
        <v>3678</v>
      </c>
      <c r="R2306" s="7">
        <f>N2306*P2306</f>
        <v>4014</v>
      </c>
      <c r="S2306" s="2">
        <v>39</v>
      </c>
      <c r="T2306" s="8">
        <f>R2306+S2306</f>
        <v>4053</v>
      </c>
      <c r="U2306" s="8">
        <f>T2306-Q2306</f>
        <v>375</v>
      </c>
      <c r="V2306" s="2" t="s">
        <v>63</v>
      </c>
      <c r="W2306" s="31">
        <f>IF(T2306&lt;5000,T2306*2%,IF(T2306&lt;25000,T2306*5%,IF(T2306&lt;50000,T2306*7%,IF(T2306&lt;100000,T2306*9%,IF(T2306&lt;250000,T2306*12%,T2306*15%)))))</f>
        <v>81.06</v>
      </c>
    </row>
    <row r="2307" spans="1:23" x14ac:dyDescent="0.3">
      <c r="A2307" s="2" t="s">
        <v>4003</v>
      </c>
      <c r="B2307" s="4">
        <v>44039</v>
      </c>
      <c r="C2307" s="4">
        <v>44041</v>
      </c>
      <c r="D2307" s="2" t="s">
        <v>47</v>
      </c>
      <c r="E2307" s="2" t="s">
        <v>68</v>
      </c>
      <c r="F2307" s="2" t="s">
        <v>1938</v>
      </c>
      <c r="G2307" s="5" t="str">
        <f>VLOOKUP(F2307,'Customer Info'!A:B,2,0)</f>
        <v>Troy</v>
      </c>
      <c r="H2307" s="5" t="str">
        <f>VLOOKUP(F2307,'Customer Info'!A:C,3,0)</f>
        <v>Staebel</v>
      </c>
      <c r="I2307" s="5" t="str">
        <f>VLOOKUP(F2307,'Customer Info'!A:E,5,0)</f>
        <v>Depok</v>
      </c>
      <c r="J2307" s="2" t="s">
        <v>694</v>
      </c>
      <c r="K2307" s="6" t="str">
        <f>VLOOKUP(J2307,'Product Details'!B:C,2,0)</f>
        <v>Office_Supplies</v>
      </c>
      <c r="L2307" s="6" t="str">
        <f>VLOOKUP(J2307,'Product Details'!B:D,3,0)</f>
        <v>Binders</v>
      </c>
      <c r="M2307" s="6" t="s">
        <v>6524</v>
      </c>
      <c r="N2307" s="2">
        <v>2017</v>
      </c>
      <c r="O2307" s="2">
        <v>1834</v>
      </c>
      <c r="P2307" s="2">
        <v>2</v>
      </c>
      <c r="Q2307" s="7">
        <f>O2307*P2307</f>
        <v>3668</v>
      </c>
      <c r="R2307" s="7">
        <f>N2307*P2307</f>
        <v>4034</v>
      </c>
      <c r="S2307" s="2">
        <v>88</v>
      </c>
      <c r="T2307" s="8">
        <f>R2307+S2307</f>
        <v>4122</v>
      </c>
      <c r="U2307" s="8">
        <f>T2307-Q2307</f>
        <v>454</v>
      </c>
      <c r="V2307" s="2" t="s">
        <v>63</v>
      </c>
      <c r="W2307" s="31">
        <f>IF(T2307&lt;5000,T2307*2%,IF(T2307&lt;25000,T2307*5%,IF(T2307&lt;50000,T2307*7%,IF(T2307&lt;100000,T2307*9%,IF(T2307&lt;250000,T2307*12%,T2307*15%)))))</f>
        <v>82.44</v>
      </c>
    </row>
    <row r="2308" spans="1:23" x14ac:dyDescent="0.3">
      <c r="A2308" s="2" t="s">
        <v>4179</v>
      </c>
      <c r="B2308" s="4">
        <v>43129</v>
      </c>
      <c r="C2308" s="4">
        <v>43130</v>
      </c>
      <c r="D2308" s="2" t="s">
        <v>47</v>
      </c>
      <c r="E2308" s="2" t="s">
        <v>91</v>
      </c>
      <c r="F2308" s="2" t="s">
        <v>997</v>
      </c>
      <c r="G2308" s="5" t="str">
        <f>VLOOKUP(F2308,'Customer Info'!A:B,2,0)</f>
        <v>Jesus</v>
      </c>
      <c r="H2308" s="5" t="str">
        <f>VLOOKUP(F2308,'Customer Info'!A:C,3,0)</f>
        <v>Ocampo</v>
      </c>
      <c r="I2308" s="5" t="str">
        <f>VLOOKUP(F2308,'Customer Info'!A:E,5,0)</f>
        <v>Herten</v>
      </c>
      <c r="J2308" s="2" t="s">
        <v>454</v>
      </c>
      <c r="K2308" s="6" t="str">
        <f>VLOOKUP(J2308,'Product Details'!B:C,2,0)</f>
        <v>Office_Supplies</v>
      </c>
      <c r="L2308" s="6" t="str">
        <f>VLOOKUP(J2308,'Product Details'!B:D,3,0)</f>
        <v>Paper</v>
      </c>
      <c r="M2308" s="6" t="s">
        <v>6566</v>
      </c>
      <c r="N2308" s="2">
        <v>2017</v>
      </c>
      <c r="O2308" s="2">
        <v>1834</v>
      </c>
      <c r="P2308" s="2">
        <v>2</v>
      </c>
      <c r="Q2308" s="7">
        <f>O2308*P2308</f>
        <v>3668</v>
      </c>
      <c r="R2308" s="7">
        <f>N2308*P2308</f>
        <v>4034</v>
      </c>
      <c r="S2308" s="2">
        <v>53</v>
      </c>
      <c r="T2308" s="8">
        <f>R2308+S2308</f>
        <v>4087</v>
      </c>
      <c r="U2308" s="8">
        <f>T2308-Q2308</f>
        <v>419</v>
      </c>
      <c r="V2308" s="2" t="s">
        <v>33</v>
      </c>
      <c r="W2308" s="31">
        <f>IF(T2308&lt;5000,T2308*2%,IF(T2308&lt;25000,T2308*5%,IF(T2308&lt;50000,T2308*7%,IF(T2308&lt;100000,T2308*9%,IF(T2308&lt;250000,T2308*12%,T2308*15%)))))</f>
        <v>81.739999999999995</v>
      </c>
    </row>
    <row r="2309" spans="1:23" x14ac:dyDescent="0.3">
      <c r="A2309" s="2" t="s">
        <v>4380</v>
      </c>
      <c r="B2309" s="4">
        <v>43478</v>
      </c>
      <c r="C2309" s="4">
        <v>43480</v>
      </c>
      <c r="D2309" s="2" t="s">
        <v>47</v>
      </c>
      <c r="E2309" s="2" t="s">
        <v>91</v>
      </c>
      <c r="F2309" s="2" t="s">
        <v>432</v>
      </c>
      <c r="G2309" s="5" t="str">
        <f>VLOOKUP(F2309,'Customer Info'!A:B,2,0)</f>
        <v>Rachel</v>
      </c>
      <c r="H2309" s="5" t="str">
        <f>VLOOKUP(F2309,'Customer Info'!A:C,3,0)</f>
        <v>Payne</v>
      </c>
      <c r="I2309" s="5" t="str">
        <f>VLOOKUP(F2309,'Customer Info'!A:E,5,0)</f>
        <v>Raipur</v>
      </c>
      <c r="J2309" s="2" t="s">
        <v>89</v>
      </c>
      <c r="K2309" s="6" t="str">
        <f>VLOOKUP(J2309,'Product Details'!B:C,2,0)</f>
        <v>Office_Supplies</v>
      </c>
      <c r="L2309" s="6" t="str">
        <f>VLOOKUP(J2309,'Product Details'!B:D,3,0)</f>
        <v>Paper</v>
      </c>
      <c r="M2309" s="6" t="s">
        <v>6568</v>
      </c>
      <c r="N2309" s="2">
        <v>2017</v>
      </c>
      <c r="O2309" s="2">
        <v>1834</v>
      </c>
      <c r="P2309" s="2">
        <v>2</v>
      </c>
      <c r="Q2309" s="7">
        <f>O2309*P2309</f>
        <v>3668</v>
      </c>
      <c r="R2309" s="7">
        <f>N2309*P2309</f>
        <v>4034</v>
      </c>
      <c r="S2309" s="2">
        <v>47</v>
      </c>
      <c r="T2309" s="8">
        <f>R2309+S2309</f>
        <v>4081</v>
      </c>
      <c r="U2309" s="8">
        <f>T2309-Q2309</f>
        <v>413</v>
      </c>
      <c r="V2309" s="2" t="s">
        <v>33</v>
      </c>
      <c r="W2309" s="31">
        <f>IF(T2309&lt;5000,T2309*2%,IF(T2309&lt;25000,T2309*5%,IF(T2309&lt;50000,T2309*7%,IF(T2309&lt;100000,T2309*9%,IF(T2309&lt;250000,T2309*12%,T2309*15%)))))</f>
        <v>81.62</v>
      </c>
    </row>
    <row r="2310" spans="1:23" x14ac:dyDescent="0.3">
      <c r="A2310" s="2" t="s">
        <v>2889</v>
      </c>
      <c r="B2310" s="4">
        <v>43336</v>
      </c>
      <c r="C2310" s="4">
        <v>43336</v>
      </c>
      <c r="D2310" s="2" t="s">
        <v>28</v>
      </c>
      <c r="E2310" s="2" t="s">
        <v>29</v>
      </c>
      <c r="F2310" s="2" t="s">
        <v>1695</v>
      </c>
      <c r="G2310" s="5" t="str">
        <f>VLOOKUP(F2310,'Customer Info'!A:B,2,0)</f>
        <v>Tamara</v>
      </c>
      <c r="H2310" s="5" t="str">
        <f>VLOOKUP(F2310,'Customer Info'!A:C,3,0)</f>
        <v>Chand</v>
      </c>
      <c r="I2310" s="5" t="str">
        <f>VLOOKUP(F2310,'Customer Info'!A:E,5,0)</f>
        <v>Yogyakarta</v>
      </c>
      <c r="J2310" s="2" t="s">
        <v>398</v>
      </c>
      <c r="K2310" s="6" t="str">
        <f>VLOOKUP(J2310,'Product Details'!B:C,2,0)</f>
        <v>Office_Supplies</v>
      </c>
      <c r="L2310" s="6" t="str">
        <f>VLOOKUP(J2310,'Product Details'!B:D,3,0)</f>
        <v>Art</v>
      </c>
      <c r="M2310" s="6" t="s">
        <v>6425</v>
      </c>
      <c r="N2310" s="2">
        <v>2027</v>
      </c>
      <c r="O2310" s="2">
        <v>1913</v>
      </c>
      <c r="P2310" s="2">
        <v>2</v>
      </c>
      <c r="Q2310" s="7">
        <f>O2310*P2310</f>
        <v>3826</v>
      </c>
      <c r="R2310" s="7">
        <f>N2310*P2310</f>
        <v>4054</v>
      </c>
      <c r="S2310" s="2">
        <v>69</v>
      </c>
      <c r="T2310" s="8">
        <f>R2310+S2310</f>
        <v>4123</v>
      </c>
      <c r="U2310" s="8">
        <f>T2310-Q2310</f>
        <v>297</v>
      </c>
      <c r="V2310" s="2" t="s">
        <v>33</v>
      </c>
      <c r="W2310" s="31">
        <f>IF(T2310&lt;5000,T2310*2%,IF(T2310&lt;25000,T2310*5%,IF(T2310&lt;50000,T2310*7%,IF(T2310&lt;100000,T2310*9%,IF(T2310&lt;250000,T2310*12%,T2310*15%)))))</f>
        <v>82.460000000000008</v>
      </c>
    </row>
    <row r="2311" spans="1:23" x14ac:dyDescent="0.3">
      <c r="A2311" s="2" t="s">
        <v>3122</v>
      </c>
      <c r="B2311" s="4">
        <v>43352</v>
      </c>
      <c r="C2311" s="4">
        <v>43354</v>
      </c>
      <c r="D2311" s="2" t="s">
        <v>47</v>
      </c>
      <c r="E2311" s="2" t="s">
        <v>29</v>
      </c>
      <c r="F2311" s="2" t="s">
        <v>1203</v>
      </c>
      <c r="G2311" s="5" t="str">
        <f>VLOOKUP(F2311,'Customer Info'!A:B,2,0)</f>
        <v>Mike</v>
      </c>
      <c r="H2311" s="5" t="str">
        <f>VLOOKUP(F2311,'Customer Info'!A:C,3,0)</f>
        <v>Gockenbach</v>
      </c>
      <c r="I2311" s="5" t="str">
        <f>VLOOKUP(F2311,'Customer Info'!A:E,5,0)</f>
        <v>Caloundra</v>
      </c>
      <c r="J2311" s="2" t="s">
        <v>795</v>
      </c>
      <c r="K2311" s="6" t="str">
        <f>VLOOKUP(J2311,'Product Details'!B:C,2,0)</f>
        <v>Office_Supplies</v>
      </c>
      <c r="L2311" s="6" t="str">
        <f>VLOOKUP(J2311,'Product Details'!B:D,3,0)</f>
        <v>Binders</v>
      </c>
      <c r="M2311" s="6" t="s">
        <v>6519</v>
      </c>
      <c r="N2311" s="2">
        <v>811</v>
      </c>
      <c r="O2311" s="2">
        <v>780</v>
      </c>
      <c r="P2311" s="2">
        <v>5</v>
      </c>
      <c r="Q2311" s="7">
        <f>O2311*P2311</f>
        <v>3900</v>
      </c>
      <c r="R2311" s="7">
        <f>N2311*P2311</f>
        <v>4055</v>
      </c>
      <c r="S2311" s="2">
        <v>20</v>
      </c>
      <c r="T2311" s="8">
        <f>R2311+S2311</f>
        <v>4075</v>
      </c>
      <c r="U2311" s="8">
        <f>T2311-Q2311</f>
        <v>175</v>
      </c>
      <c r="V2311" s="2" t="s">
        <v>30</v>
      </c>
      <c r="W2311" s="31">
        <f>IF(T2311&lt;5000,T2311*2%,IF(T2311&lt;25000,T2311*5%,IF(T2311&lt;50000,T2311*7%,IF(T2311&lt;100000,T2311*9%,IF(T2311&lt;250000,T2311*12%,T2311*15%)))))</f>
        <v>81.5</v>
      </c>
    </row>
    <row r="2312" spans="1:23" x14ac:dyDescent="0.3">
      <c r="A2312" s="2" t="s">
        <v>3607</v>
      </c>
      <c r="B2312" s="4">
        <v>43480</v>
      </c>
      <c r="C2312" s="4">
        <v>43481</v>
      </c>
      <c r="D2312" s="2" t="s">
        <v>47</v>
      </c>
      <c r="E2312" s="2" t="s">
        <v>36</v>
      </c>
      <c r="F2312" s="2" t="s">
        <v>472</v>
      </c>
      <c r="G2312" s="5" t="str">
        <f>VLOOKUP(F2312,'Customer Info'!A:B,2,0)</f>
        <v>Harold</v>
      </c>
      <c r="H2312" s="5" t="str">
        <f>VLOOKUP(F2312,'Customer Info'!A:C,3,0)</f>
        <v>Dahlen</v>
      </c>
      <c r="I2312" s="5" t="str">
        <f>VLOOKUP(F2312,'Customer Info'!A:E,5,0)</f>
        <v>Melbourne</v>
      </c>
      <c r="J2312" s="2" t="s">
        <v>391</v>
      </c>
      <c r="K2312" s="6" t="str">
        <f>VLOOKUP(J2312,'Product Details'!B:C,2,0)</f>
        <v>Office_Supplies</v>
      </c>
      <c r="L2312" s="6" t="str">
        <f>VLOOKUP(J2312,'Product Details'!B:D,3,0)</f>
        <v>Binders</v>
      </c>
      <c r="M2312" s="6" t="s">
        <v>6510</v>
      </c>
      <c r="N2312" s="2">
        <v>1017</v>
      </c>
      <c r="O2312" s="2">
        <v>950</v>
      </c>
      <c r="P2312" s="2">
        <v>4</v>
      </c>
      <c r="Q2312" s="7">
        <f>O2312*P2312</f>
        <v>3800</v>
      </c>
      <c r="R2312" s="7">
        <f>N2312*P2312</f>
        <v>4068</v>
      </c>
      <c r="S2312" s="2">
        <v>52</v>
      </c>
      <c r="T2312" s="8">
        <f>R2312+S2312</f>
        <v>4120</v>
      </c>
      <c r="U2312" s="8">
        <f>T2312-Q2312</f>
        <v>320</v>
      </c>
      <c r="V2312" s="2" t="s">
        <v>33</v>
      </c>
      <c r="W2312" s="31">
        <f>IF(T2312&lt;5000,T2312*2%,IF(T2312&lt;25000,T2312*5%,IF(T2312&lt;50000,T2312*7%,IF(T2312&lt;100000,T2312*9%,IF(T2312&lt;250000,T2312*12%,T2312*15%)))))</f>
        <v>82.4</v>
      </c>
    </row>
    <row r="2313" spans="1:23" x14ac:dyDescent="0.3">
      <c r="A2313" s="2" t="s">
        <v>3902</v>
      </c>
      <c r="B2313" s="4">
        <v>43898</v>
      </c>
      <c r="C2313" s="4">
        <v>43900</v>
      </c>
      <c r="D2313" s="2" t="s">
        <v>47</v>
      </c>
      <c r="E2313" s="2" t="s">
        <v>43</v>
      </c>
      <c r="F2313" s="2" t="s">
        <v>926</v>
      </c>
      <c r="G2313" s="5" t="str">
        <f>VLOOKUP(F2313,'Customer Info'!A:B,2,0)</f>
        <v>Sonia</v>
      </c>
      <c r="H2313" s="5" t="str">
        <f>VLOOKUP(F2313,'Customer Info'!A:C,3,0)</f>
        <v>Sunley</v>
      </c>
      <c r="I2313" s="5" t="str">
        <f>VLOOKUP(F2313,'Customer Info'!A:E,5,0)</f>
        <v>Canberra</v>
      </c>
      <c r="J2313" s="2" t="s">
        <v>143</v>
      </c>
      <c r="K2313" s="6" t="str">
        <f>VLOOKUP(J2313,'Product Details'!B:C,2,0)</f>
        <v>Office_Supplies</v>
      </c>
      <c r="L2313" s="6" t="str">
        <f>VLOOKUP(J2313,'Product Details'!B:D,3,0)</f>
        <v>Binders</v>
      </c>
      <c r="M2313" s="6" t="s">
        <v>6487</v>
      </c>
      <c r="N2313" s="2">
        <v>1017</v>
      </c>
      <c r="O2313" s="2">
        <v>950</v>
      </c>
      <c r="P2313" s="2">
        <v>4</v>
      </c>
      <c r="Q2313" s="7">
        <f>O2313*P2313</f>
        <v>3800</v>
      </c>
      <c r="R2313" s="7">
        <f>N2313*P2313</f>
        <v>4068</v>
      </c>
      <c r="S2313" s="2">
        <v>41</v>
      </c>
      <c r="T2313" s="8">
        <f>R2313+S2313</f>
        <v>4109</v>
      </c>
      <c r="U2313" s="8">
        <f>T2313-Q2313</f>
        <v>309</v>
      </c>
      <c r="V2313" s="2" t="s">
        <v>33</v>
      </c>
      <c r="W2313" s="31">
        <f>IF(T2313&lt;5000,T2313*2%,IF(T2313&lt;25000,T2313*5%,IF(T2313&lt;50000,T2313*7%,IF(T2313&lt;100000,T2313*9%,IF(T2313&lt;250000,T2313*12%,T2313*15%)))))</f>
        <v>82.18</v>
      </c>
    </row>
    <row r="2314" spans="1:23" x14ac:dyDescent="0.3">
      <c r="A2314" s="2" t="s">
        <v>780</v>
      </c>
      <c r="B2314" s="4">
        <v>43431</v>
      </c>
      <c r="C2314" s="4">
        <v>43432</v>
      </c>
      <c r="D2314" s="2" t="s">
        <v>47</v>
      </c>
      <c r="E2314" s="2" t="s">
        <v>29</v>
      </c>
      <c r="F2314" s="2" t="s">
        <v>58</v>
      </c>
      <c r="G2314" s="5" t="str">
        <f>VLOOKUP(F2314,'Customer Info'!A:B,2,0)</f>
        <v>Jeremy</v>
      </c>
      <c r="H2314" s="5" t="str">
        <f>VLOOKUP(F2314,'Customer Info'!A:C,3,0)</f>
        <v>Ellison</v>
      </c>
      <c r="I2314" s="5" t="str">
        <f>VLOOKUP(F2314,'Customer Info'!A:E,5,0)</f>
        <v>Jammu</v>
      </c>
      <c r="J2314" s="2" t="s">
        <v>105</v>
      </c>
      <c r="K2314" s="6" t="str">
        <f>VLOOKUP(J2314,'Product Details'!B:C,2,0)</f>
        <v>Office_Supplies</v>
      </c>
      <c r="L2314" s="6" t="str">
        <f>VLOOKUP(J2314,'Product Details'!B:D,3,0)</f>
        <v>Appliances</v>
      </c>
      <c r="M2314" s="6" t="s">
        <v>6522</v>
      </c>
      <c r="N2314" s="2">
        <v>1017</v>
      </c>
      <c r="O2314" s="2">
        <v>950</v>
      </c>
      <c r="P2314" s="2">
        <v>4</v>
      </c>
      <c r="Q2314" s="7">
        <f>O2314*P2314</f>
        <v>3800</v>
      </c>
      <c r="R2314" s="7">
        <f>N2314*P2314</f>
        <v>4068</v>
      </c>
      <c r="S2314" s="2">
        <v>30</v>
      </c>
      <c r="T2314" s="8">
        <f>R2314+S2314</f>
        <v>4098</v>
      </c>
      <c r="U2314" s="8">
        <f>T2314-Q2314</f>
        <v>298</v>
      </c>
      <c r="V2314" s="2" t="s">
        <v>63</v>
      </c>
      <c r="W2314" s="31">
        <f>IF(T2314&lt;5000,T2314*2%,IF(T2314&lt;25000,T2314*5%,IF(T2314&lt;50000,T2314*7%,IF(T2314&lt;100000,T2314*9%,IF(T2314&lt;250000,T2314*12%,T2314*15%)))))</f>
        <v>81.960000000000008</v>
      </c>
    </row>
    <row r="2315" spans="1:23" x14ac:dyDescent="0.3">
      <c r="A2315" s="2" t="s">
        <v>1606</v>
      </c>
      <c r="B2315" s="4">
        <v>44005</v>
      </c>
      <c r="C2315" s="4">
        <v>44005</v>
      </c>
      <c r="D2315" s="2" t="s">
        <v>47</v>
      </c>
      <c r="E2315" s="2" t="s">
        <v>36</v>
      </c>
      <c r="F2315" s="2" t="s">
        <v>95</v>
      </c>
      <c r="G2315" s="5" t="str">
        <f>VLOOKUP(F2315,'Customer Info'!A:B,2,0)</f>
        <v>Bill</v>
      </c>
      <c r="H2315" s="5" t="str">
        <f>VLOOKUP(F2315,'Customer Info'!A:C,3,0)</f>
        <v>Stewart</v>
      </c>
      <c r="I2315" s="5" t="str">
        <f>VLOOKUP(F2315,'Customer Info'!A:E,5,0)</f>
        <v>Wenling</v>
      </c>
      <c r="J2315" s="2" t="s">
        <v>262</v>
      </c>
      <c r="K2315" s="6" t="str">
        <f>VLOOKUP(J2315,'Product Details'!B:C,2,0)</f>
        <v>Furniture</v>
      </c>
      <c r="L2315" s="6" t="str">
        <f>VLOOKUP(J2315,'Product Details'!B:D,3,0)</f>
        <v>Chairs</v>
      </c>
      <c r="M2315" s="6" t="s">
        <v>6451</v>
      </c>
      <c r="N2315" s="2">
        <v>1358</v>
      </c>
      <c r="O2315" s="2">
        <v>1294</v>
      </c>
      <c r="P2315" s="2">
        <v>3</v>
      </c>
      <c r="Q2315" s="7">
        <f>O2315*P2315</f>
        <v>3882</v>
      </c>
      <c r="R2315" s="7">
        <f>N2315*P2315</f>
        <v>4074</v>
      </c>
      <c r="S2315" s="2">
        <v>96</v>
      </c>
      <c r="T2315" s="8">
        <f>R2315+S2315</f>
        <v>4170</v>
      </c>
      <c r="U2315" s="8">
        <f>T2315-Q2315</f>
        <v>288</v>
      </c>
      <c r="V2315" s="2" t="s">
        <v>71</v>
      </c>
      <c r="W2315" s="31">
        <f>IF(T2315&lt;5000,T2315*2%,IF(T2315&lt;25000,T2315*5%,IF(T2315&lt;50000,T2315*7%,IF(T2315&lt;100000,T2315*9%,IF(T2315&lt;250000,T2315*12%,T2315*15%)))))</f>
        <v>83.4</v>
      </c>
    </row>
    <row r="2316" spans="1:23" x14ac:dyDescent="0.3">
      <c r="A2316" s="2" t="s">
        <v>4851</v>
      </c>
      <c r="B2316" s="4">
        <v>43396</v>
      </c>
      <c r="C2316" s="4">
        <v>43398</v>
      </c>
      <c r="D2316" s="2" t="s">
        <v>47</v>
      </c>
      <c r="E2316" s="2" t="s">
        <v>48</v>
      </c>
      <c r="F2316" s="2" t="s">
        <v>1692</v>
      </c>
      <c r="G2316" s="5" t="str">
        <f>VLOOKUP(F2316,'Customer Info'!A:B,2,0)</f>
        <v>Marina</v>
      </c>
      <c r="H2316" s="5" t="str">
        <f>VLOOKUP(F2316,'Customer Info'!A:C,3,0)</f>
        <v>Lichtenstein</v>
      </c>
      <c r="I2316" s="5" t="str">
        <f>VLOOKUP(F2316,'Customer Info'!A:E,5,0)</f>
        <v>Denpasar</v>
      </c>
      <c r="J2316" s="2" t="s">
        <v>325</v>
      </c>
      <c r="K2316" s="6" t="str">
        <f>VLOOKUP(J2316,'Product Details'!B:C,2,0)</f>
        <v>Technology</v>
      </c>
      <c r="L2316" s="6" t="str">
        <f>VLOOKUP(J2316,'Product Details'!B:D,3,0)</f>
        <v>Copiers</v>
      </c>
      <c r="M2316" s="6" t="s">
        <v>6415</v>
      </c>
      <c r="N2316" s="2">
        <v>1358</v>
      </c>
      <c r="O2316" s="2">
        <v>1294</v>
      </c>
      <c r="P2316" s="2">
        <v>3</v>
      </c>
      <c r="Q2316" s="7">
        <f>O2316*P2316</f>
        <v>3882</v>
      </c>
      <c r="R2316" s="7">
        <f>N2316*P2316</f>
        <v>4074</v>
      </c>
      <c r="S2316" s="2">
        <v>90</v>
      </c>
      <c r="T2316" s="8">
        <f>R2316+S2316</f>
        <v>4164</v>
      </c>
      <c r="U2316" s="8">
        <f>T2316-Q2316</f>
        <v>282</v>
      </c>
      <c r="V2316" s="2" t="s">
        <v>33</v>
      </c>
      <c r="W2316" s="31">
        <f>IF(T2316&lt;5000,T2316*2%,IF(T2316&lt;25000,T2316*5%,IF(T2316&lt;50000,T2316*7%,IF(T2316&lt;100000,T2316*9%,IF(T2316&lt;250000,T2316*12%,T2316*15%)))))</f>
        <v>83.28</v>
      </c>
    </row>
    <row r="2317" spans="1:23" x14ac:dyDescent="0.3">
      <c r="A2317" s="2" t="s">
        <v>2787</v>
      </c>
      <c r="B2317" s="4">
        <v>44164</v>
      </c>
      <c r="C2317" s="4">
        <v>44165</v>
      </c>
      <c r="D2317" s="2" t="s">
        <v>47</v>
      </c>
      <c r="E2317" s="2" t="s">
        <v>36</v>
      </c>
      <c r="F2317" s="2" t="s">
        <v>1462</v>
      </c>
      <c r="G2317" s="5" t="str">
        <f>VLOOKUP(F2317,'Customer Info'!A:B,2,0)</f>
        <v>Gary</v>
      </c>
      <c r="H2317" s="5" t="str">
        <f>VLOOKUP(F2317,'Customer Info'!A:C,3,0)</f>
        <v>Mitchum</v>
      </c>
      <c r="I2317" s="5" t="str">
        <f>VLOOKUP(F2317,'Customer Info'!A:E,5,0)</f>
        <v>Mildura</v>
      </c>
      <c r="J2317" s="2" t="s">
        <v>398</v>
      </c>
      <c r="K2317" s="6" t="str">
        <f>VLOOKUP(J2317,'Product Details'!B:C,2,0)</f>
        <v>Office_Supplies</v>
      </c>
      <c r="L2317" s="6" t="str">
        <f>VLOOKUP(J2317,'Product Details'!B:D,3,0)</f>
        <v>Art</v>
      </c>
      <c r="M2317" s="6" t="s">
        <v>6425</v>
      </c>
      <c r="N2317" s="2">
        <v>1358</v>
      </c>
      <c r="O2317" s="2">
        <v>1270</v>
      </c>
      <c r="P2317" s="2">
        <v>3</v>
      </c>
      <c r="Q2317" s="7">
        <f>O2317*P2317</f>
        <v>3810</v>
      </c>
      <c r="R2317" s="7">
        <f>N2317*P2317</f>
        <v>4074</v>
      </c>
      <c r="S2317" s="2">
        <v>58</v>
      </c>
      <c r="T2317" s="8">
        <f>R2317+S2317</f>
        <v>4132</v>
      </c>
      <c r="U2317" s="8">
        <f>T2317-Q2317</f>
        <v>322</v>
      </c>
      <c r="V2317" s="2" t="s">
        <v>63</v>
      </c>
      <c r="W2317" s="31">
        <f>IF(T2317&lt;5000,T2317*2%,IF(T2317&lt;25000,T2317*5%,IF(T2317&lt;50000,T2317*7%,IF(T2317&lt;100000,T2317*9%,IF(T2317&lt;250000,T2317*12%,T2317*15%)))))</f>
        <v>82.64</v>
      </c>
    </row>
    <row r="2318" spans="1:23" x14ac:dyDescent="0.3">
      <c r="A2318" s="2" t="s">
        <v>1804</v>
      </c>
      <c r="B2318" s="4">
        <v>44042</v>
      </c>
      <c r="C2318" s="4">
        <v>44043</v>
      </c>
      <c r="D2318" s="2" t="s">
        <v>47</v>
      </c>
      <c r="E2318" s="2" t="s">
        <v>68</v>
      </c>
      <c r="F2318" s="2" t="s">
        <v>1083</v>
      </c>
      <c r="G2318" s="5" t="str">
        <f>VLOOKUP(F2318,'Customer Info'!A:B,2,0)</f>
        <v>Harold</v>
      </c>
      <c r="H2318" s="5" t="str">
        <f>VLOOKUP(F2318,'Customer Info'!A:C,3,0)</f>
        <v>Pawlan</v>
      </c>
      <c r="I2318" s="5" t="str">
        <f>VLOOKUP(F2318,'Customer Info'!A:E,5,0)</f>
        <v>Banda Aceh</v>
      </c>
      <c r="J2318" s="2" t="s">
        <v>180</v>
      </c>
      <c r="K2318" s="6" t="str">
        <f>VLOOKUP(J2318,'Product Details'!B:C,2,0)</f>
        <v>Furniture</v>
      </c>
      <c r="L2318" s="6" t="str">
        <f>VLOOKUP(J2318,'Product Details'!B:D,3,0)</f>
        <v>Tables</v>
      </c>
      <c r="M2318" s="6" t="s">
        <v>6497</v>
      </c>
      <c r="N2318" s="2">
        <v>1358</v>
      </c>
      <c r="O2318" s="2">
        <v>1257</v>
      </c>
      <c r="P2318" s="2">
        <v>3</v>
      </c>
      <c r="Q2318" s="7">
        <f>O2318*P2318</f>
        <v>3771</v>
      </c>
      <c r="R2318" s="7">
        <f>N2318*P2318</f>
        <v>4074</v>
      </c>
      <c r="S2318" s="2">
        <v>35</v>
      </c>
      <c r="T2318" s="8">
        <f>R2318+S2318</f>
        <v>4109</v>
      </c>
      <c r="U2318" s="8">
        <f>T2318-Q2318</f>
        <v>338</v>
      </c>
      <c r="V2318" s="2" t="s">
        <v>30</v>
      </c>
      <c r="W2318" s="31">
        <f>IF(T2318&lt;5000,T2318*2%,IF(T2318&lt;25000,T2318*5%,IF(T2318&lt;50000,T2318*7%,IF(T2318&lt;100000,T2318*9%,IF(T2318&lt;250000,T2318*12%,T2318*15%)))))</f>
        <v>82.18</v>
      </c>
    </row>
    <row r="2319" spans="1:23" x14ac:dyDescent="0.3">
      <c r="A2319" s="2" t="s">
        <v>277</v>
      </c>
      <c r="B2319" s="4">
        <v>43300</v>
      </c>
      <c r="C2319" s="4">
        <v>43301</v>
      </c>
      <c r="D2319" s="2" t="s">
        <v>47</v>
      </c>
      <c r="E2319" s="2" t="s">
        <v>48</v>
      </c>
      <c r="F2319" s="2" t="s">
        <v>278</v>
      </c>
      <c r="G2319" s="5" t="str">
        <f>VLOOKUP(F2319,'Customer Info'!A:B,2,0)</f>
        <v>Xylona</v>
      </c>
      <c r="H2319" s="5" t="str">
        <f>VLOOKUP(F2319,'Customer Info'!A:C,3,0)</f>
        <v>Preis</v>
      </c>
      <c r="I2319" s="5" t="str">
        <f>VLOOKUP(F2319,'Customer Info'!A:E,5,0)</f>
        <v>Suining</v>
      </c>
      <c r="J2319" s="2" t="s">
        <v>99</v>
      </c>
      <c r="K2319" s="6" t="str">
        <f>VLOOKUP(J2319,'Product Details'!B:C,2,0)</f>
        <v>Office_Supplies</v>
      </c>
      <c r="L2319" s="6" t="str">
        <f>VLOOKUP(J2319,'Product Details'!B:D,3,0)</f>
        <v>Art</v>
      </c>
      <c r="M2319" s="6" t="s">
        <v>6533</v>
      </c>
      <c r="N2319" s="2">
        <v>1358</v>
      </c>
      <c r="O2319" s="2">
        <v>1257</v>
      </c>
      <c r="P2319" s="2">
        <v>3</v>
      </c>
      <c r="Q2319" s="7">
        <f>O2319*P2319</f>
        <v>3771</v>
      </c>
      <c r="R2319" s="7">
        <f>N2319*P2319</f>
        <v>4074</v>
      </c>
      <c r="S2319" s="2">
        <v>29</v>
      </c>
      <c r="T2319" s="8">
        <f>R2319+S2319</f>
        <v>4103</v>
      </c>
      <c r="U2319" s="8">
        <f>T2319-Q2319</f>
        <v>332</v>
      </c>
      <c r="V2319" s="2" t="s">
        <v>33</v>
      </c>
      <c r="W2319" s="31">
        <f>IF(T2319&lt;5000,T2319*2%,IF(T2319&lt;25000,T2319*5%,IF(T2319&lt;50000,T2319*7%,IF(T2319&lt;100000,T2319*9%,IF(T2319&lt;250000,T2319*12%,T2319*15%)))))</f>
        <v>82.06</v>
      </c>
    </row>
    <row r="2320" spans="1:23" x14ac:dyDescent="0.3">
      <c r="A2320" s="2" t="s">
        <v>5311</v>
      </c>
      <c r="B2320" s="4">
        <v>44115</v>
      </c>
      <c r="C2320" s="4">
        <v>44115</v>
      </c>
      <c r="D2320" s="2" t="s">
        <v>47</v>
      </c>
      <c r="E2320" s="2" t="s">
        <v>48</v>
      </c>
      <c r="F2320" s="2" t="s">
        <v>469</v>
      </c>
      <c r="G2320" s="5" t="str">
        <f>VLOOKUP(F2320,'Customer Info'!A:B,2,0)</f>
        <v>Charles</v>
      </c>
      <c r="H2320" s="5" t="str">
        <f>VLOOKUP(F2320,'Customer Info'!A:C,3,0)</f>
        <v>Sheldon</v>
      </c>
      <c r="I2320" s="5" t="str">
        <f>VLOOKUP(F2320,'Customer Info'!A:E,5,0)</f>
        <v>Jakarta</v>
      </c>
      <c r="J2320" s="2" t="s">
        <v>435</v>
      </c>
      <c r="K2320" s="6" t="str">
        <f>VLOOKUP(J2320,'Product Details'!B:C,2,0)</f>
        <v>Technology</v>
      </c>
      <c r="L2320" s="6" t="str">
        <f>VLOOKUP(J2320,'Product Details'!B:D,3,0)</f>
        <v>Accessories</v>
      </c>
      <c r="M2320" s="6" t="s">
        <v>6442</v>
      </c>
      <c r="N2320" s="2">
        <v>1358</v>
      </c>
      <c r="O2320" s="2">
        <v>1294</v>
      </c>
      <c r="P2320" s="2">
        <v>3</v>
      </c>
      <c r="Q2320" s="7">
        <f>O2320*P2320</f>
        <v>3882</v>
      </c>
      <c r="R2320" s="7">
        <f>N2320*P2320</f>
        <v>4074</v>
      </c>
      <c r="S2320" s="2">
        <v>28</v>
      </c>
      <c r="T2320" s="8">
        <f>R2320+S2320</f>
        <v>4102</v>
      </c>
      <c r="U2320" s="8">
        <f>T2320-Q2320</f>
        <v>220</v>
      </c>
      <c r="V2320" s="2" t="s">
        <v>33</v>
      </c>
      <c r="W2320" s="31">
        <f>IF(T2320&lt;5000,T2320*2%,IF(T2320&lt;25000,T2320*5%,IF(T2320&lt;50000,T2320*7%,IF(T2320&lt;100000,T2320*9%,IF(T2320&lt;250000,T2320*12%,T2320*15%)))))</f>
        <v>82.04</v>
      </c>
    </row>
    <row r="2321" spans="1:23" x14ac:dyDescent="0.3">
      <c r="A2321" s="2" t="s">
        <v>5049</v>
      </c>
      <c r="B2321" s="4">
        <v>43492</v>
      </c>
      <c r="C2321" s="4">
        <v>43494</v>
      </c>
      <c r="D2321" s="2" t="s">
        <v>47</v>
      </c>
      <c r="E2321" s="2" t="s">
        <v>43</v>
      </c>
      <c r="F2321" s="2" t="s">
        <v>200</v>
      </c>
      <c r="G2321" s="5" t="str">
        <f>VLOOKUP(F2321,'Customer Info'!A:B,2,0)</f>
        <v>James</v>
      </c>
      <c r="H2321" s="5" t="str">
        <f>VLOOKUP(F2321,'Customer Info'!A:C,3,0)</f>
        <v>Lanier</v>
      </c>
      <c r="I2321" s="5" t="str">
        <f>VLOOKUP(F2321,'Customer Info'!A:E,5,0)</f>
        <v>Dortmund</v>
      </c>
      <c r="J2321" s="2" t="s">
        <v>128</v>
      </c>
      <c r="K2321" s="6" t="str">
        <f>VLOOKUP(J2321,'Product Details'!B:C,2,0)</f>
        <v>Furniture</v>
      </c>
      <c r="L2321" s="6" t="str">
        <f>VLOOKUP(J2321,'Product Details'!B:D,3,0)</f>
        <v>Tables</v>
      </c>
      <c r="M2321" s="6" t="s">
        <v>6496</v>
      </c>
      <c r="N2321" s="2">
        <v>1358</v>
      </c>
      <c r="O2321" s="2">
        <v>1270</v>
      </c>
      <c r="P2321" s="2">
        <v>3</v>
      </c>
      <c r="Q2321" s="7">
        <f>O2321*P2321</f>
        <v>3810</v>
      </c>
      <c r="R2321" s="7">
        <f>N2321*P2321</f>
        <v>4074</v>
      </c>
      <c r="S2321" s="2">
        <v>23</v>
      </c>
      <c r="T2321" s="8">
        <f>R2321+S2321</f>
        <v>4097</v>
      </c>
      <c r="U2321" s="8">
        <f>T2321-Q2321</f>
        <v>287</v>
      </c>
      <c r="V2321" s="2" t="s">
        <v>33</v>
      </c>
      <c r="W2321" s="31">
        <f>IF(T2321&lt;5000,T2321*2%,IF(T2321&lt;25000,T2321*5%,IF(T2321&lt;50000,T2321*7%,IF(T2321&lt;100000,T2321*9%,IF(T2321&lt;250000,T2321*12%,T2321*15%)))))</f>
        <v>81.94</v>
      </c>
    </row>
    <row r="2322" spans="1:23" x14ac:dyDescent="0.3">
      <c r="A2322" s="2" t="s">
        <v>848</v>
      </c>
      <c r="B2322" s="4">
        <v>43288</v>
      </c>
      <c r="C2322" s="4">
        <v>43288</v>
      </c>
      <c r="D2322" s="2" t="s">
        <v>28</v>
      </c>
      <c r="E2322" s="2" t="s">
        <v>68</v>
      </c>
      <c r="F2322" s="2" t="s">
        <v>658</v>
      </c>
      <c r="G2322" s="5" t="str">
        <f>VLOOKUP(F2322,'Customer Info'!A:B,2,0)</f>
        <v>Magdelene</v>
      </c>
      <c r="H2322" s="5" t="str">
        <f>VLOOKUP(F2322,'Customer Info'!A:C,3,0)</f>
        <v>Morse</v>
      </c>
      <c r="I2322" s="5" t="str">
        <f>VLOOKUP(F2322,'Customer Info'!A:E,5,0)</f>
        <v>Berlin</v>
      </c>
      <c r="J2322" s="2" t="s">
        <v>419</v>
      </c>
      <c r="K2322" s="6" t="str">
        <f>VLOOKUP(J2322,'Product Details'!B:C,2,0)</f>
        <v>Office_Supplies</v>
      </c>
      <c r="L2322" s="6" t="str">
        <f>VLOOKUP(J2322,'Product Details'!B:D,3,0)</f>
        <v>Labels</v>
      </c>
      <c r="M2322" s="6" t="s">
        <v>6465</v>
      </c>
      <c r="N2322" s="2">
        <v>2042</v>
      </c>
      <c r="O2322" s="2">
        <v>1965</v>
      </c>
      <c r="P2322" s="2">
        <v>2</v>
      </c>
      <c r="Q2322" s="7">
        <f>O2322*P2322</f>
        <v>3930</v>
      </c>
      <c r="R2322" s="7">
        <f>N2322*P2322</f>
        <v>4084</v>
      </c>
      <c r="S2322" s="2">
        <v>97</v>
      </c>
      <c r="T2322" s="8">
        <f>R2322+S2322</f>
        <v>4181</v>
      </c>
      <c r="U2322" s="8">
        <f>T2322-Q2322</f>
        <v>251</v>
      </c>
      <c r="V2322" s="2" t="s">
        <v>33</v>
      </c>
      <c r="W2322" s="31">
        <f>IF(T2322&lt;5000,T2322*2%,IF(T2322&lt;25000,T2322*5%,IF(T2322&lt;50000,T2322*7%,IF(T2322&lt;100000,T2322*9%,IF(T2322&lt;250000,T2322*12%,T2322*15%)))))</f>
        <v>83.62</v>
      </c>
    </row>
    <row r="2323" spans="1:23" x14ac:dyDescent="0.3">
      <c r="A2323" s="2" t="s">
        <v>1491</v>
      </c>
      <c r="B2323" s="4">
        <v>43949</v>
      </c>
      <c r="C2323" s="4">
        <v>43949</v>
      </c>
      <c r="D2323" s="2" t="s">
        <v>28</v>
      </c>
      <c r="E2323" s="2" t="s">
        <v>91</v>
      </c>
      <c r="F2323" s="2" t="s">
        <v>1492</v>
      </c>
      <c r="G2323" s="5" t="str">
        <f>VLOOKUP(F2323,'Customer Info'!A:B,2,0)</f>
        <v>Bradley</v>
      </c>
      <c r="H2323" s="5" t="str">
        <f>VLOOKUP(F2323,'Customer Info'!A:C,3,0)</f>
        <v>Nguyen</v>
      </c>
      <c r="I2323" s="5" t="str">
        <f>VLOOKUP(F2323,'Customer Info'!A:E,5,0)</f>
        <v>Shenzhen</v>
      </c>
      <c r="J2323" s="2" t="s">
        <v>220</v>
      </c>
      <c r="K2323" s="6" t="str">
        <f>VLOOKUP(J2323,'Product Details'!B:C,2,0)</f>
        <v>Office_Supplies</v>
      </c>
      <c r="L2323" s="6" t="str">
        <f>VLOOKUP(J2323,'Product Details'!B:D,3,0)</f>
        <v>Storage</v>
      </c>
      <c r="M2323" s="6" t="s">
        <v>6541</v>
      </c>
      <c r="N2323" s="2">
        <v>2042</v>
      </c>
      <c r="O2323" s="2">
        <v>1965</v>
      </c>
      <c r="P2323" s="2">
        <v>2</v>
      </c>
      <c r="Q2323" s="7">
        <f>O2323*P2323</f>
        <v>3930</v>
      </c>
      <c r="R2323" s="7">
        <f>N2323*P2323</f>
        <v>4084</v>
      </c>
      <c r="S2323" s="2">
        <v>72</v>
      </c>
      <c r="T2323" s="8">
        <f>R2323+S2323</f>
        <v>4156</v>
      </c>
      <c r="U2323" s="8">
        <f>T2323-Q2323</f>
        <v>226</v>
      </c>
      <c r="V2323" s="2" t="s">
        <v>30</v>
      </c>
      <c r="W2323" s="31">
        <f>IF(T2323&lt;5000,T2323*2%,IF(T2323&lt;25000,T2323*5%,IF(T2323&lt;50000,T2323*7%,IF(T2323&lt;100000,T2323*9%,IF(T2323&lt;250000,T2323*12%,T2323*15%)))))</f>
        <v>83.12</v>
      </c>
    </row>
    <row r="2324" spans="1:23" x14ac:dyDescent="0.3">
      <c r="A2324" s="2" t="s">
        <v>2255</v>
      </c>
      <c r="B2324" s="4">
        <v>43398</v>
      </c>
      <c r="C2324" s="4">
        <v>43399</v>
      </c>
      <c r="D2324" s="2" t="s">
        <v>28</v>
      </c>
      <c r="E2324" s="2" t="s">
        <v>91</v>
      </c>
      <c r="F2324" s="2" t="s">
        <v>1047</v>
      </c>
      <c r="G2324" s="5" t="str">
        <f>VLOOKUP(F2324,'Customer Info'!A:B,2,0)</f>
        <v>Logan</v>
      </c>
      <c r="H2324" s="5" t="str">
        <f>VLOOKUP(F2324,'Customer Info'!A:C,3,0)</f>
        <v>Currie</v>
      </c>
      <c r="I2324" s="5" t="str">
        <f>VLOOKUP(F2324,'Customer Info'!A:E,5,0)</f>
        <v>Gold Coast</v>
      </c>
      <c r="J2324" s="2" t="s">
        <v>86</v>
      </c>
      <c r="K2324" s="6" t="str">
        <f>VLOOKUP(J2324,'Product Details'!B:C,2,0)</f>
        <v>Office_Supplies</v>
      </c>
      <c r="L2324" s="6" t="str">
        <f>VLOOKUP(J2324,'Product Details'!B:D,3,0)</f>
        <v>Storage</v>
      </c>
      <c r="M2324" s="6" t="s">
        <v>6507</v>
      </c>
      <c r="N2324" s="2">
        <v>2042</v>
      </c>
      <c r="O2324" s="2">
        <v>1965</v>
      </c>
      <c r="P2324" s="2">
        <v>2</v>
      </c>
      <c r="Q2324" s="7">
        <f>O2324*P2324</f>
        <v>3930</v>
      </c>
      <c r="R2324" s="7">
        <f>N2324*P2324</f>
        <v>4084</v>
      </c>
      <c r="S2324" s="2">
        <v>55</v>
      </c>
      <c r="T2324" s="8">
        <f>R2324+S2324</f>
        <v>4139</v>
      </c>
      <c r="U2324" s="8">
        <f>T2324-Q2324</f>
        <v>209</v>
      </c>
      <c r="V2324" s="2" t="s">
        <v>33</v>
      </c>
      <c r="W2324" s="31">
        <f>IF(T2324&lt;5000,T2324*2%,IF(T2324&lt;25000,T2324*5%,IF(T2324&lt;50000,T2324*7%,IF(T2324&lt;100000,T2324*9%,IF(T2324&lt;250000,T2324*12%,T2324*15%)))))</f>
        <v>82.78</v>
      </c>
    </row>
    <row r="2325" spans="1:23" x14ac:dyDescent="0.3">
      <c r="A2325" s="2" t="s">
        <v>3961</v>
      </c>
      <c r="B2325" s="4">
        <v>43870</v>
      </c>
      <c r="C2325" s="4">
        <v>43871</v>
      </c>
      <c r="D2325" s="2" t="s">
        <v>28</v>
      </c>
      <c r="E2325" s="2" t="s">
        <v>29</v>
      </c>
      <c r="F2325" s="2" t="s">
        <v>629</v>
      </c>
      <c r="G2325" s="5" t="str">
        <f>VLOOKUP(F2325,'Customer Info'!A:B,2,0)</f>
        <v>Rick</v>
      </c>
      <c r="H2325" s="5" t="str">
        <f>VLOOKUP(F2325,'Customer Info'!A:C,3,0)</f>
        <v>Duston</v>
      </c>
      <c r="I2325" s="5" t="str">
        <f>VLOOKUP(F2325,'Customer Info'!A:E,5,0)</f>
        <v>Surakarta</v>
      </c>
      <c r="J2325" s="2" t="s">
        <v>102</v>
      </c>
      <c r="K2325" s="6" t="str">
        <f>VLOOKUP(J2325,'Product Details'!B:C,2,0)</f>
        <v>Technology</v>
      </c>
      <c r="L2325" s="6" t="str">
        <f>VLOOKUP(J2325,'Product Details'!B:D,3,0)</f>
        <v>Phones</v>
      </c>
      <c r="M2325" s="6" t="s">
        <v>6447</v>
      </c>
      <c r="N2325" s="2">
        <v>2042</v>
      </c>
      <c r="O2325" s="2">
        <v>1965</v>
      </c>
      <c r="P2325" s="2">
        <v>2</v>
      </c>
      <c r="Q2325" s="7">
        <f>O2325*P2325</f>
        <v>3930</v>
      </c>
      <c r="R2325" s="7">
        <f>N2325*P2325</f>
        <v>4084</v>
      </c>
      <c r="S2325" s="2">
        <v>30</v>
      </c>
      <c r="T2325" s="8">
        <f>R2325+S2325</f>
        <v>4114</v>
      </c>
      <c r="U2325" s="8">
        <f>T2325-Q2325</f>
        <v>184</v>
      </c>
      <c r="V2325" s="2" t="s">
        <v>63</v>
      </c>
      <c r="W2325" s="31">
        <f>IF(T2325&lt;5000,T2325*2%,IF(T2325&lt;25000,T2325*5%,IF(T2325&lt;50000,T2325*7%,IF(T2325&lt;100000,T2325*9%,IF(T2325&lt;250000,T2325*12%,T2325*15%)))))</f>
        <v>82.28</v>
      </c>
    </row>
    <row r="2326" spans="1:23" x14ac:dyDescent="0.3">
      <c r="A2326" s="2" t="s">
        <v>2997</v>
      </c>
      <c r="B2326" s="4">
        <v>43126</v>
      </c>
      <c r="C2326" s="4">
        <v>43128</v>
      </c>
      <c r="D2326" s="2" t="s">
        <v>47</v>
      </c>
      <c r="E2326" s="2" t="s">
        <v>68</v>
      </c>
      <c r="F2326" s="2" t="s">
        <v>189</v>
      </c>
      <c r="G2326" s="5" t="str">
        <f>VLOOKUP(F2326,'Customer Info'!A:B,2,0)</f>
        <v>Greg</v>
      </c>
      <c r="H2326" s="5" t="str">
        <f>VLOOKUP(F2326,'Customer Info'!A:C,3,0)</f>
        <v>Hansen</v>
      </c>
      <c r="I2326" s="5" t="str">
        <f>VLOOKUP(F2326,'Customer Info'!A:E,5,0)</f>
        <v>Canberra</v>
      </c>
      <c r="J2326" s="2" t="s">
        <v>370</v>
      </c>
      <c r="K2326" s="6" t="str">
        <f>VLOOKUP(J2326,'Product Details'!B:C,2,0)</f>
        <v>Furniture</v>
      </c>
      <c r="L2326" s="6" t="str">
        <f>VLOOKUP(J2326,'Product Details'!B:D,3,0)</f>
        <v>Bookcases</v>
      </c>
      <c r="M2326" s="6" t="s">
        <v>6453</v>
      </c>
      <c r="N2326" s="2">
        <v>681</v>
      </c>
      <c r="O2326" s="2">
        <v>642</v>
      </c>
      <c r="P2326" s="2">
        <v>6</v>
      </c>
      <c r="Q2326" s="7">
        <f>O2326*P2326</f>
        <v>3852</v>
      </c>
      <c r="R2326" s="7">
        <f>N2326*P2326</f>
        <v>4086</v>
      </c>
      <c r="S2326" s="2">
        <v>67</v>
      </c>
      <c r="T2326" s="8">
        <f>R2326+S2326</f>
        <v>4153</v>
      </c>
      <c r="U2326" s="8">
        <f>T2326-Q2326</f>
        <v>301</v>
      </c>
      <c r="V2326" s="2" t="s">
        <v>33</v>
      </c>
      <c r="W2326" s="31">
        <f>IF(T2326&lt;5000,T2326*2%,IF(T2326&lt;25000,T2326*5%,IF(T2326&lt;50000,T2326*7%,IF(T2326&lt;100000,T2326*9%,IF(T2326&lt;250000,T2326*12%,T2326*15%)))))</f>
        <v>83.06</v>
      </c>
    </row>
    <row r="2327" spans="1:23" x14ac:dyDescent="0.3">
      <c r="A2327" s="2" t="s">
        <v>4686</v>
      </c>
      <c r="B2327" s="4">
        <v>44169</v>
      </c>
      <c r="C2327" s="4">
        <v>44171</v>
      </c>
      <c r="D2327" s="2" t="s">
        <v>47</v>
      </c>
      <c r="E2327" s="2" t="s">
        <v>68</v>
      </c>
      <c r="F2327" s="2" t="s">
        <v>791</v>
      </c>
      <c r="G2327" s="5" t="str">
        <f>VLOOKUP(F2327,'Customer Info'!A:B,2,0)</f>
        <v>Laurel</v>
      </c>
      <c r="H2327" s="5" t="str">
        <f>VLOOKUP(F2327,'Customer Info'!A:C,3,0)</f>
        <v>Beltran</v>
      </c>
      <c r="I2327" s="5" t="str">
        <f>VLOOKUP(F2327,'Customer Info'!A:E,5,0)</f>
        <v>Melbourne</v>
      </c>
      <c r="J2327" s="2" t="s">
        <v>478</v>
      </c>
      <c r="K2327" s="6" t="str">
        <f>VLOOKUP(J2327,'Product Details'!B:C,2,0)</f>
        <v>Furniture</v>
      </c>
      <c r="L2327" s="6" t="str">
        <f>VLOOKUP(J2327,'Product Details'!B:D,3,0)</f>
        <v>Chairs</v>
      </c>
      <c r="M2327" s="6" t="s">
        <v>6521</v>
      </c>
      <c r="N2327" s="2">
        <v>681</v>
      </c>
      <c r="O2327" s="2">
        <v>642</v>
      </c>
      <c r="P2327" s="2">
        <v>6</v>
      </c>
      <c r="Q2327" s="7">
        <f>O2327*P2327</f>
        <v>3852</v>
      </c>
      <c r="R2327" s="7">
        <f>N2327*P2327</f>
        <v>4086</v>
      </c>
      <c r="S2327" s="2">
        <v>46</v>
      </c>
      <c r="T2327" s="8">
        <f>R2327+S2327</f>
        <v>4132</v>
      </c>
      <c r="U2327" s="8">
        <f>T2327-Q2327</f>
        <v>280</v>
      </c>
      <c r="V2327" s="2" t="s">
        <v>63</v>
      </c>
      <c r="W2327" s="31">
        <f>IF(T2327&lt;5000,T2327*2%,IF(T2327&lt;25000,T2327*5%,IF(T2327&lt;50000,T2327*7%,IF(T2327&lt;100000,T2327*9%,IF(T2327&lt;250000,T2327*12%,T2327*15%)))))</f>
        <v>82.64</v>
      </c>
    </row>
    <row r="2328" spans="1:23" x14ac:dyDescent="0.3">
      <c r="A2328" s="2" t="s">
        <v>3477</v>
      </c>
      <c r="B2328" s="4">
        <v>43790</v>
      </c>
      <c r="C2328" s="4">
        <v>43790</v>
      </c>
      <c r="D2328" s="2" t="s">
        <v>28</v>
      </c>
      <c r="E2328" s="2" t="s">
        <v>68</v>
      </c>
      <c r="F2328" s="2" t="s">
        <v>139</v>
      </c>
      <c r="G2328" s="5" t="str">
        <f>VLOOKUP(F2328,'Customer Info'!A:B,2,0)</f>
        <v>Dana</v>
      </c>
      <c r="H2328" s="5" t="str">
        <f>VLOOKUP(F2328,'Customer Info'!A:C,3,0)</f>
        <v>Kaydos</v>
      </c>
      <c r="I2328" s="5" t="str">
        <f>VLOOKUP(F2328,'Customer Info'!A:E,5,0)</f>
        <v>Nagercoil</v>
      </c>
      <c r="J2328" s="2" t="s">
        <v>416</v>
      </c>
      <c r="K2328" s="6" t="str">
        <f>VLOOKUP(J2328,'Product Details'!B:C,2,0)</f>
        <v>Technology</v>
      </c>
      <c r="L2328" s="6" t="str">
        <f>VLOOKUP(J2328,'Product Details'!B:D,3,0)</f>
        <v>Phones</v>
      </c>
      <c r="M2328" s="6" t="s">
        <v>6448</v>
      </c>
      <c r="N2328" s="2">
        <v>1364</v>
      </c>
      <c r="O2328" s="2">
        <v>1274</v>
      </c>
      <c r="P2328" s="2">
        <v>3</v>
      </c>
      <c r="Q2328" s="7">
        <f>O2328*P2328</f>
        <v>3822</v>
      </c>
      <c r="R2328" s="7">
        <f>N2328*P2328</f>
        <v>4092</v>
      </c>
      <c r="S2328" s="2">
        <v>94</v>
      </c>
      <c r="T2328" s="8">
        <f>R2328+S2328</f>
        <v>4186</v>
      </c>
      <c r="U2328" s="8">
        <f>T2328-Q2328</f>
        <v>364</v>
      </c>
      <c r="V2328" s="2" t="s">
        <v>63</v>
      </c>
      <c r="W2328" s="31">
        <f>IF(T2328&lt;5000,T2328*2%,IF(T2328&lt;25000,T2328*5%,IF(T2328&lt;50000,T2328*7%,IF(T2328&lt;100000,T2328*9%,IF(T2328&lt;250000,T2328*12%,T2328*15%)))))</f>
        <v>83.72</v>
      </c>
    </row>
    <row r="2329" spans="1:23" x14ac:dyDescent="0.3">
      <c r="A2329" s="2" t="s">
        <v>3360</v>
      </c>
      <c r="B2329" s="4">
        <v>43829</v>
      </c>
      <c r="C2329" s="4">
        <v>43829</v>
      </c>
      <c r="D2329" s="2" t="s">
        <v>28</v>
      </c>
      <c r="E2329" s="2" t="s">
        <v>36</v>
      </c>
      <c r="F2329" s="2" t="s">
        <v>880</v>
      </c>
      <c r="G2329" s="5" t="str">
        <f>VLOOKUP(F2329,'Customer Info'!A:B,2,0)</f>
        <v>David</v>
      </c>
      <c r="H2329" s="5" t="str">
        <f>VLOOKUP(F2329,'Customer Info'!A:C,3,0)</f>
        <v>Smith</v>
      </c>
      <c r="I2329" s="5" t="str">
        <f>VLOOKUP(F2329,'Customer Info'!A:E,5,0)</f>
        <v>Surat</v>
      </c>
      <c r="J2329" s="2" t="s">
        <v>128</v>
      </c>
      <c r="K2329" s="6" t="str">
        <f>VLOOKUP(J2329,'Product Details'!B:C,2,0)</f>
        <v>Furniture</v>
      </c>
      <c r="L2329" s="6" t="str">
        <f>VLOOKUP(J2329,'Product Details'!B:D,3,0)</f>
        <v>Tables</v>
      </c>
      <c r="M2329" s="6" t="s">
        <v>6496</v>
      </c>
      <c r="N2329" s="2">
        <v>1364</v>
      </c>
      <c r="O2329" s="2">
        <v>1274</v>
      </c>
      <c r="P2329" s="2">
        <v>3</v>
      </c>
      <c r="Q2329" s="7">
        <f>O2329*P2329</f>
        <v>3822</v>
      </c>
      <c r="R2329" s="7">
        <f>N2329*P2329</f>
        <v>4092</v>
      </c>
      <c r="S2329" s="2">
        <v>45</v>
      </c>
      <c r="T2329" s="8">
        <f>R2329+S2329</f>
        <v>4137</v>
      </c>
      <c r="U2329" s="8">
        <f>T2329-Q2329</f>
        <v>315</v>
      </c>
      <c r="V2329" s="2" t="s">
        <v>71</v>
      </c>
      <c r="W2329" s="31">
        <f>IF(T2329&lt;5000,T2329*2%,IF(T2329&lt;25000,T2329*5%,IF(T2329&lt;50000,T2329*7%,IF(T2329&lt;100000,T2329*9%,IF(T2329&lt;250000,T2329*12%,T2329*15%)))))</f>
        <v>82.74</v>
      </c>
    </row>
    <row r="2330" spans="1:23" x14ac:dyDescent="0.3">
      <c r="A2330" s="2" t="s">
        <v>2996</v>
      </c>
      <c r="B2330" s="4">
        <v>43173</v>
      </c>
      <c r="C2330" s="4">
        <v>43173</v>
      </c>
      <c r="D2330" s="2" t="s">
        <v>47</v>
      </c>
      <c r="E2330" s="2" t="s">
        <v>43</v>
      </c>
      <c r="F2330" s="2" t="s">
        <v>872</v>
      </c>
      <c r="G2330" s="5" t="str">
        <f>VLOOKUP(F2330,'Customer Info'!A:B,2,0)</f>
        <v>Ben</v>
      </c>
      <c r="H2330" s="5" t="str">
        <f>VLOOKUP(F2330,'Customer Info'!A:C,3,0)</f>
        <v>Peterman</v>
      </c>
      <c r="I2330" s="5" t="str">
        <f>VLOOKUP(F2330,'Customer Info'!A:E,5,0)</f>
        <v>Bielefeld</v>
      </c>
      <c r="J2330" s="2" t="s">
        <v>520</v>
      </c>
      <c r="K2330" s="6" t="str">
        <f>VLOOKUP(J2330,'Product Details'!B:C,2,0)</f>
        <v>Office_Supplies</v>
      </c>
      <c r="L2330" s="6" t="str">
        <f>VLOOKUP(J2330,'Product Details'!B:D,3,0)</f>
        <v>Fasteners</v>
      </c>
      <c r="M2330" s="6" t="s">
        <v>6557</v>
      </c>
      <c r="N2330" s="2">
        <v>1372</v>
      </c>
      <c r="O2330" s="2">
        <v>1308</v>
      </c>
      <c r="P2330" s="2">
        <v>3</v>
      </c>
      <c r="Q2330" s="7">
        <f>O2330*P2330</f>
        <v>3924</v>
      </c>
      <c r="R2330" s="7">
        <f>N2330*P2330</f>
        <v>4116</v>
      </c>
      <c r="S2330" s="2">
        <v>95</v>
      </c>
      <c r="T2330" s="8">
        <f>R2330+S2330</f>
        <v>4211</v>
      </c>
      <c r="U2330" s="8">
        <f>T2330-Q2330</f>
        <v>287</v>
      </c>
      <c r="V2330" s="2" t="s">
        <v>63</v>
      </c>
      <c r="W2330" s="31">
        <f>IF(T2330&lt;5000,T2330*2%,IF(T2330&lt;25000,T2330*5%,IF(T2330&lt;50000,T2330*7%,IF(T2330&lt;100000,T2330*9%,IF(T2330&lt;250000,T2330*12%,T2330*15%)))))</f>
        <v>84.22</v>
      </c>
    </row>
    <row r="2331" spans="1:23" x14ac:dyDescent="0.3">
      <c r="A2331" s="2" t="s">
        <v>4454</v>
      </c>
      <c r="B2331" s="4">
        <v>43828</v>
      </c>
      <c r="C2331" s="4">
        <v>43828</v>
      </c>
      <c r="D2331" s="2" t="s">
        <v>47</v>
      </c>
      <c r="E2331" s="2" t="s">
        <v>43</v>
      </c>
      <c r="F2331" s="2" t="s">
        <v>203</v>
      </c>
      <c r="G2331" s="5" t="str">
        <f>VLOOKUP(F2331,'Customer Info'!A:B,2,0)</f>
        <v>Alex</v>
      </c>
      <c r="H2331" s="5" t="str">
        <f>VLOOKUP(F2331,'Customer Info'!A:C,3,0)</f>
        <v>Grayson</v>
      </c>
      <c r="I2331" s="5" t="str">
        <f>VLOOKUP(F2331,'Customer Info'!A:E,5,0)</f>
        <v>Anyang</v>
      </c>
      <c r="J2331" s="2" t="s">
        <v>220</v>
      </c>
      <c r="K2331" s="6" t="str">
        <f>VLOOKUP(J2331,'Product Details'!B:C,2,0)</f>
        <v>Office_Supplies</v>
      </c>
      <c r="L2331" s="6" t="str">
        <f>VLOOKUP(J2331,'Product Details'!B:D,3,0)</f>
        <v>Storage</v>
      </c>
      <c r="M2331" s="6" t="s">
        <v>6541</v>
      </c>
      <c r="N2331" s="2">
        <v>1372</v>
      </c>
      <c r="O2331" s="2">
        <v>1308</v>
      </c>
      <c r="P2331" s="2">
        <v>3</v>
      </c>
      <c r="Q2331" s="7">
        <f>O2331*P2331</f>
        <v>3924</v>
      </c>
      <c r="R2331" s="7">
        <f>N2331*P2331</f>
        <v>4116</v>
      </c>
      <c r="S2331" s="2">
        <v>59</v>
      </c>
      <c r="T2331" s="8">
        <f>R2331+S2331</f>
        <v>4175</v>
      </c>
      <c r="U2331" s="8">
        <f>T2331-Q2331</f>
        <v>251</v>
      </c>
      <c r="V2331" s="2" t="s">
        <v>71</v>
      </c>
      <c r="W2331" s="31">
        <f>IF(T2331&lt;5000,T2331*2%,IF(T2331&lt;25000,T2331*5%,IF(T2331&lt;50000,T2331*7%,IF(T2331&lt;100000,T2331*9%,IF(T2331&lt;250000,T2331*12%,T2331*15%)))))</f>
        <v>83.5</v>
      </c>
    </row>
    <row r="2332" spans="1:23" x14ac:dyDescent="0.3">
      <c r="A2332" s="2" t="s">
        <v>4604</v>
      </c>
      <c r="B2332" s="4">
        <v>44007</v>
      </c>
      <c r="C2332" s="4">
        <v>44007</v>
      </c>
      <c r="D2332" s="2" t="s">
        <v>47</v>
      </c>
      <c r="E2332" s="2" t="s">
        <v>68</v>
      </c>
      <c r="F2332" s="2" t="s">
        <v>1496</v>
      </c>
      <c r="G2332" s="5" t="str">
        <f>VLOOKUP(F2332,'Customer Info'!A:B,2,0)</f>
        <v>Philisse</v>
      </c>
      <c r="H2332" s="5" t="str">
        <f>VLOOKUP(F2332,'Customer Info'!A:C,3,0)</f>
        <v>Overcash</v>
      </c>
      <c r="I2332" s="5" t="str">
        <f>VLOOKUP(F2332,'Customer Info'!A:E,5,0)</f>
        <v>Potsdam</v>
      </c>
      <c r="J2332" s="2" t="s">
        <v>328</v>
      </c>
      <c r="K2332" s="6" t="str">
        <f>VLOOKUP(J2332,'Product Details'!B:C,2,0)</f>
        <v>Office_Supplies</v>
      </c>
      <c r="L2332" s="6" t="str">
        <f>VLOOKUP(J2332,'Product Details'!B:D,3,0)</f>
        <v>Appliances</v>
      </c>
      <c r="M2332" s="6" t="s">
        <v>6529</v>
      </c>
      <c r="N2332" s="2">
        <v>458</v>
      </c>
      <c r="O2332" s="2">
        <v>419</v>
      </c>
      <c r="P2332" s="2">
        <v>9</v>
      </c>
      <c r="Q2332" s="7">
        <f>O2332*P2332</f>
        <v>3771</v>
      </c>
      <c r="R2332" s="7">
        <f>N2332*P2332</f>
        <v>4122</v>
      </c>
      <c r="S2332" s="2">
        <v>24</v>
      </c>
      <c r="T2332" s="8">
        <f>R2332+S2332</f>
        <v>4146</v>
      </c>
      <c r="U2332" s="8">
        <f>T2332-Q2332</f>
        <v>375</v>
      </c>
      <c r="V2332" s="2" t="s">
        <v>63</v>
      </c>
      <c r="W2332" s="31">
        <f>IF(T2332&lt;5000,T2332*2%,IF(T2332&lt;25000,T2332*5%,IF(T2332&lt;50000,T2332*7%,IF(T2332&lt;100000,T2332*9%,IF(T2332&lt;250000,T2332*12%,T2332*15%)))))</f>
        <v>82.92</v>
      </c>
    </row>
    <row r="2333" spans="1:23" x14ac:dyDescent="0.3">
      <c r="A2333" s="2" t="s">
        <v>1829</v>
      </c>
      <c r="B2333" s="4">
        <v>44089</v>
      </c>
      <c r="C2333" s="4">
        <v>44089</v>
      </c>
      <c r="D2333" s="2" t="s">
        <v>47</v>
      </c>
      <c r="E2333" s="2" t="s">
        <v>68</v>
      </c>
      <c r="F2333" s="2" t="s">
        <v>1830</v>
      </c>
      <c r="G2333" s="5" t="str">
        <f>VLOOKUP(F2333,'Customer Info'!A:B,2,0)</f>
        <v>Peter</v>
      </c>
      <c r="H2333" s="5" t="str">
        <f>VLOOKUP(F2333,'Customer Info'!A:C,3,0)</f>
        <v>BŸhler</v>
      </c>
      <c r="I2333" s="5" t="str">
        <f>VLOOKUP(F2333,'Customer Info'!A:E,5,0)</f>
        <v>Dresden</v>
      </c>
      <c r="J2333" s="2" t="s">
        <v>313</v>
      </c>
      <c r="K2333" s="6" t="str">
        <f>VLOOKUP(J2333,'Product Details'!B:C,2,0)</f>
        <v>Technology</v>
      </c>
      <c r="L2333" s="6" t="str">
        <f>VLOOKUP(J2333,'Product Details'!B:D,3,0)</f>
        <v>Copiers</v>
      </c>
      <c r="M2333" s="6" t="s">
        <v>6435</v>
      </c>
      <c r="N2333" s="2">
        <v>825</v>
      </c>
      <c r="O2333" s="2">
        <v>793</v>
      </c>
      <c r="P2333" s="2">
        <v>5</v>
      </c>
      <c r="Q2333" s="7">
        <f>O2333*P2333</f>
        <v>3965</v>
      </c>
      <c r="R2333" s="7">
        <f>N2333*P2333</f>
        <v>4125</v>
      </c>
      <c r="S2333" s="2">
        <v>77</v>
      </c>
      <c r="T2333" s="8">
        <f>R2333+S2333</f>
        <v>4202</v>
      </c>
      <c r="U2333" s="8">
        <f>T2333-Q2333</f>
        <v>237</v>
      </c>
      <c r="V2333" s="2" t="s">
        <v>33</v>
      </c>
      <c r="W2333" s="31">
        <f>IF(T2333&lt;5000,T2333*2%,IF(T2333&lt;25000,T2333*5%,IF(T2333&lt;50000,T2333*7%,IF(T2333&lt;100000,T2333*9%,IF(T2333&lt;250000,T2333*12%,T2333*15%)))))</f>
        <v>84.04</v>
      </c>
    </row>
    <row r="2334" spans="1:23" x14ac:dyDescent="0.3">
      <c r="A2334" s="2" t="s">
        <v>2895</v>
      </c>
      <c r="B2334" s="4">
        <v>43413</v>
      </c>
      <c r="C2334" s="4">
        <v>43415</v>
      </c>
      <c r="D2334" s="2" t="s">
        <v>47</v>
      </c>
      <c r="E2334" s="2" t="s">
        <v>91</v>
      </c>
      <c r="F2334" s="2" t="s">
        <v>1886</v>
      </c>
      <c r="G2334" s="5" t="str">
        <f>VLOOKUP(F2334,'Customer Info'!A:B,2,0)</f>
        <v>John</v>
      </c>
      <c r="H2334" s="5" t="str">
        <f>VLOOKUP(F2334,'Customer Info'!A:C,3,0)</f>
        <v>Grady</v>
      </c>
      <c r="I2334" s="5" t="str">
        <f>VLOOKUP(F2334,'Customer Info'!A:E,5,0)</f>
        <v>Queanbeyan</v>
      </c>
      <c r="J2334" s="2" t="s">
        <v>143</v>
      </c>
      <c r="K2334" s="6" t="str">
        <f>VLOOKUP(J2334,'Product Details'!B:C,2,0)</f>
        <v>Office_Supplies</v>
      </c>
      <c r="L2334" s="6" t="str">
        <f>VLOOKUP(J2334,'Product Details'!B:D,3,0)</f>
        <v>Binders</v>
      </c>
      <c r="M2334" s="6" t="s">
        <v>6487</v>
      </c>
      <c r="N2334" s="2">
        <v>829</v>
      </c>
      <c r="O2334" s="2">
        <v>761</v>
      </c>
      <c r="P2334" s="2">
        <v>5</v>
      </c>
      <c r="Q2334" s="7">
        <f>O2334*P2334</f>
        <v>3805</v>
      </c>
      <c r="R2334" s="7">
        <f>N2334*P2334</f>
        <v>4145</v>
      </c>
      <c r="S2334" s="2">
        <v>40</v>
      </c>
      <c r="T2334" s="8">
        <f>R2334+S2334</f>
        <v>4185</v>
      </c>
      <c r="U2334" s="8">
        <f>T2334-Q2334</f>
        <v>380</v>
      </c>
      <c r="V2334" s="2" t="s">
        <v>33</v>
      </c>
      <c r="W2334" s="31">
        <f>IF(T2334&lt;5000,T2334*2%,IF(T2334&lt;25000,T2334*5%,IF(T2334&lt;50000,T2334*7%,IF(T2334&lt;100000,T2334*9%,IF(T2334&lt;250000,T2334*12%,T2334*15%)))))</f>
        <v>83.7</v>
      </c>
    </row>
    <row r="2335" spans="1:23" x14ac:dyDescent="0.3">
      <c r="A2335" s="2" t="s">
        <v>1698</v>
      </c>
      <c r="B2335" s="4">
        <v>43863</v>
      </c>
      <c r="C2335" s="4">
        <v>43863</v>
      </c>
      <c r="D2335" s="2" t="s">
        <v>47</v>
      </c>
      <c r="E2335" s="2" t="s">
        <v>68</v>
      </c>
      <c r="F2335" s="2" t="s">
        <v>596</v>
      </c>
      <c r="G2335" s="5" t="str">
        <f>VLOOKUP(F2335,'Customer Info'!A:B,2,0)</f>
        <v>Anna</v>
      </c>
      <c r="H2335" s="5" t="str">
        <f>VLOOKUP(F2335,'Customer Info'!A:C,3,0)</f>
        <v>Gayman</v>
      </c>
      <c r="I2335" s="5" t="str">
        <f>VLOOKUP(F2335,'Customer Info'!A:E,5,0)</f>
        <v>Surat</v>
      </c>
      <c r="J2335" s="2" t="s">
        <v>373</v>
      </c>
      <c r="K2335" s="6" t="str">
        <f>VLOOKUP(J2335,'Product Details'!B:C,2,0)</f>
        <v>Furniture</v>
      </c>
      <c r="L2335" s="6" t="str">
        <f>VLOOKUP(J2335,'Product Details'!B:D,3,0)</f>
        <v>Chairs</v>
      </c>
      <c r="M2335" s="6" t="s">
        <v>6518</v>
      </c>
      <c r="N2335" s="2">
        <v>691</v>
      </c>
      <c r="O2335" s="2">
        <v>627</v>
      </c>
      <c r="P2335" s="2">
        <v>6</v>
      </c>
      <c r="Q2335" s="7">
        <f>O2335*P2335</f>
        <v>3762</v>
      </c>
      <c r="R2335" s="7">
        <f>N2335*P2335</f>
        <v>4146</v>
      </c>
      <c r="S2335" s="2">
        <v>43</v>
      </c>
      <c r="T2335" s="8">
        <f>R2335+S2335</f>
        <v>4189</v>
      </c>
      <c r="U2335" s="8">
        <f>T2335-Q2335</f>
        <v>427</v>
      </c>
      <c r="V2335" s="2" t="s">
        <v>33</v>
      </c>
      <c r="W2335" s="31">
        <f>IF(T2335&lt;5000,T2335*2%,IF(T2335&lt;25000,T2335*5%,IF(T2335&lt;50000,T2335*7%,IF(T2335&lt;100000,T2335*9%,IF(T2335&lt;250000,T2335*12%,T2335*15%)))))</f>
        <v>83.78</v>
      </c>
    </row>
    <row r="2336" spans="1:23" x14ac:dyDescent="0.3">
      <c r="A2336" s="2" t="s">
        <v>5269</v>
      </c>
      <c r="B2336" s="4">
        <v>43994</v>
      </c>
      <c r="C2336" s="4">
        <v>43995</v>
      </c>
      <c r="D2336" s="2" t="s">
        <v>47</v>
      </c>
      <c r="E2336" s="2" t="s">
        <v>91</v>
      </c>
      <c r="F2336" s="2" t="s">
        <v>413</v>
      </c>
      <c r="G2336" s="5" t="str">
        <f>VLOOKUP(F2336,'Customer Info'!A:B,2,0)</f>
        <v>Bill</v>
      </c>
      <c r="H2336" s="5" t="str">
        <f>VLOOKUP(F2336,'Customer Info'!A:C,3,0)</f>
        <v>Shonely</v>
      </c>
      <c r="I2336" s="5" t="str">
        <f>VLOOKUP(F2336,'Customer Info'!A:E,5,0)</f>
        <v>Jinjiang</v>
      </c>
      <c r="J2336" s="2" t="s">
        <v>379</v>
      </c>
      <c r="K2336" s="6" t="str">
        <f>VLOOKUP(J2336,'Product Details'!B:C,2,0)</f>
        <v>Office_Supplies</v>
      </c>
      <c r="L2336" s="6" t="str">
        <f>VLOOKUP(J2336,'Product Details'!B:D,3,0)</f>
        <v>Fasteners</v>
      </c>
      <c r="M2336" s="6" t="s">
        <v>6558</v>
      </c>
      <c r="N2336" s="2">
        <v>1385</v>
      </c>
      <c r="O2336" s="2">
        <v>1295</v>
      </c>
      <c r="P2336" s="2">
        <v>3</v>
      </c>
      <c r="Q2336" s="7">
        <f>O2336*P2336</f>
        <v>3885</v>
      </c>
      <c r="R2336" s="7">
        <f>N2336*P2336</f>
        <v>4155</v>
      </c>
      <c r="S2336" s="2">
        <v>55</v>
      </c>
      <c r="T2336" s="8">
        <f>R2336+S2336</f>
        <v>4210</v>
      </c>
      <c r="U2336" s="8">
        <f>T2336-Q2336</f>
        <v>325</v>
      </c>
      <c r="V2336" s="2" t="s">
        <v>63</v>
      </c>
      <c r="W2336" s="31">
        <f>IF(T2336&lt;5000,T2336*2%,IF(T2336&lt;25000,T2336*5%,IF(T2336&lt;50000,T2336*7%,IF(T2336&lt;100000,T2336*9%,IF(T2336&lt;250000,T2336*12%,T2336*15%)))))</f>
        <v>84.2</v>
      </c>
    </row>
    <row r="2337" spans="1:23" x14ac:dyDescent="0.3">
      <c r="A2337" s="2" t="s">
        <v>1477</v>
      </c>
      <c r="B2337" s="4">
        <v>43539</v>
      </c>
      <c r="C2337" s="4">
        <v>43539</v>
      </c>
      <c r="D2337" s="2" t="s">
        <v>47</v>
      </c>
      <c r="E2337" s="2" t="s">
        <v>36</v>
      </c>
      <c r="F2337" s="2" t="s">
        <v>1478</v>
      </c>
      <c r="G2337" s="5" t="str">
        <f>VLOOKUP(F2337,'Customer Info'!A:B,2,0)</f>
        <v>Kean</v>
      </c>
      <c r="H2337" s="5" t="str">
        <f>VLOOKUP(F2337,'Customer Info'!A:C,3,0)</f>
        <v>Thornton</v>
      </c>
      <c r="I2337" s="5" t="str">
        <f>VLOOKUP(F2337,'Customer Info'!A:E,5,0)</f>
        <v>Melbourne</v>
      </c>
      <c r="J2337" s="2" t="s">
        <v>331</v>
      </c>
      <c r="K2337" s="6" t="str">
        <f>VLOOKUP(J2337,'Product Details'!B:C,2,0)</f>
        <v>Technology</v>
      </c>
      <c r="L2337" s="6" t="str">
        <f>VLOOKUP(J2337,'Product Details'!B:D,3,0)</f>
        <v>Phones</v>
      </c>
      <c r="M2337" s="6" t="s">
        <v>6501</v>
      </c>
      <c r="N2337" s="2">
        <v>2078</v>
      </c>
      <c r="O2337" s="2">
        <v>1871</v>
      </c>
      <c r="P2337" s="2">
        <v>2</v>
      </c>
      <c r="Q2337" s="7">
        <f>O2337*P2337</f>
        <v>3742</v>
      </c>
      <c r="R2337" s="7">
        <f>N2337*P2337</f>
        <v>4156</v>
      </c>
      <c r="S2337" s="2">
        <v>45</v>
      </c>
      <c r="T2337" s="8">
        <f>R2337+S2337</f>
        <v>4201</v>
      </c>
      <c r="U2337" s="8">
        <f>T2337-Q2337</f>
        <v>459</v>
      </c>
      <c r="V2337" s="2" t="s">
        <v>63</v>
      </c>
      <c r="W2337" s="31">
        <f>IF(T2337&lt;5000,T2337*2%,IF(T2337&lt;25000,T2337*5%,IF(T2337&lt;50000,T2337*7%,IF(T2337&lt;100000,T2337*9%,IF(T2337&lt;250000,T2337*12%,T2337*15%)))))</f>
        <v>84.02</v>
      </c>
    </row>
    <row r="2338" spans="1:23" x14ac:dyDescent="0.3">
      <c r="A2338" s="2" t="s">
        <v>144</v>
      </c>
      <c r="B2338" s="4">
        <v>43365</v>
      </c>
      <c r="C2338" s="4">
        <v>43367</v>
      </c>
      <c r="D2338" s="2" t="s">
        <v>47</v>
      </c>
      <c r="E2338" s="2" t="s">
        <v>91</v>
      </c>
      <c r="F2338" s="2" t="s">
        <v>145</v>
      </c>
      <c r="G2338" s="5" t="str">
        <f>VLOOKUP(F2338,'Customer Info'!A:B,2,0)</f>
        <v>Hunter</v>
      </c>
      <c r="H2338" s="5" t="str">
        <f>VLOOKUP(F2338,'Customer Info'!A:C,3,0)</f>
        <v>Lopez</v>
      </c>
      <c r="I2338" s="5" t="str">
        <f>VLOOKUP(F2338,'Customer Info'!A:E,5,0)</f>
        <v>Wollongong</v>
      </c>
      <c r="J2338" s="2" t="s">
        <v>137</v>
      </c>
      <c r="K2338" s="6" t="str">
        <f>VLOOKUP(J2338,'Product Details'!B:C,2,0)</f>
        <v>Office_Supplies</v>
      </c>
      <c r="L2338" s="6" t="str">
        <f>VLOOKUP(J2338,'Product Details'!B:D,3,0)</f>
        <v>Supplies</v>
      </c>
      <c r="M2338" s="6" t="s">
        <v>6555</v>
      </c>
      <c r="N2338" s="2">
        <v>2078</v>
      </c>
      <c r="O2338" s="2">
        <v>1871</v>
      </c>
      <c r="P2338" s="2">
        <v>2</v>
      </c>
      <c r="Q2338" s="7">
        <f>O2338*P2338</f>
        <v>3742</v>
      </c>
      <c r="R2338" s="7">
        <f>N2338*P2338</f>
        <v>4156</v>
      </c>
      <c r="S2338" s="2">
        <v>31</v>
      </c>
      <c r="T2338" s="8">
        <f>R2338+S2338</f>
        <v>4187</v>
      </c>
      <c r="U2338" s="8">
        <f>T2338-Q2338</f>
        <v>445</v>
      </c>
      <c r="V2338" s="2" t="s">
        <v>63</v>
      </c>
      <c r="W2338" s="31">
        <f>IF(T2338&lt;5000,T2338*2%,IF(T2338&lt;25000,T2338*5%,IF(T2338&lt;50000,T2338*7%,IF(T2338&lt;100000,T2338*9%,IF(T2338&lt;250000,T2338*12%,T2338*15%)))))</f>
        <v>83.74</v>
      </c>
    </row>
    <row r="2339" spans="1:23" x14ac:dyDescent="0.3">
      <c r="A2339" s="2" t="s">
        <v>810</v>
      </c>
      <c r="B2339" s="4">
        <v>43275</v>
      </c>
      <c r="C2339" s="4">
        <v>43276</v>
      </c>
      <c r="D2339" s="2" t="s">
        <v>47</v>
      </c>
      <c r="E2339" s="2" t="s">
        <v>36</v>
      </c>
      <c r="F2339" s="2" t="s">
        <v>247</v>
      </c>
      <c r="G2339" s="5" t="str">
        <f>VLOOKUP(F2339,'Customer Info'!A:B,2,0)</f>
        <v>Laurel</v>
      </c>
      <c r="H2339" s="5" t="str">
        <f>VLOOKUP(F2339,'Customer Info'!A:C,3,0)</f>
        <v>Elliston</v>
      </c>
      <c r="I2339" s="5" t="str">
        <f>VLOOKUP(F2339,'Customer Info'!A:E,5,0)</f>
        <v>Herten</v>
      </c>
      <c r="J2339" s="2" t="s">
        <v>441</v>
      </c>
      <c r="K2339" s="6" t="str">
        <f>VLOOKUP(J2339,'Product Details'!B:C,2,0)</f>
        <v>Technology</v>
      </c>
      <c r="L2339" s="6" t="str">
        <f>VLOOKUP(J2339,'Product Details'!B:D,3,0)</f>
        <v>Phones</v>
      </c>
      <c r="M2339" s="6" t="s">
        <v>6417</v>
      </c>
      <c r="N2339" s="2">
        <v>1039</v>
      </c>
      <c r="O2339" s="2">
        <v>954</v>
      </c>
      <c r="P2339" s="2">
        <v>4</v>
      </c>
      <c r="Q2339" s="7">
        <f>O2339*P2339</f>
        <v>3816</v>
      </c>
      <c r="R2339" s="7">
        <f>N2339*P2339</f>
        <v>4156</v>
      </c>
      <c r="S2339" s="2">
        <v>29</v>
      </c>
      <c r="T2339" s="8">
        <f>R2339+S2339</f>
        <v>4185</v>
      </c>
      <c r="U2339" s="8">
        <f>T2339-Q2339</f>
        <v>369</v>
      </c>
      <c r="V2339" s="2" t="s">
        <v>63</v>
      </c>
      <c r="W2339" s="31">
        <f>IF(T2339&lt;5000,T2339*2%,IF(T2339&lt;25000,T2339*5%,IF(T2339&lt;50000,T2339*7%,IF(T2339&lt;100000,T2339*9%,IF(T2339&lt;250000,T2339*12%,T2339*15%)))))</f>
        <v>83.7</v>
      </c>
    </row>
    <row r="2340" spans="1:23" x14ac:dyDescent="0.3">
      <c r="A2340" s="2" t="s">
        <v>75</v>
      </c>
      <c r="B2340" s="4">
        <v>43435</v>
      </c>
      <c r="C2340" s="4">
        <v>43436</v>
      </c>
      <c r="D2340" s="2" t="s">
        <v>47</v>
      </c>
      <c r="E2340" s="2" t="s">
        <v>36</v>
      </c>
      <c r="F2340" s="2" t="s">
        <v>76</v>
      </c>
      <c r="G2340" s="5" t="str">
        <f>VLOOKUP(F2340,'Customer Info'!A:B,2,0)</f>
        <v>Ryan</v>
      </c>
      <c r="H2340" s="5" t="str">
        <f>VLOOKUP(F2340,'Customer Info'!A:C,3,0)</f>
        <v>Crowe</v>
      </c>
      <c r="I2340" s="5" t="str">
        <f>VLOOKUP(F2340,'Customer Info'!A:E,5,0)</f>
        <v>Kanpur</v>
      </c>
      <c r="J2340" s="2" t="s">
        <v>77</v>
      </c>
      <c r="K2340" s="6" t="str">
        <f>VLOOKUP(J2340,'Product Details'!B:C,2,0)</f>
        <v>Office_Supplies</v>
      </c>
      <c r="L2340" s="6" t="str">
        <f>VLOOKUP(J2340,'Product Details'!B:D,3,0)</f>
        <v>Supplies</v>
      </c>
      <c r="M2340" s="6" t="s">
        <v>6446</v>
      </c>
      <c r="N2340" s="2">
        <v>693</v>
      </c>
      <c r="O2340" s="2">
        <v>667</v>
      </c>
      <c r="P2340" s="2">
        <v>6</v>
      </c>
      <c r="Q2340" s="7">
        <f>O2340*P2340</f>
        <v>4002</v>
      </c>
      <c r="R2340" s="7">
        <f>N2340*P2340</f>
        <v>4158</v>
      </c>
      <c r="S2340" s="2">
        <v>38</v>
      </c>
      <c r="T2340" s="8">
        <f>R2340+S2340</f>
        <v>4196</v>
      </c>
      <c r="U2340" s="8">
        <f>T2340-Q2340</f>
        <v>194</v>
      </c>
      <c r="V2340" s="2" t="s">
        <v>33</v>
      </c>
      <c r="W2340" s="31">
        <f>IF(T2340&lt;5000,T2340*2%,IF(T2340&lt;25000,T2340*5%,IF(T2340&lt;50000,T2340*7%,IF(T2340&lt;100000,T2340*9%,IF(T2340&lt;250000,T2340*12%,T2340*15%)))))</f>
        <v>83.92</v>
      </c>
    </row>
    <row r="2341" spans="1:23" x14ac:dyDescent="0.3">
      <c r="A2341" s="2" t="s">
        <v>4750</v>
      </c>
      <c r="B2341" s="4">
        <v>44058</v>
      </c>
      <c r="C2341" s="4">
        <v>44059</v>
      </c>
      <c r="D2341" s="2" t="s">
        <v>47</v>
      </c>
      <c r="E2341" s="2" t="s">
        <v>36</v>
      </c>
      <c r="F2341" s="2" t="s">
        <v>661</v>
      </c>
      <c r="G2341" s="5" t="str">
        <f>VLOOKUP(F2341,'Customer Info'!A:B,2,0)</f>
        <v>Victoria</v>
      </c>
      <c r="H2341" s="5" t="str">
        <f>VLOOKUP(F2341,'Customer Info'!A:C,3,0)</f>
        <v>Brennan</v>
      </c>
      <c r="I2341" s="5" t="str">
        <f>VLOOKUP(F2341,'Customer Info'!A:E,5,0)</f>
        <v>Canberra</v>
      </c>
      <c r="J2341" s="2" t="s">
        <v>56</v>
      </c>
      <c r="K2341" s="6" t="str">
        <f>VLOOKUP(J2341,'Product Details'!B:C,2,0)</f>
        <v>Technology</v>
      </c>
      <c r="L2341" s="6" t="str">
        <f>VLOOKUP(J2341,'Product Details'!B:D,3,0)</f>
        <v>Accessories</v>
      </c>
      <c r="M2341" s="6" t="s">
        <v>6410</v>
      </c>
      <c r="N2341" s="2">
        <v>693</v>
      </c>
      <c r="O2341" s="2">
        <v>667</v>
      </c>
      <c r="P2341" s="2">
        <v>6</v>
      </c>
      <c r="Q2341" s="7">
        <f>O2341*P2341</f>
        <v>4002</v>
      </c>
      <c r="R2341" s="7">
        <f>N2341*P2341</f>
        <v>4158</v>
      </c>
      <c r="S2341" s="2">
        <v>37</v>
      </c>
      <c r="T2341" s="8">
        <f>R2341+S2341</f>
        <v>4195</v>
      </c>
      <c r="U2341" s="8">
        <f>T2341-Q2341</f>
        <v>193</v>
      </c>
      <c r="V2341" s="2" t="s">
        <v>33</v>
      </c>
      <c r="W2341" s="31">
        <f>IF(T2341&lt;5000,T2341*2%,IF(T2341&lt;25000,T2341*5%,IF(T2341&lt;50000,T2341*7%,IF(T2341&lt;100000,T2341*9%,IF(T2341&lt;250000,T2341*12%,T2341*15%)))))</f>
        <v>83.9</v>
      </c>
    </row>
    <row r="2342" spans="1:23" x14ac:dyDescent="0.3">
      <c r="A2342" s="2" t="s">
        <v>2966</v>
      </c>
      <c r="B2342" s="4">
        <v>43127</v>
      </c>
      <c r="C2342" s="4">
        <v>43129</v>
      </c>
      <c r="D2342" s="2" t="s">
        <v>28</v>
      </c>
      <c r="E2342" s="2" t="s">
        <v>68</v>
      </c>
      <c r="F2342" s="2" t="s">
        <v>687</v>
      </c>
      <c r="G2342" s="5" t="str">
        <f>VLOOKUP(F2342,'Customer Info'!A:B,2,0)</f>
        <v>Aaron</v>
      </c>
      <c r="H2342" s="5" t="str">
        <f>VLOOKUP(F2342,'Customer Info'!A:C,3,0)</f>
        <v>Hawkins</v>
      </c>
      <c r="I2342" s="5" t="str">
        <f>VLOOKUP(F2342,'Customer Info'!A:E,5,0)</f>
        <v>Minden</v>
      </c>
      <c r="J2342" s="2" t="s">
        <v>59</v>
      </c>
      <c r="K2342" s="6" t="str">
        <f>VLOOKUP(J2342,'Product Details'!B:C,2,0)</f>
        <v>Technology</v>
      </c>
      <c r="L2342" s="6" t="str">
        <f>VLOOKUP(J2342,'Product Details'!B:D,3,0)</f>
        <v>Accessories</v>
      </c>
      <c r="M2342" s="6" t="s">
        <v>6442</v>
      </c>
      <c r="N2342" s="2">
        <v>2083</v>
      </c>
      <c r="O2342" s="2">
        <v>2004</v>
      </c>
      <c r="P2342" s="2">
        <v>2</v>
      </c>
      <c r="Q2342" s="7">
        <f>O2342*P2342</f>
        <v>4008</v>
      </c>
      <c r="R2342" s="7">
        <f>N2342*P2342</f>
        <v>4166</v>
      </c>
      <c r="S2342" s="2">
        <v>49</v>
      </c>
      <c r="T2342" s="8">
        <f>R2342+S2342</f>
        <v>4215</v>
      </c>
      <c r="U2342" s="8">
        <f>T2342-Q2342</f>
        <v>207</v>
      </c>
      <c r="V2342" s="2" t="s">
        <v>33</v>
      </c>
      <c r="W2342" s="31">
        <f>IF(T2342&lt;5000,T2342*2%,IF(T2342&lt;25000,T2342*5%,IF(T2342&lt;50000,T2342*7%,IF(T2342&lt;100000,T2342*9%,IF(T2342&lt;250000,T2342*12%,T2342*15%)))))</f>
        <v>84.3</v>
      </c>
    </row>
    <row r="2343" spans="1:23" x14ac:dyDescent="0.3">
      <c r="A2343" s="2" t="s">
        <v>4399</v>
      </c>
      <c r="B2343" s="4">
        <v>43537</v>
      </c>
      <c r="C2343" s="4">
        <v>43538</v>
      </c>
      <c r="D2343" s="2" t="s">
        <v>47</v>
      </c>
      <c r="E2343" s="2" t="s">
        <v>91</v>
      </c>
      <c r="F2343" s="2" t="s">
        <v>956</v>
      </c>
      <c r="G2343" s="5" t="str">
        <f>VLOOKUP(F2343,'Customer Info'!A:B,2,0)</f>
        <v>Quincy</v>
      </c>
      <c r="H2343" s="5" t="str">
        <f>VLOOKUP(F2343,'Customer Info'!A:C,3,0)</f>
        <v>Jones</v>
      </c>
      <c r="I2343" s="5" t="str">
        <f>VLOOKUP(F2343,'Customer Info'!A:E,5,0)</f>
        <v>Gold Coast</v>
      </c>
      <c r="J2343" s="2" t="s">
        <v>74</v>
      </c>
      <c r="K2343" s="6" t="str">
        <f>VLOOKUP(J2343,'Product Details'!B:C,2,0)</f>
        <v>Office_Supplies</v>
      </c>
      <c r="L2343" s="6" t="str">
        <f>VLOOKUP(J2343,'Product Details'!B:D,3,0)</f>
        <v>Fasteners</v>
      </c>
      <c r="M2343" s="6" t="s">
        <v>6459</v>
      </c>
      <c r="N2343" s="2">
        <v>695</v>
      </c>
      <c r="O2343" s="2">
        <v>661</v>
      </c>
      <c r="P2343" s="2">
        <v>6</v>
      </c>
      <c r="Q2343" s="7">
        <f>O2343*P2343</f>
        <v>3966</v>
      </c>
      <c r="R2343" s="7">
        <f>N2343*P2343</f>
        <v>4170</v>
      </c>
      <c r="S2343" s="2">
        <v>50</v>
      </c>
      <c r="T2343" s="8">
        <f>R2343+S2343</f>
        <v>4220</v>
      </c>
      <c r="U2343" s="8">
        <f>T2343-Q2343</f>
        <v>254</v>
      </c>
      <c r="V2343" s="2" t="s">
        <v>33</v>
      </c>
      <c r="W2343" s="31">
        <f>IF(T2343&lt;5000,T2343*2%,IF(T2343&lt;25000,T2343*5%,IF(T2343&lt;50000,T2343*7%,IF(T2343&lt;100000,T2343*9%,IF(T2343&lt;250000,T2343*12%,T2343*15%)))))</f>
        <v>84.4</v>
      </c>
    </row>
    <row r="2344" spans="1:23" x14ac:dyDescent="0.3">
      <c r="A2344" s="2" t="s">
        <v>3954</v>
      </c>
      <c r="B2344" s="4">
        <v>44144</v>
      </c>
      <c r="C2344" s="4">
        <v>44145</v>
      </c>
      <c r="D2344" s="2" t="s">
        <v>47</v>
      </c>
      <c r="E2344" s="2" t="s">
        <v>43</v>
      </c>
      <c r="F2344" s="2" t="s">
        <v>309</v>
      </c>
      <c r="G2344" s="5" t="str">
        <f>VLOOKUP(F2344,'Customer Info'!A:B,2,0)</f>
        <v>Melanie</v>
      </c>
      <c r="H2344" s="5" t="str">
        <f>VLOOKUP(F2344,'Customer Info'!A:C,3,0)</f>
        <v>Seite</v>
      </c>
      <c r="I2344" s="5" t="str">
        <f>VLOOKUP(F2344,'Customer Info'!A:E,5,0)</f>
        <v>Xining</v>
      </c>
      <c r="J2344" s="2" t="s">
        <v>577</v>
      </c>
      <c r="K2344" s="6" t="str">
        <f>VLOOKUP(J2344,'Product Details'!B:C,2,0)</f>
        <v>Office_Supplies</v>
      </c>
      <c r="L2344" s="6" t="str">
        <f>VLOOKUP(J2344,'Product Details'!B:D,3,0)</f>
        <v>Envelopes</v>
      </c>
      <c r="M2344" s="6" t="s">
        <v>6526</v>
      </c>
      <c r="N2344" s="2">
        <v>835</v>
      </c>
      <c r="O2344" s="2">
        <v>796</v>
      </c>
      <c r="P2344" s="2">
        <v>5</v>
      </c>
      <c r="Q2344" s="7">
        <f>O2344*P2344</f>
        <v>3980</v>
      </c>
      <c r="R2344" s="7">
        <f>N2344*P2344</f>
        <v>4175</v>
      </c>
      <c r="S2344" s="2">
        <v>85</v>
      </c>
      <c r="T2344" s="8">
        <f>R2344+S2344</f>
        <v>4260</v>
      </c>
      <c r="U2344" s="8">
        <f>T2344-Q2344</f>
        <v>280</v>
      </c>
      <c r="V2344" s="2" t="s">
        <v>71</v>
      </c>
      <c r="W2344" s="31">
        <f>IF(T2344&lt;5000,T2344*2%,IF(T2344&lt;25000,T2344*5%,IF(T2344&lt;50000,T2344*7%,IF(T2344&lt;100000,T2344*9%,IF(T2344&lt;250000,T2344*12%,T2344*15%)))))</f>
        <v>85.2</v>
      </c>
    </row>
    <row r="2345" spans="1:23" x14ac:dyDescent="0.3">
      <c r="A2345" s="2" t="s">
        <v>3337</v>
      </c>
      <c r="B2345" s="4">
        <v>43709</v>
      </c>
      <c r="C2345" s="4">
        <v>43709</v>
      </c>
      <c r="D2345" s="2" t="s">
        <v>28</v>
      </c>
      <c r="E2345" s="2" t="s">
        <v>91</v>
      </c>
      <c r="F2345" s="2" t="s">
        <v>744</v>
      </c>
      <c r="G2345" s="5" t="str">
        <f>VLOOKUP(F2345,'Customer Info'!A:B,2,0)</f>
        <v>Thomas</v>
      </c>
      <c r="H2345" s="5" t="str">
        <f>VLOOKUP(F2345,'Customer Info'!A:C,3,0)</f>
        <v>Brumley</v>
      </c>
      <c r="I2345" s="5" t="str">
        <f>VLOOKUP(F2345,'Customer Info'!A:E,5,0)</f>
        <v>Launceston</v>
      </c>
      <c r="J2345" s="2" t="s">
        <v>229</v>
      </c>
      <c r="K2345" s="6" t="str">
        <f>VLOOKUP(J2345,'Product Details'!B:C,2,0)</f>
        <v>Office_Supplies</v>
      </c>
      <c r="L2345" s="6" t="str">
        <f>VLOOKUP(J2345,'Product Details'!B:D,3,0)</f>
        <v>Paper</v>
      </c>
      <c r="M2345" s="6" t="s">
        <v>6569</v>
      </c>
      <c r="N2345" s="2">
        <v>2088</v>
      </c>
      <c r="O2345" s="2">
        <v>1970</v>
      </c>
      <c r="P2345" s="2">
        <v>2</v>
      </c>
      <c r="Q2345" s="7">
        <f>O2345*P2345</f>
        <v>3940</v>
      </c>
      <c r="R2345" s="7">
        <f>N2345*P2345</f>
        <v>4176</v>
      </c>
      <c r="S2345" s="2">
        <v>72</v>
      </c>
      <c r="T2345" s="8">
        <f>R2345+S2345</f>
        <v>4248</v>
      </c>
      <c r="U2345" s="8">
        <f>T2345-Q2345</f>
        <v>308</v>
      </c>
      <c r="V2345" s="2" t="s">
        <v>33</v>
      </c>
      <c r="W2345" s="31">
        <f>IF(T2345&lt;5000,T2345*2%,IF(T2345&lt;25000,T2345*5%,IF(T2345&lt;50000,T2345*7%,IF(T2345&lt;100000,T2345*9%,IF(T2345&lt;250000,T2345*12%,T2345*15%)))))</f>
        <v>84.960000000000008</v>
      </c>
    </row>
    <row r="2346" spans="1:23" x14ac:dyDescent="0.3">
      <c r="A2346" s="2" t="s">
        <v>4062</v>
      </c>
      <c r="B2346" s="4">
        <v>43220</v>
      </c>
      <c r="C2346" s="4">
        <v>43221</v>
      </c>
      <c r="D2346" s="2" t="s">
        <v>28</v>
      </c>
      <c r="E2346" s="2" t="s">
        <v>43</v>
      </c>
      <c r="F2346" s="2" t="s">
        <v>1665</v>
      </c>
      <c r="G2346" s="5" t="str">
        <f>VLOOKUP(F2346,'Customer Info'!A:B,2,0)</f>
        <v>Matt</v>
      </c>
      <c r="H2346" s="5" t="str">
        <f>VLOOKUP(F2346,'Customer Info'!A:C,3,0)</f>
        <v>Collins</v>
      </c>
      <c r="I2346" s="5" t="str">
        <f>VLOOKUP(F2346,'Customer Info'!A:E,5,0)</f>
        <v>Mumbai</v>
      </c>
      <c r="J2346" s="2" t="s">
        <v>554</v>
      </c>
      <c r="K2346" s="6" t="str">
        <f>VLOOKUP(J2346,'Product Details'!B:C,2,0)</f>
        <v>Furniture</v>
      </c>
      <c r="L2346" s="6" t="str">
        <f>VLOOKUP(J2346,'Product Details'!B:D,3,0)</f>
        <v>Furnishings</v>
      </c>
      <c r="M2346" s="6" t="s">
        <v>6561</v>
      </c>
      <c r="N2346" s="2">
        <v>2088</v>
      </c>
      <c r="O2346" s="2">
        <v>1970</v>
      </c>
      <c r="P2346" s="2">
        <v>2</v>
      </c>
      <c r="Q2346" s="7">
        <f>O2346*P2346</f>
        <v>3940</v>
      </c>
      <c r="R2346" s="7">
        <f>N2346*P2346</f>
        <v>4176</v>
      </c>
      <c r="S2346" s="2">
        <v>40</v>
      </c>
      <c r="T2346" s="8">
        <f>R2346+S2346</f>
        <v>4216</v>
      </c>
      <c r="U2346" s="8">
        <f>T2346-Q2346</f>
        <v>276</v>
      </c>
      <c r="V2346" s="2" t="s">
        <v>63</v>
      </c>
      <c r="W2346" s="31">
        <f>IF(T2346&lt;5000,T2346*2%,IF(T2346&lt;25000,T2346*5%,IF(T2346&lt;50000,T2346*7%,IF(T2346&lt;100000,T2346*9%,IF(T2346&lt;250000,T2346*12%,T2346*15%)))))</f>
        <v>84.320000000000007</v>
      </c>
    </row>
    <row r="2347" spans="1:23" x14ac:dyDescent="0.3">
      <c r="A2347" s="2" t="s">
        <v>2554</v>
      </c>
      <c r="B2347" s="4">
        <v>43583</v>
      </c>
      <c r="C2347" s="4">
        <v>43583</v>
      </c>
      <c r="D2347" s="2" t="s">
        <v>47</v>
      </c>
      <c r="E2347" s="2" t="s">
        <v>68</v>
      </c>
      <c r="F2347" s="2" t="s">
        <v>670</v>
      </c>
      <c r="G2347" s="5" t="str">
        <f>VLOOKUP(F2347,'Customer Info'!A:B,2,0)</f>
        <v>Gary</v>
      </c>
      <c r="H2347" s="5" t="str">
        <f>VLOOKUP(F2347,'Customer Info'!A:C,3,0)</f>
        <v>Zandusky</v>
      </c>
      <c r="I2347" s="5" t="str">
        <f>VLOOKUP(F2347,'Customer Info'!A:E,5,0)</f>
        <v>Aligarh</v>
      </c>
      <c r="J2347" s="2" t="s">
        <v>572</v>
      </c>
      <c r="K2347" s="6" t="str">
        <f>VLOOKUP(J2347,'Product Details'!B:C,2,0)</f>
        <v>Technology</v>
      </c>
      <c r="L2347" s="6" t="str">
        <f>VLOOKUP(J2347,'Product Details'!B:D,3,0)</f>
        <v>Machines</v>
      </c>
      <c r="M2347" s="6" t="s">
        <v>6553</v>
      </c>
      <c r="N2347" s="2">
        <v>465</v>
      </c>
      <c r="O2347" s="2">
        <v>439</v>
      </c>
      <c r="P2347" s="2">
        <v>9</v>
      </c>
      <c r="Q2347" s="7">
        <f>O2347*P2347</f>
        <v>3951</v>
      </c>
      <c r="R2347" s="7">
        <f>N2347*P2347</f>
        <v>4185</v>
      </c>
      <c r="S2347" s="2">
        <v>80</v>
      </c>
      <c r="T2347" s="8">
        <f>R2347+S2347</f>
        <v>4265</v>
      </c>
      <c r="U2347" s="8">
        <f>T2347-Q2347</f>
        <v>314</v>
      </c>
      <c r="V2347" s="2" t="s">
        <v>63</v>
      </c>
      <c r="W2347" s="31">
        <f>IF(T2347&lt;5000,T2347*2%,IF(T2347&lt;25000,T2347*5%,IF(T2347&lt;50000,T2347*7%,IF(T2347&lt;100000,T2347*9%,IF(T2347&lt;250000,T2347*12%,T2347*15%)))))</f>
        <v>85.3</v>
      </c>
    </row>
    <row r="2348" spans="1:23" x14ac:dyDescent="0.3">
      <c r="A2348" s="2" t="s">
        <v>3306</v>
      </c>
      <c r="B2348" s="4">
        <v>43645</v>
      </c>
      <c r="C2348" s="4">
        <v>43647</v>
      </c>
      <c r="D2348" s="2" t="s">
        <v>47</v>
      </c>
      <c r="E2348" s="2" t="s">
        <v>68</v>
      </c>
      <c r="F2348" s="2" t="s">
        <v>95</v>
      </c>
      <c r="G2348" s="5" t="str">
        <f>VLOOKUP(F2348,'Customer Info'!A:B,2,0)</f>
        <v>Bill</v>
      </c>
      <c r="H2348" s="5" t="str">
        <f>VLOOKUP(F2348,'Customer Info'!A:C,3,0)</f>
        <v>Stewart</v>
      </c>
      <c r="I2348" s="5" t="str">
        <f>VLOOKUP(F2348,'Customer Info'!A:E,5,0)</f>
        <v>Wenling</v>
      </c>
      <c r="J2348" s="2" t="s">
        <v>433</v>
      </c>
      <c r="K2348" s="6" t="str">
        <f>VLOOKUP(J2348,'Product Details'!B:C,2,0)</f>
        <v>Office_Supplies</v>
      </c>
      <c r="L2348" s="6" t="str">
        <f>VLOOKUP(J2348,'Product Details'!B:D,3,0)</f>
        <v>Binders</v>
      </c>
      <c r="M2348" s="6" t="s">
        <v>6563</v>
      </c>
      <c r="N2348" s="2">
        <v>1048</v>
      </c>
      <c r="O2348" s="2">
        <v>979</v>
      </c>
      <c r="P2348" s="2">
        <v>4</v>
      </c>
      <c r="Q2348" s="7">
        <f>O2348*P2348</f>
        <v>3916</v>
      </c>
      <c r="R2348" s="7">
        <f>N2348*P2348</f>
        <v>4192</v>
      </c>
      <c r="S2348" s="2">
        <v>31</v>
      </c>
      <c r="T2348" s="8">
        <f>R2348+S2348</f>
        <v>4223</v>
      </c>
      <c r="U2348" s="8">
        <f>T2348-Q2348</f>
        <v>307</v>
      </c>
      <c r="V2348" s="2" t="s">
        <v>33</v>
      </c>
      <c r="W2348" s="31">
        <f>IF(T2348&lt;5000,T2348*2%,IF(T2348&lt;25000,T2348*5%,IF(T2348&lt;50000,T2348*7%,IF(T2348&lt;100000,T2348*9%,IF(T2348&lt;250000,T2348*12%,T2348*15%)))))</f>
        <v>84.460000000000008</v>
      </c>
    </row>
    <row r="2349" spans="1:23" x14ac:dyDescent="0.3">
      <c r="A2349" s="2" t="s">
        <v>2272</v>
      </c>
      <c r="B2349" s="4">
        <v>43800</v>
      </c>
      <c r="C2349" s="4">
        <v>43802</v>
      </c>
      <c r="D2349" s="2" t="s">
        <v>47</v>
      </c>
      <c r="E2349" s="2" t="s">
        <v>91</v>
      </c>
      <c r="F2349" s="2" t="s">
        <v>1319</v>
      </c>
      <c r="G2349" s="5" t="str">
        <f>VLOOKUP(F2349,'Customer Info'!A:B,2,0)</f>
        <v>Vivek</v>
      </c>
      <c r="H2349" s="5" t="str">
        <f>VLOOKUP(F2349,'Customer Info'!A:C,3,0)</f>
        <v>Gonzalez</v>
      </c>
      <c r="I2349" s="5" t="str">
        <f>VLOOKUP(F2349,'Customer Info'!A:E,5,0)</f>
        <v>Nanyang</v>
      </c>
      <c r="J2349" s="2" t="s">
        <v>404</v>
      </c>
      <c r="K2349" s="6" t="str">
        <f>VLOOKUP(J2349,'Product Details'!B:C,2,0)</f>
        <v>Furniture</v>
      </c>
      <c r="L2349" s="6" t="str">
        <f>VLOOKUP(J2349,'Product Details'!B:D,3,0)</f>
        <v>Furnishings</v>
      </c>
      <c r="M2349" s="6" t="s">
        <v>6535</v>
      </c>
      <c r="N2349" s="2">
        <v>1048</v>
      </c>
      <c r="O2349" s="2">
        <v>979</v>
      </c>
      <c r="P2349" s="2">
        <v>4</v>
      </c>
      <c r="Q2349" s="7">
        <f>O2349*P2349</f>
        <v>3916</v>
      </c>
      <c r="R2349" s="7">
        <f>N2349*P2349</f>
        <v>4192</v>
      </c>
      <c r="S2349" s="2">
        <v>21</v>
      </c>
      <c r="T2349" s="8">
        <f>R2349+S2349</f>
        <v>4213</v>
      </c>
      <c r="U2349" s="8">
        <f>T2349-Q2349</f>
        <v>297</v>
      </c>
      <c r="V2349" s="2" t="s">
        <v>63</v>
      </c>
      <c r="W2349" s="31">
        <f>IF(T2349&lt;5000,T2349*2%,IF(T2349&lt;25000,T2349*5%,IF(T2349&lt;50000,T2349*7%,IF(T2349&lt;100000,T2349*9%,IF(T2349&lt;250000,T2349*12%,T2349*15%)))))</f>
        <v>84.26</v>
      </c>
    </row>
    <row r="2350" spans="1:23" x14ac:dyDescent="0.3">
      <c r="A2350" s="2" t="s">
        <v>3115</v>
      </c>
      <c r="B2350" s="4">
        <v>43352</v>
      </c>
      <c r="C2350" s="4">
        <v>43353</v>
      </c>
      <c r="D2350" s="2" t="s">
        <v>47</v>
      </c>
      <c r="E2350" s="2" t="s">
        <v>48</v>
      </c>
      <c r="F2350" s="2" t="s">
        <v>613</v>
      </c>
      <c r="G2350" s="5" t="str">
        <f>VLOOKUP(F2350,'Customer Info'!A:B,2,0)</f>
        <v>Scott</v>
      </c>
      <c r="H2350" s="5" t="str">
        <f>VLOOKUP(F2350,'Customer Info'!A:C,3,0)</f>
        <v>Cohen</v>
      </c>
      <c r="I2350" s="5" t="str">
        <f>VLOOKUP(F2350,'Customer Info'!A:E,5,0)</f>
        <v>Freiburg</v>
      </c>
      <c r="J2350" s="2" t="s">
        <v>470</v>
      </c>
      <c r="K2350" s="6" t="str">
        <f>VLOOKUP(J2350,'Product Details'!B:C,2,0)</f>
        <v>Office_Supplies</v>
      </c>
      <c r="L2350" s="6" t="str">
        <f>VLOOKUP(J2350,'Product Details'!B:D,3,0)</f>
        <v>Art</v>
      </c>
      <c r="M2350" s="6" t="s">
        <v>6552</v>
      </c>
      <c r="N2350" s="2">
        <v>1399</v>
      </c>
      <c r="O2350" s="2">
        <v>1308</v>
      </c>
      <c r="P2350" s="2">
        <v>3</v>
      </c>
      <c r="Q2350" s="7">
        <f>O2350*P2350</f>
        <v>3924</v>
      </c>
      <c r="R2350" s="7">
        <f>N2350*P2350</f>
        <v>4197</v>
      </c>
      <c r="S2350" s="2">
        <v>74</v>
      </c>
      <c r="T2350" s="8">
        <f>R2350+S2350</f>
        <v>4271</v>
      </c>
      <c r="U2350" s="8">
        <f>T2350-Q2350</f>
        <v>347</v>
      </c>
      <c r="V2350" s="2" t="s">
        <v>33</v>
      </c>
      <c r="W2350" s="31">
        <f>IF(T2350&lt;5000,T2350*2%,IF(T2350&lt;25000,T2350*5%,IF(T2350&lt;50000,T2350*7%,IF(T2350&lt;100000,T2350*9%,IF(T2350&lt;250000,T2350*12%,T2350*15%)))))</f>
        <v>85.42</v>
      </c>
    </row>
    <row r="2351" spans="1:23" x14ac:dyDescent="0.3">
      <c r="A2351" s="2" t="s">
        <v>3082</v>
      </c>
      <c r="B2351" s="4">
        <v>43110</v>
      </c>
      <c r="C2351" s="4">
        <v>43112</v>
      </c>
      <c r="D2351" s="2" t="s">
        <v>47</v>
      </c>
      <c r="E2351" s="2" t="s">
        <v>36</v>
      </c>
      <c r="F2351" s="2" t="s">
        <v>544</v>
      </c>
      <c r="G2351" s="5" t="str">
        <f>VLOOKUP(F2351,'Customer Info'!A:B,2,0)</f>
        <v>Troy</v>
      </c>
      <c r="H2351" s="5" t="str">
        <f>VLOOKUP(F2351,'Customer Info'!A:C,3,0)</f>
        <v>Blackwell</v>
      </c>
      <c r="I2351" s="5" t="str">
        <f>VLOOKUP(F2351,'Customer Info'!A:E,5,0)</f>
        <v>Akola</v>
      </c>
      <c r="J2351" s="2" t="s">
        <v>454</v>
      </c>
      <c r="K2351" s="6" t="str">
        <f>VLOOKUP(J2351,'Product Details'!B:C,2,0)</f>
        <v>Office_Supplies</v>
      </c>
      <c r="L2351" s="6" t="str">
        <f>VLOOKUP(J2351,'Product Details'!B:D,3,0)</f>
        <v>Paper</v>
      </c>
      <c r="M2351" s="6" t="s">
        <v>6566</v>
      </c>
      <c r="N2351" s="2">
        <v>1399</v>
      </c>
      <c r="O2351" s="2">
        <v>1308</v>
      </c>
      <c r="P2351" s="2">
        <v>3</v>
      </c>
      <c r="Q2351" s="7">
        <f>O2351*P2351</f>
        <v>3924</v>
      </c>
      <c r="R2351" s="7">
        <f>N2351*P2351</f>
        <v>4197</v>
      </c>
      <c r="S2351" s="2">
        <v>42</v>
      </c>
      <c r="T2351" s="8">
        <f>R2351+S2351</f>
        <v>4239</v>
      </c>
      <c r="U2351" s="8">
        <f>T2351-Q2351</f>
        <v>315</v>
      </c>
      <c r="V2351" s="2" t="s">
        <v>63</v>
      </c>
      <c r="W2351" s="31">
        <f>IF(T2351&lt;5000,T2351*2%,IF(T2351&lt;25000,T2351*5%,IF(T2351&lt;50000,T2351*7%,IF(T2351&lt;100000,T2351*9%,IF(T2351&lt;250000,T2351*12%,T2351*15%)))))</f>
        <v>84.78</v>
      </c>
    </row>
    <row r="2352" spans="1:23" x14ac:dyDescent="0.3">
      <c r="A2352" s="2" t="s">
        <v>3885</v>
      </c>
      <c r="B2352" s="4">
        <v>44143</v>
      </c>
      <c r="C2352" s="4">
        <v>44145</v>
      </c>
      <c r="D2352" s="2" t="s">
        <v>28</v>
      </c>
      <c r="E2352" s="2" t="s">
        <v>91</v>
      </c>
      <c r="F2352" s="2" t="s">
        <v>1665</v>
      </c>
      <c r="G2352" s="5" t="str">
        <f>VLOOKUP(F2352,'Customer Info'!A:B,2,0)</f>
        <v>Matt</v>
      </c>
      <c r="H2352" s="5" t="str">
        <f>VLOOKUP(F2352,'Customer Info'!A:C,3,0)</f>
        <v>Collins</v>
      </c>
      <c r="I2352" s="5" t="str">
        <f>VLOOKUP(F2352,'Customer Info'!A:E,5,0)</f>
        <v>Mumbai</v>
      </c>
      <c r="J2352" s="2" t="s">
        <v>792</v>
      </c>
      <c r="K2352" s="6" t="str">
        <f>VLOOKUP(J2352,'Product Details'!B:C,2,0)</f>
        <v>Office_Supplies</v>
      </c>
      <c r="L2352" s="6" t="str">
        <f>VLOOKUP(J2352,'Product Details'!B:D,3,0)</f>
        <v>Fasteners</v>
      </c>
      <c r="M2352" s="6" t="s">
        <v>6544</v>
      </c>
      <c r="N2352" s="2">
        <v>1405</v>
      </c>
      <c r="O2352" s="2">
        <v>1287</v>
      </c>
      <c r="P2352" s="2">
        <v>3</v>
      </c>
      <c r="Q2352" s="7">
        <f>O2352*P2352</f>
        <v>3861</v>
      </c>
      <c r="R2352" s="7">
        <f>N2352*P2352</f>
        <v>4215</v>
      </c>
      <c r="S2352" s="2">
        <v>74</v>
      </c>
      <c r="T2352" s="8">
        <f>R2352+S2352</f>
        <v>4289</v>
      </c>
      <c r="U2352" s="8">
        <f>T2352-Q2352</f>
        <v>428</v>
      </c>
      <c r="V2352" s="2" t="s">
        <v>71</v>
      </c>
      <c r="W2352" s="31">
        <f>IF(T2352&lt;5000,T2352*2%,IF(T2352&lt;25000,T2352*5%,IF(T2352&lt;50000,T2352*7%,IF(T2352&lt;100000,T2352*9%,IF(T2352&lt;250000,T2352*12%,T2352*15%)))))</f>
        <v>85.78</v>
      </c>
    </row>
    <row r="2353" spans="1:23" x14ac:dyDescent="0.3">
      <c r="A2353" s="2" t="s">
        <v>2107</v>
      </c>
      <c r="B2353" s="4">
        <v>43212</v>
      </c>
      <c r="C2353" s="4">
        <v>43212</v>
      </c>
      <c r="D2353" s="2" t="s">
        <v>28</v>
      </c>
      <c r="E2353" s="2" t="s">
        <v>36</v>
      </c>
      <c r="F2353" s="2" t="s">
        <v>757</v>
      </c>
      <c r="G2353" s="5" t="str">
        <f>VLOOKUP(F2353,'Customer Info'!A:B,2,0)</f>
        <v>Deirdre</v>
      </c>
      <c r="H2353" s="5" t="str">
        <f>VLOOKUP(F2353,'Customer Info'!A:C,3,0)</f>
        <v>Greer</v>
      </c>
      <c r="I2353" s="5" t="str">
        <f>VLOOKUP(F2353,'Customer Info'!A:E,5,0)</f>
        <v>Bandung</v>
      </c>
      <c r="J2353" s="2" t="s">
        <v>632</v>
      </c>
      <c r="K2353" s="6" t="str">
        <f>VLOOKUP(J2353,'Product Details'!B:C,2,0)</f>
        <v>Office_Supplies</v>
      </c>
      <c r="L2353" s="6" t="str">
        <f>VLOOKUP(J2353,'Product Details'!B:D,3,0)</f>
        <v>Appliances</v>
      </c>
      <c r="M2353" s="6" t="s">
        <v>6499</v>
      </c>
      <c r="N2353" s="2">
        <v>1405</v>
      </c>
      <c r="O2353" s="2">
        <v>1287</v>
      </c>
      <c r="P2353" s="2">
        <v>3</v>
      </c>
      <c r="Q2353" s="7">
        <f>O2353*P2353</f>
        <v>3861</v>
      </c>
      <c r="R2353" s="7">
        <f>N2353*P2353</f>
        <v>4215</v>
      </c>
      <c r="S2353" s="2">
        <v>45</v>
      </c>
      <c r="T2353" s="8">
        <f>R2353+S2353</f>
        <v>4260</v>
      </c>
      <c r="U2353" s="8">
        <f>T2353-Q2353</f>
        <v>399</v>
      </c>
      <c r="V2353" s="2" t="s">
        <v>33</v>
      </c>
      <c r="W2353" s="31">
        <f>IF(T2353&lt;5000,T2353*2%,IF(T2353&lt;25000,T2353*5%,IF(T2353&lt;50000,T2353*7%,IF(T2353&lt;100000,T2353*9%,IF(T2353&lt;250000,T2353*12%,T2353*15%)))))</f>
        <v>85.2</v>
      </c>
    </row>
    <row r="2354" spans="1:23" x14ac:dyDescent="0.3">
      <c r="A2354" s="2" t="s">
        <v>2682</v>
      </c>
      <c r="B2354" s="4">
        <v>44021</v>
      </c>
      <c r="C2354" s="4">
        <v>44023</v>
      </c>
      <c r="D2354" s="2" t="s">
        <v>28</v>
      </c>
      <c r="E2354" s="2" t="s">
        <v>48</v>
      </c>
      <c r="F2354" s="2" t="s">
        <v>625</v>
      </c>
      <c r="G2354" s="5" t="str">
        <f>VLOOKUP(F2354,'Customer Info'!A:B,2,0)</f>
        <v>Ivan</v>
      </c>
      <c r="H2354" s="5" t="str">
        <f>VLOOKUP(F2354,'Customer Info'!A:C,3,0)</f>
        <v>Gibson</v>
      </c>
      <c r="I2354" s="5" t="str">
        <f>VLOOKUP(F2354,'Customer Info'!A:E,5,0)</f>
        <v>Perth</v>
      </c>
      <c r="J2354" s="2" t="s">
        <v>419</v>
      </c>
      <c r="K2354" s="6" t="str">
        <f>VLOOKUP(J2354,'Product Details'!B:C,2,0)</f>
        <v>Office_Supplies</v>
      </c>
      <c r="L2354" s="6" t="str">
        <f>VLOOKUP(J2354,'Product Details'!B:D,3,0)</f>
        <v>Labels</v>
      </c>
      <c r="M2354" s="6" t="s">
        <v>6465</v>
      </c>
      <c r="N2354" s="2">
        <v>1405</v>
      </c>
      <c r="O2354" s="2">
        <v>1287</v>
      </c>
      <c r="P2354" s="2">
        <v>3</v>
      </c>
      <c r="Q2354" s="7">
        <f>O2354*P2354</f>
        <v>3861</v>
      </c>
      <c r="R2354" s="7">
        <f>N2354*P2354</f>
        <v>4215</v>
      </c>
      <c r="S2354" s="2">
        <v>25</v>
      </c>
      <c r="T2354" s="8">
        <f>R2354+S2354</f>
        <v>4240</v>
      </c>
      <c r="U2354" s="8">
        <f>T2354-Q2354</f>
        <v>379</v>
      </c>
      <c r="V2354" s="2" t="s">
        <v>33</v>
      </c>
      <c r="W2354" s="31">
        <f>IF(T2354&lt;5000,T2354*2%,IF(T2354&lt;25000,T2354*5%,IF(T2354&lt;50000,T2354*7%,IF(T2354&lt;100000,T2354*9%,IF(T2354&lt;250000,T2354*12%,T2354*15%)))))</f>
        <v>84.8</v>
      </c>
    </row>
    <row r="2355" spans="1:23" x14ac:dyDescent="0.3">
      <c r="A2355" s="2" t="s">
        <v>1350</v>
      </c>
      <c r="B2355" s="4">
        <v>43796</v>
      </c>
      <c r="C2355" s="4">
        <v>43796</v>
      </c>
      <c r="D2355" s="2" t="s">
        <v>47</v>
      </c>
      <c r="E2355" s="2" t="s">
        <v>68</v>
      </c>
      <c r="F2355" s="2" t="s">
        <v>1351</v>
      </c>
      <c r="G2355" s="5" t="str">
        <f>VLOOKUP(F2355,'Customer Info'!A:B,2,0)</f>
        <v>Irene</v>
      </c>
      <c r="H2355" s="5" t="str">
        <f>VLOOKUP(F2355,'Customer Info'!A:C,3,0)</f>
        <v>Maddox</v>
      </c>
      <c r="I2355" s="5" t="str">
        <f>VLOOKUP(F2355,'Customer Info'!A:E,5,0)</f>
        <v>Bhavnagar</v>
      </c>
      <c r="J2355" s="2" t="s">
        <v>361</v>
      </c>
      <c r="K2355" s="6" t="str">
        <f>VLOOKUP(J2355,'Product Details'!B:C,2,0)</f>
        <v>Technology</v>
      </c>
      <c r="L2355" s="6" t="str">
        <f>VLOOKUP(J2355,'Product Details'!B:D,3,0)</f>
        <v>Machines</v>
      </c>
      <c r="M2355" s="6" t="s">
        <v>6423</v>
      </c>
      <c r="N2355" s="2">
        <v>1413</v>
      </c>
      <c r="O2355" s="2">
        <v>1334</v>
      </c>
      <c r="P2355" s="2">
        <v>3</v>
      </c>
      <c r="Q2355" s="7">
        <f>O2355*P2355</f>
        <v>4002</v>
      </c>
      <c r="R2355" s="7">
        <f>N2355*P2355</f>
        <v>4239</v>
      </c>
      <c r="S2355" s="2">
        <v>87</v>
      </c>
      <c r="T2355" s="8">
        <f>R2355+S2355</f>
        <v>4326</v>
      </c>
      <c r="U2355" s="8">
        <f>T2355-Q2355</f>
        <v>324</v>
      </c>
      <c r="V2355" s="2" t="s">
        <v>33</v>
      </c>
      <c r="W2355" s="31">
        <f>IF(T2355&lt;5000,T2355*2%,IF(T2355&lt;25000,T2355*5%,IF(T2355&lt;50000,T2355*7%,IF(T2355&lt;100000,T2355*9%,IF(T2355&lt;250000,T2355*12%,T2355*15%)))))</f>
        <v>86.52</v>
      </c>
    </row>
    <row r="2356" spans="1:23" x14ac:dyDescent="0.3">
      <c r="A2356" s="2" t="s">
        <v>4991</v>
      </c>
      <c r="B2356" s="4">
        <v>43297</v>
      </c>
      <c r="C2356" s="4">
        <v>43299</v>
      </c>
      <c r="D2356" s="2" t="s">
        <v>47</v>
      </c>
      <c r="E2356" s="2" t="s">
        <v>43</v>
      </c>
      <c r="F2356" s="2" t="s">
        <v>583</v>
      </c>
      <c r="G2356" s="5" t="str">
        <f>VLOOKUP(F2356,'Customer Info'!A:B,2,0)</f>
        <v>Anthony</v>
      </c>
      <c r="H2356" s="5" t="str">
        <f>VLOOKUP(F2356,'Customer Info'!A:C,3,0)</f>
        <v>O'Donnell</v>
      </c>
      <c r="I2356" s="5" t="str">
        <f>VLOOKUP(F2356,'Customer Info'!A:E,5,0)</f>
        <v>Berlin</v>
      </c>
      <c r="J2356" s="2" t="s">
        <v>111</v>
      </c>
      <c r="K2356" s="6" t="str">
        <f>VLOOKUP(J2356,'Product Details'!B:C,2,0)</f>
        <v>Office_Supplies</v>
      </c>
      <c r="L2356" s="6" t="str">
        <f>VLOOKUP(J2356,'Product Details'!B:D,3,0)</f>
        <v>Storage</v>
      </c>
      <c r="M2356" s="6" t="s">
        <v>6543</v>
      </c>
      <c r="N2356" s="2">
        <v>1413</v>
      </c>
      <c r="O2356" s="2">
        <v>1334</v>
      </c>
      <c r="P2356" s="2">
        <v>3</v>
      </c>
      <c r="Q2356" s="7">
        <f>O2356*P2356</f>
        <v>4002</v>
      </c>
      <c r="R2356" s="7">
        <f>N2356*P2356</f>
        <v>4239</v>
      </c>
      <c r="S2356" s="2">
        <v>84</v>
      </c>
      <c r="T2356" s="8">
        <f>R2356+S2356</f>
        <v>4323</v>
      </c>
      <c r="U2356" s="8">
        <f>T2356-Q2356</f>
        <v>321</v>
      </c>
      <c r="V2356" s="2" t="s">
        <v>63</v>
      </c>
      <c r="W2356" s="31">
        <f>IF(T2356&lt;5000,T2356*2%,IF(T2356&lt;25000,T2356*5%,IF(T2356&lt;50000,T2356*7%,IF(T2356&lt;100000,T2356*9%,IF(T2356&lt;250000,T2356*12%,T2356*15%)))))</f>
        <v>86.460000000000008</v>
      </c>
    </row>
    <row r="2357" spans="1:23" x14ac:dyDescent="0.3">
      <c r="A2357" s="2" t="s">
        <v>3209</v>
      </c>
      <c r="B2357" s="4">
        <v>43421</v>
      </c>
      <c r="C2357" s="4">
        <v>43422</v>
      </c>
      <c r="D2357" s="2" t="s">
        <v>47</v>
      </c>
      <c r="E2357" s="2" t="s">
        <v>68</v>
      </c>
      <c r="F2357" s="2" t="s">
        <v>275</v>
      </c>
      <c r="G2357" s="5" t="str">
        <f>VLOOKUP(F2357,'Customer Info'!A:B,2,0)</f>
        <v>Alex</v>
      </c>
      <c r="H2357" s="5" t="str">
        <f>VLOOKUP(F2357,'Customer Info'!A:C,3,0)</f>
        <v>Avila</v>
      </c>
      <c r="I2357" s="5" t="str">
        <f>VLOOKUP(F2357,'Customer Info'!A:E,5,0)</f>
        <v>Berlin</v>
      </c>
      <c r="J2357" s="2" t="s">
        <v>398</v>
      </c>
      <c r="K2357" s="6" t="str">
        <f>VLOOKUP(J2357,'Product Details'!B:C,2,0)</f>
        <v>Office_Supplies</v>
      </c>
      <c r="L2357" s="6" t="str">
        <f>VLOOKUP(J2357,'Product Details'!B:D,3,0)</f>
        <v>Art</v>
      </c>
      <c r="M2357" s="6" t="s">
        <v>6425</v>
      </c>
      <c r="N2357" s="2">
        <v>1413</v>
      </c>
      <c r="O2357" s="2">
        <v>1334</v>
      </c>
      <c r="P2357" s="2">
        <v>3</v>
      </c>
      <c r="Q2357" s="7">
        <f>O2357*P2357</f>
        <v>4002</v>
      </c>
      <c r="R2357" s="7">
        <f>N2357*P2357</f>
        <v>4239</v>
      </c>
      <c r="S2357" s="2">
        <v>57</v>
      </c>
      <c r="T2357" s="8">
        <f>R2357+S2357</f>
        <v>4296</v>
      </c>
      <c r="U2357" s="8">
        <f>T2357-Q2357</f>
        <v>294</v>
      </c>
      <c r="V2357" s="2" t="s">
        <v>33</v>
      </c>
      <c r="W2357" s="31">
        <f>IF(T2357&lt;5000,T2357*2%,IF(T2357&lt;25000,T2357*5%,IF(T2357&lt;50000,T2357*7%,IF(T2357&lt;100000,T2357*9%,IF(T2357&lt;250000,T2357*12%,T2357*15%)))))</f>
        <v>85.92</v>
      </c>
    </row>
    <row r="2358" spans="1:23" x14ac:dyDescent="0.3">
      <c r="A2358" s="2" t="s">
        <v>2674</v>
      </c>
      <c r="B2358" s="4">
        <v>44134</v>
      </c>
      <c r="C2358" s="4">
        <v>44136</v>
      </c>
      <c r="D2358" s="2" t="s">
        <v>47</v>
      </c>
      <c r="E2358" s="2" t="s">
        <v>36</v>
      </c>
      <c r="F2358" s="2" t="s">
        <v>568</v>
      </c>
      <c r="G2358" s="5" t="str">
        <f>VLOOKUP(F2358,'Customer Info'!A:B,2,0)</f>
        <v>Darren</v>
      </c>
      <c r="H2358" s="5" t="str">
        <f>VLOOKUP(F2358,'Customer Info'!A:C,3,0)</f>
        <v>Budd</v>
      </c>
      <c r="I2358" s="5" t="str">
        <f>VLOOKUP(F2358,'Customer Info'!A:E,5,0)</f>
        <v>Regensburg</v>
      </c>
      <c r="J2358" s="2" t="s">
        <v>435</v>
      </c>
      <c r="K2358" s="6" t="str">
        <f>VLOOKUP(J2358,'Product Details'!B:C,2,0)</f>
        <v>Technology</v>
      </c>
      <c r="L2358" s="6" t="str">
        <f>VLOOKUP(J2358,'Product Details'!B:D,3,0)</f>
        <v>Accessories</v>
      </c>
      <c r="M2358" s="6" t="s">
        <v>6442</v>
      </c>
      <c r="N2358" s="2">
        <v>1413</v>
      </c>
      <c r="O2358" s="2">
        <v>1334</v>
      </c>
      <c r="P2358" s="2">
        <v>3</v>
      </c>
      <c r="Q2358" s="7">
        <f>O2358*P2358</f>
        <v>4002</v>
      </c>
      <c r="R2358" s="7">
        <f>N2358*P2358</f>
        <v>4239</v>
      </c>
      <c r="S2358" s="2">
        <v>42</v>
      </c>
      <c r="T2358" s="8">
        <f>R2358+S2358</f>
        <v>4281</v>
      </c>
      <c r="U2358" s="8">
        <f>T2358-Q2358</f>
        <v>279</v>
      </c>
      <c r="V2358" s="2" t="s">
        <v>33</v>
      </c>
      <c r="W2358" s="31">
        <f>IF(T2358&lt;5000,T2358*2%,IF(T2358&lt;25000,T2358*5%,IF(T2358&lt;50000,T2358*7%,IF(T2358&lt;100000,T2358*9%,IF(T2358&lt;250000,T2358*12%,T2358*15%)))))</f>
        <v>85.62</v>
      </c>
    </row>
    <row r="2359" spans="1:23" x14ac:dyDescent="0.3">
      <c r="A2359" s="2" t="s">
        <v>3258</v>
      </c>
      <c r="B2359" s="4">
        <v>43615</v>
      </c>
      <c r="C2359" s="4">
        <v>43617</v>
      </c>
      <c r="D2359" s="2" t="s">
        <v>47</v>
      </c>
      <c r="E2359" s="2" t="s">
        <v>29</v>
      </c>
      <c r="F2359" s="2" t="s">
        <v>1284</v>
      </c>
      <c r="G2359" s="5" t="str">
        <f>VLOOKUP(F2359,'Customer Info'!A:B,2,0)</f>
        <v>Art</v>
      </c>
      <c r="H2359" s="5" t="str">
        <f>VLOOKUP(F2359,'Customer Info'!A:C,3,0)</f>
        <v>Foster</v>
      </c>
      <c r="I2359" s="5" t="str">
        <f>VLOOKUP(F2359,'Customer Info'!A:E,5,0)</f>
        <v>Devonport</v>
      </c>
      <c r="J2359" s="2" t="s">
        <v>128</v>
      </c>
      <c r="K2359" s="6" t="str">
        <f>VLOOKUP(J2359,'Product Details'!B:C,2,0)</f>
        <v>Furniture</v>
      </c>
      <c r="L2359" s="6" t="str">
        <f>VLOOKUP(J2359,'Product Details'!B:D,3,0)</f>
        <v>Tables</v>
      </c>
      <c r="M2359" s="6" t="s">
        <v>6496</v>
      </c>
      <c r="N2359" s="2">
        <v>1413</v>
      </c>
      <c r="O2359" s="2">
        <v>1334</v>
      </c>
      <c r="P2359" s="2">
        <v>3</v>
      </c>
      <c r="Q2359" s="7">
        <f>O2359*P2359</f>
        <v>4002</v>
      </c>
      <c r="R2359" s="7">
        <f>N2359*P2359</f>
        <v>4239</v>
      </c>
      <c r="S2359" s="2">
        <v>41</v>
      </c>
      <c r="T2359" s="8">
        <f>R2359+S2359</f>
        <v>4280</v>
      </c>
      <c r="U2359" s="8">
        <f>T2359-Q2359</f>
        <v>278</v>
      </c>
      <c r="V2359" s="2" t="s">
        <v>63</v>
      </c>
      <c r="W2359" s="31">
        <f>IF(T2359&lt;5000,T2359*2%,IF(T2359&lt;25000,T2359*5%,IF(T2359&lt;50000,T2359*7%,IF(T2359&lt;100000,T2359*9%,IF(T2359&lt;250000,T2359*12%,T2359*15%)))))</f>
        <v>85.600000000000009</v>
      </c>
    </row>
    <row r="2360" spans="1:23" x14ac:dyDescent="0.3">
      <c r="A2360" s="2" t="s">
        <v>4235</v>
      </c>
      <c r="B2360" s="4">
        <v>43439</v>
      </c>
      <c r="C2360" s="4">
        <v>43440</v>
      </c>
      <c r="D2360" s="2" t="s">
        <v>47</v>
      </c>
      <c r="E2360" s="2" t="s">
        <v>48</v>
      </c>
      <c r="F2360" s="2" t="s">
        <v>1019</v>
      </c>
      <c r="G2360" s="5" t="str">
        <f>VLOOKUP(F2360,'Customer Info'!A:B,2,0)</f>
        <v>Carol</v>
      </c>
      <c r="H2360" s="5" t="str">
        <f>VLOOKUP(F2360,'Customer Info'!A:C,3,0)</f>
        <v>Adams</v>
      </c>
      <c r="I2360" s="5" t="str">
        <f>VLOOKUP(F2360,'Customer Info'!A:E,5,0)</f>
        <v>Cairns</v>
      </c>
      <c r="J2360" s="2" t="s">
        <v>283</v>
      </c>
      <c r="K2360" s="6" t="str">
        <f>VLOOKUP(J2360,'Product Details'!B:C,2,0)</f>
        <v>Furniture</v>
      </c>
      <c r="L2360" s="6" t="str">
        <f>VLOOKUP(J2360,'Product Details'!B:D,3,0)</f>
        <v>Chairs</v>
      </c>
      <c r="M2360" s="6" t="s">
        <v>6490</v>
      </c>
      <c r="N2360" s="2">
        <v>1413</v>
      </c>
      <c r="O2360" s="2">
        <v>1334</v>
      </c>
      <c r="P2360" s="2">
        <v>3</v>
      </c>
      <c r="Q2360" s="7">
        <f>O2360*P2360</f>
        <v>4002</v>
      </c>
      <c r="R2360" s="7">
        <f>N2360*P2360</f>
        <v>4239</v>
      </c>
      <c r="S2360" s="2">
        <v>38</v>
      </c>
      <c r="T2360" s="8">
        <f>R2360+S2360</f>
        <v>4277</v>
      </c>
      <c r="U2360" s="8">
        <f>T2360-Q2360</f>
        <v>275</v>
      </c>
      <c r="V2360" s="2" t="s">
        <v>33</v>
      </c>
      <c r="W2360" s="31">
        <f>IF(T2360&lt;5000,T2360*2%,IF(T2360&lt;25000,T2360*5%,IF(T2360&lt;50000,T2360*7%,IF(T2360&lt;100000,T2360*9%,IF(T2360&lt;250000,T2360*12%,T2360*15%)))))</f>
        <v>85.54</v>
      </c>
    </row>
    <row r="2361" spans="1:23" x14ac:dyDescent="0.3">
      <c r="A2361" s="2" t="s">
        <v>5067</v>
      </c>
      <c r="B2361" s="4">
        <v>43611</v>
      </c>
      <c r="C2361" s="4">
        <v>43611</v>
      </c>
      <c r="D2361" s="2" t="s">
        <v>47</v>
      </c>
      <c r="E2361" s="2" t="s">
        <v>48</v>
      </c>
      <c r="F2361" s="2" t="s">
        <v>566</v>
      </c>
      <c r="G2361" s="5" t="str">
        <f>VLOOKUP(F2361,'Customer Info'!A:B,2,0)</f>
        <v>Mike</v>
      </c>
      <c r="H2361" s="5" t="str">
        <f>VLOOKUP(F2361,'Customer Info'!A:C,3,0)</f>
        <v>Pelletier</v>
      </c>
      <c r="I2361" s="5" t="str">
        <f>VLOOKUP(F2361,'Customer Info'!A:E,5,0)</f>
        <v>Gorakhpur</v>
      </c>
      <c r="J2361" s="2" t="s">
        <v>102</v>
      </c>
      <c r="K2361" s="6" t="str">
        <f>VLOOKUP(J2361,'Product Details'!B:C,2,0)</f>
        <v>Technology</v>
      </c>
      <c r="L2361" s="6" t="str">
        <f>VLOOKUP(J2361,'Product Details'!B:D,3,0)</f>
        <v>Phones</v>
      </c>
      <c r="M2361" s="6" t="s">
        <v>6447</v>
      </c>
      <c r="N2361" s="2">
        <v>1413</v>
      </c>
      <c r="O2361" s="2">
        <v>1334</v>
      </c>
      <c r="P2361" s="2">
        <v>3</v>
      </c>
      <c r="Q2361" s="7">
        <f>O2361*P2361</f>
        <v>4002</v>
      </c>
      <c r="R2361" s="7">
        <f>N2361*P2361</f>
        <v>4239</v>
      </c>
      <c r="S2361" s="2">
        <v>35</v>
      </c>
      <c r="T2361" s="8">
        <f>R2361+S2361</f>
        <v>4274</v>
      </c>
      <c r="U2361" s="8">
        <f>T2361-Q2361</f>
        <v>272</v>
      </c>
      <c r="V2361" s="2" t="s">
        <v>63</v>
      </c>
      <c r="W2361" s="31">
        <f>IF(T2361&lt;5000,T2361*2%,IF(T2361&lt;25000,T2361*5%,IF(T2361&lt;50000,T2361*7%,IF(T2361&lt;100000,T2361*9%,IF(T2361&lt;250000,T2361*12%,T2361*15%)))))</f>
        <v>85.48</v>
      </c>
    </row>
    <row r="2362" spans="1:23" x14ac:dyDescent="0.3">
      <c r="A2362" s="2" t="s">
        <v>5327</v>
      </c>
      <c r="B2362" s="4">
        <v>44104</v>
      </c>
      <c r="C2362" s="4">
        <v>44104</v>
      </c>
      <c r="D2362" s="2" t="s">
        <v>47</v>
      </c>
      <c r="E2362" s="2" t="s">
        <v>48</v>
      </c>
      <c r="F2362" s="2" t="s">
        <v>347</v>
      </c>
      <c r="G2362" s="5" t="str">
        <f>VLOOKUP(F2362,'Customer Info'!A:B,2,0)</f>
        <v>Shahid</v>
      </c>
      <c r="H2362" s="5" t="str">
        <f>VLOOKUP(F2362,'Customer Info'!A:C,3,0)</f>
        <v>Collister</v>
      </c>
      <c r="I2362" s="5" t="str">
        <f>VLOOKUP(F2362,'Customer Info'!A:E,5,0)</f>
        <v>Leipzig</v>
      </c>
      <c r="J2362" s="2" t="s">
        <v>764</v>
      </c>
      <c r="K2362" s="6" t="str">
        <f>VLOOKUP(J2362,'Product Details'!B:C,2,0)</f>
        <v>Furniture</v>
      </c>
      <c r="L2362" s="6" t="str">
        <f>VLOOKUP(J2362,'Product Details'!B:D,3,0)</f>
        <v>Tables</v>
      </c>
      <c r="M2362" s="6" t="s">
        <v>6545</v>
      </c>
      <c r="N2362" s="2">
        <v>1060</v>
      </c>
      <c r="O2362" s="2">
        <v>964</v>
      </c>
      <c r="P2362" s="2">
        <v>4</v>
      </c>
      <c r="Q2362" s="7">
        <f>O2362*P2362</f>
        <v>3856</v>
      </c>
      <c r="R2362" s="7">
        <f>N2362*P2362</f>
        <v>4240</v>
      </c>
      <c r="S2362" s="2">
        <v>91</v>
      </c>
      <c r="T2362" s="8">
        <f>R2362+S2362</f>
        <v>4331</v>
      </c>
      <c r="U2362" s="8">
        <f>T2362-Q2362</f>
        <v>475</v>
      </c>
      <c r="V2362" s="2" t="s">
        <v>33</v>
      </c>
      <c r="W2362" s="31">
        <f>IF(T2362&lt;5000,T2362*2%,IF(T2362&lt;25000,T2362*5%,IF(T2362&lt;50000,T2362*7%,IF(T2362&lt;100000,T2362*9%,IF(T2362&lt;250000,T2362*12%,T2362*15%)))))</f>
        <v>86.62</v>
      </c>
    </row>
    <row r="2363" spans="1:23" x14ac:dyDescent="0.3">
      <c r="A2363" s="2" t="s">
        <v>4832</v>
      </c>
      <c r="B2363" s="4">
        <v>43136</v>
      </c>
      <c r="C2363" s="4">
        <v>43137</v>
      </c>
      <c r="D2363" s="2" t="s">
        <v>47</v>
      </c>
      <c r="E2363" s="2" t="s">
        <v>91</v>
      </c>
      <c r="F2363" s="2" t="s">
        <v>570</v>
      </c>
      <c r="G2363" s="5" t="str">
        <f>VLOOKUP(F2363,'Customer Info'!A:B,2,0)</f>
        <v>Hallie</v>
      </c>
      <c r="H2363" s="5" t="str">
        <f>VLOOKUP(F2363,'Customer Info'!A:C,3,0)</f>
        <v>Redmond</v>
      </c>
      <c r="I2363" s="5" t="str">
        <f>VLOOKUP(F2363,'Customer Info'!A:E,5,0)</f>
        <v>Caloundra</v>
      </c>
      <c r="J2363" s="2" t="s">
        <v>435</v>
      </c>
      <c r="K2363" s="6" t="str">
        <f>VLOOKUP(J2363,'Product Details'!B:C,2,0)</f>
        <v>Technology</v>
      </c>
      <c r="L2363" s="6" t="str">
        <f>VLOOKUP(J2363,'Product Details'!B:D,3,0)</f>
        <v>Accessories</v>
      </c>
      <c r="M2363" s="6" t="s">
        <v>6442</v>
      </c>
      <c r="N2363" s="2">
        <v>531</v>
      </c>
      <c r="O2363" s="2">
        <v>487</v>
      </c>
      <c r="P2363" s="2">
        <v>8</v>
      </c>
      <c r="Q2363" s="7">
        <f>O2363*P2363</f>
        <v>3896</v>
      </c>
      <c r="R2363" s="7">
        <f>N2363*P2363</f>
        <v>4248</v>
      </c>
      <c r="S2363" s="2">
        <v>53</v>
      </c>
      <c r="T2363" s="8">
        <f>R2363+S2363</f>
        <v>4301</v>
      </c>
      <c r="U2363" s="8">
        <f>T2363-Q2363</f>
        <v>405</v>
      </c>
      <c r="V2363" s="2" t="s">
        <v>63</v>
      </c>
      <c r="W2363" s="31">
        <f>IF(T2363&lt;5000,T2363*2%,IF(T2363&lt;25000,T2363*5%,IF(T2363&lt;50000,T2363*7%,IF(T2363&lt;100000,T2363*9%,IF(T2363&lt;250000,T2363*12%,T2363*15%)))))</f>
        <v>86.02</v>
      </c>
    </row>
    <row r="2364" spans="1:23" x14ac:dyDescent="0.3">
      <c r="A2364" s="2" t="s">
        <v>3982</v>
      </c>
      <c r="B2364" s="4">
        <v>43965</v>
      </c>
      <c r="C2364" s="4">
        <v>43967</v>
      </c>
      <c r="D2364" s="2" t="s">
        <v>28</v>
      </c>
      <c r="E2364" s="2" t="s">
        <v>48</v>
      </c>
      <c r="F2364" s="2" t="s">
        <v>340</v>
      </c>
      <c r="G2364" s="5" t="str">
        <f>VLOOKUP(F2364,'Customer Info'!A:B,2,0)</f>
        <v>Ann</v>
      </c>
      <c r="H2364" s="5" t="str">
        <f>VLOOKUP(F2364,'Customer Info'!A:C,3,0)</f>
        <v>Chong</v>
      </c>
      <c r="I2364" s="5" t="str">
        <f>VLOOKUP(F2364,'Customer Info'!A:E,5,0)</f>
        <v>Sydney</v>
      </c>
      <c r="J2364" s="2" t="s">
        <v>816</v>
      </c>
      <c r="K2364" s="6" t="str">
        <f>VLOOKUP(J2364,'Product Details'!B:C,2,0)</f>
        <v>Office_Supplies</v>
      </c>
      <c r="L2364" s="6" t="str">
        <f>VLOOKUP(J2364,'Product Details'!B:D,3,0)</f>
        <v>Labels</v>
      </c>
      <c r="M2364" s="6" t="s">
        <v>6468</v>
      </c>
      <c r="N2364" s="2">
        <v>2151</v>
      </c>
      <c r="O2364" s="2">
        <v>2009</v>
      </c>
      <c r="P2364" s="2">
        <v>2</v>
      </c>
      <c r="Q2364" s="7">
        <f>O2364*P2364</f>
        <v>4018</v>
      </c>
      <c r="R2364" s="7">
        <f>N2364*P2364</f>
        <v>4302</v>
      </c>
      <c r="S2364" s="2">
        <v>67</v>
      </c>
      <c r="T2364" s="8">
        <f>R2364+S2364</f>
        <v>4369</v>
      </c>
      <c r="U2364" s="8">
        <f>T2364-Q2364</f>
        <v>351</v>
      </c>
      <c r="V2364" s="2" t="s">
        <v>33</v>
      </c>
      <c r="W2364" s="31">
        <f>IF(T2364&lt;5000,T2364*2%,IF(T2364&lt;25000,T2364*5%,IF(T2364&lt;50000,T2364*7%,IF(T2364&lt;100000,T2364*9%,IF(T2364&lt;250000,T2364*12%,T2364*15%)))))</f>
        <v>87.38</v>
      </c>
    </row>
    <row r="2365" spans="1:23" x14ac:dyDescent="0.3">
      <c r="A2365" s="2" t="s">
        <v>4692</v>
      </c>
      <c r="B2365" s="4">
        <v>43907</v>
      </c>
      <c r="C2365" s="4">
        <v>43908</v>
      </c>
      <c r="D2365" s="2" t="s">
        <v>28</v>
      </c>
      <c r="E2365" s="2" t="s">
        <v>36</v>
      </c>
      <c r="F2365" s="2" t="s">
        <v>1524</v>
      </c>
      <c r="G2365" s="5" t="str">
        <f>VLOOKUP(F2365,'Customer Info'!A:B,2,0)</f>
        <v>Cari</v>
      </c>
      <c r="H2365" s="5" t="str">
        <f>VLOOKUP(F2365,'Customer Info'!A:C,3,0)</f>
        <v>Schnelling</v>
      </c>
      <c r="I2365" s="5" t="str">
        <f>VLOOKUP(F2365,'Customer Info'!A:E,5,0)</f>
        <v>Agra</v>
      </c>
      <c r="J2365" s="2" t="s">
        <v>572</v>
      </c>
      <c r="K2365" s="6" t="str">
        <f>VLOOKUP(J2365,'Product Details'!B:C,2,0)</f>
        <v>Technology</v>
      </c>
      <c r="L2365" s="6" t="str">
        <f>VLOOKUP(J2365,'Product Details'!B:D,3,0)</f>
        <v>Machines</v>
      </c>
      <c r="M2365" s="6" t="s">
        <v>6553</v>
      </c>
      <c r="N2365" s="2">
        <v>2151</v>
      </c>
      <c r="O2365" s="2">
        <v>2009</v>
      </c>
      <c r="P2365" s="2">
        <v>2</v>
      </c>
      <c r="Q2365" s="7">
        <f>O2365*P2365</f>
        <v>4018</v>
      </c>
      <c r="R2365" s="7">
        <f>N2365*P2365</f>
        <v>4302</v>
      </c>
      <c r="S2365" s="2">
        <v>66</v>
      </c>
      <c r="T2365" s="8">
        <f>R2365+S2365</f>
        <v>4368</v>
      </c>
      <c r="U2365" s="8">
        <f>T2365-Q2365</f>
        <v>350</v>
      </c>
      <c r="V2365" s="2" t="s">
        <v>33</v>
      </c>
      <c r="W2365" s="31">
        <f>IF(T2365&lt;5000,T2365*2%,IF(T2365&lt;25000,T2365*5%,IF(T2365&lt;50000,T2365*7%,IF(T2365&lt;100000,T2365*9%,IF(T2365&lt;250000,T2365*12%,T2365*15%)))))</f>
        <v>87.36</v>
      </c>
    </row>
    <row r="2366" spans="1:23" x14ac:dyDescent="0.3">
      <c r="A2366" s="2" t="s">
        <v>4724</v>
      </c>
      <c r="B2366" s="4">
        <v>43841</v>
      </c>
      <c r="C2366" s="4">
        <v>43842</v>
      </c>
      <c r="D2366" s="2" t="s">
        <v>28</v>
      </c>
      <c r="E2366" s="2" t="s">
        <v>48</v>
      </c>
      <c r="F2366" s="2" t="s">
        <v>1652</v>
      </c>
      <c r="G2366" s="5" t="str">
        <f>VLOOKUP(F2366,'Customer Info'!A:B,2,0)</f>
        <v>Julie</v>
      </c>
      <c r="H2366" s="5" t="str">
        <f>VLOOKUP(F2366,'Customer Info'!A:C,3,0)</f>
        <v>Prescott</v>
      </c>
      <c r="I2366" s="5" t="str">
        <f>VLOOKUP(F2366,'Customer Info'!A:E,5,0)</f>
        <v>Norderstedt</v>
      </c>
      <c r="J2366" s="2" t="s">
        <v>86</v>
      </c>
      <c r="K2366" s="6" t="str">
        <f>VLOOKUP(J2366,'Product Details'!B:C,2,0)</f>
        <v>Office_Supplies</v>
      </c>
      <c r="L2366" s="6" t="str">
        <f>VLOOKUP(J2366,'Product Details'!B:D,3,0)</f>
        <v>Storage</v>
      </c>
      <c r="M2366" s="6" t="s">
        <v>6507</v>
      </c>
      <c r="N2366" s="2">
        <v>2151</v>
      </c>
      <c r="O2366" s="2">
        <v>2009</v>
      </c>
      <c r="P2366" s="2">
        <v>2</v>
      </c>
      <c r="Q2366" s="7">
        <f>O2366*P2366</f>
        <v>4018</v>
      </c>
      <c r="R2366" s="7">
        <f>N2366*P2366</f>
        <v>4302</v>
      </c>
      <c r="S2366" s="2">
        <v>44</v>
      </c>
      <c r="T2366" s="8">
        <f>R2366+S2366</f>
        <v>4346</v>
      </c>
      <c r="U2366" s="8">
        <f>T2366-Q2366</f>
        <v>328</v>
      </c>
      <c r="V2366" s="2" t="s">
        <v>63</v>
      </c>
      <c r="W2366" s="31">
        <f>IF(T2366&lt;5000,T2366*2%,IF(T2366&lt;25000,T2366*5%,IF(T2366&lt;50000,T2366*7%,IF(T2366&lt;100000,T2366*9%,IF(T2366&lt;250000,T2366*12%,T2366*15%)))))</f>
        <v>86.92</v>
      </c>
    </row>
    <row r="2367" spans="1:23" x14ac:dyDescent="0.3">
      <c r="A2367" s="2" t="s">
        <v>4908</v>
      </c>
      <c r="B2367" s="4">
        <v>43417</v>
      </c>
      <c r="C2367" s="4">
        <v>43418</v>
      </c>
      <c r="D2367" s="2" t="s">
        <v>28</v>
      </c>
      <c r="E2367" s="2" t="s">
        <v>48</v>
      </c>
      <c r="F2367" s="2" t="s">
        <v>423</v>
      </c>
      <c r="G2367" s="5" t="str">
        <f>VLOOKUP(F2367,'Customer Info'!A:B,2,0)</f>
        <v>Bill</v>
      </c>
      <c r="H2367" s="5" t="str">
        <f>VLOOKUP(F2367,'Customer Info'!A:C,3,0)</f>
        <v>Eplett</v>
      </c>
      <c r="I2367" s="5" t="str">
        <f>VLOOKUP(F2367,'Customer Info'!A:E,5,0)</f>
        <v>Newcastle</v>
      </c>
      <c r="J2367" s="2" t="s">
        <v>41</v>
      </c>
      <c r="K2367" s="6" t="str">
        <f>VLOOKUP(J2367,'Product Details'!B:C,2,0)</f>
        <v>Office_Supplies</v>
      </c>
      <c r="L2367" s="6" t="str">
        <f>VLOOKUP(J2367,'Product Details'!B:D,3,0)</f>
        <v>Supplies</v>
      </c>
      <c r="M2367" s="6" t="s">
        <v>6554</v>
      </c>
      <c r="N2367" s="2">
        <v>2155</v>
      </c>
      <c r="O2367" s="2">
        <v>2014</v>
      </c>
      <c r="P2367" s="2">
        <v>2</v>
      </c>
      <c r="Q2367" s="7">
        <f>O2367*P2367</f>
        <v>4028</v>
      </c>
      <c r="R2367" s="7">
        <f>N2367*P2367</f>
        <v>4310</v>
      </c>
      <c r="S2367" s="2">
        <v>56</v>
      </c>
      <c r="T2367" s="8">
        <f>R2367+S2367</f>
        <v>4366</v>
      </c>
      <c r="U2367" s="8">
        <f>T2367-Q2367</f>
        <v>338</v>
      </c>
      <c r="V2367" s="2" t="s">
        <v>63</v>
      </c>
      <c r="W2367" s="31">
        <f>IF(T2367&lt;5000,T2367*2%,IF(T2367&lt;25000,T2367*5%,IF(T2367&lt;50000,T2367*7%,IF(T2367&lt;100000,T2367*9%,IF(T2367&lt;250000,T2367*12%,T2367*15%)))))</f>
        <v>87.320000000000007</v>
      </c>
    </row>
    <row r="2368" spans="1:23" x14ac:dyDescent="0.3">
      <c r="A2368" s="2" t="s">
        <v>3862</v>
      </c>
      <c r="B2368" s="4">
        <v>43917</v>
      </c>
      <c r="C2368" s="4">
        <v>43919</v>
      </c>
      <c r="D2368" s="2" t="s">
        <v>28</v>
      </c>
      <c r="E2368" s="2" t="s">
        <v>43</v>
      </c>
      <c r="F2368" s="2" t="s">
        <v>638</v>
      </c>
      <c r="G2368" s="5" t="str">
        <f>VLOOKUP(F2368,'Customer Info'!A:B,2,0)</f>
        <v>Ted</v>
      </c>
      <c r="H2368" s="5" t="str">
        <f>VLOOKUP(F2368,'Customer Info'!A:C,3,0)</f>
        <v>Trevino</v>
      </c>
      <c r="I2368" s="5" t="str">
        <f>VLOOKUP(F2368,'Customer Info'!A:E,5,0)</f>
        <v>Bendigo</v>
      </c>
      <c r="J2368" s="2" t="s">
        <v>522</v>
      </c>
      <c r="K2368" s="6" t="str">
        <f>VLOOKUP(J2368,'Product Details'!B:C,2,0)</f>
        <v>Office_Supplies</v>
      </c>
      <c r="L2368" s="6" t="str">
        <f>VLOOKUP(J2368,'Product Details'!B:D,3,0)</f>
        <v>Appliances</v>
      </c>
      <c r="M2368" s="6" t="s">
        <v>6513</v>
      </c>
      <c r="N2368" s="2">
        <v>2155</v>
      </c>
      <c r="O2368" s="2">
        <v>2014</v>
      </c>
      <c r="P2368" s="2">
        <v>2</v>
      </c>
      <c r="Q2368" s="7">
        <f>O2368*P2368</f>
        <v>4028</v>
      </c>
      <c r="R2368" s="7">
        <f>N2368*P2368</f>
        <v>4310</v>
      </c>
      <c r="S2368" s="2">
        <v>33</v>
      </c>
      <c r="T2368" s="8">
        <f>R2368+S2368</f>
        <v>4343</v>
      </c>
      <c r="U2368" s="8">
        <f>T2368-Q2368</f>
        <v>315</v>
      </c>
      <c r="V2368" s="2" t="s">
        <v>63</v>
      </c>
      <c r="W2368" s="31">
        <f>IF(T2368&lt;5000,T2368*2%,IF(T2368&lt;25000,T2368*5%,IF(T2368&lt;50000,T2368*7%,IF(T2368&lt;100000,T2368*9%,IF(T2368&lt;250000,T2368*12%,T2368*15%)))))</f>
        <v>86.86</v>
      </c>
    </row>
    <row r="2369" spans="1:23" x14ac:dyDescent="0.3">
      <c r="A2369" s="2" t="s">
        <v>3553</v>
      </c>
      <c r="B2369" s="4">
        <v>43726</v>
      </c>
      <c r="C2369" s="4">
        <v>43727</v>
      </c>
      <c r="D2369" s="2" t="s">
        <v>47</v>
      </c>
      <c r="E2369" s="2" t="s">
        <v>43</v>
      </c>
      <c r="F2369" s="2" t="s">
        <v>206</v>
      </c>
      <c r="G2369" s="5" t="str">
        <f>VLOOKUP(F2369,'Customer Info'!A:B,2,0)</f>
        <v>Pamela</v>
      </c>
      <c r="H2369" s="5" t="str">
        <f>VLOOKUP(F2369,'Customer Info'!A:C,3,0)</f>
        <v>Stobb</v>
      </c>
      <c r="I2369" s="5" t="str">
        <f>VLOOKUP(F2369,'Customer Info'!A:E,5,0)</f>
        <v>Berlin</v>
      </c>
      <c r="J2369" s="2" t="s">
        <v>1405</v>
      </c>
      <c r="K2369" s="6" t="str">
        <f>VLOOKUP(J2369,'Product Details'!B:C,2,0)</f>
        <v>Office_Supplies</v>
      </c>
      <c r="L2369" s="6" t="str">
        <f>VLOOKUP(J2369,'Product Details'!B:D,3,0)</f>
        <v>Art</v>
      </c>
      <c r="M2369" s="6" t="s">
        <v>6495</v>
      </c>
      <c r="N2369" s="2">
        <v>1441</v>
      </c>
      <c r="O2369" s="2">
        <v>1360</v>
      </c>
      <c r="P2369" s="2">
        <v>3</v>
      </c>
      <c r="Q2369" s="7">
        <f>O2369*P2369</f>
        <v>4080</v>
      </c>
      <c r="R2369" s="7">
        <f>N2369*P2369</f>
        <v>4323</v>
      </c>
      <c r="S2369" s="2">
        <v>99</v>
      </c>
      <c r="T2369" s="8">
        <f>R2369+S2369</f>
        <v>4422</v>
      </c>
      <c r="U2369" s="8">
        <f>T2369-Q2369</f>
        <v>342</v>
      </c>
      <c r="V2369" s="2" t="s">
        <v>63</v>
      </c>
      <c r="W2369" s="31">
        <f>IF(T2369&lt;5000,T2369*2%,IF(T2369&lt;25000,T2369*5%,IF(T2369&lt;50000,T2369*7%,IF(T2369&lt;100000,T2369*9%,IF(T2369&lt;250000,T2369*12%,T2369*15%)))))</f>
        <v>88.44</v>
      </c>
    </row>
    <row r="2370" spans="1:23" x14ac:dyDescent="0.3">
      <c r="A2370" s="2" t="s">
        <v>5157</v>
      </c>
      <c r="B2370" s="4">
        <v>43816</v>
      </c>
      <c r="C2370" s="4">
        <v>43818</v>
      </c>
      <c r="D2370" s="2" t="s">
        <v>47</v>
      </c>
      <c r="E2370" s="2" t="s">
        <v>43</v>
      </c>
      <c r="F2370" s="2" t="s">
        <v>825</v>
      </c>
      <c r="G2370" s="5" t="str">
        <f>VLOOKUP(F2370,'Customer Info'!A:B,2,0)</f>
        <v>Meg</v>
      </c>
      <c r="H2370" s="5" t="str">
        <f>VLOOKUP(F2370,'Customer Info'!A:C,3,0)</f>
        <v>Tillman</v>
      </c>
      <c r="I2370" s="5" t="str">
        <f>VLOOKUP(F2370,'Customer Info'!A:E,5,0)</f>
        <v>Melbourne</v>
      </c>
      <c r="J2370" s="2" t="s">
        <v>668</v>
      </c>
      <c r="K2370" s="6" t="str">
        <f>VLOOKUP(J2370,'Product Details'!B:C,2,0)</f>
        <v>Technology</v>
      </c>
      <c r="L2370" s="6" t="str">
        <f>VLOOKUP(J2370,'Product Details'!B:D,3,0)</f>
        <v>Phones</v>
      </c>
      <c r="M2370" s="6" t="s">
        <v>6432</v>
      </c>
      <c r="N2370" s="2">
        <v>1441</v>
      </c>
      <c r="O2370" s="2">
        <v>1360</v>
      </c>
      <c r="P2370" s="2">
        <v>3</v>
      </c>
      <c r="Q2370" s="7">
        <f>O2370*P2370</f>
        <v>4080</v>
      </c>
      <c r="R2370" s="7">
        <f>N2370*P2370</f>
        <v>4323</v>
      </c>
      <c r="S2370" s="2">
        <v>28</v>
      </c>
      <c r="T2370" s="8">
        <f>R2370+S2370</f>
        <v>4351</v>
      </c>
      <c r="U2370" s="8">
        <f>T2370-Q2370</f>
        <v>271</v>
      </c>
      <c r="V2370" s="2" t="s">
        <v>33</v>
      </c>
      <c r="W2370" s="31">
        <f>IF(T2370&lt;5000,T2370*2%,IF(T2370&lt;25000,T2370*5%,IF(T2370&lt;50000,T2370*7%,IF(T2370&lt;100000,T2370*9%,IF(T2370&lt;250000,T2370*12%,T2370*15%)))))</f>
        <v>87.02</v>
      </c>
    </row>
    <row r="2371" spans="1:23" x14ac:dyDescent="0.3">
      <c r="A2371" s="2" t="s">
        <v>655</v>
      </c>
      <c r="B2371" s="4">
        <v>43389</v>
      </c>
      <c r="C2371" s="4">
        <v>43389</v>
      </c>
      <c r="D2371" s="2" t="s">
        <v>28</v>
      </c>
      <c r="E2371" s="2" t="s">
        <v>48</v>
      </c>
      <c r="F2371" s="2" t="s">
        <v>656</v>
      </c>
      <c r="G2371" s="5" t="str">
        <f>VLOOKUP(F2371,'Customer Info'!A:B,2,0)</f>
        <v>Rachel</v>
      </c>
      <c r="H2371" s="5" t="str">
        <f>VLOOKUP(F2371,'Customer Info'!A:C,3,0)</f>
        <v>Payne</v>
      </c>
      <c r="I2371" s="5" t="str">
        <f>VLOOKUP(F2371,'Customer Info'!A:E,5,0)</f>
        <v>Mianyang</v>
      </c>
      <c r="J2371" s="2" t="s">
        <v>217</v>
      </c>
      <c r="K2371" s="6" t="str">
        <f>VLOOKUP(J2371,'Product Details'!B:C,2,0)</f>
        <v>Office_Supplies</v>
      </c>
      <c r="L2371" s="6" t="str">
        <f>VLOOKUP(J2371,'Product Details'!B:D,3,0)</f>
        <v>Labels</v>
      </c>
      <c r="M2371" s="6" t="s">
        <v>6441</v>
      </c>
      <c r="N2371" s="2">
        <v>1447</v>
      </c>
      <c r="O2371" s="2">
        <v>1326</v>
      </c>
      <c r="P2371" s="2">
        <v>3</v>
      </c>
      <c r="Q2371" s="7">
        <f>O2371*P2371</f>
        <v>3978</v>
      </c>
      <c r="R2371" s="7">
        <f>N2371*P2371</f>
        <v>4341</v>
      </c>
      <c r="S2371" s="2">
        <v>79</v>
      </c>
      <c r="T2371" s="8">
        <f>R2371+S2371</f>
        <v>4420</v>
      </c>
      <c r="U2371" s="8">
        <f>T2371-Q2371</f>
        <v>442</v>
      </c>
      <c r="V2371" s="2" t="s">
        <v>63</v>
      </c>
      <c r="W2371" s="31">
        <f>IF(T2371&lt;5000,T2371*2%,IF(T2371&lt;25000,T2371*5%,IF(T2371&lt;50000,T2371*7%,IF(T2371&lt;100000,T2371*9%,IF(T2371&lt;250000,T2371*12%,T2371*15%)))))</f>
        <v>88.4</v>
      </c>
    </row>
    <row r="2372" spans="1:23" x14ac:dyDescent="0.3">
      <c r="A2372" s="2" t="s">
        <v>3228</v>
      </c>
      <c r="B2372" s="4">
        <v>43348</v>
      </c>
      <c r="C2372" s="4">
        <v>43350</v>
      </c>
      <c r="D2372" s="2" t="s">
        <v>28</v>
      </c>
      <c r="E2372" s="2" t="s">
        <v>43</v>
      </c>
      <c r="F2372" s="2" t="s">
        <v>1103</v>
      </c>
      <c r="G2372" s="5" t="str">
        <f>VLOOKUP(F2372,'Customer Info'!A:B,2,0)</f>
        <v>Jack</v>
      </c>
      <c r="H2372" s="5" t="str">
        <f>VLOOKUP(F2372,'Customer Info'!A:C,3,0)</f>
        <v>O'Briant</v>
      </c>
      <c r="I2372" s="5" t="str">
        <f>VLOOKUP(F2372,'Customer Info'!A:E,5,0)</f>
        <v>Jammu</v>
      </c>
      <c r="J2372" s="2" t="s">
        <v>105</v>
      </c>
      <c r="K2372" s="6" t="str">
        <f>VLOOKUP(J2372,'Product Details'!B:C,2,0)</f>
        <v>Office_Supplies</v>
      </c>
      <c r="L2372" s="6" t="str">
        <f>VLOOKUP(J2372,'Product Details'!B:D,3,0)</f>
        <v>Appliances</v>
      </c>
      <c r="M2372" s="6" t="s">
        <v>6522</v>
      </c>
      <c r="N2372" s="2">
        <v>1447</v>
      </c>
      <c r="O2372" s="2">
        <v>1326</v>
      </c>
      <c r="P2372" s="2">
        <v>3</v>
      </c>
      <c r="Q2372" s="7">
        <f>O2372*P2372</f>
        <v>3978</v>
      </c>
      <c r="R2372" s="7">
        <f>N2372*P2372</f>
        <v>4341</v>
      </c>
      <c r="S2372" s="2">
        <v>76</v>
      </c>
      <c r="T2372" s="8">
        <f>R2372+S2372</f>
        <v>4417</v>
      </c>
      <c r="U2372" s="8">
        <f>T2372-Q2372</f>
        <v>439</v>
      </c>
      <c r="V2372" s="2" t="s">
        <v>63</v>
      </c>
      <c r="W2372" s="31">
        <f>IF(T2372&lt;5000,T2372*2%,IF(T2372&lt;25000,T2372*5%,IF(T2372&lt;50000,T2372*7%,IF(T2372&lt;100000,T2372*9%,IF(T2372&lt;250000,T2372*12%,T2372*15%)))))</f>
        <v>88.34</v>
      </c>
    </row>
    <row r="2373" spans="1:23" x14ac:dyDescent="0.3">
      <c r="A2373" s="2" t="s">
        <v>1591</v>
      </c>
      <c r="B2373" s="4">
        <v>43940</v>
      </c>
      <c r="C2373" s="4">
        <v>43941</v>
      </c>
      <c r="D2373" s="2" t="s">
        <v>28</v>
      </c>
      <c r="E2373" s="2" t="s">
        <v>36</v>
      </c>
      <c r="F2373" s="2" t="s">
        <v>723</v>
      </c>
      <c r="G2373" s="5" t="str">
        <f>VLOOKUP(F2373,'Customer Info'!A:B,2,0)</f>
        <v>Sally</v>
      </c>
      <c r="H2373" s="5" t="str">
        <f>VLOOKUP(F2373,'Customer Info'!A:C,3,0)</f>
        <v>Hughsby</v>
      </c>
      <c r="I2373" s="5" t="str">
        <f>VLOOKUP(F2373,'Customer Info'!A:E,5,0)</f>
        <v>Depok</v>
      </c>
      <c r="J2373" s="2" t="s">
        <v>668</v>
      </c>
      <c r="K2373" s="6" t="str">
        <f>VLOOKUP(J2373,'Product Details'!B:C,2,0)</f>
        <v>Technology</v>
      </c>
      <c r="L2373" s="6" t="str">
        <f>VLOOKUP(J2373,'Product Details'!B:D,3,0)</f>
        <v>Phones</v>
      </c>
      <c r="M2373" s="6" t="s">
        <v>6432</v>
      </c>
      <c r="N2373" s="2">
        <v>1447</v>
      </c>
      <c r="O2373" s="2">
        <v>1326</v>
      </c>
      <c r="P2373" s="2">
        <v>3</v>
      </c>
      <c r="Q2373" s="7">
        <f>O2373*P2373</f>
        <v>3978</v>
      </c>
      <c r="R2373" s="7">
        <f>N2373*P2373</f>
        <v>4341</v>
      </c>
      <c r="S2373" s="2">
        <v>69</v>
      </c>
      <c r="T2373" s="8">
        <f>R2373+S2373</f>
        <v>4410</v>
      </c>
      <c r="U2373" s="8">
        <f>T2373-Q2373</f>
        <v>432</v>
      </c>
      <c r="V2373" s="2" t="s">
        <v>33</v>
      </c>
      <c r="W2373" s="31">
        <f>IF(T2373&lt;5000,T2373*2%,IF(T2373&lt;25000,T2373*5%,IF(T2373&lt;50000,T2373*7%,IF(T2373&lt;100000,T2373*9%,IF(T2373&lt;250000,T2373*12%,T2373*15%)))))</f>
        <v>88.2</v>
      </c>
    </row>
    <row r="2374" spans="1:23" x14ac:dyDescent="0.3">
      <c r="A2374" s="2" t="s">
        <v>5331</v>
      </c>
      <c r="B2374" s="4">
        <v>44093</v>
      </c>
      <c r="C2374" s="4">
        <v>44093</v>
      </c>
      <c r="D2374" s="2" t="s">
        <v>28</v>
      </c>
      <c r="E2374" s="2" t="s">
        <v>36</v>
      </c>
      <c r="F2374" s="2" t="s">
        <v>870</v>
      </c>
      <c r="G2374" s="5" t="str">
        <f>VLOOKUP(F2374,'Customer Info'!A:B,2,0)</f>
        <v>Craig</v>
      </c>
      <c r="H2374" s="5" t="str">
        <f>VLOOKUP(F2374,'Customer Info'!A:C,3,0)</f>
        <v>Carreira</v>
      </c>
      <c r="I2374" s="5" t="str">
        <f>VLOOKUP(F2374,'Customer Info'!A:E,5,0)</f>
        <v>Worms</v>
      </c>
      <c r="J2374" s="2" t="s">
        <v>102</v>
      </c>
      <c r="K2374" s="6" t="str">
        <f>VLOOKUP(J2374,'Product Details'!B:C,2,0)</f>
        <v>Technology</v>
      </c>
      <c r="L2374" s="6" t="str">
        <f>VLOOKUP(J2374,'Product Details'!B:D,3,0)</f>
        <v>Phones</v>
      </c>
      <c r="M2374" s="6" t="s">
        <v>6447</v>
      </c>
      <c r="N2374" s="2">
        <v>1447</v>
      </c>
      <c r="O2374" s="2">
        <v>1326</v>
      </c>
      <c r="P2374" s="2">
        <v>3</v>
      </c>
      <c r="Q2374" s="7">
        <f>O2374*P2374</f>
        <v>3978</v>
      </c>
      <c r="R2374" s="7">
        <f>N2374*P2374</f>
        <v>4341</v>
      </c>
      <c r="S2374" s="2">
        <v>66</v>
      </c>
      <c r="T2374" s="8">
        <f>R2374+S2374</f>
        <v>4407</v>
      </c>
      <c r="U2374" s="8">
        <f>T2374-Q2374</f>
        <v>429</v>
      </c>
      <c r="V2374" s="2" t="s">
        <v>33</v>
      </c>
      <c r="W2374" s="31">
        <f>IF(T2374&lt;5000,T2374*2%,IF(T2374&lt;25000,T2374*5%,IF(T2374&lt;50000,T2374*7%,IF(T2374&lt;100000,T2374*9%,IF(T2374&lt;250000,T2374*12%,T2374*15%)))))</f>
        <v>88.14</v>
      </c>
    </row>
    <row r="2375" spans="1:23" x14ac:dyDescent="0.3">
      <c r="A2375" s="2" t="s">
        <v>507</v>
      </c>
      <c r="B2375" s="4">
        <v>43378</v>
      </c>
      <c r="C2375" s="4">
        <v>43378</v>
      </c>
      <c r="D2375" s="2" t="s">
        <v>47</v>
      </c>
      <c r="E2375" s="2" t="s">
        <v>68</v>
      </c>
      <c r="F2375" s="2" t="s">
        <v>508</v>
      </c>
      <c r="G2375" s="5" t="str">
        <f>VLOOKUP(F2375,'Customer Info'!A:B,2,0)</f>
        <v>Julie</v>
      </c>
      <c r="H2375" s="5" t="str">
        <f>VLOOKUP(F2375,'Customer Info'!A:C,3,0)</f>
        <v>Creighton</v>
      </c>
      <c r="I2375" s="5" t="str">
        <f>VLOOKUP(F2375,'Customer Info'!A:E,5,0)</f>
        <v>Ballarat</v>
      </c>
      <c r="J2375" s="2" t="s">
        <v>441</v>
      </c>
      <c r="K2375" s="6" t="str">
        <f>VLOOKUP(J2375,'Product Details'!B:C,2,0)</f>
        <v>Technology</v>
      </c>
      <c r="L2375" s="6" t="str">
        <f>VLOOKUP(J2375,'Product Details'!B:D,3,0)</f>
        <v>Phones</v>
      </c>
      <c r="M2375" s="6" t="s">
        <v>6417</v>
      </c>
      <c r="N2375" s="2">
        <v>726</v>
      </c>
      <c r="O2375" s="2">
        <v>646</v>
      </c>
      <c r="P2375" s="2">
        <v>6</v>
      </c>
      <c r="Q2375" s="7">
        <f>O2375*P2375</f>
        <v>3876</v>
      </c>
      <c r="R2375" s="7">
        <f>N2375*P2375</f>
        <v>4356</v>
      </c>
      <c r="S2375" s="2">
        <v>99</v>
      </c>
      <c r="T2375" s="8">
        <f>R2375+S2375</f>
        <v>4455</v>
      </c>
      <c r="U2375" s="8">
        <f>T2375-Q2375</f>
        <v>579</v>
      </c>
      <c r="V2375" s="2" t="s">
        <v>63</v>
      </c>
      <c r="W2375" s="31">
        <f>IF(T2375&lt;5000,T2375*2%,IF(T2375&lt;25000,T2375*5%,IF(T2375&lt;50000,T2375*7%,IF(T2375&lt;100000,T2375*9%,IF(T2375&lt;250000,T2375*12%,T2375*15%)))))</f>
        <v>89.100000000000009</v>
      </c>
    </row>
    <row r="2376" spans="1:23" x14ac:dyDescent="0.3">
      <c r="A2376" s="2" t="s">
        <v>2967</v>
      </c>
      <c r="B2376" s="4">
        <v>43336</v>
      </c>
      <c r="C2376" s="4">
        <v>43336</v>
      </c>
      <c r="D2376" s="2" t="s">
        <v>47</v>
      </c>
      <c r="E2376" s="2" t="s">
        <v>91</v>
      </c>
      <c r="F2376" s="2" t="s">
        <v>636</v>
      </c>
      <c r="G2376" s="5" t="str">
        <f>VLOOKUP(F2376,'Customer Info'!A:B,2,0)</f>
        <v>Christine</v>
      </c>
      <c r="H2376" s="5" t="str">
        <f>VLOOKUP(F2376,'Customer Info'!A:C,3,0)</f>
        <v>Abelman</v>
      </c>
      <c r="I2376" s="5" t="str">
        <f>VLOOKUP(F2376,'Customer Info'!A:E,5,0)</f>
        <v>Nasik</v>
      </c>
      <c r="J2376" s="2" t="s">
        <v>361</v>
      </c>
      <c r="K2376" s="6" t="str">
        <f>VLOOKUP(J2376,'Product Details'!B:C,2,0)</f>
        <v>Technology</v>
      </c>
      <c r="L2376" s="6" t="str">
        <f>VLOOKUP(J2376,'Product Details'!B:D,3,0)</f>
        <v>Machines</v>
      </c>
      <c r="M2376" s="6" t="s">
        <v>6423</v>
      </c>
      <c r="N2376" s="2">
        <v>1453</v>
      </c>
      <c r="O2376" s="2">
        <v>1411</v>
      </c>
      <c r="P2376" s="2">
        <v>3</v>
      </c>
      <c r="Q2376" s="7">
        <f>O2376*P2376</f>
        <v>4233</v>
      </c>
      <c r="R2376" s="7">
        <f>N2376*P2376</f>
        <v>4359</v>
      </c>
      <c r="S2376" s="2">
        <v>63</v>
      </c>
      <c r="T2376" s="8">
        <f>R2376+S2376</f>
        <v>4422</v>
      </c>
      <c r="U2376" s="8">
        <f>T2376-Q2376</f>
        <v>189</v>
      </c>
      <c r="V2376" s="2" t="s">
        <v>33</v>
      </c>
      <c r="W2376" s="31">
        <f>IF(T2376&lt;5000,T2376*2%,IF(T2376&lt;25000,T2376*5%,IF(T2376&lt;50000,T2376*7%,IF(T2376&lt;100000,T2376*9%,IF(T2376&lt;250000,T2376*12%,T2376*15%)))))</f>
        <v>88.44</v>
      </c>
    </row>
    <row r="2377" spans="1:23" x14ac:dyDescent="0.3">
      <c r="A2377" s="2" t="s">
        <v>2334</v>
      </c>
      <c r="B2377" s="4">
        <v>43594</v>
      </c>
      <c r="C2377" s="4">
        <v>43595</v>
      </c>
      <c r="D2377" s="2" t="s">
        <v>47</v>
      </c>
      <c r="E2377" s="2" t="s">
        <v>48</v>
      </c>
      <c r="F2377" s="2" t="s">
        <v>82</v>
      </c>
      <c r="G2377" s="5" t="str">
        <f>VLOOKUP(F2377,'Customer Info'!A:B,2,0)</f>
        <v>Adam</v>
      </c>
      <c r="H2377" s="5" t="str">
        <f>VLOOKUP(F2377,'Customer Info'!A:C,3,0)</f>
        <v>Bellavance</v>
      </c>
      <c r="I2377" s="5" t="str">
        <f>VLOOKUP(F2377,'Customer Info'!A:E,5,0)</f>
        <v>Medan</v>
      </c>
      <c r="J2377" s="2" t="s">
        <v>522</v>
      </c>
      <c r="K2377" s="6" t="str">
        <f>VLOOKUP(J2377,'Product Details'!B:C,2,0)</f>
        <v>Office_Supplies</v>
      </c>
      <c r="L2377" s="6" t="str">
        <f>VLOOKUP(J2377,'Product Details'!B:D,3,0)</f>
        <v>Appliances</v>
      </c>
      <c r="M2377" s="6" t="s">
        <v>6513</v>
      </c>
      <c r="N2377" s="2">
        <v>1453</v>
      </c>
      <c r="O2377" s="2">
        <v>1411</v>
      </c>
      <c r="P2377" s="2">
        <v>3</v>
      </c>
      <c r="Q2377" s="7">
        <f>O2377*P2377</f>
        <v>4233</v>
      </c>
      <c r="R2377" s="7">
        <f>N2377*P2377</f>
        <v>4359</v>
      </c>
      <c r="S2377" s="2">
        <v>32</v>
      </c>
      <c r="T2377" s="8">
        <f>R2377+S2377</f>
        <v>4391</v>
      </c>
      <c r="U2377" s="8">
        <f>T2377-Q2377</f>
        <v>158</v>
      </c>
      <c r="V2377" s="2" t="s">
        <v>33</v>
      </c>
      <c r="W2377" s="31">
        <f>IF(T2377&lt;5000,T2377*2%,IF(T2377&lt;25000,T2377*5%,IF(T2377&lt;50000,T2377*7%,IF(T2377&lt;100000,T2377*9%,IF(T2377&lt;250000,T2377*12%,T2377*15%)))))</f>
        <v>87.820000000000007</v>
      </c>
    </row>
    <row r="2378" spans="1:23" x14ac:dyDescent="0.3">
      <c r="A2378" s="2" t="s">
        <v>4822</v>
      </c>
      <c r="B2378" s="4">
        <v>43157</v>
      </c>
      <c r="C2378" s="4">
        <v>43157</v>
      </c>
      <c r="D2378" s="2" t="s">
        <v>47</v>
      </c>
      <c r="E2378" s="2" t="s">
        <v>68</v>
      </c>
      <c r="F2378" s="2" t="s">
        <v>1087</v>
      </c>
      <c r="G2378" s="5" t="str">
        <f>VLOOKUP(F2378,'Customer Info'!A:B,2,0)</f>
        <v>Ritsa</v>
      </c>
      <c r="H2378" s="5" t="str">
        <f>VLOOKUP(F2378,'Customer Info'!A:C,3,0)</f>
        <v>Hightower</v>
      </c>
      <c r="I2378" s="5" t="str">
        <f>VLOOKUP(F2378,'Customer Info'!A:E,5,0)</f>
        <v>Datong</v>
      </c>
      <c r="J2378" s="2" t="s">
        <v>211</v>
      </c>
      <c r="K2378" s="6" t="str">
        <f>VLOOKUP(J2378,'Product Details'!B:C,2,0)</f>
        <v>Furniture</v>
      </c>
      <c r="L2378" s="6" t="str">
        <f>VLOOKUP(J2378,'Product Details'!B:D,3,0)</f>
        <v>Bookcases</v>
      </c>
      <c r="M2378" s="6" t="s">
        <v>6530</v>
      </c>
      <c r="N2378" s="2">
        <v>1453</v>
      </c>
      <c r="O2378" s="2">
        <v>1411</v>
      </c>
      <c r="P2378" s="2">
        <v>3</v>
      </c>
      <c r="Q2378" s="7">
        <f>O2378*P2378</f>
        <v>4233</v>
      </c>
      <c r="R2378" s="7">
        <f>N2378*P2378</f>
        <v>4359</v>
      </c>
      <c r="S2378" s="2">
        <v>29</v>
      </c>
      <c r="T2378" s="8">
        <f>R2378+S2378</f>
        <v>4388</v>
      </c>
      <c r="U2378" s="8">
        <f>T2378-Q2378</f>
        <v>155</v>
      </c>
      <c r="V2378" s="2" t="s">
        <v>33</v>
      </c>
      <c r="W2378" s="31">
        <f>IF(T2378&lt;5000,T2378*2%,IF(T2378&lt;25000,T2378*5%,IF(T2378&lt;50000,T2378*7%,IF(T2378&lt;100000,T2378*9%,IF(T2378&lt;250000,T2378*12%,T2378*15%)))))</f>
        <v>87.76</v>
      </c>
    </row>
    <row r="2379" spans="1:23" x14ac:dyDescent="0.3">
      <c r="A2379" s="2" t="s">
        <v>990</v>
      </c>
      <c r="B2379" s="4">
        <v>43581</v>
      </c>
      <c r="C2379" s="4">
        <v>43583</v>
      </c>
      <c r="D2379" s="2" t="s">
        <v>47</v>
      </c>
      <c r="E2379" s="2" t="s">
        <v>68</v>
      </c>
      <c r="F2379" s="2" t="s">
        <v>991</v>
      </c>
      <c r="G2379" s="5" t="str">
        <f>VLOOKUP(F2379,'Customer Info'!A:B,2,0)</f>
        <v>Shui</v>
      </c>
      <c r="H2379" s="5" t="str">
        <f>VLOOKUP(F2379,'Customer Info'!A:C,3,0)</f>
        <v>Tom</v>
      </c>
      <c r="I2379" s="5" t="str">
        <f>VLOOKUP(F2379,'Customer Info'!A:E,5,0)</f>
        <v>Jakarta</v>
      </c>
      <c r="J2379" s="2" t="s">
        <v>111</v>
      </c>
      <c r="K2379" s="6" t="str">
        <f>VLOOKUP(J2379,'Product Details'!B:C,2,0)</f>
        <v>Office_Supplies</v>
      </c>
      <c r="L2379" s="6" t="str">
        <f>VLOOKUP(J2379,'Product Details'!B:D,3,0)</f>
        <v>Storage</v>
      </c>
      <c r="M2379" s="6" t="s">
        <v>6543</v>
      </c>
      <c r="N2379" s="2">
        <v>877</v>
      </c>
      <c r="O2379" s="2">
        <v>788</v>
      </c>
      <c r="P2379" s="2">
        <v>5</v>
      </c>
      <c r="Q2379" s="7">
        <f>O2379*P2379</f>
        <v>3940</v>
      </c>
      <c r="R2379" s="7">
        <f>N2379*P2379</f>
        <v>4385</v>
      </c>
      <c r="S2379" s="2">
        <v>85</v>
      </c>
      <c r="T2379" s="8">
        <f>R2379+S2379</f>
        <v>4470</v>
      </c>
      <c r="U2379" s="8">
        <f>T2379-Q2379</f>
        <v>530</v>
      </c>
      <c r="V2379" s="2" t="s">
        <v>33</v>
      </c>
      <c r="W2379" s="31">
        <f>IF(T2379&lt;5000,T2379*2%,IF(T2379&lt;25000,T2379*5%,IF(T2379&lt;50000,T2379*7%,IF(T2379&lt;100000,T2379*9%,IF(T2379&lt;250000,T2379*12%,T2379*15%)))))</f>
        <v>89.4</v>
      </c>
    </row>
    <row r="2380" spans="1:23" x14ac:dyDescent="0.3">
      <c r="A2380" s="2" t="s">
        <v>2533</v>
      </c>
      <c r="B2380" s="4">
        <v>43826</v>
      </c>
      <c r="C2380" s="4">
        <v>43826</v>
      </c>
      <c r="D2380" s="2" t="s">
        <v>28</v>
      </c>
      <c r="E2380" s="2" t="s">
        <v>43</v>
      </c>
      <c r="F2380" s="2" t="s">
        <v>786</v>
      </c>
      <c r="G2380" s="5" t="str">
        <f>VLOOKUP(F2380,'Customer Info'!A:B,2,0)</f>
        <v>Stefanie</v>
      </c>
      <c r="H2380" s="5" t="str">
        <f>VLOOKUP(F2380,'Customer Info'!A:C,3,0)</f>
        <v>Holloman</v>
      </c>
      <c r="I2380" s="5" t="str">
        <f>VLOOKUP(F2380,'Customer Info'!A:E,5,0)</f>
        <v>Durgapur</v>
      </c>
      <c r="J2380" s="2" t="s">
        <v>398</v>
      </c>
      <c r="K2380" s="6" t="str">
        <f>VLOOKUP(J2380,'Product Details'!B:C,2,0)</f>
        <v>Office_Supplies</v>
      </c>
      <c r="L2380" s="6" t="str">
        <f>VLOOKUP(J2380,'Product Details'!B:D,3,0)</f>
        <v>Art</v>
      </c>
      <c r="M2380" s="6" t="s">
        <v>6425</v>
      </c>
      <c r="N2380" s="2">
        <v>2200</v>
      </c>
      <c r="O2380" s="2">
        <v>2020</v>
      </c>
      <c r="P2380" s="2">
        <v>2</v>
      </c>
      <c r="Q2380" s="7">
        <f>O2380*P2380</f>
        <v>4040</v>
      </c>
      <c r="R2380" s="7">
        <f>N2380*P2380</f>
        <v>4400</v>
      </c>
      <c r="S2380" s="2">
        <v>67</v>
      </c>
      <c r="T2380" s="8">
        <f>R2380+S2380</f>
        <v>4467</v>
      </c>
      <c r="U2380" s="8">
        <f>T2380-Q2380</f>
        <v>427</v>
      </c>
      <c r="V2380" s="2" t="s">
        <v>33</v>
      </c>
      <c r="W2380" s="31">
        <f>IF(T2380&lt;5000,T2380*2%,IF(T2380&lt;25000,T2380*5%,IF(T2380&lt;50000,T2380*7%,IF(T2380&lt;100000,T2380*9%,IF(T2380&lt;250000,T2380*12%,T2380*15%)))))</f>
        <v>89.34</v>
      </c>
    </row>
    <row r="2381" spans="1:23" x14ac:dyDescent="0.3">
      <c r="A2381" s="2" t="s">
        <v>1708</v>
      </c>
      <c r="B2381" s="4">
        <v>43838</v>
      </c>
      <c r="C2381" s="4">
        <v>43840</v>
      </c>
      <c r="D2381" s="2" t="s">
        <v>28</v>
      </c>
      <c r="E2381" s="2" t="s">
        <v>48</v>
      </c>
      <c r="F2381" s="2" t="s">
        <v>1709</v>
      </c>
      <c r="G2381" s="5" t="str">
        <f>VLOOKUP(F2381,'Customer Info'!A:B,2,0)</f>
        <v>Giulietta</v>
      </c>
      <c r="H2381" s="5" t="str">
        <f>VLOOKUP(F2381,'Customer Info'!A:C,3,0)</f>
        <v>Weimer</v>
      </c>
      <c r="I2381" s="5" t="str">
        <f>VLOOKUP(F2381,'Customer Info'!A:E,5,0)</f>
        <v>Suihua</v>
      </c>
      <c r="J2381" s="2" t="s">
        <v>866</v>
      </c>
      <c r="K2381" s="6" t="str">
        <f>VLOOKUP(J2381,'Product Details'!B:C,2,0)</f>
        <v>Furniture</v>
      </c>
      <c r="L2381" s="6" t="str">
        <f>VLOOKUP(J2381,'Product Details'!B:D,3,0)</f>
        <v>Chairs</v>
      </c>
      <c r="M2381" s="6" t="s">
        <v>6449</v>
      </c>
      <c r="N2381" s="2">
        <v>2200</v>
      </c>
      <c r="O2381" s="2">
        <v>2020</v>
      </c>
      <c r="P2381" s="2">
        <v>2</v>
      </c>
      <c r="Q2381" s="7">
        <f>O2381*P2381</f>
        <v>4040</v>
      </c>
      <c r="R2381" s="7">
        <f>N2381*P2381</f>
        <v>4400</v>
      </c>
      <c r="S2381" s="2">
        <v>40</v>
      </c>
      <c r="T2381" s="8">
        <f>R2381+S2381</f>
        <v>4440</v>
      </c>
      <c r="U2381" s="8">
        <f>T2381-Q2381</f>
        <v>400</v>
      </c>
      <c r="V2381" s="2" t="s">
        <v>33</v>
      </c>
      <c r="W2381" s="31">
        <f>IF(T2381&lt;5000,T2381*2%,IF(T2381&lt;25000,T2381*5%,IF(T2381&lt;50000,T2381*7%,IF(T2381&lt;100000,T2381*9%,IF(T2381&lt;250000,T2381*12%,T2381*15%)))))</f>
        <v>88.8</v>
      </c>
    </row>
    <row r="2382" spans="1:23" x14ac:dyDescent="0.3">
      <c r="A2382" s="2" t="s">
        <v>4685</v>
      </c>
      <c r="B2382" s="4">
        <v>43855</v>
      </c>
      <c r="C2382" s="4">
        <v>43855</v>
      </c>
      <c r="D2382" s="2" t="s">
        <v>28</v>
      </c>
      <c r="E2382" s="2" t="s">
        <v>48</v>
      </c>
      <c r="F2382" s="2" t="s">
        <v>321</v>
      </c>
      <c r="G2382" s="5" t="str">
        <f>VLOOKUP(F2382,'Customer Info'!A:B,2,0)</f>
        <v>Yana</v>
      </c>
      <c r="H2382" s="5" t="str">
        <f>VLOOKUP(F2382,'Customer Info'!A:C,3,0)</f>
        <v>Sorensen</v>
      </c>
      <c r="I2382" s="5" t="str">
        <f>VLOOKUP(F2382,'Customer Info'!A:E,5,0)</f>
        <v>Bottrop</v>
      </c>
      <c r="J2382" s="2" t="s">
        <v>93</v>
      </c>
      <c r="K2382" s="6" t="str">
        <f>VLOOKUP(J2382,'Product Details'!B:C,2,0)</f>
        <v>Furniture</v>
      </c>
      <c r="L2382" s="6" t="str">
        <f>VLOOKUP(J2382,'Product Details'!B:D,3,0)</f>
        <v>Bookcases</v>
      </c>
      <c r="M2382" s="6" t="s">
        <v>6452</v>
      </c>
      <c r="N2382" s="2">
        <v>2200</v>
      </c>
      <c r="O2382" s="2">
        <v>2020</v>
      </c>
      <c r="P2382" s="2">
        <v>2</v>
      </c>
      <c r="Q2382" s="7">
        <f>O2382*P2382</f>
        <v>4040</v>
      </c>
      <c r="R2382" s="7">
        <f>N2382*P2382</f>
        <v>4400</v>
      </c>
      <c r="S2382" s="2">
        <v>25</v>
      </c>
      <c r="T2382" s="8">
        <f>R2382+S2382</f>
        <v>4425</v>
      </c>
      <c r="U2382" s="8">
        <f>T2382-Q2382</f>
        <v>385</v>
      </c>
      <c r="V2382" s="2" t="s">
        <v>33</v>
      </c>
      <c r="W2382" s="31">
        <f>IF(T2382&lt;5000,T2382*2%,IF(T2382&lt;25000,T2382*5%,IF(T2382&lt;50000,T2382*7%,IF(T2382&lt;100000,T2382*9%,IF(T2382&lt;250000,T2382*12%,T2382*15%)))))</f>
        <v>88.5</v>
      </c>
    </row>
    <row r="2383" spans="1:23" x14ac:dyDescent="0.3">
      <c r="A2383" s="2" t="s">
        <v>5223</v>
      </c>
      <c r="B2383" s="4">
        <v>43518</v>
      </c>
      <c r="C2383" s="4">
        <v>43520</v>
      </c>
      <c r="D2383" s="2" t="s">
        <v>28</v>
      </c>
      <c r="E2383" s="2" t="s">
        <v>43</v>
      </c>
      <c r="F2383" s="2" t="s">
        <v>878</v>
      </c>
      <c r="G2383" s="5" t="str">
        <f>VLOOKUP(F2383,'Customer Info'!A:B,2,0)</f>
        <v>Dianna</v>
      </c>
      <c r="H2383" s="5" t="str">
        <f>VLOOKUP(F2383,'Customer Info'!A:C,3,0)</f>
        <v>Vittorini</v>
      </c>
      <c r="I2383" s="5" t="str">
        <f>VLOOKUP(F2383,'Customer Info'!A:E,5,0)</f>
        <v>Cottbus</v>
      </c>
      <c r="J2383" s="2" t="s">
        <v>196</v>
      </c>
      <c r="K2383" s="6" t="str">
        <f>VLOOKUP(J2383,'Product Details'!B:C,2,0)</f>
        <v>Office_Supplies</v>
      </c>
      <c r="L2383" s="6" t="str">
        <f>VLOOKUP(J2383,'Product Details'!B:D,3,0)</f>
        <v>Labels</v>
      </c>
      <c r="M2383" s="6" t="s">
        <v>6439</v>
      </c>
      <c r="N2383" s="2">
        <v>2205</v>
      </c>
      <c r="O2383" s="2">
        <v>2061</v>
      </c>
      <c r="P2383" s="2">
        <v>2</v>
      </c>
      <c r="Q2383" s="7">
        <f>O2383*P2383</f>
        <v>4122</v>
      </c>
      <c r="R2383" s="7">
        <f>N2383*P2383</f>
        <v>4410</v>
      </c>
      <c r="S2383" s="2">
        <v>56</v>
      </c>
      <c r="T2383" s="8">
        <f>R2383+S2383</f>
        <v>4466</v>
      </c>
      <c r="U2383" s="8">
        <f>T2383-Q2383</f>
        <v>344</v>
      </c>
      <c r="V2383" s="2" t="s">
        <v>63</v>
      </c>
      <c r="W2383" s="31">
        <f>IF(T2383&lt;5000,T2383*2%,IF(T2383&lt;25000,T2383*5%,IF(T2383&lt;50000,T2383*7%,IF(T2383&lt;100000,T2383*9%,IF(T2383&lt;250000,T2383*12%,T2383*15%)))))</f>
        <v>89.320000000000007</v>
      </c>
    </row>
    <row r="2384" spans="1:23" x14ac:dyDescent="0.3">
      <c r="A2384" s="2" t="s">
        <v>4457</v>
      </c>
      <c r="B2384" s="4">
        <v>43747</v>
      </c>
      <c r="C2384" s="4">
        <v>43748</v>
      </c>
      <c r="D2384" s="2" t="s">
        <v>28</v>
      </c>
      <c r="E2384" s="2" t="s">
        <v>68</v>
      </c>
      <c r="F2384" s="2" t="s">
        <v>305</v>
      </c>
      <c r="G2384" s="5" t="str">
        <f>VLOOKUP(F2384,'Customer Info'!A:B,2,0)</f>
        <v>Nick</v>
      </c>
      <c r="H2384" s="5" t="str">
        <f>VLOOKUP(F2384,'Customer Info'!A:C,3,0)</f>
        <v>Radford</v>
      </c>
      <c r="I2384" s="5" t="str">
        <f>VLOOKUP(F2384,'Customer Info'!A:E,5,0)</f>
        <v>Lucknow</v>
      </c>
      <c r="J2384" s="2" t="s">
        <v>522</v>
      </c>
      <c r="K2384" s="6" t="str">
        <f>VLOOKUP(J2384,'Product Details'!B:C,2,0)</f>
        <v>Office_Supplies</v>
      </c>
      <c r="L2384" s="6" t="str">
        <f>VLOOKUP(J2384,'Product Details'!B:D,3,0)</f>
        <v>Appliances</v>
      </c>
      <c r="M2384" s="6" t="s">
        <v>6513</v>
      </c>
      <c r="N2384" s="2">
        <v>2205</v>
      </c>
      <c r="O2384" s="2">
        <v>2061</v>
      </c>
      <c r="P2384" s="2">
        <v>2</v>
      </c>
      <c r="Q2384" s="7">
        <f>O2384*P2384</f>
        <v>4122</v>
      </c>
      <c r="R2384" s="7">
        <f>N2384*P2384</f>
        <v>4410</v>
      </c>
      <c r="S2384" s="2">
        <v>34</v>
      </c>
      <c r="T2384" s="8">
        <f>R2384+S2384</f>
        <v>4444</v>
      </c>
      <c r="U2384" s="8">
        <f>T2384-Q2384</f>
        <v>322</v>
      </c>
      <c r="V2384" s="2" t="s">
        <v>33</v>
      </c>
      <c r="W2384" s="31">
        <f>IF(T2384&lt;5000,T2384*2%,IF(T2384&lt;25000,T2384*5%,IF(T2384&lt;50000,T2384*7%,IF(T2384&lt;100000,T2384*9%,IF(T2384&lt;250000,T2384*12%,T2384*15%)))))</f>
        <v>88.88</v>
      </c>
    </row>
    <row r="2385" spans="1:23" x14ac:dyDescent="0.3">
      <c r="A2385" s="2" t="s">
        <v>1428</v>
      </c>
      <c r="B2385" s="4">
        <v>43589</v>
      </c>
      <c r="C2385" s="4">
        <v>43589</v>
      </c>
      <c r="D2385" s="2" t="s">
        <v>47</v>
      </c>
      <c r="E2385" s="2" t="s">
        <v>91</v>
      </c>
      <c r="F2385" s="2" t="s">
        <v>147</v>
      </c>
      <c r="G2385" s="5" t="str">
        <f>VLOOKUP(F2385,'Customer Info'!A:B,2,0)</f>
        <v>Lisa</v>
      </c>
      <c r="H2385" s="5" t="str">
        <f>VLOOKUP(F2385,'Customer Info'!A:C,3,0)</f>
        <v>Ryan</v>
      </c>
      <c r="I2385" s="5" t="str">
        <f>VLOOKUP(F2385,'Customer Info'!A:E,5,0)</f>
        <v>Berlin</v>
      </c>
      <c r="J2385" s="2" t="s">
        <v>840</v>
      </c>
      <c r="K2385" s="6" t="str">
        <f>VLOOKUP(J2385,'Product Details'!B:C,2,0)</f>
        <v>Office_Supplies</v>
      </c>
      <c r="L2385" s="6" t="str">
        <f>VLOOKUP(J2385,'Product Details'!B:D,3,0)</f>
        <v>Envelopes</v>
      </c>
      <c r="M2385" s="6" t="s">
        <v>6483</v>
      </c>
      <c r="N2385" s="2">
        <v>1103</v>
      </c>
      <c r="O2385" s="2">
        <v>1030</v>
      </c>
      <c r="P2385" s="2">
        <v>4</v>
      </c>
      <c r="Q2385" s="7">
        <f>O2385*P2385</f>
        <v>4120</v>
      </c>
      <c r="R2385" s="7">
        <f>N2385*P2385</f>
        <v>4412</v>
      </c>
      <c r="S2385" s="2">
        <v>92</v>
      </c>
      <c r="T2385" s="8">
        <f>R2385+S2385</f>
        <v>4504</v>
      </c>
      <c r="U2385" s="8">
        <f>T2385-Q2385</f>
        <v>384</v>
      </c>
      <c r="V2385" s="2" t="s">
        <v>33</v>
      </c>
      <c r="W2385" s="31">
        <f>IF(T2385&lt;5000,T2385*2%,IF(T2385&lt;25000,T2385*5%,IF(T2385&lt;50000,T2385*7%,IF(T2385&lt;100000,T2385*9%,IF(T2385&lt;250000,T2385*12%,T2385*15%)))))</f>
        <v>90.08</v>
      </c>
    </row>
    <row r="2386" spans="1:23" x14ac:dyDescent="0.3">
      <c r="A2386" s="2" t="s">
        <v>3794</v>
      </c>
      <c r="B2386" s="4">
        <v>43859</v>
      </c>
      <c r="C2386" s="4">
        <v>43859</v>
      </c>
      <c r="D2386" s="2" t="s">
        <v>47</v>
      </c>
      <c r="E2386" s="2" t="s">
        <v>91</v>
      </c>
      <c r="F2386" s="2" t="s">
        <v>1630</v>
      </c>
      <c r="G2386" s="5" t="str">
        <f>VLOOKUP(F2386,'Customer Info'!A:B,2,0)</f>
        <v>Roy</v>
      </c>
      <c r="H2386" s="5" t="str">
        <f>VLOOKUP(F2386,'Customer Info'!A:C,3,0)</f>
        <v>Skaria</v>
      </c>
      <c r="I2386" s="5" t="str">
        <f>VLOOKUP(F2386,'Customer Info'!A:E,5,0)</f>
        <v>Bogor</v>
      </c>
      <c r="J2386" s="2" t="s">
        <v>668</v>
      </c>
      <c r="K2386" s="6" t="str">
        <f>VLOOKUP(J2386,'Product Details'!B:C,2,0)</f>
        <v>Technology</v>
      </c>
      <c r="L2386" s="6" t="str">
        <f>VLOOKUP(J2386,'Product Details'!B:D,3,0)</f>
        <v>Phones</v>
      </c>
      <c r="M2386" s="6" t="s">
        <v>6432</v>
      </c>
      <c r="N2386" s="2">
        <v>1103</v>
      </c>
      <c r="O2386" s="2">
        <v>1030</v>
      </c>
      <c r="P2386" s="2">
        <v>4</v>
      </c>
      <c r="Q2386" s="7">
        <f>O2386*P2386</f>
        <v>4120</v>
      </c>
      <c r="R2386" s="7">
        <f>N2386*P2386</f>
        <v>4412</v>
      </c>
      <c r="S2386" s="2">
        <v>65</v>
      </c>
      <c r="T2386" s="8">
        <f>R2386+S2386</f>
        <v>4477</v>
      </c>
      <c r="U2386" s="8">
        <f>T2386-Q2386</f>
        <v>357</v>
      </c>
      <c r="V2386" s="2" t="s">
        <v>30</v>
      </c>
      <c r="W2386" s="31">
        <f>IF(T2386&lt;5000,T2386*2%,IF(T2386&lt;25000,T2386*5%,IF(T2386&lt;50000,T2386*7%,IF(T2386&lt;100000,T2386*9%,IF(T2386&lt;250000,T2386*12%,T2386*15%)))))</f>
        <v>89.54</v>
      </c>
    </row>
    <row r="2387" spans="1:23" x14ac:dyDescent="0.3">
      <c r="A2387" s="2" t="s">
        <v>2003</v>
      </c>
      <c r="B2387" s="4">
        <v>44091</v>
      </c>
      <c r="C2387" s="4">
        <v>44091</v>
      </c>
      <c r="D2387" s="2" t="s">
        <v>47</v>
      </c>
      <c r="E2387" s="2" t="s">
        <v>48</v>
      </c>
      <c r="F2387" s="2" t="s">
        <v>295</v>
      </c>
      <c r="G2387" s="5" t="str">
        <f>VLOOKUP(F2387,'Customer Info'!A:B,2,0)</f>
        <v>Mick</v>
      </c>
      <c r="H2387" s="5" t="str">
        <f>VLOOKUP(F2387,'Customer Info'!A:C,3,0)</f>
        <v>Brown</v>
      </c>
      <c r="I2387" s="5" t="str">
        <f>VLOOKUP(F2387,'Customer Info'!A:E,5,0)</f>
        <v>Frankfurt</v>
      </c>
      <c r="J2387" s="2" t="s">
        <v>111</v>
      </c>
      <c r="K2387" s="6" t="str">
        <f>VLOOKUP(J2387,'Product Details'!B:C,2,0)</f>
        <v>Office_Supplies</v>
      </c>
      <c r="L2387" s="6" t="str">
        <f>VLOOKUP(J2387,'Product Details'!B:D,3,0)</f>
        <v>Storage</v>
      </c>
      <c r="M2387" s="6" t="s">
        <v>6543</v>
      </c>
      <c r="N2387" s="2">
        <v>886</v>
      </c>
      <c r="O2387" s="2">
        <v>796</v>
      </c>
      <c r="P2387" s="2">
        <v>5</v>
      </c>
      <c r="Q2387" s="7">
        <f>O2387*P2387</f>
        <v>3980</v>
      </c>
      <c r="R2387" s="7">
        <f>N2387*P2387</f>
        <v>4430</v>
      </c>
      <c r="S2387" s="2">
        <v>46</v>
      </c>
      <c r="T2387" s="8">
        <f>R2387+S2387</f>
        <v>4476</v>
      </c>
      <c r="U2387" s="8">
        <f>T2387-Q2387</f>
        <v>496</v>
      </c>
      <c r="V2387" s="2" t="s">
        <v>71</v>
      </c>
      <c r="W2387" s="31">
        <f>IF(T2387&lt;5000,T2387*2%,IF(T2387&lt;25000,T2387*5%,IF(T2387&lt;50000,T2387*7%,IF(T2387&lt;100000,T2387*9%,IF(T2387&lt;250000,T2387*12%,T2387*15%)))))</f>
        <v>89.52</v>
      </c>
    </row>
    <row r="2388" spans="1:23" x14ac:dyDescent="0.3">
      <c r="A2388" s="2" t="s">
        <v>2004</v>
      </c>
      <c r="B2388" s="4">
        <v>43946</v>
      </c>
      <c r="C2388" s="4">
        <v>43946</v>
      </c>
      <c r="D2388" s="2" t="s">
        <v>47</v>
      </c>
      <c r="E2388" s="2" t="s">
        <v>43</v>
      </c>
      <c r="F2388" s="2" t="s">
        <v>1263</v>
      </c>
      <c r="G2388" s="5" t="str">
        <f>VLOOKUP(F2388,'Customer Info'!A:B,2,0)</f>
        <v>Heather</v>
      </c>
      <c r="H2388" s="5" t="str">
        <f>VLOOKUP(F2388,'Customer Info'!A:C,3,0)</f>
        <v>Kirkland</v>
      </c>
      <c r="I2388" s="5" t="str">
        <f>VLOOKUP(F2388,'Customer Info'!A:E,5,0)</f>
        <v>Luoyang</v>
      </c>
      <c r="J2388" s="2" t="s">
        <v>401</v>
      </c>
      <c r="K2388" s="6" t="str">
        <f>VLOOKUP(J2388,'Product Details'!B:C,2,0)</f>
        <v>Furniture</v>
      </c>
      <c r="L2388" s="6" t="str">
        <f>VLOOKUP(J2388,'Product Details'!B:D,3,0)</f>
        <v>Bookcases</v>
      </c>
      <c r="M2388" s="6" t="s">
        <v>6408</v>
      </c>
      <c r="N2388" s="2">
        <v>887</v>
      </c>
      <c r="O2388" s="2">
        <v>814</v>
      </c>
      <c r="P2388" s="2">
        <v>5</v>
      </c>
      <c r="Q2388" s="7">
        <f>O2388*P2388</f>
        <v>4070</v>
      </c>
      <c r="R2388" s="7">
        <f>N2388*P2388</f>
        <v>4435</v>
      </c>
      <c r="S2388" s="2">
        <v>71</v>
      </c>
      <c r="T2388" s="8">
        <f>R2388+S2388</f>
        <v>4506</v>
      </c>
      <c r="U2388" s="8">
        <f>T2388-Q2388</f>
        <v>436</v>
      </c>
      <c r="V2388" s="2" t="s">
        <v>33</v>
      </c>
      <c r="W2388" s="31">
        <f>IF(T2388&lt;5000,T2388*2%,IF(T2388&lt;25000,T2388*5%,IF(T2388&lt;50000,T2388*7%,IF(T2388&lt;100000,T2388*9%,IF(T2388&lt;250000,T2388*12%,T2388*15%)))))</f>
        <v>90.12</v>
      </c>
    </row>
    <row r="2389" spans="1:23" x14ac:dyDescent="0.3">
      <c r="A2389" s="2" t="s">
        <v>3354</v>
      </c>
      <c r="B2389" s="4">
        <v>43795</v>
      </c>
      <c r="C2389" s="4">
        <v>43797</v>
      </c>
      <c r="D2389" s="2" t="s">
        <v>47</v>
      </c>
      <c r="E2389" s="2" t="s">
        <v>43</v>
      </c>
      <c r="F2389" s="2" t="s">
        <v>568</v>
      </c>
      <c r="G2389" s="5" t="str">
        <f>VLOOKUP(F2389,'Customer Info'!A:B,2,0)</f>
        <v>Darren</v>
      </c>
      <c r="H2389" s="5" t="str">
        <f>VLOOKUP(F2389,'Customer Info'!A:C,3,0)</f>
        <v>Budd</v>
      </c>
      <c r="I2389" s="5" t="str">
        <f>VLOOKUP(F2389,'Customer Info'!A:E,5,0)</f>
        <v>Regensburg</v>
      </c>
      <c r="J2389" s="2" t="s">
        <v>269</v>
      </c>
      <c r="K2389" s="6" t="str">
        <f>VLOOKUP(J2389,'Product Details'!B:C,2,0)</f>
        <v>Furniture</v>
      </c>
      <c r="L2389" s="6" t="str">
        <f>VLOOKUP(J2389,'Product Details'!B:D,3,0)</f>
        <v>Furnishings</v>
      </c>
      <c r="M2389" s="6" t="s">
        <v>6523</v>
      </c>
      <c r="N2389" s="2">
        <v>887</v>
      </c>
      <c r="O2389" s="2">
        <v>814</v>
      </c>
      <c r="P2389" s="2">
        <v>5</v>
      </c>
      <c r="Q2389" s="7">
        <f>O2389*P2389</f>
        <v>4070</v>
      </c>
      <c r="R2389" s="7">
        <f>N2389*P2389</f>
        <v>4435</v>
      </c>
      <c r="S2389" s="2">
        <v>57</v>
      </c>
      <c r="T2389" s="8">
        <f>R2389+S2389</f>
        <v>4492</v>
      </c>
      <c r="U2389" s="8">
        <f>T2389-Q2389</f>
        <v>422</v>
      </c>
      <c r="V2389" s="2" t="s">
        <v>33</v>
      </c>
      <c r="W2389" s="31">
        <f>IF(T2389&lt;5000,T2389*2%,IF(T2389&lt;25000,T2389*5%,IF(T2389&lt;50000,T2389*7%,IF(T2389&lt;100000,T2389*9%,IF(T2389&lt;250000,T2389*12%,T2389*15%)))))</f>
        <v>89.84</v>
      </c>
    </row>
    <row r="2390" spans="1:23" x14ac:dyDescent="0.3">
      <c r="A2390" s="2" t="s">
        <v>1499</v>
      </c>
      <c r="B2390" s="4">
        <v>44153</v>
      </c>
      <c r="C2390" s="4">
        <v>44155</v>
      </c>
      <c r="D2390" s="2" t="s">
        <v>47</v>
      </c>
      <c r="E2390" s="2" t="s">
        <v>36</v>
      </c>
      <c r="F2390" s="2" t="s">
        <v>225</v>
      </c>
      <c r="G2390" s="5" t="str">
        <f>VLOOKUP(F2390,'Customer Info'!A:B,2,0)</f>
        <v>Sam</v>
      </c>
      <c r="H2390" s="5" t="str">
        <f>VLOOKUP(F2390,'Customer Info'!A:C,3,0)</f>
        <v>Zeldin</v>
      </c>
      <c r="I2390" s="5" t="str">
        <f>VLOOKUP(F2390,'Customer Info'!A:E,5,0)</f>
        <v>Yanji</v>
      </c>
      <c r="J2390" s="2" t="s">
        <v>121</v>
      </c>
      <c r="K2390" s="6" t="str">
        <f>VLOOKUP(J2390,'Product Details'!B:C,2,0)</f>
        <v>Furniture</v>
      </c>
      <c r="L2390" s="6" t="str">
        <f>VLOOKUP(J2390,'Product Details'!B:D,3,0)</f>
        <v>Furnishings</v>
      </c>
      <c r="M2390" s="6" t="s">
        <v>6421</v>
      </c>
      <c r="N2390" s="2">
        <v>887</v>
      </c>
      <c r="O2390" s="2">
        <v>814</v>
      </c>
      <c r="P2390" s="2">
        <v>5</v>
      </c>
      <c r="Q2390" s="7">
        <f>O2390*P2390</f>
        <v>4070</v>
      </c>
      <c r="R2390" s="7">
        <f>N2390*P2390</f>
        <v>4435</v>
      </c>
      <c r="S2390" s="2">
        <v>24</v>
      </c>
      <c r="T2390" s="8">
        <f>R2390+S2390</f>
        <v>4459</v>
      </c>
      <c r="U2390" s="8">
        <f>T2390-Q2390</f>
        <v>389</v>
      </c>
      <c r="V2390" s="2" t="s">
        <v>33</v>
      </c>
      <c r="W2390" s="31">
        <f>IF(T2390&lt;5000,T2390*2%,IF(T2390&lt;25000,T2390*5%,IF(T2390&lt;50000,T2390*7%,IF(T2390&lt;100000,T2390*9%,IF(T2390&lt;250000,T2390*12%,T2390*15%)))))</f>
        <v>89.18</v>
      </c>
    </row>
    <row r="2391" spans="1:23" x14ac:dyDescent="0.3">
      <c r="A2391" s="2" t="s">
        <v>5383</v>
      </c>
      <c r="B2391" s="4">
        <v>43987</v>
      </c>
      <c r="C2391" s="4">
        <v>43987</v>
      </c>
      <c r="D2391" s="2" t="s">
        <v>28</v>
      </c>
      <c r="E2391" s="2" t="s">
        <v>36</v>
      </c>
      <c r="F2391" s="2" t="s">
        <v>363</v>
      </c>
      <c r="G2391" s="5" t="str">
        <f>VLOOKUP(F2391,'Customer Info'!A:B,2,0)</f>
        <v>Julia</v>
      </c>
      <c r="H2391" s="5" t="str">
        <f>VLOOKUP(F2391,'Customer Info'!A:C,3,0)</f>
        <v>Barnett</v>
      </c>
      <c r="I2391" s="5" t="str">
        <f>VLOOKUP(F2391,'Customer Info'!A:E,5,0)</f>
        <v>Zhuhai</v>
      </c>
      <c r="J2391" s="2" t="s">
        <v>554</v>
      </c>
      <c r="K2391" s="6" t="str">
        <f>VLOOKUP(J2391,'Product Details'!B:C,2,0)</f>
        <v>Furniture</v>
      </c>
      <c r="L2391" s="6" t="str">
        <f>VLOOKUP(J2391,'Product Details'!B:D,3,0)</f>
        <v>Furnishings</v>
      </c>
      <c r="M2391" s="6" t="s">
        <v>6561</v>
      </c>
      <c r="N2391" s="2">
        <v>4443</v>
      </c>
      <c r="O2391" s="2">
        <v>4079</v>
      </c>
      <c r="P2391" s="2">
        <v>1</v>
      </c>
      <c r="Q2391" s="7">
        <f>O2391*P2391</f>
        <v>4079</v>
      </c>
      <c r="R2391" s="7">
        <f>N2391*P2391</f>
        <v>4443</v>
      </c>
      <c r="S2391" s="2">
        <v>96</v>
      </c>
      <c r="T2391" s="8">
        <f>R2391+S2391</f>
        <v>4539</v>
      </c>
      <c r="U2391" s="8">
        <f>T2391-Q2391</f>
        <v>460</v>
      </c>
      <c r="V2391" s="2" t="s">
        <v>63</v>
      </c>
      <c r="W2391" s="31">
        <f>IF(T2391&lt;5000,T2391*2%,IF(T2391&lt;25000,T2391*5%,IF(T2391&lt;50000,T2391*7%,IF(T2391&lt;100000,T2391*9%,IF(T2391&lt;250000,T2391*12%,T2391*15%)))))</f>
        <v>90.78</v>
      </c>
    </row>
    <row r="2392" spans="1:23" x14ac:dyDescent="0.3">
      <c r="A2392" s="2" t="s">
        <v>994</v>
      </c>
      <c r="B2392" s="4">
        <v>43639</v>
      </c>
      <c r="C2392" s="4">
        <v>43641</v>
      </c>
      <c r="D2392" s="2" t="s">
        <v>28</v>
      </c>
      <c r="E2392" s="2" t="s">
        <v>36</v>
      </c>
      <c r="F2392" s="2" t="s">
        <v>195</v>
      </c>
      <c r="G2392" s="5" t="str">
        <f>VLOOKUP(F2392,'Customer Info'!A:B,2,0)</f>
        <v>Becky</v>
      </c>
      <c r="H2392" s="5" t="str">
        <f>VLOOKUP(F2392,'Customer Info'!A:C,3,0)</f>
        <v>Pak</v>
      </c>
      <c r="I2392" s="5" t="str">
        <f>VLOOKUP(F2392,'Customer Info'!A:E,5,0)</f>
        <v>Geelong</v>
      </c>
      <c r="J2392" s="2" t="s">
        <v>196</v>
      </c>
      <c r="K2392" s="6" t="str">
        <f>VLOOKUP(J2392,'Product Details'!B:C,2,0)</f>
        <v>Office_Supplies</v>
      </c>
      <c r="L2392" s="6" t="str">
        <f>VLOOKUP(J2392,'Product Details'!B:D,3,0)</f>
        <v>Labels</v>
      </c>
      <c r="M2392" s="6" t="s">
        <v>6439</v>
      </c>
      <c r="N2392" s="2">
        <v>4443</v>
      </c>
      <c r="O2392" s="2">
        <v>4079</v>
      </c>
      <c r="P2392" s="2">
        <v>1</v>
      </c>
      <c r="Q2392" s="7">
        <f>O2392*P2392</f>
        <v>4079</v>
      </c>
      <c r="R2392" s="7">
        <f>N2392*P2392</f>
        <v>4443</v>
      </c>
      <c r="S2392" s="2">
        <v>74</v>
      </c>
      <c r="T2392" s="8">
        <f>R2392+S2392</f>
        <v>4517</v>
      </c>
      <c r="U2392" s="8">
        <f>T2392-Q2392</f>
        <v>438</v>
      </c>
      <c r="V2392" s="2" t="s">
        <v>33</v>
      </c>
      <c r="W2392" s="31">
        <f>IF(T2392&lt;5000,T2392*2%,IF(T2392&lt;25000,T2392*5%,IF(T2392&lt;50000,T2392*7%,IF(T2392&lt;100000,T2392*9%,IF(T2392&lt;250000,T2392*12%,T2392*15%)))))</f>
        <v>90.34</v>
      </c>
    </row>
    <row r="2393" spans="1:23" x14ac:dyDescent="0.3">
      <c r="A2393" s="2" t="s">
        <v>3770</v>
      </c>
      <c r="B2393" s="4">
        <v>44177</v>
      </c>
      <c r="C2393" s="4">
        <v>44178</v>
      </c>
      <c r="D2393" s="2" t="s">
        <v>28</v>
      </c>
      <c r="E2393" s="2" t="s">
        <v>68</v>
      </c>
      <c r="F2393" s="2" t="s">
        <v>1274</v>
      </c>
      <c r="G2393" s="5" t="str">
        <f>VLOOKUP(F2393,'Customer Info'!A:B,2,0)</f>
        <v>Joel</v>
      </c>
      <c r="H2393" s="5" t="str">
        <f>VLOOKUP(F2393,'Customer Info'!A:C,3,0)</f>
        <v>Eaton</v>
      </c>
      <c r="I2393" s="5" t="str">
        <f>VLOOKUP(F2393,'Customer Info'!A:E,5,0)</f>
        <v>Nuremberg</v>
      </c>
      <c r="J2393" s="2" t="s">
        <v>416</v>
      </c>
      <c r="K2393" s="6" t="str">
        <f>VLOOKUP(J2393,'Product Details'!B:C,2,0)</f>
        <v>Technology</v>
      </c>
      <c r="L2393" s="6" t="str">
        <f>VLOOKUP(J2393,'Product Details'!B:D,3,0)</f>
        <v>Phones</v>
      </c>
      <c r="M2393" s="6" t="s">
        <v>6448</v>
      </c>
      <c r="N2393" s="2">
        <v>4443</v>
      </c>
      <c r="O2393" s="2">
        <v>4079</v>
      </c>
      <c r="P2393" s="2">
        <v>1</v>
      </c>
      <c r="Q2393" s="7">
        <f>O2393*P2393</f>
        <v>4079</v>
      </c>
      <c r="R2393" s="7">
        <f>N2393*P2393</f>
        <v>4443</v>
      </c>
      <c r="S2393" s="2">
        <v>73</v>
      </c>
      <c r="T2393" s="8">
        <f>R2393+S2393</f>
        <v>4516</v>
      </c>
      <c r="U2393" s="8">
        <f>T2393-Q2393</f>
        <v>437</v>
      </c>
      <c r="V2393" s="2" t="s">
        <v>33</v>
      </c>
      <c r="W2393" s="31">
        <f>IF(T2393&lt;5000,T2393*2%,IF(T2393&lt;25000,T2393*5%,IF(T2393&lt;50000,T2393*7%,IF(T2393&lt;100000,T2393*9%,IF(T2393&lt;250000,T2393*12%,T2393*15%)))))</f>
        <v>90.320000000000007</v>
      </c>
    </row>
    <row r="2394" spans="1:23" x14ac:dyDescent="0.3">
      <c r="A2394" s="2" t="s">
        <v>2522</v>
      </c>
      <c r="B2394" s="4">
        <v>43508</v>
      </c>
      <c r="C2394" s="4">
        <v>43509</v>
      </c>
      <c r="D2394" s="2" t="s">
        <v>28</v>
      </c>
      <c r="E2394" s="2" t="s">
        <v>43</v>
      </c>
      <c r="F2394" s="2" t="s">
        <v>453</v>
      </c>
      <c r="G2394" s="5" t="str">
        <f>VLOOKUP(F2394,'Customer Info'!A:B,2,0)</f>
        <v>Denny</v>
      </c>
      <c r="H2394" s="5" t="str">
        <f>VLOOKUP(F2394,'Customer Info'!A:C,3,0)</f>
        <v>Ordway</v>
      </c>
      <c r="I2394" s="5" t="str">
        <f>VLOOKUP(F2394,'Customer Info'!A:E,5,0)</f>
        <v>Berlin</v>
      </c>
      <c r="J2394" s="2" t="s">
        <v>718</v>
      </c>
      <c r="K2394" s="6" t="str">
        <f>VLOOKUP(J2394,'Product Details'!B:C,2,0)</f>
        <v>Office_Supplies</v>
      </c>
      <c r="L2394" s="6" t="str">
        <f>VLOOKUP(J2394,'Product Details'!B:D,3,0)</f>
        <v>Labels</v>
      </c>
      <c r="M2394" s="6" t="s">
        <v>6508</v>
      </c>
      <c r="N2394" s="2">
        <v>4443</v>
      </c>
      <c r="O2394" s="2">
        <v>4079</v>
      </c>
      <c r="P2394" s="2">
        <v>1</v>
      </c>
      <c r="Q2394" s="7">
        <f>O2394*P2394</f>
        <v>4079</v>
      </c>
      <c r="R2394" s="7">
        <f>N2394*P2394</f>
        <v>4443</v>
      </c>
      <c r="S2394" s="2">
        <v>37</v>
      </c>
      <c r="T2394" s="8">
        <f>R2394+S2394</f>
        <v>4480</v>
      </c>
      <c r="U2394" s="8">
        <f>T2394-Q2394</f>
        <v>401</v>
      </c>
      <c r="V2394" s="2" t="s">
        <v>33</v>
      </c>
      <c r="W2394" s="31">
        <f>IF(T2394&lt;5000,T2394*2%,IF(T2394&lt;25000,T2394*5%,IF(T2394&lt;50000,T2394*7%,IF(T2394&lt;100000,T2394*9%,IF(T2394&lt;250000,T2394*12%,T2394*15%)))))</f>
        <v>89.600000000000009</v>
      </c>
    </row>
    <row r="2395" spans="1:23" x14ac:dyDescent="0.3">
      <c r="A2395" s="2" t="s">
        <v>3193</v>
      </c>
      <c r="B2395" s="4">
        <v>43301</v>
      </c>
      <c r="C2395" s="4">
        <v>43302</v>
      </c>
      <c r="D2395" s="2" t="s">
        <v>28</v>
      </c>
      <c r="E2395" s="2" t="s">
        <v>91</v>
      </c>
      <c r="F2395" s="2" t="s">
        <v>631</v>
      </c>
      <c r="G2395" s="5" t="str">
        <f>VLOOKUP(F2395,'Customer Info'!A:B,2,0)</f>
        <v>Bart</v>
      </c>
      <c r="H2395" s="5" t="str">
        <f>VLOOKUP(F2395,'Customer Info'!A:C,3,0)</f>
        <v>Folk</v>
      </c>
      <c r="I2395" s="5" t="str">
        <f>VLOOKUP(F2395,'Customer Info'!A:E,5,0)</f>
        <v>Melbourne</v>
      </c>
      <c r="J2395" s="2" t="s">
        <v>840</v>
      </c>
      <c r="K2395" s="6" t="str">
        <f>VLOOKUP(J2395,'Product Details'!B:C,2,0)</f>
        <v>Office_Supplies</v>
      </c>
      <c r="L2395" s="6" t="str">
        <f>VLOOKUP(J2395,'Product Details'!B:D,3,0)</f>
        <v>Envelopes</v>
      </c>
      <c r="M2395" s="6" t="s">
        <v>6483</v>
      </c>
      <c r="N2395" s="2">
        <v>2222</v>
      </c>
      <c r="O2395" s="2">
        <v>2081</v>
      </c>
      <c r="P2395" s="2">
        <v>2</v>
      </c>
      <c r="Q2395" s="7">
        <f>O2395*P2395</f>
        <v>4162</v>
      </c>
      <c r="R2395" s="7">
        <f>N2395*P2395</f>
        <v>4444</v>
      </c>
      <c r="S2395" s="2">
        <v>75</v>
      </c>
      <c r="T2395" s="8">
        <f>R2395+S2395</f>
        <v>4519</v>
      </c>
      <c r="U2395" s="8">
        <f>T2395-Q2395</f>
        <v>357</v>
      </c>
      <c r="V2395" s="2" t="s">
        <v>63</v>
      </c>
      <c r="W2395" s="31">
        <f>IF(T2395&lt;5000,T2395*2%,IF(T2395&lt;25000,T2395*5%,IF(T2395&lt;50000,T2395*7%,IF(T2395&lt;100000,T2395*9%,IF(T2395&lt;250000,T2395*12%,T2395*15%)))))</f>
        <v>90.38</v>
      </c>
    </row>
    <row r="2396" spans="1:23" x14ac:dyDescent="0.3">
      <c r="A2396" s="2" t="s">
        <v>5011</v>
      </c>
      <c r="B2396" s="4">
        <v>43439</v>
      </c>
      <c r="C2396" s="4">
        <v>43441</v>
      </c>
      <c r="D2396" s="2" t="s">
        <v>28</v>
      </c>
      <c r="E2396" s="2" t="s">
        <v>29</v>
      </c>
      <c r="F2396" s="2" t="s">
        <v>1395</v>
      </c>
      <c r="G2396" s="5" t="str">
        <f>VLOOKUP(F2396,'Customer Info'!A:B,2,0)</f>
        <v>Ionia</v>
      </c>
      <c r="H2396" s="5" t="str">
        <f>VLOOKUP(F2396,'Customer Info'!A:C,3,0)</f>
        <v>McGrath</v>
      </c>
      <c r="I2396" s="5" t="str">
        <f>VLOOKUP(F2396,'Customer Info'!A:E,5,0)</f>
        <v>Dormagen</v>
      </c>
      <c r="J2396" s="2" t="s">
        <v>83</v>
      </c>
      <c r="K2396" s="6" t="str">
        <f>VLOOKUP(J2396,'Product Details'!B:C,2,0)</f>
        <v>Furniture</v>
      </c>
      <c r="L2396" s="6" t="str">
        <f>VLOOKUP(J2396,'Product Details'!B:D,3,0)</f>
        <v>Chairs</v>
      </c>
      <c r="M2396" s="6" t="s">
        <v>6406</v>
      </c>
      <c r="N2396" s="2">
        <v>2222</v>
      </c>
      <c r="O2396" s="2">
        <v>2081</v>
      </c>
      <c r="P2396" s="2">
        <v>2</v>
      </c>
      <c r="Q2396" s="7">
        <f>O2396*P2396</f>
        <v>4162</v>
      </c>
      <c r="R2396" s="7">
        <f>N2396*P2396</f>
        <v>4444</v>
      </c>
      <c r="S2396" s="2">
        <v>69</v>
      </c>
      <c r="T2396" s="8">
        <f>R2396+S2396</f>
        <v>4513</v>
      </c>
      <c r="U2396" s="8">
        <f>T2396-Q2396</f>
        <v>351</v>
      </c>
      <c r="V2396" s="2" t="s">
        <v>33</v>
      </c>
      <c r="W2396" s="31">
        <f>IF(T2396&lt;5000,T2396*2%,IF(T2396&lt;25000,T2396*5%,IF(T2396&lt;50000,T2396*7%,IF(T2396&lt;100000,T2396*9%,IF(T2396&lt;250000,T2396*12%,T2396*15%)))))</f>
        <v>90.26</v>
      </c>
    </row>
    <row r="2397" spans="1:23" x14ac:dyDescent="0.3">
      <c r="A2397" s="2" t="s">
        <v>106</v>
      </c>
      <c r="B2397" s="4">
        <v>43324</v>
      </c>
      <c r="C2397" s="4">
        <v>43325</v>
      </c>
      <c r="D2397" s="2" t="s">
        <v>28</v>
      </c>
      <c r="E2397" s="2" t="s">
        <v>48</v>
      </c>
      <c r="F2397" s="2" t="s">
        <v>107</v>
      </c>
      <c r="G2397" s="5" t="str">
        <f>VLOOKUP(F2397,'Customer Info'!A:B,2,0)</f>
        <v>Emily</v>
      </c>
      <c r="H2397" s="5" t="str">
        <f>VLOOKUP(F2397,'Customer Info'!A:C,3,0)</f>
        <v>Burns</v>
      </c>
      <c r="I2397" s="5" t="str">
        <f>VLOOKUP(F2397,'Customer Info'!A:E,5,0)</f>
        <v>Adelaide</v>
      </c>
      <c r="J2397" s="2" t="s">
        <v>108</v>
      </c>
      <c r="K2397" s="6" t="str">
        <f>VLOOKUP(J2397,'Product Details'!B:C,2,0)</f>
        <v>Furniture</v>
      </c>
      <c r="L2397" s="6" t="str">
        <f>VLOOKUP(J2397,'Product Details'!B:D,3,0)</f>
        <v>Bookcases</v>
      </c>
      <c r="M2397" s="6" t="s">
        <v>6454</v>
      </c>
      <c r="N2397" s="2">
        <v>2222</v>
      </c>
      <c r="O2397" s="2">
        <v>2081</v>
      </c>
      <c r="P2397" s="2">
        <v>2</v>
      </c>
      <c r="Q2397" s="7">
        <f>O2397*P2397</f>
        <v>4162</v>
      </c>
      <c r="R2397" s="7">
        <f>N2397*P2397</f>
        <v>4444</v>
      </c>
      <c r="S2397" s="2">
        <v>53</v>
      </c>
      <c r="T2397" s="8">
        <f>R2397+S2397</f>
        <v>4497</v>
      </c>
      <c r="U2397" s="8">
        <f>T2397-Q2397</f>
        <v>335</v>
      </c>
      <c r="V2397" s="2" t="s">
        <v>33</v>
      </c>
      <c r="W2397" s="31">
        <f>IF(T2397&lt;5000,T2397*2%,IF(T2397&lt;25000,T2397*5%,IF(T2397&lt;50000,T2397*7%,IF(T2397&lt;100000,T2397*9%,IF(T2397&lt;250000,T2397*12%,T2397*15%)))))</f>
        <v>89.94</v>
      </c>
    </row>
    <row r="2398" spans="1:23" x14ac:dyDescent="0.3">
      <c r="A2398" s="2" t="s">
        <v>4105</v>
      </c>
      <c r="B2398" s="4">
        <v>43166</v>
      </c>
      <c r="C2398" s="4">
        <v>43168</v>
      </c>
      <c r="D2398" s="2" t="s">
        <v>35</v>
      </c>
      <c r="E2398" s="2" t="s">
        <v>36</v>
      </c>
      <c r="F2398" s="2" t="s">
        <v>1423</v>
      </c>
      <c r="G2398" s="5" t="str">
        <f>VLOOKUP(F2398,'Customer Info'!A:B,2,0)</f>
        <v>Peter</v>
      </c>
      <c r="H2398" s="5" t="str">
        <f>VLOOKUP(F2398,'Customer Info'!A:C,3,0)</f>
        <v>BŸhler</v>
      </c>
      <c r="I2398" s="5" t="str">
        <f>VLOOKUP(F2398,'Customer Info'!A:E,5,0)</f>
        <v>Wolfsburg</v>
      </c>
      <c r="J2398" s="2" t="s">
        <v>424</v>
      </c>
      <c r="K2398" s="6" t="str">
        <f>VLOOKUP(J2398,'Product Details'!B:C,2,0)</f>
        <v>Office_Supplies</v>
      </c>
      <c r="L2398" s="6" t="str">
        <f>VLOOKUP(J2398,'Product Details'!B:D,3,0)</f>
        <v>Supplies</v>
      </c>
      <c r="M2398" s="6" t="s">
        <v>6398</v>
      </c>
      <c r="N2398" s="2">
        <v>2228</v>
      </c>
      <c r="O2398" s="2">
        <v>2143</v>
      </c>
      <c r="P2398" s="2">
        <v>2</v>
      </c>
      <c r="Q2398" s="7">
        <f>O2398*P2398</f>
        <v>4286</v>
      </c>
      <c r="R2398" s="7">
        <f>N2398*P2398</f>
        <v>4456</v>
      </c>
      <c r="S2398" s="2">
        <v>48</v>
      </c>
      <c r="T2398" s="8">
        <f>R2398+S2398</f>
        <v>4504</v>
      </c>
      <c r="U2398" s="8">
        <f>T2398-Q2398</f>
        <v>218</v>
      </c>
      <c r="V2398" s="2" t="s">
        <v>33</v>
      </c>
      <c r="W2398" s="31">
        <f>IF(T2398&lt;5000,T2398*2%,IF(T2398&lt;25000,T2398*5%,IF(T2398&lt;50000,T2398*7%,IF(T2398&lt;100000,T2398*9%,IF(T2398&lt;250000,T2398*12%,T2398*15%)))))</f>
        <v>90.08</v>
      </c>
    </row>
    <row r="2399" spans="1:23" x14ac:dyDescent="0.3">
      <c r="A2399" s="2" t="s">
        <v>1612</v>
      </c>
      <c r="B2399" s="4">
        <v>44065</v>
      </c>
      <c r="C2399" s="4">
        <v>44065</v>
      </c>
      <c r="D2399" s="2" t="s">
        <v>47</v>
      </c>
      <c r="E2399" s="2" t="s">
        <v>91</v>
      </c>
      <c r="F2399" s="2" t="s">
        <v>999</v>
      </c>
      <c r="G2399" s="5" t="str">
        <f>VLOOKUP(F2399,'Customer Info'!A:B,2,0)</f>
        <v>Logan</v>
      </c>
      <c r="H2399" s="5" t="str">
        <f>VLOOKUP(F2399,'Customer Info'!A:C,3,0)</f>
        <v>Currie</v>
      </c>
      <c r="I2399" s="5" t="str">
        <f>VLOOKUP(F2399,'Customer Info'!A:E,5,0)</f>
        <v>Anshan</v>
      </c>
      <c r="J2399" s="2" t="s">
        <v>761</v>
      </c>
      <c r="K2399" s="6" t="str">
        <f>VLOOKUP(J2399,'Product Details'!B:C,2,0)</f>
        <v>Technology</v>
      </c>
      <c r="L2399" s="6" t="str">
        <f>VLOOKUP(J2399,'Product Details'!B:D,3,0)</f>
        <v>Machines</v>
      </c>
      <c r="M2399" s="6" t="s">
        <v>6438</v>
      </c>
      <c r="N2399" s="2">
        <v>743</v>
      </c>
      <c r="O2399" s="2">
        <v>694</v>
      </c>
      <c r="P2399" s="2">
        <v>6</v>
      </c>
      <c r="Q2399" s="7">
        <f>O2399*P2399</f>
        <v>4164</v>
      </c>
      <c r="R2399" s="7">
        <f>N2399*P2399</f>
        <v>4458</v>
      </c>
      <c r="S2399" s="2">
        <v>80</v>
      </c>
      <c r="T2399" s="8">
        <f>R2399+S2399</f>
        <v>4538</v>
      </c>
      <c r="U2399" s="8">
        <f>T2399-Q2399</f>
        <v>374</v>
      </c>
      <c r="V2399" s="2" t="s">
        <v>33</v>
      </c>
      <c r="W2399" s="31">
        <f>IF(T2399&lt;5000,T2399*2%,IF(T2399&lt;25000,T2399*5%,IF(T2399&lt;50000,T2399*7%,IF(T2399&lt;100000,T2399*9%,IF(T2399&lt;250000,T2399*12%,T2399*15%)))))</f>
        <v>90.76</v>
      </c>
    </row>
    <row r="2400" spans="1:23" x14ac:dyDescent="0.3">
      <c r="A2400" s="2" t="s">
        <v>3975</v>
      </c>
      <c r="B2400" s="4">
        <v>43837</v>
      </c>
      <c r="C2400" s="4">
        <v>43839</v>
      </c>
      <c r="D2400" s="2" t="s">
        <v>47</v>
      </c>
      <c r="E2400" s="2" t="s">
        <v>36</v>
      </c>
      <c r="F2400" s="2" t="s">
        <v>997</v>
      </c>
      <c r="G2400" s="5" t="str">
        <f>VLOOKUP(F2400,'Customer Info'!A:B,2,0)</f>
        <v>Jesus</v>
      </c>
      <c r="H2400" s="5" t="str">
        <f>VLOOKUP(F2400,'Customer Info'!A:C,3,0)</f>
        <v>Ocampo</v>
      </c>
      <c r="I2400" s="5" t="str">
        <f>VLOOKUP(F2400,'Customer Info'!A:E,5,0)</f>
        <v>Herten</v>
      </c>
      <c r="J2400" s="2" t="s">
        <v>433</v>
      </c>
      <c r="K2400" s="6" t="str">
        <f>VLOOKUP(J2400,'Product Details'!B:C,2,0)</f>
        <v>Office_Supplies</v>
      </c>
      <c r="L2400" s="6" t="str">
        <f>VLOOKUP(J2400,'Product Details'!B:D,3,0)</f>
        <v>Binders</v>
      </c>
      <c r="M2400" s="6" t="s">
        <v>6563</v>
      </c>
      <c r="N2400" s="2">
        <v>896</v>
      </c>
      <c r="O2400" s="2">
        <v>870</v>
      </c>
      <c r="P2400" s="2">
        <v>5</v>
      </c>
      <c r="Q2400" s="7">
        <f>O2400*P2400</f>
        <v>4350</v>
      </c>
      <c r="R2400" s="7">
        <f>N2400*P2400</f>
        <v>4480</v>
      </c>
      <c r="S2400" s="2">
        <v>88</v>
      </c>
      <c r="T2400" s="8">
        <f>R2400+S2400</f>
        <v>4568</v>
      </c>
      <c r="U2400" s="8">
        <f>T2400-Q2400</f>
        <v>218</v>
      </c>
      <c r="V2400" s="2" t="s">
        <v>33</v>
      </c>
      <c r="W2400" s="31">
        <f>IF(T2400&lt;5000,T2400*2%,IF(T2400&lt;25000,T2400*5%,IF(T2400&lt;50000,T2400*7%,IF(T2400&lt;100000,T2400*9%,IF(T2400&lt;250000,T2400*12%,T2400*15%)))))</f>
        <v>91.36</v>
      </c>
    </row>
    <row r="2401" spans="1:23" x14ac:dyDescent="0.3">
      <c r="A2401" s="2" t="s">
        <v>2617</v>
      </c>
      <c r="B2401" s="4">
        <v>44185</v>
      </c>
      <c r="C2401" s="4">
        <v>44187</v>
      </c>
      <c r="D2401" s="2" t="s">
        <v>28</v>
      </c>
      <c r="E2401" s="2" t="s">
        <v>36</v>
      </c>
      <c r="F2401" s="2" t="s">
        <v>139</v>
      </c>
      <c r="G2401" s="5" t="str">
        <f>VLOOKUP(F2401,'Customer Info'!A:B,2,0)</f>
        <v>Dana</v>
      </c>
      <c r="H2401" s="5" t="str">
        <f>VLOOKUP(F2401,'Customer Info'!A:C,3,0)</f>
        <v>Kaydos</v>
      </c>
      <c r="I2401" s="5" t="str">
        <f>VLOOKUP(F2401,'Customer Info'!A:E,5,0)</f>
        <v>Nagercoil</v>
      </c>
      <c r="J2401" s="2" t="s">
        <v>912</v>
      </c>
      <c r="K2401" s="6" t="str">
        <f>VLOOKUP(J2401,'Product Details'!B:C,2,0)</f>
        <v>Office_Supplies</v>
      </c>
      <c r="L2401" s="6" t="str">
        <f>VLOOKUP(J2401,'Product Details'!B:D,3,0)</f>
        <v>Appliances</v>
      </c>
      <c r="M2401" s="6" t="s">
        <v>6455</v>
      </c>
      <c r="N2401" s="2">
        <v>2242</v>
      </c>
      <c r="O2401" s="2">
        <v>2075</v>
      </c>
      <c r="P2401" s="2">
        <v>2</v>
      </c>
      <c r="Q2401" s="7">
        <f>O2401*P2401</f>
        <v>4150</v>
      </c>
      <c r="R2401" s="7">
        <f>N2401*P2401</f>
        <v>4484</v>
      </c>
      <c r="S2401" s="2">
        <v>88</v>
      </c>
      <c r="T2401" s="8">
        <f>R2401+S2401</f>
        <v>4572</v>
      </c>
      <c r="U2401" s="8">
        <f>T2401-Q2401</f>
        <v>422</v>
      </c>
      <c r="V2401" s="2" t="s">
        <v>30</v>
      </c>
      <c r="W2401" s="31">
        <f>IF(T2401&lt;5000,T2401*2%,IF(T2401&lt;25000,T2401*5%,IF(T2401&lt;50000,T2401*7%,IF(T2401&lt;100000,T2401*9%,IF(T2401&lt;250000,T2401*12%,T2401*15%)))))</f>
        <v>91.44</v>
      </c>
    </row>
    <row r="2402" spans="1:23" x14ac:dyDescent="0.3">
      <c r="A2402" s="2" t="s">
        <v>2871</v>
      </c>
      <c r="B2402" s="4">
        <v>43458</v>
      </c>
      <c r="C2402" s="4">
        <v>43460</v>
      </c>
      <c r="D2402" s="2" t="s">
        <v>47</v>
      </c>
      <c r="E2402" s="2" t="s">
        <v>43</v>
      </c>
      <c r="F2402" s="2" t="s">
        <v>1791</v>
      </c>
      <c r="G2402" s="5" t="str">
        <f>VLOOKUP(F2402,'Customer Info'!A:B,2,0)</f>
        <v>Claire</v>
      </c>
      <c r="H2402" s="5" t="str">
        <f>VLOOKUP(F2402,'Customer Info'!A:C,3,0)</f>
        <v>Gute</v>
      </c>
      <c r="I2402" s="5" t="str">
        <f>VLOOKUP(F2402,'Customer Info'!A:E,5,0)</f>
        <v>Shenzhen</v>
      </c>
      <c r="J2402" s="2" t="s">
        <v>62</v>
      </c>
      <c r="K2402" s="6" t="str">
        <f>VLOOKUP(J2402,'Product Details'!B:C,2,0)</f>
        <v>Office_Supplies</v>
      </c>
      <c r="L2402" s="6" t="str">
        <f>VLOOKUP(J2402,'Product Details'!B:D,3,0)</f>
        <v>Envelopes</v>
      </c>
      <c r="M2402" s="6" t="s">
        <v>6482</v>
      </c>
      <c r="N2402" s="2">
        <v>2243</v>
      </c>
      <c r="O2402" s="2">
        <v>2000</v>
      </c>
      <c r="P2402" s="2">
        <v>2</v>
      </c>
      <c r="Q2402" s="7">
        <f>O2402*P2402</f>
        <v>4000</v>
      </c>
      <c r="R2402" s="7">
        <f>N2402*P2402</f>
        <v>4486</v>
      </c>
      <c r="S2402" s="2">
        <v>73</v>
      </c>
      <c r="T2402" s="8">
        <f>R2402+S2402</f>
        <v>4559</v>
      </c>
      <c r="U2402" s="8">
        <f>T2402-Q2402</f>
        <v>559</v>
      </c>
      <c r="V2402" s="2" t="s">
        <v>63</v>
      </c>
      <c r="W2402" s="31">
        <f>IF(T2402&lt;5000,T2402*2%,IF(T2402&lt;25000,T2402*5%,IF(T2402&lt;50000,T2402*7%,IF(T2402&lt;100000,T2402*9%,IF(T2402&lt;250000,T2402*12%,T2402*15%)))))</f>
        <v>91.18</v>
      </c>
    </row>
    <row r="2403" spans="1:23" x14ac:dyDescent="0.3">
      <c r="A2403" s="2" t="s">
        <v>4617</v>
      </c>
      <c r="B2403" s="4">
        <v>43966</v>
      </c>
      <c r="C2403" s="4">
        <v>43968</v>
      </c>
      <c r="D2403" s="2" t="s">
        <v>47</v>
      </c>
      <c r="E2403" s="2" t="s">
        <v>91</v>
      </c>
      <c r="F2403" s="2" t="s">
        <v>259</v>
      </c>
      <c r="G2403" s="5" t="str">
        <f>VLOOKUP(F2403,'Customer Info'!A:B,2,0)</f>
        <v>Eugene</v>
      </c>
      <c r="H2403" s="5" t="str">
        <f>VLOOKUP(F2403,'Customer Info'!A:C,3,0)</f>
        <v>Hildebrand</v>
      </c>
      <c r="I2403" s="5" t="str">
        <f>VLOOKUP(F2403,'Customer Info'!A:E,5,0)</f>
        <v>Liaocheng</v>
      </c>
      <c r="J2403" s="2" t="s">
        <v>211</v>
      </c>
      <c r="K2403" s="6" t="str">
        <f>VLOOKUP(J2403,'Product Details'!B:C,2,0)</f>
        <v>Furniture</v>
      </c>
      <c r="L2403" s="6" t="str">
        <f>VLOOKUP(J2403,'Product Details'!B:D,3,0)</f>
        <v>Bookcases</v>
      </c>
      <c r="M2403" s="6" t="s">
        <v>6530</v>
      </c>
      <c r="N2403" s="2">
        <v>2243</v>
      </c>
      <c r="O2403" s="2">
        <v>2000</v>
      </c>
      <c r="P2403" s="2">
        <v>2</v>
      </c>
      <c r="Q2403" s="7">
        <f>O2403*P2403</f>
        <v>4000</v>
      </c>
      <c r="R2403" s="7">
        <f>N2403*P2403</f>
        <v>4486</v>
      </c>
      <c r="S2403" s="2">
        <v>62</v>
      </c>
      <c r="T2403" s="8">
        <f>R2403+S2403</f>
        <v>4548</v>
      </c>
      <c r="U2403" s="8">
        <f>T2403-Q2403</f>
        <v>548</v>
      </c>
      <c r="V2403" s="2" t="s">
        <v>33</v>
      </c>
      <c r="W2403" s="31">
        <f>IF(T2403&lt;5000,T2403*2%,IF(T2403&lt;25000,T2403*5%,IF(T2403&lt;50000,T2403*7%,IF(T2403&lt;100000,T2403*9%,IF(T2403&lt;250000,T2403*12%,T2403*15%)))))</f>
        <v>90.960000000000008</v>
      </c>
    </row>
    <row r="2404" spans="1:23" x14ac:dyDescent="0.3">
      <c r="A2404" s="2" t="s">
        <v>1459</v>
      </c>
      <c r="B2404" s="4">
        <v>43613</v>
      </c>
      <c r="C2404" s="4">
        <v>43614</v>
      </c>
      <c r="D2404" s="2" t="s">
        <v>47</v>
      </c>
      <c r="E2404" s="2" t="s">
        <v>68</v>
      </c>
      <c r="F2404" s="2" t="s">
        <v>742</v>
      </c>
      <c r="G2404" s="5" t="str">
        <f>VLOOKUP(F2404,'Customer Info'!A:B,2,0)</f>
        <v>Rick</v>
      </c>
      <c r="H2404" s="5" t="str">
        <f>VLOOKUP(F2404,'Customer Info'!A:C,3,0)</f>
        <v>Reed</v>
      </c>
      <c r="I2404" s="5" t="str">
        <f>VLOOKUP(F2404,'Customer Info'!A:E,5,0)</f>
        <v>Lucknow</v>
      </c>
      <c r="J2404" s="2" t="s">
        <v>1167</v>
      </c>
      <c r="K2404" s="6" t="str">
        <f>VLOOKUP(J2404,'Product Details'!B:C,2,0)</f>
        <v>Office_Supplies</v>
      </c>
      <c r="L2404" s="6" t="str">
        <f>VLOOKUP(J2404,'Product Details'!B:D,3,0)</f>
        <v>Supplies</v>
      </c>
      <c r="M2404" s="6" t="s">
        <v>6444</v>
      </c>
      <c r="N2404" s="2">
        <v>2243</v>
      </c>
      <c r="O2404" s="2">
        <v>2000</v>
      </c>
      <c r="P2404" s="2">
        <v>2</v>
      </c>
      <c r="Q2404" s="7">
        <f>O2404*P2404</f>
        <v>4000</v>
      </c>
      <c r="R2404" s="7">
        <f>N2404*P2404</f>
        <v>4486</v>
      </c>
      <c r="S2404" s="2">
        <v>46</v>
      </c>
      <c r="T2404" s="8">
        <f>R2404+S2404</f>
        <v>4532</v>
      </c>
      <c r="U2404" s="8">
        <f>T2404-Q2404</f>
        <v>532</v>
      </c>
      <c r="V2404" s="2" t="s">
        <v>33</v>
      </c>
      <c r="W2404" s="31">
        <f>IF(T2404&lt;5000,T2404*2%,IF(T2404&lt;25000,T2404*5%,IF(T2404&lt;50000,T2404*7%,IF(T2404&lt;100000,T2404*9%,IF(T2404&lt;250000,T2404*12%,T2404*15%)))))</f>
        <v>90.64</v>
      </c>
    </row>
    <row r="2405" spans="1:23" x14ac:dyDescent="0.3">
      <c r="A2405" s="2" t="s">
        <v>1750</v>
      </c>
      <c r="B2405" s="4">
        <v>43907</v>
      </c>
      <c r="C2405" s="4">
        <v>43908</v>
      </c>
      <c r="D2405" s="2" t="s">
        <v>28</v>
      </c>
      <c r="E2405" s="2" t="s">
        <v>91</v>
      </c>
      <c r="F2405" s="2" t="s">
        <v>298</v>
      </c>
      <c r="G2405" s="5" t="str">
        <f>VLOOKUP(F2405,'Customer Info'!A:B,2,0)</f>
        <v>Michelle</v>
      </c>
      <c r="H2405" s="5" t="str">
        <f>VLOOKUP(F2405,'Customer Info'!A:C,3,0)</f>
        <v>Arnett</v>
      </c>
      <c r="I2405" s="5" t="str">
        <f>VLOOKUP(F2405,'Customer Info'!A:E,5,0)</f>
        <v>Yancheng</v>
      </c>
      <c r="J2405" s="2" t="s">
        <v>1142</v>
      </c>
      <c r="K2405" s="6" t="str">
        <f>VLOOKUP(J2405,'Product Details'!B:C,2,0)</f>
        <v>Furniture</v>
      </c>
      <c r="L2405" s="6" t="str">
        <f>VLOOKUP(J2405,'Product Details'!B:D,3,0)</f>
        <v>Bookcases</v>
      </c>
      <c r="M2405" s="6" t="s">
        <v>6531</v>
      </c>
      <c r="N2405" s="2">
        <v>4487</v>
      </c>
      <c r="O2405" s="2">
        <v>4201</v>
      </c>
      <c r="P2405" s="2">
        <v>1</v>
      </c>
      <c r="Q2405" s="7">
        <f>O2405*P2405</f>
        <v>4201</v>
      </c>
      <c r="R2405" s="7">
        <f>N2405*P2405</f>
        <v>4487</v>
      </c>
      <c r="S2405" s="2">
        <v>25</v>
      </c>
      <c r="T2405" s="8">
        <f>R2405+S2405</f>
        <v>4512</v>
      </c>
      <c r="U2405" s="8">
        <f>T2405-Q2405</f>
        <v>311</v>
      </c>
      <c r="V2405" s="2" t="s">
        <v>33</v>
      </c>
      <c r="W2405" s="31">
        <f>IF(T2405&lt;5000,T2405*2%,IF(T2405&lt;25000,T2405*5%,IF(T2405&lt;50000,T2405*7%,IF(T2405&lt;100000,T2405*9%,IF(T2405&lt;250000,T2405*12%,T2405*15%)))))</f>
        <v>90.24</v>
      </c>
    </row>
    <row r="2406" spans="1:23" x14ac:dyDescent="0.3">
      <c r="A2406" s="2" t="s">
        <v>4810</v>
      </c>
      <c r="B2406" s="4">
        <v>43399</v>
      </c>
      <c r="C2406" s="4">
        <v>43400</v>
      </c>
      <c r="D2406" s="2" t="s">
        <v>35</v>
      </c>
      <c r="E2406" s="2" t="s">
        <v>48</v>
      </c>
      <c r="F2406" s="2" t="s">
        <v>423</v>
      </c>
      <c r="G2406" s="5" t="str">
        <f>VLOOKUP(F2406,'Customer Info'!A:B,2,0)</f>
        <v>Bill</v>
      </c>
      <c r="H2406" s="5" t="str">
        <f>VLOOKUP(F2406,'Customer Info'!A:C,3,0)</f>
        <v>Eplett</v>
      </c>
      <c r="I2406" s="5" t="str">
        <f>VLOOKUP(F2406,'Customer Info'!A:E,5,0)</f>
        <v>Newcastle</v>
      </c>
      <c r="J2406" s="2" t="s">
        <v>443</v>
      </c>
      <c r="K2406" s="6" t="str">
        <f>VLOOKUP(J2406,'Product Details'!B:C,2,0)</f>
        <v>Office_Supplies</v>
      </c>
      <c r="L2406" s="6" t="str">
        <f>VLOOKUP(J2406,'Product Details'!B:D,3,0)</f>
        <v>Envelopes</v>
      </c>
      <c r="M2406" s="6" t="s">
        <v>6399</v>
      </c>
      <c r="N2406" s="2">
        <v>1498</v>
      </c>
      <c r="O2406" s="2">
        <v>1335</v>
      </c>
      <c r="P2406" s="2">
        <v>3</v>
      </c>
      <c r="Q2406" s="7">
        <f>O2406*P2406</f>
        <v>4005</v>
      </c>
      <c r="R2406" s="7">
        <f>N2406*P2406</f>
        <v>4494</v>
      </c>
      <c r="S2406" s="2">
        <v>32</v>
      </c>
      <c r="T2406" s="8">
        <f>R2406+S2406</f>
        <v>4526</v>
      </c>
      <c r="U2406" s="8">
        <f>T2406-Q2406</f>
        <v>521</v>
      </c>
      <c r="V2406" s="2" t="s">
        <v>33</v>
      </c>
      <c r="W2406" s="31">
        <f>IF(T2406&lt;5000,T2406*2%,IF(T2406&lt;25000,T2406*5%,IF(T2406&lt;50000,T2406*7%,IF(T2406&lt;100000,T2406*9%,IF(T2406&lt;250000,T2406*12%,T2406*15%)))))</f>
        <v>90.52</v>
      </c>
    </row>
    <row r="2407" spans="1:23" x14ac:dyDescent="0.3">
      <c r="A2407" s="2" t="s">
        <v>1004</v>
      </c>
      <c r="B2407" s="4">
        <v>43641</v>
      </c>
      <c r="C2407" s="4">
        <v>43642</v>
      </c>
      <c r="D2407" s="2" t="s">
        <v>35</v>
      </c>
      <c r="E2407" s="2" t="s">
        <v>29</v>
      </c>
      <c r="F2407" s="2" t="s">
        <v>1005</v>
      </c>
      <c r="G2407" s="5" t="str">
        <f>VLOOKUP(F2407,'Customer Info'!A:B,2,0)</f>
        <v>Katrina</v>
      </c>
      <c r="H2407" s="5" t="str">
        <f>VLOOKUP(F2407,'Customer Info'!A:C,3,0)</f>
        <v>Bavinger</v>
      </c>
      <c r="I2407" s="5" t="str">
        <f>VLOOKUP(F2407,'Customer Info'!A:E,5,0)</f>
        <v>Melbourne</v>
      </c>
      <c r="J2407" s="2" t="s">
        <v>554</v>
      </c>
      <c r="K2407" s="6" t="str">
        <f>VLOOKUP(J2407,'Product Details'!B:C,2,0)</f>
        <v>Furniture</v>
      </c>
      <c r="L2407" s="6" t="str">
        <f>VLOOKUP(J2407,'Product Details'!B:D,3,0)</f>
        <v>Furnishings</v>
      </c>
      <c r="M2407" s="6" t="s">
        <v>6561</v>
      </c>
      <c r="N2407" s="2">
        <v>1498</v>
      </c>
      <c r="O2407" s="2">
        <v>1335</v>
      </c>
      <c r="P2407" s="2">
        <v>3</v>
      </c>
      <c r="Q2407" s="7">
        <f>O2407*P2407</f>
        <v>4005</v>
      </c>
      <c r="R2407" s="7">
        <f>N2407*P2407</f>
        <v>4494</v>
      </c>
      <c r="S2407" s="2">
        <v>29</v>
      </c>
      <c r="T2407" s="8">
        <f>R2407+S2407</f>
        <v>4523</v>
      </c>
      <c r="U2407" s="8">
        <f>T2407-Q2407</f>
        <v>518</v>
      </c>
      <c r="V2407" s="2" t="s">
        <v>33</v>
      </c>
      <c r="W2407" s="31">
        <f>IF(T2407&lt;5000,T2407*2%,IF(T2407&lt;25000,T2407*5%,IF(T2407&lt;50000,T2407*7%,IF(T2407&lt;100000,T2407*9%,IF(T2407&lt;250000,T2407*12%,T2407*15%)))))</f>
        <v>90.460000000000008</v>
      </c>
    </row>
    <row r="2408" spans="1:23" x14ac:dyDescent="0.3">
      <c r="A2408" s="2" t="s">
        <v>3676</v>
      </c>
      <c r="B2408" s="4">
        <v>43912</v>
      </c>
      <c r="C2408" s="4">
        <v>43914</v>
      </c>
      <c r="D2408" s="2" t="s">
        <v>28</v>
      </c>
      <c r="E2408" s="2" t="s">
        <v>43</v>
      </c>
      <c r="F2408" s="2" t="s">
        <v>950</v>
      </c>
      <c r="G2408" s="5" t="str">
        <f>VLOOKUP(F2408,'Customer Info'!A:B,2,0)</f>
        <v>Kristen</v>
      </c>
      <c r="H2408" s="5" t="str">
        <f>VLOOKUP(F2408,'Customer Info'!A:C,3,0)</f>
        <v>Hastings</v>
      </c>
      <c r="I2408" s="5" t="str">
        <f>VLOOKUP(F2408,'Customer Info'!A:E,5,0)</f>
        <v>Shihezi</v>
      </c>
      <c r="J2408" s="2" t="s">
        <v>341</v>
      </c>
      <c r="K2408" s="6" t="str">
        <f>VLOOKUP(J2408,'Product Details'!B:C,2,0)</f>
        <v>Technology</v>
      </c>
      <c r="L2408" s="6" t="str">
        <f>VLOOKUP(J2408,'Product Details'!B:D,3,0)</f>
        <v>Copiers</v>
      </c>
      <c r="M2408" s="6" t="s">
        <v>6480</v>
      </c>
      <c r="N2408" s="2">
        <v>2249</v>
      </c>
      <c r="O2408" s="2">
        <v>2102</v>
      </c>
      <c r="P2408" s="2">
        <v>2</v>
      </c>
      <c r="Q2408" s="7">
        <f>O2408*P2408</f>
        <v>4204</v>
      </c>
      <c r="R2408" s="7">
        <f>N2408*P2408</f>
        <v>4498</v>
      </c>
      <c r="S2408" s="2">
        <v>97</v>
      </c>
      <c r="T2408" s="8">
        <f>R2408+S2408</f>
        <v>4595</v>
      </c>
      <c r="U2408" s="8">
        <f>T2408-Q2408</f>
        <v>391</v>
      </c>
      <c r="V2408" s="2" t="s">
        <v>63</v>
      </c>
      <c r="W2408" s="31">
        <f>IF(T2408&lt;5000,T2408*2%,IF(T2408&lt;25000,T2408*5%,IF(T2408&lt;50000,T2408*7%,IF(T2408&lt;100000,T2408*9%,IF(T2408&lt;250000,T2408*12%,T2408*15%)))))</f>
        <v>91.9</v>
      </c>
    </row>
    <row r="2409" spans="1:23" x14ac:dyDescent="0.3">
      <c r="A2409" s="2" t="s">
        <v>4495</v>
      </c>
      <c r="B2409" s="4">
        <v>43571</v>
      </c>
      <c r="C2409" s="4">
        <v>43572</v>
      </c>
      <c r="D2409" s="2" t="s">
        <v>35</v>
      </c>
      <c r="E2409" s="2" t="s">
        <v>91</v>
      </c>
      <c r="F2409" s="2" t="s">
        <v>365</v>
      </c>
      <c r="G2409" s="5" t="str">
        <f>VLOOKUP(F2409,'Customer Info'!A:B,2,0)</f>
        <v>Brendan</v>
      </c>
      <c r="H2409" s="5" t="str">
        <f>VLOOKUP(F2409,'Customer Info'!A:C,3,0)</f>
        <v>Dodson</v>
      </c>
      <c r="I2409" s="5" t="str">
        <f>VLOOKUP(F2409,'Customer Info'!A:E,5,0)</f>
        <v>Adelaide</v>
      </c>
      <c r="J2409" s="2" t="s">
        <v>319</v>
      </c>
      <c r="K2409" s="6" t="str">
        <f>VLOOKUP(J2409,'Product Details'!B:C,2,0)</f>
        <v>Technology</v>
      </c>
      <c r="L2409" s="6" t="str">
        <f>VLOOKUP(J2409,'Product Details'!B:D,3,0)</f>
        <v>Accessories</v>
      </c>
      <c r="M2409" s="6" t="s">
        <v>6503</v>
      </c>
      <c r="N2409" s="2">
        <v>2250</v>
      </c>
      <c r="O2409" s="2">
        <v>2207</v>
      </c>
      <c r="P2409" s="2">
        <v>2</v>
      </c>
      <c r="Q2409" s="7">
        <f>O2409*P2409</f>
        <v>4414</v>
      </c>
      <c r="R2409" s="7">
        <f>N2409*P2409</f>
        <v>4500</v>
      </c>
      <c r="S2409" s="2">
        <v>88</v>
      </c>
      <c r="T2409" s="8">
        <f>R2409+S2409</f>
        <v>4588</v>
      </c>
      <c r="U2409" s="8">
        <f>T2409-Q2409</f>
        <v>174</v>
      </c>
      <c r="V2409" s="2" t="s">
        <v>33</v>
      </c>
      <c r="W2409" s="31">
        <f>IF(T2409&lt;5000,T2409*2%,IF(T2409&lt;25000,T2409*5%,IF(T2409&lt;50000,T2409*7%,IF(T2409&lt;100000,T2409*9%,IF(T2409&lt;250000,T2409*12%,T2409*15%)))))</f>
        <v>91.76</v>
      </c>
    </row>
    <row r="2410" spans="1:23" x14ac:dyDescent="0.3">
      <c r="A2410" s="2" t="s">
        <v>660</v>
      </c>
      <c r="B2410" s="4">
        <v>43264</v>
      </c>
      <c r="C2410" s="4">
        <v>43265</v>
      </c>
      <c r="D2410" s="2" t="s">
        <v>35</v>
      </c>
      <c r="E2410" s="2" t="s">
        <v>48</v>
      </c>
      <c r="F2410" s="2" t="s">
        <v>661</v>
      </c>
      <c r="G2410" s="5" t="str">
        <f>VLOOKUP(F2410,'Customer Info'!A:B,2,0)</f>
        <v>Victoria</v>
      </c>
      <c r="H2410" s="5" t="str">
        <f>VLOOKUP(F2410,'Customer Info'!A:C,3,0)</f>
        <v>Brennan</v>
      </c>
      <c r="I2410" s="5" t="str">
        <f>VLOOKUP(F2410,'Customer Info'!A:E,5,0)</f>
        <v>Canberra</v>
      </c>
      <c r="J2410" s="2" t="s">
        <v>45</v>
      </c>
      <c r="K2410" s="6" t="str">
        <f>VLOOKUP(J2410,'Product Details'!B:C,2,0)</f>
        <v>Technology</v>
      </c>
      <c r="L2410" s="6" t="str">
        <f>VLOOKUP(J2410,'Product Details'!B:D,3,0)</f>
        <v>Machines</v>
      </c>
      <c r="M2410" s="6" t="s">
        <v>6428</v>
      </c>
      <c r="N2410" s="2">
        <v>2250</v>
      </c>
      <c r="O2410" s="2">
        <v>2207</v>
      </c>
      <c r="P2410" s="2">
        <v>2</v>
      </c>
      <c r="Q2410" s="7">
        <f>O2410*P2410</f>
        <v>4414</v>
      </c>
      <c r="R2410" s="7">
        <f>N2410*P2410</f>
        <v>4500</v>
      </c>
      <c r="S2410" s="2">
        <v>85</v>
      </c>
      <c r="T2410" s="8">
        <f>R2410+S2410</f>
        <v>4585</v>
      </c>
      <c r="U2410" s="8">
        <f>T2410-Q2410</f>
        <v>171</v>
      </c>
      <c r="V2410" s="2" t="s">
        <v>33</v>
      </c>
      <c r="W2410" s="31">
        <f>IF(T2410&lt;5000,T2410*2%,IF(T2410&lt;25000,T2410*5%,IF(T2410&lt;50000,T2410*7%,IF(T2410&lt;100000,T2410*9%,IF(T2410&lt;250000,T2410*12%,T2410*15%)))))</f>
        <v>91.7</v>
      </c>
    </row>
    <row r="2411" spans="1:23" x14ac:dyDescent="0.3">
      <c r="A2411" s="2" t="s">
        <v>3937</v>
      </c>
      <c r="B2411" s="4">
        <v>43909</v>
      </c>
      <c r="C2411" s="4">
        <v>43910</v>
      </c>
      <c r="D2411" s="2" t="s">
        <v>35</v>
      </c>
      <c r="E2411" s="2" t="s">
        <v>36</v>
      </c>
      <c r="F2411" s="2" t="s">
        <v>791</v>
      </c>
      <c r="G2411" s="5" t="str">
        <f>VLOOKUP(F2411,'Customer Info'!A:B,2,0)</f>
        <v>Laurel</v>
      </c>
      <c r="H2411" s="5" t="str">
        <f>VLOOKUP(F2411,'Customer Info'!A:C,3,0)</f>
        <v>Beltran</v>
      </c>
      <c r="I2411" s="5" t="str">
        <f>VLOOKUP(F2411,'Customer Info'!A:E,5,0)</f>
        <v>Melbourne</v>
      </c>
      <c r="J2411" s="2" t="s">
        <v>1167</v>
      </c>
      <c r="K2411" s="6" t="str">
        <f>VLOOKUP(J2411,'Product Details'!B:C,2,0)</f>
        <v>Office_Supplies</v>
      </c>
      <c r="L2411" s="6" t="str">
        <f>VLOOKUP(J2411,'Product Details'!B:D,3,0)</f>
        <v>Supplies</v>
      </c>
      <c r="M2411" s="6" t="s">
        <v>6444</v>
      </c>
      <c r="N2411" s="2">
        <v>2250</v>
      </c>
      <c r="O2411" s="2">
        <v>2207</v>
      </c>
      <c r="P2411" s="2">
        <v>2</v>
      </c>
      <c r="Q2411" s="7">
        <f>O2411*P2411</f>
        <v>4414</v>
      </c>
      <c r="R2411" s="7">
        <f>N2411*P2411</f>
        <v>4500</v>
      </c>
      <c r="S2411" s="2">
        <v>62</v>
      </c>
      <c r="T2411" s="8">
        <f>R2411+S2411</f>
        <v>4562</v>
      </c>
      <c r="U2411" s="8">
        <f>T2411-Q2411</f>
        <v>148</v>
      </c>
      <c r="V2411" s="2" t="s">
        <v>63</v>
      </c>
      <c r="W2411" s="31">
        <f>IF(T2411&lt;5000,T2411*2%,IF(T2411&lt;25000,T2411*5%,IF(T2411&lt;50000,T2411*7%,IF(T2411&lt;100000,T2411*9%,IF(T2411&lt;250000,T2411*12%,T2411*15%)))))</f>
        <v>91.24</v>
      </c>
    </row>
    <row r="2412" spans="1:23" x14ac:dyDescent="0.3">
      <c r="A2412" s="2" t="s">
        <v>3514</v>
      </c>
      <c r="B2412" s="4">
        <v>43663</v>
      </c>
      <c r="C2412" s="4">
        <v>43664</v>
      </c>
      <c r="D2412" s="2" t="s">
        <v>35</v>
      </c>
      <c r="E2412" s="2" t="s">
        <v>43</v>
      </c>
      <c r="F2412" s="2" t="s">
        <v>735</v>
      </c>
      <c r="G2412" s="5" t="str">
        <f>VLOOKUP(F2412,'Customer Info'!A:B,2,0)</f>
        <v>Delfina</v>
      </c>
      <c r="H2412" s="5" t="str">
        <f>VLOOKUP(F2412,'Customer Info'!A:C,3,0)</f>
        <v>Latchford</v>
      </c>
      <c r="I2412" s="5" t="str">
        <f>VLOOKUP(F2412,'Customer Info'!A:E,5,0)</f>
        <v>Yogyakarta</v>
      </c>
      <c r="J2412" s="2" t="s">
        <v>550</v>
      </c>
      <c r="K2412" s="6" t="str">
        <f>VLOOKUP(J2412,'Product Details'!B:C,2,0)</f>
        <v>Office_Supplies</v>
      </c>
      <c r="L2412" s="6" t="str">
        <f>VLOOKUP(J2412,'Product Details'!B:D,3,0)</f>
        <v>Art</v>
      </c>
      <c r="M2412" s="6" t="s">
        <v>6477</v>
      </c>
      <c r="N2412" s="2">
        <v>2250</v>
      </c>
      <c r="O2412" s="2">
        <v>2207</v>
      </c>
      <c r="P2412" s="2">
        <v>2</v>
      </c>
      <c r="Q2412" s="7">
        <f>O2412*P2412</f>
        <v>4414</v>
      </c>
      <c r="R2412" s="7">
        <f>N2412*P2412</f>
        <v>4500</v>
      </c>
      <c r="S2412" s="2">
        <v>31</v>
      </c>
      <c r="T2412" s="8">
        <f>R2412+S2412</f>
        <v>4531</v>
      </c>
      <c r="U2412" s="8">
        <f>T2412-Q2412</f>
        <v>117</v>
      </c>
      <c r="V2412" s="2" t="s">
        <v>63</v>
      </c>
      <c r="W2412" s="31">
        <f>IF(T2412&lt;5000,T2412*2%,IF(T2412&lt;25000,T2412*5%,IF(T2412&lt;50000,T2412*7%,IF(T2412&lt;100000,T2412*9%,IF(T2412&lt;250000,T2412*12%,T2412*15%)))))</f>
        <v>90.62</v>
      </c>
    </row>
    <row r="2413" spans="1:23" x14ac:dyDescent="0.3">
      <c r="A2413" s="2" t="s">
        <v>3196</v>
      </c>
      <c r="B2413" s="4">
        <v>43458</v>
      </c>
      <c r="C2413" s="4">
        <v>43459</v>
      </c>
      <c r="D2413" s="2" t="s">
        <v>47</v>
      </c>
      <c r="E2413" s="2" t="s">
        <v>43</v>
      </c>
      <c r="F2413" s="2" t="s">
        <v>1830</v>
      </c>
      <c r="G2413" s="5" t="str">
        <f>VLOOKUP(F2413,'Customer Info'!A:B,2,0)</f>
        <v>Peter</v>
      </c>
      <c r="H2413" s="5" t="str">
        <f>VLOOKUP(F2413,'Customer Info'!A:C,3,0)</f>
        <v>BŸhler</v>
      </c>
      <c r="I2413" s="5" t="str">
        <f>VLOOKUP(F2413,'Customer Info'!A:E,5,0)</f>
        <v>Dresden</v>
      </c>
      <c r="J2413" s="2" t="s">
        <v>237</v>
      </c>
      <c r="K2413" s="6" t="str">
        <f>VLOOKUP(J2413,'Product Details'!B:C,2,0)</f>
        <v>Furniture</v>
      </c>
      <c r="L2413" s="6" t="str">
        <f>VLOOKUP(J2413,'Product Details'!B:D,3,0)</f>
        <v>Furnishings</v>
      </c>
      <c r="M2413" s="6" t="s">
        <v>6500</v>
      </c>
      <c r="N2413" s="2">
        <v>1512</v>
      </c>
      <c r="O2413" s="2">
        <v>1497</v>
      </c>
      <c r="P2413" s="2">
        <v>3</v>
      </c>
      <c r="Q2413" s="7">
        <f>O2413*P2413</f>
        <v>4491</v>
      </c>
      <c r="R2413" s="7">
        <f>N2413*P2413</f>
        <v>4536</v>
      </c>
      <c r="S2413" s="2">
        <v>82</v>
      </c>
      <c r="T2413" s="8">
        <f>R2413+S2413</f>
        <v>4618</v>
      </c>
      <c r="U2413" s="8">
        <f>T2413-Q2413</f>
        <v>127</v>
      </c>
      <c r="V2413" s="2" t="s">
        <v>33</v>
      </c>
      <c r="W2413" s="31">
        <f>IF(T2413&lt;5000,T2413*2%,IF(T2413&lt;25000,T2413*5%,IF(T2413&lt;50000,T2413*7%,IF(T2413&lt;100000,T2413*9%,IF(T2413&lt;250000,T2413*12%,T2413*15%)))))</f>
        <v>92.36</v>
      </c>
    </row>
    <row r="2414" spans="1:23" x14ac:dyDescent="0.3">
      <c r="A2414" s="2" t="s">
        <v>2945</v>
      </c>
      <c r="B2414" s="4">
        <v>43263</v>
      </c>
      <c r="C2414" s="4">
        <v>43265</v>
      </c>
      <c r="D2414" s="2" t="s">
        <v>47</v>
      </c>
      <c r="E2414" s="2" t="s">
        <v>36</v>
      </c>
      <c r="F2414" s="2" t="s">
        <v>1157</v>
      </c>
      <c r="G2414" s="5" t="str">
        <f>VLOOKUP(F2414,'Customer Info'!A:B,2,0)</f>
        <v>Jason</v>
      </c>
      <c r="H2414" s="5" t="str">
        <f>VLOOKUP(F2414,'Customer Info'!A:C,3,0)</f>
        <v>Gross</v>
      </c>
      <c r="I2414" s="5" t="str">
        <f>VLOOKUP(F2414,'Customer Info'!A:E,5,0)</f>
        <v>Sydney</v>
      </c>
      <c r="J2414" s="2" t="s">
        <v>93</v>
      </c>
      <c r="K2414" s="6" t="str">
        <f>VLOOKUP(J2414,'Product Details'!B:C,2,0)</f>
        <v>Furniture</v>
      </c>
      <c r="L2414" s="6" t="str">
        <f>VLOOKUP(J2414,'Product Details'!B:D,3,0)</f>
        <v>Bookcases</v>
      </c>
      <c r="M2414" s="6" t="s">
        <v>6452</v>
      </c>
      <c r="N2414" s="2">
        <v>1512</v>
      </c>
      <c r="O2414" s="2">
        <v>1497</v>
      </c>
      <c r="P2414" s="2">
        <v>3</v>
      </c>
      <c r="Q2414" s="7">
        <f>O2414*P2414</f>
        <v>4491</v>
      </c>
      <c r="R2414" s="7">
        <f>N2414*P2414</f>
        <v>4536</v>
      </c>
      <c r="S2414" s="2">
        <v>42</v>
      </c>
      <c r="T2414" s="8">
        <f>R2414+S2414</f>
        <v>4578</v>
      </c>
      <c r="U2414" s="8">
        <f>T2414-Q2414</f>
        <v>87</v>
      </c>
      <c r="V2414" s="2" t="s">
        <v>33</v>
      </c>
      <c r="W2414" s="31">
        <f>IF(T2414&lt;5000,T2414*2%,IF(T2414&lt;25000,T2414*5%,IF(T2414&lt;50000,T2414*7%,IF(T2414&lt;100000,T2414*9%,IF(T2414&lt;250000,T2414*12%,T2414*15%)))))</f>
        <v>91.56</v>
      </c>
    </row>
    <row r="2415" spans="1:23" x14ac:dyDescent="0.3">
      <c r="A2415" s="2" t="s">
        <v>2487</v>
      </c>
      <c r="B2415" s="4">
        <v>43806</v>
      </c>
      <c r="C2415" s="4">
        <v>43806</v>
      </c>
      <c r="D2415" s="2" t="s">
        <v>28</v>
      </c>
      <c r="E2415" s="2" t="s">
        <v>43</v>
      </c>
      <c r="F2415" s="2" t="s">
        <v>409</v>
      </c>
      <c r="G2415" s="5" t="str">
        <f>VLOOKUP(F2415,'Customer Info'!A:B,2,0)</f>
        <v>Logan</v>
      </c>
      <c r="H2415" s="5" t="str">
        <f>VLOOKUP(F2415,'Customer Info'!A:C,3,0)</f>
        <v>Currie</v>
      </c>
      <c r="I2415" s="5" t="str">
        <f>VLOOKUP(F2415,'Customer Info'!A:E,5,0)</f>
        <v>Amravati</v>
      </c>
      <c r="J2415" s="2" t="s">
        <v>563</v>
      </c>
      <c r="K2415" s="6" t="str">
        <f>VLOOKUP(J2415,'Product Details'!B:C,2,0)</f>
        <v>Technology</v>
      </c>
      <c r="L2415" s="6" t="str">
        <f>VLOOKUP(J2415,'Product Details'!B:D,3,0)</f>
        <v>Machines</v>
      </c>
      <c r="M2415" s="6" t="s">
        <v>6422</v>
      </c>
      <c r="N2415" s="2">
        <v>2271</v>
      </c>
      <c r="O2415" s="2">
        <v>2144</v>
      </c>
      <c r="P2415" s="2">
        <v>2</v>
      </c>
      <c r="Q2415" s="7">
        <f>O2415*P2415</f>
        <v>4288</v>
      </c>
      <c r="R2415" s="7">
        <f>N2415*P2415</f>
        <v>4542</v>
      </c>
      <c r="S2415" s="2">
        <v>78</v>
      </c>
      <c r="T2415" s="8">
        <f>R2415+S2415</f>
        <v>4620</v>
      </c>
      <c r="U2415" s="8">
        <f>T2415-Q2415</f>
        <v>332</v>
      </c>
      <c r="V2415" s="2" t="s">
        <v>63</v>
      </c>
      <c r="W2415" s="31">
        <f>IF(T2415&lt;5000,T2415*2%,IF(T2415&lt;25000,T2415*5%,IF(T2415&lt;50000,T2415*7%,IF(T2415&lt;100000,T2415*9%,IF(T2415&lt;250000,T2415*12%,T2415*15%)))))</f>
        <v>92.4</v>
      </c>
    </row>
    <row r="2416" spans="1:23" x14ac:dyDescent="0.3">
      <c r="A2416" s="2" t="s">
        <v>5393</v>
      </c>
      <c r="B2416" s="4">
        <v>44177</v>
      </c>
      <c r="C2416" s="4">
        <v>44178</v>
      </c>
      <c r="D2416" s="2" t="s">
        <v>28</v>
      </c>
      <c r="E2416" s="2" t="s">
        <v>91</v>
      </c>
      <c r="F2416" s="2" t="s">
        <v>1274</v>
      </c>
      <c r="G2416" s="5" t="str">
        <f>VLOOKUP(F2416,'Customer Info'!A:B,2,0)</f>
        <v>Joel</v>
      </c>
      <c r="H2416" s="5" t="str">
        <f>VLOOKUP(F2416,'Customer Info'!A:C,3,0)</f>
        <v>Eaton</v>
      </c>
      <c r="I2416" s="5" t="str">
        <f>VLOOKUP(F2416,'Customer Info'!A:E,5,0)</f>
        <v>Nuremberg</v>
      </c>
      <c r="J2416" s="2" t="s">
        <v>180</v>
      </c>
      <c r="K2416" s="6" t="str">
        <f>VLOOKUP(J2416,'Product Details'!B:C,2,0)</f>
        <v>Furniture</v>
      </c>
      <c r="L2416" s="6" t="str">
        <f>VLOOKUP(J2416,'Product Details'!B:D,3,0)</f>
        <v>Tables</v>
      </c>
      <c r="M2416" s="6" t="s">
        <v>6497</v>
      </c>
      <c r="N2416" s="2">
        <v>2271</v>
      </c>
      <c r="O2416" s="2">
        <v>2144</v>
      </c>
      <c r="P2416" s="2">
        <v>2</v>
      </c>
      <c r="Q2416" s="7">
        <f>O2416*P2416</f>
        <v>4288</v>
      </c>
      <c r="R2416" s="7">
        <f>N2416*P2416</f>
        <v>4542</v>
      </c>
      <c r="S2416" s="2">
        <v>74</v>
      </c>
      <c r="T2416" s="8">
        <f>R2416+S2416</f>
        <v>4616</v>
      </c>
      <c r="U2416" s="8">
        <f>T2416-Q2416</f>
        <v>328</v>
      </c>
      <c r="V2416" s="2" t="s">
        <v>30</v>
      </c>
      <c r="W2416" s="31">
        <f>IF(T2416&lt;5000,T2416*2%,IF(T2416&lt;25000,T2416*5%,IF(T2416&lt;50000,T2416*7%,IF(T2416&lt;100000,T2416*9%,IF(T2416&lt;250000,T2416*12%,T2416*15%)))))</f>
        <v>92.320000000000007</v>
      </c>
    </row>
    <row r="2417" spans="1:23" x14ac:dyDescent="0.3">
      <c r="A2417" s="2" t="s">
        <v>1143</v>
      </c>
      <c r="B2417" s="4">
        <v>43682</v>
      </c>
      <c r="C2417" s="4">
        <v>43683</v>
      </c>
      <c r="D2417" s="2" t="s">
        <v>28</v>
      </c>
      <c r="E2417" s="2" t="s">
        <v>29</v>
      </c>
      <c r="F2417" s="2" t="s">
        <v>537</v>
      </c>
      <c r="G2417" s="5" t="str">
        <f>VLOOKUP(F2417,'Customer Info'!A:B,2,0)</f>
        <v>Jessica</v>
      </c>
      <c r="H2417" s="5" t="str">
        <f>VLOOKUP(F2417,'Customer Info'!A:C,3,0)</f>
        <v>Myrick</v>
      </c>
      <c r="I2417" s="5" t="str">
        <f>VLOOKUP(F2417,'Customer Info'!A:E,5,0)</f>
        <v>Krefeld</v>
      </c>
      <c r="J2417" s="2" t="s">
        <v>331</v>
      </c>
      <c r="K2417" s="6" t="str">
        <f>VLOOKUP(J2417,'Product Details'!B:C,2,0)</f>
        <v>Technology</v>
      </c>
      <c r="L2417" s="6" t="str">
        <f>VLOOKUP(J2417,'Product Details'!B:D,3,0)</f>
        <v>Phones</v>
      </c>
      <c r="M2417" s="6" t="s">
        <v>6501</v>
      </c>
      <c r="N2417" s="2">
        <v>2271</v>
      </c>
      <c r="O2417" s="2">
        <v>2144</v>
      </c>
      <c r="P2417" s="2">
        <v>2</v>
      </c>
      <c r="Q2417" s="7">
        <f>O2417*P2417</f>
        <v>4288</v>
      </c>
      <c r="R2417" s="7">
        <f>N2417*P2417</f>
        <v>4542</v>
      </c>
      <c r="S2417" s="2">
        <v>51</v>
      </c>
      <c r="T2417" s="8">
        <f>R2417+S2417</f>
        <v>4593</v>
      </c>
      <c r="U2417" s="8">
        <f>T2417-Q2417</f>
        <v>305</v>
      </c>
      <c r="V2417" s="2" t="s">
        <v>33</v>
      </c>
      <c r="W2417" s="31">
        <f>IF(T2417&lt;5000,T2417*2%,IF(T2417&lt;25000,T2417*5%,IF(T2417&lt;50000,T2417*7%,IF(T2417&lt;100000,T2417*9%,IF(T2417&lt;250000,T2417*12%,T2417*15%)))))</f>
        <v>91.86</v>
      </c>
    </row>
    <row r="2418" spans="1:23" x14ac:dyDescent="0.3">
      <c r="A2418" s="2" t="s">
        <v>4647</v>
      </c>
      <c r="B2418" s="4">
        <v>43845</v>
      </c>
      <c r="C2418" s="4">
        <v>43846</v>
      </c>
      <c r="D2418" s="2" t="s">
        <v>35</v>
      </c>
      <c r="E2418" s="2" t="s">
        <v>36</v>
      </c>
      <c r="F2418" s="2" t="s">
        <v>839</v>
      </c>
      <c r="G2418" s="5" t="str">
        <f>VLOOKUP(F2418,'Customer Info'!A:B,2,0)</f>
        <v>Dan</v>
      </c>
      <c r="H2418" s="5" t="str">
        <f>VLOOKUP(F2418,'Customer Info'!A:C,3,0)</f>
        <v>Campbell</v>
      </c>
      <c r="I2418" s="5" t="str">
        <f>VLOOKUP(F2418,'Customer Info'!A:E,5,0)</f>
        <v>Perth</v>
      </c>
      <c r="J2418" s="2" t="s">
        <v>795</v>
      </c>
      <c r="K2418" s="6" t="str">
        <f>VLOOKUP(J2418,'Product Details'!B:C,2,0)</f>
        <v>Office_Supplies</v>
      </c>
      <c r="L2418" s="6" t="str">
        <f>VLOOKUP(J2418,'Product Details'!B:D,3,0)</f>
        <v>Binders</v>
      </c>
      <c r="M2418" s="6" t="s">
        <v>6519</v>
      </c>
      <c r="N2418" s="2">
        <v>2273</v>
      </c>
      <c r="O2418" s="2">
        <v>2229</v>
      </c>
      <c r="P2418" s="2">
        <v>2</v>
      </c>
      <c r="Q2418" s="7">
        <f>O2418*P2418</f>
        <v>4458</v>
      </c>
      <c r="R2418" s="7">
        <f>N2418*P2418</f>
        <v>4546</v>
      </c>
      <c r="S2418" s="2">
        <v>86</v>
      </c>
      <c r="T2418" s="8">
        <f>R2418+S2418</f>
        <v>4632</v>
      </c>
      <c r="U2418" s="8">
        <f>T2418-Q2418</f>
        <v>174</v>
      </c>
      <c r="V2418" s="2" t="s">
        <v>63</v>
      </c>
      <c r="W2418" s="31">
        <f>IF(T2418&lt;5000,T2418*2%,IF(T2418&lt;25000,T2418*5%,IF(T2418&lt;50000,T2418*7%,IF(T2418&lt;100000,T2418*9%,IF(T2418&lt;250000,T2418*12%,T2418*15%)))))</f>
        <v>92.64</v>
      </c>
    </row>
    <row r="2419" spans="1:23" x14ac:dyDescent="0.3">
      <c r="A2419" s="2" t="s">
        <v>4844</v>
      </c>
      <c r="B2419" s="4">
        <v>43109</v>
      </c>
      <c r="C2419" s="4">
        <v>43110</v>
      </c>
      <c r="D2419" s="2" t="s">
        <v>35</v>
      </c>
      <c r="E2419" s="2" t="s">
        <v>91</v>
      </c>
      <c r="F2419" s="2" t="s">
        <v>2096</v>
      </c>
      <c r="G2419" s="5" t="str">
        <f>VLOOKUP(F2419,'Customer Info'!A:B,2,0)</f>
        <v>Brooke</v>
      </c>
      <c r="H2419" s="5" t="str">
        <f>VLOOKUP(F2419,'Customer Info'!A:C,3,0)</f>
        <v>Gillingham</v>
      </c>
      <c r="I2419" s="5" t="str">
        <f>VLOOKUP(F2419,'Customer Info'!A:E,5,0)</f>
        <v>Sunbury</v>
      </c>
      <c r="J2419" s="2" t="s">
        <v>668</v>
      </c>
      <c r="K2419" s="6" t="str">
        <f>VLOOKUP(J2419,'Product Details'!B:C,2,0)</f>
        <v>Technology</v>
      </c>
      <c r="L2419" s="6" t="str">
        <f>VLOOKUP(J2419,'Product Details'!B:D,3,0)</f>
        <v>Phones</v>
      </c>
      <c r="M2419" s="6" t="s">
        <v>6432</v>
      </c>
      <c r="N2419" s="2">
        <v>2273</v>
      </c>
      <c r="O2419" s="2">
        <v>2229</v>
      </c>
      <c r="P2419" s="2">
        <v>2</v>
      </c>
      <c r="Q2419" s="7">
        <f>O2419*P2419</f>
        <v>4458</v>
      </c>
      <c r="R2419" s="7">
        <f>N2419*P2419</f>
        <v>4546</v>
      </c>
      <c r="S2419" s="2">
        <v>81</v>
      </c>
      <c r="T2419" s="8">
        <f>R2419+S2419</f>
        <v>4627</v>
      </c>
      <c r="U2419" s="8">
        <f>T2419-Q2419</f>
        <v>169</v>
      </c>
      <c r="V2419" s="2" t="s">
        <v>33</v>
      </c>
      <c r="W2419" s="31">
        <f>IF(T2419&lt;5000,T2419*2%,IF(T2419&lt;25000,T2419*5%,IF(T2419&lt;50000,T2419*7%,IF(T2419&lt;100000,T2419*9%,IF(T2419&lt;250000,T2419*12%,T2419*15%)))))</f>
        <v>92.54</v>
      </c>
    </row>
    <row r="2420" spans="1:23" x14ac:dyDescent="0.3">
      <c r="A2420" s="2" t="s">
        <v>1910</v>
      </c>
      <c r="B2420" s="4">
        <v>44064</v>
      </c>
      <c r="C2420" s="4">
        <v>44065</v>
      </c>
      <c r="D2420" s="2" t="s">
        <v>47</v>
      </c>
      <c r="E2420" s="2" t="s">
        <v>36</v>
      </c>
      <c r="F2420" s="2" t="s">
        <v>880</v>
      </c>
      <c r="G2420" s="5" t="str">
        <f>VLOOKUP(F2420,'Customer Info'!A:B,2,0)</f>
        <v>David</v>
      </c>
      <c r="H2420" s="5" t="str">
        <f>VLOOKUP(F2420,'Customer Info'!A:C,3,0)</f>
        <v>Smith</v>
      </c>
      <c r="I2420" s="5" t="str">
        <f>VLOOKUP(F2420,'Customer Info'!A:E,5,0)</f>
        <v>Surat</v>
      </c>
      <c r="J2420" s="2" t="s">
        <v>296</v>
      </c>
      <c r="K2420" s="6" t="str">
        <f>VLOOKUP(J2420,'Product Details'!B:C,2,0)</f>
        <v>Office_Supplies</v>
      </c>
      <c r="L2420" s="6" t="str">
        <f>VLOOKUP(J2420,'Product Details'!B:D,3,0)</f>
        <v>Binders</v>
      </c>
      <c r="M2420" s="6" t="s">
        <v>6486</v>
      </c>
      <c r="N2420" s="2">
        <v>759</v>
      </c>
      <c r="O2420" s="2">
        <v>703</v>
      </c>
      <c r="P2420" s="2">
        <v>6</v>
      </c>
      <c r="Q2420" s="7">
        <f>O2420*P2420</f>
        <v>4218</v>
      </c>
      <c r="R2420" s="7">
        <f>N2420*P2420</f>
        <v>4554</v>
      </c>
      <c r="S2420" s="2">
        <v>52</v>
      </c>
      <c r="T2420" s="8">
        <f>R2420+S2420</f>
        <v>4606</v>
      </c>
      <c r="U2420" s="8">
        <f>T2420-Q2420</f>
        <v>388</v>
      </c>
      <c r="V2420" s="2" t="s">
        <v>63</v>
      </c>
      <c r="W2420" s="31">
        <f>IF(T2420&lt;5000,T2420*2%,IF(T2420&lt;25000,T2420*5%,IF(T2420&lt;50000,T2420*7%,IF(T2420&lt;100000,T2420*9%,IF(T2420&lt;250000,T2420*12%,T2420*15%)))))</f>
        <v>92.12</v>
      </c>
    </row>
    <row r="2421" spans="1:23" x14ac:dyDescent="0.3">
      <c r="A2421" s="2" t="s">
        <v>4176</v>
      </c>
      <c r="B2421" s="4">
        <v>43116</v>
      </c>
      <c r="C2421" s="4">
        <v>43116</v>
      </c>
      <c r="D2421" s="2" t="s">
        <v>47</v>
      </c>
      <c r="E2421" s="2" t="s">
        <v>68</v>
      </c>
      <c r="F2421" s="2" t="s">
        <v>1149</v>
      </c>
      <c r="G2421" s="5" t="str">
        <f>VLOOKUP(F2421,'Customer Info'!A:B,2,0)</f>
        <v>Craig</v>
      </c>
      <c r="H2421" s="5" t="str">
        <f>VLOOKUP(F2421,'Customer Info'!A:C,3,0)</f>
        <v>Leslie</v>
      </c>
      <c r="I2421" s="5" t="str">
        <f>VLOOKUP(F2421,'Customer Info'!A:E,5,0)</f>
        <v>Wetzlar</v>
      </c>
      <c r="J2421" s="2" t="s">
        <v>419</v>
      </c>
      <c r="K2421" s="6" t="str">
        <f>VLOOKUP(J2421,'Product Details'!B:C,2,0)</f>
        <v>Office_Supplies</v>
      </c>
      <c r="L2421" s="6" t="str">
        <f>VLOOKUP(J2421,'Product Details'!B:D,3,0)</f>
        <v>Labels</v>
      </c>
      <c r="M2421" s="6" t="s">
        <v>6465</v>
      </c>
      <c r="N2421" s="2">
        <v>1518</v>
      </c>
      <c r="O2421" s="2">
        <v>1392</v>
      </c>
      <c r="P2421" s="2">
        <v>3</v>
      </c>
      <c r="Q2421" s="7">
        <f>O2421*P2421</f>
        <v>4176</v>
      </c>
      <c r="R2421" s="7">
        <f>N2421*P2421</f>
        <v>4554</v>
      </c>
      <c r="S2421" s="2">
        <v>35</v>
      </c>
      <c r="T2421" s="8">
        <f>R2421+S2421</f>
        <v>4589</v>
      </c>
      <c r="U2421" s="8">
        <f>T2421-Q2421</f>
        <v>413</v>
      </c>
      <c r="V2421" s="2" t="s">
        <v>30</v>
      </c>
      <c r="W2421" s="31">
        <f>IF(T2421&lt;5000,T2421*2%,IF(T2421&lt;25000,T2421*5%,IF(T2421&lt;50000,T2421*7%,IF(T2421&lt;100000,T2421*9%,IF(T2421&lt;250000,T2421*12%,T2421*15%)))))</f>
        <v>91.78</v>
      </c>
    </row>
    <row r="2422" spans="1:23" x14ac:dyDescent="0.3">
      <c r="A2422" s="2" t="s">
        <v>4432</v>
      </c>
      <c r="B2422" s="4">
        <v>43770</v>
      </c>
      <c r="C2422" s="4">
        <v>43772</v>
      </c>
      <c r="D2422" s="2" t="s">
        <v>28</v>
      </c>
      <c r="E2422" s="2" t="s">
        <v>91</v>
      </c>
      <c r="F2422" s="2" t="s">
        <v>1719</v>
      </c>
      <c r="G2422" s="5" t="str">
        <f>VLOOKUP(F2422,'Customer Info'!A:B,2,0)</f>
        <v>Emily</v>
      </c>
      <c r="H2422" s="5" t="str">
        <f>VLOOKUP(F2422,'Customer Info'!A:C,3,0)</f>
        <v>Burns</v>
      </c>
      <c r="I2422" s="5" t="str">
        <f>VLOOKUP(F2422,'Customer Info'!A:E,5,0)</f>
        <v>Nasik</v>
      </c>
      <c r="J2422" s="2" t="s">
        <v>96</v>
      </c>
      <c r="K2422" s="6" t="str">
        <f>VLOOKUP(J2422,'Product Details'!B:C,2,0)</f>
        <v>Technology</v>
      </c>
      <c r="L2422" s="6" t="str">
        <f>VLOOKUP(J2422,'Product Details'!B:D,3,0)</f>
        <v>Machines</v>
      </c>
      <c r="M2422" s="6" t="s">
        <v>6401</v>
      </c>
      <c r="N2422" s="2">
        <v>4577</v>
      </c>
      <c r="O2422" s="2">
        <v>4280</v>
      </c>
      <c r="P2422" s="2">
        <v>1</v>
      </c>
      <c r="Q2422" s="7">
        <f>O2422*P2422</f>
        <v>4280</v>
      </c>
      <c r="R2422" s="7">
        <f>N2422*P2422</f>
        <v>4577</v>
      </c>
      <c r="S2422" s="2">
        <v>64</v>
      </c>
      <c r="T2422" s="8">
        <f>R2422+S2422</f>
        <v>4641</v>
      </c>
      <c r="U2422" s="8">
        <f>T2422-Q2422</f>
        <v>361</v>
      </c>
      <c r="V2422" s="2" t="s">
        <v>63</v>
      </c>
      <c r="W2422" s="31">
        <f>IF(T2422&lt;5000,T2422*2%,IF(T2422&lt;25000,T2422*5%,IF(T2422&lt;50000,T2422*7%,IF(T2422&lt;100000,T2422*9%,IF(T2422&lt;250000,T2422*12%,T2422*15%)))))</f>
        <v>92.820000000000007</v>
      </c>
    </row>
    <row r="2423" spans="1:23" x14ac:dyDescent="0.3">
      <c r="A2423" s="2" t="s">
        <v>2332</v>
      </c>
      <c r="B2423" s="4">
        <v>43745</v>
      </c>
      <c r="C2423" s="4">
        <v>43746</v>
      </c>
      <c r="D2423" s="2" t="s">
        <v>28</v>
      </c>
      <c r="E2423" s="2" t="s">
        <v>43</v>
      </c>
      <c r="F2423" s="2" t="s">
        <v>744</v>
      </c>
      <c r="G2423" s="5" t="str">
        <f>VLOOKUP(F2423,'Customer Info'!A:B,2,0)</f>
        <v>Thomas</v>
      </c>
      <c r="H2423" s="5" t="str">
        <f>VLOOKUP(F2423,'Customer Info'!A:C,3,0)</f>
        <v>Brumley</v>
      </c>
      <c r="I2423" s="5" t="str">
        <f>VLOOKUP(F2423,'Customer Info'!A:E,5,0)</f>
        <v>Launceston</v>
      </c>
      <c r="J2423" s="2" t="s">
        <v>532</v>
      </c>
      <c r="K2423" s="6" t="str">
        <f>VLOOKUP(J2423,'Product Details'!B:C,2,0)</f>
        <v>Office_Supplies</v>
      </c>
      <c r="L2423" s="6" t="str">
        <f>VLOOKUP(J2423,'Product Details'!B:D,3,0)</f>
        <v>Supplies</v>
      </c>
      <c r="M2423" s="6" t="s">
        <v>6424</v>
      </c>
      <c r="N2423" s="2">
        <v>4577</v>
      </c>
      <c r="O2423" s="2">
        <v>4280</v>
      </c>
      <c r="P2423" s="2">
        <v>1</v>
      </c>
      <c r="Q2423" s="7">
        <f>O2423*P2423</f>
        <v>4280</v>
      </c>
      <c r="R2423" s="7">
        <f>N2423*P2423</f>
        <v>4577</v>
      </c>
      <c r="S2423" s="2">
        <v>36</v>
      </c>
      <c r="T2423" s="8">
        <f>R2423+S2423</f>
        <v>4613</v>
      </c>
      <c r="U2423" s="8">
        <f>T2423-Q2423</f>
        <v>333</v>
      </c>
      <c r="V2423" s="2" t="s">
        <v>33</v>
      </c>
      <c r="W2423" s="31">
        <f>IF(T2423&lt;5000,T2423*2%,IF(T2423&lt;25000,T2423*5%,IF(T2423&lt;50000,T2423*7%,IF(T2423&lt;100000,T2423*9%,IF(T2423&lt;250000,T2423*12%,T2423*15%)))))</f>
        <v>92.26</v>
      </c>
    </row>
    <row r="2424" spans="1:23" x14ac:dyDescent="0.3">
      <c r="A2424" s="2" t="s">
        <v>1121</v>
      </c>
      <c r="B2424" s="4">
        <v>43591</v>
      </c>
      <c r="C2424" s="4">
        <v>43592</v>
      </c>
      <c r="D2424" s="2" t="s">
        <v>28</v>
      </c>
      <c r="E2424" s="2" t="s">
        <v>29</v>
      </c>
      <c r="F2424" s="2" t="s">
        <v>1122</v>
      </c>
      <c r="G2424" s="5" t="str">
        <f>VLOOKUP(F2424,'Customer Info'!A:B,2,0)</f>
        <v>Carol</v>
      </c>
      <c r="H2424" s="5" t="str">
        <f>VLOOKUP(F2424,'Customer Info'!A:C,3,0)</f>
        <v>Triggs</v>
      </c>
      <c r="I2424" s="5" t="str">
        <f>VLOOKUP(F2424,'Customer Info'!A:E,5,0)</f>
        <v>Durgapur</v>
      </c>
      <c r="J2424" s="2" t="s">
        <v>961</v>
      </c>
      <c r="K2424" s="6" t="str">
        <f>VLOOKUP(J2424,'Product Details'!B:C,2,0)</f>
        <v>Furniture</v>
      </c>
      <c r="L2424" s="6" t="str">
        <f>VLOOKUP(J2424,'Product Details'!B:D,3,0)</f>
        <v>Bookcases</v>
      </c>
      <c r="M2424" s="6" t="s">
        <v>6492</v>
      </c>
      <c r="N2424" s="2">
        <v>4577</v>
      </c>
      <c r="O2424" s="2">
        <v>4285</v>
      </c>
      <c r="P2424" s="2">
        <v>1</v>
      </c>
      <c r="Q2424" s="7">
        <f>O2424*P2424</f>
        <v>4285</v>
      </c>
      <c r="R2424" s="7">
        <f>N2424*P2424</f>
        <v>4577</v>
      </c>
      <c r="S2424" s="2">
        <v>33</v>
      </c>
      <c r="T2424" s="8">
        <f>R2424+S2424</f>
        <v>4610</v>
      </c>
      <c r="U2424" s="8">
        <f>T2424-Q2424</f>
        <v>325</v>
      </c>
      <c r="V2424" s="2" t="s">
        <v>33</v>
      </c>
      <c r="W2424" s="31">
        <f>IF(T2424&lt;5000,T2424*2%,IF(T2424&lt;25000,T2424*5%,IF(T2424&lt;50000,T2424*7%,IF(T2424&lt;100000,T2424*9%,IF(T2424&lt;250000,T2424*12%,T2424*15%)))))</f>
        <v>92.2</v>
      </c>
    </row>
    <row r="2425" spans="1:23" x14ac:dyDescent="0.3">
      <c r="A2425" s="2" t="s">
        <v>2309</v>
      </c>
      <c r="B2425" s="4">
        <v>43514</v>
      </c>
      <c r="C2425" s="4">
        <v>43515</v>
      </c>
      <c r="D2425" s="2" t="s">
        <v>28</v>
      </c>
      <c r="E2425" s="2" t="s">
        <v>68</v>
      </c>
      <c r="F2425" s="2" t="s">
        <v>581</v>
      </c>
      <c r="G2425" s="5" t="str">
        <f>VLOOKUP(F2425,'Customer Info'!A:B,2,0)</f>
        <v>Benjamin</v>
      </c>
      <c r="H2425" s="5" t="str">
        <f>VLOOKUP(F2425,'Customer Info'!A:C,3,0)</f>
        <v>Patterson</v>
      </c>
      <c r="I2425" s="5" t="str">
        <f>VLOOKUP(F2425,'Customer Info'!A:E,5,0)</f>
        <v>Wollongong</v>
      </c>
      <c r="J2425" s="2" t="s">
        <v>172</v>
      </c>
      <c r="K2425" s="6" t="str">
        <f>VLOOKUP(J2425,'Product Details'!B:C,2,0)</f>
        <v>Office_Supplies</v>
      </c>
      <c r="L2425" s="6" t="str">
        <f>VLOOKUP(J2425,'Product Details'!B:D,3,0)</f>
        <v>Fasteners</v>
      </c>
      <c r="M2425" s="6" t="s">
        <v>6539</v>
      </c>
      <c r="N2425" s="2">
        <v>4577</v>
      </c>
      <c r="O2425" s="2">
        <v>4285</v>
      </c>
      <c r="P2425" s="2">
        <v>1</v>
      </c>
      <c r="Q2425" s="7">
        <f>O2425*P2425</f>
        <v>4285</v>
      </c>
      <c r="R2425" s="7">
        <f>N2425*P2425</f>
        <v>4577</v>
      </c>
      <c r="S2425" s="2">
        <v>22</v>
      </c>
      <c r="T2425" s="8">
        <f>R2425+S2425</f>
        <v>4599</v>
      </c>
      <c r="U2425" s="8">
        <f>T2425-Q2425</f>
        <v>314</v>
      </c>
      <c r="V2425" s="2" t="s">
        <v>63</v>
      </c>
      <c r="W2425" s="31">
        <f>IF(T2425&lt;5000,T2425*2%,IF(T2425&lt;25000,T2425*5%,IF(T2425&lt;50000,T2425*7%,IF(T2425&lt;100000,T2425*9%,IF(T2425&lt;250000,T2425*12%,T2425*15%)))))</f>
        <v>91.98</v>
      </c>
    </row>
    <row r="2426" spans="1:23" x14ac:dyDescent="0.3">
      <c r="A2426" s="2" t="s">
        <v>5384</v>
      </c>
      <c r="B2426" s="4">
        <v>44150</v>
      </c>
      <c r="C2426" s="4">
        <v>44152</v>
      </c>
      <c r="D2426" s="2" t="s">
        <v>47</v>
      </c>
      <c r="E2426" s="2" t="s">
        <v>91</v>
      </c>
      <c r="F2426" s="2" t="s">
        <v>742</v>
      </c>
      <c r="G2426" s="5" t="str">
        <f>VLOOKUP(F2426,'Customer Info'!A:B,2,0)</f>
        <v>Rick</v>
      </c>
      <c r="H2426" s="5" t="str">
        <f>VLOOKUP(F2426,'Customer Info'!A:C,3,0)</f>
        <v>Reed</v>
      </c>
      <c r="I2426" s="5" t="str">
        <f>VLOOKUP(F2426,'Customer Info'!A:E,5,0)</f>
        <v>Lucknow</v>
      </c>
      <c r="J2426" s="2" t="s">
        <v>66</v>
      </c>
      <c r="K2426" s="6" t="str">
        <f>VLOOKUP(J2426,'Product Details'!B:C,2,0)</f>
        <v>Furniture</v>
      </c>
      <c r="L2426" s="6" t="str">
        <f>VLOOKUP(J2426,'Product Details'!B:D,3,0)</f>
        <v>Bookcases</v>
      </c>
      <c r="M2426" s="6" t="s">
        <v>6498</v>
      </c>
      <c r="N2426" s="2">
        <v>1146</v>
      </c>
      <c r="O2426" s="2">
        <v>1061</v>
      </c>
      <c r="P2426" s="2">
        <v>4</v>
      </c>
      <c r="Q2426" s="7">
        <f>O2426*P2426</f>
        <v>4244</v>
      </c>
      <c r="R2426" s="7">
        <f>N2426*P2426</f>
        <v>4584</v>
      </c>
      <c r="S2426" s="2">
        <v>77</v>
      </c>
      <c r="T2426" s="8">
        <f>R2426+S2426</f>
        <v>4661</v>
      </c>
      <c r="U2426" s="8">
        <f>T2426-Q2426</f>
        <v>417</v>
      </c>
      <c r="V2426" s="2" t="s">
        <v>63</v>
      </c>
      <c r="W2426" s="31">
        <f>IF(T2426&lt;5000,T2426*2%,IF(T2426&lt;25000,T2426*5%,IF(T2426&lt;50000,T2426*7%,IF(T2426&lt;100000,T2426*9%,IF(T2426&lt;250000,T2426*12%,T2426*15%)))))</f>
        <v>93.22</v>
      </c>
    </row>
    <row r="2427" spans="1:23" x14ac:dyDescent="0.3">
      <c r="A2427" s="2" t="s">
        <v>3009</v>
      </c>
      <c r="B2427" s="4">
        <v>43437</v>
      </c>
      <c r="C2427" s="4">
        <v>43438</v>
      </c>
      <c r="D2427" s="2" t="s">
        <v>47</v>
      </c>
      <c r="E2427" s="2" t="s">
        <v>91</v>
      </c>
      <c r="F2427" s="2" t="s">
        <v>1360</v>
      </c>
      <c r="G2427" s="5" t="str">
        <f>VLOOKUP(F2427,'Customer Info'!A:B,2,0)</f>
        <v>Eugene</v>
      </c>
      <c r="H2427" s="5" t="str">
        <f>VLOOKUP(F2427,'Customer Info'!A:C,3,0)</f>
        <v>Hildebrand</v>
      </c>
      <c r="I2427" s="5" t="str">
        <f>VLOOKUP(F2427,'Customer Info'!A:E,5,0)</f>
        <v>Sindelfingen</v>
      </c>
      <c r="J2427" s="2" t="s">
        <v>1184</v>
      </c>
      <c r="K2427" s="6" t="str">
        <f>VLOOKUP(J2427,'Product Details'!B:C,2,0)</f>
        <v>Office_Supplies</v>
      </c>
      <c r="L2427" s="6" t="str">
        <f>VLOOKUP(J2427,'Product Details'!B:D,3,0)</f>
        <v>Envelopes</v>
      </c>
      <c r="M2427" s="6" t="s">
        <v>6464</v>
      </c>
      <c r="N2427" s="2">
        <v>1146</v>
      </c>
      <c r="O2427" s="2">
        <v>1061</v>
      </c>
      <c r="P2427" s="2">
        <v>4</v>
      </c>
      <c r="Q2427" s="7">
        <f>O2427*P2427</f>
        <v>4244</v>
      </c>
      <c r="R2427" s="7">
        <f>N2427*P2427</f>
        <v>4584</v>
      </c>
      <c r="S2427" s="2">
        <v>70</v>
      </c>
      <c r="T2427" s="8">
        <f>R2427+S2427</f>
        <v>4654</v>
      </c>
      <c r="U2427" s="8">
        <f>T2427-Q2427</f>
        <v>410</v>
      </c>
      <c r="V2427" s="2" t="s">
        <v>30</v>
      </c>
      <c r="W2427" s="31">
        <f>IF(T2427&lt;5000,T2427*2%,IF(T2427&lt;25000,T2427*5%,IF(T2427&lt;50000,T2427*7%,IF(T2427&lt;100000,T2427*9%,IF(T2427&lt;250000,T2427*12%,T2427*15%)))))</f>
        <v>93.08</v>
      </c>
    </row>
    <row r="2428" spans="1:23" x14ac:dyDescent="0.3">
      <c r="A2428" s="2" t="s">
        <v>628</v>
      </c>
      <c r="B2428" s="4">
        <v>43450</v>
      </c>
      <c r="C2428" s="4">
        <v>43450</v>
      </c>
      <c r="D2428" s="2" t="s">
        <v>35</v>
      </c>
      <c r="E2428" s="2" t="s">
        <v>68</v>
      </c>
      <c r="F2428" s="2" t="s">
        <v>629</v>
      </c>
      <c r="G2428" s="5" t="str">
        <f>VLOOKUP(F2428,'Customer Info'!A:B,2,0)</f>
        <v>Rick</v>
      </c>
      <c r="H2428" s="5" t="str">
        <f>VLOOKUP(F2428,'Customer Info'!A:C,3,0)</f>
        <v>Duston</v>
      </c>
      <c r="I2428" s="5" t="str">
        <f>VLOOKUP(F2428,'Customer Info'!A:E,5,0)</f>
        <v>Surakarta</v>
      </c>
      <c r="J2428" s="2" t="s">
        <v>545</v>
      </c>
      <c r="K2428" s="6" t="str">
        <f>VLOOKUP(J2428,'Product Details'!B:C,2,0)</f>
        <v>Technology</v>
      </c>
      <c r="L2428" s="6" t="str">
        <f>VLOOKUP(J2428,'Product Details'!B:D,3,0)</f>
        <v>Copiers</v>
      </c>
      <c r="M2428" s="6" t="s">
        <v>6414</v>
      </c>
      <c r="N2428" s="2">
        <v>1528</v>
      </c>
      <c r="O2428" s="2">
        <v>1348</v>
      </c>
      <c r="P2428" s="2">
        <v>3</v>
      </c>
      <c r="Q2428" s="7">
        <f>O2428*P2428</f>
        <v>4044</v>
      </c>
      <c r="R2428" s="7">
        <f>N2428*P2428</f>
        <v>4584</v>
      </c>
      <c r="S2428" s="2">
        <v>44</v>
      </c>
      <c r="T2428" s="8">
        <f>R2428+S2428</f>
        <v>4628</v>
      </c>
      <c r="U2428" s="8">
        <f>T2428-Q2428</f>
        <v>584</v>
      </c>
      <c r="V2428" s="2" t="s">
        <v>33</v>
      </c>
      <c r="W2428" s="31">
        <f>IF(T2428&lt;5000,T2428*2%,IF(T2428&lt;25000,T2428*5%,IF(T2428&lt;50000,T2428*7%,IF(T2428&lt;100000,T2428*9%,IF(T2428&lt;250000,T2428*12%,T2428*15%)))))</f>
        <v>92.56</v>
      </c>
    </row>
    <row r="2429" spans="1:23" x14ac:dyDescent="0.3">
      <c r="A2429" s="2" t="s">
        <v>3629</v>
      </c>
      <c r="B2429" s="4">
        <v>43628</v>
      </c>
      <c r="C2429" s="4">
        <v>43629</v>
      </c>
      <c r="D2429" s="2" t="s">
        <v>35</v>
      </c>
      <c r="E2429" s="2" t="s">
        <v>91</v>
      </c>
      <c r="F2429" s="2" t="s">
        <v>439</v>
      </c>
      <c r="G2429" s="5" t="str">
        <f>VLOOKUP(F2429,'Customer Info'!A:B,2,0)</f>
        <v>Benjamin</v>
      </c>
      <c r="H2429" s="5" t="str">
        <f>VLOOKUP(F2429,'Customer Info'!A:C,3,0)</f>
        <v>Patterson</v>
      </c>
      <c r="I2429" s="5" t="str">
        <f>VLOOKUP(F2429,'Customer Info'!A:E,5,0)</f>
        <v>Tamworth</v>
      </c>
      <c r="J2429" s="2" t="s">
        <v>296</v>
      </c>
      <c r="K2429" s="6" t="str">
        <f>VLOOKUP(J2429,'Product Details'!B:C,2,0)</f>
        <v>Office_Supplies</v>
      </c>
      <c r="L2429" s="6" t="str">
        <f>VLOOKUP(J2429,'Product Details'!B:D,3,0)</f>
        <v>Binders</v>
      </c>
      <c r="M2429" s="6" t="s">
        <v>6486</v>
      </c>
      <c r="N2429" s="2">
        <v>1528</v>
      </c>
      <c r="O2429" s="2">
        <v>1348</v>
      </c>
      <c r="P2429" s="2">
        <v>3</v>
      </c>
      <c r="Q2429" s="7">
        <f>O2429*P2429</f>
        <v>4044</v>
      </c>
      <c r="R2429" s="7">
        <f>N2429*P2429</f>
        <v>4584</v>
      </c>
      <c r="S2429" s="2">
        <v>27</v>
      </c>
      <c r="T2429" s="8">
        <f>R2429+S2429</f>
        <v>4611</v>
      </c>
      <c r="U2429" s="8">
        <f>T2429-Q2429</f>
        <v>567</v>
      </c>
      <c r="V2429" s="2" t="s">
        <v>33</v>
      </c>
      <c r="W2429" s="31">
        <f>IF(T2429&lt;5000,T2429*2%,IF(T2429&lt;25000,T2429*5%,IF(T2429&lt;50000,T2429*7%,IF(T2429&lt;100000,T2429*9%,IF(T2429&lt;250000,T2429*12%,T2429*15%)))))</f>
        <v>92.22</v>
      </c>
    </row>
    <row r="2430" spans="1:23" x14ac:dyDescent="0.3">
      <c r="A2430" s="2" t="s">
        <v>4776</v>
      </c>
      <c r="B2430" s="4">
        <v>43323</v>
      </c>
      <c r="C2430" s="4">
        <v>43324</v>
      </c>
      <c r="D2430" s="2" t="s">
        <v>47</v>
      </c>
      <c r="E2430" s="2" t="s">
        <v>29</v>
      </c>
      <c r="F2430" s="2" t="s">
        <v>882</v>
      </c>
      <c r="G2430" s="5" t="str">
        <f>VLOOKUP(F2430,'Customer Info'!A:B,2,0)</f>
        <v>Jim</v>
      </c>
      <c r="H2430" s="5" t="str">
        <f>VLOOKUP(F2430,'Customer Info'!A:C,3,0)</f>
        <v>Epp</v>
      </c>
      <c r="I2430" s="5" t="str">
        <f>VLOOKUP(F2430,'Customer Info'!A:E,5,0)</f>
        <v>Qingdao</v>
      </c>
      <c r="J2430" s="2" t="s">
        <v>59</v>
      </c>
      <c r="K2430" s="6" t="str">
        <f>VLOOKUP(J2430,'Product Details'!B:C,2,0)</f>
        <v>Technology</v>
      </c>
      <c r="L2430" s="6" t="str">
        <f>VLOOKUP(J2430,'Product Details'!B:D,3,0)</f>
        <v>Accessories</v>
      </c>
      <c r="M2430" s="6" t="s">
        <v>6442</v>
      </c>
      <c r="N2430" s="2">
        <v>765</v>
      </c>
      <c r="O2430" s="2">
        <v>701</v>
      </c>
      <c r="P2430" s="2">
        <v>6</v>
      </c>
      <c r="Q2430" s="7">
        <f>O2430*P2430</f>
        <v>4206</v>
      </c>
      <c r="R2430" s="7">
        <f>N2430*P2430</f>
        <v>4590</v>
      </c>
      <c r="S2430" s="2">
        <v>37</v>
      </c>
      <c r="T2430" s="8">
        <f>R2430+S2430</f>
        <v>4627</v>
      </c>
      <c r="U2430" s="8">
        <f>T2430-Q2430</f>
        <v>421</v>
      </c>
      <c r="V2430" s="2" t="s">
        <v>63</v>
      </c>
      <c r="W2430" s="31">
        <f>IF(T2430&lt;5000,T2430*2%,IF(T2430&lt;25000,T2430*5%,IF(T2430&lt;50000,T2430*7%,IF(T2430&lt;100000,T2430*9%,IF(T2430&lt;250000,T2430*12%,T2430*15%)))))</f>
        <v>92.54</v>
      </c>
    </row>
    <row r="2431" spans="1:23" x14ac:dyDescent="0.3">
      <c r="A2431" s="2" t="s">
        <v>3867</v>
      </c>
      <c r="B2431" s="4">
        <v>43913</v>
      </c>
      <c r="C2431" s="4">
        <v>43913</v>
      </c>
      <c r="D2431" s="2" t="s">
        <v>28</v>
      </c>
      <c r="E2431" s="2" t="s">
        <v>91</v>
      </c>
      <c r="F2431" s="2" t="s">
        <v>352</v>
      </c>
      <c r="G2431" s="5" t="str">
        <f>VLOOKUP(F2431,'Customer Info'!A:B,2,0)</f>
        <v>Nick</v>
      </c>
      <c r="H2431" s="5" t="str">
        <f>VLOOKUP(F2431,'Customer Info'!A:C,3,0)</f>
        <v>Zandusky</v>
      </c>
      <c r="I2431" s="5" t="str">
        <f>VLOOKUP(F2431,'Customer Info'!A:E,5,0)</f>
        <v>Surabaya</v>
      </c>
      <c r="J2431" s="2" t="s">
        <v>550</v>
      </c>
      <c r="K2431" s="6" t="str">
        <f>VLOOKUP(J2431,'Product Details'!B:C,2,0)</f>
        <v>Office_Supplies</v>
      </c>
      <c r="L2431" s="6" t="str">
        <f>VLOOKUP(J2431,'Product Details'!B:D,3,0)</f>
        <v>Art</v>
      </c>
      <c r="M2431" s="6" t="s">
        <v>6477</v>
      </c>
      <c r="N2431" s="2">
        <v>2296</v>
      </c>
      <c r="O2431" s="2">
        <v>2146</v>
      </c>
      <c r="P2431" s="2">
        <v>2</v>
      </c>
      <c r="Q2431" s="7">
        <f>O2431*P2431</f>
        <v>4292</v>
      </c>
      <c r="R2431" s="7">
        <f>N2431*P2431</f>
        <v>4592</v>
      </c>
      <c r="S2431" s="2">
        <v>100</v>
      </c>
      <c r="T2431" s="8">
        <f>R2431+S2431</f>
        <v>4692</v>
      </c>
      <c r="U2431" s="8">
        <f>T2431-Q2431</f>
        <v>400</v>
      </c>
      <c r="V2431" s="2" t="s">
        <v>63</v>
      </c>
      <c r="W2431" s="31">
        <f>IF(T2431&lt;5000,T2431*2%,IF(T2431&lt;25000,T2431*5%,IF(T2431&lt;50000,T2431*7%,IF(T2431&lt;100000,T2431*9%,IF(T2431&lt;250000,T2431*12%,T2431*15%)))))</f>
        <v>93.84</v>
      </c>
    </row>
    <row r="2432" spans="1:23" x14ac:dyDescent="0.3">
      <c r="A2432" s="2" t="s">
        <v>2971</v>
      </c>
      <c r="B2432" s="4">
        <v>43433</v>
      </c>
      <c r="C2432" s="4">
        <v>43433</v>
      </c>
      <c r="D2432" s="2" t="s">
        <v>28</v>
      </c>
      <c r="E2432" s="2" t="s">
        <v>36</v>
      </c>
      <c r="F2432" s="2" t="s">
        <v>766</v>
      </c>
      <c r="G2432" s="5" t="str">
        <f>VLOOKUP(F2432,'Customer Info'!A:B,2,0)</f>
        <v>Brad</v>
      </c>
      <c r="H2432" s="5" t="str">
        <f>VLOOKUP(F2432,'Customer Info'!A:C,3,0)</f>
        <v>Thomas</v>
      </c>
      <c r="I2432" s="5" t="str">
        <f>VLOOKUP(F2432,'Customer Info'!A:E,5,0)</f>
        <v>Udaipur</v>
      </c>
      <c r="J2432" s="2" t="s">
        <v>74</v>
      </c>
      <c r="K2432" s="6" t="str">
        <f>VLOOKUP(J2432,'Product Details'!B:C,2,0)</f>
        <v>Office_Supplies</v>
      </c>
      <c r="L2432" s="6" t="str">
        <f>VLOOKUP(J2432,'Product Details'!B:D,3,0)</f>
        <v>Fasteners</v>
      </c>
      <c r="M2432" s="6" t="s">
        <v>6459</v>
      </c>
      <c r="N2432" s="2">
        <v>2296</v>
      </c>
      <c r="O2432" s="2">
        <v>2146</v>
      </c>
      <c r="P2432" s="2">
        <v>2</v>
      </c>
      <c r="Q2432" s="7">
        <f>O2432*P2432</f>
        <v>4292</v>
      </c>
      <c r="R2432" s="7">
        <f>N2432*P2432</f>
        <v>4592</v>
      </c>
      <c r="S2432" s="2">
        <v>55</v>
      </c>
      <c r="T2432" s="8">
        <f>R2432+S2432</f>
        <v>4647</v>
      </c>
      <c r="U2432" s="8">
        <f>T2432-Q2432</f>
        <v>355</v>
      </c>
      <c r="V2432" s="2" t="s">
        <v>63</v>
      </c>
      <c r="W2432" s="31">
        <f>IF(T2432&lt;5000,T2432*2%,IF(T2432&lt;25000,T2432*5%,IF(T2432&lt;50000,T2432*7%,IF(T2432&lt;100000,T2432*9%,IF(T2432&lt;250000,T2432*12%,T2432*15%)))))</f>
        <v>92.94</v>
      </c>
    </row>
    <row r="2433" spans="1:23" x14ac:dyDescent="0.3">
      <c r="A2433" s="2" t="s">
        <v>3140</v>
      </c>
      <c r="B2433" s="4">
        <v>43191</v>
      </c>
      <c r="C2433" s="4">
        <v>43191</v>
      </c>
      <c r="D2433" s="2" t="s">
        <v>28</v>
      </c>
      <c r="E2433" s="2" t="s">
        <v>91</v>
      </c>
      <c r="F2433" s="2" t="s">
        <v>535</v>
      </c>
      <c r="G2433" s="5" t="str">
        <f>VLOOKUP(F2433,'Customer Info'!A:B,2,0)</f>
        <v>Valerie</v>
      </c>
      <c r="H2433" s="5" t="str">
        <f>VLOOKUP(F2433,'Customer Info'!A:C,3,0)</f>
        <v>Mitchum</v>
      </c>
      <c r="I2433" s="5" t="str">
        <f>VLOOKUP(F2433,'Customer Info'!A:E,5,0)</f>
        <v>Chengdu</v>
      </c>
      <c r="J2433" s="2" t="s">
        <v>496</v>
      </c>
      <c r="K2433" s="6" t="str">
        <f>VLOOKUP(J2433,'Product Details'!B:C,2,0)</f>
        <v>Furniture</v>
      </c>
      <c r="L2433" s="6" t="str">
        <f>VLOOKUP(J2433,'Product Details'!B:D,3,0)</f>
        <v>Tables</v>
      </c>
      <c r="M2433" s="6" t="s">
        <v>6497</v>
      </c>
      <c r="N2433" s="2">
        <v>2296</v>
      </c>
      <c r="O2433" s="2">
        <v>2146</v>
      </c>
      <c r="P2433" s="2">
        <v>2</v>
      </c>
      <c r="Q2433" s="7">
        <f>O2433*P2433</f>
        <v>4292</v>
      </c>
      <c r="R2433" s="7">
        <f>N2433*P2433</f>
        <v>4592</v>
      </c>
      <c r="S2433" s="2">
        <v>50</v>
      </c>
      <c r="T2433" s="8">
        <f>R2433+S2433</f>
        <v>4642</v>
      </c>
      <c r="U2433" s="8">
        <f>T2433-Q2433</f>
        <v>350</v>
      </c>
      <c r="V2433" s="2" t="s">
        <v>33</v>
      </c>
      <c r="W2433" s="31">
        <f>IF(T2433&lt;5000,T2433*2%,IF(T2433&lt;25000,T2433*5%,IF(T2433&lt;50000,T2433*7%,IF(T2433&lt;100000,T2433*9%,IF(T2433&lt;250000,T2433*12%,T2433*15%)))))</f>
        <v>92.84</v>
      </c>
    </row>
    <row r="2434" spans="1:23" x14ac:dyDescent="0.3">
      <c r="A2434" s="2" t="s">
        <v>3051</v>
      </c>
      <c r="B2434" s="4">
        <v>43359</v>
      </c>
      <c r="C2434" s="4">
        <v>43359</v>
      </c>
      <c r="D2434" s="2" t="s">
        <v>47</v>
      </c>
      <c r="E2434" s="2" t="s">
        <v>43</v>
      </c>
      <c r="F2434" s="2" t="s">
        <v>779</v>
      </c>
      <c r="G2434" s="5" t="str">
        <f>VLOOKUP(F2434,'Customer Info'!A:B,2,0)</f>
        <v>Evan</v>
      </c>
      <c r="H2434" s="5" t="str">
        <f>VLOOKUP(F2434,'Customer Info'!A:C,3,0)</f>
        <v>Bailliet</v>
      </c>
      <c r="I2434" s="5" t="str">
        <f>VLOOKUP(F2434,'Customer Info'!A:E,5,0)</f>
        <v>Sydney</v>
      </c>
      <c r="J2434" s="2" t="s">
        <v>226</v>
      </c>
      <c r="K2434" s="6" t="str">
        <f>VLOOKUP(J2434,'Product Details'!B:C,2,0)</f>
        <v>Furniture</v>
      </c>
      <c r="L2434" s="6" t="str">
        <f>VLOOKUP(J2434,'Product Details'!B:D,3,0)</f>
        <v>Bookcases</v>
      </c>
      <c r="M2434" s="6" t="s">
        <v>6493</v>
      </c>
      <c r="N2434" s="2">
        <v>511</v>
      </c>
      <c r="O2434" s="2">
        <v>477</v>
      </c>
      <c r="P2434" s="2">
        <v>9</v>
      </c>
      <c r="Q2434" s="7">
        <f>O2434*P2434</f>
        <v>4293</v>
      </c>
      <c r="R2434" s="7">
        <f>N2434*P2434</f>
        <v>4599</v>
      </c>
      <c r="S2434" s="2">
        <v>82</v>
      </c>
      <c r="T2434" s="8">
        <f>R2434+S2434</f>
        <v>4681</v>
      </c>
      <c r="U2434" s="8">
        <f>T2434-Q2434</f>
        <v>388</v>
      </c>
      <c r="V2434" s="2" t="s">
        <v>63</v>
      </c>
      <c r="W2434" s="31">
        <f>IF(T2434&lt;5000,T2434*2%,IF(T2434&lt;25000,T2434*5%,IF(T2434&lt;50000,T2434*7%,IF(T2434&lt;100000,T2434*9%,IF(T2434&lt;250000,T2434*12%,T2434*15%)))))</f>
        <v>93.62</v>
      </c>
    </row>
    <row r="2435" spans="1:23" x14ac:dyDescent="0.3">
      <c r="A2435" s="2" t="s">
        <v>2586</v>
      </c>
      <c r="B2435" s="4">
        <v>44139</v>
      </c>
      <c r="C2435" s="4">
        <v>44139</v>
      </c>
      <c r="D2435" s="2" t="s">
        <v>47</v>
      </c>
      <c r="E2435" s="2" t="s">
        <v>36</v>
      </c>
      <c r="F2435" s="2" t="s">
        <v>1032</v>
      </c>
      <c r="G2435" s="5" t="str">
        <f>VLOOKUP(F2435,'Customer Info'!A:B,2,0)</f>
        <v>Eugene</v>
      </c>
      <c r="H2435" s="5" t="str">
        <f>VLOOKUP(F2435,'Customer Info'!A:C,3,0)</f>
        <v>Hildebrand</v>
      </c>
      <c r="I2435" s="5" t="str">
        <f>VLOOKUP(F2435,'Customer Info'!A:E,5,0)</f>
        <v>Coffs Harbour</v>
      </c>
      <c r="J2435" s="2" t="s">
        <v>99</v>
      </c>
      <c r="K2435" s="6" t="str">
        <f>VLOOKUP(J2435,'Product Details'!B:C,2,0)</f>
        <v>Office_Supplies</v>
      </c>
      <c r="L2435" s="6" t="str">
        <f>VLOOKUP(J2435,'Product Details'!B:D,3,0)</f>
        <v>Art</v>
      </c>
      <c r="M2435" s="6" t="s">
        <v>6533</v>
      </c>
      <c r="N2435" s="2">
        <v>1533</v>
      </c>
      <c r="O2435" s="2">
        <v>1406</v>
      </c>
      <c r="P2435" s="2">
        <v>3</v>
      </c>
      <c r="Q2435" s="7">
        <f>O2435*P2435</f>
        <v>4218</v>
      </c>
      <c r="R2435" s="7">
        <f>N2435*P2435</f>
        <v>4599</v>
      </c>
      <c r="S2435" s="2">
        <v>75</v>
      </c>
      <c r="T2435" s="8">
        <f>R2435+S2435</f>
        <v>4674</v>
      </c>
      <c r="U2435" s="8">
        <f>T2435-Q2435</f>
        <v>456</v>
      </c>
      <c r="V2435" s="2" t="s">
        <v>33</v>
      </c>
      <c r="W2435" s="31">
        <f>IF(T2435&lt;5000,T2435*2%,IF(T2435&lt;25000,T2435*5%,IF(T2435&lt;50000,T2435*7%,IF(T2435&lt;100000,T2435*9%,IF(T2435&lt;250000,T2435*12%,T2435*15%)))))</f>
        <v>93.48</v>
      </c>
    </row>
    <row r="2436" spans="1:23" x14ac:dyDescent="0.3">
      <c r="A2436" s="2" t="s">
        <v>1113</v>
      </c>
      <c r="B2436" s="4">
        <v>43556</v>
      </c>
      <c r="C2436" s="4">
        <v>43557</v>
      </c>
      <c r="D2436" s="2" t="s">
        <v>47</v>
      </c>
      <c r="E2436" s="2" t="s">
        <v>68</v>
      </c>
      <c r="F2436" s="2" t="s">
        <v>730</v>
      </c>
      <c r="G2436" s="5" t="str">
        <f>VLOOKUP(F2436,'Customer Info'!A:B,2,0)</f>
        <v>Victoria</v>
      </c>
      <c r="H2436" s="5" t="str">
        <f>VLOOKUP(F2436,'Customer Info'!A:C,3,0)</f>
        <v>Brennan</v>
      </c>
      <c r="I2436" s="5" t="str">
        <f>VLOOKUP(F2436,'Customer Info'!A:E,5,0)</f>
        <v>Adelaide</v>
      </c>
      <c r="J2436" s="2" t="s">
        <v>747</v>
      </c>
      <c r="K2436" s="6" t="str">
        <f>VLOOKUP(J2436,'Product Details'!B:C,2,0)</f>
        <v>Office_Supplies</v>
      </c>
      <c r="L2436" s="6" t="str">
        <f>VLOOKUP(J2436,'Product Details'!B:D,3,0)</f>
        <v>Storage</v>
      </c>
      <c r="M2436" s="6" t="s">
        <v>6551</v>
      </c>
      <c r="N2436" s="2">
        <v>1533</v>
      </c>
      <c r="O2436" s="2">
        <v>1406</v>
      </c>
      <c r="P2436" s="2">
        <v>3</v>
      </c>
      <c r="Q2436" s="7">
        <f>O2436*P2436</f>
        <v>4218</v>
      </c>
      <c r="R2436" s="7">
        <f>N2436*P2436</f>
        <v>4599</v>
      </c>
      <c r="S2436" s="2">
        <v>51</v>
      </c>
      <c r="T2436" s="8">
        <f>R2436+S2436</f>
        <v>4650</v>
      </c>
      <c r="U2436" s="8">
        <f>T2436-Q2436</f>
        <v>432</v>
      </c>
      <c r="V2436" s="2" t="s">
        <v>30</v>
      </c>
      <c r="W2436" s="31">
        <f>IF(T2436&lt;5000,T2436*2%,IF(T2436&lt;25000,T2436*5%,IF(T2436&lt;50000,T2436*7%,IF(T2436&lt;100000,T2436*9%,IF(T2436&lt;250000,T2436*12%,T2436*15%)))))</f>
        <v>93</v>
      </c>
    </row>
    <row r="2437" spans="1:23" x14ac:dyDescent="0.3">
      <c r="A2437" s="2" t="s">
        <v>737</v>
      </c>
      <c r="B2437" s="4">
        <v>43400</v>
      </c>
      <c r="C2437" s="4">
        <v>43401</v>
      </c>
      <c r="D2437" s="2" t="s">
        <v>47</v>
      </c>
      <c r="E2437" s="2" t="s">
        <v>91</v>
      </c>
      <c r="F2437" s="2" t="s">
        <v>738</v>
      </c>
      <c r="G2437" s="5" t="str">
        <f>VLOOKUP(F2437,'Customer Info'!A:B,2,0)</f>
        <v>Hilary</v>
      </c>
      <c r="H2437" s="5" t="str">
        <f>VLOOKUP(F2437,'Customer Info'!A:C,3,0)</f>
        <v>Holden</v>
      </c>
      <c r="I2437" s="5" t="str">
        <f>VLOOKUP(F2437,'Customer Info'!A:E,5,0)</f>
        <v>Mysore</v>
      </c>
      <c r="J2437" s="2" t="s">
        <v>668</v>
      </c>
      <c r="K2437" s="6" t="str">
        <f>VLOOKUP(J2437,'Product Details'!B:C,2,0)</f>
        <v>Technology</v>
      </c>
      <c r="L2437" s="6" t="str">
        <f>VLOOKUP(J2437,'Product Details'!B:D,3,0)</f>
        <v>Phones</v>
      </c>
      <c r="M2437" s="6" t="s">
        <v>6432</v>
      </c>
      <c r="N2437" s="2">
        <v>1533</v>
      </c>
      <c r="O2437" s="2">
        <v>1406</v>
      </c>
      <c r="P2437" s="2">
        <v>3</v>
      </c>
      <c r="Q2437" s="7">
        <f>O2437*P2437</f>
        <v>4218</v>
      </c>
      <c r="R2437" s="7">
        <f>N2437*P2437</f>
        <v>4599</v>
      </c>
      <c r="S2437" s="2">
        <v>44</v>
      </c>
      <c r="T2437" s="8">
        <f>R2437+S2437</f>
        <v>4643</v>
      </c>
      <c r="U2437" s="8">
        <f>T2437-Q2437</f>
        <v>425</v>
      </c>
      <c r="V2437" s="2" t="s">
        <v>33</v>
      </c>
      <c r="W2437" s="31">
        <f>IF(T2437&lt;5000,T2437*2%,IF(T2437&lt;25000,T2437*5%,IF(T2437&lt;50000,T2437*7%,IF(T2437&lt;100000,T2437*9%,IF(T2437&lt;250000,T2437*12%,T2437*15%)))))</f>
        <v>92.86</v>
      </c>
    </row>
    <row r="2438" spans="1:23" x14ac:dyDescent="0.3">
      <c r="A2438" s="2" t="s">
        <v>4444</v>
      </c>
      <c r="B2438" s="4">
        <v>43479</v>
      </c>
      <c r="C2438" s="4">
        <v>43479</v>
      </c>
      <c r="D2438" s="2" t="s">
        <v>47</v>
      </c>
      <c r="E2438" s="2" t="s">
        <v>36</v>
      </c>
      <c r="F2438" s="2" t="s">
        <v>2213</v>
      </c>
      <c r="G2438" s="5" t="str">
        <f>VLOOKUP(F2438,'Customer Info'!A:B,2,0)</f>
        <v>Scott</v>
      </c>
      <c r="H2438" s="5" t="str">
        <f>VLOOKUP(F2438,'Customer Info'!A:C,3,0)</f>
        <v>Williamson</v>
      </c>
      <c r="I2438" s="5" t="str">
        <f>VLOOKUP(F2438,'Customer Info'!A:E,5,0)</f>
        <v>Launceston</v>
      </c>
      <c r="J2438" s="2" t="s">
        <v>80</v>
      </c>
      <c r="K2438" s="6" t="str">
        <f>VLOOKUP(J2438,'Product Details'!B:C,2,0)</f>
        <v>Technology</v>
      </c>
      <c r="L2438" s="6" t="str">
        <f>VLOOKUP(J2438,'Product Details'!B:D,3,0)</f>
        <v>Phones</v>
      </c>
      <c r="M2438" s="6" t="s">
        <v>6433</v>
      </c>
      <c r="N2438" s="2">
        <v>658</v>
      </c>
      <c r="O2438" s="2">
        <v>615</v>
      </c>
      <c r="P2438" s="2">
        <v>7</v>
      </c>
      <c r="Q2438" s="7">
        <f>O2438*P2438</f>
        <v>4305</v>
      </c>
      <c r="R2438" s="7">
        <f>N2438*P2438</f>
        <v>4606</v>
      </c>
      <c r="S2438" s="2">
        <v>36</v>
      </c>
      <c r="T2438" s="8">
        <f>R2438+S2438</f>
        <v>4642</v>
      </c>
      <c r="U2438" s="8">
        <f>T2438-Q2438</f>
        <v>337</v>
      </c>
      <c r="V2438" s="2" t="s">
        <v>33</v>
      </c>
      <c r="W2438" s="31">
        <f>IF(T2438&lt;5000,T2438*2%,IF(T2438&lt;25000,T2438*5%,IF(T2438&lt;50000,T2438*7%,IF(T2438&lt;100000,T2438*9%,IF(T2438&lt;250000,T2438*12%,T2438*15%)))))</f>
        <v>92.84</v>
      </c>
    </row>
    <row r="2439" spans="1:23" x14ac:dyDescent="0.3">
      <c r="A2439" s="2" t="s">
        <v>565</v>
      </c>
      <c r="B2439" s="4">
        <v>43458</v>
      </c>
      <c r="C2439" s="4">
        <v>43459</v>
      </c>
      <c r="D2439" s="2" t="s">
        <v>47</v>
      </c>
      <c r="E2439" s="2" t="s">
        <v>36</v>
      </c>
      <c r="F2439" s="2" t="s">
        <v>566</v>
      </c>
      <c r="G2439" s="5" t="str">
        <f>VLOOKUP(F2439,'Customer Info'!A:B,2,0)</f>
        <v>Mike</v>
      </c>
      <c r="H2439" s="5" t="str">
        <f>VLOOKUP(F2439,'Customer Info'!A:C,3,0)</f>
        <v>Pelletier</v>
      </c>
      <c r="I2439" s="5" t="str">
        <f>VLOOKUP(F2439,'Customer Info'!A:E,5,0)</f>
        <v>Gorakhpur</v>
      </c>
      <c r="J2439" s="2" t="s">
        <v>386</v>
      </c>
      <c r="K2439" s="6" t="str">
        <f>VLOOKUP(J2439,'Product Details'!B:C,2,0)</f>
        <v>Office_Supplies</v>
      </c>
      <c r="L2439" s="6" t="str">
        <f>VLOOKUP(J2439,'Product Details'!B:D,3,0)</f>
        <v>Fasteners</v>
      </c>
      <c r="M2439" s="6" t="s">
        <v>6538</v>
      </c>
      <c r="N2439" s="2">
        <v>2310</v>
      </c>
      <c r="O2439" s="2">
        <v>2040</v>
      </c>
      <c r="P2439" s="2">
        <v>2</v>
      </c>
      <c r="Q2439" s="7">
        <f>O2439*P2439</f>
        <v>4080</v>
      </c>
      <c r="R2439" s="7">
        <f>N2439*P2439</f>
        <v>4620</v>
      </c>
      <c r="S2439" s="2">
        <v>78</v>
      </c>
      <c r="T2439" s="8">
        <f>R2439+S2439</f>
        <v>4698</v>
      </c>
      <c r="U2439" s="8">
        <f>T2439-Q2439</f>
        <v>618</v>
      </c>
      <c r="V2439" s="2" t="s">
        <v>63</v>
      </c>
      <c r="W2439" s="31">
        <f>IF(T2439&lt;5000,T2439*2%,IF(T2439&lt;25000,T2439*5%,IF(T2439&lt;50000,T2439*7%,IF(T2439&lt;100000,T2439*9%,IF(T2439&lt;250000,T2439*12%,T2439*15%)))))</f>
        <v>93.960000000000008</v>
      </c>
    </row>
    <row r="2440" spans="1:23" x14ac:dyDescent="0.3">
      <c r="A2440" s="2" t="s">
        <v>3846</v>
      </c>
      <c r="B2440" s="4">
        <v>43900</v>
      </c>
      <c r="C2440" s="4">
        <v>43900</v>
      </c>
      <c r="D2440" s="2" t="s">
        <v>47</v>
      </c>
      <c r="E2440" s="2" t="s">
        <v>91</v>
      </c>
      <c r="F2440" s="2" t="s">
        <v>621</v>
      </c>
      <c r="G2440" s="5" t="str">
        <f>VLOOKUP(F2440,'Customer Info'!A:B,2,0)</f>
        <v>Daniel</v>
      </c>
      <c r="H2440" s="5" t="str">
        <f>VLOOKUP(F2440,'Customer Info'!A:C,3,0)</f>
        <v>Raglin</v>
      </c>
      <c r="I2440" s="5" t="str">
        <f>VLOOKUP(F2440,'Customer Info'!A:E,5,0)</f>
        <v>Gold Coast</v>
      </c>
      <c r="J2440" s="2" t="s">
        <v>747</v>
      </c>
      <c r="K2440" s="6" t="str">
        <f>VLOOKUP(J2440,'Product Details'!B:C,2,0)</f>
        <v>Office_Supplies</v>
      </c>
      <c r="L2440" s="6" t="str">
        <f>VLOOKUP(J2440,'Product Details'!B:D,3,0)</f>
        <v>Storage</v>
      </c>
      <c r="M2440" s="6" t="s">
        <v>6551</v>
      </c>
      <c r="N2440" s="2">
        <v>2310</v>
      </c>
      <c r="O2440" s="2">
        <v>2040</v>
      </c>
      <c r="P2440" s="2">
        <v>2</v>
      </c>
      <c r="Q2440" s="7">
        <f>O2440*P2440</f>
        <v>4080</v>
      </c>
      <c r="R2440" s="7">
        <f>N2440*P2440</f>
        <v>4620</v>
      </c>
      <c r="S2440" s="2">
        <v>58</v>
      </c>
      <c r="T2440" s="8">
        <f>R2440+S2440</f>
        <v>4678</v>
      </c>
      <c r="U2440" s="8">
        <f>T2440-Q2440</f>
        <v>598</v>
      </c>
      <c r="V2440" s="2" t="s">
        <v>33</v>
      </c>
      <c r="W2440" s="31">
        <f>IF(T2440&lt;5000,T2440*2%,IF(T2440&lt;25000,T2440*5%,IF(T2440&lt;50000,T2440*7%,IF(T2440&lt;100000,T2440*9%,IF(T2440&lt;250000,T2440*12%,T2440*15%)))))</f>
        <v>93.56</v>
      </c>
    </row>
    <row r="2441" spans="1:23" x14ac:dyDescent="0.3">
      <c r="A2441" s="2" t="s">
        <v>265</v>
      </c>
      <c r="B2441" s="4">
        <v>43240</v>
      </c>
      <c r="C2441" s="4">
        <v>43240</v>
      </c>
      <c r="D2441" s="2" t="s">
        <v>47</v>
      </c>
      <c r="E2441" s="2" t="s">
        <v>68</v>
      </c>
      <c r="F2441" s="2" t="s">
        <v>266</v>
      </c>
      <c r="G2441" s="5" t="str">
        <f>VLOOKUP(F2441,'Customer Info'!A:B,2,0)</f>
        <v>Cynthia</v>
      </c>
      <c r="H2441" s="5" t="str">
        <f>VLOOKUP(F2441,'Customer Info'!A:C,3,0)</f>
        <v>Delaney</v>
      </c>
      <c r="I2441" s="5" t="str">
        <f>VLOOKUP(F2441,'Customer Info'!A:E,5,0)</f>
        <v>Wodonga</v>
      </c>
      <c r="J2441" s="2" t="s">
        <v>183</v>
      </c>
      <c r="K2441" s="6" t="str">
        <f>VLOOKUP(J2441,'Product Details'!B:C,2,0)</f>
        <v>Furniture</v>
      </c>
      <c r="L2441" s="6" t="str">
        <f>VLOOKUP(J2441,'Product Details'!B:D,3,0)</f>
        <v>Tables</v>
      </c>
      <c r="M2441" s="6" t="s">
        <v>6546</v>
      </c>
      <c r="N2441" s="2">
        <v>2310</v>
      </c>
      <c r="O2441" s="2">
        <v>2040</v>
      </c>
      <c r="P2441" s="2">
        <v>2</v>
      </c>
      <c r="Q2441" s="7">
        <f>O2441*P2441</f>
        <v>4080</v>
      </c>
      <c r="R2441" s="7">
        <f>N2441*P2441</f>
        <v>4620</v>
      </c>
      <c r="S2441" s="2">
        <v>28</v>
      </c>
      <c r="T2441" s="8">
        <f>R2441+S2441</f>
        <v>4648</v>
      </c>
      <c r="U2441" s="8">
        <f>T2441-Q2441</f>
        <v>568</v>
      </c>
      <c r="V2441" s="2" t="s">
        <v>33</v>
      </c>
      <c r="W2441" s="31">
        <f>IF(T2441&lt;5000,T2441*2%,IF(T2441&lt;25000,T2441*5%,IF(T2441&lt;50000,T2441*7%,IF(T2441&lt;100000,T2441*9%,IF(T2441&lt;250000,T2441*12%,T2441*15%)))))</f>
        <v>92.960000000000008</v>
      </c>
    </row>
    <row r="2442" spans="1:23" x14ac:dyDescent="0.3">
      <c r="A2442" s="2" t="s">
        <v>3791</v>
      </c>
      <c r="B2442" s="4">
        <v>44106</v>
      </c>
      <c r="C2442" s="4">
        <v>44106</v>
      </c>
      <c r="D2442" s="2" t="s">
        <v>28</v>
      </c>
      <c r="E2442" s="2" t="s">
        <v>48</v>
      </c>
      <c r="F2442" s="2" t="s">
        <v>352</v>
      </c>
      <c r="G2442" s="5" t="str">
        <f>VLOOKUP(F2442,'Customer Info'!A:B,2,0)</f>
        <v>Nick</v>
      </c>
      <c r="H2442" s="5" t="str">
        <f>VLOOKUP(F2442,'Customer Info'!A:C,3,0)</f>
        <v>Zandusky</v>
      </c>
      <c r="I2442" s="5" t="str">
        <f>VLOOKUP(F2442,'Customer Info'!A:E,5,0)</f>
        <v>Surabaya</v>
      </c>
      <c r="J2442" s="2" t="s">
        <v>401</v>
      </c>
      <c r="K2442" s="6" t="str">
        <f>VLOOKUP(J2442,'Product Details'!B:C,2,0)</f>
        <v>Furniture</v>
      </c>
      <c r="L2442" s="6" t="str">
        <f>VLOOKUP(J2442,'Product Details'!B:D,3,0)</f>
        <v>Bookcases</v>
      </c>
      <c r="M2442" s="6" t="s">
        <v>6408</v>
      </c>
      <c r="N2442" s="2">
        <v>1545</v>
      </c>
      <c r="O2442" s="2">
        <v>1486</v>
      </c>
      <c r="P2442" s="2">
        <v>3</v>
      </c>
      <c r="Q2442" s="7">
        <f>O2442*P2442</f>
        <v>4458</v>
      </c>
      <c r="R2442" s="7">
        <f>N2442*P2442</f>
        <v>4635</v>
      </c>
      <c r="S2442" s="2">
        <v>82</v>
      </c>
      <c r="T2442" s="8">
        <f>R2442+S2442</f>
        <v>4717</v>
      </c>
      <c r="U2442" s="8">
        <f>T2442-Q2442</f>
        <v>259</v>
      </c>
      <c r="V2442" s="2" t="s">
        <v>33</v>
      </c>
      <c r="W2442" s="31">
        <f>IF(T2442&lt;5000,T2442*2%,IF(T2442&lt;25000,T2442*5%,IF(T2442&lt;50000,T2442*7%,IF(T2442&lt;100000,T2442*9%,IF(T2442&lt;250000,T2442*12%,T2442*15%)))))</f>
        <v>94.34</v>
      </c>
    </row>
    <row r="2443" spans="1:23" x14ac:dyDescent="0.3">
      <c r="A2443" s="2" t="s">
        <v>2000</v>
      </c>
      <c r="B2443" s="4">
        <v>44019</v>
      </c>
      <c r="C2443" s="4">
        <v>44019</v>
      </c>
      <c r="D2443" s="2" t="s">
        <v>47</v>
      </c>
      <c r="E2443" s="2" t="s">
        <v>43</v>
      </c>
      <c r="F2443" s="2" t="s">
        <v>1830</v>
      </c>
      <c r="G2443" s="5" t="str">
        <f>VLOOKUP(F2443,'Customer Info'!A:B,2,0)</f>
        <v>Peter</v>
      </c>
      <c r="H2443" s="5" t="str">
        <f>VLOOKUP(F2443,'Customer Info'!A:C,3,0)</f>
        <v>BŸhler</v>
      </c>
      <c r="I2443" s="5" t="str">
        <f>VLOOKUP(F2443,'Customer Info'!A:E,5,0)</f>
        <v>Dresden</v>
      </c>
      <c r="J2443" s="2" t="s">
        <v>96</v>
      </c>
      <c r="K2443" s="6" t="str">
        <f>VLOOKUP(J2443,'Product Details'!B:C,2,0)</f>
        <v>Technology</v>
      </c>
      <c r="L2443" s="6" t="str">
        <f>VLOOKUP(J2443,'Product Details'!B:D,3,0)</f>
        <v>Machines</v>
      </c>
      <c r="M2443" s="6" t="s">
        <v>6401</v>
      </c>
      <c r="N2443" s="2">
        <v>773</v>
      </c>
      <c r="O2443" s="2">
        <v>708</v>
      </c>
      <c r="P2443" s="2">
        <v>6</v>
      </c>
      <c r="Q2443" s="7">
        <f>O2443*P2443</f>
        <v>4248</v>
      </c>
      <c r="R2443" s="7">
        <f>N2443*P2443</f>
        <v>4638</v>
      </c>
      <c r="S2443" s="2">
        <v>85</v>
      </c>
      <c r="T2443" s="8">
        <f>R2443+S2443</f>
        <v>4723</v>
      </c>
      <c r="U2443" s="8">
        <f>T2443-Q2443</f>
        <v>475</v>
      </c>
      <c r="V2443" s="2" t="s">
        <v>33</v>
      </c>
      <c r="W2443" s="31">
        <f>IF(T2443&lt;5000,T2443*2%,IF(T2443&lt;25000,T2443*5%,IF(T2443&lt;50000,T2443*7%,IF(T2443&lt;100000,T2443*9%,IF(T2443&lt;250000,T2443*12%,T2443*15%)))))</f>
        <v>94.460000000000008</v>
      </c>
    </row>
    <row r="2444" spans="1:23" x14ac:dyDescent="0.3">
      <c r="A2444" s="2" t="s">
        <v>5443</v>
      </c>
      <c r="B2444" s="4">
        <v>44078</v>
      </c>
      <c r="C2444" s="4">
        <v>44078</v>
      </c>
      <c r="D2444" s="2" t="s">
        <v>47</v>
      </c>
      <c r="E2444" s="2" t="s">
        <v>43</v>
      </c>
      <c r="F2444" s="2" t="s">
        <v>272</v>
      </c>
      <c r="G2444" s="5" t="str">
        <f>VLOOKUP(F2444,'Customer Info'!A:B,2,0)</f>
        <v>Alejandro</v>
      </c>
      <c r="H2444" s="5" t="str">
        <f>VLOOKUP(F2444,'Customer Info'!A:C,3,0)</f>
        <v>Grove</v>
      </c>
      <c r="I2444" s="5" t="str">
        <f>VLOOKUP(F2444,'Customer Info'!A:E,5,0)</f>
        <v>Whyalla</v>
      </c>
      <c r="J2444" s="2" t="s">
        <v>616</v>
      </c>
      <c r="K2444" s="6" t="str">
        <f>VLOOKUP(J2444,'Product Details'!B:C,2,0)</f>
        <v>Office_Supplies</v>
      </c>
      <c r="L2444" s="6" t="str">
        <f>VLOOKUP(J2444,'Product Details'!B:D,3,0)</f>
        <v>Binders</v>
      </c>
      <c r="M2444" s="6" t="s">
        <v>6527</v>
      </c>
      <c r="N2444" s="2">
        <v>664</v>
      </c>
      <c r="O2444" s="2">
        <v>576</v>
      </c>
      <c r="P2444" s="2">
        <v>7</v>
      </c>
      <c r="Q2444" s="7">
        <f>O2444*P2444</f>
        <v>4032</v>
      </c>
      <c r="R2444" s="7">
        <f>N2444*P2444</f>
        <v>4648</v>
      </c>
      <c r="S2444" s="2">
        <v>46</v>
      </c>
      <c r="T2444" s="8">
        <f>R2444+S2444</f>
        <v>4694</v>
      </c>
      <c r="U2444" s="8">
        <f>T2444-Q2444</f>
        <v>662</v>
      </c>
      <c r="V2444" s="2" t="s">
        <v>33</v>
      </c>
      <c r="W2444" s="31">
        <f>IF(T2444&lt;5000,T2444*2%,IF(T2444&lt;25000,T2444*5%,IF(T2444&lt;50000,T2444*7%,IF(T2444&lt;100000,T2444*9%,IF(T2444&lt;250000,T2444*12%,T2444*15%)))))</f>
        <v>93.88</v>
      </c>
    </row>
    <row r="2445" spans="1:23" x14ac:dyDescent="0.3">
      <c r="A2445" s="2" t="s">
        <v>1937</v>
      </c>
      <c r="B2445" s="4">
        <v>43985</v>
      </c>
      <c r="C2445" s="4">
        <v>43986</v>
      </c>
      <c r="D2445" s="2" t="s">
        <v>35</v>
      </c>
      <c r="E2445" s="2" t="s">
        <v>36</v>
      </c>
      <c r="F2445" s="2" t="s">
        <v>1938</v>
      </c>
      <c r="G2445" s="5" t="str">
        <f>VLOOKUP(F2445,'Customer Info'!A:B,2,0)</f>
        <v>Troy</v>
      </c>
      <c r="H2445" s="5" t="str">
        <f>VLOOKUP(F2445,'Customer Info'!A:C,3,0)</f>
        <v>Staebel</v>
      </c>
      <c r="I2445" s="5" t="str">
        <f>VLOOKUP(F2445,'Customer Info'!A:E,5,0)</f>
        <v>Depok</v>
      </c>
      <c r="J2445" s="2" t="s">
        <v>840</v>
      </c>
      <c r="K2445" s="6" t="str">
        <f>VLOOKUP(J2445,'Product Details'!B:C,2,0)</f>
        <v>Office_Supplies</v>
      </c>
      <c r="L2445" s="6" t="str">
        <f>VLOOKUP(J2445,'Product Details'!B:D,3,0)</f>
        <v>Envelopes</v>
      </c>
      <c r="M2445" s="6" t="s">
        <v>6483</v>
      </c>
      <c r="N2445" s="2">
        <v>1552</v>
      </c>
      <c r="O2445" s="2">
        <v>1466</v>
      </c>
      <c r="P2445" s="2">
        <v>3</v>
      </c>
      <c r="Q2445" s="7">
        <f>O2445*P2445</f>
        <v>4398</v>
      </c>
      <c r="R2445" s="7">
        <f>N2445*P2445</f>
        <v>4656</v>
      </c>
      <c r="S2445" s="2">
        <v>57</v>
      </c>
      <c r="T2445" s="8">
        <f>R2445+S2445</f>
        <v>4713</v>
      </c>
      <c r="U2445" s="8">
        <f>T2445-Q2445</f>
        <v>315</v>
      </c>
      <c r="V2445" s="2" t="s">
        <v>63</v>
      </c>
      <c r="W2445" s="31">
        <f>IF(T2445&lt;5000,T2445*2%,IF(T2445&lt;25000,T2445*5%,IF(T2445&lt;50000,T2445*7%,IF(T2445&lt;100000,T2445*9%,IF(T2445&lt;250000,T2445*12%,T2445*15%)))))</f>
        <v>94.26</v>
      </c>
    </row>
    <row r="2446" spans="1:23" x14ac:dyDescent="0.3">
      <c r="A2446" s="2" t="s">
        <v>2193</v>
      </c>
      <c r="B2446" s="4">
        <v>43352</v>
      </c>
      <c r="C2446" s="4">
        <v>43354</v>
      </c>
      <c r="D2446" s="2" t="s">
        <v>47</v>
      </c>
      <c r="E2446" s="2" t="s">
        <v>29</v>
      </c>
      <c r="F2446" s="2" t="s">
        <v>691</v>
      </c>
      <c r="G2446" s="5" t="str">
        <f>VLOOKUP(F2446,'Customer Info'!A:B,2,0)</f>
        <v>Toby</v>
      </c>
      <c r="H2446" s="5" t="str">
        <f>VLOOKUP(F2446,'Customer Info'!A:C,3,0)</f>
        <v>Gnade</v>
      </c>
      <c r="I2446" s="5" t="str">
        <f>VLOOKUP(F2446,'Customer Info'!A:E,5,0)</f>
        <v>Wagga Wagga</v>
      </c>
      <c r="J2446" s="2" t="s">
        <v>53</v>
      </c>
      <c r="K2446" s="6" t="str">
        <f>VLOOKUP(J2446,'Product Details'!B:C,2,0)</f>
        <v>Furniture</v>
      </c>
      <c r="L2446" s="6" t="str">
        <f>VLOOKUP(J2446,'Product Details'!B:D,3,0)</f>
        <v>Tables</v>
      </c>
      <c r="M2446" s="6" t="s">
        <v>6565</v>
      </c>
      <c r="N2446" s="2">
        <v>932</v>
      </c>
      <c r="O2446" s="2">
        <v>838</v>
      </c>
      <c r="P2446" s="2">
        <v>5</v>
      </c>
      <c r="Q2446" s="7">
        <f>O2446*P2446</f>
        <v>4190</v>
      </c>
      <c r="R2446" s="7">
        <f>N2446*P2446</f>
        <v>4660</v>
      </c>
      <c r="S2446" s="2">
        <v>99</v>
      </c>
      <c r="T2446" s="8">
        <f>R2446+S2446</f>
        <v>4759</v>
      </c>
      <c r="U2446" s="8">
        <f>T2446-Q2446</f>
        <v>569</v>
      </c>
      <c r="V2446" s="2" t="s">
        <v>33</v>
      </c>
      <c r="W2446" s="31">
        <f>IF(T2446&lt;5000,T2446*2%,IF(T2446&lt;25000,T2446*5%,IF(T2446&lt;50000,T2446*7%,IF(T2446&lt;100000,T2446*9%,IF(T2446&lt;250000,T2446*12%,T2446*15%)))))</f>
        <v>95.18</v>
      </c>
    </row>
    <row r="2447" spans="1:23" x14ac:dyDescent="0.3">
      <c r="A2447" s="2" t="s">
        <v>3830</v>
      </c>
      <c r="B2447" s="4">
        <v>43950</v>
      </c>
      <c r="C2447" s="4">
        <v>43952</v>
      </c>
      <c r="D2447" s="2" t="s">
        <v>47</v>
      </c>
      <c r="E2447" s="2" t="s">
        <v>29</v>
      </c>
      <c r="F2447" s="2" t="s">
        <v>113</v>
      </c>
      <c r="G2447" s="5" t="str">
        <f>VLOOKUP(F2447,'Customer Info'!A:B,2,0)</f>
        <v>Thomas</v>
      </c>
      <c r="H2447" s="5" t="str">
        <f>VLOOKUP(F2447,'Customer Info'!A:C,3,0)</f>
        <v>Brumley</v>
      </c>
      <c r="I2447" s="5" t="str">
        <f>VLOOKUP(F2447,'Customer Info'!A:E,5,0)</f>
        <v>Jinan</v>
      </c>
      <c r="J2447" s="2" t="s">
        <v>62</v>
      </c>
      <c r="K2447" s="6" t="str">
        <f>VLOOKUP(J2447,'Product Details'!B:C,2,0)</f>
        <v>Office_Supplies</v>
      </c>
      <c r="L2447" s="6" t="str">
        <f>VLOOKUP(J2447,'Product Details'!B:D,3,0)</f>
        <v>Envelopes</v>
      </c>
      <c r="M2447" s="6" t="s">
        <v>6482</v>
      </c>
      <c r="N2447" s="2">
        <v>932</v>
      </c>
      <c r="O2447" s="2">
        <v>838</v>
      </c>
      <c r="P2447" s="2">
        <v>5</v>
      </c>
      <c r="Q2447" s="7">
        <f>O2447*P2447</f>
        <v>4190</v>
      </c>
      <c r="R2447" s="7">
        <f>N2447*P2447</f>
        <v>4660</v>
      </c>
      <c r="S2447" s="2">
        <v>96</v>
      </c>
      <c r="T2447" s="8">
        <f>R2447+S2447</f>
        <v>4756</v>
      </c>
      <c r="U2447" s="8">
        <f>T2447-Q2447</f>
        <v>566</v>
      </c>
      <c r="V2447" s="2" t="s">
        <v>63</v>
      </c>
      <c r="W2447" s="31">
        <f>IF(T2447&lt;5000,T2447*2%,IF(T2447&lt;25000,T2447*5%,IF(T2447&lt;50000,T2447*7%,IF(T2447&lt;100000,T2447*9%,IF(T2447&lt;250000,T2447*12%,T2447*15%)))))</f>
        <v>95.12</v>
      </c>
    </row>
    <row r="2448" spans="1:23" x14ac:dyDescent="0.3">
      <c r="A2448" s="2" t="s">
        <v>2492</v>
      </c>
      <c r="B2448" s="4">
        <v>43593</v>
      </c>
      <c r="C2448" s="4">
        <v>43595</v>
      </c>
      <c r="D2448" s="2" t="s">
        <v>47</v>
      </c>
      <c r="E2448" s="2" t="s">
        <v>91</v>
      </c>
      <c r="F2448" s="2" t="s">
        <v>2026</v>
      </c>
      <c r="G2448" s="5" t="str">
        <f>VLOOKUP(F2448,'Customer Info'!A:B,2,0)</f>
        <v>Tom</v>
      </c>
      <c r="H2448" s="5" t="str">
        <f>VLOOKUP(F2448,'Customer Info'!A:C,3,0)</f>
        <v>Prescott</v>
      </c>
      <c r="I2448" s="5" t="str">
        <f>VLOOKUP(F2448,'Customer Info'!A:E,5,0)</f>
        <v>Bokaro</v>
      </c>
      <c r="J2448" s="2" t="s">
        <v>470</v>
      </c>
      <c r="K2448" s="6" t="str">
        <f>VLOOKUP(J2448,'Product Details'!B:C,2,0)</f>
        <v>Office_Supplies</v>
      </c>
      <c r="L2448" s="6" t="str">
        <f>VLOOKUP(J2448,'Product Details'!B:D,3,0)</f>
        <v>Art</v>
      </c>
      <c r="M2448" s="6" t="s">
        <v>6552</v>
      </c>
      <c r="N2448" s="2">
        <v>932</v>
      </c>
      <c r="O2448" s="2">
        <v>838</v>
      </c>
      <c r="P2448" s="2">
        <v>5</v>
      </c>
      <c r="Q2448" s="7">
        <f>O2448*P2448</f>
        <v>4190</v>
      </c>
      <c r="R2448" s="7">
        <f>N2448*P2448</f>
        <v>4660</v>
      </c>
      <c r="S2448" s="2">
        <v>81</v>
      </c>
      <c r="T2448" s="8">
        <f>R2448+S2448</f>
        <v>4741</v>
      </c>
      <c r="U2448" s="8">
        <f>T2448-Q2448</f>
        <v>551</v>
      </c>
      <c r="V2448" s="2" t="s">
        <v>33</v>
      </c>
      <c r="W2448" s="31">
        <f>IF(T2448&lt;5000,T2448*2%,IF(T2448&lt;25000,T2448*5%,IF(T2448&lt;50000,T2448*7%,IF(T2448&lt;100000,T2448*9%,IF(T2448&lt;250000,T2448*12%,T2448*15%)))))</f>
        <v>94.820000000000007</v>
      </c>
    </row>
    <row r="2449" spans="1:23" x14ac:dyDescent="0.3">
      <c r="A2449" s="2" t="s">
        <v>746</v>
      </c>
      <c r="B2449" s="4">
        <v>43291</v>
      </c>
      <c r="C2449" s="4">
        <v>43293</v>
      </c>
      <c r="D2449" s="2" t="s">
        <v>47</v>
      </c>
      <c r="E2449" s="2" t="s">
        <v>36</v>
      </c>
      <c r="F2449" s="2" t="s">
        <v>576</v>
      </c>
      <c r="G2449" s="5" t="str">
        <f>VLOOKUP(F2449,'Customer Info'!A:B,2,0)</f>
        <v>Steven</v>
      </c>
      <c r="H2449" s="5" t="str">
        <f>VLOOKUP(F2449,'Customer Info'!A:C,3,0)</f>
        <v>Cartwright</v>
      </c>
      <c r="I2449" s="5" t="str">
        <f>VLOOKUP(F2449,'Customer Info'!A:E,5,0)</f>
        <v>Newcastle</v>
      </c>
      <c r="J2449" s="2" t="s">
        <v>747</v>
      </c>
      <c r="K2449" s="6" t="str">
        <f>VLOOKUP(J2449,'Product Details'!B:C,2,0)</f>
        <v>Office_Supplies</v>
      </c>
      <c r="L2449" s="6" t="str">
        <f>VLOOKUP(J2449,'Product Details'!B:D,3,0)</f>
        <v>Storage</v>
      </c>
      <c r="M2449" s="6" t="s">
        <v>6551</v>
      </c>
      <c r="N2449" s="2">
        <v>666</v>
      </c>
      <c r="O2449" s="2">
        <v>641</v>
      </c>
      <c r="P2449" s="2">
        <v>7</v>
      </c>
      <c r="Q2449" s="7">
        <f>O2449*P2449</f>
        <v>4487</v>
      </c>
      <c r="R2449" s="7">
        <f>N2449*P2449</f>
        <v>4662</v>
      </c>
      <c r="S2449" s="2">
        <v>52</v>
      </c>
      <c r="T2449" s="8">
        <f>R2449+S2449</f>
        <v>4714</v>
      </c>
      <c r="U2449" s="8">
        <f>T2449-Q2449</f>
        <v>227</v>
      </c>
      <c r="V2449" s="2" t="s">
        <v>33</v>
      </c>
      <c r="W2449" s="31">
        <f>IF(T2449&lt;5000,T2449*2%,IF(T2449&lt;25000,T2449*5%,IF(T2449&lt;50000,T2449*7%,IF(T2449&lt;100000,T2449*9%,IF(T2449&lt;250000,T2449*12%,T2449*15%)))))</f>
        <v>94.28</v>
      </c>
    </row>
    <row r="2450" spans="1:23" x14ac:dyDescent="0.3">
      <c r="A2450" s="2" t="s">
        <v>2564</v>
      </c>
      <c r="B2450" s="4">
        <v>44010</v>
      </c>
      <c r="C2450" s="4">
        <v>44011</v>
      </c>
      <c r="D2450" s="2" t="s">
        <v>47</v>
      </c>
      <c r="E2450" s="2" t="s">
        <v>91</v>
      </c>
      <c r="F2450" s="2" t="s">
        <v>916</v>
      </c>
      <c r="G2450" s="5" t="str">
        <f>VLOOKUP(F2450,'Customer Info'!A:B,2,0)</f>
        <v>David</v>
      </c>
      <c r="H2450" s="5" t="str">
        <f>VLOOKUP(F2450,'Customer Info'!A:C,3,0)</f>
        <v>Philippe</v>
      </c>
      <c r="I2450" s="5" t="str">
        <f>VLOOKUP(F2450,'Customer Info'!A:E,5,0)</f>
        <v>Hamburg</v>
      </c>
      <c r="J2450" s="2" t="s">
        <v>285</v>
      </c>
      <c r="K2450" s="6" t="str">
        <f>VLOOKUP(J2450,'Product Details'!B:C,2,0)</f>
        <v>Technology</v>
      </c>
      <c r="L2450" s="6" t="str">
        <f>VLOOKUP(J2450,'Product Details'!B:D,3,0)</f>
        <v>Phones</v>
      </c>
      <c r="M2450" s="6" t="s">
        <v>6542</v>
      </c>
      <c r="N2450" s="2">
        <v>666</v>
      </c>
      <c r="O2450" s="2">
        <v>641</v>
      </c>
      <c r="P2450" s="2">
        <v>7</v>
      </c>
      <c r="Q2450" s="7">
        <f>O2450*P2450</f>
        <v>4487</v>
      </c>
      <c r="R2450" s="7">
        <f>N2450*P2450</f>
        <v>4662</v>
      </c>
      <c r="S2450" s="2">
        <v>35</v>
      </c>
      <c r="T2450" s="8">
        <f>R2450+S2450</f>
        <v>4697</v>
      </c>
      <c r="U2450" s="8">
        <f>T2450-Q2450</f>
        <v>210</v>
      </c>
      <c r="V2450" s="2" t="s">
        <v>33</v>
      </c>
      <c r="W2450" s="31">
        <f>IF(T2450&lt;5000,T2450*2%,IF(T2450&lt;25000,T2450*5%,IF(T2450&lt;50000,T2450*7%,IF(T2450&lt;100000,T2450*9%,IF(T2450&lt;250000,T2450*12%,T2450*15%)))))</f>
        <v>93.94</v>
      </c>
    </row>
    <row r="2451" spans="1:23" x14ac:dyDescent="0.3">
      <c r="A2451" s="2" t="s">
        <v>2989</v>
      </c>
      <c r="B2451" s="4">
        <v>43219</v>
      </c>
      <c r="C2451" s="4">
        <v>43220</v>
      </c>
      <c r="D2451" s="2" t="s">
        <v>47</v>
      </c>
      <c r="E2451" s="2" t="s">
        <v>91</v>
      </c>
      <c r="F2451" s="2" t="s">
        <v>1331</v>
      </c>
      <c r="G2451" s="5" t="str">
        <f>VLOOKUP(F2451,'Customer Info'!A:B,2,0)</f>
        <v>Michael</v>
      </c>
      <c r="H2451" s="5" t="str">
        <f>VLOOKUP(F2451,'Customer Info'!A:C,3,0)</f>
        <v>Moore</v>
      </c>
      <c r="I2451" s="5" t="str">
        <f>VLOOKUP(F2451,'Customer Info'!A:E,5,0)</f>
        <v>Geelong</v>
      </c>
      <c r="J2451" s="2" t="s">
        <v>522</v>
      </c>
      <c r="K2451" s="6" t="str">
        <f>VLOOKUP(J2451,'Product Details'!B:C,2,0)</f>
        <v>Office_Supplies</v>
      </c>
      <c r="L2451" s="6" t="str">
        <f>VLOOKUP(J2451,'Product Details'!B:D,3,0)</f>
        <v>Appliances</v>
      </c>
      <c r="M2451" s="6" t="s">
        <v>6513</v>
      </c>
      <c r="N2451" s="2">
        <v>2333</v>
      </c>
      <c r="O2451" s="2">
        <v>2060</v>
      </c>
      <c r="P2451" s="2">
        <v>2</v>
      </c>
      <c r="Q2451" s="7">
        <f>O2451*P2451</f>
        <v>4120</v>
      </c>
      <c r="R2451" s="7">
        <f>N2451*P2451</f>
        <v>4666</v>
      </c>
      <c r="S2451" s="2">
        <v>98</v>
      </c>
      <c r="T2451" s="8">
        <f>R2451+S2451</f>
        <v>4764</v>
      </c>
      <c r="U2451" s="8">
        <f>T2451-Q2451</f>
        <v>644</v>
      </c>
      <c r="V2451" s="2" t="s">
        <v>33</v>
      </c>
      <c r="W2451" s="31">
        <f>IF(T2451&lt;5000,T2451*2%,IF(T2451&lt;25000,T2451*5%,IF(T2451&lt;50000,T2451*7%,IF(T2451&lt;100000,T2451*9%,IF(T2451&lt;250000,T2451*12%,T2451*15%)))))</f>
        <v>95.28</v>
      </c>
    </row>
    <row r="2452" spans="1:23" x14ac:dyDescent="0.3">
      <c r="A2452" s="2" t="s">
        <v>212</v>
      </c>
      <c r="B2452" s="4">
        <v>43159</v>
      </c>
      <c r="C2452" s="4">
        <v>43161</v>
      </c>
      <c r="D2452" s="2" t="s">
        <v>47</v>
      </c>
      <c r="E2452" s="2" t="s">
        <v>29</v>
      </c>
      <c r="F2452" s="2" t="s">
        <v>213</v>
      </c>
      <c r="G2452" s="5" t="str">
        <f>VLOOKUP(F2452,'Customer Info'!A:B,2,0)</f>
        <v>Meg</v>
      </c>
      <c r="H2452" s="5" t="str">
        <f>VLOOKUP(F2452,'Customer Info'!A:C,3,0)</f>
        <v>Tillman</v>
      </c>
      <c r="I2452" s="5" t="str">
        <f>VLOOKUP(F2452,'Customer Info'!A:E,5,0)</f>
        <v>Bangalore</v>
      </c>
      <c r="J2452" s="2" t="s">
        <v>214</v>
      </c>
      <c r="K2452" s="6" t="str">
        <f>VLOOKUP(J2452,'Product Details'!B:C,2,0)</f>
        <v>Technology</v>
      </c>
      <c r="L2452" s="6" t="str">
        <f>VLOOKUP(J2452,'Product Details'!B:D,3,0)</f>
        <v>Machines</v>
      </c>
      <c r="M2452" s="6" t="s">
        <v>6437</v>
      </c>
      <c r="N2452" s="2">
        <v>2333</v>
      </c>
      <c r="O2452" s="2">
        <v>2060</v>
      </c>
      <c r="P2452" s="2">
        <v>2</v>
      </c>
      <c r="Q2452" s="7">
        <f>O2452*P2452</f>
        <v>4120</v>
      </c>
      <c r="R2452" s="7">
        <f>N2452*P2452</f>
        <v>4666</v>
      </c>
      <c r="S2452" s="2">
        <v>64</v>
      </c>
      <c r="T2452" s="8">
        <f>R2452+S2452</f>
        <v>4730</v>
      </c>
      <c r="U2452" s="8">
        <f>T2452-Q2452</f>
        <v>610</v>
      </c>
      <c r="V2452" s="2" t="s">
        <v>33</v>
      </c>
      <c r="W2452" s="31">
        <f>IF(T2452&lt;5000,T2452*2%,IF(T2452&lt;25000,T2452*5%,IF(T2452&lt;50000,T2452*7%,IF(T2452&lt;100000,T2452*9%,IF(T2452&lt;250000,T2452*12%,T2452*15%)))))</f>
        <v>94.600000000000009</v>
      </c>
    </row>
    <row r="2453" spans="1:23" x14ac:dyDescent="0.3">
      <c r="A2453" s="2" t="s">
        <v>2954</v>
      </c>
      <c r="B2453" s="4">
        <v>43234</v>
      </c>
      <c r="C2453" s="4">
        <v>43234</v>
      </c>
      <c r="D2453" s="2" t="s">
        <v>35</v>
      </c>
      <c r="E2453" s="2" t="s">
        <v>91</v>
      </c>
      <c r="F2453" s="2" t="s">
        <v>908</v>
      </c>
      <c r="G2453" s="5" t="str">
        <f>VLOOKUP(F2453,'Customer Info'!A:B,2,0)</f>
        <v>Dave</v>
      </c>
      <c r="H2453" s="5" t="str">
        <f>VLOOKUP(F2453,'Customer Info'!A:C,3,0)</f>
        <v>Poirier</v>
      </c>
      <c r="I2453" s="5" t="str">
        <f>VLOOKUP(F2453,'Customer Info'!A:E,5,0)</f>
        <v>Changchun</v>
      </c>
      <c r="J2453" s="2" t="s">
        <v>697</v>
      </c>
      <c r="K2453" s="6" t="str">
        <f>VLOOKUP(J2453,'Product Details'!B:C,2,0)</f>
        <v>Furniture</v>
      </c>
      <c r="L2453" s="6" t="str">
        <f>VLOOKUP(J2453,'Product Details'!B:D,3,0)</f>
        <v>Chairs</v>
      </c>
      <c r="M2453" s="6" t="s">
        <v>6511</v>
      </c>
      <c r="N2453" s="2">
        <v>1556</v>
      </c>
      <c r="O2453" s="2">
        <v>1414</v>
      </c>
      <c r="P2453" s="2">
        <v>3</v>
      </c>
      <c r="Q2453" s="7">
        <f>O2453*P2453</f>
        <v>4242</v>
      </c>
      <c r="R2453" s="7">
        <f>N2453*P2453</f>
        <v>4668</v>
      </c>
      <c r="S2453" s="2">
        <v>95</v>
      </c>
      <c r="T2453" s="8">
        <f>R2453+S2453</f>
        <v>4763</v>
      </c>
      <c r="U2453" s="8">
        <f>T2453-Q2453</f>
        <v>521</v>
      </c>
      <c r="V2453" s="2" t="s">
        <v>33</v>
      </c>
      <c r="W2453" s="31">
        <f>IF(T2453&lt;5000,T2453*2%,IF(T2453&lt;25000,T2453*5%,IF(T2453&lt;50000,T2453*7%,IF(T2453&lt;100000,T2453*9%,IF(T2453&lt;250000,T2453*12%,T2453*15%)))))</f>
        <v>95.26</v>
      </c>
    </row>
    <row r="2454" spans="1:23" x14ac:dyDescent="0.3">
      <c r="A2454" s="2" t="s">
        <v>1379</v>
      </c>
      <c r="B2454" s="4">
        <v>43603</v>
      </c>
      <c r="C2454" s="4">
        <v>43605</v>
      </c>
      <c r="D2454" s="2" t="s">
        <v>35</v>
      </c>
      <c r="E2454" s="2" t="s">
        <v>43</v>
      </c>
      <c r="F2454" s="2" t="s">
        <v>133</v>
      </c>
      <c r="G2454" s="5" t="str">
        <f>VLOOKUP(F2454,'Customer Info'!A:B,2,0)</f>
        <v>Steven</v>
      </c>
      <c r="H2454" s="5" t="str">
        <f>VLOOKUP(F2454,'Customer Info'!A:C,3,0)</f>
        <v>Ward</v>
      </c>
      <c r="I2454" s="5" t="str">
        <f>VLOOKUP(F2454,'Customer Info'!A:E,5,0)</f>
        <v>Adelaide</v>
      </c>
      <c r="J2454" s="2" t="s">
        <v>214</v>
      </c>
      <c r="K2454" s="6" t="str">
        <f>VLOOKUP(J2454,'Product Details'!B:C,2,0)</f>
        <v>Technology</v>
      </c>
      <c r="L2454" s="6" t="str">
        <f>VLOOKUP(J2454,'Product Details'!B:D,3,0)</f>
        <v>Machines</v>
      </c>
      <c r="M2454" s="6" t="s">
        <v>6437</v>
      </c>
      <c r="N2454" s="2">
        <v>1556</v>
      </c>
      <c r="O2454" s="2">
        <v>1414</v>
      </c>
      <c r="P2454" s="2">
        <v>3</v>
      </c>
      <c r="Q2454" s="7">
        <f>O2454*P2454</f>
        <v>4242</v>
      </c>
      <c r="R2454" s="7">
        <f>N2454*P2454</f>
        <v>4668</v>
      </c>
      <c r="S2454" s="2">
        <v>90</v>
      </c>
      <c r="T2454" s="8">
        <f>R2454+S2454</f>
        <v>4758</v>
      </c>
      <c r="U2454" s="8">
        <f>T2454-Q2454</f>
        <v>516</v>
      </c>
      <c r="V2454" s="2" t="s">
        <v>33</v>
      </c>
      <c r="W2454" s="31">
        <f>IF(T2454&lt;5000,T2454*2%,IF(T2454&lt;25000,T2454*5%,IF(T2454&lt;50000,T2454*7%,IF(T2454&lt;100000,T2454*9%,IF(T2454&lt;250000,T2454*12%,T2454*15%)))))</f>
        <v>95.16</v>
      </c>
    </row>
    <row r="2455" spans="1:23" x14ac:dyDescent="0.3">
      <c r="A2455" s="2" t="s">
        <v>4059</v>
      </c>
      <c r="B2455" s="4">
        <v>43268</v>
      </c>
      <c r="C2455" s="4">
        <v>43270</v>
      </c>
      <c r="D2455" s="2" t="s">
        <v>35</v>
      </c>
      <c r="E2455" s="2" t="s">
        <v>68</v>
      </c>
      <c r="F2455" s="2" t="s">
        <v>1226</v>
      </c>
      <c r="G2455" s="5" t="str">
        <f>VLOOKUP(F2455,'Customer Info'!A:B,2,0)</f>
        <v>Bill</v>
      </c>
      <c r="H2455" s="5" t="str">
        <f>VLOOKUP(F2455,'Customer Info'!A:C,3,0)</f>
        <v>Donatelli</v>
      </c>
      <c r="I2455" s="5" t="str">
        <f>VLOOKUP(F2455,'Customer Info'!A:E,5,0)</f>
        <v>Kamarhati</v>
      </c>
      <c r="J2455" s="2" t="s">
        <v>180</v>
      </c>
      <c r="K2455" s="6" t="str">
        <f>VLOOKUP(J2455,'Product Details'!B:C,2,0)</f>
        <v>Furniture</v>
      </c>
      <c r="L2455" s="6" t="str">
        <f>VLOOKUP(J2455,'Product Details'!B:D,3,0)</f>
        <v>Tables</v>
      </c>
      <c r="M2455" s="6" t="s">
        <v>6497</v>
      </c>
      <c r="N2455" s="2">
        <v>1556</v>
      </c>
      <c r="O2455" s="2">
        <v>1414</v>
      </c>
      <c r="P2455" s="2">
        <v>3</v>
      </c>
      <c r="Q2455" s="7">
        <f>O2455*P2455</f>
        <v>4242</v>
      </c>
      <c r="R2455" s="7">
        <f>N2455*P2455</f>
        <v>4668</v>
      </c>
      <c r="S2455" s="2">
        <v>86</v>
      </c>
      <c r="T2455" s="8">
        <f>R2455+S2455</f>
        <v>4754</v>
      </c>
      <c r="U2455" s="8">
        <f>T2455-Q2455</f>
        <v>512</v>
      </c>
      <c r="V2455" s="2" t="s">
        <v>33</v>
      </c>
      <c r="W2455" s="31">
        <f>IF(T2455&lt;5000,T2455*2%,IF(T2455&lt;25000,T2455*5%,IF(T2455&lt;50000,T2455*7%,IF(T2455&lt;100000,T2455*9%,IF(T2455&lt;250000,T2455*12%,T2455*15%)))))</f>
        <v>95.08</v>
      </c>
    </row>
    <row r="2456" spans="1:23" x14ac:dyDescent="0.3">
      <c r="A2456" s="2" t="s">
        <v>4827</v>
      </c>
      <c r="B2456" s="4">
        <v>43407</v>
      </c>
      <c r="C2456" s="4">
        <v>43409</v>
      </c>
      <c r="D2456" s="2" t="s">
        <v>28</v>
      </c>
      <c r="E2456" s="2" t="s">
        <v>48</v>
      </c>
      <c r="F2456" s="2" t="s">
        <v>1448</v>
      </c>
      <c r="G2456" s="5" t="str">
        <f>VLOOKUP(F2456,'Customer Info'!A:B,2,0)</f>
        <v>Toby</v>
      </c>
      <c r="H2456" s="5" t="str">
        <f>VLOOKUP(F2456,'Customer Info'!A:C,3,0)</f>
        <v>Gnade</v>
      </c>
      <c r="I2456" s="5" t="str">
        <f>VLOOKUP(F2456,'Customer Info'!A:E,5,0)</f>
        <v>Bhopal</v>
      </c>
      <c r="J2456" s="2" t="s">
        <v>111</v>
      </c>
      <c r="K2456" s="6" t="str">
        <f>VLOOKUP(J2456,'Product Details'!B:C,2,0)</f>
        <v>Office_Supplies</v>
      </c>
      <c r="L2456" s="6" t="str">
        <f>VLOOKUP(J2456,'Product Details'!B:D,3,0)</f>
        <v>Storage</v>
      </c>
      <c r="M2456" s="6" t="s">
        <v>6543</v>
      </c>
      <c r="N2456" s="2">
        <v>1169</v>
      </c>
      <c r="O2456" s="2">
        <v>1103</v>
      </c>
      <c r="P2456" s="2">
        <v>4</v>
      </c>
      <c r="Q2456" s="7">
        <f>O2456*P2456</f>
        <v>4412</v>
      </c>
      <c r="R2456" s="7">
        <f>N2456*P2456</f>
        <v>4676</v>
      </c>
      <c r="S2456" s="2">
        <v>90</v>
      </c>
      <c r="T2456" s="8">
        <f>R2456+S2456</f>
        <v>4766</v>
      </c>
      <c r="U2456" s="8">
        <f>T2456-Q2456</f>
        <v>354</v>
      </c>
      <c r="V2456" s="2" t="s">
        <v>33</v>
      </c>
      <c r="W2456" s="31">
        <f>IF(T2456&lt;5000,T2456*2%,IF(T2456&lt;25000,T2456*5%,IF(T2456&lt;50000,T2456*7%,IF(T2456&lt;100000,T2456*9%,IF(T2456&lt;250000,T2456*12%,T2456*15%)))))</f>
        <v>95.320000000000007</v>
      </c>
    </row>
    <row r="2457" spans="1:23" x14ac:dyDescent="0.3">
      <c r="A2457" s="2" t="s">
        <v>3826</v>
      </c>
      <c r="B2457" s="4">
        <v>44091</v>
      </c>
      <c r="C2457" s="4">
        <v>44091</v>
      </c>
      <c r="D2457" s="2" t="s">
        <v>28</v>
      </c>
      <c r="E2457" s="2" t="s">
        <v>91</v>
      </c>
      <c r="F2457" s="2" t="s">
        <v>675</v>
      </c>
      <c r="G2457" s="5" t="str">
        <f>VLOOKUP(F2457,'Customer Info'!A:B,2,0)</f>
        <v>Vivek</v>
      </c>
      <c r="H2457" s="5" t="str">
        <f>VLOOKUP(F2457,'Customer Info'!A:C,3,0)</f>
        <v>Sundaresam</v>
      </c>
      <c r="I2457" s="5" t="str">
        <f>VLOOKUP(F2457,'Customer Info'!A:E,5,0)</f>
        <v>Hamburg</v>
      </c>
      <c r="J2457" s="2" t="s">
        <v>220</v>
      </c>
      <c r="K2457" s="6" t="str">
        <f>VLOOKUP(J2457,'Product Details'!B:C,2,0)</f>
        <v>Office_Supplies</v>
      </c>
      <c r="L2457" s="6" t="str">
        <f>VLOOKUP(J2457,'Product Details'!B:D,3,0)</f>
        <v>Storage</v>
      </c>
      <c r="M2457" s="6" t="s">
        <v>6541</v>
      </c>
      <c r="N2457" s="2">
        <v>1169</v>
      </c>
      <c r="O2457" s="2">
        <v>1103</v>
      </c>
      <c r="P2457" s="2">
        <v>4</v>
      </c>
      <c r="Q2457" s="7">
        <f>O2457*P2457</f>
        <v>4412</v>
      </c>
      <c r="R2457" s="7">
        <f>N2457*P2457</f>
        <v>4676</v>
      </c>
      <c r="S2457" s="2">
        <v>84</v>
      </c>
      <c r="T2457" s="8">
        <f>R2457+S2457</f>
        <v>4760</v>
      </c>
      <c r="U2457" s="8">
        <f>T2457-Q2457</f>
        <v>348</v>
      </c>
      <c r="V2457" s="2" t="s">
        <v>33</v>
      </c>
      <c r="W2457" s="31">
        <f>IF(T2457&lt;5000,T2457*2%,IF(T2457&lt;25000,T2457*5%,IF(T2457&lt;50000,T2457*7%,IF(T2457&lt;100000,T2457*9%,IF(T2457&lt;250000,T2457*12%,T2457*15%)))))</f>
        <v>95.2</v>
      </c>
    </row>
    <row r="2458" spans="1:23" x14ac:dyDescent="0.3">
      <c r="A2458" s="2" t="s">
        <v>5142</v>
      </c>
      <c r="B2458" s="4">
        <v>43807</v>
      </c>
      <c r="C2458" s="4">
        <v>43808</v>
      </c>
      <c r="D2458" s="2" t="s">
        <v>47</v>
      </c>
      <c r="E2458" s="2" t="s">
        <v>68</v>
      </c>
      <c r="F2458" s="2" t="s">
        <v>139</v>
      </c>
      <c r="G2458" s="5" t="str">
        <f>VLOOKUP(F2458,'Customer Info'!A:B,2,0)</f>
        <v>Dana</v>
      </c>
      <c r="H2458" s="5" t="str">
        <f>VLOOKUP(F2458,'Customer Info'!A:C,3,0)</f>
        <v>Kaydos</v>
      </c>
      <c r="I2458" s="5" t="str">
        <f>VLOOKUP(F2458,'Customer Info'!A:E,5,0)</f>
        <v>Nagercoil</v>
      </c>
      <c r="J2458" s="2" t="s">
        <v>273</v>
      </c>
      <c r="K2458" s="6" t="str">
        <f>VLOOKUP(J2458,'Product Details'!B:C,2,0)</f>
        <v>Furniture</v>
      </c>
      <c r="L2458" s="6" t="str">
        <f>VLOOKUP(J2458,'Product Details'!B:D,3,0)</f>
        <v>Tables</v>
      </c>
      <c r="M2458" s="6" t="s">
        <v>6494</v>
      </c>
      <c r="N2458" s="2">
        <v>1169</v>
      </c>
      <c r="O2458" s="2">
        <v>1072</v>
      </c>
      <c r="P2458" s="2">
        <v>4</v>
      </c>
      <c r="Q2458" s="7">
        <f>O2458*P2458</f>
        <v>4288</v>
      </c>
      <c r="R2458" s="7">
        <f>N2458*P2458</f>
        <v>4676</v>
      </c>
      <c r="S2458" s="2">
        <v>75</v>
      </c>
      <c r="T2458" s="8">
        <f>R2458+S2458</f>
        <v>4751</v>
      </c>
      <c r="U2458" s="8">
        <f>T2458-Q2458</f>
        <v>463</v>
      </c>
      <c r="V2458" s="2" t="s">
        <v>30</v>
      </c>
      <c r="W2458" s="31">
        <f>IF(T2458&lt;5000,T2458*2%,IF(T2458&lt;25000,T2458*5%,IF(T2458&lt;50000,T2458*7%,IF(T2458&lt;100000,T2458*9%,IF(T2458&lt;250000,T2458*12%,T2458*15%)))))</f>
        <v>95.02</v>
      </c>
    </row>
    <row r="2459" spans="1:23" x14ac:dyDescent="0.3">
      <c r="A2459" s="2" t="s">
        <v>4524</v>
      </c>
      <c r="B2459" s="4">
        <v>43630</v>
      </c>
      <c r="C2459" s="4">
        <v>43631</v>
      </c>
      <c r="D2459" s="2" t="s">
        <v>28</v>
      </c>
      <c r="E2459" s="2" t="s">
        <v>36</v>
      </c>
      <c r="F2459" s="2" t="s">
        <v>1124</v>
      </c>
      <c r="G2459" s="5" t="str">
        <f>VLOOKUP(F2459,'Customer Info'!A:B,2,0)</f>
        <v>Kelly</v>
      </c>
      <c r="H2459" s="5" t="str">
        <f>VLOOKUP(F2459,'Customer Info'!A:C,3,0)</f>
        <v>Collister</v>
      </c>
      <c r="I2459" s="5" t="str">
        <f>VLOOKUP(F2459,'Customer Info'!A:E,5,0)</f>
        <v>Sydney</v>
      </c>
      <c r="J2459" s="2" t="s">
        <v>172</v>
      </c>
      <c r="K2459" s="6" t="str">
        <f>VLOOKUP(J2459,'Product Details'!B:C,2,0)</f>
        <v>Office_Supplies</v>
      </c>
      <c r="L2459" s="6" t="str">
        <f>VLOOKUP(J2459,'Product Details'!B:D,3,0)</f>
        <v>Fasteners</v>
      </c>
      <c r="M2459" s="6" t="s">
        <v>6539</v>
      </c>
      <c r="N2459" s="2">
        <v>1169</v>
      </c>
      <c r="O2459" s="2">
        <v>1103</v>
      </c>
      <c r="P2459" s="2">
        <v>4</v>
      </c>
      <c r="Q2459" s="7">
        <f>O2459*P2459</f>
        <v>4412</v>
      </c>
      <c r="R2459" s="7">
        <f>N2459*P2459</f>
        <v>4676</v>
      </c>
      <c r="S2459" s="2">
        <v>71</v>
      </c>
      <c r="T2459" s="8">
        <f>R2459+S2459</f>
        <v>4747</v>
      </c>
      <c r="U2459" s="8">
        <f>T2459-Q2459</f>
        <v>335</v>
      </c>
      <c r="V2459" s="2" t="s">
        <v>33</v>
      </c>
      <c r="W2459" s="31">
        <f>IF(T2459&lt;5000,T2459*2%,IF(T2459&lt;25000,T2459*5%,IF(T2459&lt;50000,T2459*7%,IF(T2459&lt;100000,T2459*9%,IF(T2459&lt;250000,T2459*12%,T2459*15%)))))</f>
        <v>94.94</v>
      </c>
    </row>
    <row r="2460" spans="1:23" x14ac:dyDescent="0.3">
      <c r="A2460" s="2" t="s">
        <v>5454</v>
      </c>
      <c r="B2460" s="4">
        <v>44108</v>
      </c>
      <c r="C2460" s="4">
        <v>44109</v>
      </c>
      <c r="D2460" s="2" t="s">
        <v>47</v>
      </c>
      <c r="E2460" s="2" t="s">
        <v>43</v>
      </c>
      <c r="F2460" s="2" t="s">
        <v>1580</v>
      </c>
      <c r="G2460" s="5" t="str">
        <f>VLOOKUP(F2460,'Customer Info'!A:B,2,0)</f>
        <v>Robert</v>
      </c>
      <c r="H2460" s="5" t="str">
        <f>VLOOKUP(F2460,'Customer Info'!A:C,3,0)</f>
        <v>Dilbeck</v>
      </c>
      <c r="I2460" s="5" t="str">
        <f>VLOOKUP(F2460,'Customer Info'!A:E,5,0)</f>
        <v>Melton</v>
      </c>
      <c r="J2460" s="2" t="s">
        <v>93</v>
      </c>
      <c r="K2460" s="6" t="str">
        <f>VLOOKUP(J2460,'Product Details'!B:C,2,0)</f>
        <v>Furniture</v>
      </c>
      <c r="L2460" s="6" t="str">
        <f>VLOOKUP(J2460,'Product Details'!B:D,3,0)</f>
        <v>Bookcases</v>
      </c>
      <c r="M2460" s="6" t="s">
        <v>6452</v>
      </c>
      <c r="N2460" s="2">
        <v>1169</v>
      </c>
      <c r="O2460" s="2">
        <v>1072</v>
      </c>
      <c r="P2460" s="2">
        <v>4</v>
      </c>
      <c r="Q2460" s="7">
        <f>O2460*P2460</f>
        <v>4288</v>
      </c>
      <c r="R2460" s="7">
        <f>N2460*P2460</f>
        <v>4676</v>
      </c>
      <c r="S2460" s="2">
        <v>69</v>
      </c>
      <c r="T2460" s="8">
        <f>R2460+S2460</f>
        <v>4745</v>
      </c>
      <c r="U2460" s="8">
        <f>T2460-Q2460</f>
        <v>457</v>
      </c>
      <c r="V2460" s="2" t="s">
        <v>63</v>
      </c>
      <c r="W2460" s="31">
        <f>IF(T2460&lt;5000,T2460*2%,IF(T2460&lt;25000,T2460*5%,IF(T2460&lt;50000,T2460*7%,IF(T2460&lt;100000,T2460*9%,IF(T2460&lt;250000,T2460*12%,T2460*15%)))))</f>
        <v>94.9</v>
      </c>
    </row>
    <row r="2461" spans="1:23" x14ac:dyDescent="0.3">
      <c r="A2461" s="2" t="s">
        <v>4913</v>
      </c>
      <c r="B2461" s="4">
        <v>43418</v>
      </c>
      <c r="C2461" s="4">
        <v>43420</v>
      </c>
      <c r="D2461" s="2" t="s">
        <v>28</v>
      </c>
      <c r="E2461" s="2" t="s">
        <v>36</v>
      </c>
      <c r="F2461" s="2" t="s">
        <v>670</v>
      </c>
      <c r="G2461" s="5" t="str">
        <f>VLOOKUP(F2461,'Customer Info'!A:B,2,0)</f>
        <v>Gary</v>
      </c>
      <c r="H2461" s="5" t="str">
        <f>VLOOKUP(F2461,'Customer Info'!A:C,3,0)</f>
        <v>Zandusky</v>
      </c>
      <c r="I2461" s="5" t="str">
        <f>VLOOKUP(F2461,'Customer Info'!A:E,5,0)</f>
        <v>Aligarh</v>
      </c>
      <c r="J2461" s="2" t="s">
        <v>237</v>
      </c>
      <c r="K2461" s="6" t="str">
        <f>VLOOKUP(J2461,'Product Details'!B:C,2,0)</f>
        <v>Furniture</v>
      </c>
      <c r="L2461" s="6" t="str">
        <f>VLOOKUP(J2461,'Product Details'!B:D,3,0)</f>
        <v>Furnishings</v>
      </c>
      <c r="M2461" s="6" t="s">
        <v>6500</v>
      </c>
      <c r="N2461" s="2">
        <v>2342</v>
      </c>
      <c r="O2461" s="2">
        <v>2210</v>
      </c>
      <c r="P2461" s="2">
        <v>2</v>
      </c>
      <c r="Q2461" s="7">
        <f>O2461*P2461</f>
        <v>4420</v>
      </c>
      <c r="R2461" s="7">
        <f>N2461*P2461</f>
        <v>4684</v>
      </c>
      <c r="S2461" s="2">
        <v>96</v>
      </c>
      <c r="T2461" s="8">
        <f>R2461+S2461</f>
        <v>4780</v>
      </c>
      <c r="U2461" s="8">
        <f>T2461-Q2461</f>
        <v>360</v>
      </c>
      <c r="V2461" s="2" t="s">
        <v>63</v>
      </c>
      <c r="W2461" s="31">
        <f>IF(T2461&lt;5000,T2461*2%,IF(T2461&lt;25000,T2461*5%,IF(T2461&lt;50000,T2461*7%,IF(T2461&lt;100000,T2461*9%,IF(T2461&lt;250000,T2461*12%,T2461*15%)))))</f>
        <v>95.600000000000009</v>
      </c>
    </row>
    <row r="2462" spans="1:23" x14ac:dyDescent="0.3">
      <c r="A2462" s="2" t="s">
        <v>2887</v>
      </c>
      <c r="B2462" s="4">
        <v>43204</v>
      </c>
      <c r="C2462" s="4">
        <v>43205</v>
      </c>
      <c r="D2462" s="2" t="s">
        <v>28</v>
      </c>
      <c r="E2462" s="2" t="s">
        <v>91</v>
      </c>
      <c r="F2462" s="2" t="s">
        <v>330</v>
      </c>
      <c r="G2462" s="5" t="str">
        <f>VLOOKUP(F2462,'Customer Info'!A:B,2,0)</f>
        <v>Thea</v>
      </c>
      <c r="H2462" s="5" t="str">
        <f>VLOOKUP(F2462,'Customer Info'!A:C,3,0)</f>
        <v>Hudgings</v>
      </c>
      <c r="I2462" s="5" t="str">
        <f>VLOOKUP(F2462,'Customer Info'!A:E,5,0)</f>
        <v>Anshan</v>
      </c>
      <c r="J2462" s="2" t="s">
        <v>204</v>
      </c>
      <c r="K2462" s="6" t="str">
        <f>VLOOKUP(J2462,'Product Details'!B:C,2,0)</f>
        <v>Office_Supplies</v>
      </c>
      <c r="L2462" s="6" t="str">
        <f>VLOOKUP(J2462,'Product Details'!B:D,3,0)</f>
        <v>Labels</v>
      </c>
      <c r="M2462" s="6" t="s">
        <v>6516</v>
      </c>
      <c r="N2462" s="2">
        <v>2342</v>
      </c>
      <c r="O2462" s="2">
        <v>2210</v>
      </c>
      <c r="P2462" s="2">
        <v>2</v>
      </c>
      <c r="Q2462" s="7">
        <f>O2462*P2462</f>
        <v>4420</v>
      </c>
      <c r="R2462" s="7">
        <f>N2462*P2462</f>
        <v>4684</v>
      </c>
      <c r="S2462" s="2">
        <v>91</v>
      </c>
      <c r="T2462" s="8">
        <f>R2462+S2462</f>
        <v>4775</v>
      </c>
      <c r="U2462" s="8">
        <f>T2462-Q2462</f>
        <v>355</v>
      </c>
      <c r="V2462" s="2" t="s">
        <v>33</v>
      </c>
      <c r="W2462" s="31">
        <f>IF(T2462&lt;5000,T2462*2%,IF(T2462&lt;25000,T2462*5%,IF(T2462&lt;50000,T2462*7%,IF(T2462&lt;100000,T2462*9%,IF(T2462&lt;250000,T2462*12%,T2462*15%)))))</f>
        <v>95.5</v>
      </c>
    </row>
    <row r="2463" spans="1:23" x14ac:dyDescent="0.3">
      <c r="A2463" s="2" t="s">
        <v>1095</v>
      </c>
      <c r="B2463" s="4">
        <v>43551</v>
      </c>
      <c r="C2463" s="4">
        <v>43551</v>
      </c>
      <c r="D2463" s="2" t="s">
        <v>28</v>
      </c>
      <c r="E2463" s="2" t="s">
        <v>48</v>
      </c>
      <c r="F2463" s="2" t="s">
        <v>1096</v>
      </c>
      <c r="G2463" s="5" t="str">
        <f>VLOOKUP(F2463,'Customer Info'!A:B,2,0)</f>
        <v>Annie</v>
      </c>
      <c r="H2463" s="5" t="str">
        <f>VLOOKUP(F2463,'Customer Info'!A:C,3,0)</f>
        <v>Zypern</v>
      </c>
      <c r="I2463" s="5" t="str">
        <f>VLOOKUP(F2463,'Customer Info'!A:E,5,0)</f>
        <v>Brisbane</v>
      </c>
      <c r="J2463" s="2" t="s">
        <v>234</v>
      </c>
      <c r="K2463" s="6" t="str">
        <f>VLOOKUP(J2463,'Product Details'!B:C,2,0)</f>
        <v>Furniture</v>
      </c>
      <c r="L2463" s="6" t="str">
        <f>VLOOKUP(J2463,'Product Details'!B:D,3,0)</f>
        <v>Chairs</v>
      </c>
      <c r="M2463" s="6" t="s">
        <v>6411</v>
      </c>
      <c r="N2463" s="2">
        <v>2342</v>
      </c>
      <c r="O2463" s="2">
        <v>2210</v>
      </c>
      <c r="P2463" s="2">
        <v>2</v>
      </c>
      <c r="Q2463" s="7">
        <f>O2463*P2463</f>
        <v>4420</v>
      </c>
      <c r="R2463" s="7">
        <f>N2463*P2463</f>
        <v>4684</v>
      </c>
      <c r="S2463" s="2">
        <v>24</v>
      </c>
      <c r="T2463" s="8">
        <f>R2463+S2463</f>
        <v>4708</v>
      </c>
      <c r="U2463" s="8">
        <f>T2463-Q2463</f>
        <v>288</v>
      </c>
      <c r="V2463" s="2" t="s">
        <v>63</v>
      </c>
      <c r="W2463" s="31">
        <f>IF(T2463&lt;5000,T2463*2%,IF(T2463&lt;25000,T2463*5%,IF(T2463&lt;50000,T2463*7%,IF(T2463&lt;100000,T2463*9%,IF(T2463&lt;250000,T2463*12%,T2463*15%)))))</f>
        <v>94.16</v>
      </c>
    </row>
    <row r="2464" spans="1:23" x14ac:dyDescent="0.3">
      <c r="A2464" s="2" t="s">
        <v>3401</v>
      </c>
      <c r="B2464" s="4">
        <v>43738</v>
      </c>
      <c r="C2464" s="4">
        <v>43740</v>
      </c>
      <c r="D2464" s="2" t="s">
        <v>28</v>
      </c>
      <c r="E2464" s="2" t="s">
        <v>48</v>
      </c>
      <c r="F2464" s="2" t="s">
        <v>289</v>
      </c>
      <c r="G2464" s="5" t="str">
        <f>VLOOKUP(F2464,'Customer Info'!A:B,2,0)</f>
        <v>Sara</v>
      </c>
      <c r="H2464" s="5" t="str">
        <f>VLOOKUP(F2464,'Customer Info'!A:C,3,0)</f>
        <v>Luxemburg</v>
      </c>
      <c r="I2464" s="5" t="str">
        <f>VLOOKUP(F2464,'Customer Info'!A:E,5,0)</f>
        <v>Luoyang</v>
      </c>
      <c r="J2464" s="2" t="s">
        <v>792</v>
      </c>
      <c r="K2464" s="6" t="str">
        <f>VLOOKUP(J2464,'Product Details'!B:C,2,0)</f>
        <v>Office_Supplies</v>
      </c>
      <c r="L2464" s="6" t="str">
        <f>VLOOKUP(J2464,'Product Details'!B:D,3,0)</f>
        <v>Fasteners</v>
      </c>
      <c r="M2464" s="6" t="s">
        <v>6544</v>
      </c>
      <c r="N2464" s="2">
        <v>4704</v>
      </c>
      <c r="O2464" s="2">
        <v>4361</v>
      </c>
      <c r="P2464" s="2">
        <v>1</v>
      </c>
      <c r="Q2464" s="7">
        <f>O2464*P2464</f>
        <v>4361</v>
      </c>
      <c r="R2464" s="7">
        <f>N2464*P2464</f>
        <v>4704</v>
      </c>
      <c r="S2464" s="2">
        <v>91</v>
      </c>
      <c r="T2464" s="8">
        <f>R2464+S2464</f>
        <v>4795</v>
      </c>
      <c r="U2464" s="8">
        <f>T2464-Q2464</f>
        <v>434</v>
      </c>
      <c r="V2464" s="2" t="s">
        <v>33</v>
      </c>
      <c r="W2464" s="31">
        <f>IF(T2464&lt;5000,T2464*2%,IF(T2464&lt;25000,T2464*5%,IF(T2464&lt;50000,T2464*7%,IF(T2464&lt;100000,T2464*9%,IF(T2464&lt;250000,T2464*12%,T2464*15%)))))</f>
        <v>95.9</v>
      </c>
    </row>
    <row r="2465" spans="1:23" x14ac:dyDescent="0.3">
      <c r="A2465" s="2" t="s">
        <v>246</v>
      </c>
      <c r="B2465" s="4">
        <v>43238</v>
      </c>
      <c r="C2465" s="4">
        <v>43239</v>
      </c>
      <c r="D2465" s="2" t="s">
        <v>28</v>
      </c>
      <c r="E2465" s="2" t="s">
        <v>48</v>
      </c>
      <c r="F2465" s="2" t="s">
        <v>247</v>
      </c>
      <c r="G2465" s="5" t="str">
        <f>VLOOKUP(F2465,'Customer Info'!A:B,2,0)</f>
        <v>Laurel</v>
      </c>
      <c r="H2465" s="5" t="str">
        <f>VLOOKUP(F2465,'Customer Info'!A:C,3,0)</f>
        <v>Elliston</v>
      </c>
      <c r="I2465" s="5" t="str">
        <f>VLOOKUP(F2465,'Customer Info'!A:E,5,0)</f>
        <v>Herten</v>
      </c>
      <c r="J2465" s="2" t="s">
        <v>196</v>
      </c>
      <c r="K2465" s="6" t="str">
        <f>VLOOKUP(J2465,'Product Details'!B:C,2,0)</f>
        <v>Office_Supplies</v>
      </c>
      <c r="L2465" s="6" t="str">
        <f>VLOOKUP(J2465,'Product Details'!B:D,3,0)</f>
        <v>Labels</v>
      </c>
      <c r="M2465" s="6" t="s">
        <v>6439</v>
      </c>
      <c r="N2465" s="2">
        <v>4704</v>
      </c>
      <c r="O2465" s="2">
        <v>4361</v>
      </c>
      <c r="P2465" s="2">
        <v>1</v>
      </c>
      <c r="Q2465" s="7">
        <f>O2465*P2465</f>
        <v>4361</v>
      </c>
      <c r="R2465" s="7">
        <f>N2465*P2465</f>
        <v>4704</v>
      </c>
      <c r="S2465" s="2">
        <v>60</v>
      </c>
      <c r="T2465" s="8">
        <f>R2465+S2465</f>
        <v>4764</v>
      </c>
      <c r="U2465" s="8">
        <f>T2465-Q2465</f>
        <v>403</v>
      </c>
      <c r="V2465" s="2" t="s">
        <v>63</v>
      </c>
      <c r="W2465" s="31">
        <f>IF(T2465&lt;5000,T2465*2%,IF(T2465&lt;25000,T2465*5%,IF(T2465&lt;50000,T2465*7%,IF(T2465&lt;100000,T2465*9%,IF(T2465&lt;250000,T2465*12%,T2465*15%)))))</f>
        <v>95.28</v>
      </c>
    </row>
    <row r="2466" spans="1:23" x14ac:dyDescent="0.3">
      <c r="A2466" s="2" t="s">
        <v>3564</v>
      </c>
      <c r="B2466" s="4">
        <v>43776</v>
      </c>
      <c r="C2466" s="4">
        <v>43777</v>
      </c>
      <c r="D2466" s="2" t="s">
        <v>28</v>
      </c>
      <c r="E2466" s="2" t="s">
        <v>48</v>
      </c>
      <c r="F2466" s="2" t="s">
        <v>1436</v>
      </c>
      <c r="G2466" s="5" t="str">
        <f>VLOOKUP(F2466,'Customer Info'!A:B,2,0)</f>
        <v>Alan</v>
      </c>
      <c r="H2466" s="5" t="str">
        <f>VLOOKUP(F2466,'Customer Info'!A:C,3,0)</f>
        <v>Shonely</v>
      </c>
      <c r="I2466" s="5" t="str">
        <f>VLOOKUP(F2466,'Customer Info'!A:E,5,0)</f>
        <v>Canberra</v>
      </c>
      <c r="J2466" s="2" t="s">
        <v>718</v>
      </c>
      <c r="K2466" s="6" t="str">
        <f>VLOOKUP(J2466,'Product Details'!B:C,2,0)</f>
        <v>Office_Supplies</v>
      </c>
      <c r="L2466" s="6" t="str">
        <f>VLOOKUP(J2466,'Product Details'!B:D,3,0)</f>
        <v>Labels</v>
      </c>
      <c r="M2466" s="6" t="s">
        <v>6508</v>
      </c>
      <c r="N2466" s="2">
        <v>4704</v>
      </c>
      <c r="O2466" s="2">
        <v>4361</v>
      </c>
      <c r="P2466" s="2">
        <v>1</v>
      </c>
      <c r="Q2466" s="7">
        <f>O2466*P2466</f>
        <v>4361</v>
      </c>
      <c r="R2466" s="7">
        <f>N2466*P2466</f>
        <v>4704</v>
      </c>
      <c r="S2466" s="2">
        <v>57</v>
      </c>
      <c r="T2466" s="8">
        <f>R2466+S2466</f>
        <v>4761</v>
      </c>
      <c r="U2466" s="8">
        <f>T2466-Q2466</f>
        <v>400</v>
      </c>
      <c r="V2466" s="2" t="s">
        <v>63</v>
      </c>
      <c r="W2466" s="31">
        <f>IF(T2466&lt;5000,T2466*2%,IF(T2466&lt;25000,T2466*5%,IF(T2466&lt;50000,T2466*7%,IF(T2466&lt;100000,T2466*9%,IF(T2466&lt;250000,T2466*12%,T2466*15%)))))</f>
        <v>95.22</v>
      </c>
    </row>
    <row r="2467" spans="1:23" x14ac:dyDescent="0.3">
      <c r="A2467" s="2" t="s">
        <v>1381</v>
      </c>
      <c r="B2467" s="4">
        <v>43826</v>
      </c>
      <c r="C2467" s="4">
        <v>43828</v>
      </c>
      <c r="D2467" s="2" t="s">
        <v>28</v>
      </c>
      <c r="E2467" s="2" t="s">
        <v>36</v>
      </c>
      <c r="F2467" s="2" t="s">
        <v>432</v>
      </c>
      <c r="G2467" s="5" t="str">
        <f>VLOOKUP(F2467,'Customer Info'!A:B,2,0)</f>
        <v>Rachel</v>
      </c>
      <c r="H2467" s="5" t="str">
        <f>VLOOKUP(F2467,'Customer Info'!A:C,3,0)</f>
        <v>Payne</v>
      </c>
      <c r="I2467" s="5" t="str">
        <f>VLOOKUP(F2467,'Customer Info'!A:E,5,0)</f>
        <v>Raipur</v>
      </c>
      <c r="J2467" s="2" t="s">
        <v>186</v>
      </c>
      <c r="K2467" s="6" t="str">
        <f>VLOOKUP(J2467,'Product Details'!B:C,2,0)</f>
        <v>Technology</v>
      </c>
      <c r="L2467" s="6" t="str">
        <f>VLOOKUP(J2467,'Product Details'!B:D,3,0)</f>
        <v>Accessories</v>
      </c>
      <c r="M2467" s="6" t="s">
        <v>6392</v>
      </c>
      <c r="N2467" s="2">
        <v>4704</v>
      </c>
      <c r="O2467" s="2">
        <v>4361</v>
      </c>
      <c r="P2467" s="2">
        <v>1</v>
      </c>
      <c r="Q2467" s="7">
        <f>O2467*P2467</f>
        <v>4361</v>
      </c>
      <c r="R2467" s="7">
        <f>N2467*P2467</f>
        <v>4704</v>
      </c>
      <c r="S2467" s="2">
        <v>48</v>
      </c>
      <c r="T2467" s="8">
        <f>R2467+S2467</f>
        <v>4752</v>
      </c>
      <c r="U2467" s="8">
        <f>T2467-Q2467</f>
        <v>391</v>
      </c>
      <c r="V2467" s="2" t="s">
        <v>30</v>
      </c>
      <c r="W2467" s="31">
        <f>IF(T2467&lt;5000,T2467*2%,IF(T2467&lt;25000,T2467*5%,IF(T2467&lt;50000,T2467*7%,IF(T2467&lt;100000,T2467*9%,IF(T2467&lt;250000,T2467*12%,T2467*15%)))))</f>
        <v>95.04</v>
      </c>
    </row>
    <row r="2468" spans="1:23" x14ac:dyDescent="0.3">
      <c r="A2468" s="2" t="s">
        <v>3520</v>
      </c>
      <c r="B2468" s="4">
        <v>43674</v>
      </c>
      <c r="C2468" s="4">
        <v>43675</v>
      </c>
      <c r="D2468" s="2" t="s">
        <v>28</v>
      </c>
      <c r="E2468" s="2" t="s">
        <v>48</v>
      </c>
      <c r="F2468" s="2" t="s">
        <v>44</v>
      </c>
      <c r="G2468" s="5" t="str">
        <f>VLOOKUP(F2468,'Customer Info'!A:B,2,0)</f>
        <v>Steve</v>
      </c>
      <c r="H2468" s="5" t="str">
        <f>VLOOKUP(F2468,'Customer Info'!A:C,3,0)</f>
        <v>Nguyen</v>
      </c>
      <c r="I2468" s="5" t="str">
        <f>VLOOKUP(F2468,'Customer Info'!A:E,5,0)</f>
        <v>Delhi</v>
      </c>
      <c r="J2468" s="2" t="s">
        <v>358</v>
      </c>
      <c r="K2468" s="6" t="str">
        <f>VLOOKUP(J2468,'Product Details'!B:C,2,0)</f>
        <v>Office_Supplies</v>
      </c>
      <c r="L2468" s="6" t="str">
        <f>VLOOKUP(J2468,'Product Details'!B:D,3,0)</f>
        <v>Binders</v>
      </c>
      <c r="M2468" s="6" t="s">
        <v>6470</v>
      </c>
      <c r="N2468" s="2">
        <v>4704</v>
      </c>
      <c r="O2468" s="2">
        <v>4361</v>
      </c>
      <c r="P2468" s="2">
        <v>1</v>
      </c>
      <c r="Q2468" s="7">
        <f>O2468*P2468</f>
        <v>4361</v>
      </c>
      <c r="R2468" s="7">
        <f>N2468*P2468</f>
        <v>4704</v>
      </c>
      <c r="S2468" s="2">
        <v>40</v>
      </c>
      <c r="T2468" s="8">
        <f>R2468+S2468</f>
        <v>4744</v>
      </c>
      <c r="U2468" s="8">
        <f>T2468-Q2468</f>
        <v>383</v>
      </c>
      <c r="V2468" s="2" t="s">
        <v>33</v>
      </c>
      <c r="W2468" s="31">
        <f>IF(T2468&lt;5000,T2468*2%,IF(T2468&lt;25000,T2468*5%,IF(T2468&lt;50000,T2468*7%,IF(T2468&lt;100000,T2468*9%,IF(T2468&lt;250000,T2468*12%,T2468*15%)))))</f>
        <v>94.88</v>
      </c>
    </row>
    <row r="2469" spans="1:23" x14ac:dyDescent="0.3">
      <c r="A2469" s="2" t="s">
        <v>3064</v>
      </c>
      <c r="B2469" s="4">
        <v>43123</v>
      </c>
      <c r="C2469" s="4">
        <v>43123</v>
      </c>
      <c r="D2469" s="2" t="s">
        <v>35</v>
      </c>
      <c r="E2469" s="2" t="s">
        <v>48</v>
      </c>
      <c r="F2469" s="2" t="s">
        <v>157</v>
      </c>
      <c r="G2469" s="5" t="str">
        <f>VLOOKUP(F2469,'Customer Info'!A:B,2,0)</f>
        <v>Patrick</v>
      </c>
      <c r="H2469" s="5" t="str">
        <f>VLOOKUP(F2469,'Customer Info'!A:C,3,0)</f>
        <v>Bzostek</v>
      </c>
      <c r="I2469" s="5" t="str">
        <f>VLOOKUP(F2469,'Customer Info'!A:E,5,0)</f>
        <v>Krefeld</v>
      </c>
      <c r="J2469" s="2" t="s">
        <v>62</v>
      </c>
      <c r="K2469" s="6" t="str">
        <f>VLOOKUP(J2469,'Product Details'!B:C,2,0)</f>
        <v>Office_Supplies</v>
      </c>
      <c r="L2469" s="6" t="str">
        <f>VLOOKUP(J2469,'Product Details'!B:D,3,0)</f>
        <v>Envelopes</v>
      </c>
      <c r="M2469" s="6" t="s">
        <v>6482</v>
      </c>
      <c r="N2469" s="2">
        <v>1568</v>
      </c>
      <c r="O2469" s="2">
        <v>1495</v>
      </c>
      <c r="P2469" s="2">
        <v>3</v>
      </c>
      <c r="Q2469" s="7">
        <f>O2469*P2469</f>
        <v>4485</v>
      </c>
      <c r="R2469" s="7">
        <f>N2469*P2469</f>
        <v>4704</v>
      </c>
      <c r="S2469" s="2">
        <v>36</v>
      </c>
      <c r="T2469" s="8">
        <f>R2469+S2469</f>
        <v>4740</v>
      </c>
      <c r="U2469" s="8">
        <f>T2469-Q2469</f>
        <v>255</v>
      </c>
      <c r="V2469" s="2" t="s">
        <v>63</v>
      </c>
      <c r="W2469" s="31">
        <f>IF(T2469&lt;5000,T2469*2%,IF(T2469&lt;25000,T2469*5%,IF(T2469&lt;50000,T2469*7%,IF(T2469&lt;100000,T2469*9%,IF(T2469&lt;250000,T2469*12%,T2469*15%)))))</f>
        <v>94.8</v>
      </c>
    </row>
    <row r="2470" spans="1:23" x14ac:dyDescent="0.3">
      <c r="A2470" s="2" t="s">
        <v>2434</v>
      </c>
      <c r="B2470" s="4">
        <v>43673</v>
      </c>
      <c r="C2470" s="4">
        <v>43675</v>
      </c>
      <c r="D2470" s="2" t="s">
        <v>28</v>
      </c>
      <c r="E2470" s="2" t="s">
        <v>68</v>
      </c>
      <c r="F2470" s="2" t="s">
        <v>585</v>
      </c>
      <c r="G2470" s="5" t="str">
        <f>VLOOKUP(F2470,'Customer Info'!A:B,2,0)</f>
        <v>Laurel</v>
      </c>
      <c r="H2470" s="5" t="str">
        <f>VLOOKUP(F2470,'Customer Info'!A:C,3,0)</f>
        <v>Elliston</v>
      </c>
      <c r="I2470" s="5" t="str">
        <f>VLOOKUP(F2470,'Customer Info'!A:E,5,0)</f>
        <v>Tasikmalaya</v>
      </c>
      <c r="J2470" s="2" t="s">
        <v>283</v>
      </c>
      <c r="K2470" s="6" t="str">
        <f>VLOOKUP(J2470,'Product Details'!B:C,2,0)</f>
        <v>Furniture</v>
      </c>
      <c r="L2470" s="6" t="str">
        <f>VLOOKUP(J2470,'Product Details'!B:D,3,0)</f>
        <v>Chairs</v>
      </c>
      <c r="M2470" s="6" t="s">
        <v>6490</v>
      </c>
      <c r="N2470" s="2">
        <v>4704</v>
      </c>
      <c r="O2470" s="2">
        <v>4361</v>
      </c>
      <c r="P2470" s="2">
        <v>1</v>
      </c>
      <c r="Q2470" s="7">
        <f>O2470*P2470</f>
        <v>4361</v>
      </c>
      <c r="R2470" s="7">
        <f>N2470*P2470</f>
        <v>4704</v>
      </c>
      <c r="S2470" s="2">
        <v>30</v>
      </c>
      <c r="T2470" s="8">
        <f>R2470+S2470</f>
        <v>4734</v>
      </c>
      <c r="U2470" s="8">
        <f>T2470-Q2470</f>
        <v>373</v>
      </c>
      <c r="V2470" s="2" t="s">
        <v>33</v>
      </c>
      <c r="W2470" s="31">
        <f>IF(T2470&lt;5000,T2470*2%,IF(T2470&lt;25000,T2470*5%,IF(T2470&lt;50000,T2470*7%,IF(T2470&lt;100000,T2470*9%,IF(T2470&lt;250000,T2470*12%,T2470*15%)))))</f>
        <v>94.68</v>
      </c>
    </row>
    <row r="2471" spans="1:23" x14ac:dyDescent="0.3">
      <c r="A2471" s="2" t="s">
        <v>2505</v>
      </c>
      <c r="B2471" s="4">
        <v>43788</v>
      </c>
      <c r="C2471" s="4">
        <v>43789</v>
      </c>
      <c r="D2471" s="2" t="s">
        <v>47</v>
      </c>
      <c r="E2471" s="2" t="s">
        <v>29</v>
      </c>
      <c r="F2471" s="2" t="s">
        <v>139</v>
      </c>
      <c r="G2471" s="5" t="str">
        <f>VLOOKUP(F2471,'Customer Info'!A:B,2,0)</f>
        <v>Dana</v>
      </c>
      <c r="H2471" s="5" t="str">
        <f>VLOOKUP(F2471,'Customer Info'!A:C,3,0)</f>
        <v>Kaydos</v>
      </c>
      <c r="I2471" s="5" t="str">
        <f>VLOOKUP(F2471,'Customer Info'!A:E,5,0)</f>
        <v>Nagercoil</v>
      </c>
      <c r="J2471" s="2" t="s">
        <v>134</v>
      </c>
      <c r="K2471" s="6" t="e">
        <f>VLOOKUP(J2471,'Product Details'!B:C,2,0)</f>
        <v>#N/A</v>
      </c>
      <c r="L2471" s="6" t="e">
        <f>VLOOKUP(J2471,'Product Details'!B:D,3,0)</f>
        <v>#N/A</v>
      </c>
      <c r="M2471" s="6" t="e">
        <v>#N/A</v>
      </c>
      <c r="N2471" s="2">
        <v>941</v>
      </c>
      <c r="O2471" s="2">
        <v>905</v>
      </c>
      <c r="P2471" s="2">
        <v>5</v>
      </c>
      <c r="Q2471" s="7">
        <f>O2471*P2471</f>
        <v>4525</v>
      </c>
      <c r="R2471" s="7">
        <f>N2471*P2471</f>
        <v>4705</v>
      </c>
      <c r="S2471" s="2">
        <v>92</v>
      </c>
      <c r="T2471" s="8">
        <f>R2471+S2471</f>
        <v>4797</v>
      </c>
      <c r="U2471" s="8">
        <f>T2471-Q2471</f>
        <v>272</v>
      </c>
      <c r="V2471" s="2" t="s">
        <v>33</v>
      </c>
      <c r="W2471" s="31">
        <f>IF(T2471&lt;5000,T2471*2%,IF(T2471&lt;25000,T2471*5%,IF(T2471&lt;50000,T2471*7%,IF(T2471&lt;100000,T2471*9%,IF(T2471&lt;250000,T2471*12%,T2471*15%)))))</f>
        <v>95.94</v>
      </c>
    </row>
    <row r="2472" spans="1:23" x14ac:dyDescent="0.3">
      <c r="A2472" s="2" t="s">
        <v>2819</v>
      </c>
      <c r="B2472" s="4">
        <v>44038</v>
      </c>
      <c r="C2472" s="4">
        <v>44038</v>
      </c>
      <c r="D2472" s="2" t="s">
        <v>28</v>
      </c>
      <c r="E2472" s="2" t="s">
        <v>91</v>
      </c>
      <c r="F2472" s="2" t="s">
        <v>1580</v>
      </c>
      <c r="G2472" s="5" t="str">
        <f>VLOOKUP(F2472,'Customer Info'!A:B,2,0)</f>
        <v>Robert</v>
      </c>
      <c r="H2472" s="5" t="str">
        <f>VLOOKUP(F2472,'Customer Info'!A:C,3,0)</f>
        <v>Dilbeck</v>
      </c>
      <c r="I2472" s="5" t="str">
        <f>VLOOKUP(F2472,'Customer Info'!A:E,5,0)</f>
        <v>Melton</v>
      </c>
      <c r="J2472" s="2" t="s">
        <v>379</v>
      </c>
      <c r="K2472" s="6" t="str">
        <f>VLOOKUP(J2472,'Product Details'!B:C,2,0)</f>
        <v>Office_Supplies</v>
      </c>
      <c r="L2472" s="6" t="str">
        <f>VLOOKUP(J2472,'Product Details'!B:D,3,0)</f>
        <v>Fasteners</v>
      </c>
      <c r="M2472" s="6" t="s">
        <v>6558</v>
      </c>
      <c r="N2472" s="2">
        <v>1569</v>
      </c>
      <c r="O2472" s="2">
        <v>1466</v>
      </c>
      <c r="P2472" s="2">
        <v>3</v>
      </c>
      <c r="Q2472" s="7">
        <f>O2472*P2472</f>
        <v>4398</v>
      </c>
      <c r="R2472" s="7">
        <f>N2472*P2472</f>
        <v>4707</v>
      </c>
      <c r="S2472" s="2">
        <v>28</v>
      </c>
      <c r="T2472" s="8">
        <f>R2472+S2472</f>
        <v>4735</v>
      </c>
      <c r="U2472" s="8">
        <f>T2472-Q2472</f>
        <v>337</v>
      </c>
      <c r="V2472" s="2" t="s">
        <v>33</v>
      </c>
      <c r="W2472" s="31">
        <f>IF(T2472&lt;5000,T2472*2%,IF(T2472&lt;25000,T2472*5%,IF(T2472&lt;50000,T2472*7%,IF(T2472&lt;100000,T2472*9%,IF(T2472&lt;250000,T2472*12%,T2472*15%)))))</f>
        <v>94.7</v>
      </c>
    </row>
    <row r="2473" spans="1:23" x14ac:dyDescent="0.3">
      <c r="A2473" s="2" t="s">
        <v>2251</v>
      </c>
      <c r="B2473" s="4">
        <v>43110</v>
      </c>
      <c r="C2473" s="4">
        <v>43110</v>
      </c>
      <c r="D2473" s="2" t="s">
        <v>28</v>
      </c>
      <c r="E2473" s="2" t="s">
        <v>48</v>
      </c>
      <c r="F2473" s="2" t="s">
        <v>179</v>
      </c>
      <c r="G2473" s="5" t="str">
        <f>VLOOKUP(F2473,'Customer Info'!A:B,2,0)</f>
        <v>Tony</v>
      </c>
      <c r="H2473" s="5" t="str">
        <f>VLOOKUP(F2473,'Customer Info'!A:C,3,0)</f>
        <v>Sayre</v>
      </c>
      <c r="I2473" s="5" t="str">
        <f>VLOOKUP(F2473,'Customer Info'!A:E,5,0)</f>
        <v>Bharatpur</v>
      </c>
      <c r="J2473" s="2" t="s">
        <v>350</v>
      </c>
      <c r="K2473" s="6" t="str">
        <f>VLOOKUP(J2473,'Product Details'!B:C,2,0)</f>
        <v>Furniture</v>
      </c>
      <c r="L2473" s="6" t="str">
        <f>VLOOKUP(J2473,'Product Details'!B:D,3,0)</f>
        <v>Tables</v>
      </c>
      <c r="M2473" s="6" t="s">
        <v>6491</v>
      </c>
      <c r="N2473" s="2">
        <v>4714</v>
      </c>
      <c r="O2473" s="2">
        <v>4323</v>
      </c>
      <c r="P2473" s="2">
        <v>1</v>
      </c>
      <c r="Q2473" s="7">
        <f>O2473*P2473</f>
        <v>4323</v>
      </c>
      <c r="R2473" s="7">
        <f>N2473*P2473</f>
        <v>4714</v>
      </c>
      <c r="S2473" s="2">
        <v>90</v>
      </c>
      <c r="T2473" s="8">
        <f>R2473+S2473</f>
        <v>4804</v>
      </c>
      <c r="U2473" s="8">
        <f>T2473-Q2473</f>
        <v>481</v>
      </c>
      <c r="V2473" s="2" t="s">
        <v>33</v>
      </c>
      <c r="W2473" s="31">
        <f>IF(T2473&lt;5000,T2473*2%,IF(T2473&lt;25000,T2473*5%,IF(T2473&lt;50000,T2473*7%,IF(T2473&lt;100000,T2473*9%,IF(T2473&lt;250000,T2473*12%,T2473*15%)))))</f>
        <v>96.08</v>
      </c>
    </row>
    <row r="2474" spans="1:23" x14ac:dyDescent="0.3">
      <c r="A2474" s="2" t="s">
        <v>3158</v>
      </c>
      <c r="B2474" s="4">
        <v>43391</v>
      </c>
      <c r="C2474" s="4">
        <v>43392</v>
      </c>
      <c r="D2474" s="2" t="s">
        <v>28</v>
      </c>
      <c r="E2474" s="2" t="s">
        <v>36</v>
      </c>
      <c r="F2474" s="2" t="s">
        <v>1165</v>
      </c>
      <c r="G2474" s="5" t="str">
        <f>VLOOKUP(F2474,'Customer Info'!A:B,2,0)</f>
        <v>Don</v>
      </c>
      <c r="H2474" s="5" t="str">
        <f>VLOOKUP(F2474,'Customer Info'!A:C,3,0)</f>
        <v>Weiss</v>
      </c>
      <c r="I2474" s="5" t="str">
        <f>VLOOKUP(F2474,'Customer Info'!A:E,5,0)</f>
        <v>Sydney</v>
      </c>
      <c r="J2474" s="2" t="s">
        <v>840</v>
      </c>
      <c r="K2474" s="6" t="str">
        <f>VLOOKUP(J2474,'Product Details'!B:C,2,0)</f>
        <v>Office_Supplies</v>
      </c>
      <c r="L2474" s="6" t="str">
        <f>VLOOKUP(J2474,'Product Details'!B:D,3,0)</f>
        <v>Envelopes</v>
      </c>
      <c r="M2474" s="6" t="s">
        <v>6483</v>
      </c>
      <c r="N2474" s="2">
        <v>4714</v>
      </c>
      <c r="O2474" s="2">
        <v>4323</v>
      </c>
      <c r="P2474" s="2">
        <v>1</v>
      </c>
      <c r="Q2474" s="7">
        <f>O2474*P2474</f>
        <v>4323</v>
      </c>
      <c r="R2474" s="7">
        <f>N2474*P2474</f>
        <v>4714</v>
      </c>
      <c r="S2474" s="2">
        <v>77</v>
      </c>
      <c r="T2474" s="8">
        <f>R2474+S2474</f>
        <v>4791</v>
      </c>
      <c r="U2474" s="8">
        <f>T2474-Q2474</f>
        <v>468</v>
      </c>
      <c r="V2474" s="2" t="s">
        <v>30</v>
      </c>
      <c r="W2474" s="31">
        <f>IF(T2474&lt;5000,T2474*2%,IF(T2474&lt;25000,T2474*5%,IF(T2474&lt;50000,T2474*7%,IF(T2474&lt;100000,T2474*9%,IF(T2474&lt;250000,T2474*12%,T2474*15%)))))</f>
        <v>95.820000000000007</v>
      </c>
    </row>
    <row r="2475" spans="1:23" x14ac:dyDescent="0.3">
      <c r="A2475" s="2" t="s">
        <v>1995</v>
      </c>
      <c r="B2475" s="4">
        <v>43676</v>
      </c>
      <c r="C2475" s="4">
        <v>43676</v>
      </c>
      <c r="D2475" s="2" t="s">
        <v>28</v>
      </c>
      <c r="E2475" s="2" t="s">
        <v>43</v>
      </c>
      <c r="F2475" s="2" t="s">
        <v>439</v>
      </c>
      <c r="G2475" s="5" t="str">
        <f>VLOOKUP(F2475,'Customer Info'!A:B,2,0)</f>
        <v>Benjamin</v>
      </c>
      <c r="H2475" s="5" t="str">
        <f>VLOOKUP(F2475,'Customer Info'!A:C,3,0)</f>
        <v>Patterson</v>
      </c>
      <c r="I2475" s="5" t="str">
        <f>VLOOKUP(F2475,'Customer Info'!A:E,5,0)</f>
        <v>Tamworth</v>
      </c>
      <c r="J2475" s="2" t="s">
        <v>313</v>
      </c>
      <c r="K2475" s="6" t="str">
        <f>VLOOKUP(J2475,'Product Details'!B:C,2,0)</f>
        <v>Technology</v>
      </c>
      <c r="L2475" s="6" t="str">
        <f>VLOOKUP(J2475,'Product Details'!B:D,3,0)</f>
        <v>Copiers</v>
      </c>
      <c r="M2475" s="6" t="s">
        <v>6435</v>
      </c>
      <c r="N2475" s="2">
        <v>4714</v>
      </c>
      <c r="O2475" s="2">
        <v>4323</v>
      </c>
      <c r="P2475" s="2">
        <v>1</v>
      </c>
      <c r="Q2475" s="7">
        <f>O2475*P2475</f>
        <v>4323</v>
      </c>
      <c r="R2475" s="7">
        <f>N2475*P2475</f>
        <v>4714</v>
      </c>
      <c r="S2475" s="2">
        <v>50</v>
      </c>
      <c r="T2475" s="8">
        <f>R2475+S2475</f>
        <v>4764</v>
      </c>
      <c r="U2475" s="8">
        <f>T2475-Q2475</f>
        <v>441</v>
      </c>
      <c r="V2475" s="2" t="s">
        <v>30</v>
      </c>
      <c r="W2475" s="31">
        <f>IF(T2475&lt;5000,T2475*2%,IF(T2475&lt;25000,T2475*5%,IF(T2475&lt;50000,T2475*7%,IF(T2475&lt;100000,T2475*9%,IF(T2475&lt;250000,T2475*12%,T2475*15%)))))</f>
        <v>95.28</v>
      </c>
    </row>
    <row r="2476" spans="1:23" x14ac:dyDescent="0.3">
      <c r="A2476" s="2" t="s">
        <v>3884</v>
      </c>
      <c r="B2476" s="4">
        <v>43919</v>
      </c>
      <c r="C2476" s="4">
        <v>43921</v>
      </c>
      <c r="D2476" s="2" t="s">
        <v>35</v>
      </c>
      <c r="E2476" s="2" t="s">
        <v>43</v>
      </c>
      <c r="F2476" s="2" t="s">
        <v>101</v>
      </c>
      <c r="G2476" s="5" t="str">
        <f>VLOOKUP(F2476,'Customer Info'!A:B,2,0)</f>
        <v>Laurel</v>
      </c>
      <c r="H2476" s="5" t="str">
        <f>VLOOKUP(F2476,'Customer Info'!A:C,3,0)</f>
        <v>Workman</v>
      </c>
      <c r="I2476" s="5" t="str">
        <f>VLOOKUP(F2476,'Customer Info'!A:E,5,0)</f>
        <v>Leipzig</v>
      </c>
      <c r="J2476" s="2" t="s">
        <v>668</v>
      </c>
      <c r="K2476" s="6" t="str">
        <f>VLOOKUP(J2476,'Product Details'!B:C,2,0)</f>
        <v>Technology</v>
      </c>
      <c r="L2476" s="6" t="str">
        <f>VLOOKUP(J2476,'Product Details'!B:D,3,0)</f>
        <v>Phones</v>
      </c>
      <c r="M2476" s="6" t="s">
        <v>6432</v>
      </c>
      <c r="N2476" s="2">
        <v>1574</v>
      </c>
      <c r="O2476" s="2">
        <v>1375</v>
      </c>
      <c r="P2476" s="2">
        <v>3</v>
      </c>
      <c r="Q2476" s="7">
        <f>O2476*P2476</f>
        <v>4125</v>
      </c>
      <c r="R2476" s="7">
        <f>N2476*P2476</f>
        <v>4722</v>
      </c>
      <c r="S2476" s="2">
        <v>92</v>
      </c>
      <c r="T2476" s="8">
        <f>R2476+S2476</f>
        <v>4814</v>
      </c>
      <c r="U2476" s="8">
        <f>T2476-Q2476</f>
        <v>689</v>
      </c>
      <c r="V2476" s="2" t="s">
        <v>63</v>
      </c>
      <c r="W2476" s="31">
        <f>IF(T2476&lt;5000,T2476*2%,IF(T2476&lt;25000,T2476*5%,IF(T2476&lt;50000,T2476*7%,IF(T2476&lt;100000,T2476*9%,IF(T2476&lt;250000,T2476*12%,T2476*15%)))))</f>
        <v>96.28</v>
      </c>
    </row>
    <row r="2477" spans="1:23" x14ac:dyDescent="0.3">
      <c r="A2477" s="2" t="s">
        <v>2734</v>
      </c>
      <c r="B2477" s="4">
        <v>43958</v>
      </c>
      <c r="C2477" s="4">
        <v>43959</v>
      </c>
      <c r="D2477" s="2" t="s">
        <v>28</v>
      </c>
      <c r="E2477" s="2" t="s">
        <v>48</v>
      </c>
      <c r="F2477" s="2" t="s">
        <v>1072</v>
      </c>
      <c r="G2477" s="5" t="str">
        <f>VLOOKUP(F2477,'Customer Info'!A:B,2,0)</f>
        <v>Roland</v>
      </c>
      <c r="H2477" s="5" t="str">
        <f>VLOOKUP(F2477,'Customer Info'!A:C,3,0)</f>
        <v>Murray</v>
      </c>
      <c r="I2477" s="5" t="str">
        <f>VLOOKUP(F2477,'Customer Info'!A:E,5,0)</f>
        <v>Frankfurt</v>
      </c>
      <c r="J2477" s="2" t="s">
        <v>668</v>
      </c>
      <c r="K2477" s="6" t="str">
        <f>VLOOKUP(J2477,'Product Details'!B:C,2,0)</f>
        <v>Technology</v>
      </c>
      <c r="L2477" s="6" t="str">
        <f>VLOOKUP(J2477,'Product Details'!B:D,3,0)</f>
        <v>Phones</v>
      </c>
      <c r="M2477" s="6" t="s">
        <v>6432</v>
      </c>
      <c r="N2477" s="2">
        <v>1574</v>
      </c>
      <c r="O2477" s="2">
        <v>1458</v>
      </c>
      <c r="P2477" s="2">
        <v>3</v>
      </c>
      <c r="Q2477" s="7">
        <f>O2477*P2477</f>
        <v>4374</v>
      </c>
      <c r="R2477" s="7">
        <f>N2477*P2477</f>
        <v>4722</v>
      </c>
      <c r="S2477" s="2">
        <v>59</v>
      </c>
      <c r="T2477" s="8">
        <f>R2477+S2477</f>
        <v>4781</v>
      </c>
      <c r="U2477" s="8">
        <f>T2477-Q2477</f>
        <v>407</v>
      </c>
      <c r="V2477" s="2" t="s">
        <v>63</v>
      </c>
      <c r="W2477" s="31">
        <f>IF(T2477&lt;5000,T2477*2%,IF(T2477&lt;25000,T2477*5%,IF(T2477&lt;50000,T2477*7%,IF(T2477&lt;100000,T2477*9%,IF(T2477&lt;250000,T2477*12%,T2477*15%)))))</f>
        <v>95.62</v>
      </c>
    </row>
    <row r="2478" spans="1:23" x14ac:dyDescent="0.3">
      <c r="A2478" s="2" t="s">
        <v>3045</v>
      </c>
      <c r="B2478" s="4">
        <v>43403</v>
      </c>
      <c r="C2478" s="4">
        <v>43405</v>
      </c>
      <c r="D2478" s="2" t="s">
        <v>28</v>
      </c>
      <c r="E2478" s="2" t="s">
        <v>91</v>
      </c>
      <c r="F2478" s="2" t="s">
        <v>975</v>
      </c>
      <c r="G2478" s="5" t="str">
        <f>VLOOKUP(F2478,'Customer Info'!A:B,2,0)</f>
        <v>Hunter</v>
      </c>
      <c r="H2478" s="5" t="str">
        <f>VLOOKUP(F2478,'Customer Info'!A:C,3,0)</f>
        <v>Glantz</v>
      </c>
      <c r="I2478" s="5" t="str">
        <f>VLOOKUP(F2478,'Customer Info'!A:E,5,0)</f>
        <v>Panihati</v>
      </c>
      <c r="J2478" s="2" t="s">
        <v>183</v>
      </c>
      <c r="K2478" s="6" t="str">
        <f>VLOOKUP(J2478,'Product Details'!B:C,2,0)</f>
        <v>Furniture</v>
      </c>
      <c r="L2478" s="6" t="str">
        <f>VLOOKUP(J2478,'Product Details'!B:D,3,0)</f>
        <v>Tables</v>
      </c>
      <c r="M2478" s="6" t="s">
        <v>6546</v>
      </c>
      <c r="N2478" s="2">
        <v>1574</v>
      </c>
      <c r="O2478" s="2">
        <v>1458</v>
      </c>
      <c r="P2478" s="2">
        <v>3</v>
      </c>
      <c r="Q2478" s="7">
        <f>O2478*P2478</f>
        <v>4374</v>
      </c>
      <c r="R2478" s="7">
        <f>N2478*P2478</f>
        <v>4722</v>
      </c>
      <c r="S2478" s="2">
        <v>36</v>
      </c>
      <c r="T2478" s="8">
        <f>R2478+S2478</f>
        <v>4758</v>
      </c>
      <c r="U2478" s="8">
        <f>T2478-Q2478</f>
        <v>384</v>
      </c>
      <c r="V2478" s="2" t="s">
        <v>33</v>
      </c>
      <c r="W2478" s="31">
        <f>IF(T2478&lt;5000,T2478*2%,IF(T2478&lt;25000,T2478*5%,IF(T2478&lt;50000,T2478*7%,IF(T2478&lt;100000,T2478*9%,IF(T2478&lt;250000,T2478*12%,T2478*15%)))))</f>
        <v>95.16</v>
      </c>
    </row>
    <row r="2479" spans="1:23" x14ac:dyDescent="0.3">
      <c r="A2479" s="2" t="s">
        <v>148</v>
      </c>
      <c r="B2479" s="4">
        <v>43220</v>
      </c>
      <c r="C2479" s="4">
        <v>43220</v>
      </c>
      <c r="D2479" s="2" t="s">
        <v>28</v>
      </c>
      <c r="E2479" s="2" t="s">
        <v>48</v>
      </c>
      <c r="F2479" s="2" t="s">
        <v>149</v>
      </c>
      <c r="G2479" s="5" t="str">
        <f>VLOOKUP(F2479,'Customer Info'!A:B,2,0)</f>
        <v>Neil</v>
      </c>
      <c r="H2479" s="5" t="str">
        <f>VLOOKUP(F2479,'Customer Info'!A:C,3,0)</f>
        <v>Knudson</v>
      </c>
      <c r="I2479" s="5" t="str">
        <f>VLOOKUP(F2479,'Customer Info'!A:E,5,0)</f>
        <v>Malang</v>
      </c>
      <c r="J2479" s="2" t="s">
        <v>150</v>
      </c>
      <c r="K2479" s="6" t="str">
        <f>VLOOKUP(J2479,'Product Details'!B:C,2,0)</f>
        <v>Office_Supplies</v>
      </c>
      <c r="L2479" s="6" t="str">
        <f>VLOOKUP(J2479,'Product Details'!B:D,3,0)</f>
        <v>Appliances</v>
      </c>
      <c r="M2479" s="6" t="s">
        <v>6528</v>
      </c>
      <c r="N2479" s="2">
        <v>1576</v>
      </c>
      <c r="O2479" s="2">
        <v>1531</v>
      </c>
      <c r="P2479" s="2">
        <v>3</v>
      </c>
      <c r="Q2479" s="7">
        <f>O2479*P2479</f>
        <v>4593</v>
      </c>
      <c r="R2479" s="7">
        <f>N2479*P2479</f>
        <v>4728</v>
      </c>
      <c r="S2479" s="2">
        <v>75</v>
      </c>
      <c r="T2479" s="8">
        <f>R2479+S2479</f>
        <v>4803</v>
      </c>
      <c r="U2479" s="8">
        <f>T2479-Q2479</f>
        <v>210</v>
      </c>
      <c r="V2479" s="2" t="s">
        <v>33</v>
      </c>
      <c r="W2479" s="31">
        <f>IF(T2479&lt;5000,T2479*2%,IF(T2479&lt;25000,T2479*5%,IF(T2479&lt;50000,T2479*7%,IF(T2479&lt;100000,T2479*9%,IF(T2479&lt;250000,T2479*12%,T2479*15%)))))</f>
        <v>96.06</v>
      </c>
    </row>
    <row r="2480" spans="1:23" x14ac:dyDescent="0.3">
      <c r="A2480" s="2" t="s">
        <v>3034</v>
      </c>
      <c r="B2480" s="4">
        <v>43369</v>
      </c>
      <c r="C2480" s="4">
        <v>43370</v>
      </c>
      <c r="D2480" s="2" t="s">
        <v>28</v>
      </c>
      <c r="E2480" s="2" t="s">
        <v>48</v>
      </c>
      <c r="F2480" s="2" t="s">
        <v>960</v>
      </c>
      <c r="G2480" s="5" t="str">
        <f>VLOOKUP(F2480,'Customer Info'!A:B,2,0)</f>
        <v>Liz</v>
      </c>
      <c r="H2480" s="5" t="str">
        <f>VLOOKUP(F2480,'Customer Info'!A:C,3,0)</f>
        <v>Pelletier</v>
      </c>
      <c r="I2480" s="5" t="str">
        <f>VLOOKUP(F2480,'Customer Info'!A:E,5,0)</f>
        <v>Zigong</v>
      </c>
      <c r="J2480" s="2" t="s">
        <v>866</v>
      </c>
      <c r="K2480" s="6" t="str">
        <f>VLOOKUP(J2480,'Product Details'!B:C,2,0)</f>
        <v>Furniture</v>
      </c>
      <c r="L2480" s="6" t="str">
        <f>VLOOKUP(J2480,'Product Details'!B:D,3,0)</f>
        <v>Chairs</v>
      </c>
      <c r="M2480" s="6" t="s">
        <v>6449</v>
      </c>
      <c r="N2480" s="2">
        <v>2365</v>
      </c>
      <c r="O2480" s="2">
        <v>2232</v>
      </c>
      <c r="P2480" s="2">
        <v>2</v>
      </c>
      <c r="Q2480" s="7">
        <f>O2480*P2480</f>
        <v>4464</v>
      </c>
      <c r="R2480" s="7">
        <f>N2480*P2480</f>
        <v>4730</v>
      </c>
      <c r="S2480" s="2">
        <v>50</v>
      </c>
      <c r="T2480" s="8">
        <f>R2480+S2480</f>
        <v>4780</v>
      </c>
      <c r="U2480" s="8">
        <f>T2480-Q2480</f>
        <v>316</v>
      </c>
      <c r="V2480" s="2" t="s">
        <v>30</v>
      </c>
      <c r="W2480" s="31">
        <f>IF(T2480&lt;5000,T2480*2%,IF(T2480&lt;25000,T2480*5%,IF(T2480&lt;50000,T2480*7%,IF(T2480&lt;100000,T2480*9%,IF(T2480&lt;250000,T2480*12%,T2480*15%)))))</f>
        <v>95.600000000000009</v>
      </c>
    </row>
    <row r="2481" spans="1:23" x14ac:dyDescent="0.3">
      <c r="A2481" s="2" t="s">
        <v>3535</v>
      </c>
      <c r="B2481" s="4">
        <v>43471</v>
      </c>
      <c r="C2481" s="4">
        <v>43471</v>
      </c>
      <c r="D2481" s="2" t="s">
        <v>28</v>
      </c>
      <c r="E2481" s="2" t="s">
        <v>43</v>
      </c>
      <c r="F2481" s="2" t="s">
        <v>239</v>
      </c>
      <c r="G2481" s="5" t="str">
        <f>VLOOKUP(F2481,'Customer Info'!A:B,2,0)</f>
        <v>Kristina</v>
      </c>
      <c r="H2481" s="5" t="str">
        <f>VLOOKUP(F2481,'Customer Info'!A:C,3,0)</f>
        <v>Nunn</v>
      </c>
      <c r="I2481" s="5" t="str">
        <f>VLOOKUP(F2481,'Customer Info'!A:E,5,0)</f>
        <v>Jakarta</v>
      </c>
      <c r="J2481" s="2" t="s">
        <v>1000</v>
      </c>
      <c r="K2481" s="6" t="str">
        <f>VLOOKUP(J2481,'Product Details'!B:C,2,0)</f>
        <v>Office_Supplies</v>
      </c>
      <c r="L2481" s="6" t="str">
        <f>VLOOKUP(J2481,'Product Details'!B:D,3,0)</f>
        <v>Art</v>
      </c>
      <c r="M2481" s="6" t="s">
        <v>6418</v>
      </c>
      <c r="N2481" s="2">
        <v>2365</v>
      </c>
      <c r="O2481" s="2">
        <v>2232</v>
      </c>
      <c r="P2481" s="2">
        <v>2</v>
      </c>
      <c r="Q2481" s="7">
        <f>O2481*P2481</f>
        <v>4464</v>
      </c>
      <c r="R2481" s="7">
        <f>N2481*P2481</f>
        <v>4730</v>
      </c>
      <c r="S2481" s="2">
        <v>24</v>
      </c>
      <c r="T2481" s="8">
        <f>R2481+S2481</f>
        <v>4754</v>
      </c>
      <c r="U2481" s="8">
        <f>T2481-Q2481</f>
        <v>290</v>
      </c>
      <c r="V2481" s="2" t="s">
        <v>33</v>
      </c>
      <c r="W2481" s="31">
        <f>IF(T2481&lt;5000,T2481*2%,IF(T2481&lt;25000,T2481*5%,IF(T2481&lt;50000,T2481*7%,IF(T2481&lt;100000,T2481*9%,IF(T2481&lt;250000,T2481*12%,T2481*15%)))))</f>
        <v>95.08</v>
      </c>
    </row>
    <row r="2482" spans="1:23" x14ac:dyDescent="0.3">
      <c r="A2482" s="2" t="s">
        <v>2560</v>
      </c>
      <c r="B2482" s="4">
        <v>43973</v>
      </c>
      <c r="C2482" s="4">
        <v>43973</v>
      </c>
      <c r="D2482" s="2" t="s">
        <v>28</v>
      </c>
      <c r="E2482" s="2" t="s">
        <v>48</v>
      </c>
      <c r="F2482" s="2" t="s">
        <v>477</v>
      </c>
      <c r="G2482" s="5" t="str">
        <f>VLOOKUP(F2482,'Customer Info'!A:B,2,0)</f>
        <v>Philip</v>
      </c>
      <c r="H2482" s="5" t="str">
        <f>VLOOKUP(F2482,'Customer Info'!A:C,3,0)</f>
        <v>Brown</v>
      </c>
      <c r="I2482" s="5" t="str">
        <f>VLOOKUP(F2482,'Customer Info'!A:E,5,0)</f>
        <v>Binjai</v>
      </c>
      <c r="J2482" s="2" t="s">
        <v>102</v>
      </c>
      <c r="K2482" s="6" t="str">
        <f>VLOOKUP(J2482,'Product Details'!B:C,2,0)</f>
        <v>Technology</v>
      </c>
      <c r="L2482" s="6" t="str">
        <f>VLOOKUP(J2482,'Product Details'!B:D,3,0)</f>
        <v>Phones</v>
      </c>
      <c r="M2482" s="6" t="s">
        <v>6447</v>
      </c>
      <c r="N2482" s="2">
        <v>4737</v>
      </c>
      <c r="O2482" s="2">
        <v>4473</v>
      </c>
      <c r="P2482" s="2">
        <v>1</v>
      </c>
      <c r="Q2482" s="7">
        <f>O2482*P2482</f>
        <v>4473</v>
      </c>
      <c r="R2482" s="7">
        <f>N2482*P2482</f>
        <v>4737</v>
      </c>
      <c r="S2482" s="2">
        <v>63</v>
      </c>
      <c r="T2482" s="8">
        <f>R2482+S2482</f>
        <v>4800</v>
      </c>
      <c r="U2482" s="8">
        <f>T2482-Q2482</f>
        <v>327</v>
      </c>
      <c r="V2482" s="2" t="s">
        <v>33</v>
      </c>
      <c r="W2482" s="31">
        <f>IF(T2482&lt;5000,T2482*2%,IF(T2482&lt;25000,T2482*5%,IF(T2482&lt;50000,T2482*7%,IF(T2482&lt;100000,T2482*9%,IF(T2482&lt;250000,T2482*12%,T2482*15%)))))</f>
        <v>96</v>
      </c>
    </row>
    <row r="2483" spans="1:23" x14ac:dyDescent="0.3">
      <c r="A2483" s="2" t="s">
        <v>630</v>
      </c>
      <c r="B2483" s="4">
        <v>43377</v>
      </c>
      <c r="C2483" s="4">
        <v>43379</v>
      </c>
      <c r="D2483" s="2" t="s">
        <v>28</v>
      </c>
      <c r="E2483" s="2" t="s">
        <v>29</v>
      </c>
      <c r="F2483" s="2" t="s">
        <v>631</v>
      </c>
      <c r="G2483" s="5" t="str">
        <f>VLOOKUP(F2483,'Customer Info'!A:B,2,0)</f>
        <v>Bart</v>
      </c>
      <c r="H2483" s="5" t="str">
        <f>VLOOKUP(F2483,'Customer Info'!A:C,3,0)</f>
        <v>Folk</v>
      </c>
      <c r="I2483" s="5" t="str">
        <f>VLOOKUP(F2483,'Customer Info'!A:E,5,0)</f>
        <v>Melbourne</v>
      </c>
      <c r="J2483" s="2" t="s">
        <v>632</v>
      </c>
      <c r="K2483" s="6" t="str">
        <f>VLOOKUP(J2483,'Product Details'!B:C,2,0)</f>
        <v>Office_Supplies</v>
      </c>
      <c r="L2483" s="6" t="str">
        <f>VLOOKUP(J2483,'Product Details'!B:D,3,0)</f>
        <v>Appliances</v>
      </c>
      <c r="M2483" s="6" t="s">
        <v>6499</v>
      </c>
      <c r="N2483" s="2">
        <v>4737</v>
      </c>
      <c r="O2483" s="2">
        <v>4473</v>
      </c>
      <c r="P2483" s="2">
        <v>1</v>
      </c>
      <c r="Q2483" s="7">
        <f>O2483*P2483</f>
        <v>4473</v>
      </c>
      <c r="R2483" s="7">
        <f>N2483*P2483</f>
        <v>4737</v>
      </c>
      <c r="S2483" s="2">
        <v>41</v>
      </c>
      <c r="T2483" s="8">
        <f>R2483+S2483</f>
        <v>4778</v>
      </c>
      <c r="U2483" s="8">
        <f>T2483-Q2483</f>
        <v>305</v>
      </c>
      <c r="V2483" s="2" t="s">
        <v>33</v>
      </c>
      <c r="W2483" s="31">
        <f>IF(T2483&lt;5000,T2483*2%,IF(T2483&lt;25000,T2483*5%,IF(T2483&lt;50000,T2483*7%,IF(T2483&lt;100000,T2483*9%,IF(T2483&lt;250000,T2483*12%,T2483*15%)))))</f>
        <v>95.56</v>
      </c>
    </row>
    <row r="2484" spans="1:23" x14ac:dyDescent="0.3">
      <c r="A2484" s="2" t="s">
        <v>4798</v>
      </c>
      <c r="B2484" s="4">
        <v>43392</v>
      </c>
      <c r="C2484" s="4">
        <v>43393</v>
      </c>
      <c r="D2484" s="2" t="s">
        <v>28</v>
      </c>
      <c r="E2484" s="2" t="s">
        <v>29</v>
      </c>
      <c r="F2484" s="2" t="s">
        <v>784</v>
      </c>
      <c r="G2484" s="5" t="str">
        <f>VLOOKUP(F2484,'Customer Info'!A:B,2,0)</f>
        <v>Duane</v>
      </c>
      <c r="H2484" s="5" t="str">
        <f>VLOOKUP(F2484,'Customer Info'!A:C,3,0)</f>
        <v>Benoit</v>
      </c>
      <c r="I2484" s="5" t="str">
        <f>VLOOKUP(F2484,'Customer Info'!A:E,5,0)</f>
        <v>Tamworth</v>
      </c>
      <c r="J2484" s="2" t="s">
        <v>50</v>
      </c>
      <c r="K2484" s="6" t="str">
        <f>VLOOKUP(J2484,'Product Details'!B:C,2,0)</f>
        <v>Technology</v>
      </c>
      <c r="L2484" s="6" t="str">
        <f>VLOOKUP(J2484,'Product Details'!B:D,3,0)</f>
        <v>Machines</v>
      </c>
      <c r="M2484" s="6" t="s">
        <v>6562</v>
      </c>
      <c r="N2484" s="2">
        <v>1585</v>
      </c>
      <c r="O2484" s="2">
        <v>1495</v>
      </c>
      <c r="P2484" s="2">
        <v>3</v>
      </c>
      <c r="Q2484" s="7">
        <f>O2484*P2484</f>
        <v>4485</v>
      </c>
      <c r="R2484" s="7">
        <f>N2484*P2484</f>
        <v>4755</v>
      </c>
      <c r="S2484" s="2">
        <v>53</v>
      </c>
      <c r="T2484" s="8">
        <f>R2484+S2484</f>
        <v>4808</v>
      </c>
      <c r="U2484" s="8">
        <f>T2484-Q2484</f>
        <v>323</v>
      </c>
      <c r="V2484" s="2" t="s">
        <v>33</v>
      </c>
      <c r="W2484" s="31">
        <f>IF(T2484&lt;5000,T2484*2%,IF(T2484&lt;25000,T2484*5%,IF(T2484&lt;50000,T2484*7%,IF(T2484&lt;100000,T2484*9%,IF(T2484&lt;250000,T2484*12%,T2484*15%)))))</f>
        <v>96.16</v>
      </c>
    </row>
    <row r="2485" spans="1:23" x14ac:dyDescent="0.3">
      <c r="A2485" s="2" t="s">
        <v>3703</v>
      </c>
      <c r="B2485" s="4">
        <v>44158</v>
      </c>
      <c r="C2485" s="4">
        <v>44158</v>
      </c>
      <c r="D2485" s="2" t="s">
        <v>28</v>
      </c>
      <c r="E2485" s="2" t="s">
        <v>29</v>
      </c>
      <c r="F2485" s="2" t="s">
        <v>583</v>
      </c>
      <c r="G2485" s="5" t="str">
        <f>VLOOKUP(F2485,'Customer Info'!A:B,2,0)</f>
        <v>Anthony</v>
      </c>
      <c r="H2485" s="5" t="str">
        <f>VLOOKUP(F2485,'Customer Info'!A:C,3,0)</f>
        <v>O'Donnell</v>
      </c>
      <c r="I2485" s="5" t="str">
        <f>VLOOKUP(F2485,'Customer Info'!A:E,5,0)</f>
        <v>Berlin</v>
      </c>
      <c r="J2485" s="2" t="s">
        <v>220</v>
      </c>
      <c r="K2485" s="6" t="str">
        <f>VLOOKUP(J2485,'Product Details'!B:C,2,0)</f>
        <v>Office_Supplies</v>
      </c>
      <c r="L2485" s="6" t="str">
        <f>VLOOKUP(J2485,'Product Details'!B:D,3,0)</f>
        <v>Storage</v>
      </c>
      <c r="M2485" s="6" t="s">
        <v>6541</v>
      </c>
      <c r="N2485" s="2">
        <v>1585</v>
      </c>
      <c r="O2485" s="2">
        <v>1495</v>
      </c>
      <c r="P2485" s="2">
        <v>3</v>
      </c>
      <c r="Q2485" s="7">
        <f>O2485*P2485</f>
        <v>4485</v>
      </c>
      <c r="R2485" s="7">
        <f>N2485*P2485</f>
        <v>4755</v>
      </c>
      <c r="S2485" s="2">
        <v>39</v>
      </c>
      <c r="T2485" s="8">
        <f>R2485+S2485</f>
        <v>4794</v>
      </c>
      <c r="U2485" s="8">
        <f>T2485-Q2485</f>
        <v>309</v>
      </c>
      <c r="V2485" s="2" t="s">
        <v>63</v>
      </c>
      <c r="W2485" s="31">
        <f>IF(T2485&lt;5000,T2485*2%,IF(T2485&lt;25000,T2485*5%,IF(T2485&lt;50000,T2485*7%,IF(T2485&lt;100000,T2485*9%,IF(T2485&lt;250000,T2485*12%,T2485*15%)))))</f>
        <v>95.88</v>
      </c>
    </row>
    <row r="2486" spans="1:23" x14ac:dyDescent="0.3">
      <c r="A2486" s="2" t="s">
        <v>3433</v>
      </c>
      <c r="B2486" s="4">
        <v>43511</v>
      </c>
      <c r="C2486" s="4">
        <v>43511</v>
      </c>
      <c r="D2486" s="2" t="s">
        <v>28</v>
      </c>
      <c r="E2486" s="2" t="s">
        <v>48</v>
      </c>
      <c r="F2486" s="2" t="s">
        <v>960</v>
      </c>
      <c r="G2486" s="5" t="str">
        <f>VLOOKUP(F2486,'Customer Info'!A:B,2,0)</f>
        <v>Liz</v>
      </c>
      <c r="H2486" s="5" t="str">
        <f>VLOOKUP(F2486,'Customer Info'!A:C,3,0)</f>
        <v>Pelletier</v>
      </c>
      <c r="I2486" s="5" t="str">
        <f>VLOOKUP(F2486,'Customer Info'!A:E,5,0)</f>
        <v>Zigong</v>
      </c>
      <c r="J2486" s="2" t="s">
        <v>285</v>
      </c>
      <c r="K2486" s="6" t="str">
        <f>VLOOKUP(J2486,'Product Details'!B:C,2,0)</f>
        <v>Technology</v>
      </c>
      <c r="L2486" s="6" t="str">
        <f>VLOOKUP(J2486,'Product Details'!B:D,3,0)</f>
        <v>Phones</v>
      </c>
      <c r="M2486" s="6" t="s">
        <v>6542</v>
      </c>
      <c r="N2486" s="2">
        <v>1585</v>
      </c>
      <c r="O2486" s="2">
        <v>1495</v>
      </c>
      <c r="P2486" s="2">
        <v>3</v>
      </c>
      <c r="Q2486" s="7">
        <f>O2486*P2486</f>
        <v>4485</v>
      </c>
      <c r="R2486" s="7">
        <f>N2486*P2486</f>
        <v>4755</v>
      </c>
      <c r="S2486" s="2">
        <v>23</v>
      </c>
      <c r="T2486" s="8">
        <f>R2486+S2486</f>
        <v>4778</v>
      </c>
      <c r="U2486" s="8">
        <f>T2486-Q2486</f>
        <v>293</v>
      </c>
      <c r="V2486" s="2" t="s">
        <v>63</v>
      </c>
      <c r="W2486" s="31">
        <f>IF(T2486&lt;5000,T2486*2%,IF(T2486&lt;25000,T2486*5%,IF(T2486&lt;50000,T2486*7%,IF(T2486&lt;100000,T2486*9%,IF(T2486&lt;250000,T2486*12%,T2486*15%)))))</f>
        <v>95.56</v>
      </c>
    </row>
    <row r="2487" spans="1:23" x14ac:dyDescent="0.3">
      <c r="A2487" s="2" t="s">
        <v>286</v>
      </c>
      <c r="B2487" s="4">
        <v>43371</v>
      </c>
      <c r="C2487" s="4">
        <v>43372</v>
      </c>
      <c r="D2487" s="2" t="s">
        <v>47</v>
      </c>
      <c r="E2487" s="2" t="s">
        <v>91</v>
      </c>
      <c r="F2487" s="2" t="s">
        <v>287</v>
      </c>
      <c r="G2487" s="5" t="str">
        <f>VLOOKUP(F2487,'Customer Info'!A:B,2,0)</f>
        <v>Todd</v>
      </c>
      <c r="H2487" s="5" t="str">
        <f>VLOOKUP(F2487,'Customer Info'!A:C,3,0)</f>
        <v>Sumrall</v>
      </c>
      <c r="I2487" s="5" t="str">
        <f>VLOOKUP(F2487,'Customer Info'!A:E,5,0)</f>
        <v>Yangzhou</v>
      </c>
      <c r="J2487" s="2" t="s">
        <v>204</v>
      </c>
      <c r="K2487" s="6" t="str">
        <f>VLOOKUP(J2487,'Product Details'!B:C,2,0)</f>
        <v>Office_Supplies</v>
      </c>
      <c r="L2487" s="6" t="str">
        <f>VLOOKUP(J2487,'Product Details'!B:D,3,0)</f>
        <v>Labels</v>
      </c>
      <c r="M2487" s="6" t="s">
        <v>6516</v>
      </c>
      <c r="N2487" s="2">
        <v>793</v>
      </c>
      <c r="O2487" s="2">
        <v>755</v>
      </c>
      <c r="P2487" s="2">
        <v>6</v>
      </c>
      <c r="Q2487" s="7">
        <f>O2487*P2487</f>
        <v>4530</v>
      </c>
      <c r="R2487" s="7">
        <f>N2487*P2487</f>
        <v>4758</v>
      </c>
      <c r="S2487" s="2">
        <v>93</v>
      </c>
      <c r="T2487" s="8">
        <f>R2487+S2487</f>
        <v>4851</v>
      </c>
      <c r="U2487" s="8">
        <f>T2487-Q2487</f>
        <v>321</v>
      </c>
      <c r="V2487" s="2" t="s">
        <v>63</v>
      </c>
      <c r="W2487" s="31">
        <f>IF(T2487&lt;5000,T2487*2%,IF(T2487&lt;25000,T2487*5%,IF(T2487&lt;50000,T2487*7%,IF(T2487&lt;100000,T2487*9%,IF(T2487&lt;250000,T2487*12%,T2487*15%)))))</f>
        <v>97.02</v>
      </c>
    </row>
    <row r="2488" spans="1:23" x14ac:dyDescent="0.3">
      <c r="A2488" s="2" t="s">
        <v>1248</v>
      </c>
      <c r="B2488" s="4">
        <v>43718</v>
      </c>
      <c r="C2488" s="4">
        <v>43720</v>
      </c>
      <c r="D2488" s="2" t="s">
        <v>35</v>
      </c>
      <c r="E2488" s="2" t="s">
        <v>36</v>
      </c>
      <c r="F2488" s="2" t="s">
        <v>1249</v>
      </c>
      <c r="G2488" s="5" t="str">
        <f>VLOOKUP(F2488,'Customer Info'!A:B,2,0)</f>
        <v>Jack</v>
      </c>
      <c r="H2488" s="5" t="str">
        <f>VLOOKUP(F2488,'Customer Info'!A:C,3,0)</f>
        <v>Lebron</v>
      </c>
      <c r="I2488" s="5" t="str">
        <f>VLOOKUP(F2488,'Customer Info'!A:E,5,0)</f>
        <v>Bremen</v>
      </c>
      <c r="J2488" s="2" t="s">
        <v>386</v>
      </c>
      <c r="K2488" s="6" t="str">
        <f>VLOOKUP(J2488,'Product Details'!B:C,2,0)</f>
        <v>Office_Supplies</v>
      </c>
      <c r="L2488" s="6" t="str">
        <f>VLOOKUP(J2488,'Product Details'!B:D,3,0)</f>
        <v>Fasteners</v>
      </c>
      <c r="M2488" s="6" t="s">
        <v>6538</v>
      </c>
      <c r="N2488" s="2">
        <v>1587</v>
      </c>
      <c r="O2488" s="2">
        <v>1428</v>
      </c>
      <c r="P2488" s="2">
        <v>3</v>
      </c>
      <c r="Q2488" s="7">
        <f>O2488*P2488</f>
        <v>4284</v>
      </c>
      <c r="R2488" s="7">
        <f>N2488*P2488</f>
        <v>4761</v>
      </c>
      <c r="S2488" s="2">
        <v>76</v>
      </c>
      <c r="T2488" s="8">
        <f>R2488+S2488</f>
        <v>4837</v>
      </c>
      <c r="U2488" s="8">
        <f>T2488-Q2488</f>
        <v>553</v>
      </c>
      <c r="V2488" s="2" t="s">
        <v>33</v>
      </c>
      <c r="W2488" s="31">
        <f>IF(T2488&lt;5000,T2488*2%,IF(T2488&lt;25000,T2488*5%,IF(T2488&lt;50000,T2488*7%,IF(T2488&lt;100000,T2488*9%,IF(T2488&lt;250000,T2488*12%,T2488*15%)))))</f>
        <v>96.740000000000009</v>
      </c>
    </row>
    <row r="2489" spans="1:23" x14ac:dyDescent="0.3">
      <c r="A2489" s="2" t="s">
        <v>5484</v>
      </c>
      <c r="B2489" s="4">
        <v>44037</v>
      </c>
      <c r="C2489" s="4">
        <v>44038</v>
      </c>
      <c r="D2489" s="2" t="s">
        <v>28</v>
      </c>
      <c r="E2489" s="2" t="s">
        <v>48</v>
      </c>
      <c r="F2489" s="2" t="s">
        <v>213</v>
      </c>
      <c r="G2489" s="5" t="str">
        <f>VLOOKUP(F2489,'Customer Info'!A:B,2,0)</f>
        <v>Meg</v>
      </c>
      <c r="H2489" s="5" t="str">
        <f>VLOOKUP(F2489,'Customer Info'!A:C,3,0)</f>
        <v>Tillman</v>
      </c>
      <c r="I2489" s="5" t="str">
        <f>VLOOKUP(F2489,'Customer Info'!A:E,5,0)</f>
        <v>Bangalore</v>
      </c>
      <c r="J2489" s="2" t="s">
        <v>140</v>
      </c>
      <c r="K2489" s="6" t="str">
        <f>VLOOKUP(J2489,'Product Details'!B:C,2,0)</f>
        <v>Furniture</v>
      </c>
      <c r="L2489" s="6" t="str">
        <f>VLOOKUP(J2489,'Product Details'!B:D,3,0)</f>
        <v>Chairs</v>
      </c>
      <c r="M2489" s="6" t="s">
        <v>6512</v>
      </c>
      <c r="N2489" s="2">
        <v>4761</v>
      </c>
      <c r="O2489" s="2">
        <v>4368</v>
      </c>
      <c r="P2489" s="2">
        <v>1</v>
      </c>
      <c r="Q2489" s="7">
        <f>O2489*P2489</f>
        <v>4368</v>
      </c>
      <c r="R2489" s="7">
        <f>N2489*P2489</f>
        <v>4761</v>
      </c>
      <c r="S2489" s="2">
        <v>53</v>
      </c>
      <c r="T2489" s="8">
        <f>R2489+S2489</f>
        <v>4814</v>
      </c>
      <c r="U2489" s="8">
        <f>T2489-Q2489</f>
        <v>446</v>
      </c>
      <c r="V2489" s="2" t="s">
        <v>33</v>
      </c>
      <c r="W2489" s="31">
        <f>IF(T2489&lt;5000,T2489*2%,IF(T2489&lt;25000,T2489*5%,IF(T2489&lt;50000,T2489*7%,IF(T2489&lt;100000,T2489*9%,IF(T2489&lt;250000,T2489*12%,T2489*15%)))))</f>
        <v>96.28</v>
      </c>
    </row>
    <row r="2490" spans="1:23" x14ac:dyDescent="0.3">
      <c r="A2490" s="2" t="s">
        <v>1822</v>
      </c>
      <c r="B2490" s="4">
        <v>43926</v>
      </c>
      <c r="C2490" s="4">
        <v>43927</v>
      </c>
      <c r="D2490" s="2" t="s">
        <v>35</v>
      </c>
      <c r="E2490" s="2" t="s">
        <v>48</v>
      </c>
      <c r="F2490" s="2" t="s">
        <v>363</v>
      </c>
      <c r="G2490" s="5" t="str">
        <f>VLOOKUP(F2490,'Customer Info'!A:B,2,0)</f>
        <v>Julia</v>
      </c>
      <c r="H2490" s="5" t="str">
        <f>VLOOKUP(F2490,'Customer Info'!A:C,3,0)</f>
        <v>Barnett</v>
      </c>
      <c r="I2490" s="5" t="str">
        <f>VLOOKUP(F2490,'Customer Info'!A:E,5,0)</f>
        <v>Zhuhai</v>
      </c>
      <c r="J2490" s="2" t="s">
        <v>32</v>
      </c>
      <c r="K2490" s="6" t="str">
        <f>VLOOKUP(J2490,'Product Details'!B:C,2,0)</f>
        <v>Technology</v>
      </c>
      <c r="L2490" s="6" t="str">
        <f>VLOOKUP(J2490,'Product Details'!B:D,3,0)</f>
        <v>Machines</v>
      </c>
      <c r="M2490" s="6" t="s">
        <v>6403</v>
      </c>
      <c r="N2490" s="2">
        <v>1587</v>
      </c>
      <c r="O2490" s="2">
        <v>1428</v>
      </c>
      <c r="P2490" s="2">
        <v>3</v>
      </c>
      <c r="Q2490" s="7">
        <f>O2490*P2490</f>
        <v>4284</v>
      </c>
      <c r="R2490" s="7">
        <f>N2490*P2490</f>
        <v>4761</v>
      </c>
      <c r="S2490" s="2">
        <v>36</v>
      </c>
      <c r="T2490" s="8">
        <f>R2490+S2490</f>
        <v>4797</v>
      </c>
      <c r="U2490" s="8">
        <f>T2490-Q2490</f>
        <v>513</v>
      </c>
      <c r="V2490" s="2" t="s">
        <v>63</v>
      </c>
      <c r="W2490" s="31">
        <f>IF(T2490&lt;5000,T2490*2%,IF(T2490&lt;25000,T2490*5%,IF(T2490&lt;50000,T2490*7%,IF(T2490&lt;100000,T2490*9%,IF(T2490&lt;250000,T2490*12%,T2490*15%)))))</f>
        <v>95.94</v>
      </c>
    </row>
    <row r="2491" spans="1:23" x14ac:dyDescent="0.3">
      <c r="A2491" s="2" t="s">
        <v>902</v>
      </c>
      <c r="B2491" s="4">
        <v>43455</v>
      </c>
      <c r="C2491" s="4">
        <v>43457</v>
      </c>
      <c r="D2491" s="2" t="s">
        <v>35</v>
      </c>
      <c r="E2491" s="2" t="s">
        <v>29</v>
      </c>
      <c r="F2491" s="2" t="s">
        <v>406</v>
      </c>
      <c r="G2491" s="5" t="str">
        <f>VLOOKUP(F2491,'Customer Info'!A:B,2,0)</f>
        <v>Erica</v>
      </c>
      <c r="H2491" s="5" t="str">
        <f>VLOOKUP(F2491,'Customer Info'!A:C,3,0)</f>
        <v>Hernandez</v>
      </c>
      <c r="I2491" s="5" t="str">
        <f>VLOOKUP(F2491,'Customer Info'!A:E,5,0)</f>
        <v>Gold Coast</v>
      </c>
      <c r="J2491" s="2" t="s">
        <v>538</v>
      </c>
      <c r="K2491" s="6" t="str">
        <f>VLOOKUP(J2491,'Product Details'!B:C,2,0)</f>
        <v>Technology</v>
      </c>
      <c r="L2491" s="6" t="str">
        <f>VLOOKUP(J2491,'Product Details'!B:D,3,0)</f>
        <v>Copiers</v>
      </c>
      <c r="M2491" s="6" t="s">
        <v>6436</v>
      </c>
      <c r="N2491" s="2">
        <v>1587</v>
      </c>
      <c r="O2491" s="2">
        <v>1428</v>
      </c>
      <c r="P2491" s="2">
        <v>3</v>
      </c>
      <c r="Q2491" s="7">
        <f>O2491*P2491</f>
        <v>4284</v>
      </c>
      <c r="R2491" s="7">
        <f>N2491*P2491</f>
        <v>4761</v>
      </c>
      <c r="S2491" s="2">
        <v>29</v>
      </c>
      <c r="T2491" s="8">
        <f>R2491+S2491</f>
        <v>4790</v>
      </c>
      <c r="U2491" s="8">
        <f>T2491-Q2491</f>
        <v>506</v>
      </c>
      <c r="V2491" s="2" t="s">
        <v>33</v>
      </c>
      <c r="W2491" s="31">
        <f>IF(T2491&lt;5000,T2491*2%,IF(T2491&lt;25000,T2491*5%,IF(T2491&lt;50000,T2491*7%,IF(T2491&lt;100000,T2491*9%,IF(T2491&lt;250000,T2491*12%,T2491*15%)))))</f>
        <v>95.8</v>
      </c>
    </row>
    <row r="2492" spans="1:23" x14ac:dyDescent="0.3">
      <c r="A2492" s="2" t="s">
        <v>4533</v>
      </c>
      <c r="B2492" s="4">
        <v>43680</v>
      </c>
      <c r="C2492" s="4">
        <v>43681</v>
      </c>
      <c r="D2492" s="2" t="s">
        <v>35</v>
      </c>
      <c r="E2492" s="2" t="s">
        <v>36</v>
      </c>
      <c r="F2492" s="2" t="s">
        <v>1368</v>
      </c>
      <c r="G2492" s="5" t="str">
        <f>VLOOKUP(F2492,'Customer Info'!A:B,2,0)</f>
        <v>Duane</v>
      </c>
      <c r="H2492" s="5" t="str">
        <f>VLOOKUP(F2492,'Customer Info'!A:C,3,0)</f>
        <v>Noonan</v>
      </c>
      <c r="I2492" s="5" t="str">
        <f>VLOOKUP(F2492,'Customer Info'!A:E,5,0)</f>
        <v>Durg</v>
      </c>
      <c r="J2492" s="2" t="s">
        <v>310</v>
      </c>
      <c r="K2492" s="6" t="str">
        <f>VLOOKUP(J2492,'Product Details'!B:C,2,0)</f>
        <v>Technology</v>
      </c>
      <c r="L2492" s="6" t="str">
        <f>VLOOKUP(J2492,'Product Details'!B:D,3,0)</f>
        <v>Copiers</v>
      </c>
      <c r="M2492" s="6" t="s">
        <v>6481</v>
      </c>
      <c r="N2492" s="2">
        <v>1587</v>
      </c>
      <c r="O2492" s="2">
        <v>1428</v>
      </c>
      <c r="P2492" s="2">
        <v>3</v>
      </c>
      <c r="Q2492" s="7">
        <f>O2492*P2492</f>
        <v>4284</v>
      </c>
      <c r="R2492" s="7">
        <f>N2492*P2492</f>
        <v>4761</v>
      </c>
      <c r="S2492" s="2">
        <v>26</v>
      </c>
      <c r="T2492" s="8">
        <f>R2492+S2492</f>
        <v>4787</v>
      </c>
      <c r="U2492" s="8">
        <f>T2492-Q2492</f>
        <v>503</v>
      </c>
      <c r="V2492" s="2" t="s">
        <v>71</v>
      </c>
      <c r="W2492" s="31">
        <f>IF(T2492&lt;5000,T2492*2%,IF(T2492&lt;25000,T2492*5%,IF(T2492&lt;50000,T2492*7%,IF(T2492&lt;100000,T2492*9%,IF(T2492&lt;250000,T2492*12%,T2492*15%)))))</f>
        <v>95.740000000000009</v>
      </c>
    </row>
    <row r="2493" spans="1:23" x14ac:dyDescent="0.3">
      <c r="A2493" s="2" t="s">
        <v>4173</v>
      </c>
      <c r="B2493" s="4">
        <v>43242</v>
      </c>
      <c r="C2493" s="4">
        <v>43244</v>
      </c>
      <c r="D2493" s="2" t="s">
        <v>47</v>
      </c>
      <c r="E2493" s="2" t="s">
        <v>48</v>
      </c>
      <c r="F2493" s="2" t="s">
        <v>794</v>
      </c>
      <c r="G2493" s="5" t="str">
        <f>VLOOKUP(F2493,'Customer Info'!A:B,2,0)</f>
        <v>Denise</v>
      </c>
      <c r="H2493" s="5" t="str">
        <f>VLOOKUP(F2493,'Customer Info'!A:C,3,0)</f>
        <v>Leinenbach</v>
      </c>
      <c r="I2493" s="5" t="str">
        <f>VLOOKUP(F2493,'Customer Info'!A:E,5,0)</f>
        <v>Bhiwandi</v>
      </c>
      <c r="J2493" s="2" t="s">
        <v>503</v>
      </c>
      <c r="K2493" s="6" t="str">
        <f>VLOOKUP(J2493,'Product Details'!B:C,2,0)</f>
        <v>Technology</v>
      </c>
      <c r="L2493" s="6" t="str">
        <f>VLOOKUP(J2493,'Product Details'!B:D,3,0)</f>
        <v>Machines</v>
      </c>
      <c r="M2493" s="6" t="s">
        <v>6540</v>
      </c>
      <c r="N2493" s="2">
        <v>681</v>
      </c>
      <c r="O2493" s="2">
        <v>642</v>
      </c>
      <c r="P2493" s="2">
        <v>7</v>
      </c>
      <c r="Q2493" s="7">
        <f>O2493*P2493</f>
        <v>4494</v>
      </c>
      <c r="R2493" s="7">
        <f>N2493*P2493</f>
        <v>4767</v>
      </c>
      <c r="S2493" s="2">
        <v>43</v>
      </c>
      <c r="T2493" s="8">
        <f>R2493+S2493</f>
        <v>4810</v>
      </c>
      <c r="U2493" s="8">
        <f>T2493-Q2493</f>
        <v>316</v>
      </c>
      <c r="V2493" s="2" t="s">
        <v>33</v>
      </c>
      <c r="W2493" s="31">
        <f>IF(T2493&lt;5000,T2493*2%,IF(T2493&lt;25000,T2493*5%,IF(T2493&lt;50000,T2493*7%,IF(T2493&lt;100000,T2493*9%,IF(T2493&lt;250000,T2493*12%,T2493*15%)))))</f>
        <v>96.2</v>
      </c>
    </row>
    <row r="2494" spans="1:23" x14ac:dyDescent="0.3">
      <c r="A2494" s="2" t="s">
        <v>3945</v>
      </c>
      <c r="B2494" s="4">
        <v>44149</v>
      </c>
      <c r="C2494" s="4">
        <v>44149</v>
      </c>
      <c r="D2494" s="2" t="s">
        <v>47</v>
      </c>
      <c r="E2494" s="2" t="s">
        <v>91</v>
      </c>
      <c r="F2494" s="2" t="s">
        <v>897</v>
      </c>
      <c r="G2494" s="5" t="str">
        <f>VLOOKUP(F2494,'Customer Info'!A:B,2,0)</f>
        <v>Resi</v>
      </c>
      <c r="H2494" s="5" t="str">
        <f>VLOOKUP(F2494,'Customer Info'!A:C,3,0)</f>
        <v>Pšlking</v>
      </c>
      <c r="I2494" s="5" t="str">
        <f>VLOOKUP(F2494,'Customer Info'!A:E,5,0)</f>
        <v>Gelsenkirchen</v>
      </c>
      <c r="J2494" s="2" t="s">
        <v>859</v>
      </c>
      <c r="K2494" s="6" t="str">
        <f>VLOOKUP(J2494,'Product Details'!B:C,2,0)</f>
        <v>Furniture</v>
      </c>
      <c r="L2494" s="6" t="str">
        <f>VLOOKUP(J2494,'Product Details'!B:D,3,0)</f>
        <v>Bookcases</v>
      </c>
      <c r="M2494" s="6" t="s">
        <v>6429</v>
      </c>
      <c r="N2494" s="2">
        <v>681</v>
      </c>
      <c r="O2494" s="2">
        <v>642</v>
      </c>
      <c r="P2494" s="2">
        <v>7</v>
      </c>
      <c r="Q2494" s="7">
        <f>O2494*P2494</f>
        <v>4494</v>
      </c>
      <c r="R2494" s="7">
        <f>N2494*P2494</f>
        <v>4767</v>
      </c>
      <c r="S2494" s="2">
        <v>27</v>
      </c>
      <c r="T2494" s="8">
        <f>R2494+S2494</f>
        <v>4794</v>
      </c>
      <c r="U2494" s="8">
        <f>T2494-Q2494</f>
        <v>300</v>
      </c>
      <c r="V2494" s="2" t="s">
        <v>33</v>
      </c>
      <c r="W2494" s="31">
        <f>IF(T2494&lt;5000,T2494*2%,IF(T2494&lt;25000,T2494*5%,IF(T2494&lt;50000,T2494*7%,IF(T2494&lt;100000,T2494*9%,IF(T2494&lt;250000,T2494*12%,T2494*15%)))))</f>
        <v>95.88</v>
      </c>
    </row>
    <row r="2495" spans="1:23" x14ac:dyDescent="0.3">
      <c r="A2495" s="2" t="s">
        <v>2768</v>
      </c>
      <c r="B2495" s="4">
        <v>43960</v>
      </c>
      <c r="C2495" s="4">
        <v>43960</v>
      </c>
      <c r="D2495" s="2" t="s">
        <v>47</v>
      </c>
      <c r="E2495" s="2" t="s">
        <v>48</v>
      </c>
      <c r="F2495" s="2" t="s">
        <v>1739</v>
      </c>
      <c r="G2495" s="5" t="str">
        <f>VLOOKUP(F2495,'Customer Info'!A:B,2,0)</f>
        <v>Harry</v>
      </c>
      <c r="H2495" s="5" t="str">
        <f>VLOOKUP(F2495,'Customer Info'!A:C,3,0)</f>
        <v>Marie</v>
      </c>
      <c r="I2495" s="5" t="str">
        <f>VLOOKUP(F2495,'Customer Info'!A:E,5,0)</f>
        <v>Dortmund</v>
      </c>
      <c r="J2495" s="2" t="s">
        <v>893</v>
      </c>
      <c r="K2495" s="6" t="str">
        <f>VLOOKUP(J2495,'Product Details'!B:C,2,0)</f>
        <v>Technology</v>
      </c>
      <c r="L2495" s="6" t="str">
        <f>VLOOKUP(J2495,'Product Details'!B:D,3,0)</f>
        <v>Machines</v>
      </c>
      <c r="M2495" s="6" t="s">
        <v>6485</v>
      </c>
      <c r="N2495" s="2">
        <v>954</v>
      </c>
      <c r="O2495" s="2">
        <v>901</v>
      </c>
      <c r="P2495" s="2">
        <v>5</v>
      </c>
      <c r="Q2495" s="7">
        <f>O2495*P2495</f>
        <v>4505</v>
      </c>
      <c r="R2495" s="7">
        <f>N2495*P2495</f>
        <v>4770</v>
      </c>
      <c r="S2495" s="2">
        <v>43</v>
      </c>
      <c r="T2495" s="8">
        <f>R2495+S2495</f>
        <v>4813</v>
      </c>
      <c r="U2495" s="8">
        <f>T2495-Q2495</f>
        <v>308</v>
      </c>
      <c r="V2495" s="2" t="s">
        <v>63</v>
      </c>
      <c r="W2495" s="31">
        <f>IF(T2495&lt;5000,T2495*2%,IF(T2495&lt;25000,T2495*5%,IF(T2495&lt;50000,T2495*7%,IF(T2495&lt;100000,T2495*9%,IF(T2495&lt;250000,T2495*12%,T2495*15%)))))</f>
        <v>96.26</v>
      </c>
    </row>
    <row r="2496" spans="1:23" x14ac:dyDescent="0.3">
      <c r="A2496" s="2" t="s">
        <v>2642</v>
      </c>
      <c r="B2496" s="4">
        <v>43844</v>
      </c>
      <c r="C2496" s="4">
        <v>43844</v>
      </c>
      <c r="D2496" s="2" t="s">
        <v>28</v>
      </c>
      <c r="E2496" s="2" t="s">
        <v>48</v>
      </c>
      <c r="F2496" s="2" t="s">
        <v>145</v>
      </c>
      <c r="G2496" s="5" t="str">
        <f>VLOOKUP(F2496,'Customer Info'!A:B,2,0)</f>
        <v>Hunter</v>
      </c>
      <c r="H2496" s="5" t="str">
        <f>VLOOKUP(F2496,'Customer Info'!A:C,3,0)</f>
        <v>Lopez</v>
      </c>
      <c r="I2496" s="5" t="str">
        <f>VLOOKUP(F2496,'Customer Info'!A:E,5,0)</f>
        <v>Wollongong</v>
      </c>
      <c r="J2496" s="2" t="s">
        <v>792</v>
      </c>
      <c r="K2496" s="6" t="str">
        <f>VLOOKUP(J2496,'Product Details'!B:C,2,0)</f>
        <v>Office_Supplies</v>
      </c>
      <c r="L2496" s="6" t="str">
        <f>VLOOKUP(J2496,'Product Details'!B:D,3,0)</f>
        <v>Fasteners</v>
      </c>
      <c r="M2496" s="6" t="s">
        <v>6544</v>
      </c>
      <c r="N2496" s="2">
        <v>4784</v>
      </c>
      <c r="O2496" s="2">
        <v>4518</v>
      </c>
      <c r="P2496" s="2">
        <v>1</v>
      </c>
      <c r="Q2496" s="7">
        <f>O2496*P2496</f>
        <v>4518</v>
      </c>
      <c r="R2496" s="7">
        <f>N2496*P2496</f>
        <v>4784</v>
      </c>
      <c r="S2496" s="2">
        <v>64</v>
      </c>
      <c r="T2496" s="8">
        <f>R2496+S2496</f>
        <v>4848</v>
      </c>
      <c r="U2496" s="8">
        <f>T2496-Q2496</f>
        <v>330</v>
      </c>
      <c r="V2496" s="2" t="s">
        <v>63</v>
      </c>
      <c r="W2496" s="31">
        <f>IF(T2496&lt;5000,T2496*2%,IF(T2496&lt;25000,T2496*5%,IF(T2496&lt;50000,T2496*7%,IF(T2496&lt;100000,T2496*9%,IF(T2496&lt;250000,T2496*12%,T2496*15%)))))</f>
        <v>96.960000000000008</v>
      </c>
    </row>
    <row r="2497" spans="1:23" x14ac:dyDescent="0.3">
      <c r="A2497" s="2" t="s">
        <v>4921</v>
      </c>
      <c r="B2497" s="4">
        <v>43171</v>
      </c>
      <c r="C2497" s="4">
        <v>43172</v>
      </c>
      <c r="D2497" s="2" t="s">
        <v>28</v>
      </c>
      <c r="E2497" s="2" t="s">
        <v>43</v>
      </c>
      <c r="F2497" s="2" t="s">
        <v>347</v>
      </c>
      <c r="G2497" s="5" t="str">
        <f>VLOOKUP(F2497,'Customer Info'!A:B,2,0)</f>
        <v>Shahid</v>
      </c>
      <c r="H2497" s="5" t="str">
        <f>VLOOKUP(F2497,'Customer Info'!A:C,3,0)</f>
        <v>Collister</v>
      </c>
      <c r="I2497" s="5" t="str">
        <f>VLOOKUP(F2497,'Customer Info'!A:E,5,0)</f>
        <v>Leipzig</v>
      </c>
      <c r="J2497" s="2" t="s">
        <v>50</v>
      </c>
      <c r="K2497" s="6" t="str">
        <f>VLOOKUP(J2497,'Product Details'!B:C,2,0)</f>
        <v>Technology</v>
      </c>
      <c r="L2497" s="6" t="str">
        <f>VLOOKUP(J2497,'Product Details'!B:D,3,0)</f>
        <v>Machines</v>
      </c>
      <c r="M2497" s="6" t="s">
        <v>6562</v>
      </c>
      <c r="N2497" s="2">
        <v>4784</v>
      </c>
      <c r="O2497" s="2">
        <v>4518</v>
      </c>
      <c r="P2497" s="2">
        <v>1</v>
      </c>
      <c r="Q2497" s="7">
        <f>O2497*P2497</f>
        <v>4518</v>
      </c>
      <c r="R2497" s="7">
        <f>N2497*P2497</f>
        <v>4784</v>
      </c>
      <c r="S2497" s="2">
        <v>55</v>
      </c>
      <c r="T2497" s="8">
        <f>R2497+S2497</f>
        <v>4839</v>
      </c>
      <c r="U2497" s="8">
        <f>T2497-Q2497</f>
        <v>321</v>
      </c>
      <c r="V2497" s="2" t="s">
        <v>30</v>
      </c>
      <c r="W2497" s="31">
        <f>IF(T2497&lt;5000,T2497*2%,IF(T2497&lt;25000,T2497*5%,IF(T2497&lt;50000,T2497*7%,IF(T2497&lt;100000,T2497*9%,IF(T2497&lt;250000,T2497*12%,T2497*15%)))))</f>
        <v>96.78</v>
      </c>
    </row>
    <row r="2498" spans="1:23" x14ac:dyDescent="0.3">
      <c r="A2498" s="2" t="s">
        <v>1431</v>
      </c>
      <c r="B2498" s="4">
        <v>43531</v>
      </c>
      <c r="C2498" s="4">
        <v>43533</v>
      </c>
      <c r="D2498" s="2" t="s">
        <v>28</v>
      </c>
      <c r="E2498" s="2" t="s">
        <v>43</v>
      </c>
      <c r="F2498" s="2" t="s">
        <v>1157</v>
      </c>
      <c r="G2498" s="5" t="str">
        <f>VLOOKUP(F2498,'Customer Info'!A:B,2,0)</f>
        <v>Jason</v>
      </c>
      <c r="H2498" s="5" t="str">
        <f>VLOOKUP(F2498,'Customer Info'!A:C,3,0)</f>
        <v>Gross</v>
      </c>
      <c r="I2498" s="5" t="str">
        <f>VLOOKUP(F2498,'Customer Info'!A:E,5,0)</f>
        <v>Sydney</v>
      </c>
      <c r="J2498" s="2" t="s">
        <v>116</v>
      </c>
      <c r="K2498" s="6" t="str">
        <f>VLOOKUP(J2498,'Product Details'!B:C,2,0)</f>
        <v>Furniture</v>
      </c>
      <c r="L2498" s="6" t="str">
        <f>VLOOKUP(J2498,'Product Details'!B:D,3,0)</f>
        <v>Tables</v>
      </c>
      <c r="M2498" s="6" t="s">
        <v>6473</v>
      </c>
      <c r="N2498" s="2">
        <v>4784</v>
      </c>
      <c r="O2498" s="2">
        <v>4518</v>
      </c>
      <c r="P2498" s="2">
        <v>1</v>
      </c>
      <c r="Q2498" s="7">
        <f>O2498*P2498</f>
        <v>4518</v>
      </c>
      <c r="R2498" s="7">
        <f>N2498*P2498</f>
        <v>4784</v>
      </c>
      <c r="S2498" s="2">
        <v>32</v>
      </c>
      <c r="T2498" s="8">
        <f>R2498+S2498</f>
        <v>4816</v>
      </c>
      <c r="U2498" s="8">
        <f>T2498-Q2498</f>
        <v>298</v>
      </c>
      <c r="V2498" s="2" t="s">
        <v>63</v>
      </c>
      <c r="W2498" s="31">
        <f>IF(T2498&lt;5000,T2498*2%,IF(T2498&lt;25000,T2498*5%,IF(T2498&lt;50000,T2498*7%,IF(T2498&lt;100000,T2498*9%,IF(T2498&lt;250000,T2498*12%,T2498*15%)))))</f>
        <v>96.320000000000007</v>
      </c>
    </row>
    <row r="2499" spans="1:23" x14ac:dyDescent="0.3">
      <c r="A2499" s="2" t="s">
        <v>1433</v>
      </c>
      <c r="B2499" s="4">
        <v>43675</v>
      </c>
      <c r="C2499" s="4">
        <v>43677</v>
      </c>
      <c r="D2499" s="2" t="s">
        <v>28</v>
      </c>
      <c r="E2499" s="2" t="s">
        <v>43</v>
      </c>
      <c r="F2499" s="2" t="s">
        <v>703</v>
      </c>
      <c r="G2499" s="5" t="str">
        <f>VLOOKUP(F2499,'Customer Info'!A:B,2,0)</f>
        <v>Eric</v>
      </c>
      <c r="H2499" s="5" t="str">
        <f>VLOOKUP(F2499,'Customer Info'!A:C,3,0)</f>
        <v>Barreto</v>
      </c>
      <c r="I2499" s="5" t="str">
        <f>VLOOKUP(F2499,'Customer Info'!A:E,5,0)</f>
        <v>Liaoyang</v>
      </c>
      <c r="J2499" s="2" t="s">
        <v>59</v>
      </c>
      <c r="K2499" s="6" t="str">
        <f>VLOOKUP(J2499,'Product Details'!B:C,2,0)</f>
        <v>Technology</v>
      </c>
      <c r="L2499" s="6" t="str">
        <f>VLOOKUP(J2499,'Product Details'!B:D,3,0)</f>
        <v>Accessories</v>
      </c>
      <c r="M2499" s="6" t="s">
        <v>6442</v>
      </c>
      <c r="N2499" s="2">
        <v>4784</v>
      </c>
      <c r="O2499" s="2">
        <v>4518</v>
      </c>
      <c r="P2499" s="2">
        <v>1</v>
      </c>
      <c r="Q2499" s="7">
        <f>O2499*P2499</f>
        <v>4518</v>
      </c>
      <c r="R2499" s="7">
        <f>N2499*P2499</f>
        <v>4784</v>
      </c>
      <c r="S2499" s="2">
        <v>26</v>
      </c>
      <c r="T2499" s="8">
        <f>R2499+S2499</f>
        <v>4810</v>
      </c>
      <c r="U2499" s="8">
        <f>T2499-Q2499</f>
        <v>292</v>
      </c>
      <c r="V2499" s="2" t="s">
        <v>30</v>
      </c>
      <c r="W2499" s="31">
        <f>IF(T2499&lt;5000,T2499*2%,IF(T2499&lt;25000,T2499*5%,IF(T2499&lt;50000,T2499*7%,IF(T2499&lt;100000,T2499*9%,IF(T2499&lt;250000,T2499*12%,T2499*15%)))))</f>
        <v>96.2</v>
      </c>
    </row>
    <row r="2500" spans="1:23" x14ac:dyDescent="0.3">
      <c r="A2500" s="2" t="s">
        <v>4418</v>
      </c>
      <c r="B2500" s="4">
        <v>43683</v>
      </c>
      <c r="C2500" s="4">
        <v>43683</v>
      </c>
      <c r="D2500" s="2" t="s">
        <v>28</v>
      </c>
      <c r="E2500" s="2" t="s">
        <v>36</v>
      </c>
      <c r="F2500" s="2" t="s">
        <v>1203</v>
      </c>
      <c r="G2500" s="5" t="str">
        <f>VLOOKUP(F2500,'Customer Info'!A:B,2,0)</f>
        <v>Mike</v>
      </c>
      <c r="H2500" s="5" t="str">
        <f>VLOOKUP(F2500,'Customer Info'!A:C,3,0)</f>
        <v>Gockenbach</v>
      </c>
      <c r="I2500" s="5" t="str">
        <f>VLOOKUP(F2500,'Customer Info'!A:E,5,0)</f>
        <v>Caloundra</v>
      </c>
      <c r="J2500" s="2" t="s">
        <v>217</v>
      </c>
      <c r="K2500" s="6" t="str">
        <f>VLOOKUP(J2500,'Product Details'!B:C,2,0)</f>
        <v>Office_Supplies</v>
      </c>
      <c r="L2500" s="6" t="str">
        <f>VLOOKUP(J2500,'Product Details'!B:D,3,0)</f>
        <v>Labels</v>
      </c>
      <c r="M2500" s="6" t="s">
        <v>6441</v>
      </c>
      <c r="N2500" s="2">
        <v>4798</v>
      </c>
      <c r="O2500" s="2">
        <v>4448</v>
      </c>
      <c r="P2500" s="2">
        <v>1</v>
      </c>
      <c r="Q2500" s="7">
        <f>O2500*P2500</f>
        <v>4448</v>
      </c>
      <c r="R2500" s="7">
        <f>N2500*P2500</f>
        <v>4798</v>
      </c>
      <c r="S2500" s="2">
        <v>90</v>
      </c>
      <c r="T2500" s="8">
        <f>R2500+S2500</f>
        <v>4888</v>
      </c>
      <c r="U2500" s="8">
        <f>T2500-Q2500</f>
        <v>440</v>
      </c>
      <c r="V2500" s="2" t="s">
        <v>63</v>
      </c>
      <c r="W2500" s="31">
        <f>IF(T2500&lt;5000,T2500*2%,IF(T2500&lt;25000,T2500*5%,IF(T2500&lt;50000,T2500*7%,IF(T2500&lt;100000,T2500*9%,IF(T2500&lt;250000,T2500*12%,T2500*15%)))))</f>
        <v>97.76</v>
      </c>
    </row>
    <row r="2501" spans="1:23" x14ac:dyDescent="0.3">
      <c r="A2501" s="2" t="s">
        <v>1843</v>
      </c>
      <c r="B2501" s="4">
        <v>43990</v>
      </c>
      <c r="C2501" s="4">
        <v>43990</v>
      </c>
      <c r="D2501" s="2" t="s">
        <v>28</v>
      </c>
      <c r="E2501" s="2" t="s">
        <v>36</v>
      </c>
      <c r="F2501" s="2" t="s">
        <v>1043</v>
      </c>
      <c r="G2501" s="5" t="str">
        <f>VLOOKUP(F2501,'Customer Info'!A:B,2,0)</f>
        <v>William</v>
      </c>
      <c r="H2501" s="5" t="str">
        <f>VLOOKUP(F2501,'Customer Info'!A:C,3,0)</f>
        <v>Brown</v>
      </c>
      <c r="I2501" s="5" t="str">
        <f>VLOOKUP(F2501,'Customer Info'!A:E,5,0)</f>
        <v>Denpasar</v>
      </c>
      <c r="J2501" s="2" t="s">
        <v>234</v>
      </c>
      <c r="K2501" s="6" t="str">
        <f>VLOOKUP(J2501,'Product Details'!B:C,2,0)</f>
        <v>Furniture</v>
      </c>
      <c r="L2501" s="6" t="str">
        <f>VLOOKUP(J2501,'Product Details'!B:D,3,0)</f>
        <v>Chairs</v>
      </c>
      <c r="M2501" s="6" t="s">
        <v>6411</v>
      </c>
      <c r="N2501" s="2">
        <v>4798</v>
      </c>
      <c r="O2501" s="2">
        <v>4448</v>
      </c>
      <c r="P2501" s="2">
        <v>1</v>
      </c>
      <c r="Q2501" s="7">
        <f>O2501*P2501</f>
        <v>4448</v>
      </c>
      <c r="R2501" s="7">
        <f>N2501*P2501</f>
        <v>4798</v>
      </c>
      <c r="S2501" s="2">
        <v>87</v>
      </c>
      <c r="T2501" s="8">
        <f>R2501+S2501</f>
        <v>4885</v>
      </c>
      <c r="U2501" s="8">
        <f>T2501-Q2501</f>
        <v>437</v>
      </c>
      <c r="V2501" s="2" t="s">
        <v>63</v>
      </c>
      <c r="W2501" s="31">
        <f>IF(T2501&lt;5000,T2501*2%,IF(T2501&lt;25000,T2501*5%,IF(T2501&lt;50000,T2501*7%,IF(T2501&lt;100000,T2501*9%,IF(T2501&lt;250000,T2501*12%,T2501*15%)))))</f>
        <v>97.7</v>
      </c>
    </row>
    <row r="2502" spans="1:23" x14ac:dyDescent="0.3">
      <c r="A2502" s="2" t="s">
        <v>2831</v>
      </c>
      <c r="B2502" s="4">
        <v>44035</v>
      </c>
      <c r="C2502" s="4">
        <v>44036</v>
      </c>
      <c r="D2502" s="2" t="s">
        <v>28</v>
      </c>
      <c r="E2502" s="2" t="s">
        <v>68</v>
      </c>
      <c r="F2502" s="2" t="s">
        <v>219</v>
      </c>
      <c r="G2502" s="5" t="str">
        <f>VLOOKUP(F2502,'Customer Info'!A:B,2,0)</f>
        <v>Toby</v>
      </c>
      <c r="H2502" s="5" t="str">
        <f>VLOOKUP(F2502,'Customer Info'!A:C,3,0)</f>
        <v>Braunhardt</v>
      </c>
      <c r="I2502" s="5" t="str">
        <f>VLOOKUP(F2502,'Customer Info'!A:E,5,0)</f>
        <v>Perth</v>
      </c>
      <c r="J2502" s="2" t="s">
        <v>183</v>
      </c>
      <c r="K2502" s="6" t="str">
        <f>VLOOKUP(J2502,'Product Details'!B:C,2,0)</f>
        <v>Furniture</v>
      </c>
      <c r="L2502" s="6" t="str">
        <f>VLOOKUP(J2502,'Product Details'!B:D,3,0)</f>
        <v>Tables</v>
      </c>
      <c r="M2502" s="6" t="s">
        <v>6546</v>
      </c>
      <c r="N2502" s="2">
        <v>4798</v>
      </c>
      <c r="O2502" s="2">
        <v>4448</v>
      </c>
      <c r="P2502" s="2">
        <v>1</v>
      </c>
      <c r="Q2502" s="7">
        <f>O2502*P2502</f>
        <v>4448</v>
      </c>
      <c r="R2502" s="7">
        <f>N2502*P2502</f>
        <v>4798</v>
      </c>
      <c r="S2502" s="2">
        <v>66</v>
      </c>
      <c r="T2502" s="8">
        <f>R2502+S2502</f>
        <v>4864</v>
      </c>
      <c r="U2502" s="8">
        <f>T2502-Q2502</f>
        <v>416</v>
      </c>
      <c r="V2502" s="2" t="s">
        <v>33</v>
      </c>
      <c r="W2502" s="31">
        <f>IF(T2502&lt;5000,T2502*2%,IF(T2502&lt;25000,T2502*5%,IF(T2502&lt;50000,T2502*7%,IF(T2502&lt;100000,T2502*9%,IF(T2502&lt;250000,T2502*12%,T2502*15%)))))</f>
        <v>97.28</v>
      </c>
    </row>
    <row r="2503" spans="1:23" x14ac:dyDescent="0.3">
      <c r="A2503" s="2" t="s">
        <v>860</v>
      </c>
      <c r="B2503" s="4">
        <v>43385</v>
      </c>
      <c r="C2503" s="4">
        <v>43385</v>
      </c>
      <c r="D2503" s="2" t="s">
        <v>28</v>
      </c>
      <c r="E2503" s="2" t="s">
        <v>48</v>
      </c>
      <c r="F2503" s="2" t="s">
        <v>861</v>
      </c>
      <c r="G2503" s="5" t="str">
        <f>VLOOKUP(F2503,'Customer Info'!A:B,2,0)</f>
        <v>Harold</v>
      </c>
      <c r="H2503" s="5" t="str">
        <f>VLOOKUP(F2503,'Customer Info'!A:C,3,0)</f>
        <v>Dahlen</v>
      </c>
      <c r="I2503" s="5" t="str">
        <f>VLOOKUP(F2503,'Customer Info'!A:E,5,0)</f>
        <v>Jakarta</v>
      </c>
      <c r="J2503" s="2" t="s">
        <v>764</v>
      </c>
      <c r="K2503" s="6" t="str">
        <f>VLOOKUP(J2503,'Product Details'!B:C,2,0)</f>
        <v>Furniture</v>
      </c>
      <c r="L2503" s="6" t="str">
        <f>VLOOKUP(J2503,'Product Details'!B:D,3,0)</f>
        <v>Tables</v>
      </c>
      <c r="M2503" s="6" t="s">
        <v>6545</v>
      </c>
      <c r="N2503" s="2">
        <v>4798</v>
      </c>
      <c r="O2503" s="2">
        <v>4448</v>
      </c>
      <c r="P2503" s="2">
        <v>1</v>
      </c>
      <c r="Q2503" s="7">
        <f>O2503*P2503</f>
        <v>4448</v>
      </c>
      <c r="R2503" s="7">
        <f>N2503*P2503</f>
        <v>4798</v>
      </c>
      <c r="S2503" s="2">
        <v>48</v>
      </c>
      <c r="T2503" s="8">
        <f>R2503+S2503</f>
        <v>4846</v>
      </c>
      <c r="U2503" s="8">
        <f>T2503-Q2503</f>
        <v>398</v>
      </c>
      <c r="V2503" s="2" t="s">
        <v>30</v>
      </c>
      <c r="W2503" s="31">
        <f>IF(T2503&lt;5000,T2503*2%,IF(T2503&lt;25000,T2503*5%,IF(T2503&lt;50000,T2503*7%,IF(T2503&lt;100000,T2503*9%,IF(T2503&lt;250000,T2503*12%,T2503*15%)))))</f>
        <v>96.92</v>
      </c>
    </row>
    <row r="2504" spans="1:23" x14ac:dyDescent="0.3">
      <c r="A2504" s="2" t="s">
        <v>1278</v>
      </c>
      <c r="B2504" s="4">
        <v>43818</v>
      </c>
      <c r="C2504" s="4">
        <v>43819</v>
      </c>
      <c r="D2504" s="2" t="s">
        <v>28</v>
      </c>
      <c r="E2504" s="2" t="s">
        <v>91</v>
      </c>
      <c r="F2504" s="2" t="s">
        <v>1279</v>
      </c>
      <c r="G2504" s="5" t="str">
        <f>VLOOKUP(F2504,'Customer Info'!A:B,2,0)</f>
        <v>Tracy</v>
      </c>
      <c r="H2504" s="5" t="str">
        <f>VLOOKUP(F2504,'Customer Info'!A:C,3,0)</f>
        <v>Blumstein</v>
      </c>
      <c r="I2504" s="5" t="str">
        <f>VLOOKUP(F2504,'Customer Info'!A:E,5,0)</f>
        <v>Guangzhou</v>
      </c>
      <c r="J2504" s="2" t="s">
        <v>622</v>
      </c>
      <c r="K2504" s="6" t="str">
        <f>VLOOKUP(J2504,'Product Details'!B:C,2,0)</f>
        <v>Office_Supplies</v>
      </c>
      <c r="L2504" s="6" t="str">
        <f>VLOOKUP(J2504,'Product Details'!B:D,3,0)</f>
        <v>Storage</v>
      </c>
      <c r="M2504" s="6" t="s">
        <v>6547</v>
      </c>
      <c r="N2504" s="2">
        <v>1601</v>
      </c>
      <c r="O2504" s="2">
        <v>1510</v>
      </c>
      <c r="P2504" s="2">
        <v>3</v>
      </c>
      <c r="Q2504" s="7">
        <f>O2504*P2504</f>
        <v>4530</v>
      </c>
      <c r="R2504" s="7">
        <f>N2504*P2504</f>
        <v>4803</v>
      </c>
      <c r="S2504" s="2">
        <v>96</v>
      </c>
      <c r="T2504" s="8">
        <f>R2504+S2504</f>
        <v>4899</v>
      </c>
      <c r="U2504" s="8">
        <f>T2504-Q2504</f>
        <v>369</v>
      </c>
      <c r="V2504" s="2" t="s">
        <v>33</v>
      </c>
      <c r="W2504" s="31">
        <f>IF(T2504&lt;5000,T2504*2%,IF(T2504&lt;25000,T2504*5%,IF(T2504&lt;50000,T2504*7%,IF(T2504&lt;100000,T2504*9%,IF(T2504&lt;250000,T2504*12%,T2504*15%)))))</f>
        <v>97.98</v>
      </c>
    </row>
    <row r="2505" spans="1:23" x14ac:dyDescent="0.3">
      <c r="A2505" s="2" t="s">
        <v>2853</v>
      </c>
      <c r="B2505" s="4">
        <v>43287</v>
      </c>
      <c r="C2505" s="4">
        <v>43287</v>
      </c>
      <c r="D2505" s="2" t="s">
        <v>28</v>
      </c>
      <c r="E2505" s="2" t="s">
        <v>43</v>
      </c>
      <c r="F2505" s="2" t="s">
        <v>287</v>
      </c>
      <c r="G2505" s="5" t="str">
        <f>VLOOKUP(F2505,'Customer Info'!A:B,2,0)</f>
        <v>Todd</v>
      </c>
      <c r="H2505" s="5" t="str">
        <f>VLOOKUP(F2505,'Customer Info'!A:C,3,0)</f>
        <v>Sumrall</v>
      </c>
      <c r="I2505" s="5" t="str">
        <f>VLOOKUP(F2505,'Customer Info'!A:E,5,0)</f>
        <v>Yangzhou</v>
      </c>
      <c r="J2505" s="2" t="s">
        <v>242</v>
      </c>
      <c r="K2505" s="6" t="str">
        <f>VLOOKUP(J2505,'Product Details'!B:C,2,0)</f>
        <v>Office_Supplies</v>
      </c>
      <c r="L2505" s="6" t="str">
        <f>VLOOKUP(J2505,'Product Details'!B:D,3,0)</f>
        <v>Storage</v>
      </c>
      <c r="M2505" s="6" t="s">
        <v>6560</v>
      </c>
      <c r="N2505" s="2">
        <v>4808</v>
      </c>
      <c r="O2505" s="2">
        <v>4453</v>
      </c>
      <c r="P2505" s="2">
        <v>1</v>
      </c>
      <c r="Q2505" s="7">
        <f>O2505*P2505</f>
        <v>4453</v>
      </c>
      <c r="R2505" s="7">
        <f>N2505*P2505</f>
        <v>4808</v>
      </c>
      <c r="S2505" s="2">
        <v>79</v>
      </c>
      <c r="T2505" s="8">
        <f>R2505+S2505</f>
        <v>4887</v>
      </c>
      <c r="U2505" s="8">
        <f>T2505-Q2505</f>
        <v>434</v>
      </c>
      <c r="V2505" s="2" t="s">
        <v>33</v>
      </c>
      <c r="W2505" s="31">
        <f>IF(T2505&lt;5000,T2505*2%,IF(T2505&lt;25000,T2505*5%,IF(T2505&lt;50000,T2505*7%,IF(T2505&lt;100000,T2505*9%,IF(T2505&lt;250000,T2505*12%,T2505*15%)))))</f>
        <v>97.740000000000009</v>
      </c>
    </row>
    <row r="2506" spans="1:23" x14ac:dyDescent="0.3">
      <c r="A2506" s="2" t="s">
        <v>3256</v>
      </c>
      <c r="B2506" s="4">
        <v>43736</v>
      </c>
      <c r="C2506" s="4">
        <v>43738</v>
      </c>
      <c r="D2506" s="2" t="s">
        <v>28</v>
      </c>
      <c r="E2506" s="2" t="s">
        <v>48</v>
      </c>
      <c r="F2506" s="2" t="s">
        <v>672</v>
      </c>
      <c r="G2506" s="5" t="str">
        <f>VLOOKUP(F2506,'Customer Info'!A:B,2,0)</f>
        <v>Stuart</v>
      </c>
      <c r="H2506" s="5" t="str">
        <f>VLOOKUP(F2506,'Customer Info'!A:C,3,0)</f>
        <v>Calhoun</v>
      </c>
      <c r="I2506" s="5" t="str">
        <f>VLOOKUP(F2506,'Customer Info'!A:E,5,0)</f>
        <v>Bochum</v>
      </c>
      <c r="J2506" s="2" t="s">
        <v>234</v>
      </c>
      <c r="K2506" s="6" t="str">
        <f>VLOOKUP(J2506,'Product Details'!B:C,2,0)</f>
        <v>Furniture</v>
      </c>
      <c r="L2506" s="6" t="str">
        <f>VLOOKUP(J2506,'Product Details'!B:D,3,0)</f>
        <v>Chairs</v>
      </c>
      <c r="M2506" s="6" t="s">
        <v>6411</v>
      </c>
      <c r="N2506" s="2">
        <v>4808</v>
      </c>
      <c r="O2506" s="2">
        <v>4453</v>
      </c>
      <c r="P2506" s="2">
        <v>1</v>
      </c>
      <c r="Q2506" s="7">
        <f>O2506*P2506</f>
        <v>4453</v>
      </c>
      <c r="R2506" s="7">
        <f>N2506*P2506</f>
        <v>4808</v>
      </c>
      <c r="S2506" s="2">
        <v>34</v>
      </c>
      <c r="T2506" s="8">
        <f>R2506+S2506</f>
        <v>4842</v>
      </c>
      <c r="U2506" s="8">
        <f>T2506-Q2506</f>
        <v>389</v>
      </c>
      <c r="V2506" s="2" t="s">
        <v>63</v>
      </c>
      <c r="W2506" s="31">
        <f>IF(T2506&lt;5000,T2506*2%,IF(T2506&lt;25000,T2506*5%,IF(T2506&lt;50000,T2506*7%,IF(T2506&lt;100000,T2506*9%,IF(T2506&lt;250000,T2506*12%,T2506*15%)))))</f>
        <v>96.84</v>
      </c>
    </row>
    <row r="2507" spans="1:23" x14ac:dyDescent="0.3">
      <c r="A2507" s="2" t="s">
        <v>1711</v>
      </c>
      <c r="B2507" s="4">
        <v>43910</v>
      </c>
      <c r="C2507" s="4">
        <v>43911</v>
      </c>
      <c r="D2507" s="2" t="s">
        <v>28</v>
      </c>
      <c r="E2507" s="2" t="s">
        <v>48</v>
      </c>
      <c r="F2507" s="2" t="s">
        <v>589</v>
      </c>
      <c r="G2507" s="5" t="str">
        <f>VLOOKUP(F2507,'Customer Info'!A:B,2,0)</f>
        <v>Dave</v>
      </c>
      <c r="H2507" s="5" t="str">
        <f>VLOOKUP(F2507,'Customer Info'!A:C,3,0)</f>
        <v>Hallsten</v>
      </c>
      <c r="I2507" s="5" t="str">
        <f>VLOOKUP(F2507,'Customer Info'!A:E,5,0)</f>
        <v>Coimbatore</v>
      </c>
      <c r="J2507" s="2" t="s">
        <v>492</v>
      </c>
      <c r="K2507" s="6" t="str">
        <f>VLOOKUP(J2507,'Product Details'!B:C,2,0)</f>
        <v>Office_Supplies</v>
      </c>
      <c r="L2507" s="6" t="str">
        <f>VLOOKUP(J2507,'Product Details'!B:D,3,0)</f>
        <v>Binders</v>
      </c>
      <c r="M2507" s="6" t="s">
        <v>6489</v>
      </c>
      <c r="N2507" s="2">
        <v>1605</v>
      </c>
      <c r="O2507" s="2">
        <v>1530</v>
      </c>
      <c r="P2507" s="2">
        <v>3</v>
      </c>
      <c r="Q2507" s="7">
        <f>O2507*P2507</f>
        <v>4590</v>
      </c>
      <c r="R2507" s="7">
        <f>N2507*P2507</f>
        <v>4815</v>
      </c>
      <c r="S2507" s="2">
        <v>91</v>
      </c>
      <c r="T2507" s="8">
        <f>R2507+S2507</f>
        <v>4906</v>
      </c>
      <c r="U2507" s="8">
        <f>T2507-Q2507</f>
        <v>316</v>
      </c>
      <c r="V2507" s="2" t="s">
        <v>30</v>
      </c>
      <c r="W2507" s="31">
        <f>IF(T2507&lt;5000,T2507*2%,IF(T2507&lt;25000,T2507*5%,IF(T2507&lt;50000,T2507*7%,IF(T2507&lt;100000,T2507*9%,IF(T2507&lt;250000,T2507*12%,T2507*15%)))))</f>
        <v>98.12</v>
      </c>
    </row>
    <row r="2508" spans="1:23" x14ac:dyDescent="0.3">
      <c r="A2508" s="2" t="s">
        <v>1659</v>
      </c>
      <c r="B2508" s="4">
        <v>44098</v>
      </c>
      <c r="C2508" s="4">
        <v>44098</v>
      </c>
      <c r="D2508" s="2" t="s">
        <v>28</v>
      </c>
      <c r="E2508" s="2" t="s">
        <v>36</v>
      </c>
      <c r="F2508" s="2" t="s">
        <v>1660</v>
      </c>
      <c r="G2508" s="5" t="str">
        <f>VLOOKUP(F2508,'Customer Info'!A:B,2,0)</f>
        <v>Toby</v>
      </c>
      <c r="H2508" s="5" t="str">
        <f>VLOOKUP(F2508,'Customer Info'!A:C,3,0)</f>
        <v>Carlisle</v>
      </c>
      <c r="I2508" s="5" t="str">
        <f>VLOOKUP(F2508,'Customer Info'!A:E,5,0)</f>
        <v>Depok</v>
      </c>
      <c r="J2508" s="2" t="s">
        <v>223</v>
      </c>
      <c r="K2508" s="6" t="str">
        <f>VLOOKUP(J2508,'Product Details'!B:C,2,0)</f>
        <v>Office_Supplies</v>
      </c>
      <c r="L2508" s="6" t="str">
        <f>VLOOKUP(J2508,'Product Details'!B:D,3,0)</f>
        <v>Supplies</v>
      </c>
      <c r="M2508" s="6" t="s">
        <v>6445</v>
      </c>
      <c r="N2508" s="2">
        <v>1605</v>
      </c>
      <c r="O2508" s="2">
        <v>1487</v>
      </c>
      <c r="P2508" s="2">
        <v>3</v>
      </c>
      <c r="Q2508" s="7">
        <f>O2508*P2508</f>
        <v>4461</v>
      </c>
      <c r="R2508" s="7">
        <f>N2508*P2508</f>
        <v>4815</v>
      </c>
      <c r="S2508" s="2">
        <v>82</v>
      </c>
      <c r="T2508" s="8">
        <f>R2508+S2508</f>
        <v>4897</v>
      </c>
      <c r="U2508" s="8">
        <f>T2508-Q2508</f>
        <v>436</v>
      </c>
      <c r="V2508" s="2" t="s">
        <v>33</v>
      </c>
      <c r="W2508" s="31">
        <f>IF(T2508&lt;5000,T2508*2%,IF(T2508&lt;25000,T2508*5%,IF(T2508&lt;50000,T2508*7%,IF(T2508&lt;100000,T2508*9%,IF(T2508&lt;250000,T2508*12%,T2508*15%)))))</f>
        <v>97.94</v>
      </c>
    </row>
    <row r="2509" spans="1:23" x14ac:dyDescent="0.3">
      <c r="A2509" s="2" t="s">
        <v>1689</v>
      </c>
      <c r="B2509" s="4">
        <v>44169</v>
      </c>
      <c r="C2509" s="4">
        <v>44169</v>
      </c>
      <c r="D2509" s="2" t="s">
        <v>28</v>
      </c>
      <c r="E2509" s="2" t="s">
        <v>29</v>
      </c>
      <c r="F2509" s="2" t="s">
        <v>600</v>
      </c>
      <c r="G2509" s="5" t="str">
        <f>VLOOKUP(F2509,'Customer Info'!A:B,2,0)</f>
        <v>Rachel</v>
      </c>
      <c r="H2509" s="5" t="str">
        <f>VLOOKUP(F2509,'Customer Info'!A:C,3,0)</f>
        <v>Payne</v>
      </c>
      <c r="I2509" s="5" t="str">
        <f>VLOOKUP(F2509,'Customer Info'!A:E,5,0)</f>
        <v>Nagercoil</v>
      </c>
      <c r="J2509" s="2" t="s">
        <v>424</v>
      </c>
      <c r="K2509" s="6" t="str">
        <f>VLOOKUP(J2509,'Product Details'!B:C,2,0)</f>
        <v>Office_Supplies</v>
      </c>
      <c r="L2509" s="6" t="str">
        <f>VLOOKUP(J2509,'Product Details'!B:D,3,0)</f>
        <v>Supplies</v>
      </c>
      <c r="M2509" s="6" t="s">
        <v>6398</v>
      </c>
      <c r="N2509" s="2">
        <v>1605</v>
      </c>
      <c r="O2509" s="2">
        <v>1487</v>
      </c>
      <c r="P2509" s="2">
        <v>3</v>
      </c>
      <c r="Q2509" s="7">
        <f>O2509*P2509</f>
        <v>4461</v>
      </c>
      <c r="R2509" s="7">
        <f>N2509*P2509</f>
        <v>4815</v>
      </c>
      <c r="S2509" s="2">
        <v>76</v>
      </c>
      <c r="T2509" s="8">
        <f>R2509+S2509</f>
        <v>4891</v>
      </c>
      <c r="U2509" s="8">
        <f>T2509-Q2509</f>
        <v>430</v>
      </c>
      <c r="V2509" s="2" t="s">
        <v>30</v>
      </c>
      <c r="W2509" s="31">
        <f>IF(T2509&lt;5000,T2509*2%,IF(T2509&lt;25000,T2509*5%,IF(T2509&lt;50000,T2509*7%,IF(T2509&lt;100000,T2509*9%,IF(T2509&lt;250000,T2509*12%,T2509*15%)))))</f>
        <v>97.820000000000007</v>
      </c>
    </row>
    <row r="2510" spans="1:23" x14ac:dyDescent="0.3">
      <c r="A2510" s="2" t="s">
        <v>2102</v>
      </c>
      <c r="B2510" s="4">
        <v>43180</v>
      </c>
      <c r="C2510" s="4">
        <v>43181</v>
      </c>
      <c r="D2510" s="2" t="s">
        <v>28</v>
      </c>
      <c r="E2510" s="2" t="s">
        <v>48</v>
      </c>
      <c r="F2510" s="2" t="s">
        <v>456</v>
      </c>
      <c r="G2510" s="5" t="str">
        <f>VLOOKUP(F2510,'Customer Info'!A:B,2,0)</f>
        <v>Eugene</v>
      </c>
      <c r="H2510" s="5" t="str">
        <f>VLOOKUP(F2510,'Customer Info'!A:C,3,0)</f>
        <v>Moren</v>
      </c>
      <c r="I2510" s="5" t="str">
        <f>VLOOKUP(F2510,'Customer Info'!A:E,5,0)</f>
        <v>Patiala</v>
      </c>
      <c r="J2510" s="2" t="s">
        <v>388</v>
      </c>
      <c r="K2510" s="6" t="str">
        <f>VLOOKUP(J2510,'Product Details'!B:C,2,0)</f>
        <v>Furniture</v>
      </c>
      <c r="L2510" s="6" t="str">
        <f>VLOOKUP(J2510,'Product Details'!B:D,3,0)</f>
        <v>Tables</v>
      </c>
      <c r="M2510" s="6" t="s">
        <v>6474</v>
      </c>
      <c r="N2510" s="2">
        <v>1205</v>
      </c>
      <c r="O2510" s="2">
        <v>1159</v>
      </c>
      <c r="P2510" s="2">
        <v>4</v>
      </c>
      <c r="Q2510" s="7">
        <f>O2510*P2510</f>
        <v>4636</v>
      </c>
      <c r="R2510" s="7">
        <f>N2510*P2510</f>
        <v>4820</v>
      </c>
      <c r="S2510" s="2">
        <v>73</v>
      </c>
      <c r="T2510" s="8">
        <f>R2510+S2510</f>
        <v>4893</v>
      </c>
      <c r="U2510" s="8">
        <f>T2510-Q2510</f>
        <v>257</v>
      </c>
      <c r="V2510" s="2" t="s">
        <v>33</v>
      </c>
      <c r="W2510" s="31">
        <f>IF(T2510&lt;5000,T2510*2%,IF(T2510&lt;25000,T2510*5%,IF(T2510&lt;50000,T2510*7%,IF(T2510&lt;100000,T2510*9%,IF(T2510&lt;250000,T2510*12%,T2510*15%)))))</f>
        <v>97.86</v>
      </c>
    </row>
    <row r="2511" spans="1:23" x14ac:dyDescent="0.3">
      <c r="A2511" s="2" t="s">
        <v>4693</v>
      </c>
      <c r="B2511" s="4">
        <v>44107</v>
      </c>
      <c r="C2511" s="4">
        <v>44109</v>
      </c>
      <c r="D2511" s="2" t="s">
        <v>47</v>
      </c>
      <c r="E2511" s="2" t="s">
        <v>48</v>
      </c>
      <c r="F2511" s="2" t="s">
        <v>1736</v>
      </c>
      <c r="G2511" s="5" t="str">
        <f>VLOOKUP(F2511,'Customer Info'!A:B,2,0)</f>
        <v>Helen</v>
      </c>
      <c r="H2511" s="5" t="str">
        <f>VLOOKUP(F2511,'Customer Info'!A:C,3,0)</f>
        <v>Abelman</v>
      </c>
      <c r="I2511" s="5" t="str">
        <f>VLOOKUP(F2511,'Customer Info'!A:E,5,0)</f>
        <v>Munich</v>
      </c>
      <c r="J2511" s="2" t="s">
        <v>217</v>
      </c>
      <c r="K2511" s="6" t="str">
        <f>VLOOKUP(J2511,'Product Details'!B:C,2,0)</f>
        <v>Office_Supplies</v>
      </c>
      <c r="L2511" s="6" t="str">
        <f>VLOOKUP(J2511,'Product Details'!B:D,3,0)</f>
        <v>Labels</v>
      </c>
      <c r="M2511" s="6" t="s">
        <v>6441</v>
      </c>
      <c r="N2511" s="2">
        <v>805</v>
      </c>
      <c r="O2511" s="2">
        <v>746</v>
      </c>
      <c r="P2511" s="2">
        <v>6</v>
      </c>
      <c r="Q2511" s="7">
        <f>O2511*P2511</f>
        <v>4476</v>
      </c>
      <c r="R2511" s="7">
        <f>N2511*P2511</f>
        <v>4830</v>
      </c>
      <c r="S2511" s="2">
        <v>35</v>
      </c>
      <c r="T2511" s="8">
        <f>R2511+S2511</f>
        <v>4865</v>
      </c>
      <c r="U2511" s="8">
        <f>T2511-Q2511</f>
        <v>389</v>
      </c>
      <c r="V2511" s="2" t="s">
        <v>33</v>
      </c>
      <c r="W2511" s="31">
        <f>IF(T2511&lt;5000,T2511*2%,IF(T2511&lt;25000,T2511*5%,IF(T2511&lt;50000,T2511*7%,IF(T2511&lt;100000,T2511*9%,IF(T2511&lt;250000,T2511*12%,T2511*15%)))))</f>
        <v>97.3</v>
      </c>
    </row>
    <row r="2512" spans="1:23" x14ac:dyDescent="0.3">
      <c r="A2512" s="2" t="s">
        <v>3614</v>
      </c>
      <c r="B2512" s="4">
        <v>43737</v>
      </c>
      <c r="C2512" s="4">
        <v>43737</v>
      </c>
      <c r="D2512" s="2" t="s">
        <v>28</v>
      </c>
      <c r="E2512" s="2" t="s">
        <v>48</v>
      </c>
      <c r="F2512" s="2" t="s">
        <v>627</v>
      </c>
      <c r="G2512" s="5" t="str">
        <f>VLOOKUP(F2512,'Customer Info'!A:B,2,0)</f>
        <v>Logan</v>
      </c>
      <c r="H2512" s="5" t="str">
        <f>VLOOKUP(F2512,'Customer Info'!A:C,3,0)</f>
        <v>Haushalter</v>
      </c>
      <c r="I2512" s="5" t="str">
        <f>VLOOKUP(F2512,'Customer Info'!A:E,5,0)</f>
        <v>Canberra</v>
      </c>
      <c r="J2512" s="2" t="s">
        <v>89</v>
      </c>
      <c r="K2512" s="6" t="str">
        <f>VLOOKUP(J2512,'Product Details'!B:C,2,0)</f>
        <v>Office_Supplies</v>
      </c>
      <c r="L2512" s="6" t="str">
        <f>VLOOKUP(J2512,'Product Details'!B:D,3,0)</f>
        <v>Paper</v>
      </c>
      <c r="M2512" s="6" t="s">
        <v>6568</v>
      </c>
      <c r="N2512" s="2">
        <v>4832</v>
      </c>
      <c r="O2512" s="2">
        <v>4563</v>
      </c>
      <c r="P2512" s="2">
        <v>1</v>
      </c>
      <c r="Q2512" s="7">
        <f>O2512*P2512</f>
        <v>4563</v>
      </c>
      <c r="R2512" s="7">
        <f>N2512*P2512</f>
        <v>4832</v>
      </c>
      <c r="S2512" s="2">
        <v>51</v>
      </c>
      <c r="T2512" s="8">
        <f>R2512+S2512</f>
        <v>4883</v>
      </c>
      <c r="U2512" s="8">
        <f>T2512-Q2512</f>
        <v>320</v>
      </c>
      <c r="V2512" s="2" t="s">
        <v>30</v>
      </c>
      <c r="W2512" s="31">
        <f>IF(T2512&lt;5000,T2512*2%,IF(T2512&lt;25000,T2512*5%,IF(T2512&lt;50000,T2512*7%,IF(T2512&lt;100000,T2512*9%,IF(T2512&lt;250000,T2512*12%,T2512*15%)))))</f>
        <v>97.66</v>
      </c>
    </row>
    <row r="2513" spans="1:23" x14ac:dyDescent="0.3">
      <c r="A2513" s="2" t="s">
        <v>3300</v>
      </c>
      <c r="B2513" s="4">
        <v>43819</v>
      </c>
      <c r="C2513" s="4">
        <v>43821</v>
      </c>
      <c r="D2513" s="2" t="s">
        <v>28</v>
      </c>
      <c r="E2513" s="2" t="s">
        <v>43</v>
      </c>
      <c r="F2513" s="2" t="s">
        <v>2126</v>
      </c>
      <c r="G2513" s="5" t="str">
        <f>VLOOKUP(F2513,'Customer Info'!A:B,2,0)</f>
        <v>Emily</v>
      </c>
      <c r="H2513" s="5" t="str">
        <f>VLOOKUP(F2513,'Customer Info'!A:C,3,0)</f>
        <v>Grady</v>
      </c>
      <c r="I2513" s="5" t="str">
        <f>VLOOKUP(F2513,'Customer Info'!A:E,5,0)</f>
        <v>Pimpri</v>
      </c>
      <c r="J2513" s="2" t="s">
        <v>45</v>
      </c>
      <c r="K2513" s="6" t="str">
        <f>VLOOKUP(J2513,'Product Details'!B:C,2,0)</f>
        <v>Technology</v>
      </c>
      <c r="L2513" s="6" t="str">
        <f>VLOOKUP(J2513,'Product Details'!B:D,3,0)</f>
        <v>Machines</v>
      </c>
      <c r="M2513" s="6" t="s">
        <v>6428</v>
      </c>
      <c r="N2513" s="2">
        <v>2418</v>
      </c>
      <c r="O2513" s="2">
        <v>2282</v>
      </c>
      <c r="P2513" s="2">
        <v>2</v>
      </c>
      <c r="Q2513" s="7">
        <f>O2513*P2513</f>
        <v>4564</v>
      </c>
      <c r="R2513" s="7">
        <f>N2513*P2513</f>
        <v>4836</v>
      </c>
      <c r="S2513" s="2">
        <v>45</v>
      </c>
      <c r="T2513" s="8">
        <f>R2513+S2513</f>
        <v>4881</v>
      </c>
      <c r="U2513" s="8">
        <f>T2513-Q2513</f>
        <v>317</v>
      </c>
      <c r="V2513" s="2" t="s">
        <v>33</v>
      </c>
      <c r="W2513" s="31">
        <f>IF(T2513&lt;5000,T2513*2%,IF(T2513&lt;25000,T2513*5%,IF(T2513&lt;50000,T2513*7%,IF(T2513&lt;100000,T2513*9%,IF(T2513&lt;250000,T2513*12%,T2513*15%)))))</f>
        <v>97.62</v>
      </c>
    </row>
    <row r="2514" spans="1:23" x14ac:dyDescent="0.3">
      <c r="A2514" s="2" t="s">
        <v>2548</v>
      </c>
      <c r="B2514" s="4">
        <v>43644</v>
      </c>
      <c r="C2514" s="4">
        <v>43645</v>
      </c>
      <c r="D2514" s="2" t="s">
        <v>47</v>
      </c>
      <c r="E2514" s="2" t="s">
        <v>29</v>
      </c>
      <c r="F2514" s="2" t="s">
        <v>773</v>
      </c>
      <c r="G2514" s="5" t="str">
        <f>VLOOKUP(F2514,'Customer Info'!A:B,2,0)</f>
        <v>Tony</v>
      </c>
      <c r="H2514" s="5" t="str">
        <f>VLOOKUP(F2514,'Customer Info'!A:C,3,0)</f>
        <v>Sayre</v>
      </c>
      <c r="I2514" s="5" t="str">
        <f>VLOOKUP(F2514,'Customer Info'!A:E,5,0)</f>
        <v>Wafangdian</v>
      </c>
      <c r="J2514" s="2" t="s">
        <v>56</v>
      </c>
      <c r="K2514" s="6" t="str">
        <f>VLOOKUP(J2514,'Product Details'!B:C,2,0)</f>
        <v>Technology</v>
      </c>
      <c r="L2514" s="6" t="str">
        <f>VLOOKUP(J2514,'Product Details'!B:D,3,0)</f>
        <v>Accessories</v>
      </c>
      <c r="M2514" s="6" t="s">
        <v>6410</v>
      </c>
      <c r="N2514" s="2">
        <v>691</v>
      </c>
      <c r="O2514" s="2">
        <v>627</v>
      </c>
      <c r="P2514" s="2">
        <v>7</v>
      </c>
      <c r="Q2514" s="7">
        <f>O2514*P2514</f>
        <v>4389</v>
      </c>
      <c r="R2514" s="7">
        <f>N2514*P2514</f>
        <v>4837</v>
      </c>
      <c r="S2514" s="2">
        <v>77</v>
      </c>
      <c r="T2514" s="8">
        <f>R2514+S2514</f>
        <v>4914</v>
      </c>
      <c r="U2514" s="8">
        <f>T2514-Q2514</f>
        <v>525</v>
      </c>
      <c r="V2514" s="2" t="s">
        <v>33</v>
      </c>
      <c r="W2514" s="31">
        <f>IF(T2514&lt;5000,T2514*2%,IF(T2514&lt;25000,T2514*5%,IF(T2514&lt;50000,T2514*7%,IF(T2514&lt;100000,T2514*9%,IF(T2514&lt;250000,T2514*12%,T2514*15%)))))</f>
        <v>98.28</v>
      </c>
    </row>
    <row r="2515" spans="1:23" x14ac:dyDescent="0.3">
      <c r="A2515" s="2" t="s">
        <v>2563</v>
      </c>
      <c r="B2515" s="4">
        <v>44194</v>
      </c>
      <c r="C2515" s="4">
        <v>44196</v>
      </c>
      <c r="D2515" s="2" t="s">
        <v>28</v>
      </c>
      <c r="E2515" s="2" t="s">
        <v>91</v>
      </c>
      <c r="F2515" s="2" t="s">
        <v>621</v>
      </c>
      <c r="G2515" s="5" t="str">
        <f>VLOOKUP(F2515,'Customer Info'!A:B,2,0)</f>
        <v>Daniel</v>
      </c>
      <c r="H2515" s="5" t="str">
        <f>VLOOKUP(F2515,'Customer Info'!A:C,3,0)</f>
        <v>Raglin</v>
      </c>
      <c r="I2515" s="5" t="str">
        <f>VLOOKUP(F2515,'Customer Info'!A:E,5,0)</f>
        <v>Gold Coast</v>
      </c>
      <c r="J2515" s="2" t="s">
        <v>426</v>
      </c>
      <c r="K2515" s="6" t="str">
        <f>VLOOKUP(J2515,'Product Details'!B:C,2,0)</f>
        <v>Office_Supplies</v>
      </c>
      <c r="L2515" s="6" t="str">
        <f>VLOOKUP(J2515,'Product Details'!B:D,3,0)</f>
        <v>Storage</v>
      </c>
      <c r="M2515" s="6" t="s">
        <v>6504</v>
      </c>
      <c r="N2515" s="2">
        <v>1210</v>
      </c>
      <c r="O2515" s="2">
        <v>1164</v>
      </c>
      <c r="P2515" s="2">
        <v>4</v>
      </c>
      <c r="Q2515" s="7">
        <f>O2515*P2515</f>
        <v>4656</v>
      </c>
      <c r="R2515" s="7">
        <f>N2515*P2515</f>
        <v>4840</v>
      </c>
      <c r="S2515" s="2">
        <v>41</v>
      </c>
      <c r="T2515" s="8">
        <f>R2515+S2515</f>
        <v>4881</v>
      </c>
      <c r="U2515" s="8">
        <f>T2515-Q2515</f>
        <v>225</v>
      </c>
      <c r="V2515" s="2" t="s">
        <v>33</v>
      </c>
      <c r="W2515" s="31">
        <f>IF(T2515&lt;5000,T2515*2%,IF(T2515&lt;25000,T2515*5%,IF(T2515&lt;50000,T2515*7%,IF(T2515&lt;100000,T2515*9%,IF(T2515&lt;250000,T2515*12%,T2515*15%)))))</f>
        <v>97.62</v>
      </c>
    </row>
    <row r="2516" spans="1:23" x14ac:dyDescent="0.3">
      <c r="A2516" s="2" t="s">
        <v>5315</v>
      </c>
      <c r="B2516" s="4">
        <v>43972</v>
      </c>
      <c r="C2516" s="4">
        <v>43974</v>
      </c>
      <c r="D2516" s="2" t="s">
        <v>28</v>
      </c>
      <c r="E2516" s="2" t="s">
        <v>68</v>
      </c>
      <c r="F2516" s="2" t="s">
        <v>560</v>
      </c>
      <c r="G2516" s="5" t="str">
        <f>VLOOKUP(F2516,'Customer Info'!A:B,2,0)</f>
        <v>Darrin</v>
      </c>
      <c r="H2516" s="5" t="str">
        <f>VLOOKUP(F2516,'Customer Info'!A:C,3,0)</f>
        <v>Martin</v>
      </c>
      <c r="I2516" s="5" t="str">
        <f>VLOOKUP(F2516,'Customer Info'!A:E,5,0)</f>
        <v>Berlin</v>
      </c>
      <c r="J2516" s="2" t="s">
        <v>792</v>
      </c>
      <c r="K2516" s="6" t="str">
        <f>VLOOKUP(J2516,'Product Details'!B:C,2,0)</f>
        <v>Office_Supplies</v>
      </c>
      <c r="L2516" s="6" t="str">
        <f>VLOOKUP(J2516,'Product Details'!B:D,3,0)</f>
        <v>Fasteners</v>
      </c>
      <c r="M2516" s="6" t="s">
        <v>6544</v>
      </c>
      <c r="N2516" s="2">
        <v>1210</v>
      </c>
      <c r="O2516" s="2">
        <v>1164</v>
      </c>
      <c r="P2516" s="2">
        <v>4</v>
      </c>
      <c r="Q2516" s="7">
        <f>O2516*P2516</f>
        <v>4656</v>
      </c>
      <c r="R2516" s="7">
        <f>N2516*P2516</f>
        <v>4840</v>
      </c>
      <c r="S2516" s="2">
        <v>28</v>
      </c>
      <c r="T2516" s="8">
        <f>R2516+S2516</f>
        <v>4868</v>
      </c>
      <c r="U2516" s="8">
        <f>T2516-Q2516</f>
        <v>212</v>
      </c>
      <c r="V2516" s="2" t="s">
        <v>33</v>
      </c>
      <c r="W2516" s="31">
        <f>IF(T2516&lt;5000,T2516*2%,IF(T2516&lt;25000,T2516*5%,IF(T2516&lt;50000,T2516*7%,IF(T2516&lt;100000,T2516*9%,IF(T2516&lt;250000,T2516*12%,T2516*15%)))))</f>
        <v>97.36</v>
      </c>
    </row>
    <row r="2517" spans="1:23" x14ac:dyDescent="0.3">
      <c r="A2517" s="2" t="s">
        <v>1536</v>
      </c>
      <c r="B2517" s="4">
        <v>44187</v>
      </c>
      <c r="C2517" s="4">
        <v>44188</v>
      </c>
      <c r="D2517" s="2" t="s">
        <v>28</v>
      </c>
      <c r="E2517" s="2" t="s">
        <v>91</v>
      </c>
      <c r="F2517" s="2" t="s">
        <v>1054</v>
      </c>
      <c r="G2517" s="5" t="str">
        <f>VLOOKUP(F2517,'Customer Info'!A:B,2,0)</f>
        <v>Muhammed</v>
      </c>
      <c r="H2517" s="5" t="str">
        <f>VLOOKUP(F2517,'Customer Info'!A:C,3,0)</f>
        <v>MacIntyre</v>
      </c>
      <c r="I2517" s="5" t="str">
        <f>VLOOKUP(F2517,'Customer Info'!A:E,5,0)</f>
        <v>Lohne</v>
      </c>
      <c r="J2517" s="2" t="s">
        <v>77</v>
      </c>
      <c r="K2517" s="6" t="str">
        <f>VLOOKUP(J2517,'Product Details'!B:C,2,0)</f>
        <v>Office_Supplies</v>
      </c>
      <c r="L2517" s="6" t="str">
        <f>VLOOKUP(J2517,'Product Details'!B:D,3,0)</f>
        <v>Supplies</v>
      </c>
      <c r="M2517" s="6" t="s">
        <v>6446</v>
      </c>
      <c r="N2517" s="2">
        <v>1210</v>
      </c>
      <c r="O2517" s="2">
        <v>1164</v>
      </c>
      <c r="P2517" s="2">
        <v>4</v>
      </c>
      <c r="Q2517" s="7">
        <f>O2517*P2517</f>
        <v>4656</v>
      </c>
      <c r="R2517" s="7">
        <f>N2517*P2517</f>
        <v>4840</v>
      </c>
      <c r="S2517" s="2">
        <v>24</v>
      </c>
      <c r="T2517" s="8">
        <f>R2517+S2517</f>
        <v>4864</v>
      </c>
      <c r="U2517" s="8">
        <f>T2517-Q2517</f>
        <v>208</v>
      </c>
      <c r="V2517" s="2" t="s">
        <v>33</v>
      </c>
      <c r="W2517" s="31">
        <f>IF(T2517&lt;5000,T2517*2%,IF(T2517&lt;25000,T2517*5%,IF(T2517&lt;50000,T2517*7%,IF(T2517&lt;100000,T2517*9%,IF(T2517&lt;250000,T2517*12%,T2517*15%)))))</f>
        <v>97.28</v>
      </c>
    </row>
    <row r="2518" spans="1:23" x14ac:dyDescent="0.3">
      <c r="A2518" s="2" t="s">
        <v>1552</v>
      </c>
      <c r="B2518" s="4">
        <v>44076</v>
      </c>
      <c r="C2518" s="4">
        <v>44078</v>
      </c>
      <c r="D2518" s="2" t="s">
        <v>35</v>
      </c>
      <c r="E2518" s="2" t="s">
        <v>68</v>
      </c>
      <c r="F2518" s="2" t="s">
        <v>1521</v>
      </c>
      <c r="G2518" s="5" t="str">
        <f>VLOOKUP(F2518,'Customer Info'!A:B,2,0)</f>
        <v>Ralph</v>
      </c>
      <c r="H2518" s="5" t="str">
        <f>VLOOKUP(F2518,'Customer Info'!A:C,3,0)</f>
        <v>Arnett</v>
      </c>
      <c r="I2518" s="5" t="str">
        <f>VLOOKUP(F2518,'Customer Info'!A:E,5,0)</f>
        <v>Shenyang</v>
      </c>
      <c r="J2518" s="2" t="s">
        <v>116</v>
      </c>
      <c r="K2518" s="6" t="str">
        <f>VLOOKUP(J2518,'Product Details'!B:C,2,0)</f>
        <v>Furniture</v>
      </c>
      <c r="L2518" s="6" t="str">
        <f>VLOOKUP(J2518,'Product Details'!B:D,3,0)</f>
        <v>Tables</v>
      </c>
      <c r="M2518" s="6" t="s">
        <v>6473</v>
      </c>
      <c r="N2518" s="2">
        <v>1615</v>
      </c>
      <c r="O2518" s="2">
        <v>1525</v>
      </c>
      <c r="P2518" s="2">
        <v>3</v>
      </c>
      <c r="Q2518" s="7">
        <f>O2518*P2518</f>
        <v>4575</v>
      </c>
      <c r="R2518" s="7">
        <f>N2518*P2518</f>
        <v>4845</v>
      </c>
      <c r="S2518" s="2">
        <v>86</v>
      </c>
      <c r="T2518" s="8">
        <f>R2518+S2518</f>
        <v>4931</v>
      </c>
      <c r="U2518" s="8">
        <f>T2518-Q2518</f>
        <v>356</v>
      </c>
      <c r="V2518" s="2" t="s">
        <v>33</v>
      </c>
      <c r="W2518" s="31">
        <f>IF(T2518&lt;5000,T2518*2%,IF(T2518&lt;25000,T2518*5%,IF(T2518&lt;50000,T2518*7%,IF(T2518&lt;100000,T2518*9%,IF(T2518&lt;250000,T2518*12%,T2518*15%)))))</f>
        <v>98.62</v>
      </c>
    </row>
    <row r="2519" spans="1:23" x14ac:dyDescent="0.3">
      <c r="A2519" s="2" t="s">
        <v>4934</v>
      </c>
      <c r="B2519" s="4">
        <v>43387</v>
      </c>
      <c r="C2519" s="4">
        <v>43388</v>
      </c>
      <c r="D2519" s="2" t="s">
        <v>35</v>
      </c>
      <c r="E2519" s="2" t="s">
        <v>29</v>
      </c>
      <c r="F2519" s="2" t="s">
        <v>1261</v>
      </c>
      <c r="G2519" s="5" t="str">
        <f>VLOOKUP(F2519,'Customer Info'!A:B,2,0)</f>
        <v>Tom</v>
      </c>
      <c r="H2519" s="5" t="str">
        <f>VLOOKUP(F2519,'Customer Info'!A:C,3,0)</f>
        <v>Stivers</v>
      </c>
      <c r="I2519" s="5" t="str">
        <f>VLOOKUP(F2519,'Customer Info'!A:E,5,0)</f>
        <v>Guangzhou</v>
      </c>
      <c r="J2519" s="2" t="s">
        <v>622</v>
      </c>
      <c r="K2519" s="6" t="str">
        <f>VLOOKUP(J2519,'Product Details'!B:C,2,0)</f>
        <v>Office_Supplies</v>
      </c>
      <c r="L2519" s="6" t="str">
        <f>VLOOKUP(J2519,'Product Details'!B:D,3,0)</f>
        <v>Storage</v>
      </c>
      <c r="M2519" s="6" t="s">
        <v>6547</v>
      </c>
      <c r="N2519" s="2">
        <v>1615</v>
      </c>
      <c r="O2519" s="2">
        <v>1525</v>
      </c>
      <c r="P2519" s="2">
        <v>3</v>
      </c>
      <c r="Q2519" s="7">
        <f>O2519*P2519</f>
        <v>4575</v>
      </c>
      <c r="R2519" s="7">
        <f>N2519*P2519</f>
        <v>4845</v>
      </c>
      <c r="S2519" s="2">
        <v>47</v>
      </c>
      <c r="T2519" s="8">
        <f>R2519+S2519</f>
        <v>4892</v>
      </c>
      <c r="U2519" s="8">
        <f>T2519-Q2519</f>
        <v>317</v>
      </c>
      <c r="V2519" s="2" t="s">
        <v>63</v>
      </c>
      <c r="W2519" s="31">
        <f>IF(T2519&lt;5000,T2519*2%,IF(T2519&lt;25000,T2519*5%,IF(T2519&lt;50000,T2519*7%,IF(T2519&lt;100000,T2519*9%,IF(T2519&lt;250000,T2519*12%,T2519*15%)))))</f>
        <v>97.84</v>
      </c>
    </row>
    <row r="2520" spans="1:23" x14ac:dyDescent="0.3">
      <c r="A2520" s="2" t="s">
        <v>1964</v>
      </c>
      <c r="B2520" s="4">
        <v>44191</v>
      </c>
      <c r="C2520" s="4">
        <v>44191</v>
      </c>
      <c r="D2520" s="2" t="s">
        <v>28</v>
      </c>
      <c r="E2520" s="2" t="s">
        <v>36</v>
      </c>
      <c r="F2520" s="2" t="s">
        <v>1019</v>
      </c>
      <c r="G2520" s="5" t="str">
        <f>VLOOKUP(F2520,'Customer Info'!A:B,2,0)</f>
        <v>Carol</v>
      </c>
      <c r="H2520" s="5" t="str">
        <f>VLOOKUP(F2520,'Customer Info'!A:C,3,0)</f>
        <v>Adams</v>
      </c>
      <c r="I2520" s="5" t="str">
        <f>VLOOKUP(F2520,'Customer Info'!A:E,5,0)</f>
        <v>Cairns</v>
      </c>
      <c r="J2520" s="2" t="s">
        <v>70</v>
      </c>
      <c r="K2520" s="6" t="str">
        <f>VLOOKUP(J2520,'Product Details'!B:C,2,0)</f>
        <v>Furniture</v>
      </c>
      <c r="L2520" s="6" t="str">
        <f>VLOOKUP(J2520,'Product Details'!B:D,3,0)</f>
        <v>Furnishings</v>
      </c>
      <c r="M2520" s="6" t="s">
        <v>6536</v>
      </c>
      <c r="N2520" s="2">
        <v>4846</v>
      </c>
      <c r="O2520" s="2">
        <v>4492</v>
      </c>
      <c r="P2520" s="2">
        <v>1</v>
      </c>
      <c r="Q2520" s="7">
        <f>O2520*P2520</f>
        <v>4492</v>
      </c>
      <c r="R2520" s="7">
        <f>N2520*P2520</f>
        <v>4846</v>
      </c>
      <c r="S2520" s="2">
        <v>30</v>
      </c>
      <c r="T2520" s="8">
        <f>R2520+S2520</f>
        <v>4876</v>
      </c>
      <c r="U2520" s="8">
        <f>T2520-Q2520</f>
        <v>384</v>
      </c>
      <c r="V2520" s="2" t="s">
        <v>33</v>
      </c>
      <c r="W2520" s="31">
        <f>IF(T2520&lt;5000,T2520*2%,IF(T2520&lt;25000,T2520*5%,IF(T2520&lt;50000,T2520*7%,IF(T2520&lt;100000,T2520*9%,IF(T2520&lt;250000,T2520*12%,T2520*15%)))))</f>
        <v>97.52</v>
      </c>
    </row>
    <row r="2521" spans="1:23" x14ac:dyDescent="0.3">
      <c r="A2521" s="2" t="s">
        <v>4870</v>
      </c>
      <c r="B2521" s="4">
        <v>43205</v>
      </c>
      <c r="C2521" s="4">
        <v>43207</v>
      </c>
      <c r="D2521" s="2" t="s">
        <v>47</v>
      </c>
      <c r="E2521" s="2" t="s">
        <v>36</v>
      </c>
      <c r="F2521" s="2" t="s">
        <v>182</v>
      </c>
      <c r="G2521" s="5" t="str">
        <f>VLOOKUP(F2521,'Customer Info'!A:B,2,0)</f>
        <v>Gary</v>
      </c>
      <c r="H2521" s="5" t="str">
        <f>VLOOKUP(F2521,'Customer Info'!A:C,3,0)</f>
        <v>Hansen</v>
      </c>
      <c r="I2521" s="5" t="str">
        <f>VLOOKUP(F2521,'Customer Info'!A:E,5,0)</f>
        <v>Dewas</v>
      </c>
      <c r="J2521" s="2" t="s">
        <v>893</v>
      </c>
      <c r="K2521" s="6" t="str">
        <f>VLOOKUP(J2521,'Product Details'!B:C,2,0)</f>
        <v>Technology</v>
      </c>
      <c r="L2521" s="6" t="str">
        <f>VLOOKUP(J2521,'Product Details'!B:D,3,0)</f>
        <v>Machines</v>
      </c>
      <c r="M2521" s="6" t="s">
        <v>6485</v>
      </c>
      <c r="N2521" s="2">
        <v>693</v>
      </c>
      <c r="O2521" s="2">
        <v>667</v>
      </c>
      <c r="P2521" s="2">
        <v>7</v>
      </c>
      <c r="Q2521" s="7">
        <f>O2521*P2521</f>
        <v>4669</v>
      </c>
      <c r="R2521" s="7">
        <f>N2521*P2521</f>
        <v>4851</v>
      </c>
      <c r="S2521" s="2">
        <v>93</v>
      </c>
      <c r="T2521" s="8">
        <f>R2521+S2521</f>
        <v>4944</v>
      </c>
      <c r="U2521" s="8">
        <f>T2521-Q2521</f>
        <v>275</v>
      </c>
      <c r="V2521" s="2" t="s">
        <v>33</v>
      </c>
      <c r="W2521" s="31">
        <f>IF(T2521&lt;5000,T2521*2%,IF(T2521&lt;25000,T2521*5%,IF(T2521&lt;50000,T2521*7%,IF(T2521&lt;100000,T2521*9%,IF(T2521&lt;250000,T2521*12%,T2521*15%)))))</f>
        <v>98.88</v>
      </c>
    </row>
    <row r="2522" spans="1:23" x14ac:dyDescent="0.3">
      <c r="A2522" s="2" t="s">
        <v>3249</v>
      </c>
      <c r="B2522" s="4">
        <v>43699</v>
      </c>
      <c r="C2522" s="4">
        <v>43700</v>
      </c>
      <c r="D2522" s="2" t="s">
        <v>47</v>
      </c>
      <c r="E2522" s="2" t="s">
        <v>68</v>
      </c>
      <c r="F2522" s="2" t="s">
        <v>480</v>
      </c>
      <c r="G2522" s="5" t="str">
        <f>VLOOKUP(F2522,'Customer Info'!A:B,2,0)</f>
        <v>Ben</v>
      </c>
      <c r="H2522" s="5" t="str">
        <f>VLOOKUP(F2522,'Customer Info'!A:C,3,0)</f>
        <v>Wallace</v>
      </c>
      <c r="I2522" s="5" t="str">
        <f>VLOOKUP(F2522,'Customer Info'!A:E,5,0)</f>
        <v>Shanghai</v>
      </c>
      <c r="J2522" s="2" t="s">
        <v>747</v>
      </c>
      <c r="K2522" s="6" t="str">
        <f>VLOOKUP(J2522,'Product Details'!B:C,2,0)</f>
        <v>Office_Supplies</v>
      </c>
      <c r="L2522" s="6" t="str">
        <f>VLOOKUP(J2522,'Product Details'!B:D,3,0)</f>
        <v>Storage</v>
      </c>
      <c r="M2522" s="6" t="s">
        <v>6551</v>
      </c>
      <c r="N2522" s="2">
        <v>693</v>
      </c>
      <c r="O2522" s="2">
        <v>667</v>
      </c>
      <c r="P2522" s="2">
        <v>7</v>
      </c>
      <c r="Q2522" s="7">
        <f>O2522*P2522</f>
        <v>4669</v>
      </c>
      <c r="R2522" s="7">
        <f>N2522*P2522</f>
        <v>4851</v>
      </c>
      <c r="S2522" s="2">
        <v>33</v>
      </c>
      <c r="T2522" s="8">
        <f>R2522+S2522</f>
        <v>4884</v>
      </c>
      <c r="U2522" s="8">
        <f>T2522-Q2522</f>
        <v>215</v>
      </c>
      <c r="V2522" s="2" t="s">
        <v>33</v>
      </c>
      <c r="W2522" s="31">
        <f>IF(T2522&lt;5000,T2522*2%,IF(T2522&lt;25000,T2522*5%,IF(T2522&lt;50000,T2522*7%,IF(T2522&lt;100000,T2522*9%,IF(T2522&lt;250000,T2522*12%,T2522*15%)))))</f>
        <v>97.68</v>
      </c>
    </row>
    <row r="2523" spans="1:23" x14ac:dyDescent="0.3">
      <c r="A2523" s="2" t="s">
        <v>4228</v>
      </c>
      <c r="B2523" s="4">
        <v>43120</v>
      </c>
      <c r="C2523" s="4">
        <v>43120</v>
      </c>
      <c r="D2523" s="2" t="s">
        <v>35</v>
      </c>
      <c r="E2523" s="2" t="s">
        <v>91</v>
      </c>
      <c r="F2523" s="2" t="s">
        <v>839</v>
      </c>
      <c r="G2523" s="5" t="str">
        <f>VLOOKUP(F2523,'Customer Info'!A:B,2,0)</f>
        <v>Dan</v>
      </c>
      <c r="H2523" s="5" t="str">
        <f>VLOOKUP(F2523,'Customer Info'!A:C,3,0)</f>
        <v>Campbell</v>
      </c>
      <c r="I2523" s="5" t="str">
        <f>VLOOKUP(F2523,'Customer Info'!A:E,5,0)</f>
        <v>Perth</v>
      </c>
      <c r="J2523" s="2" t="s">
        <v>183</v>
      </c>
      <c r="K2523" s="6" t="str">
        <f>VLOOKUP(J2523,'Product Details'!B:C,2,0)</f>
        <v>Furniture</v>
      </c>
      <c r="L2523" s="6" t="str">
        <f>VLOOKUP(J2523,'Product Details'!B:D,3,0)</f>
        <v>Tables</v>
      </c>
      <c r="M2523" s="6" t="s">
        <v>6546</v>
      </c>
      <c r="N2523" s="2">
        <v>1619</v>
      </c>
      <c r="O2523" s="2">
        <v>1442</v>
      </c>
      <c r="P2523" s="2">
        <v>3</v>
      </c>
      <c r="Q2523" s="7">
        <f>O2523*P2523</f>
        <v>4326</v>
      </c>
      <c r="R2523" s="7">
        <f>N2523*P2523</f>
        <v>4857</v>
      </c>
      <c r="S2523" s="2">
        <v>97</v>
      </c>
      <c r="T2523" s="8">
        <f>R2523+S2523</f>
        <v>4954</v>
      </c>
      <c r="U2523" s="8">
        <f>T2523-Q2523</f>
        <v>628</v>
      </c>
      <c r="V2523" s="2" t="s">
        <v>30</v>
      </c>
      <c r="W2523" s="31">
        <f>IF(T2523&lt;5000,T2523*2%,IF(T2523&lt;25000,T2523*5%,IF(T2523&lt;50000,T2523*7%,IF(T2523&lt;100000,T2523*9%,IF(T2523&lt;250000,T2523*12%,T2523*15%)))))</f>
        <v>99.08</v>
      </c>
    </row>
    <row r="2524" spans="1:23" x14ac:dyDescent="0.3">
      <c r="A2524" s="2" t="s">
        <v>1844</v>
      </c>
      <c r="B2524" s="4">
        <v>43952</v>
      </c>
      <c r="C2524" s="4">
        <v>43952</v>
      </c>
      <c r="D2524" s="2" t="s">
        <v>35</v>
      </c>
      <c r="E2524" s="2" t="s">
        <v>43</v>
      </c>
      <c r="F2524" s="2" t="s">
        <v>1083</v>
      </c>
      <c r="G2524" s="5" t="str">
        <f>VLOOKUP(F2524,'Customer Info'!A:B,2,0)</f>
        <v>Harold</v>
      </c>
      <c r="H2524" s="5" t="str">
        <f>VLOOKUP(F2524,'Customer Info'!A:C,3,0)</f>
        <v>Pawlan</v>
      </c>
      <c r="I2524" s="5" t="str">
        <f>VLOOKUP(F2524,'Customer Info'!A:E,5,0)</f>
        <v>Banda Aceh</v>
      </c>
      <c r="J2524" s="2" t="s">
        <v>718</v>
      </c>
      <c r="K2524" s="6" t="str">
        <f>VLOOKUP(J2524,'Product Details'!B:C,2,0)</f>
        <v>Office_Supplies</v>
      </c>
      <c r="L2524" s="6" t="str">
        <f>VLOOKUP(J2524,'Product Details'!B:D,3,0)</f>
        <v>Labels</v>
      </c>
      <c r="M2524" s="6" t="s">
        <v>6508</v>
      </c>
      <c r="N2524" s="2">
        <v>1619</v>
      </c>
      <c r="O2524" s="2">
        <v>1442</v>
      </c>
      <c r="P2524" s="2">
        <v>3</v>
      </c>
      <c r="Q2524" s="7">
        <f>O2524*P2524</f>
        <v>4326</v>
      </c>
      <c r="R2524" s="7">
        <f>N2524*P2524</f>
        <v>4857</v>
      </c>
      <c r="S2524" s="2">
        <v>87</v>
      </c>
      <c r="T2524" s="8">
        <f>R2524+S2524</f>
        <v>4944</v>
      </c>
      <c r="U2524" s="8">
        <f>T2524-Q2524</f>
        <v>618</v>
      </c>
      <c r="V2524" s="2" t="s">
        <v>33</v>
      </c>
      <c r="W2524" s="31">
        <f>IF(T2524&lt;5000,T2524*2%,IF(T2524&lt;25000,T2524*5%,IF(T2524&lt;50000,T2524*7%,IF(T2524&lt;100000,T2524*9%,IF(T2524&lt;250000,T2524*12%,T2524*15%)))))</f>
        <v>98.88</v>
      </c>
    </row>
    <row r="2525" spans="1:23" x14ac:dyDescent="0.3">
      <c r="A2525" s="2" t="s">
        <v>1716</v>
      </c>
      <c r="B2525" s="4">
        <v>43835</v>
      </c>
      <c r="C2525" s="4">
        <v>43837</v>
      </c>
      <c r="D2525" s="2" t="s">
        <v>35</v>
      </c>
      <c r="E2525" s="2" t="s">
        <v>29</v>
      </c>
      <c r="F2525" s="2" t="s">
        <v>606</v>
      </c>
      <c r="G2525" s="5" t="str">
        <f>VLOOKUP(F2525,'Customer Info'!A:B,2,0)</f>
        <v>Maureen</v>
      </c>
      <c r="H2525" s="5" t="str">
        <f>VLOOKUP(F2525,'Customer Info'!A:C,3,0)</f>
        <v>Gastineau</v>
      </c>
      <c r="I2525" s="5" t="str">
        <f>VLOOKUP(F2525,'Customer Info'!A:E,5,0)</f>
        <v>Melton</v>
      </c>
      <c r="J2525" s="2" t="s">
        <v>835</v>
      </c>
      <c r="K2525" s="6" t="str">
        <f>VLOOKUP(J2525,'Product Details'!B:C,2,0)</f>
        <v>Technology</v>
      </c>
      <c r="L2525" s="6" t="str">
        <f>VLOOKUP(J2525,'Product Details'!B:D,3,0)</f>
        <v>Copiers</v>
      </c>
      <c r="M2525" s="6" t="s">
        <v>6412</v>
      </c>
      <c r="N2525" s="2">
        <v>1619</v>
      </c>
      <c r="O2525" s="2">
        <v>1442</v>
      </c>
      <c r="P2525" s="2">
        <v>3</v>
      </c>
      <c r="Q2525" s="7">
        <f>O2525*P2525</f>
        <v>4326</v>
      </c>
      <c r="R2525" s="7">
        <f>N2525*P2525</f>
        <v>4857</v>
      </c>
      <c r="S2525" s="2">
        <v>86</v>
      </c>
      <c r="T2525" s="8">
        <f>R2525+S2525</f>
        <v>4943</v>
      </c>
      <c r="U2525" s="8">
        <f>T2525-Q2525</f>
        <v>617</v>
      </c>
      <c r="V2525" s="2" t="s">
        <v>33</v>
      </c>
      <c r="W2525" s="31">
        <f>IF(T2525&lt;5000,T2525*2%,IF(T2525&lt;25000,T2525*5%,IF(T2525&lt;50000,T2525*7%,IF(T2525&lt;100000,T2525*9%,IF(T2525&lt;250000,T2525*12%,T2525*15%)))))</f>
        <v>98.86</v>
      </c>
    </row>
    <row r="2526" spans="1:23" x14ac:dyDescent="0.3">
      <c r="A2526" s="2" t="s">
        <v>3006</v>
      </c>
      <c r="B2526" s="4">
        <v>43465</v>
      </c>
      <c r="C2526" s="4">
        <v>43467</v>
      </c>
      <c r="D2526" s="2" t="s">
        <v>35</v>
      </c>
      <c r="E2526" s="2" t="s">
        <v>68</v>
      </c>
      <c r="F2526" s="2" t="s">
        <v>888</v>
      </c>
      <c r="G2526" s="5" t="str">
        <f>VLOOKUP(F2526,'Customer Info'!A:B,2,0)</f>
        <v>Valerie</v>
      </c>
      <c r="H2526" s="5" t="str">
        <f>VLOOKUP(F2526,'Customer Info'!A:C,3,0)</f>
        <v>Takahito</v>
      </c>
      <c r="I2526" s="5" t="str">
        <f>VLOOKUP(F2526,'Customer Info'!A:E,5,0)</f>
        <v>Surat</v>
      </c>
      <c r="J2526" s="2" t="s">
        <v>214</v>
      </c>
      <c r="K2526" s="6" t="str">
        <f>VLOOKUP(J2526,'Product Details'!B:C,2,0)</f>
        <v>Technology</v>
      </c>
      <c r="L2526" s="6" t="str">
        <f>VLOOKUP(J2526,'Product Details'!B:D,3,0)</f>
        <v>Machines</v>
      </c>
      <c r="M2526" s="6" t="s">
        <v>6437</v>
      </c>
      <c r="N2526" s="2">
        <v>1619</v>
      </c>
      <c r="O2526" s="2">
        <v>1442</v>
      </c>
      <c r="P2526" s="2">
        <v>3</v>
      </c>
      <c r="Q2526" s="7">
        <f>O2526*P2526</f>
        <v>4326</v>
      </c>
      <c r="R2526" s="7">
        <f>N2526*P2526</f>
        <v>4857</v>
      </c>
      <c r="S2526" s="2">
        <v>25</v>
      </c>
      <c r="T2526" s="8">
        <f>R2526+S2526</f>
        <v>4882</v>
      </c>
      <c r="U2526" s="8">
        <f>T2526-Q2526</f>
        <v>556</v>
      </c>
      <c r="V2526" s="2" t="s">
        <v>33</v>
      </c>
      <c r="W2526" s="31">
        <f>IF(T2526&lt;5000,T2526*2%,IF(T2526&lt;25000,T2526*5%,IF(T2526&lt;50000,T2526*7%,IF(T2526&lt;100000,T2526*9%,IF(T2526&lt;250000,T2526*12%,T2526*15%)))))</f>
        <v>97.64</v>
      </c>
    </row>
    <row r="2527" spans="1:23" x14ac:dyDescent="0.3">
      <c r="A2527" s="2" t="s">
        <v>3181</v>
      </c>
      <c r="B2527" s="4">
        <v>43439</v>
      </c>
      <c r="C2527" s="4">
        <v>43441</v>
      </c>
      <c r="D2527" s="2" t="s">
        <v>47</v>
      </c>
      <c r="E2527" s="2" t="s">
        <v>48</v>
      </c>
      <c r="F2527" s="2" t="s">
        <v>766</v>
      </c>
      <c r="G2527" s="5" t="str">
        <f>VLOOKUP(F2527,'Customer Info'!A:B,2,0)</f>
        <v>Brad</v>
      </c>
      <c r="H2527" s="5" t="str">
        <f>VLOOKUP(F2527,'Customer Info'!A:C,3,0)</f>
        <v>Thomas</v>
      </c>
      <c r="I2527" s="5" t="str">
        <f>VLOOKUP(F2527,'Customer Info'!A:E,5,0)</f>
        <v>Udaipur</v>
      </c>
      <c r="J2527" s="2" t="s">
        <v>361</v>
      </c>
      <c r="K2527" s="6" t="str">
        <f>VLOOKUP(J2527,'Product Details'!B:C,2,0)</f>
        <v>Technology</v>
      </c>
      <c r="L2527" s="6" t="str">
        <f>VLOOKUP(J2527,'Product Details'!B:D,3,0)</f>
        <v>Machines</v>
      </c>
      <c r="M2527" s="6" t="s">
        <v>6423</v>
      </c>
      <c r="N2527" s="2">
        <v>973</v>
      </c>
      <c r="O2527" s="2">
        <v>910</v>
      </c>
      <c r="P2527" s="2">
        <v>5</v>
      </c>
      <c r="Q2527" s="7">
        <f>O2527*P2527</f>
        <v>4550</v>
      </c>
      <c r="R2527" s="7">
        <f>N2527*P2527</f>
        <v>4865</v>
      </c>
      <c r="S2527" s="2">
        <v>80</v>
      </c>
      <c r="T2527" s="8">
        <f>R2527+S2527</f>
        <v>4945</v>
      </c>
      <c r="U2527" s="8">
        <f>T2527-Q2527</f>
        <v>395</v>
      </c>
      <c r="V2527" s="2" t="s">
        <v>63</v>
      </c>
      <c r="W2527" s="31">
        <f>IF(T2527&lt;5000,T2527*2%,IF(T2527&lt;25000,T2527*5%,IF(T2527&lt;50000,T2527*7%,IF(T2527&lt;100000,T2527*9%,IF(T2527&lt;250000,T2527*12%,T2527*15%)))))</f>
        <v>98.9</v>
      </c>
    </row>
    <row r="2528" spans="1:23" x14ac:dyDescent="0.3">
      <c r="A2528" s="2" t="s">
        <v>3599</v>
      </c>
      <c r="B2528" s="4">
        <v>43665</v>
      </c>
      <c r="C2528" s="4">
        <v>43667</v>
      </c>
      <c r="D2528" s="2" t="s">
        <v>47</v>
      </c>
      <c r="E2528" s="2" t="s">
        <v>36</v>
      </c>
      <c r="F2528" s="2" t="s">
        <v>1015</v>
      </c>
      <c r="G2528" s="5" t="str">
        <f>VLOOKUP(F2528,'Customer Info'!A:B,2,0)</f>
        <v>Brad</v>
      </c>
      <c r="H2528" s="5" t="str">
        <f>VLOOKUP(F2528,'Customer Info'!A:C,3,0)</f>
        <v>Thomas</v>
      </c>
      <c r="I2528" s="5" t="str">
        <f>VLOOKUP(F2528,'Customer Info'!A:E,5,0)</f>
        <v>Bochum</v>
      </c>
      <c r="J2528" s="2" t="s">
        <v>622</v>
      </c>
      <c r="K2528" s="6" t="str">
        <f>VLOOKUP(J2528,'Product Details'!B:C,2,0)</f>
        <v>Office_Supplies</v>
      </c>
      <c r="L2528" s="6" t="str">
        <f>VLOOKUP(J2528,'Product Details'!B:D,3,0)</f>
        <v>Storage</v>
      </c>
      <c r="M2528" s="6" t="s">
        <v>6547</v>
      </c>
      <c r="N2528" s="2">
        <v>811</v>
      </c>
      <c r="O2528" s="2">
        <v>780</v>
      </c>
      <c r="P2528" s="2">
        <v>6</v>
      </c>
      <c r="Q2528" s="7">
        <f>O2528*P2528</f>
        <v>4680</v>
      </c>
      <c r="R2528" s="7">
        <f>N2528*P2528</f>
        <v>4866</v>
      </c>
      <c r="S2528" s="2">
        <v>44</v>
      </c>
      <c r="T2528" s="8">
        <f>R2528+S2528</f>
        <v>4910</v>
      </c>
      <c r="U2528" s="8">
        <f>T2528-Q2528</f>
        <v>230</v>
      </c>
      <c r="V2528" s="2" t="s">
        <v>71</v>
      </c>
      <c r="W2528" s="31">
        <f>IF(T2528&lt;5000,T2528*2%,IF(T2528&lt;25000,T2528*5%,IF(T2528&lt;50000,T2528*7%,IF(T2528&lt;100000,T2528*9%,IF(T2528&lt;250000,T2528*12%,T2528*15%)))))</f>
        <v>98.2</v>
      </c>
    </row>
    <row r="2529" spans="1:23" x14ac:dyDescent="0.3">
      <c r="A2529" s="2" t="s">
        <v>2291</v>
      </c>
      <c r="B2529" s="4">
        <v>43603</v>
      </c>
      <c r="C2529" s="4">
        <v>43605</v>
      </c>
      <c r="D2529" s="2" t="s">
        <v>28</v>
      </c>
      <c r="E2529" s="2" t="s">
        <v>48</v>
      </c>
      <c r="F2529" s="2" t="s">
        <v>409</v>
      </c>
      <c r="G2529" s="5" t="str">
        <f>VLOOKUP(F2529,'Customer Info'!A:B,2,0)</f>
        <v>Logan</v>
      </c>
      <c r="H2529" s="5" t="str">
        <f>VLOOKUP(F2529,'Customer Info'!A:C,3,0)</f>
        <v>Currie</v>
      </c>
      <c r="I2529" s="5" t="str">
        <f>VLOOKUP(F2529,'Customer Info'!A:E,5,0)</f>
        <v>Amravati</v>
      </c>
      <c r="J2529" s="2" t="s">
        <v>310</v>
      </c>
      <c r="K2529" s="6" t="str">
        <f>VLOOKUP(J2529,'Product Details'!B:C,2,0)</f>
        <v>Technology</v>
      </c>
      <c r="L2529" s="6" t="str">
        <f>VLOOKUP(J2529,'Product Details'!B:D,3,0)</f>
        <v>Copiers</v>
      </c>
      <c r="M2529" s="6" t="s">
        <v>6481</v>
      </c>
      <c r="N2529" s="2">
        <v>1623</v>
      </c>
      <c r="O2529" s="2">
        <v>1546</v>
      </c>
      <c r="P2529" s="2">
        <v>3</v>
      </c>
      <c r="Q2529" s="7">
        <f>O2529*P2529</f>
        <v>4638</v>
      </c>
      <c r="R2529" s="7">
        <f>N2529*P2529</f>
        <v>4869</v>
      </c>
      <c r="S2529" s="2">
        <v>86</v>
      </c>
      <c r="T2529" s="8">
        <f>R2529+S2529</f>
        <v>4955</v>
      </c>
      <c r="U2529" s="8">
        <f>T2529-Q2529</f>
        <v>317</v>
      </c>
      <c r="V2529" s="2" t="s">
        <v>33</v>
      </c>
      <c r="W2529" s="31">
        <f>IF(T2529&lt;5000,T2529*2%,IF(T2529&lt;25000,T2529*5%,IF(T2529&lt;50000,T2529*7%,IF(T2529&lt;100000,T2529*9%,IF(T2529&lt;250000,T2529*12%,T2529*15%)))))</f>
        <v>99.100000000000009</v>
      </c>
    </row>
    <row r="2530" spans="1:23" x14ac:dyDescent="0.3">
      <c r="A2530" s="2" t="s">
        <v>3017</v>
      </c>
      <c r="B2530" s="4">
        <v>43117</v>
      </c>
      <c r="C2530" s="4">
        <v>43118</v>
      </c>
      <c r="D2530" s="2" t="s">
        <v>28</v>
      </c>
      <c r="E2530" s="2" t="s">
        <v>43</v>
      </c>
      <c r="F2530" s="2" t="s">
        <v>421</v>
      </c>
      <c r="G2530" s="5" t="str">
        <f>VLOOKUP(F2530,'Customer Info'!A:B,2,0)</f>
        <v>Carl</v>
      </c>
      <c r="H2530" s="5" t="str">
        <f>VLOOKUP(F2530,'Customer Info'!A:C,3,0)</f>
        <v>Weiss</v>
      </c>
      <c r="I2530" s="5" t="str">
        <f>VLOOKUP(F2530,'Customer Info'!A:E,5,0)</f>
        <v>Delhi</v>
      </c>
      <c r="J2530" s="2" t="s">
        <v>66</v>
      </c>
      <c r="K2530" s="6" t="str">
        <f>VLOOKUP(J2530,'Product Details'!B:C,2,0)</f>
        <v>Furniture</v>
      </c>
      <c r="L2530" s="6" t="str">
        <f>VLOOKUP(J2530,'Product Details'!B:D,3,0)</f>
        <v>Bookcases</v>
      </c>
      <c r="M2530" s="6" t="s">
        <v>6498</v>
      </c>
      <c r="N2530" s="2">
        <v>1623</v>
      </c>
      <c r="O2530" s="2">
        <v>1546</v>
      </c>
      <c r="P2530" s="2">
        <v>3</v>
      </c>
      <c r="Q2530" s="7">
        <f>O2530*P2530</f>
        <v>4638</v>
      </c>
      <c r="R2530" s="7">
        <f>N2530*P2530</f>
        <v>4869</v>
      </c>
      <c r="S2530" s="2">
        <v>48</v>
      </c>
      <c r="T2530" s="8">
        <f>R2530+S2530</f>
        <v>4917</v>
      </c>
      <c r="U2530" s="8">
        <f>T2530-Q2530</f>
        <v>279</v>
      </c>
      <c r="V2530" s="2" t="s">
        <v>33</v>
      </c>
      <c r="W2530" s="31">
        <f>IF(T2530&lt;5000,T2530*2%,IF(T2530&lt;25000,T2530*5%,IF(T2530&lt;50000,T2530*7%,IF(T2530&lt;100000,T2530*9%,IF(T2530&lt;250000,T2530*12%,T2530*15%)))))</f>
        <v>98.34</v>
      </c>
    </row>
    <row r="2531" spans="1:23" x14ac:dyDescent="0.3">
      <c r="A2531" s="2" t="s">
        <v>862</v>
      </c>
      <c r="B2531" s="4">
        <v>43135</v>
      </c>
      <c r="C2531" s="4">
        <v>43136</v>
      </c>
      <c r="D2531" s="2" t="s">
        <v>35</v>
      </c>
      <c r="E2531" s="2" t="s">
        <v>36</v>
      </c>
      <c r="F2531" s="2" t="s">
        <v>863</v>
      </c>
      <c r="G2531" s="5" t="str">
        <f>VLOOKUP(F2531,'Customer Info'!A:B,2,0)</f>
        <v>Anemone</v>
      </c>
      <c r="H2531" s="5" t="str">
        <f>VLOOKUP(F2531,'Customer Info'!A:C,3,0)</f>
        <v>Ratner</v>
      </c>
      <c r="I2531" s="5" t="str">
        <f>VLOOKUP(F2531,'Customer Info'!A:E,5,0)</f>
        <v>Pune</v>
      </c>
      <c r="J2531" s="2" t="s">
        <v>470</v>
      </c>
      <c r="K2531" s="6" t="str">
        <f>VLOOKUP(J2531,'Product Details'!B:C,2,0)</f>
        <v>Office_Supplies</v>
      </c>
      <c r="L2531" s="6" t="str">
        <f>VLOOKUP(J2531,'Product Details'!B:D,3,0)</f>
        <v>Art</v>
      </c>
      <c r="M2531" s="6" t="s">
        <v>6552</v>
      </c>
      <c r="N2531" s="2">
        <v>2442</v>
      </c>
      <c r="O2531" s="2">
        <v>2304</v>
      </c>
      <c r="P2531" s="2">
        <v>2</v>
      </c>
      <c r="Q2531" s="7">
        <f>O2531*P2531</f>
        <v>4608</v>
      </c>
      <c r="R2531" s="7">
        <f>N2531*P2531</f>
        <v>4884</v>
      </c>
      <c r="S2531" s="2">
        <v>83</v>
      </c>
      <c r="T2531" s="8">
        <f>R2531+S2531</f>
        <v>4967</v>
      </c>
      <c r="U2531" s="8">
        <f>T2531-Q2531</f>
        <v>359</v>
      </c>
      <c r="V2531" s="2" t="s">
        <v>63</v>
      </c>
      <c r="W2531" s="31">
        <f>IF(T2531&lt;5000,T2531*2%,IF(T2531&lt;25000,T2531*5%,IF(T2531&lt;50000,T2531*7%,IF(T2531&lt;100000,T2531*9%,IF(T2531&lt;250000,T2531*12%,T2531*15%)))))</f>
        <v>99.34</v>
      </c>
    </row>
    <row r="2532" spans="1:23" x14ac:dyDescent="0.3">
      <c r="A2532" s="2" t="s">
        <v>5183</v>
      </c>
      <c r="B2532" s="4">
        <v>43778</v>
      </c>
      <c r="C2532" s="4">
        <v>43779</v>
      </c>
      <c r="D2532" s="2" t="s">
        <v>35</v>
      </c>
      <c r="E2532" s="2" t="s">
        <v>43</v>
      </c>
      <c r="F2532" s="2" t="s">
        <v>363</v>
      </c>
      <c r="G2532" s="5" t="str">
        <f>VLOOKUP(F2532,'Customer Info'!A:B,2,0)</f>
        <v>Julia</v>
      </c>
      <c r="H2532" s="5" t="str">
        <f>VLOOKUP(F2532,'Customer Info'!A:C,3,0)</f>
        <v>Barnett</v>
      </c>
      <c r="I2532" s="5" t="str">
        <f>VLOOKUP(F2532,'Customer Info'!A:E,5,0)</f>
        <v>Zhuhai</v>
      </c>
      <c r="J2532" s="2" t="s">
        <v>577</v>
      </c>
      <c r="K2532" s="6" t="str">
        <f>VLOOKUP(J2532,'Product Details'!B:C,2,0)</f>
        <v>Office_Supplies</v>
      </c>
      <c r="L2532" s="6" t="str">
        <f>VLOOKUP(J2532,'Product Details'!B:D,3,0)</f>
        <v>Envelopes</v>
      </c>
      <c r="M2532" s="6" t="s">
        <v>6526</v>
      </c>
      <c r="N2532" s="2">
        <v>2442</v>
      </c>
      <c r="O2532" s="2">
        <v>2304</v>
      </c>
      <c r="P2532" s="2">
        <v>2</v>
      </c>
      <c r="Q2532" s="7">
        <f>O2532*P2532</f>
        <v>4608</v>
      </c>
      <c r="R2532" s="7">
        <f>N2532*P2532</f>
        <v>4884</v>
      </c>
      <c r="S2532" s="2">
        <v>48</v>
      </c>
      <c r="T2532" s="8">
        <f>R2532+S2532</f>
        <v>4932</v>
      </c>
      <c r="U2532" s="8">
        <f>T2532-Q2532</f>
        <v>324</v>
      </c>
      <c r="V2532" s="2" t="s">
        <v>63</v>
      </c>
      <c r="W2532" s="31">
        <f>IF(T2532&lt;5000,T2532*2%,IF(T2532&lt;25000,T2532*5%,IF(T2532&lt;50000,T2532*7%,IF(T2532&lt;100000,T2532*9%,IF(T2532&lt;250000,T2532*12%,T2532*15%)))))</f>
        <v>98.64</v>
      </c>
    </row>
    <row r="2533" spans="1:23" x14ac:dyDescent="0.3">
      <c r="A2533" s="2" t="s">
        <v>3434</v>
      </c>
      <c r="B2533" s="4">
        <v>43684</v>
      </c>
      <c r="C2533" s="4">
        <v>43686</v>
      </c>
      <c r="D2533" s="2" t="s">
        <v>35</v>
      </c>
      <c r="E2533" s="2" t="s">
        <v>91</v>
      </c>
      <c r="F2533" s="2" t="s">
        <v>347</v>
      </c>
      <c r="G2533" s="5" t="str">
        <f>VLOOKUP(F2533,'Customer Info'!A:B,2,0)</f>
        <v>Shahid</v>
      </c>
      <c r="H2533" s="5" t="str">
        <f>VLOOKUP(F2533,'Customer Info'!A:C,3,0)</f>
        <v>Collister</v>
      </c>
      <c r="I2533" s="5" t="str">
        <f>VLOOKUP(F2533,'Customer Info'!A:E,5,0)</f>
        <v>Leipzig</v>
      </c>
      <c r="J2533" s="2" t="s">
        <v>398</v>
      </c>
      <c r="K2533" s="6" t="str">
        <f>VLOOKUP(J2533,'Product Details'!B:C,2,0)</f>
        <v>Office_Supplies</v>
      </c>
      <c r="L2533" s="6" t="str">
        <f>VLOOKUP(J2533,'Product Details'!B:D,3,0)</f>
        <v>Art</v>
      </c>
      <c r="M2533" s="6" t="s">
        <v>6425</v>
      </c>
      <c r="N2533" s="2">
        <v>2442</v>
      </c>
      <c r="O2533" s="2">
        <v>2304</v>
      </c>
      <c r="P2533" s="2">
        <v>2</v>
      </c>
      <c r="Q2533" s="7">
        <f>O2533*P2533</f>
        <v>4608</v>
      </c>
      <c r="R2533" s="7">
        <f>N2533*P2533</f>
        <v>4884</v>
      </c>
      <c r="S2533" s="2">
        <v>34</v>
      </c>
      <c r="T2533" s="8">
        <f>R2533+S2533</f>
        <v>4918</v>
      </c>
      <c r="U2533" s="8">
        <f>T2533-Q2533</f>
        <v>310</v>
      </c>
      <c r="V2533" s="2" t="s">
        <v>33</v>
      </c>
      <c r="W2533" s="31">
        <f>IF(T2533&lt;5000,T2533*2%,IF(T2533&lt;25000,T2533*5%,IF(T2533&lt;50000,T2533*7%,IF(T2533&lt;100000,T2533*9%,IF(T2533&lt;250000,T2533*12%,T2533*15%)))))</f>
        <v>98.36</v>
      </c>
    </row>
    <row r="2534" spans="1:23" x14ac:dyDescent="0.3">
      <c r="A2534" s="2" t="s">
        <v>901</v>
      </c>
      <c r="B2534" s="4">
        <v>43334</v>
      </c>
      <c r="C2534" s="4">
        <v>43336</v>
      </c>
      <c r="D2534" s="2" t="s">
        <v>28</v>
      </c>
      <c r="E2534" s="2" t="s">
        <v>36</v>
      </c>
      <c r="F2534" s="2" t="s">
        <v>312</v>
      </c>
      <c r="G2534" s="5" t="str">
        <f>VLOOKUP(F2534,'Customer Info'!A:B,2,0)</f>
        <v>Cathy</v>
      </c>
      <c r="H2534" s="5" t="str">
        <f>VLOOKUP(F2534,'Customer Info'!A:C,3,0)</f>
        <v>Hwang</v>
      </c>
      <c r="I2534" s="5" t="str">
        <f>VLOOKUP(F2534,'Customer Info'!A:E,5,0)</f>
        <v>Trier</v>
      </c>
      <c r="J2534" s="2" t="s">
        <v>83</v>
      </c>
      <c r="K2534" s="6" t="str">
        <f>VLOOKUP(J2534,'Product Details'!B:C,2,0)</f>
        <v>Furniture</v>
      </c>
      <c r="L2534" s="6" t="str">
        <f>VLOOKUP(J2534,'Product Details'!B:D,3,0)</f>
        <v>Chairs</v>
      </c>
      <c r="M2534" s="6" t="s">
        <v>6406</v>
      </c>
      <c r="N2534" s="2">
        <v>1222</v>
      </c>
      <c r="O2534" s="2">
        <v>1187</v>
      </c>
      <c r="P2534" s="2">
        <v>4</v>
      </c>
      <c r="Q2534" s="7">
        <f>O2534*P2534</f>
        <v>4748</v>
      </c>
      <c r="R2534" s="7">
        <f>N2534*P2534</f>
        <v>4888</v>
      </c>
      <c r="S2534" s="2">
        <v>54</v>
      </c>
      <c r="T2534" s="8">
        <f>R2534+S2534</f>
        <v>4942</v>
      </c>
      <c r="U2534" s="8">
        <f>T2534-Q2534</f>
        <v>194</v>
      </c>
      <c r="V2534" s="2" t="s">
        <v>33</v>
      </c>
      <c r="W2534" s="31">
        <f>IF(T2534&lt;5000,T2534*2%,IF(T2534&lt;25000,T2534*5%,IF(T2534&lt;50000,T2534*7%,IF(T2534&lt;100000,T2534*9%,IF(T2534&lt;250000,T2534*12%,T2534*15%)))))</f>
        <v>98.84</v>
      </c>
    </row>
    <row r="2535" spans="1:23" x14ac:dyDescent="0.3">
      <c r="A2535" s="2" t="s">
        <v>4745</v>
      </c>
      <c r="B2535" s="4">
        <v>43943</v>
      </c>
      <c r="C2535" s="4">
        <v>43944</v>
      </c>
      <c r="D2535" s="2" t="s">
        <v>28</v>
      </c>
      <c r="E2535" s="2" t="s">
        <v>48</v>
      </c>
      <c r="F2535" s="2" t="s">
        <v>1764</v>
      </c>
      <c r="G2535" s="5" t="str">
        <f>VLOOKUP(F2535,'Customer Info'!A:B,2,0)</f>
        <v>Mitch</v>
      </c>
      <c r="H2535" s="5" t="str">
        <f>VLOOKUP(F2535,'Customer Info'!A:C,3,0)</f>
        <v>Willingham</v>
      </c>
      <c r="I2535" s="5" t="str">
        <f>VLOOKUP(F2535,'Customer Info'!A:E,5,0)</f>
        <v>Surakarta</v>
      </c>
      <c r="J2535" s="2" t="s">
        <v>419</v>
      </c>
      <c r="K2535" s="6" t="str">
        <f>VLOOKUP(J2535,'Product Details'!B:C,2,0)</f>
        <v>Office_Supplies</v>
      </c>
      <c r="L2535" s="6" t="str">
        <f>VLOOKUP(J2535,'Product Details'!B:D,3,0)</f>
        <v>Labels</v>
      </c>
      <c r="M2535" s="6" t="s">
        <v>6465</v>
      </c>
      <c r="N2535" s="2">
        <v>1222</v>
      </c>
      <c r="O2535" s="2">
        <v>1187</v>
      </c>
      <c r="P2535" s="2">
        <v>4</v>
      </c>
      <c r="Q2535" s="7">
        <f>O2535*P2535</f>
        <v>4748</v>
      </c>
      <c r="R2535" s="7">
        <f>N2535*P2535</f>
        <v>4888</v>
      </c>
      <c r="S2535" s="2">
        <v>33</v>
      </c>
      <c r="T2535" s="8">
        <f>R2535+S2535</f>
        <v>4921</v>
      </c>
      <c r="U2535" s="8">
        <f>T2535-Q2535</f>
        <v>173</v>
      </c>
      <c r="V2535" s="2" t="s">
        <v>33</v>
      </c>
      <c r="W2535" s="31">
        <f>IF(T2535&lt;5000,T2535*2%,IF(T2535&lt;25000,T2535*5%,IF(T2535&lt;50000,T2535*7%,IF(T2535&lt;100000,T2535*9%,IF(T2535&lt;250000,T2535*12%,T2535*15%)))))</f>
        <v>98.42</v>
      </c>
    </row>
    <row r="2536" spans="1:23" x14ac:dyDescent="0.3">
      <c r="A2536" s="2" t="s">
        <v>2490</v>
      </c>
      <c r="B2536" s="4">
        <v>43612</v>
      </c>
      <c r="C2536" s="4">
        <v>43613</v>
      </c>
      <c r="D2536" s="2" t="s">
        <v>28</v>
      </c>
      <c r="E2536" s="2" t="s">
        <v>43</v>
      </c>
      <c r="F2536" s="2" t="s">
        <v>295</v>
      </c>
      <c r="G2536" s="5" t="str">
        <f>VLOOKUP(F2536,'Customer Info'!A:B,2,0)</f>
        <v>Mick</v>
      </c>
      <c r="H2536" s="5" t="str">
        <f>VLOOKUP(F2536,'Customer Info'!A:C,3,0)</f>
        <v>Brown</v>
      </c>
      <c r="I2536" s="5" t="str">
        <f>VLOOKUP(F2536,'Customer Info'!A:E,5,0)</f>
        <v>Frankfurt</v>
      </c>
      <c r="J2536" s="2" t="s">
        <v>579</v>
      </c>
      <c r="K2536" s="6" t="str">
        <f>VLOOKUP(J2536,'Product Details'!B:C,2,0)</f>
        <v>Office_Supplies</v>
      </c>
      <c r="L2536" s="6" t="str">
        <f>VLOOKUP(J2536,'Product Details'!B:D,3,0)</f>
        <v>Storage</v>
      </c>
      <c r="M2536" s="6" t="s">
        <v>6515</v>
      </c>
      <c r="N2536" s="2">
        <v>4904</v>
      </c>
      <c r="O2536" s="2">
        <v>4499</v>
      </c>
      <c r="P2536" s="2">
        <v>1</v>
      </c>
      <c r="Q2536" s="7">
        <f>O2536*P2536</f>
        <v>4499</v>
      </c>
      <c r="R2536" s="7">
        <f>N2536*P2536</f>
        <v>4904</v>
      </c>
      <c r="S2536" s="2">
        <v>40</v>
      </c>
      <c r="T2536" s="8">
        <f>R2536+S2536</f>
        <v>4944</v>
      </c>
      <c r="U2536" s="8">
        <f>T2536-Q2536</f>
        <v>445</v>
      </c>
      <c r="V2536" s="2" t="s">
        <v>33</v>
      </c>
      <c r="W2536" s="31">
        <f>IF(T2536&lt;5000,T2536*2%,IF(T2536&lt;25000,T2536*5%,IF(T2536&lt;50000,T2536*7%,IF(T2536&lt;100000,T2536*9%,IF(T2536&lt;250000,T2536*12%,T2536*15%)))))</f>
        <v>98.88</v>
      </c>
    </row>
    <row r="2537" spans="1:23" x14ac:dyDescent="0.3">
      <c r="A2537" s="2" t="s">
        <v>2707</v>
      </c>
      <c r="B2537" s="4">
        <v>43883</v>
      </c>
      <c r="C2537" s="4">
        <v>43885</v>
      </c>
      <c r="D2537" s="2" t="s">
        <v>28</v>
      </c>
      <c r="E2537" s="2" t="s">
        <v>29</v>
      </c>
      <c r="F2537" s="2" t="s">
        <v>2207</v>
      </c>
      <c r="G2537" s="5" t="str">
        <f>VLOOKUP(F2537,'Customer Info'!A:B,2,0)</f>
        <v>Lynn</v>
      </c>
      <c r="H2537" s="5" t="str">
        <f>VLOOKUP(F2537,'Customer Info'!A:C,3,0)</f>
        <v>Smith</v>
      </c>
      <c r="I2537" s="5" t="str">
        <f>VLOOKUP(F2537,'Customer Info'!A:E,5,0)</f>
        <v>Kanpur</v>
      </c>
      <c r="J2537" s="2" t="s">
        <v>478</v>
      </c>
      <c r="K2537" s="6" t="str">
        <f>VLOOKUP(J2537,'Product Details'!B:C,2,0)</f>
        <v>Furniture</v>
      </c>
      <c r="L2537" s="6" t="str">
        <f>VLOOKUP(J2537,'Product Details'!B:D,3,0)</f>
        <v>Chairs</v>
      </c>
      <c r="M2537" s="6" t="s">
        <v>6521</v>
      </c>
      <c r="N2537" s="2">
        <v>4904</v>
      </c>
      <c r="O2537" s="2">
        <v>4499</v>
      </c>
      <c r="P2537" s="2">
        <v>1</v>
      </c>
      <c r="Q2537" s="7">
        <f>O2537*P2537</f>
        <v>4499</v>
      </c>
      <c r="R2537" s="7">
        <f>N2537*P2537</f>
        <v>4904</v>
      </c>
      <c r="S2537" s="2">
        <v>36</v>
      </c>
      <c r="T2537" s="8">
        <f>R2537+S2537</f>
        <v>4940</v>
      </c>
      <c r="U2537" s="8">
        <f>T2537-Q2537</f>
        <v>441</v>
      </c>
      <c r="V2537" s="2" t="s">
        <v>63</v>
      </c>
      <c r="W2537" s="31">
        <f>IF(T2537&lt;5000,T2537*2%,IF(T2537&lt;25000,T2537*5%,IF(T2537&lt;50000,T2537*7%,IF(T2537&lt;100000,T2537*9%,IF(T2537&lt;250000,T2537*12%,T2537*15%)))))</f>
        <v>98.8</v>
      </c>
    </row>
    <row r="2538" spans="1:23" x14ac:dyDescent="0.3">
      <c r="A2538" s="2" t="s">
        <v>4055</v>
      </c>
      <c r="B2538" s="4">
        <v>43383</v>
      </c>
      <c r="C2538" s="4">
        <v>43385</v>
      </c>
      <c r="D2538" s="2" t="s">
        <v>35</v>
      </c>
      <c r="E2538" s="2" t="s">
        <v>91</v>
      </c>
      <c r="F2538" s="2" t="s">
        <v>560</v>
      </c>
      <c r="G2538" s="5" t="str">
        <f>VLOOKUP(F2538,'Customer Info'!A:B,2,0)</f>
        <v>Darrin</v>
      </c>
      <c r="H2538" s="5" t="str">
        <f>VLOOKUP(F2538,'Customer Info'!A:C,3,0)</f>
        <v>Martin</v>
      </c>
      <c r="I2538" s="5" t="str">
        <f>VLOOKUP(F2538,'Customer Info'!A:E,5,0)</f>
        <v>Berlin</v>
      </c>
      <c r="J2538" s="2" t="s">
        <v>478</v>
      </c>
      <c r="K2538" s="6" t="str">
        <f>VLOOKUP(J2538,'Product Details'!B:C,2,0)</f>
        <v>Furniture</v>
      </c>
      <c r="L2538" s="6" t="str">
        <f>VLOOKUP(J2538,'Product Details'!B:D,3,0)</f>
        <v>Chairs</v>
      </c>
      <c r="M2538" s="6" t="s">
        <v>6521</v>
      </c>
      <c r="N2538" s="2">
        <v>1635</v>
      </c>
      <c r="O2538" s="2">
        <v>1573</v>
      </c>
      <c r="P2538" s="2">
        <v>3</v>
      </c>
      <c r="Q2538" s="7">
        <f>O2538*P2538</f>
        <v>4719</v>
      </c>
      <c r="R2538" s="7">
        <f>N2538*P2538</f>
        <v>4905</v>
      </c>
      <c r="S2538" s="2">
        <v>88</v>
      </c>
      <c r="T2538" s="8">
        <f>R2538+S2538</f>
        <v>4993</v>
      </c>
      <c r="U2538" s="8">
        <f>T2538-Q2538</f>
        <v>274</v>
      </c>
      <c r="V2538" s="2" t="s">
        <v>71</v>
      </c>
      <c r="W2538" s="31">
        <f>IF(T2538&lt;5000,T2538*2%,IF(T2538&lt;25000,T2538*5%,IF(T2538&lt;50000,T2538*7%,IF(T2538&lt;100000,T2538*9%,IF(T2538&lt;250000,T2538*12%,T2538*15%)))))</f>
        <v>99.86</v>
      </c>
    </row>
    <row r="2539" spans="1:23" x14ac:dyDescent="0.3">
      <c r="A2539" s="2" t="s">
        <v>3057</v>
      </c>
      <c r="B2539" s="4">
        <v>43362</v>
      </c>
      <c r="C2539" s="4">
        <v>43364</v>
      </c>
      <c r="D2539" s="2" t="s">
        <v>47</v>
      </c>
      <c r="E2539" s="2" t="s">
        <v>43</v>
      </c>
      <c r="F2539" s="2" t="s">
        <v>2529</v>
      </c>
      <c r="G2539" s="5" t="str">
        <f>VLOOKUP(F2539,'Customer Info'!A:B,2,0)</f>
        <v>Andy</v>
      </c>
      <c r="H2539" s="5" t="str">
        <f>VLOOKUP(F2539,'Customer Info'!A:C,3,0)</f>
        <v>Yotov</v>
      </c>
      <c r="I2539" s="5" t="str">
        <f>VLOOKUP(F2539,'Customer Info'!A:E,5,0)</f>
        <v>Samarinda</v>
      </c>
      <c r="J2539" s="2" t="s">
        <v>245</v>
      </c>
      <c r="K2539" s="6" t="str">
        <f>VLOOKUP(J2539,'Product Details'!B:C,2,0)</f>
        <v>Office_Supplies</v>
      </c>
      <c r="L2539" s="6" t="str">
        <f>VLOOKUP(J2539,'Product Details'!B:D,3,0)</f>
        <v>Envelopes</v>
      </c>
      <c r="M2539" s="6" t="s">
        <v>6427</v>
      </c>
      <c r="N2539" s="2">
        <v>2453</v>
      </c>
      <c r="O2539" s="2">
        <v>2336</v>
      </c>
      <c r="P2539" s="2">
        <v>2</v>
      </c>
      <c r="Q2539" s="7">
        <f>O2539*P2539</f>
        <v>4672</v>
      </c>
      <c r="R2539" s="7">
        <f>N2539*P2539</f>
        <v>4906</v>
      </c>
      <c r="S2539" s="2">
        <v>83</v>
      </c>
      <c r="T2539" s="8">
        <f>R2539+S2539</f>
        <v>4989</v>
      </c>
      <c r="U2539" s="8">
        <f>T2539-Q2539</f>
        <v>317</v>
      </c>
      <c r="V2539" s="2" t="s">
        <v>33</v>
      </c>
      <c r="W2539" s="31">
        <f>IF(T2539&lt;5000,T2539*2%,IF(T2539&lt;25000,T2539*5%,IF(T2539&lt;50000,T2539*7%,IF(T2539&lt;100000,T2539*9%,IF(T2539&lt;250000,T2539*12%,T2539*15%)))))</f>
        <v>99.78</v>
      </c>
    </row>
    <row r="2540" spans="1:23" x14ac:dyDescent="0.3">
      <c r="A2540" s="2" t="s">
        <v>3714</v>
      </c>
      <c r="B2540" s="4">
        <v>44015</v>
      </c>
      <c r="C2540" s="4">
        <v>44016</v>
      </c>
      <c r="D2540" s="2" t="s">
        <v>47</v>
      </c>
      <c r="E2540" s="2" t="s">
        <v>43</v>
      </c>
      <c r="F2540" s="2" t="s">
        <v>1709</v>
      </c>
      <c r="G2540" s="5" t="str">
        <f>VLOOKUP(F2540,'Customer Info'!A:B,2,0)</f>
        <v>Giulietta</v>
      </c>
      <c r="H2540" s="5" t="str">
        <f>VLOOKUP(F2540,'Customer Info'!A:C,3,0)</f>
        <v>Weimer</v>
      </c>
      <c r="I2540" s="5" t="str">
        <f>VLOOKUP(F2540,'Customer Info'!A:E,5,0)</f>
        <v>Suihua</v>
      </c>
      <c r="J2540" s="2" t="s">
        <v>419</v>
      </c>
      <c r="K2540" s="6" t="str">
        <f>VLOOKUP(J2540,'Product Details'!B:C,2,0)</f>
        <v>Office_Supplies</v>
      </c>
      <c r="L2540" s="6" t="str">
        <f>VLOOKUP(J2540,'Product Details'!B:D,3,0)</f>
        <v>Labels</v>
      </c>
      <c r="M2540" s="6" t="s">
        <v>6465</v>
      </c>
      <c r="N2540" s="2">
        <v>2453</v>
      </c>
      <c r="O2540" s="2">
        <v>2336</v>
      </c>
      <c r="P2540" s="2">
        <v>2</v>
      </c>
      <c r="Q2540" s="7">
        <f>O2540*P2540</f>
        <v>4672</v>
      </c>
      <c r="R2540" s="7">
        <f>N2540*P2540</f>
        <v>4906</v>
      </c>
      <c r="S2540" s="2">
        <v>61</v>
      </c>
      <c r="T2540" s="8">
        <f>R2540+S2540</f>
        <v>4967</v>
      </c>
      <c r="U2540" s="8">
        <f>T2540-Q2540</f>
        <v>295</v>
      </c>
      <c r="V2540" s="2" t="s">
        <v>33</v>
      </c>
      <c r="W2540" s="31">
        <f>IF(T2540&lt;5000,T2540*2%,IF(T2540&lt;25000,T2540*5%,IF(T2540&lt;50000,T2540*7%,IF(T2540&lt;100000,T2540*9%,IF(T2540&lt;250000,T2540*12%,T2540*15%)))))</f>
        <v>99.34</v>
      </c>
    </row>
    <row r="2541" spans="1:23" x14ac:dyDescent="0.3">
      <c r="A2541" s="2" t="s">
        <v>1452</v>
      </c>
      <c r="B2541" s="4">
        <v>43652</v>
      </c>
      <c r="C2541" s="4">
        <v>43653</v>
      </c>
      <c r="D2541" s="2" t="s">
        <v>47</v>
      </c>
      <c r="E2541" s="2" t="s">
        <v>29</v>
      </c>
      <c r="F2541" s="2" t="s">
        <v>130</v>
      </c>
      <c r="G2541" s="5" t="str">
        <f>VLOOKUP(F2541,'Customer Info'!A:B,2,0)</f>
        <v>Duane</v>
      </c>
      <c r="H2541" s="5" t="str">
        <f>VLOOKUP(F2541,'Customer Info'!A:C,3,0)</f>
        <v>Huffman</v>
      </c>
      <c r="I2541" s="5" t="str">
        <f>VLOOKUP(F2541,'Customer Info'!A:E,5,0)</f>
        <v>Jakarta</v>
      </c>
      <c r="J2541" s="2" t="s">
        <v>407</v>
      </c>
      <c r="K2541" s="6" t="str">
        <f>VLOOKUP(J2541,'Product Details'!B:C,2,0)</f>
        <v>Furniture</v>
      </c>
      <c r="L2541" s="6" t="str">
        <f>VLOOKUP(J2541,'Product Details'!B:D,3,0)</f>
        <v>Furnishings</v>
      </c>
      <c r="M2541" s="6" t="s">
        <v>6420</v>
      </c>
      <c r="N2541" s="2">
        <v>2453</v>
      </c>
      <c r="O2541" s="2">
        <v>2336</v>
      </c>
      <c r="P2541" s="2">
        <v>2</v>
      </c>
      <c r="Q2541" s="7">
        <f>O2541*P2541</f>
        <v>4672</v>
      </c>
      <c r="R2541" s="7">
        <f>N2541*P2541</f>
        <v>4906</v>
      </c>
      <c r="S2541" s="2">
        <v>45</v>
      </c>
      <c r="T2541" s="8">
        <f>R2541+S2541</f>
        <v>4951</v>
      </c>
      <c r="U2541" s="8">
        <f>T2541-Q2541</f>
        <v>279</v>
      </c>
      <c r="V2541" s="2" t="s">
        <v>33</v>
      </c>
      <c r="W2541" s="31">
        <f>IF(T2541&lt;5000,T2541*2%,IF(T2541&lt;25000,T2541*5%,IF(T2541&lt;50000,T2541*7%,IF(T2541&lt;100000,T2541*9%,IF(T2541&lt;250000,T2541*12%,T2541*15%)))))</f>
        <v>99.02</v>
      </c>
    </row>
    <row r="2542" spans="1:23" x14ac:dyDescent="0.3">
      <c r="A2542" s="2" t="s">
        <v>3694</v>
      </c>
      <c r="B2542" s="4">
        <v>44050</v>
      </c>
      <c r="C2542" s="4">
        <v>44052</v>
      </c>
      <c r="D2542" s="2" t="s">
        <v>47</v>
      </c>
      <c r="E2542" s="2" t="s">
        <v>43</v>
      </c>
      <c r="F2542" s="2" t="s">
        <v>512</v>
      </c>
      <c r="G2542" s="5" t="str">
        <f>VLOOKUP(F2542,'Customer Info'!A:B,2,0)</f>
        <v>Barry</v>
      </c>
      <c r="H2542" s="5" t="str">
        <f>VLOOKUP(F2542,'Customer Info'!A:C,3,0)</f>
        <v>Blumstein</v>
      </c>
      <c r="I2542" s="5" t="str">
        <f>VLOOKUP(F2542,'Customer Info'!A:E,5,0)</f>
        <v>Gold Coast</v>
      </c>
      <c r="J2542" s="2" t="s">
        <v>328</v>
      </c>
      <c r="K2542" s="6" t="str">
        <f>VLOOKUP(J2542,'Product Details'!B:C,2,0)</f>
        <v>Office_Supplies</v>
      </c>
      <c r="L2542" s="6" t="str">
        <f>VLOOKUP(J2542,'Product Details'!B:D,3,0)</f>
        <v>Appliances</v>
      </c>
      <c r="M2542" s="6" t="s">
        <v>6529</v>
      </c>
      <c r="N2542" s="2">
        <v>2453</v>
      </c>
      <c r="O2542" s="2">
        <v>2336</v>
      </c>
      <c r="P2542" s="2">
        <v>2</v>
      </c>
      <c r="Q2542" s="7">
        <f>O2542*P2542</f>
        <v>4672</v>
      </c>
      <c r="R2542" s="7">
        <f>N2542*P2542</f>
        <v>4906</v>
      </c>
      <c r="S2542" s="2">
        <v>35</v>
      </c>
      <c r="T2542" s="8">
        <f>R2542+S2542</f>
        <v>4941</v>
      </c>
      <c r="U2542" s="8">
        <f>T2542-Q2542</f>
        <v>269</v>
      </c>
      <c r="V2542" s="2" t="s">
        <v>33</v>
      </c>
      <c r="W2542" s="31">
        <f>IF(T2542&lt;5000,T2542*2%,IF(T2542&lt;25000,T2542*5%,IF(T2542&lt;50000,T2542*7%,IF(T2542&lt;100000,T2542*9%,IF(T2542&lt;250000,T2542*12%,T2542*15%)))))</f>
        <v>98.820000000000007</v>
      </c>
    </row>
    <row r="2543" spans="1:23" x14ac:dyDescent="0.3">
      <c r="A2543" s="2" t="s">
        <v>5167</v>
      </c>
      <c r="B2543" s="4">
        <v>43680</v>
      </c>
      <c r="C2543" s="4">
        <v>43680</v>
      </c>
      <c r="D2543" s="2" t="s">
        <v>28</v>
      </c>
      <c r="E2543" s="2" t="s">
        <v>36</v>
      </c>
      <c r="F2543" s="2" t="s">
        <v>1543</v>
      </c>
      <c r="G2543" s="5" t="str">
        <f>VLOOKUP(F2543,'Customer Info'!A:B,2,0)</f>
        <v>Maribeth</v>
      </c>
      <c r="H2543" s="5" t="str">
        <f>VLOOKUP(F2543,'Customer Info'!A:C,3,0)</f>
        <v>Dona</v>
      </c>
      <c r="I2543" s="5" t="str">
        <f>VLOOKUP(F2543,'Customer Info'!A:E,5,0)</f>
        <v>Adelaide</v>
      </c>
      <c r="J2543" s="2" t="s">
        <v>893</v>
      </c>
      <c r="K2543" s="6" t="str">
        <f>VLOOKUP(J2543,'Product Details'!B:C,2,0)</f>
        <v>Technology</v>
      </c>
      <c r="L2543" s="6" t="str">
        <f>VLOOKUP(J2543,'Product Details'!B:D,3,0)</f>
        <v>Machines</v>
      </c>
      <c r="M2543" s="6" t="s">
        <v>6485</v>
      </c>
      <c r="N2543" s="2">
        <v>1637</v>
      </c>
      <c r="O2543" s="2">
        <v>1532</v>
      </c>
      <c r="P2543" s="2">
        <v>3</v>
      </c>
      <c r="Q2543" s="7">
        <f>O2543*P2543</f>
        <v>4596</v>
      </c>
      <c r="R2543" s="7">
        <f>N2543*P2543</f>
        <v>4911</v>
      </c>
      <c r="S2543" s="2">
        <v>76</v>
      </c>
      <c r="T2543" s="8">
        <f>R2543+S2543</f>
        <v>4987</v>
      </c>
      <c r="U2543" s="8">
        <f>T2543-Q2543</f>
        <v>391</v>
      </c>
      <c r="V2543" s="2" t="s">
        <v>63</v>
      </c>
      <c r="W2543" s="31">
        <f>IF(T2543&lt;5000,T2543*2%,IF(T2543&lt;25000,T2543*5%,IF(T2543&lt;50000,T2543*7%,IF(T2543&lt;100000,T2543*9%,IF(T2543&lt;250000,T2543*12%,T2543*15%)))))</f>
        <v>99.740000000000009</v>
      </c>
    </row>
    <row r="2544" spans="1:23" x14ac:dyDescent="0.3">
      <c r="A2544" s="2" t="s">
        <v>2432</v>
      </c>
      <c r="B2544" s="4">
        <v>43827</v>
      </c>
      <c r="C2544" s="4">
        <v>43827</v>
      </c>
      <c r="D2544" s="2" t="s">
        <v>28</v>
      </c>
      <c r="E2544" s="2" t="s">
        <v>29</v>
      </c>
      <c r="F2544" s="2" t="s">
        <v>1263</v>
      </c>
      <c r="G2544" s="5" t="str">
        <f>VLOOKUP(F2544,'Customer Info'!A:B,2,0)</f>
        <v>Heather</v>
      </c>
      <c r="H2544" s="5" t="str">
        <f>VLOOKUP(F2544,'Customer Info'!A:C,3,0)</f>
        <v>Kirkland</v>
      </c>
      <c r="I2544" s="5" t="str">
        <f>VLOOKUP(F2544,'Customer Info'!A:E,5,0)</f>
        <v>Luoyang</v>
      </c>
      <c r="J2544" s="2" t="s">
        <v>816</v>
      </c>
      <c r="K2544" s="6" t="str">
        <f>VLOOKUP(J2544,'Product Details'!B:C,2,0)</f>
        <v>Office_Supplies</v>
      </c>
      <c r="L2544" s="6" t="str">
        <f>VLOOKUP(J2544,'Product Details'!B:D,3,0)</f>
        <v>Labels</v>
      </c>
      <c r="M2544" s="6" t="s">
        <v>6468</v>
      </c>
      <c r="N2544" s="2">
        <v>1637</v>
      </c>
      <c r="O2544" s="2">
        <v>1591</v>
      </c>
      <c r="P2544" s="2">
        <v>3</v>
      </c>
      <c r="Q2544" s="7">
        <f>O2544*P2544</f>
        <v>4773</v>
      </c>
      <c r="R2544" s="7">
        <f>N2544*P2544</f>
        <v>4911</v>
      </c>
      <c r="S2544" s="2">
        <v>38</v>
      </c>
      <c r="T2544" s="8">
        <f>R2544+S2544</f>
        <v>4949</v>
      </c>
      <c r="U2544" s="8">
        <f>T2544-Q2544</f>
        <v>176</v>
      </c>
      <c r="V2544" s="2" t="s">
        <v>33</v>
      </c>
      <c r="W2544" s="31">
        <f>IF(T2544&lt;5000,T2544*2%,IF(T2544&lt;25000,T2544*5%,IF(T2544&lt;50000,T2544*7%,IF(T2544&lt;100000,T2544*9%,IF(T2544&lt;250000,T2544*12%,T2544*15%)))))</f>
        <v>98.98</v>
      </c>
    </row>
    <row r="2545" spans="1:23" x14ac:dyDescent="0.3">
      <c r="A2545" s="2" t="s">
        <v>2222</v>
      </c>
      <c r="B2545" s="4">
        <v>43203</v>
      </c>
      <c r="C2545" s="4">
        <v>43205</v>
      </c>
      <c r="D2545" s="2" t="s">
        <v>28</v>
      </c>
      <c r="E2545" s="2" t="s">
        <v>36</v>
      </c>
      <c r="F2545" s="2" t="s">
        <v>598</v>
      </c>
      <c r="G2545" s="5" t="str">
        <f>VLOOKUP(F2545,'Customer Info'!A:B,2,0)</f>
        <v>Shui</v>
      </c>
      <c r="H2545" s="5" t="str">
        <f>VLOOKUP(F2545,'Customer Info'!A:C,3,0)</f>
        <v>Tom</v>
      </c>
      <c r="I2545" s="5" t="str">
        <f>VLOOKUP(F2545,'Customer Info'!A:E,5,0)</f>
        <v>Melbourne</v>
      </c>
      <c r="J2545" s="2" t="s">
        <v>183</v>
      </c>
      <c r="K2545" s="6" t="str">
        <f>VLOOKUP(J2545,'Product Details'!B:C,2,0)</f>
        <v>Furniture</v>
      </c>
      <c r="L2545" s="6" t="str">
        <f>VLOOKUP(J2545,'Product Details'!B:D,3,0)</f>
        <v>Tables</v>
      </c>
      <c r="M2545" s="6" t="s">
        <v>6546</v>
      </c>
      <c r="N2545" s="2">
        <v>1637</v>
      </c>
      <c r="O2545" s="2">
        <v>1532</v>
      </c>
      <c r="P2545" s="2">
        <v>3</v>
      </c>
      <c r="Q2545" s="7">
        <f>O2545*P2545</f>
        <v>4596</v>
      </c>
      <c r="R2545" s="7">
        <f>N2545*P2545</f>
        <v>4911</v>
      </c>
      <c r="S2545" s="2">
        <v>30</v>
      </c>
      <c r="T2545" s="8">
        <f>R2545+S2545</f>
        <v>4941</v>
      </c>
      <c r="U2545" s="8">
        <f>T2545-Q2545</f>
        <v>345</v>
      </c>
      <c r="V2545" s="2" t="s">
        <v>63</v>
      </c>
      <c r="W2545" s="31">
        <f>IF(T2545&lt;5000,T2545*2%,IF(T2545&lt;25000,T2545*5%,IF(T2545&lt;50000,T2545*7%,IF(T2545&lt;100000,T2545*9%,IF(T2545&lt;250000,T2545*12%,T2545*15%)))))</f>
        <v>98.820000000000007</v>
      </c>
    </row>
    <row r="2546" spans="1:23" x14ac:dyDescent="0.3">
      <c r="A2546" s="2" t="s">
        <v>2375</v>
      </c>
      <c r="B2546" s="4">
        <v>43679</v>
      </c>
      <c r="C2546" s="4">
        <v>43679</v>
      </c>
      <c r="D2546" s="2" t="s">
        <v>47</v>
      </c>
      <c r="E2546" s="2" t="s">
        <v>68</v>
      </c>
      <c r="F2546" s="2" t="s">
        <v>1312</v>
      </c>
      <c r="G2546" s="5" t="str">
        <f>VLOOKUP(F2546,'Customer Info'!A:B,2,0)</f>
        <v>Mick</v>
      </c>
      <c r="H2546" s="5" t="str">
        <f>VLOOKUP(F2546,'Customer Info'!A:C,3,0)</f>
        <v>Brown</v>
      </c>
      <c r="I2546" s="5" t="str">
        <f>VLOOKUP(F2546,'Customer Info'!A:E,5,0)</f>
        <v>Shenzhen</v>
      </c>
      <c r="J2546" s="2" t="s">
        <v>105</v>
      </c>
      <c r="K2546" s="6" t="str">
        <f>VLOOKUP(J2546,'Product Details'!B:C,2,0)</f>
        <v>Office_Supplies</v>
      </c>
      <c r="L2546" s="6" t="str">
        <f>VLOOKUP(J2546,'Product Details'!B:D,3,0)</f>
        <v>Appliances</v>
      </c>
      <c r="M2546" s="6" t="s">
        <v>6522</v>
      </c>
      <c r="N2546" s="2">
        <v>825</v>
      </c>
      <c r="O2546" s="2">
        <v>793</v>
      </c>
      <c r="P2546" s="2">
        <v>6</v>
      </c>
      <c r="Q2546" s="7">
        <f>O2546*P2546</f>
        <v>4758</v>
      </c>
      <c r="R2546" s="7">
        <f>N2546*P2546</f>
        <v>4950</v>
      </c>
      <c r="S2546" s="2">
        <v>50</v>
      </c>
      <c r="T2546" s="8">
        <f>R2546+S2546</f>
        <v>5000</v>
      </c>
      <c r="U2546" s="8">
        <f>T2546-Q2546</f>
        <v>242</v>
      </c>
      <c r="V2546" s="2" t="s">
        <v>63</v>
      </c>
      <c r="W2546" s="31">
        <f>IF(T2546&lt;5000,T2546*2%,IF(T2546&lt;25000,T2546*5%,IF(T2546&lt;50000,T2546*7%,IF(T2546&lt;100000,T2546*9%,IF(T2546&lt;250000,T2546*12%,T2546*15%)))))</f>
        <v>250</v>
      </c>
    </row>
    <row r="2547" spans="1:23" x14ac:dyDescent="0.3">
      <c r="A2547" s="2" t="s">
        <v>2693</v>
      </c>
      <c r="B2547" s="4">
        <v>43992</v>
      </c>
      <c r="C2547" s="4">
        <v>43994</v>
      </c>
      <c r="D2547" s="2" t="s">
        <v>47</v>
      </c>
      <c r="E2547" s="2" t="s">
        <v>48</v>
      </c>
      <c r="F2547" s="2" t="s">
        <v>52</v>
      </c>
      <c r="G2547" s="5" t="str">
        <f>VLOOKUP(F2547,'Customer Info'!A:B,2,0)</f>
        <v>Jas</v>
      </c>
      <c r="H2547" s="5" t="str">
        <f>VLOOKUP(F2547,'Customer Info'!A:C,3,0)</f>
        <v>O'Carroll</v>
      </c>
      <c r="I2547" s="5" t="str">
        <f>VLOOKUP(F2547,'Customer Info'!A:E,5,0)</f>
        <v>Essen</v>
      </c>
      <c r="J2547" s="2" t="s">
        <v>466</v>
      </c>
      <c r="K2547" s="6" t="str">
        <f>VLOOKUP(J2547,'Product Details'!B:C,2,0)</f>
        <v>Technology</v>
      </c>
      <c r="L2547" s="6" t="str">
        <f>VLOOKUP(J2547,'Product Details'!B:D,3,0)</f>
        <v>Phones</v>
      </c>
      <c r="M2547" s="6" t="s">
        <v>6419</v>
      </c>
      <c r="N2547" s="2">
        <v>825</v>
      </c>
      <c r="O2547" s="2">
        <v>793</v>
      </c>
      <c r="P2547" s="2">
        <v>6</v>
      </c>
      <c r="Q2547" s="7">
        <f>O2547*P2547</f>
        <v>4758</v>
      </c>
      <c r="R2547" s="7">
        <f>N2547*P2547</f>
        <v>4950</v>
      </c>
      <c r="S2547" s="2">
        <v>48</v>
      </c>
      <c r="T2547" s="8">
        <f>R2547+S2547</f>
        <v>4998</v>
      </c>
      <c r="U2547" s="8">
        <f>T2547-Q2547</f>
        <v>240</v>
      </c>
      <c r="V2547" s="2" t="s">
        <v>30</v>
      </c>
      <c r="W2547" s="31">
        <f>IF(T2547&lt;5000,T2547*2%,IF(T2547&lt;25000,T2547*5%,IF(T2547&lt;50000,T2547*7%,IF(T2547&lt;100000,T2547*9%,IF(T2547&lt;250000,T2547*12%,T2547*15%)))))</f>
        <v>99.960000000000008</v>
      </c>
    </row>
    <row r="2548" spans="1:23" x14ac:dyDescent="0.3">
      <c r="A2548" s="2" t="s">
        <v>584</v>
      </c>
      <c r="B2548" s="4">
        <v>43183</v>
      </c>
      <c r="C2548" s="4">
        <v>43185</v>
      </c>
      <c r="D2548" s="2" t="s">
        <v>47</v>
      </c>
      <c r="E2548" s="2" t="s">
        <v>48</v>
      </c>
      <c r="F2548" s="2" t="s">
        <v>585</v>
      </c>
      <c r="G2548" s="5" t="str">
        <f>VLOOKUP(F2548,'Customer Info'!A:B,2,0)</f>
        <v>Laurel</v>
      </c>
      <c r="H2548" s="5" t="str">
        <f>VLOOKUP(F2548,'Customer Info'!A:C,3,0)</f>
        <v>Elliston</v>
      </c>
      <c r="I2548" s="5" t="str">
        <f>VLOOKUP(F2548,'Customer Info'!A:E,5,0)</f>
        <v>Tasikmalaya</v>
      </c>
      <c r="J2548" s="2" t="s">
        <v>56</v>
      </c>
      <c r="K2548" s="6" t="str">
        <f>VLOOKUP(J2548,'Product Details'!B:C,2,0)</f>
        <v>Technology</v>
      </c>
      <c r="L2548" s="6" t="str">
        <f>VLOOKUP(J2548,'Product Details'!B:D,3,0)</f>
        <v>Accessories</v>
      </c>
      <c r="M2548" s="6" t="s">
        <v>6410</v>
      </c>
      <c r="N2548" s="2">
        <v>2478</v>
      </c>
      <c r="O2548" s="2">
        <v>2406</v>
      </c>
      <c r="P2548" s="2">
        <v>2</v>
      </c>
      <c r="Q2548" s="7">
        <f>O2548*P2548</f>
        <v>4812</v>
      </c>
      <c r="R2548" s="7">
        <f>N2548*P2548</f>
        <v>4956</v>
      </c>
      <c r="S2548" s="2">
        <v>98</v>
      </c>
      <c r="T2548" s="8">
        <f>R2548+S2548</f>
        <v>5054</v>
      </c>
      <c r="U2548" s="8">
        <f>T2548-Q2548</f>
        <v>242</v>
      </c>
      <c r="V2548" s="2" t="s">
        <v>33</v>
      </c>
      <c r="W2548" s="31">
        <f>IF(T2548&lt;5000,T2548*2%,IF(T2548&lt;25000,T2548*5%,IF(T2548&lt;50000,T2548*7%,IF(T2548&lt;100000,T2548*9%,IF(T2548&lt;250000,T2548*12%,T2548*15%)))))</f>
        <v>252.70000000000002</v>
      </c>
    </row>
    <row r="2549" spans="1:23" x14ac:dyDescent="0.3">
      <c r="A2549" s="2" t="s">
        <v>4092</v>
      </c>
      <c r="B2549" s="4">
        <v>43408</v>
      </c>
      <c r="C2549" s="4">
        <v>43409</v>
      </c>
      <c r="D2549" s="2" t="s">
        <v>47</v>
      </c>
      <c r="E2549" s="2" t="s">
        <v>91</v>
      </c>
      <c r="F2549" s="2" t="s">
        <v>1418</v>
      </c>
      <c r="G2549" s="5" t="str">
        <f>VLOOKUP(F2549,'Customer Info'!A:B,2,0)</f>
        <v>Max</v>
      </c>
      <c r="H2549" s="5" t="str">
        <f>VLOOKUP(F2549,'Customer Info'!A:C,3,0)</f>
        <v>Jones</v>
      </c>
      <c r="I2549" s="5" t="str">
        <f>VLOOKUP(F2549,'Customer Info'!A:E,5,0)</f>
        <v>Yuncheng</v>
      </c>
      <c r="J2549" s="2" t="s">
        <v>111</v>
      </c>
      <c r="K2549" s="6" t="str">
        <f>VLOOKUP(J2549,'Product Details'!B:C,2,0)</f>
        <v>Office_Supplies</v>
      </c>
      <c r="L2549" s="6" t="str">
        <f>VLOOKUP(J2549,'Product Details'!B:D,3,0)</f>
        <v>Storage</v>
      </c>
      <c r="M2549" s="6" t="s">
        <v>6543</v>
      </c>
      <c r="N2549" s="2">
        <v>2478</v>
      </c>
      <c r="O2549" s="2">
        <v>2406</v>
      </c>
      <c r="P2549" s="2">
        <v>2</v>
      </c>
      <c r="Q2549" s="7">
        <f>O2549*P2549</f>
        <v>4812</v>
      </c>
      <c r="R2549" s="7">
        <f>N2549*P2549</f>
        <v>4956</v>
      </c>
      <c r="S2549" s="2">
        <v>77</v>
      </c>
      <c r="T2549" s="8">
        <f>R2549+S2549</f>
        <v>5033</v>
      </c>
      <c r="U2549" s="8">
        <f>T2549-Q2549</f>
        <v>221</v>
      </c>
      <c r="V2549" s="2" t="s">
        <v>63</v>
      </c>
      <c r="W2549" s="31">
        <f>IF(T2549&lt;5000,T2549*2%,IF(T2549&lt;25000,T2549*5%,IF(T2549&lt;50000,T2549*7%,IF(T2549&lt;100000,T2549*9%,IF(T2549&lt;250000,T2549*12%,T2549*15%)))))</f>
        <v>251.65</v>
      </c>
    </row>
    <row r="2550" spans="1:23" x14ac:dyDescent="0.3">
      <c r="A2550" s="2" t="s">
        <v>5244</v>
      </c>
      <c r="B2550" s="4">
        <v>43648</v>
      </c>
      <c r="C2550" s="4">
        <v>43649</v>
      </c>
      <c r="D2550" s="2" t="s">
        <v>47</v>
      </c>
      <c r="E2550" s="2" t="s">
        <v>29</v>
      </c>
      <c r="F2550" s="2" t="s">
        <v>1137</v>
      </c>
      <c r="G2550" s="5" t="str">
        <f>VLOOKUP(F2550,'Customer Info'!A:B,2,0)</f>
        <v>Rachel</v>
      </c>
      <c r="H2550" s="5" t="str">
        <f>VLOOKUP(F2550,'Customer Info'!A:C,3,0)</f>
        <v>Payne</v>
      </c>
      <c r="I2550" s="5" t="str">
        <f>VLOOKUP(F2550,'Customer Info'!A:E,5,0)</f>
        <v>Caloundra</v>
      </c>
      <c r="J2550" s="2" t="s">
        <v>131</v>
      </c>
      <c r="K2550" s="6" t="str">
        <f>VLOOKUP(J2550,'Product Details'!B:C,2,0)</f>
        <v>Office_Supplies</v>
      </c>
      <c r="L2550" s="6" t="str">
        <f>VLOOKUP(J2550,'Product Details'!B:D,3,0)</f>
        <v>Labels</v>
      </c>
      <c r="M2550" s="6" t="s">
        <v>6517</v>
      </c>
      <c r="N2550" s="2">
        <v>2478</v>
      </c>
      <c r="O2550" s="2">
        <v>2406</v>
      </c>
      <c r="P2550" s="2">
        <v>2</v>
      </c>
      <c r="Q2550" s="7">
        <f>O2550*P2550</f>
        <v>4812</v>
      </c>
      <c r="R2550" s="7">
        <f>N2550*P2550</f>
        <v>4956</v>
      </c>
      <c r="S2550" s="2">
        <v>57</v>
      </c>
      <c r="T2550" s="8">
        <f>R2550+S2550</f>
        <v>5013</v>
      </c>
      <c r="U2550" s="8">
        <f>T2550-Q2550</f>
        <v>201</v>
      </c>
      <c r="V2550" s="2" t="s">
        <v>33</v>
      </c>
      <c r="W2550" s="31">
        <f>IF(T2550&lt;5000,T2550*2%,IF(T2550&lt;25000,T2550*5%,IF(T2550&lt;50000,T2550*7%,IF(T2550&lt;100000,T2550*9%,IF(T2550&lt;250000,T2550*12%,T2550*15%)))))</f>
        <v>250.65</v>
      </c>
    </row>
    <row r="2551" spans="1:23" x14ac:dyDescent="0.3">
      <c r="A2551" s="2" t="s">
        <v>3060</v>
      </c>
      <c r="B2551" s="4">
        <v>43322</v>
      </c>
      <c r="C2551" s="4">
        <v>43322</v>
      </c>
      <c r="D2551" s="2" t="s">
        <v>47</v>
      </c>
      <c r="E2551" s="2" t="s">
        <v>43</v>
      </c>
      <c r="F2551" s="2" t="s">
        <v>104</v>
      </c>
      <c r="G2551" s="5" t="str">
        <f>VLOOKUP(F2551,'Customer Info'!A:B,2,0)</f>
        <v>Craig</v>
      </c>
      <c r="H2551" s="5" t="str">
        <f>VLOOKUP(F2551,'Customer Info'!A:C,3,0)</f>
        <v>Carroll</v>
      </c>
      <c r="I2551" s="5" t="str">
        <f>VLOOKUP(F2551,'Customer Info'!A:E,5,0)</f>
        <v>Augsburg</v>
      </c>
      <c r="J2551" s="2" t="s">
        <v>32</v>
      </c>
      <c r="K2551" s="6" t="str">
        <f>VLOOKUP(J2551,'Product Details'!B:C,2,0)</f>
        <v>Technology</v>
      </c>
      <c r="L2551" s="6" t="str">
        <f>VLOOKUP(J2551,'Product Details'!B:D,3,0)</f>
        <v>Machines</v>
      </c>
      <c r="M2551" s="6" t="s">
        <v>6403</v>
      </c>
      <c r="N2551" s="2">
        <v>2478</v>
      </c>
      <c r="O2551" s="2">
        <v>2406</v>
      </c>
      <c r="P2551" s="2">
        <v>2</v>
      </c>
      <c r="Q2551" s="7">
        <f>O2551*P2551</f>
        <v>4812</v>
      </c>
      <c r="R2551" s="7">
        <f>N2551*P2551</f>
        <v>4956</v>
      </c>
      <c r="S2551" s="2">
        <v>46</v>
      </c>
      <c r="T2551" s="8">
        <f>R2551+S2551</f>
        <v>5002</v>
      </c>
      <c r="U2551" s="8">
        <f>T2551-Q2551</f>
        <v>190</v>
      </c>
      <c r="V2551" s="2" t="s">
        <v>63</v>
      </c>
      <c r="W2551" s="31">
        <f>IF(T2551&lt;5000,T2551*2%,IF(T2551&lt;25000,T2551*5%,IF(T2551&lt;50000,T2551*7%,IF(T2551&lt;100000,T2551*9%,IF(T2551&lt;250000,T2551*12%,T2551*15%)))))</f>
        <v>250.10000000000002</v>
      </c>
    </row>
    <row r="2552" spans="1:23" x14ac:dyDescent="0.3">
      <c r="A2552" s="2" t="s">
        <v>790</v>
      </c>
      <c r="B2552" s="4">
        <v>43232</v>
      </c>
      <c r="C2552" s="4">
        <v>43233</v>
      </c>
      <c r="D2552" s="2" t="s">
        <v>47</v>
      </c>
      <c r="E2552" s="2" t="s">
        <v>29</v>
      </c>
      <c r="F2552" s="2" t="s">
        <v>791</v>
      </c>
      <c r="G2552" s="5" t="str">
        <f>VLOOKUP(F2552,'Customer Info'!A:B,2,0)</f>
        <v>Laurel</v>
      </c>
      <c r="H2552" s="5" t="str">
        <f>VLOOKUP(F2552,'Customer Info'!A:C,3,0)</f>
        <v>Beltran</v>
      </c>
      <c r="I2552" s="5" t="str">
        <f>VLOOKUP(F2552,'Customer Info'!A:E,5,0)</f>
        <v>Melbourne</v>
      </c>
      <c r="J2552" s="2" t="s">
        <v>792</v>
      </c>
      <c r="K2552" s="6" t="str">
        <f>VLOOKUP(J2552,'Product Details'!B:C,2,0)</f>
        <v>Office_Supplies</v>
      </c>
      <c r="L2552" s="6" t="str">
        <f>VLOOKUP(J2552,'Product Details'!B:D,3,0)</f>
        <v>Fasteners</v>
      </c>
      <c r="M2552" s="6" t="s">
        <v>6544</v>
      </c>
      <c r="N2552" s="2">
        <v>992</v>
      </c>
      <c r="O2552" s="2">
        <v>928</v>
      </c>
      <c r="P2552" s="2">
        <v>5</v>
      </c>
      <c r="Q2552" s="7">
        <f>O2552*P2552</f>
        <v>4640</v>
      </c>
      <c r="R2552" s="7">
        <f>N2552*P2552</f>
        <v>4960</v>
      </c>
      <c r="S2552" s="2">
        <v>92</v>
      </c>
      <c r="T2552" s="8">
        <f>R2552+S2552</f>
        <v>5052</v>
      </c>
      <c r="U2552" s="8">
        <f>T2552-Q2552</f>
        <v>412</v>
      </c>
      <c r="V2552" s="2" t="s">
        <v>63</v>
      </c>
      <c r="W2552" s="31">
        <f>IF(T2552&lt;5000,T2552*2%,IF(T2552&lt;25000,T2552*5%,IF(T2552&lt;50000,T2552*7%,IF(T2552&lt;100000,T2552*9%,IF(T2552&lt;250000,T2552*12%,T2552*15%)))))</f>
        <v>252.60000000000002</v>
      </c>
    </row>
    <row r="2553" spans="1:23" x14ac:dyDescent="0.3">
      <c r="A2553" s="2" t="s">
        <v>3829</v>
      </c>
      <c r="B2553" s="4">
        <v>44122</v>
      </c>
      <c r="C2553" s="4">
        <v>44122</v>
      </c>
      <c r="D2553" s="2" t="s">
        <v>47</v>
      </c>
      <c r="E2553" s="2" t="s">
        <v>29</v>
      </c>
      <c r="F2553" s="2" t="s">
        <v>418</v>
      </c>
      <c r="G2553" s="5" t="str">
        <f>VLOOKUP(F2553,'Customer Info'!A:B,2,0)</f>
        <v>Cathy</v>
      </c>
      <c r="H2553" s="5" t="str">
        <f>VLOOKUP(F2553,'Customer Info'!A:C,3,0)</f>
        <v>Hwang</v>
      </c>
      <c r="I2553" s="5" t="str">
        <f>VLOOKUP(F2553,'Customer Info'!A:E,5,0)</f>
        <v>Ballarat</v>
      </c>
      <c r="J2553" s="2" t="s">
        <v>414</v>
      </c>
      <c r="K2553" s="6" t="str">
        <f>VLOOKUP(J2553,'Product Details'!B:C,2,0)</f>
        <v>Furniture</v>
      </c>
      <c r="L2553" s="6" t="str">
        <f>VLOOKUP(J2553,'Product Details'!B:D,3,0)</f>
        <v>Furnishings</v>
      </c>
      <c r="M2553" s="6" t="s">
        <v>6534</v>
      </c>
      <c r="N2553" s="2">
        <v>992</v>
      </c>
      <c r="O2553" s="2">
        <v>928</v>
      </c>
      <c r="P2553" s="2">
        <v>5</v>
      </c>
      <c r="Q2553" s="7">
        <f>O2553*P2553</f>
        <v>4640</v>
      </c>
      <c r="R2553" s="7">
        <f>N2553*P2553</f>
        <v>4960</v>
      </c>
      <c r="S2553" s="2">
        <v>34</v>
      </c>
      <c r="T2553" s="8">
        <f>R2553+S2553</f>
        <v>4994</v>
      </c>
      <c r="U2553" s="8">
        <f>T2553-Q2553</f>
        <v>354</v>
      </c>
      <c r="V2553" s="2" t="s">
        <v>33</v>
      </c>
      <c r="W2553" s="31">
        <f>IF(T2553&lt;5000,T2553*2%,IF(T2553&lt;25000,T2553*5%,IF(T2553&lt;50000,T2553*7%,IF(T2553&lt;100000,T2553*9%,IF(T2553&lt;250000,T2553*12%,T2553*15%)))))</f>
        <v>99.88</v>
      </c>
    </row>
    <row r="2554" spans="1:23" x14ac:dyDescent="0.3">
      <c r="A2554" s="2" t="s">
        <v>4021</v>
      </c>
      <c r="B2554" s="4">
        <v>44053</v>
      </c>
      <c r="C2554" s="4">
        <v>44053</v>
      </c>
      <c r="D2554" s="2" t="s">
        <v>47</v>
      </c>
      <c r="E2554" s="2" t="s">
        <v>68</v>
      </c>
      <c r="F2554" s="2" t="s">
        <v>259</v>
      </c>
      <c r="G2554" s="5" t="str">
        <f>VLOOKUP(F2554,'Customer Info'!A:B,2,0)</f>
        <v>Eugene</v>
      </c>
      <c r="H2554" s="5" t="str">
        <f>VLOOKUP(F2554,'Customer Info'!A:C,3,0)</f>
        <v>Hildebrand</v>
      </c>
      <c r="I2554" s="5" t="str">
        <f>VLOOKUP(F2554,'Customer Info'!A:E,5,0)</f>
        <v>Liaocheng</v>
      </c>
      <c r="J2554" s="2" t="s">
        <v>50</v>
      </c>
      <c r="K2554" s="6" t="str">
        <f>VLOOKUP(J2554,'Product Details'!B:C,2,0)</f>
        <v>Technology</v>
      </c>
      <c r="L2554" s="6" t="str">
        <f>VLOOKUP(J2554,'Product Details'!B:D,3,0)</f>
        <v>Machines</v>
      </c>
      <c r="M2554" s="6" t="s">
        <v>6562</v>
      </c>
      <c r="N2554" s="2">
        <v>1654</v>
      </c>
      <c r="O2554" s="2">
        <v>1577</v>
      </c>
      <c r="P2554" s="2">
        <v>3</v>
      </c>
      <c r="Q2554" s="7">
        <f>O2554*P2554</f>
        <v>4731</v>
      </c>
      <c r="R2554" s="7">
        <f>N2554*P2554</f>
        <v>4962</v>
      </c>
      <c r="S2554" s="2">
        <v>79</v>
      </c>
      <c r="T2554" s="8">
        <f>R2554+S2554</f>
        <v>5041</v>
      </c>
      <c r="U2554" s="8">
        <f>T2554-Q2554</f>
        <v>310</v>
      </c>
      <c r="V2554" s="2" t="s">
        <v>63</v>
      </c>
      <c r="W2554" s="31">
        <f>IF(T2554&lt;5000,T2554*2%,IF(T2554&lt;25000,T2554*5%,IF(T2554&lt;50000,T2554*7%,IF(T2554&lt;100000,T2554*9%,IF(T2554&lt;250000,T2554*12%,T2554*15%)))))</f>
        <v>252.05</v>
      </c>
    </row>
    <row r="2555" spans="1:23" x14ac:dyDescent="0.3">
      <c r="A2555" s="2" t="s">
        <v>4234</v>
      </c>
      <c r="B2555" s="4">
        <v>43131</v>
      </c>
      <c r="C2555" s="4">
        <v>43132</v>
      </c>
      <c r="D2555" s="2" t="s">
        <v>47</v>
      </c>
      <c r="E2555" s="2" t="s">
        <v>48</v>
      </c>
      <c r="F2555" s="2" t="s">
        <v>1580</v>
      </c>
      <c r="G2555" s="5" t="str">
        <f>VLOOKUP(F2555,'Customer Info'!A:B,2,0)</f>
        <v>Robert</v>
      </c>
      <c r="H2555" s="5" t="str">
        <f>VLOOKUP(F2555,'Customer Info'!A:C,3,0)</f>
        <v>Dilbeck</v>
      </c>
      <c r="I2555" s="5" t="str">
        <f>VLOOKUP(F2555,'Customer Info'!A:E,5,0)</f>
        <v>Melton</v>
      </c>
      <c r="J2555" s="2" t="s">
        <v>373</v>
      </c>
      <c r="K2555" s="6" t="str">
        <f>VLOOKUP(J2555,'Product Details'!B:C,2,0)</f>
        <v>Furniture</v>
      </c>
      <c r="L2555" s="6" t="str">
        <f>VLOOKUP(J2555,'Product Details'!B:D,3,0)</f>
        <v>Chairs</v>
      </c>
      <c r="M2555" s="6" t="s">
        <v>6518</v>
      </c>
      <c r="N2555" s="2">
        <v>827</v>
      </c>
      <c r="O2555" s="2">
        <v>788</v>
      </c>
      <c r="P2555" s="2">
        <v>6</v>
      </c>
      <c r="Q2555" s="7">
        <f>O2555*P2555</f>
        <v>4728</v>
      </c>
      <c r="R2555" s="7">
        <f>N2555*P2555</f>
        <v>4962</v>
      </c>
      <c r="S2555" s="2">
        <v>67</v>
      </c>
      <c r="T2555" s="8">
        <f>R2555+S2555</f>
        <v>5029</v>
      </c>
      <c r="U2555" s="8">
        <f>T2555-Q2555</f>
        <v>301</v>
      </c>
      <c r="V2555" s="2" t="s">
        <v>33</v>
      </c>
      <c r="W2555" s="31">
        <f>IF(T2555&lt;5000,T2555*2%,IF(T2555&lt;25000,T2555*5%,IF(T2555&lt;50000,T2555*7%,IF(T2555&lt;100000,T2555*9%,IF(T2555&lt;250000,T2555*12%,T2555*15%)))))</f>
        <v>251.45000000000002</v>
      </c>
    </row>
    <row r="2556" spans="1:23" x14ac:dyDescent="0.3">
      <c r="A2556" s="2" t="s">
        <v>1237</v>
      </c>
      <c r="B2556" s="4">
        <v>43537</v>
      </c>
      <c r="C2556" s="4">
        <v>43539</v>
      </c>
      <c r="D2556" s="2" t="s">
        <v>47</v>
      </c>
      <c r="E2556" s="2" t="s">
        <v>29</v>
      </c>
      <c r="F2556" s="2" t="s">
        <v>581</v>
      </c>
      <c r="G2556" s="5" t="str">
        <f>VLOOKUP(F2556,'Customer Info'!A:B,2,0)</f>
        <v>Benjamin</v>
      </c>
      <c r="H2556" s="5" t="str">
        <f>VLOOKUP(F2556,'Customer Info'!A:C,3,0)</f>
        <v>Patterson</v>
      </c>
      <c r="I2556" s="5" t="str">
        <f>VLOOKUP(F2556,'Customer Info'!A:E,5,0)</f>
        <v>Wollongong</v>
      </c>
      <c r="J2556" s="2" t="s">
        <v>611</v>
      </c>
      <c r="K2556" s="6" t="str">
        <f>VLOOKUP(J2556,'Product Details'!B:C,2,0)</f>
        <v>Technology</v>
      </c>
      <c r="L2556" s="6" t="str">
        <f>VLOOKUP(J2556,'Product Details'!B:D,3,0)</f>
        <v>Phones</v>
      </c>
      <c r="M2556" s="6" t="s">
        <v>6564</v>
      </c>
      <c r="N2556" s="2">
        <v>827</v>
      </c>
      <c r="O2556" s="2">
        <v>788</v>
      </c>
      <c r="P2556" s="2">
        <v>6</v>
      </c>
      <c r="Q2556" s="7">
        <f>O2556*P2556</f>
        <v>4728</v>
      </c>
      <c r="R2556" s="7">
        <f>N2556*P2556</f>
        <v>4962</v>
      </c>
      <c r="S2556" s="2">
        <v>62</v>
      </c>
      <c r="T2556" s="8">
        <f>R2556+S2556</f>
        <v>5024</v>
      </c>
      <c r="U2556" s="8">
        <f>T2556-Q2556</f>
        <v>296</v>
      </c>
      <c r="V2556" s="2" t="s">
        <v>33</v>
      </c>
      <c r="W2556" s="31">
        <f>IF(T2556&lt;5000,T2556*2%,IF(T2556&lt;25000,T2556*5%,IF(T2556&lt;50000,T2556*7%,IF(T2556&lt;100000,T2556*9%,IF(T2556&lt;250000,T2556*12%,T2556*15%)))))</f>
        <v>251.20000000000002</v>
      </c>
    </row>
    <row r="2557" spans="1:23" x14ac:dyDescent="0.3">
      <c r="A2557" s="2" t="s">
        <v>5040</v>
      </c>
      <c r="B2557" s="4">
        <v>43793</v>
      </c>
      <c r="C2557" s="4">
        <v>43793</v>
      </c>
      <c r="D2557" s="2" t="s">
        <v>47</v>
      </c>
      <c r="E2557" s="2" t="s">
        <v>48</v>
      </c>
      <c r="F2557" s="2" t="s">
        <v>897</v>
      </c>
      <c r="G2557" s="5" t="str">
        <f>VLOOKUP(F2557,'Customer Info'!A:B,2,0)</f>
        <v>Resi</v>
      </c>
      <c r="H2557" s="5" t="str">
        <f>VLOOKUP(F2557,'Customer Info'!A:C,3,0)</f>
        <v>Pšlking</v>
      </c>
      <c r="I2557" s="5" t="str">
        <f>VLOOKUP(F2557,'Customer Info'!A:E,5,0)</f>
        <v>Gelsenkirchen</v>
      </c>
      <c r="J2557" s="2" t="s">
        <v>1050</v>
      </c>
      <c r="K2557" s="6" t="str">
        <f>VLOOKUP(J2557,'Product Details'!B:C,2,0)</f>
        <v>Technology</v>
      </c>
      <c r="L2557" s="6" t="str">
        <f>VLOOKUP(J2557,'Product Details'!B:D,3,0)</f>
        <v>Copiers</v>
      </c>
      <c r="M2557" s="6" t="s">
        <v>6484</v>
      </c>
      <c r="N2557" s="2">
        <v>1654</v>
      </c>
      <c r="O2557" s="2">
        <v>1577</v>
      </c>
      <c r="P2557" s="2">
        <v>3</v>
      </c>
      <c r="Q2557" s="7">
        <f>O2557*P2557</f>
        <v>4731</v>
      </c>
      <c r="R2557" s="7">
        <f>N2557*P2557</f>
        <v>4962</v>
      </c>
      <c r="S2557" s="2">
        <v>37</v>
      </c>
      <c r="T2557" s="8">
        <f>R2557+S2557</f>
        <v>4999</v>
      </c>
      <c r="U2557" s="8">
        <f>T2557-Q2557</f>
        <v>268</v>
      </c>
      <c r="V2557" s="2" t="s">
        <v>33</v>
      </c>
      <c r="W2557" s="31">
        <f>IF(T2557&lt;5000,T2557*2%,IF(T2557&lt;25000,T2557*5%,IF(T2557&lt;50000,T2557*7%,IF(T2557&lt;100000,T2557*9%,IF(T2557&lt;250000,T2557*12%,T2557*15%)))))</f>
        <v>99.98</v>
      </c>
    </row>
    <row r="2558" spans="1:23" x14ac:dyDescent="0.3">
      <c r="A2558" s="2" t="s">
        <v>1445</v>
      </c>
      <c r="B2558" s="4">
        <v>43574</v>
      </c>
      <c r="C2558" s="4">
        <v>43574</v>
      </c>
      <c r="D2558" s="2" t="s">
        <v>47</v>
      </c>
      <c r="E2558" s="2" t="s">
        <v>36</v>
      </c>
      <c r="F2558" s="2" t="s">
        <v>1446</v>
      </c>
      <c r="G2558" s="5" t="str">
        <f>VLOOKUP(F2558,'Customer Info'!A:B,2,0)</f>
        <v>Brad</v>
      </c>
      <c r="H2558" s="5" t="str">
        <f>VLOOKUP(F2558,'Customer Info'!A:C,3,0)</f>
        <v>Eason</v>
      </c>
      <c r="I2558" s="5" t="str">
        <f>VLOOKUP(F2558,'Customer Info'!A:E,5,0)</f>
        <v>Bogor</v>
      </c>
      <c r="J2558" s="2" t="s">
        <v>86</v>
      </c>
      <c r="K2558" s="6" t="str">
        <f>VLOOKUP(J2558,'Product Details'!B:C,2,0)</f>
        <v>Office_Supplies</v>
      </c>
      <c r="L2558" s="6" t="str">
        <f>VLOOKUP(J2558,'Product Details'!B:D,3,0)</f>
        <v>Storage</v>
      </c>
      <c r="M2558" s="6" t="s">
        <v>6507</v>
      </c>
      <c r="N2558" s="2">
        <v>829</v>
      </c>
      <c r="O2558" s="2">
        <v>761</v>
      </c>
      <c r="P2558" s="2">
        <v>6</v>
      </c>
      <c r="Q2558" s="7">
        <f>O2558*P2558</f>
        <v>4566</v>
      </c>
      <c r="R2558" s="7">
        <f>N2558*P2558</f>
        <v>4974</v>
      </c>
      <c r="S2558" s="2">
        <v>87</v>
      </c>
      <c r="T2558" s="8">
        <f>R2558+S2558</f>
        <v>5061</v>
      </c>
      <c r="U2558" s="8">
        <f>T2558-Q2558</f>
        <v>495</v>
      </c>
      <c r="V2558" s="2" t="s">
        <v>33</v>
      </c>
      <c r="W2558" s="31">
        <f>IF(T2558&lt;5000,T2558*2%,IF(T2558&lt;25000,T2558*5%,IF(T2558&lt;50000,T2558*7%,IF(T2558&lt;100000,T2558*9%,IF(T2558&lt;250000,T2558*12%,T2558*15%)))))</f>
        <v>253.05</v>
      </c>
    </row>
    <row r="2559" spans="1:23" x14ac:dyDescent="0.3">
      <c r="A2559" s="2" t="s">
        <v>3691</v>
      </c>
      <c r="B2559" s="4">
        <v>43990</v>
      </c>
      <c r="C2559" s="4">
        <v>43990</v>
      </c>
      <c r="D2559" s="2" t="s">
        <v>47</v>
      </c>
      <c r="E2559" s="2" t="s">
        <v>29</v>
      </c>
      <c r="F2559" s="2" t="s">
        <v>537</v>
      </c>
      <c r="G2559" s="5" t="str">
        <f>VLOOKUP(F2559,'Customer Info'!A:B,2,0)</f>
        <v>Jessica</v>
      </c>
      <c r="H2559" s="5" t="str">
        <f>VLOOKUP(F2559,'Customer Info'!A:C,3,0)</f>
        <v>Myrick</v>
      </c>
      <c r="I2559" s="5" t="str">
        <f>VLOOKUP(F2559,'Customer Info'!A:E,5,0)</f>
        <v>Krefeld</v>
      </c>
      <c r="J2559" s="2" t="s">
        <v>96</v>
      </c>
      <c r="K2559" s="6" t="str">
        <f>VLOOKUP(J2559,'Product Details'!B:C,2,0)</f>
        <v>Technology</v>
      </c>
      <c r="L2559" s="6" t="str">
        <f>VLOOKUP(J2559,'Product Details'!B:D,3,0)</f>
        <v>Machines</v>
      </c>
      <c r="M2559" s="6" t="s">
        <v>6401</v>
      </c>
      <c r="N2559" s="2">
        <v>829</v>
      </c>
      <c r="O2559" s="2">
        <v>761</v>
      </c>
      <c r="P2559" s="2">
        <v>6</v>
      </c>
      <c r="Q2559" s="7">
        <f>O2559*P2559</f>
        <v>4566</v>
      </c>
      <c r="R2559" s="7">
        <f>N2559*P2559</f>
        <v>4974</v>
      </c>
      <c r="S2559" s="2">
        <v>67</v>
      </c>
      <c r="T2559" s="8">
        <f>R2559+S2559</f>
        <v>5041</v>
      </c>
      <c r="U2559" s="8">
        <f>T2559-Q2559</f>
        <v>475</v>
      </c>
      <c r="V2559" s="2" t="s">
        <v>30</v>
      </c>
      <c r="W2559" s="31">
        <f>IF(T2559&lt;5000,T2559*2%,IF(T2559&lt;25000,T2559*5%,IF(T2559&lt;50000,T2559*7%,IF(T2559&lt;100000,T2559*9%,IF(T2559&lt;250000,T2559*12%,T2559*15%)))))</f>
        <v>252.05</v>
      </c>
    </row>
    <row r="2560" spans="1:23" x14ac:dyDescent="0.3">
      <c r="A2560" s="2" t="s">
        <v>4130</v>
      </c>
      <c r="B2560" s="4">
        <v>43304</v>
      </c>
      <c r="C2560" s="4">
        <v>43305</v>
      </c>
      <c r="D2560" s="2" t="s">
        <v>47</v>
      </c>
      <c r="E2560" s="2" t="s">
        <v>29</v>
      </c>
      <c r="F2560" s="2" t="s">
        <v>369</v>
      </c>
      <c r="G2560" s="5" t="str">
        <f>VLOOKUP(F2560,'Customer Info'!A:B,2,0)</f>
        <v>Alex</v>
      </c>
      <c r="H2560" s="5" t="str">
        <f>VLOOKUP(F2560,'Customer Info'!A:C,3,0)</f>
        <v>Avila</v>
      </c>
      <c r="I2560" s="5" t="str">
        <f>VLOOKUP(F2560,'Customer Info'!A:E,5,0)</f>
        <v>Newcastle</v>
      </c>
      <c r="J2560" s="2" t="s">
        <v>816</v>
      </c>
      <c r="K2560" s="6" t="str">
        <f>VLOOKUP(J2560,'Product Details'!B:C,2,0)</f>
        <v>Office_Supplies</v>
      </c>
      <c r="L2560" s="6" t="str">
        <f>VLOOKUP(J2560,'Product Details'!B:D,3,0)</f>
        <v>Labels</v>
      </c>
      <c r="M2560" s="6" t="s">
        <v>6468</v>
      </c>
      <c r="N2560" s="2">
        <v>1246</v>
      </c>
      <c r="O2560" s="2">
        <v>1164</v>
      </c>
      <c r="P2560" s="2">
        <v>4</v>
      </c>
      <c r="Q2560" s="7">
        <f>O2560*P2560</f>
        <v>4656</v>
      </c>
      <c r="R2560" s="7">
        <f>N2560*P2560</f>
        <v>4984</v>
      </c>
      <c r="S2560" s="2">
        <v>86</v>
      </c>
      <c r="T2560" s="8">
        <f>R2560+S2560</f>
        <v>5070</v>
      </c>
      <c r="U2560" s="8">
        <f>T2560-Q2560</f>
        <v>414</v>
      </c>
      <c r="V2560" s="2" t="s">
        <v>33</v>
      </c>
      <c r="W2560" s="31">
        <f>IF(T2560&lt;5000,T2560*2%,IF(T2560&lt;25000,T2560*5%,IF(T2560&lt;50000,T2560*7%,IF(T2560&lt;100000,T2560*9%,IF(T2560&lt;250000,T2560*12%,T2560*15%)))))</f>
        <v>253.5</v>
      </c>
    </row>
    <row r="2561" spans="1:23" x14ac:dyDescent="0.3">
      <c r="A2561" s="2" t="s">
        <v>4358</v>
      </c>
      <c r="B2561" s="4">
        <v>43767</v>
      </c>
      <c r="C2561" s="4">
        <v>43769</v>
      </c>
      <c r="D2561" s="2" t="s">
        <v>47</v>
      </c>
      <c r="E2561" s="2" t="s">
        <v>91</v>
      </c>
      <c r="F2561" s="2" t="s">
        <v>321</v>
      </c>
      <c r="G2561" s="5" t="str">
        <f>VLOOKUP(F2561,'Customer Info'!A:B,2,0)</f>
        <v>Yana</v>
      </c>
      <c r="H2561" s="5" t="str">
        <f>VLOOKUP(F2561,'Customer Info'!A:C,3,0)</f>
        <v>Sorensen</v>
      </c>
      <c r="I2561" s="5" t="str">
        <f>VLOOKUP(F2561,'Customer Info'!A:E,5,0)</f>
        <v>Bottrop</v>
      </c>
      <c r="J2561" s="2" t="s">
        <v>177</v>
      </c>
      <c r="K2561" s="6" t="str">
        <f>VLOOKUP(J2561,'Product Details'!B:C,2,0)</f>
        <v>Technology</v>
      </c>
      <c r="L2561" s="6" t="str">
        <f>VLOOKUP(J2561,'Product Details'!B:D,3,0)</f>
        <v>Accessories</v>
      </c>
      <c r="M2561" s="6" t="s">
        <v>6502</v>
      </c>
      <c r="N2561" s="2">
        <v>1246</v>
      </c>
      <c r="O2561" s="2">
        <v>1164</v>
      </c>
      <c r="P2561" s="2">
        <v>4</v>
      </c>
      <c r="Q2561" s="7">
        <f>O2561*P2561</f>
        <v>4656</v>
      </c>
      <c r="R2561" s="7">
        <f>N2561*P2561</f>
        <v>4984</v>
      </c>
      <c r="S2561" s="2">
        <v>76</v>
      </c>
      <c r="T2561" s="8">
        <f>R2561+S2561</f>
        <v>5060</v>
      </c>
      <c r="U2561" s="8">
        <f>T2561-Q2561</f>
        <v>404</v>
      </c>
      <c r="V2561" s="2" t="s">
        <v>33</v>
      </c>
      <c r="W2561" s="31">
        <f>IF(T2561&lt;5000,T2561*2%,IF(T2561&lt;25000,T2561*5%,IF(T2561&lt;50000,T2561*7%,IF(T2561&lt;100000,T2561*9%,IF(T2561&lt;250000,T2561*12%,T2561*15%)))))</f>
        <v>253</v>
      </c>
    </row>
    <row r="2562" spans="1:23" x14ac:dyDescent="0.3">
      <c r="A2562" s="2" t="s">
        <v>2991</v>
      </c>
      <c r="B2562" s="4">
        <v>43257</v>
      </c>
      <c r="C2562" s="4">
        <v>43259</v>
      </c>
      <c r="D2562" s="2" t="s">
        <v>47</v>
      </c>
      <c r="E2562" s="2" t="s">
        <v>91</v>
      </c>
      <c r="F2562" s="2" t="s">
        <v>2289</v>
      </c>
      <c r="G2562" s="5" t="str">
        <f>VLOOKUP(F2562,'Customer Info'!A:B,2,0)</f>
        <v>Rachel</v>
      </c>
      <c r="H2562" s="5" t="str">
        <f>VLOOKUP(F2562,'Customer Info'!A:C,3,0)</f>
        <v>Payne</v>
      </c>
      <c r="I2562" s="5" t="str">
        <f>VLOOKUP(F2562,'Customer Info'!A:E,5,0)</f>
        <v>Fuzhou</v>
      </c>
      <c r="J2562" s="2" t="s">
        <v>217</v>
      </c>
      <c r="K2562" s="6" t="str">
        <f>VLOOKUP(J2562,'Product Details'!B:C,2,0)</f>
        <v>Office_Supplies</v>
      </c>
      <c r="L2562" s="6" t="str">
        <f>VLOOKUP(J2562,'Product Details'!B:D,3,0)</f>
        <v>Labels</v>
      </c>
      <c r="M2562" s="6" t="s">
        <v>6441</v>
      </c>
      <c r="N2562" s="2">
        <v>998</v>
      </c>
      <c r="O2562" s="2">
        <v>931</v>
      </c>
      <c r="P2562" s="2">
        <v>5</v>
      </c>
      <c r="Q2562" s="7">
        <f>O2562*P2562</f>
        <v>4655</v>
      </c>
      <c r="R2562" s="7">
        <f>N2562*P2562</f>
        <v>4990</v>
      </c>
      <c r="S2562" s="2">
        <v>60</v>
      </c>
      <c r="T2562" s="8">
        <f>R2562+S2562</f>
        <v>5050</v>
      </c>
      <c r="U2562" s="8">
        <f>T2562-Q2562</f>
        <v>395</v>
      </c>
      <c r="V2562" s="2" t="s">
        <v>33</v>
      </c>
      <c r="W2562" s="31">
        <f>IF(T2562&lt;5000,T2562*2%,IF(T2562&lt;25000,T2562*5%,IF(T2562&lt;50000,T2562*7%,IF(T2562&lt;100000,T2562*9%,IF(T2562&lt;250000,T2562*12%,T2562*15%)))))</f>
        <v>252.5</v>
      </c>
    </row>
    <row r="2563" spans="1:23" x14ac:dyDescent="0.3">
      <c r="A2563" s="2" t="s">
        <v>3981</v>
      </c>
      <c r="B2563" s="4">
        <v>44168</v>
      </c>
      <c r="C2563" s="4">
        <v>44168</v>
      </c>
      <c r="D2563" s="2" t="s">
        <v>35</v>
      </c>
      <c r="E2563" s="2" t="s">
        <v>48</v>
      </c>
      <c r="F2563" s="2" t="s">
        <v>1423</v>
      </c>
      <c r="G2563" s="5" t="str">
        <f>VLOOKUP(F2563,'Customer Info'!A:B,2,0)</f>
        <v>Peter</v>
      </c>
      <c r="H2563" s="5" t="str">
        <f>VLOOKUP(F2563,'Customer Info'!A:C,3,0)</f>
        <v>BŸhler</v>
      </c>
      <c r="I2563" s="5" t="str">
        <f>VLOOKUP(F2563,'Customer Info'!A:E,5,0)</f>
        <v>Wolfsburg</v>
      </c>
      <c r="J2563" s="2" t="s">
        <v>373</v>
      </c>
      <c r="K2563" s="6" t="str">
        <f>VLOOKUP(J2563,'Product Details'!B:C,2,0)</f>
        <v>Furniture</v>
      </c>
      <c r="L2563" s="6" t="str">
        <f>VLOOKUP(J2563,'Product Details'!B:D,3,0)</f>
        <v>Chairs</v>
      </c>
      <c r="M2563" s="6" t="s">
        <v>6518</v>
      </c>
      <c r="N2563" s="2">
        <v>2501</v>
      </c>
      <c r="O2563" s="2">
        <v>2361</v>
      </c>
      <c r="P2563" s="2">
        <v>2</v>
      </c>
      <c r="Q2563" s="7">
        <f>O2563*P2563</f>
        <v>4722</v>
      </c>
      <c r="R2563" s="7">
        <f>N2563*P2563</f>
        <v>5002</v>
      </c>
      <c r="S2563" s="2">
        <v>96</v>
      </c>
      <c r="T2563" s="8">
        <f>R2563+S2563</f>
        <v>5098</v>
      </c>
      <c r="U2563" s="8">
        <f>T2563-Q2563</f>
        <v>376</v>
      </c>
      <c r="V2563" s="2" t="s">
        <v>63</v>
      </c>
      <c r="W2563" s="31">
        <f>IF(T2563&lt;5000,T2563*2%,IF(T2563&lt;25000,T2563*5%,IF(T2563&lt;50000,T2563*7%,IF(T2563&lt;100000,T2563*9%,IF(T2563&lt;250000,T2563*12%,T2563*15%)))))</f>
        <v>254.9</v>
      </c>
    </row>
    <row r="2564" spans="1:23" x14ac:dyDescent="0.3">
      <c r="A2564" s="2" t="s">
        <v>1262</v>
      </c>
      <c r="B2564" s="4">
        <v>43603</v>
      </c>
      <c r="C2564" s="4">
        <v>43603</v>
      </c>
      <c r="D2564" s="2" t="s">
        <v>35</v>
      </c>
      <c r="E2564" s="2" t="s">
        <v>91</v>
      </c>
      <c r="F2564" s="2" t="s">
        <v>1263</v>
      </c>
      <c r="G2564" s="5" t="str">
        <f>VLOOKUP(F2564,'Customer Info'!A:B,2,0)</f>
        <v>Heather</v>
      </c>
      <c r="H2564" s="5" t="str">
        <f>VLOOKUP(F2564,'Customer Info'!A:C,3,0)</f>
        <v>Kirkland</v>
      </c>
      <c r="I2564" s="5" t="str">
        <f>VLOOKUP(F2564,'Customer Info'!A:E,5,0)</f>
        <v>Luoyang</v>
      </c>
      <c r="J2564" s="2" t="s">
        <v>706</v>
      </c>
      <c r="K2564" s="6" t="str">
        <f>VLOOKUP(J2564,'Product Details'!B:C,2,0)</f>
        <v>Office_Supplies</v>
      </c>
      <c r="L2564" s="6" t="str">
        <f>VLOOKUP(J2564,'Product Details'!B:D,3,0)</f>
        <v>Supplies</v>
      </c>
      <c r="M2564" s="6" t="s">
        <v>6556</v>
      </c>
      <c r="N2564" s="2">
        <v>2501</v>
      </c>
      <c r="O2564" s="2">
        <v>2361</v>
      </c>
      <c r="P2564" s="2">
        <v>2</v>
      </c>
      <c r="Q2564" s="7">
        <f>O2564*P2564</f>
        <v>4722</v>
      </c>
      <c r="R2564" s="7">
        <f>N2564*P2564</f>
        <v>5002</v>
      </c>
      <c r="S2564" s="2">
        <v>42</v>
      </c>
      <c r="T2564" s="8">
        <f>R2564+S2564</f>
        <v>5044</v>
      </c>
      <c r="U2564" s="8">
        <f>T2564-Q2564</f>
        <v>322</v>
      </c>
      <c r="V2564" s="2" t="s">
        <v>33</v>
      </c>
      <c r="W2564" s="31">
        <f>IF(T2564&lt;5000,T2564*2%,IF(T2564&lt;25000,T2564*5%,IF(T2564&lt;50000,T2564*7%,IF(T2564&lt;100000,T2564*9%,IF(T2564&lt;250000,T2564*12%,T2564*15%)))))</f>
        <v>252.20000000000002</v>
      </c>
    </row>
    <row r="2565" spans="1:23" x14ac:dyDescent="0.3">
      <c r="A2565" s="2" t="s">
        <v>2051</v>
      </c>
      <c r="B2565" s="4">
        <v>43140</v>
      </c>
      <c r="C2565" s="4">
        <v>43140</v>
      </c>
      <c r="D2565" s="2" t="s">
        <v>47</v>
      </c>
      <c r="E2565" s="2" t="s">
        <v>29</v>
      </c>
      <c r="F2565" s="2" t="s">
        <v>991</v>
      </c>
      <c r="G2565" s="5" t="str">
        <f>VLOOKUP(F2565,'Customer Info'!A:B,2,0)</f>
        <v>Shui</v>
      </c>
      <c r="H2565" s="5" t="str">
        <f>VLOOKUP(F2565,'Customer Info'!A:C,3,0)</f>
        <v>Tom</v>
      </c>
      <c r="I2565" s="5" t="str">
        <f>VLOOKUP(F2565,'Customer Info'!A:E,5,0)</f>
        <v>Jakarta</v>
      </c>
      <c r="J2565" s="2" t="s">
        <v>694</v>
      </c>
      <c r="K2565" s="6" t="str">
        <f>VLOOKUP(J2565,'Product Details'!B:C,2,0)</f>
        <v>Office_Supplies</v>
      </c>
      <c r="L2565" s="6" t="str">
        <f>VLOOKUP(J2565,'Product Details'!B:D,3,0)</f>
        <v>Binders</v>
      </c>
      <c r="M2565" s="6" t="s">
        <v>6524</v>
      </c>
      <c r="N2565" s="2">
        <v>2503</v>
      </c>
      <c r="O2565" s="2">
        <v>2454</v>
      </c>
      <c r="P2565" s="2">
        <v>2</v>
      </c>
      <c r="Q2565" s="7">
        <f>O2565*P2565</f>
        <v>4908</v>
      </c>
      <c r="R2565" s="7">
        <f>N2565*P2565</f>
        <v>5006</v>
      </c>
      <c r="S2565" s="2">
        <v>60</v>
      </c>
      <c r="T2565" s="8">
        <f>R2565+S2565</f>
        <v>5066</v>
      </c>
      <c r="U2565" s="8">
        <f>T2565-Q2565</f>
        <v>158</v>
      </c>
      <c r="V2565" s="2" t="s">
        <v>33</v>
      </c>
      <c r="W2565" s="31">
        <f>IF(T2565&lt;5000,T2565*2%,IF(T2565&lt;25000,T2565*5%,IF(T2565&lt;50000,T2565*7%,IF(T2565&lt;100000,T2565*9%,IF(T2565&lt;250000,T2565*12%,T2565*15%)))))</f>
        <v>253.3</v>
      </c>
    </row>
    <row r="2566" spans="1:23" x14ac:dyDescent="0.3">
      <c r="A2566" s="2" t="s">
        <v>3185</v>
      </c>
      <c r="B2566" s="4">
        <v>43252</v>
      </c>
      <c r="C2566" s="4">
        <v>43253</v>
      </c>
      <c r="D2566" s="2" t="s">
        <v>47</v>
      </c>
      <c r="E2566" s="2" t="s">
        <v>91</v>
      </c>
      <c r="F2566" s="2" t="s">
        <v>3186</v>
      </c>
      <c r="G2566" s="5" t="str">
        <f>VLOOKUP(F2566,'Customer Info'!A:B,2,0)</f>
        <v>Evan</v>
      </c>
      <c r="H2566" s="5" t="str">
        <f>VLOOKUP(F2566,'Customer Info'!A:C,3,0)</f>
        <v>Henry</v>
      </c>
      <c r="I2566" s="5" t="str">
        <f>VLOOKUP(F2566,'Customer Info'!A:E,5,0)</f>
        <v>Zhoukou</v>
      </c>
      <c r="J2566" s="2" t="s">
        <v>62</v>
      </c>
      <c r="K2566" s="6" t="str">
        <f>VLOOKUP(J2566,'Product Details'!B:C,2,0)</f>
        <v>Office_Supplies</v>
      </c>
      <c r="L2566" s="6" t="str">
        <f>VLOOKUP(J2566,'Product Details'!B:D,3,0)</f>
        <v>Envelopes</v>
      </c>
      <c r="M2566" s="6" t="s">
        <v>6482</v>
      </c>
      <c r="N2566" s="2">
        <v>626</v>
      </c>
      <c r="O2566" s="2">
        <v>559</v>
      </c>
      <c r="P2566" s="2">
        <v>8</v>
      </c>
      <c r="Q2566" s="7">
        <f>O2566*P2566</f>
        <v>4472</v>
      </c>
      <c r="R2566" s="7">
        <f>N2566*P2566</f>
        <v>5008</v>
      </c>
      <c r="S2566" s="2">
        <v>90</v>
      </c>
      <c r="T2566" s="8">
        <f>R2566+S2566</f>
        <v>5098</v>
      </c>
      <c r="U2566" s="8">
        <f>T2566-Q2566</f>
        <v>626</v>
      </c>
      <c r="V2566" s="2" t="s">
        <v>33</v>
      </c>
      <c r="W2566" s="31">
        <f>IF(T2566&lt;5000,T2566*2%,IF(T2566&lt;25000,T2566*5%,IF(T2566&lt;50000,T2566*7%,IF(T2566&lt;100000,T2566*9%,IF(T2566&lt;250000,T2566*12%,T2566*15%)))))</f>
        <v>254.9</v>
      </c>
    </row>
    <row r="2567" spans="1:23" x14ac:dyDescent="0.3">
      <c r="A2567" s="2" t="s">
        <v>2731</v>
      </c>
      <c r="B2567" s="4">
        <v>44003</v>
      </c>
      <c r="C2567" s="4">
        <v>44005</v>
      </c>
      <c r="D2567" s="2" t="s">
        <v>35</v>
      </c>
      <c r="E2567" s="2" t="s">
        <v>36</v>
      </c>
      <c r="F2567" s="2" t="s">
        <v>603</v>
      </c>
      <c r="G2567" s="5" t="str">
        <f>VLOOKUP(F2567,'Customer Info'!A:B,2,0)</f>
        <v>Michelle</v>
      </c>
      <c r="H2567" s="5" t="str">
        <f>VLOOKUP(F2567,'Customer Info'!A:C,3,0)</f>
        <v>Arnett</v>
      </c>
      <c r="I2567" s="5" t="str">
        <f>VLOOKUP(F2567,'Customer Info'!A:E,5,0)</f>
        <v>Palembang</v>
      </c>
      <c r="J2567" s="2" t="s">
        <v>572</v>
      </c>
      <c r="K2567" s="6" t="str">
        <f>VLOOKUP(J2567,'Product Details'!B:C,2,0)</f>
        <v>Technology</v>
      </c>
      <c r="L2567" s="6" t="str">
        <f>VLOOKUP(J2567,'Product Details'!B:D,3,0)</f>
        <v>Machines</v>
      </c>
      <c r="M2567" s="6" t="s">
        <v>6553</v>
      </c>
      <c r="N2567" s="2">
        <v>2515</v>
      </c>
      <c r="O2567" s="2">
        <v>2397</v>
      </c>
      <c r="P2567" s="2">
        <v>2</v>
      </c>
      <c r="Q2567" s="7">
        <f>O2567*P2567</f>
        <v>4794</v>
      </c>
      <c r="R2567" s="7">
        <f>N2567*P2567</f>
        <v>5030</v>
      </c>
      <c r="S2567" s="2">
        <v>89</v>
      </c>
      <c r="T2567" s="8">
        <f>R2567+S2567</f>
        <v>5119</v>
      </c>
      <c r="U2567" s="8">
        <f>T2567-Q2567</f>
        <v>325</v>
      </c>
      <c r="V2567" s="2" t="s">
        <v>33</v>
      </c>
      <c r="W2567" s="31">
        <f>IF(T2567&lt;5000,T2567*2%,IF(T2567&lt;25000,T2567*5%,IF(T2567&lt;50000,T2567*7%,IF(T2567&lt;100000,T2567*9%,IF(T2567&lt;250000,T2567*12%,T2567*15%)))))</f>
        <v>255.95000000000002</v>
      </c>
    </row>
    <row r="2568" spans="1:23" x14ac:dyDescent="0.3">
      <c r="A2568" s="2" t="s">
        <v>3276</v>
      </c>
      <c r="B2568" s="4">
        <v>43577</v>
      </c>
      <c r="C2568" s="4">
        <v>43578</v>
      </c>
      <c r="D2568" s="2" t="s">
        <v>28</v>
      </c>
      <c r="E2568" s="2" t="s">
        <v>36</v>
      </c>
      <c r="F2568" s="2" t="s">
        <v>799</v>
      </c>
      <c r="G2568" s="5" t="str">
        <f>VLOOKUP(F2568,'Customer Info'!A:B,2,0)</f>
        <v>Tamara</v>
      </c>
      <c r="H2568" s="5" t="str">
        <f>VLOOKUP(F2568,'Customer Info'!A:C,3,0)</f>
        <v>Chand</v>
      </c>
      <c r="I2568" s="5" t="str">
        <f>VLOOKUP(F2568,'Customer Info'!A:E,5,0)</f>
        <v>Canberra</v>
      </c>
      <c r="J2568" s="2" t="s">
        <v>401</v>
      </c>
      <c r="K2568" s="6" t="str">
        <f>VLOOKUP(J2568,'Product Details'!B:C,2,0)</f>
        <v>Furniture</v>
      </c>
      <c r="L2568" s="6" t="str">
        <f>VLOOKUP(J2568,'Product Details'!B:D,3,0)</f>
        <v>Bookcases</v>
      </c>
      <c r="M2568" s="6" t="s">
        <v>6408</v>
      </c>
      <c r="N2568" s="2">
        <v>5051</v>
      </c>
      <c r="O2568" s="2">
        <v>4634</v>
      </c>
      <c r="P2568" s="2">
        <v>1</v>
      </c>
      <c r="Q2568" s="7">
        <f>O2568*P2568</f>
        <v>4634</v>
      </c>
      <c r="R2568" s="7">
        <f>N2568*P2568</f>
        <v>5051</v>
      </c>
      <c r="S2568" s="2">
        <v>69</v>
      </c>
      <c r="T2568" s="8">
        <f>R2568+S2568</f>
        <v>5120</v>
      </c>
      <c r="U2568" s="8">
        <f>T2568-Q2568</f>
        <v>486</v>
      </c>
      <c r="V2568" s="2" t="s">
        <v>63</v>
      </c>
      <c r="W2568" s="31">
        <f>IF(T2568&lt;5000,T2568*2%,IF(T2568&lt;25000,T2568*5%,IF(T2568&lt;50000,T2568*7%,IF(T2568&lt;100000,T2568*9%,IF(T2568&lt;250000,T2568*12%,T2568*15%)))))</f>
        <v>256</v>
      </c>
    </row>
    <row r="2569" spans="1:23" x14ac:dyDescent="0.3">
      <c r="A2569" s="2" t="s">
        <v>881</v>
      </c>
      <c r="B2569" s="4">
        <v>43369</v>
      </c>
      <c r="C2569" s="4">
        <v>43369</v>
      </c>
      <c r="D2569" s="2" t="s">
        <v>35</v>
      </c>
      <c r="E2569" s="2" t="s">
        <v>91</v>
      </c>
      <c r="F2569" s="2" t="s">
        <v>882</v>
      </c>
      <c r="G2569" s="5" t="str">
        <f>VLOOKUP(F2569,'Customer Info'!A:B,2,0)</f>
        <v>Jim</v>
      </c>
      <c r="H2569" s="5" t="str">
        <f>VLOOKUP(F2569,'Customer Info'!A:C,3,0)</f>
        <v>Epp</v>
      </c>
      <c r="I2569" s="5" t="str">
        <f>VLOOKUP(F2569,'Customer Info'!A:E,5,0)</f>
        <v>Qingdao</v>
      </c>
      <c r="J2569" s="2" t="s">
        <v>283</v>
      </c>
      <c r="K2569" s="6" t="str">
        <f>VLOOKUP(J2569,'Product Details'!B:C,2,0)</f>
        <v>Furniture</v>
      </c>
      <c r="L2569" s="6" t="str">
        <f>VLOOKUP(J2569,'Product Details'!B:D,3,0)</f>
        <v>Chairs</v>
      </c>
      <c r="M2569" s="6" t="s">
        <v>6490</v>
      </c>
      <c r="N2569" s="2">
        <v>2526</v>
      </c>
      <c r="O2569" s="2">
        <v>2408</v>
      </c>
      <c r="P2569" s="2">
        <v>2</v>
      </c>
      <c r="Q2569" s="7">
        <f>O2569*P2569</f>
        <v>4816</v>
      </c>
      <c r="R2569" s="7">
        <f>N2569*P2569</f>
        <v>5052</v>
      </c>
      <c r="S2569" s="2">
        <v>84</v>
      </c>
      <c r="T2569" s="8">
        <f>R2569+S2569</f>
        <v>5136</v>
      </c>
      <c r="U2569" s="8">
        <f>T2569-Q2569</f>
        <v>320</v>
      </c>
      <c r="V2569" s="2" t="s">
        <v>63</v>
      </c>
      <c r="W2569" s="31">
        <f>IF(T2569&lt;5000,T2569*2%,IF(T2569&lt;25000,T2569*5%,IF(T2569&lt;50000,T2569*7%,IF(T2569&lt;100000,T2569*9%,IF(T2569&lt;250000,T2569*12%,T2569*15%)))))</f>
        <v>256.8</v>
      </c>
    </row>
    <row r="2570" spans="1:23" x14ac:dyDescent="0.3">
      <c r="A2570" s="2" t="s">
        <v>1064</v>
      </c>
      <c r="B2570" s="4">
        <v>43491</v>
      </c>
      <c r="C2570" s="4">
        <v>43491</v>
      </c>
      <c r="D2570" s="2" t="s">
        <v>35</v>
      </c>
      <c r="E2570" s="2" t="s">
        <v>43</v>
      </c>
      <c r="F2570" s="2" t="s">
        <v>61</v>
      </c>
      <c r="G2570" s="5" t="str">
        <f>VLOOKUP(F2570,'Customer Info'!A:B,2,0)</f>
        <v>Corinna</v>
      </c>
      <c r="H2570" s="5" t="str">
        <f>VLOOKUP(F2570,'Customer Info'!A:C,3,0)</f>
        <v>Mitchell</v>
      </c>
      <c r="I2570" s="5" t="str">
        <f>VLOOKUP(F2570,'Customer Info'!A:E,5,0)</f>
        <v>Augsburg</v>
      </c>
      <c r="J2570" s="2" t="s">
        <v>313</v>
      </c>
      <c r="K2570" s="6" t="str">
        <f>VLOOKUP(J2570,'Product Details'!B:C,2,0)</f>
        <v>Technology</v>
      </c>
      <c r="L2570" s="6" t="str">
        <f>VLOOKUP(J2570,'Product Details'!B:D,3,0)</f>
        <v>Copiers</v>
      </c>
      <c r="M2570" s="6" t="s">
        <v>6435</v>
      </c>
      <c r="N2570" s="2">
        <v>2526</v>
      </c>
      <c r="O2570" s="2">
        <v>2408</v>
      </c>
      <c r="P2570" s="2">
        <v>2</v>
      </c>
      <c r="Q2570" s="7">
        <f>O2570*P2570</f>
        <v>4816</v>
      </c>
      <c r="R2570" s="7">
        <f>N2570*P2570</f>
        <v>5052</v>
      </c>
      <c r="S2570" s="2">
        <v>50</v>
      </c>
      <c r="T2570" s="8">
        <f>R2570+S2570</f>
        <v>5102</v>
      </c>
      <c r="U2570" s="8">
        <f>T2570-Q2570</f>
        <v>286</v>
      </c>
      <c r="V2570" s="2" t="s">
        <v>63</v>
      </c>
      <c r="W2570" s="31">
        <f>IF(T2570&lt;5000,T2570*2%,IF(T2570&lt;25000,T2570*5%,IF(T2570&lt;50000,T2570*7%,IF(T2570&lt;100000,T2570*9%,IF(T2570&lt;250000,T2570*12%,T2570*15%)))))</f>
        <v>255.10000000000002</v>
      </c>
    </row>
    <row r="2571" spans="1:23" x14ac:dyDescent="0.3">
      <c r="A2571" s="2" t="s">
        <v>4738</v>
      </c>
      <c r="B2571" s="4">
        <v>43909</v>
      </c>
      <c r="C2571" s="4">
        <v>43909</v>
      </c>
      <c r="D2571" s="2" t="s">
        <v>35</v>
      </c>
      <c r="E2571" s="2" t="s">
        <v>68</v>
      </c>
      <c r="F2571" s="2" t="s">
        <v>469</v>
      </c>
      <c r="G2571" s="5" t="str">
        <f>VLOOKUP(F2571,'Customer Info'!A:B,2,0)</f>
        <v>Charles</v>
      </c>
      <c r="H2571" s="5" t="str">
        <f>VLOOKUP(F2571,'Customer Info'!A:C,3,0)</f>
        <v>Sheldon</v>
      </c>
      <c r="I2571" s="5" t="str">
        <f>VLOOKUP(F2571,'Customer Info'!A:E,5,0)</f>
        <v>Jakarta</v>
      </c>
      <c r="J2571" s="2" t="s">
        <v>180</v>
      </c>
      <c r="K2571" s="6" t="str">
        <f>VLOOKUP(J2571,'Product Details'!B:C,2,0)</f>
        <v>Furniture</v>
      </c>
      <c r="L2571" s="6" t="str">
        <f>VLOOKUP(J2571,'Product Details'!B:D,3,0)</f>
        <v>Tables</v>
      </c>
      <c r="M2571" s="6" t="s">
        <v>6497</v>
      </c>
      <c r="N2571" s="2">
        <v>2526</v>
      </c>
      <c r="O2571" s="2">
        <v>2408</v>
      </c>
      <c r="P2571" s="2">
        <v>2</v>
      </c>
      <c r="Q2571" s="7">
        <f>O2571*P2571</f>
        <v>4816</v>
      </c>
      <c r="R2571" s="7">
        <f>N2571*P2571</f>
        <v>5052</v>
      </c>
      <c r="S2571" s="2">
        <v>38</v>
      </c>
      <c r="T2571" s="8">
        <f>R2571+S2571</f>
        <v>5090</v>
      </c>
      <c r="U2571" s="8">
        <f>T2571-Q2571</f>
        <v>274</v>
      </c>
      <c r="V2571" s="2" t="s">
        <v>63</v>
      </c>
      <c r="W2571" s="31">
        <f>IF(T2571&lt;5000,T2571*2%,IF(T2571&lt;25000,T2571*5%,IF(T2571&lt;50000,T2571*7%,IF(T2571&lt;100000,T2571*9%,IF(T2571&lt;250000,T2571*12%,T2571*15%)))))</f>
        <v>254.5</v>
      </c>
    </row>
    <row r="2572" spans="1:23" x14ac:dyDescent="0.3">
      <c r="A2572" s="2" t="s">
        <v>3927</v>
      </c>
      <c r="B2572" s="4">
        <v>43990</v>
      </c>
      <c r="C2572" s="4">
        <v>43992</v>
      </c>
      <c r="D2572" s="2" t="s">
        <v>35</v>
      </c>
      <c r="E2572" s="2" t="s">
        <v>36</v>
      </c>
      <c r="F2572" s="2" t="s">
        <v>2289</v>
      </c>
      <c r="G2572" s="5" t="str">
        <f>VLOOKUP(F2572,'Customer Info'!A:B,2,0)</f>
        <v>Rachel</v>
      </c>
      <c r="H2572" s="5" t="str">
        <f>VLOOKUP(F2572,'Customer Info'!A:C,3,0)</f>
        <v>Payne</v>
      </c>
      <c r="I2572" s="5" t="str">
        <f>VLOOKUP(F2572,'Customer Info'!A:E,5,0)</f>
        <v>Fuzhou</v>
      </c>
      <c r="J2572" s="2" t="s">
        <v>172</v>
      </c>
      <c r="K2572" s="6" t="str">
        <f>VLOOKUP(J2572,'Product Details'!B:C,2,0)</f>
        <v>Office_Supplies</v>
      </c>
      <c r="L2572" s="6" t="str">
        <f>VLOOKUP(J2572,'Product Details'!B:D,3,0)</f>
        <v>Fasteners</v>
      </c>
      <c r="M2572" s="6" t="s">
        <v>6539</v>
      </c>
      <c r="N2572" s="2">
        <v>2526</v>
      </c>
      <c r="O2572" s="2">
        <v>2408</v>
      </c>
      <c r="P2572" s="2">
        <v>2</v>
      </c>
      <c r="Q2572" s="7">
        <f>O2572*P2572</f>
        <v>4816</v>
      </c>
      <c r="R2572" s="7">
        <f>N2572*P2572</f>
        <v>5052</v>
      </c>
      <c r="S2572" s="2">
        <v>37</v>
      </c>
      <c r="T2572" s="8">
        <f>R2572+S2572</f>
        <v>5089</v>
      </c>
      <c r="U2572" s="8">
        <f>T2572-Q2572</f>
        <v>273</v>
      </c>
      <c r="V2572" s="2" t="s">
        <v>33</v>
      </c>
      <c r="W2572" s="31">
        <f>IF(T2572&lt;5000,T2572*2%,IF(T2572&lt;25000,T2572*5%,IF(T2572&lt;50000,T2572*7%,IF(T2572&lt;100000,T2572*9%,IF(T2572&lt;250000,T2572*12%,T2572*15%)))))</f>
        <v>254.45000000000002</v>
      </c>
    </row>
    <row r="2573" spans="1:23" x14ac:dyDescent="0.3">
      <c r="A2573" s="2" t="s">
        <v>4622</v>
      </c>
      <c r="B2573" s="4">
        <v>44172</v>
      </c>
      <c r="C2573" s="4">
        <v>44174</v>
      </c>
      <c r="D2573" s="2" t="s">
        <v>35</v>
      </c>
      <c r="E2573" s="2" t="s">
        <v>91</v>
      </c>
      <c r="F2573" s="2" t="s">
        <v>670</v>
      </c>
      <c r="G2573" s="5" t="str">
        <f>VLOOKUP(F2573,'Customer Info'!A:B,2,0)</f>
        <v>Gary</v>
      </c>
      <c r="H2573" s="5" t="str">
        <f>VLOOKUP(F2573,'Customer Info'!A:C,3,0)</f>
        <v>Zandusky</v>
      </c>
      <c r="I2573" s="5" t="str">
        <f>VLOOKUP(F2573,'Customer Info'!A:E,5,0)</f>
        <v>Aligarh</v>
      </c>
      <c r="J2573" s="2" t="s">
        <v>50</v>
      </c>
      <c r="K2573" s="6" t="str">
        <f>VLOOKUP(J2573,'Product Details'!B:C,2,0)</f>
        <v>Technology</v>
      </c>
      <c r="L2573" s="6" t="str">
        <f>VLOOKUP(J2573,'Product Details'!B:D,3,0)</f>
        <v>Machines</v>
      </c>
      <c r="M2573" s="6" t="s">
        <v>6562</v>
      </c>
      <c r="N2573" s="2">
        <v>2526</v>
      </c>
      <c r="O2573" s="2">
        <v>2408</v>
      </c>
      <c r="P2573" s="2">
        <v>2</v>
      </c>
      <c r="Q2573" s="7">
        <f>O2573*P2573</f>
        <v>4816</v>
      </c>
      <c r="R2573" s="7">
        <f>N2573*P2573</f>
        <v>5052</v>
      </c>
      <c r="S2573" s="2">
        <v>21</v>
      </c>
      <c r="T2573" s="8">
        <f>R2573+S2573</f>
        <v>5073</v>
      </c>
      <c r="U2573" s="8">
        <f>T2573-Q2573</f>
        <v>257</v>
      </c>
      <c r="V2573" s="2" t="s">
        <v>63</v>
      </c>
      <c r="W2573" s="31">
        <f>IF(T2573&lt;5000,T2573*2%,IF(T2573&lt;25000,T2573*5%,IF(T2573&lt;50000,T2573*7%,IF(T2573&lt;100000,T2573*9%,IF(T2573&lt;250000,T2573*12%,T2573*15%)))))</f>
        <v>253.65</v>
      </c>
    </row>
    <row r="2574" spans="1:23" x14ac:dyDescent="0.3">
      <c r="A2574" s="2" t="s">
        <v>3428</v>
      </c>
      <c r="B2574" s="4">
        <v>43811</v>
      </c>
      <c r="C2574" s="4">
        <v>43812</v>
      </c>
      <c r="D2574" s="2" t="s">
        <v>28</v>
      </c>
      <c r="E2574" s="2" t="s">
        <v>29</v>
      </c>
      <c r="F2574" s="2" t="s">
        <v>430</v>
      </c>
      <c r="G2574" s="5" t="str">
        <f>VLOOKUP(F2574,'Customer Info'!A:B,2,0)</f>
        <v>Dennis</v>
      </c>
      <c r="H2574" s="5" t="str">
        <f>VLOOKUP(F2574,'Customer Info'!A:C,3,0)</f>
        <v>Pardue</v>
      </c>
      <c r="I2574" s="5" t="str">
        <f>VLOOKUP(F2574,'Customer Info'!A:E,5,0)</f>
        <v>Pekalongan</v>
      </c>
      <c r="J2574" s="2" t="s">
        <v>550</v>
      </c>
      <c r="K2574" s="6" t="str">
        <f>VLOOKUP(J2574,'Product Details'!B:C,2,0)</f>
        <v>Office_Supplies</v>
      </c>
      <c r="L2574" s="6" t="str">
        <f>VLOOKUP(J2574,'Product Details'!B:D,3,0)</f>
        <v>Art</v>
      </c>
      <c r="M2574" s="6" t="s">
        <v>6477</v>
      </c>
      <c r="N2574" s="2">
        <v>1686</v>
      </c>
      <c r="O2574" s="2">
        <v>1591</v>
      </c>
      <c r="P2574" s="2">
        <v>3</v>
      </c>
      <c r="Q2574" s="7">
        <f>O2574*P2574</f>
        <v>4773</v>
      </c>
      <c r="R2574" s="7">
        <f>N2574*P2574</f>
        <v>5058</v>
      </c>
      <c r="S2574" s="2">
        <v>75</v>
      </c>
      <c r="T2574" s="8">
        <f>R2574+S2574</f>
        <v>5133</v>
      </c>
      <c r="U2574" s="8">
        <f>T2574-Q2574</f>
        <v>360</v>
      </c>
      <c r="V2574" s="2" t="s">
        <v>63</v>
      </c>
      <c r="W2574" s="31">
        <f>IF(T2574&lt;5000,T2574*2%,IF(T2574&lt;25000,T2574*5%,IF(T2574&lt;50000,T2574*7%,IF(T2574&lt;100000,T2574*9%,IF(T2574&lt;250000,T2574*12%,T2574*15%)))))</f>
        <v>256.65000000000003</v>
      </c>
    </row>
    <row r="2575" spans="1:23" x14ac:dyDescent="0.3">
      <c r="A2575" s="2" t="s">
        <v>4425</v>
      </c>
      <c r="B2575" s="4">
        <v>43522</v>
      </c>
      <c r="C2575" s="4">
        <v>43522</v>
      </c>
      <c r="D2575" s="2" t="s">
        <v>28</v>
      </c>
      <c r="E2575" s="2" t="s">
        <v>43</v>
      </c>
      <c r="F2575" s="2" t="s">
        <v>300</v>
      </c>
      <c r="G2575" s="5" t="str">
        <f>VLOOKUP(F2575,'Customer Info'!A:B,2,0)</f>
        <v>Toby</v>
      </c>
      <c r="H2575" s="5" t="str">
        <f>VLOOKUP(F2575,'Customer Info'!A:C,3,0)</f>
        <v>Braunhardt</v>
      </c>
      <c r="I2575" s="5" t="str">
        <f>VLOOKUP(F2575,'Customer Info'!A:E,5,0)</f>
        <v>Jiangyan</v>
      </c>
      <c r="J2575" s="2" t="s">
        <v>840</v>
      </c>
      <c r="K2575" s="6" t="str">
        <f>VLOOKUP(J2575,'Product Details'!B:C,2,0)</f>
        <v>Office_Supplies</v>
      </c>
      <c r="L2575" s="6" t="str">
        <f>VLOOKUP(J2575,'Product Details'!B:D,3,0)</f>
        <v>Envelopes</v>
      </c>
      <c r="M2575" s="6" t="s">
        <v>6483</v>
      </c>
      <c r="N2575" s="2">
        <v>1686</v>
      </c>
      <c r="O2575" s="2">
        <v>1591</v>
      </c>
      <c r="P2575" s="2">
        <v>3</v>
      </c>
      <c r="Q2575" s="7">
        <f>O2575*P2575</f>
        <v>4773</v>
      </c>
      <c r="R2575" s="7">
        <f>N2575*P2575</f>
        <v>5058</v>
      </c>
      <c r="S2575" s="2">
        <v>70</v>
      </c>
      <c r="T2575" s="8">
        <f>R2575+S2575</f>
        <v>5128</v>
      </c>
      <c r="U2575" s="8">
        <f>T2575-Q2575</f>
        <v>355</v>
      </c>
      <c r="V2575" s="2" t="s">
        <v>33</v>
      </c>
      <c r="W2575" s="31">
        <f>IF(T2575&lt;5000,T2575*2%,IF(T2575&lt;25000,T2575*5%,IF(T2575&lt;50000,T2575*7%,IF(T2575&lt;100000,T2575*9%,IF(T2575&lt;250000,T2575*12%,T2575*15%)))))</f>
        <v>256.40000000000003</v>
      </c>
    </row>
    <row r="2576" spans="1:23" x14ac:dyDescent="0.3">
      <c r="A2576" s="2" t="s">
        <v>4613</v>
      </c>
      <c r="B2576" s="4">
        <v>43946</v>
      </c>
      <c r="C2576" s="4">
        <v>43946</v>
      </c>
      <c r="D2576" s="2" t="s">
        <v>28</v>
      </c>
      <c r="E2576" s="2" t="s">
        <v>91</v>
      </c>
      <c r="F2576" s="2" t="s">
        <v>1892</v>
      </c>
      <c r="G2576" s="5" t="str">
        <f>VLOOKUP(F2576,'Customer Info'!A:B,2,0)</f>
        <v>Hunter</v>
      </c>
      <c r="H2576" s="5" t="str">
        <f>VLOOKUP(F2576,'Customer Info'!A:C,3,0)</f>
        <v>Lopez</v>
      </c>
      <c r="I2576" s="5" t="str">
        <f>VLOOKUP(F2576,'Customer Info'!A:E,5,0)</f>
        <v>Cuttack</v>
      </c>
      <c r="J2576" s="2" t="s">
        <v>376</v>
      </c>
      <c r="K2576" s="6" t="str">
        <f>VLOOKUP(J2576,'Product Details'!B:C,2,0)</f>
        <v>Furniture</v>
      </c>
      <c r="L2576" s="6" t="str">
        <f>VLOOKUP(J2576,'Product Details'!B:D,3,0)</f>
        <v>Tables</v>
      </c>
      <c r="M2576" s="6" t="s">
        <v>6479</v>
      </c>
      <c r="N2576" s="2">
        <v>1686</v>
      </c>
      <c r="O2576" s="2">
        <v>1591</v>
      </c>
      <c r="P2576" s="2">
        <v>3</v>
      </c>
      <c r="Q2576" s="7">
        <f>O2576*P2576</f>
        <v>4773</v>
      </c>
      <c r="R2576" s="7">
        <f>N2576*P2576</f>
        <v>5058</v>
      </c>
      <c r="S2576" s="2">
        <v>46</v>
      </c>
      <c r="T2576" s="8">
        <f>R2576+S2576</f>
        <v>5104</v>
      </c>
      <c r="U2576" s="8">
        <f>T2576-Q2576</f>
        <v>331</v>
      </c>
      <c r="V2576" s="2" t="s">
        <v>33</v>
      </c>
      <c r="W2576" s="31">
        <f>IF(T2576&lt;5000,T2576*2%,IF(T2576&lt;25000,T2576*5%,IF(T2576&lt;50000,T2576*7%,IF(T2576&lt;100000,T2576*9%,IF(T2576&lt;250000,T2576*12%,T2576*15%)))))</f>
        <v>255.20000000000002</v>
      </c>
    </row>
    <row r="2577" spans="1:23" x14ac:dyDescent="0.3">
      <c r="A2577" s="2" t="s">
        <v>4093</v>
      </c>
      <c r="B2577" s="4">
        <v>43401</v>
      </c>
      <c r="C2577" s="4">
        <v>43402</v>
      </c>
      <c r="D2577" s="2" t="s">
        <v>28</v>
      </c>
      <c r="E2577" s="2" t="s">
        <v>36</v>
      </c>
      <c r="F2577" s="2" t="s">
        <v>744</v>
      </c>
      <c r="G2577" s="5" t="str">
        <f>VLOOKUP(F2577,'Customer Info'!A:B,2,0)</f>
        <v>Thomas</v>
      </c>
      <c r="H2577" s="5" t="str">
        <f>VLOOKUP(F2577,'Customer Info'!A:C,3,0)</f>
        <v>Brumley</v>
      </c>
      <c r="I2577" s="5" t="str">
        <f>VLOOKUP(F2577,'Customer Info'!A:E,5,0)</f>
        <v>Launceston</v>
      </c>
      <c r="J2577" s="2" t="s">
        <v>186</v>
      </c>
      <c r="K2577" s="6" t="str">
        <f>VLOOKUP(J2577,'Product Details'!B:C,2,0)</f>
        <v>Technology</v>
      </c>
      <c r="L2577" s="6" t="str">
        <f>VLOOKUP(J2577,'Product Details'!B:D,3,0)</f>
        <v>Accessories</v>
      </c>
      <c r="M2577" s="6" t="s">
        <v>6392</v>
      </c>
      <c r="N2577" s="2">
        <v>2540</v>
      </c>
      <c r="O2577" s="2">
        <v>2397</v>
      </c>
      <c r="P2577" s="2">
        <v>2</v>
      </c>
      <c r="Q2577" s="7">
        <f>O2577*P2577</f>
        <v>4794</v>
      </c>
      <c r="R2577" s="7">
        <f>N2577*P2577</f>
        <v>5080</v>
      </c>
      <c r="S2577" s="2">
        <v>99</v>
      </c>
      <c r="T2577" s="8">
        <f>R2577+S2577</f>
        <v>5179</v>
      </c>
      <c r="U2577" s="8">
        <f>T2577-Q2577</f>
        <v>385</v>
      </c>
      <c r="V2577" s="2" t="s">
        <v>63</v>
      </c>
      <c r="W2577" s="31">
        <f>IF(T2577&lt;5000,T2577*2%,IF(T2577&lt;25000,T2577*5%,IF(T2577&lt;50000,T2577*7%,IF(T2577&lt;100000,T2577*9%,IF(T2577&lt;250000,T2577*12%,T2577*15%)))))</f>
        <v>258.95</v>
      </c>
    </row>
    <row r="2578" spans="1:23" x14ac:dyDescent="0.3">
      <c r="A2578" s="2" t="s">
        <v>3167</v>
      </c>
      <c r="B2578" s="4">
        <v>43311</v>
      </c>
      <c r="C2578" s="4">
        <v>43313</v>
      </c>
      <c r="D2578" s="2" t="s">
        <v>28</v>
      </c>
      <c r="E2578" s="2" t="s">
        <v>48</v>
      </c>
      <c r="F2578" s="2" t="s">
        <v>827</v>
      </c>
      <c r="G2578" s="5" t="str">
        <f>VLOOKUP(F2578,'Customer Info'!A:B,2,0)</f>
        <v>Russell</v>
      </c>
      <c r="H2578" s="5" t="str">
        <f>VLOOKUP(F2578,'Customer Info'!A:C,3,0)</f>
        <v>Applegate</v>
      </c>
      <c r="I2578" s="5" t="str">
        <f>VLOOKUP(F2578,'Customer Info'!A:E,5,0)</f>
        <v>Gorakhpur</v>
      </c>
      <c r="J2578" s="2" t="s">
        <v>269</v>
      </c>
      <c r="K2578" s="6" t="str">
        <f>VLOOKUP(J2578,'Product Details'!B:C,2,0)</f>
        <v>Furniture</v>
      </c>
      <c r="L2578" s="6" t="str">
        <f>VLOOKUP(J2578,'Product Details'!B:D,3,0)</f>
        <v>Furnishings</v>
      </c>
      <c r="M2578" s="6" t="s">
        <v>6523</v>
      </c>
      <c r="N2578" s="2">
        <v>2540</v>
      </c>
      <c r="O2578" s="2">
        <v>2397</v>
      </c>
      <c r="P2578" s="2">
        <v>2</v>
      </c>
      <c r="Q2578" s="7">
        <f>O2578*P2578</f>
        <v>4794</v>
      </c>
      <c r="R2578" s="7">
        <f>N2578*P2578</f>
        <v>5080</v>
      </c>
      <c r="S2578" s="2">
        <v>96</v>
      </c>
      <c r="T2578" s="8">
        <f>R2578+S2578</f>
        <v>5176</v>
      </c>
      <c r="U2578" s="8">
        <f>T2578-Q2578</f>
        <v>382</v>
      </c>
      <c r="V2578" s="2" t="s">
        <v>33</v>
      </c>
      <c r="W2578" s="31">
        <f>IF(T2578&lt;5000,T2578*2%,IF(T2578&lt;25000,T2578*5%,IF(T2578&lt;50000,T2578*7%,IF(T2578&lt;100000,T2578*9%,IF(T2578&lt;250000,T2578*12%,T2578*15%)))))</f>
        <v>258.8</v>
      </c>
    </row>
    <row r="2579" spans="1:23" x14ac:dyDescent="0.3">
      <c r="A2579" s="2" t="s">
        <v>3718</v>
      </c>
      <c r="B2579" s="4">
        <v>44055</v>
      </c>
      <c r="C2579" s="4">
        <v>44057</v>
      </c>
      <c r="D2579" s="2" t="s">
        <v>28</v>
      </c>
      <c r="E2579" s="2" t="s">
        <v>29</v>
      </c>
      <c r="F2579" s="2" t="s">
        <v>222</v>
      </c>
      <c r="G2579" s="5" t="str">
        <f>VLOOKUP(F2579,'Customer Info'!A:B,2,0)</f>
        <v>Victoria</v>
      </c>
      <c r="H2579" s="5" t="str">
        <f>VLOOKUP(F2579,'Customer Info'!A:C,3,0)</f>
        <v>Wilson</v>
      </c>
      <c r="I2579" s="5" t="str">
        <f>VLOOKUP(F2579,'Customer Info'!A:E,5,0)</f>
        <v>Berlin</v>
      </c>
      <c r="J2579" s="2" t="s">
        <v>435</v>
      </c>
      <c r="K2579" s="6" t="str">
        <f>VLOOKUP(J2579,'Product Details'!B:C,2,0)</f>
        <v>Technology</v>
      </c>
      <c r="L2579" s="6" t="str">
        <f>VLOOKUP(J2579,'Product Details'!B:D,3,0)</f>
        <v>Accessories</v>
      </c>
      <c r="M2579" s="6" t="s">
        <v>6442</v>
      </c>
      <c r="N2579" s="2">
        <v>2540</v>
      </c>
      <c r="O2579" s="2">
        <v>2397</v>
      </c>
      <c r="P2579" s="2">
        <v>2</v>
      </c>
      <c r="Q2579" s="7">
        <f>O2579*P2579</f>
        <v>4794</v>
      </c>
      <c r="R2579" s="7">
        <f>N2579*P2579</f>
        <v>5080</v>
      </c>
      <c r="S2579" s="2">
        <v>92</v>
      </c>
      <c r="T2579" s="8">
        <f>R2579+S2579</f>
        <v>5172</v>
      </c>
      <c r="U2579" s="8">
        <f>T2579-Q2579</f>
        <v>378</v>
      </c>
      <c r="V2579" s="2" t="s">
        <v>71</v>
      </c>
      <c r="W2579" s="31">
        <f>IF(T2579&lt;5000,T2579*2%,IF(T2579&lt;25000,T2579*5%,IF(T2579&lt;50000,T2579*7%,IF(T2579&lt;100000,T2579*9%,IF(T2579&lt;250000,T2579*12%,T2579*15%)))))</f>
        <v>258.60000000000002</v>
      </c>
    </row>
    <row r="2580" spans="1:23" x14ac:dyDescent="0.3">
      <c r="A2580" s="2" t="s">
        <v>3314</v>
      </c>
      <c r="B2580" s="4">
        <v>43506</v>
      </c>
      <c r="C2580" s="4">
        <v>43507</v>
      </c>
      <c r="D2580" s="2" t="s">
        <v>28</v>
      </c>
      <c r="E2580" s="2" t="s">
        <v>29</v>
      </c>
      <c r="F2580" s="2" t="s">
        <v>1117</v>
      </c>
      <c r="G2580" s="5" t="str">
        <f>VLOOKUP(F2580,'Customer Info'!A:B,2,0)</f>
        <v>Christy</v>
      </c>
      <c r="H2580" s="5" t="str">
        <f>VLOOKUP(F2580,'Customer Info'!A:C,3,0)</f>
        <v>Brittain</v>
      </c>
      <c r="I2580" s="5" t="str">
        <f>VLOOKUP(F2580,'Customer Info'!A:E,5,0)</f>
        <v>Depok</v>
      </c>
      <c r="J2580" s="2" t="s">
        <v>280</v>
      </c>
      <c r="K2580" s="6" t="str">
        <f>VLOOKUP(J2580,'Product Details'!B:C,2,0)</f>
        <v>Furniture</v>
      </c>
      <c r="L2580" s="6" t="str">
        <f>VLOOKUP(J2580,'Product Details'!B:D,3,0)</f>
        <v>Chairs</v>
      </c>
      <c r="M2580" s="6" t="s">
        <v>6404</v>
      </c>
      <c r="N2580" s="2">
        <v>2540</v>
      </c>
      <c r="O2580" s="2">
        <v>2397</v>
      </c>
      <c r="P2580" s="2">
        <v>2</v>
      </c>
      <c r="Q2580" s="7">
        <f>O2580*P2580</f>
        <v>4794</v>
      </c>
      <c r="R2580" s="7">
        <f>N2580*P2580</f>
        <v>5080</v>
      </c>
      <c r="S2580" s="2">
        <v>73</v>
      </c>
      <c r="T2580" s="8">
        <f>R2580+S2580</f>
        <v>5153</v>
      </c>
      <c r="U2580" s="8">
        <f>T2580-Q2580</f>
        <v>359</v>
      </c>
      <c r="V2580" s="2" t="s">
        <v>33</v>
      </c>
      <c r="W2580" s="31">
        <f>IF(T2580&lt;5000,T2580*2%,IF(T2580&lt;25000,T2580*5%,IF(T2580&lt;50000,T2580*7%,IF(T2580&lt;100000,T2580*9%,IF(T2580&lt;250000,T2580*12%,T2580*15%)))))</f>
        <v>257.65000000000003</v>
      </c>
    </row>
    <row r="2581" spans="1:23" x14ac:dyDescent="0.3">
      <c r="A2581" s="2" t="s">
        <v>1905</v>
      </c>
      <c r="B2581" s="4">
        <v>43840</v>
      </c>
      <c r="C2581" s="4">
        <v>43840</v>
      </c>
      <c r="D2581" s="2" t="s">
        <v>28</v>
      </c>
      <c r="E2581" s="2" t="s">
        <v>91</v>
      </c>
      <c r="F2581" s="2" t="s">
        <v>1349</v>
      </c>
      <c r="G2581" s="5" t="str">
        <f>VLOOKUP(F2581,'Customer Info'!A:B,2,0)</f>
        <v>Kelly</v>
      </c>
      <c r="H2581" s="5" t="str">
        <f>VLOOKUP(F2581,'Customer Info'!A:C,3,0)</f>
        <v>Williams</v>
      </c>
      <c r="I2581" s="5" t="str">
        <f>VLOOKUP(F2581,'Customer Info'!A:E,5,0)</f>
        <v>Sydney</v>
      </c>
      <c r="J2581" s="2" t="s">
        <v>522</v>
      </c>
      <c r="K2581" s="6" t="str">
        <f>VLOOKUP(J2581,'Product Details'!B:C,2,0)</f>
        <v>Office_Supplies</v>
      </c>
      <c r="L2581" s="6" t="str">
        <f>VLOOKUP(J2581,'Product Details'!B:D,3,0)</f>
        <v>Appliances</v>
      </c>
      <c r="M2581" s="6" t="s">
        <v>6513</v>
      </c>
      <c r="N2581" s="2">
        <v>2540</v>
      </c>
      <c r="O2581" s="2">
        <v>2397</v>
      </c>
      <c r="P2581" s="2">
        <v>2</v>
      </c>
      <c r="Q2581" s="7">
        <f>O2581*P2581</f>
        <v>4794</v>
      </c>
      <c r="R2581" s="7">
        <f>N2581*P2581</f>
        <v>5080</v>
      </c>
      <c r="S2581" s="2">
        <v>48</v>
      </c>
      <c r="T2581" s="8">
        <f>R2581+S2581</f>
        <v>5128</v>
      </c>
      <c r="U2581" s="8">
        <f>T2581-Q2581</f>
        <v>334</v>
      </c>
      <c r="V2581" s="2" t="s">
        <v>33</v>
      </c>
      <c r="W2581" s="31">
        <f>IF(T2581&lt;5000,T2581*2%,IF(T2581&lt;25000,T2581*5%,IF(T2581&lt;50000,T2581*7%,IF(T2581&lt;100000,T2581*9%,IF(T2581&lt;250000,T2581*12%,T2581*15%)))))</f>
        <v>256.40000000000003</v>
      </c>
    </row>
    <row r="2582" spans="1:23" x14ac:dyDescent="0.3">
      <c r="A2582" s="2" t="s">
        <v>1710</v>
      </c>
      <c r="B2582" s="4">
        <v>43888</v>
      </c>
      <c r="C2582" s="4">
        <v>43890</v>
      </c>
      <c r="D2582" s="2" t="s">
        <v>28</v>
      </c>
      <c r="E2582" s="2" t="s">
        <v>43</v>
      </c>
      <c r="F2582" s="2" t="s">
        <v>1137</v>
      </c>
      <c r="G2582" s="5" t="str">
        <f>VLOOKUP(F2582,'Customer Info'!A:B,2,0)</f>
        <v>Rachel</v>
      </c>
      <c r="H2582" s="5" t="str">
        <f>VLOOKUP(F2582,'Customer Info'!A:C,3,0)</f>
        <v>Payne</v>
      </c>
      <c r="I2582" s="5" t="str">
        <f>VLOOKUP(F2582,'Customer Info'!A:E,5,0)</f>
        <v>Caloundra</v>
      </c>
      <c r="J2582" s="2" t="s">
        <v>348</v>
      </c>
      <c r="K2582" s="6" t="str">
        <f>VLOOKUP(J2582,'Product Details'!B:C,2,0)</f>
        <v>Furniture</v>
      </c>
      <c r="L2582" s="6" t="str">
        <f>VLOOKUP(J2582,'Product Details'!B:D,3,0)</f>
        <v>Furnishings</v>
      </c>
      <c r="M2582" s="6" t="s">
        <v>6559</v>
      </c>
      <c r="N2582" s="2">
        <v>2540</v>
      </c>
      <c r="O2582" s="2">
        <v>2397</v>
      </c>
      <c r="P2582" s="2">
        <v>2</v>
      </c>
      <c r="Q2582" s="7">
        <f>O2582*P2582</f>
        <v>4794</v>
      </c>
      <c r="R2582" s="7">
        <f>N2582*P2582</f>
        <v>5080</v>
      </c>
      <c r="S2582" s="2">
        <v>41</v>
      </c>
      <c r="T2582" s="8">
        <f>R2582+S2582</f>
        <v>5121</v>
      </c>
      <c r="U2582" s="8">
        <f>T2582-Q2582</f>
        <v>327</v>
      </c>
      <c r="V2582" s="2" t="s">
        <v>33</v>
      </c>
      <c r="W2582" s="31">
        <f>IF(T2582&lt;5000,T2582*2%,IF(T2582&lt;25000,T2582*5%,IF(T2582&lt;50000,T2582*7%,IF(T2582&lt;100000,T2582*9%,IF(T2582&lt;250000,T2582*12%,T2582*15%)))))</f>
        <v>256.05</v>
      </c>
    </row>
    <row r="2583" spans="1:23" x14ac:dyDescent="0.3">
      <c r="A2583" s="2" t="s">
        <v>1956</v>
      </c>
      <c r="B2583" s="4">
        <v>44126</v>
      </c>
      <c r="C2583" s="4">
        <v>44127</v>
      </c>
      <c r="D2583" s="2" t="s">
        <v>28</v>
      </c>
      <c r="E2583" s="2" t="s">
        <v>48</v>
      </c>
      <c r="F2583" s="2" t="s">
        <v>1957</v>
      </c>
      <c r="G2583" s="5" t="str">
        <f>VLOOKUP(F2583,'Customer Info'!A:B,2,0)</f>
        <v>Susan</v>
      </c>
      <c r="H2583" s="5" t="str">
        <f>VLOOKUP(F2583,'Customer Info'!A:C,3,0)</f>
        <v>MacKendrick</v>
      </c>
      <c r="I2583" s="5" t="str">
        <f>VLOOKUP(F2583,'Customer Info'!A:E,5,0)</f>
        <v>Brisbane</v>
      </c>
      <c r="J2583" s="2" t="s">
        <v>699</v>
      </c>
      <c r="K2583" s="6" t="str">
        <f>VLOOKUP(J2583,'Product Details'!B:C,2,0)</f>
        <v>Technology</v>
      </c>
      <c r="L2583" s="6" t="str">
        <f>VLOOKUP(J2583,'Product Details'!B:D,3,0)</f>
        <v>Accessories</v>
      </c>
      <c r="M2583" s="6" t="s">
        <v>6443</v>
      </c>
      <c r="N2583" s="2">
        <v>2540</v>
      </c>
      <c r="O2583" s="2">
        <v>2397</v>
      </c>
      <c r="P2583" s="2">
        <v>2</v>
      </c>
      <c r="Q2583" s="7">
        <f>O2583*P2583</f>
        <v>4794</v>
      </c>
      <c r="R2583" s="7">
        <f>N2583*P2583</f>
        <v>5080</v>
      </c>
      <c r="S2583" s="2">
        <v>38</v>
      </c>
      <c r="T2583" s="8">
        <f>R2583+S2583</f>
        <v>5118</v>
      </c>
      <c r="U2583" s="8">
        <f>T2583-Q2583</f>
        <v>324</v>
      </c>
      <c r="V2583" s="2" t="s">
        <v>33</v>
      </c>
      <c r="W2583" s="31">
        <f>IF(T2583&lt;5000,T2583*2%,IF(T2583&lt;25000,T2583*5%,IF(T2583&lt;50000,T2583*7%,IF(T2583&lt;100000,T2583*9%,IF(T2583&lt;250000,T2583*12%,T2583*15%)))))</f>
        <v>255.9</v>
      </c>
    </row>
    <row r="2584" spans="1:23" x14ac:dyDescent="0.3">
      <c r="A2584" s="2" t="s">
        <v>1539</v>
      </c>
      <c r="B2584" s="4">
        <v>44003</v>
      </c>
      <c r="C2584" s="4">
        <v>44005</v>
      </c>
      <c r="D2584" s="2" t="s">
        <v>28</v>
      </c>
      <c r="E2584" s="2" t="s">
        <v>43</v>
      </c>
      <c r="F2584" s="2" t="s">
        <v>771</v>
      </c>
      <c r="G2584" s="5" t="str">
        <f>VLOOKUP(F2584,'Customer Info'!A:B,2,0)</f>
        <v>John</v>
      </c>
      <c r="H2584" s="5" t="str">
        <f>VLOOKUP(F2584,'Customer Info'!A:C,3,0)</f>
        <v>Castell</v>
      </c>
      <c r="I2584" s="5" t="str">
        <f>VLOOKUP(F2584,'Customer Info'!A:E,5,0)</f>
        <v>Jakarta</v>
      </c>
      <c r="J2584" s="2" t="s">
        <v>522</v>
      </c>
      <c r="K2584" s="6" t="str">
        <f>VLOOKUP(J2584,'Product Details'!B:C,2,0)</f>
        <v>Office_Supplies</v>
      </c>
      <c r="L2584" s="6" t="str">
        <f>VLOOKUP(J2584,'Product Details'!B:D,3,0)</f>
        <v>Appliances</v>
      </c>
      <c r="M2584" s="6" t="s">
        <v>6513</v>
      </c>
      <c r="N2584" s="2">
        <v>2540</v>
      </c>
      <c r="O2584" s="2">
        <v>2397</v>
      </c>
      <c r="P2584" s="2">
        <v>2</v>
      </c>
      <c r="Q2584" s="7">
        <f>O2584*P2584</f>
        <v>4794</v>
      </c>
      <c r="R2584" s="7">
        <f>N2584*P2584</f>
        <v>5080</v>
      </c>
      <c r="S2584" s="2">
        <v>20</v>
      </c>
      <c r="T2584" s="8">
        <f>R2584+S2584</f>
        <v>5100</v>
      </c>
      <c r="U2584" s="8">
        <f>T2584-Q2584</f>
        <v>306</v>
      </c>
      <c r="V2584" s="2" t="s">
        <v>33</v>
      </c>
      <c r="W2584" s="31">
        <f>IF(T2584&lt;5000,T2584*2%,IF(T2584&lt;25000,T2584*5%,IF(T2584&lt;50000,T2584*7%,IF(T2584&lt;100000,T2584*9%,IF(T2584&lt;250000,T2584*12%,T2584*15%)))))</f>
        <v>255</v>
      </c>
    </row>
    <row r="2585" spans="1:23" x14ac:dyDescent="0.3">
      <c r="A2585" s="2" t="s">
        <v>5316</v>
      </c>
      <c r="B2585" s="4">
        <v>44066</v>
      </c>
      <c r="C2585" s="4">
        <v>44068</v>
      </c>
      <c r="D2585" s="2" t="s">
        <v>28</v>
      </c>
      <c r="E2585" s="2" t="s">
        <v>29</v>
      </c>
      <c r="F2585" s="2" t="s">
        <v>1182</v>
      </c>
      <c r="G2585" s="5" t="str">
        <f>VLOOKUP(F2585,'Customer Info'!A:B,2,0)</f>
        <v>Michael</v>
      </c>
      <c r="H2585" s="5" t="str">
        <f>VLOOKUP(F2585,'Customer Info'!A:C,3,0)</f>
        <v>Moore</v>
      </c>
      <c r="I2585" s="5" t="str">
        <f>VLOOKUP(F2585,'Customer Info'!A:E,5,0)</f>
        <v>Vadodara</v>
      </c>
      <c r="J2585" s="2" t="s">
        <v>388</v>
      </c>
      <c r="K2585" s="6" t="str">
        <f>VLOOKUP(J2585,'Product Details'!B:C,2,0)</f>
        <v>Furniture</v>
      </c>
      <c r="L2585" s="6" t="str">
        <f>VLOOKUP(J2585,'Product Details'!B:D,3,0)</f>
        <v>Tables</v>
      </c>
      <c r="M2585" s="6" t="s">
        <v>6474</v>
      </c>
      <c r="N2585" s="2">
        <v>1700</v>
      </c>
      <c r="O2585" s="2">
        <v>1620</v>
      </c>
      <c r="P2585" s="2">
        <v>3</v>
      </c>
      <c r="Q2585" s="7">
        <f>O2585*P2585</f>
        <v>4860</v>
      </c>
      <c r="R2585" s="7">
        <f>N2585*P2585</f>
        <v>5100</v>
      </c>
      <c r="S2585" s="2">
        <v>82</v>
      </c>
      <c r="T2585" s="8">
        <f>R2585+S2585</f>
        <v>5182</v>
      </c>
      <c r="U2585" s="8">
        <f>T2585-Q2585</f>
        <v>322</v>
      </c>
      <c r="V2585" s="2" t="s">
        <v>33</v>
      </c>
      <c r="W2585" s="31">
        <f>IF(T2585&lt;5000,T2585*2%,IF(T2585&lt;25000,T2585*5%,IF(T2585&lt;50000,T2585*7%,IF(T2585&lt;100000,T2585*9%,IF(T2585&lt;250000,T2585*12%,T2585*15%)))))</f>
        <v>259.10000000000002</v>
      </c>
    </row>
    <row r="2586" spans="1:23" x14ac:dyDescent="0.3">
      <c r="A2586" s="2" t="s">
        <v>1397</v>
      </c>
      <c r="B2586" s="4">
        <v>43794</v>
      </c>
      <c r="C2586" s="4">
        <v>43796</v>
      </c>
      <c r="D2586" s="2" t="s">
        <v>35</v>
      </c>
      <c r="E2586" s="2" t="s">
        <v>48</v>
      </c>
      <c r="F2586" s="2" t="s">
        <v>88</v>
      </c>
      <c r="G2586" s="5" t="str">
        <f>VLOOKUP(F2586,'Customer Info'!A:B,2,0)</f>
        <v>Dennis</v>
      </c>
      <c r="H2586" s="5" t="str">
        <f>VLOOKUP(F2586,'Customer Info'!A:C,3,0)</f>
        <v>Pardue</v>
      </c>
      <c r="I2586" s="5" t="str">
        <f>VLOOKUP(F2586,'Customer Info'!A:E,5,0)</f>
        <v>Wollongong</v>
      </c>
      <c r="J2586" s="2" t="s">
        <v>454</v>
      </c>
      <c r="K2586" s="6" t="str">
        <f>VLOOKUP(J2586,'Product Details'!B:C,2,0)</f>
        <v>Office_Supplies</v>
      </c>
      <c r="L2586" s="6" t="str">
        <f>VLOOKUP(J2586,'Product Details'!B:D,3,0)</f>
        <v>Paper</v>
      </c>
      <c r="M2586" s="6" t="s">
        <v>6566</v>
      </c>
      <c r="N2586" s="2">
        <v>2551</v>
      </c>
      <c r="O2586" s="2">
        <v>2456</v>
      </c>
      <c r="P2586" s="2">
        <v>2</v>
      </c>
      <c r="Q2586" s="7">
        <f>O2586*P2586</f>
        <v>4912</v>
      </c>
      <c r="R2586" s="7">
        <f>N2586*P2586</f>
        <v>5102</v>
      </c>
      <c r="S2586" s="2">
        <v>86</v>
      </c>
      <c r="T2586" s="8">
        <f>R2586+S2586</f>
        <v>5188</v>
      </c>
      <c r="U2586" s="8">
        <f>T2586-Q2586</f>
        <v>276</v>
      </c>
      <c r="V2586" s="2" t="s">
        <v>33</v>
      </c>
      <c r="W2586" s="31">
        <f>IF(T2586&lt;5000,T2586*2%,IF(T2586&lt;25000,T2586*5%,IF(T2586&lt;50000,T2586*7%,IF(T2586&lt;100000,T2586*9%,IF(T2586&lt;250000,T2586*12%,T2586*15%)))))</f>
        <v>259.40000000000003</v>
      </c>
    </row>
    <row r="2587" spans="1:23" x14ac:dyDescent="0.3">
      <c r="A2587" s="2" t="s">
        <v>2949</v>
      </c>
      <c r="B2587" s="4">
        <v>43420</v>
      </c>
      <c r="C2587" s="4">
        <v>43421</v>
      </c>
      <c r="D2587" s="2" t="s">
        <v>35</v>
      </c>
      <c r="E2587" s="2" t="s">
        <v>29</v>
      </c>
      <c r="F2587" s="2" t="s">
        <v>1105</v>
      </c>
      <c r="G2587" s="5" t="str">
        <f>VLOOKUP(F2587,'Customer Info'!A:B,2,0)</f>
        <v>Anthony</v>
      </c>
      <c r="H2587" s="5" t="str">
        <f>VLOOKUP(F2587,'Customer Info'!A:C,3,0)</f>
        <v>O'Donnell</v>
      </c>
      <c r="I2587" s="5" t="str">
        <f>VLOOKUP(F2587,'Customer Info'!A:E,5,0)</f>
        <v>Perth</v>
      </c>
      <c r="J2587" s="2" t="s">
        <v>1396</v>
      </c>
      <c r="K2587" s="6" t="str">
        <f>VLOOKUP(J2587,'Product Details'!B:C,2,0)</f>
        <v>Technology</v>
      </c>
      <c r="L2587" s="6" t="str">
        <f>VLOOKUP(J2587,'Product Details'!B:D,3,0)</f>
        <v>Phones</v>
      </c>
      <c r="M2587" s="6" t="s">
        <v>6550</v>
      </c>
      <c r="N2587" s="2">
        <v>2551</v>
      </c>
      <c r="O2587" s="2">
        <v>2456</v>
      </c>
      <c r="P2587" s="2">
        <v>2</v>
      </c>
      <c r="Q2587" s="7">
        <f>O2587*P2587</f>
        <v>4912</v>
      </c>
      <c r="R2587" s="7">
        <f>N2587*P2587</f>
        <v>5102</v>
      </c>
      <c r="S2587" s="2">
        <v>81</v>
      </c>
      <c r="T2587" s="8">
        <f>R2587+S2587</f>
        <v>5183</v>
      </c>
      <c r="U2587" s="8">
        <f>T2587-Q2587</f>
        <v>271</v>
      </c>
      <c r="V2587" s="2" t="s">
        <v>33</v>
      </c>
      <c r="W2587" s="31">
        <f>IF(T2587&lt;5000,T2587*2%,IF(T2587&lt;25000,T2587*5%,IF(T2587&lt;50000,T2587*7%,IF(T2587&lt;100000,T2587*9%,IF(T2587&lt;250000,T2587*12%,T2587*15%)))))</f>
        <v>259.15000000000003</v>
      </c>
    </row>
    <row r="2588" spans="1:23" x14ac:dyDescent="0.3">
      <c r="A2588" s="2" t="s">
        <v>2284</v>
      </c>
      <c r="B2588" s="4">
        <v>43720</v>
      </c>
      <c r="C2588" s="4">
        <v>43720</v>
      </c>
      <c r="D2588" s="2" t="s">
        <v>47</v>
      </c>
      <c r="E2588" s="2" t="s">
        <v>36</v>
      </c>
      <c r="F2588" s="2" t="s">
        <v>1448</v>
      </c>
      <c r="G2588" s="5" t="str">
        <f>VLOOKUP(F2588,'Customer Info'!A:B,2,0)</f>
        <v>Toby</v>
      </c>
      <c r="H2588" s="5" t="str">
        <f>VLOOKUP(F2588,'Customer Info'!A:C,3,0)</f>
        <v>Gnade</v>
      </c>
      <c r="I2588" s="5" t="str">
        <f>VLOOKUP(F2588,'Customer Info'!A:E,5,0)</f>
        <v>Bhopal</v>
      </c>
      <c r="J2588" s="2" t="s">
        <v>532</v>
      </c>
      <c r="K2588" s="6" t="str">
        <f>VLOOKUP(J2588,'Product Details'!B:C,2,0)</f>
        <v>Office_Supplies</v>
      </c>
      <c r="L2588" s="6" t="str">
        <f>VLOOKUP(J2588,'Product Details'!B:D,3,0)</f>
        <v>Supplies</v>
      </c>
      <c r="M2588" s="6" t="s">
        <v>6424</v>
      </c>
      <c r="N2588" s="2">
        <v>729</v>
      </c>
      <c r="O2588" s="2">
        <v>689</v>
      </c>
      <c r="P2588" s="2">
        <v>7</v>
      </c>
      <c r="Q2588" s="7">
        <f>O2588*P2588</f>
        <v>4823</v>
      </c>
      <c r="R2588" s="7">
        <f>N2588*P2588</f>
        <v>5103</v>
      </c>
      <c r="S2588" s="2">
        <v>93</v>
      </c>
      <c r="T2588" s="8">
        <f>R2588+S2588</f>
        <v>5196</v>
      </c>
      <c r="U2588" s="8">
        <f>T2588-Q2588</f>
        <v>373</v>
      </c>
      <c r="V2588" s="2" t="s">
        <v>33</v>
      </c>
      <c r="W2588" s="31">
        <f>IF(T2588&lt;5000,T2588*2%,IF(T2588&lt;25000,T2588*5%,IF(T2588&lt;50000,T2588*7%,IF(T2588&lt;100000,T2588*9%,IF(T2588&lt;250000,T2588*12%,T2588*15%)))))</f>
        <v>259.8</v>
      </c>
    </row>
    <row r="2589" spans="1:23" x14ac:dyDescent="0.3">
      <c r="A2589" s="2" t="s">
        <v>3979</v>
      </c>
      <c r="B2589" s="4">
        <v>44077</v>
      </c>
      <c r="C2589" s="4">
        <v>44077</v>
      </c>
      <c r="D2589" s="2" t="s">
        <v>47</v>
      </c>
      <c r="E2589" s="2" t="s">
        <v>48</v>
      </c>
      <c r="F2589" s="2" t="s">
        <v>2402</v>
      </c>
      <c r="G2589" s="5" t="str">
        <f>VLOOKUP(F2589,'Customer Info'!A:B,2,0)</f>
        <v>Darrin</v>
      </c>
      <c r="H2589" s="5" t="str">
        <f>VLOOKUP(F2589,'Customer Info'!A:C,3,0)</f>
        <v>Sayre</v>
      </c>
      <c r="I2589" s="5" t="str">
        <f>VLOOKUP(F2589,'Customer Info'!A:E,5,0)</f>
        <v>Duisburg</v>
      </c>
      <c r="J2589" s="2" t="s">
        <v>89</v>
      </c>
      <c r="K2589" s="6" t="str">
        <f>VLOOKUP(J2589,'Product Details'!B:C,2,0)</f>
        <v>Office_Supplies</v>
      </c>
      <c r="L2589" s="6" t="str">
        <f>VLOOKUP(J2589,'Product Details'!B:D,3,0)</f>
        <v>Paper</v>
      </c>
      <c r="M2589" s="6" t="s">
        <v>6568</v>
      </c>
      <c r="N2589" s="2">
        <v>729</v>
      </c>
      <c r="O2589" s="2">
        <v>689</v>
      </c>
      <c r="P2589" s="2">
        <v>7</v>
      </c>
      <c r="Q2589" s="7">
        <f>O2589*P2589</f>
        <v>4823</v>
      </c>
      <c r="R2589" s="7">
        <f>N2589*P2589</f>
        <v>5103</v>
      </c>
      <c r="S2589" s="2">
        <v>56</v>
      </c>
      <c r="T2589" s="8">
        <f>R2589+S2589</f>
        <v>5159</v>
      </c>
      <c r="U2589" s="8">
        <f>T2589-Q2589</f>
        <v>336</v>
      </c>
      <c r="V2589" s="2" t="s">
        <v>33</v>
      </c>
      <c r="W2589" s="31">
        <f>IF(T2589&lt;5000,T2589*2%,IF(T2589&lt;25000,T2589*5%,IF(T2589&lt;50000,T2589*7%,IF(T2589&lt;100000,T2589*9%,IF(T2589&lt;250000,T2589*12%,T2589*15%)))))</f>
        <v>257.95</v>
      </c>
    </row>
    <row r="2590" spans="1:23" x14ac:dyDescent="0.3">
      <c r="A2590" s="2" t="s">
        <v>1342</v>
      </c>
      <c r="B2590" s="4">
        <v>43748</v>
      </c>
      <c r="C2590" s="4">
        <v>43750</v>
      </c>
      <c r="D2590" s="2" t="s">
        <v>47</v>
      </c>
      <c r="E2590" s="2" t="s">
        <v>43</v>
      </c>
      <c r="F2590" s="2" t="s">
        <v>127</v>
      </c>
      <c r="G2590" s="5" t="str">
        <f>VLOOKUP(F2590,'Customer Info'!A:B,2,0)</f>
        <v>Trudy</v>
      </c>
      <c r="H2590" s="5" t="str">
        <f>VLOOKUP(F2590,'Customer Info'!A:C,3,0)</f>
        <v>Glocke</v>
      </c>
      <c r="I2590" s="5" t="str">
        <f>VLOOKUP(F2590,'Customer Info'!A:E,5,0)</f>
        <v>Huaiyin</v>
      </c>
      <c r="J2590" s="2" t="s">
        <v>242</v>
      </c>
      <c r="K2590" s="6" t="str">
        <f>VLOOKUP(J2590,'Product Details'!B:C,2,0)</f>
        <v>Office_Supplies</v>
      </c>
      <c r="L2590" s="6" t="str">
        <f>VLOOKUP(J2590,'Product Details'!B:D,3,0)</f>
        <v>Storage</v>
      </c>
      <c r="M2590" s="6" t="s">
        <v>6560</v>
      </c>
      <c r="N2590" s="2">
        <v>851</v>
      </c>
      <c r="O2590" s="2">
        <v>773</v>
      </c>
      <c r="P2590" s="2">
        <v>6</v>
      </c>
      <c r="Q2590" s="7">
        <f>O2590*P2590</f>
        <v>4638</v>
      </c>
      <c r="R2590" s="7">
        <f>N2590*P2590</f>
        <v>5106</v>
      </c>
      <c r="S2590" s="2">
        <v>62</v>
      </c>
      <c r="T2590" s="8">
        <f>R2590+S2590</f>
        <v>5168</v>
      </c>
      <c r="U2590" s="8">
        <f>T2590-Q2590</f>
        <v>530</v>
      </c>
      <c r="V2590" s="2" t="s">
        <v>33</v>
      </c>
      <c r="W2590" s="31">
        <f>IF(T2590&lt;5000,T2590*2%,IF(T2590&lt;25000,T2590*5%,IF(T2590&lt;50000,T2590*7%,IF(T2590&lt;100000,T2590*9%,IF(T2590&lt;250000,T2590*12%,T2590*15%)))))</f>
        <v>258.40000000000003</v>
      </c>
    </row>
    <row r="2591" spans="1:23" x14ac:dyDescent="0.3">
      <c r="A2591" s="2" t="s">
        <v>2775</v>
      </c>
      <c r="B2591" s="4">
        <v>44092</v>
      </c>
      <c r="C2591" s="4">
        <v>44092</v>
      </c>
      <c r="D2591" s="2" t="s">
        <v>28</v>
      </c>
      <c r="E2591" s="2" t="s">
        <v>29</v>
      </c>
      <c r="F2591" s="2" t="s">
        <v>142</v>
      </c>
      <c r="G2591" s="5" t="str">
        <f>VLOOKUP(F2591,'Customer Info'!A:B,2,0)</f>
        <v>Steve</v>
      </c>
      <c r="H2591" s="5" t="str">
        <f>VLOOKUP(F2591,'Customer Info'!A:C,3,0)</f>
        <v>Carroll</v>
      </c>
      <c r="I2591" s="5" t="str">
        <f>VLOOKUP(F2591,'Customer Info'!A:E,5,0)</f>
        <v>Qingdao</v>
      </c>
      <c r="J2591" s="2" t="s">
        <v>310</v>
      </c>
      <c r="K2591" s="6" t="str">
        <f>VLOOKUP(J2591,'Product Details'!B:C,2,0)</f>
        <v>Technology</v>
      </c>
      <c r="L2591" s="6" t="str">
        <f>VLOOKUP(J2591,'Product Details'!B:D,3,0)</f>
        <v>Copiers</v>
      </c>
      <c r="M2591" s="6" t="s">
        <v>6481</v>
      </c>
      <c r="N2591" s="2">
        <v>1703</v>
      </c>
      <c r="O2591" s="2">
        <v>1639</v>
      </c>
      <c r="P2591" s="2">
        <v>3</v>
      </c>
      <c r="Q2591" s="7">
        <f>O2591*P2591</f>
        <v>4917</v>
      </c>
      <c r="R2591" s="7">
        <f>N2591*P2591</f>
        <v>5109</v>
      </c>
      <c r="S2591" s="2">
        <v>23</v>
      </c>
      <c r="T2591" s="8">
        <f>R2591+S2591</f>
        <v>5132</v>
      </c>
      <c r="U2591" s="8">
        <f>T2591-Q2591</f>
        <v>215</v>
      </c>
      <c r="V2591" s="2" t="s">
        <v>33</v>
      </c>
      <c r="W2591" s="31">
        <f>IF(T2591&lt;5000,T2591*2%,IF(T2591&lt;25000,T2591*5%,IF(T2591&lt;50000,T2591*7%,IF(T2591&lt;100000,T2591*9%,IF(T2591&lt;250000,T2591*12%,T2591*15%)))))</f>
        <v>256.60000000000002</v>
      </c>
    </row>
    <row r="2592" spans="1:23" x14ac:dyDescent="0.3">
      <c r="A2592" s="2" t="s">
        <v>3804</v>
      </c>
      <c r="B2592" s="4">
        <v>44087</v>
      </c>
      <c r="C2592" s="4">
        <v>44088</v>
      </c>
      <c r="D2592" s="2" t="s">
        <v>47</v>
      </c>
      <c r="E2592" s="2" t="s">
        <v>36</v>
      </c>
      <c r="F2592" s="2" t="s">
        <v>1276</v>
      </c>
      <c r="G2592" s="5" t="str">
        <f>VLOOKUP(F2592,'Customer Info'!A:B,2,0)</f>
        <v>Alan</v>
      </c>
      <c r="H2592" s="5" t="str">
        <f>VLOOKUP(F2592,'Customer Info'!A:C,3,0)</f>
        <v>Schoenberger</v>
      </c>
      <c r="I2592" s="5" t="str">
        <f>VLOOKUP(F2592,'Customer Info'!A:E,5,0)</f>
        <v>Anshan</v>
      </c>
      <c r="J2592" s="2" t="s">
        <v>150</v>
      </c>
      <c r="K2592" s="6" t="str">
        <f>VLOOKUP(J2592,'Product Details'!B:C,2,0)</f>
        <v>Office_Supplies</v>
      </c>
      <c r="L2592" s="6" t="str">
        <f>VLOOKUP(J2592,'Product Details'!B:D,3,0)</f>
        <v>Appliances</v>
      </c>
      <c r="M2592" s="6" t="s">
        <v>6528</v>
      </c>
      <c r="N2592" s="2">
        <v>1704</v>
      </c>
      <c r="O2592" s="2">
        <v>1624</v>
      </c>
      <c r="P2592" s="2">
        <v>3</v>
      </c>
      <c r="Q2592" s="7">
        <f>O2592*P2592</f>
        <v>4872</v>
      </c>
      <c r="R2592" s="7">
        <f>N2592*P2592</f>
        <v>5112</v>
      </c>
      <c r="S2592" s="2">
        <v>52</v>
      </c>
      <c r="T2592" s="8">
        <f>R2592+S2592</f>
        <v>5164</v>
      </c>
      <c r="U2592" s="8">
        <f>T2592-Q2592</f>
        <v>292</v>
      </c>
      <c r="V2592" s="2" t="s">
        <v>33</v>
      </c>
      <c r="W2592" s="31">
        <f>IF(T2592&lt;5000,T2592*2%,IF(T2592&lt;25000,T2592*5%,IF(T2592&lt;50000,T2592*7%,IF(T2592&lt;100000,T2592*9%,IF(T2592&lt;250000,T2592*12%,T2592*15%)))))</f>
        <v>258.2</v>
      </c>
    </row>
    <row r="2593" spans="1:23" x14ac:dyDescent="0.3">
      <c r="A2593" s="2" t="s">
        <v>2050</v>
      </c>
      <c r="B2593" s="4">
        <v>43406</v>
      </c>
      <c r="C2593" s="4">
        <v>43407</v>
      </c>
      <c r="D2593" s="2" t="s">
        <v>47</v>
      </c>
      <c r="E2593" s="2" t="s">
        <v>48</v>
      </c>
      <c r="F2593" s="2" t="s">
        <v>1153</v>
      </c>
      <c r="G2593" s="5" t="str">
        <f>VLOOKUP(F2593,'Customer Info'!A:B,2,0)</f>
        <v>Ralph</v>
      </c>
      <c r="H2593" s="5" t="str">
        <f>VLOOKUP(F2593,'Customer Info'!A:C,3,0)</f>
        <v>Kennedy</v>
      </c>
      <c r="I2593" s="5" t="str">
        <f>VLOOKUP(F2593,'Customer Info'!A:E,5,0)</f>
        <v>Perth</v>
      </c>
      <c r="J2593" s="2" t="s">
        <v>269</v>
      </c>
      <c r="K2593" s="6" t="str">
        <f>VLOOKUP(J2593,'Product Details'!B:C,2,0)</f>
        <v>Furniture</v>
      </c>
      <c r="L2593" s="6" t="str">
        <f>VLOOKUP(J2593,'Product Details'!B:D,3,0)</f>
        <v>Furnishings</v>
      </c>
      <c r="M2593" s="6" t="s">
        <v>6523</v>
      </c>
      <c r="N2593" s="2">
        <v>1283</v>
      </c>
      <c r="O2593" s="2">
        <v>1187</v>
      </c>
      <c r="P2593" s="2">
        <v>4</v>
      </c>
      <c r="Q2593" s="7">
        <f>O2593*P2593</f>
        <v>4748</v>
      </c>
      <c r="R2593" s="7">
        <f>N2593*P2593</f>
        <v>5132</v>
      </c>
      <c r="S2593" s="2">
        <v>28</v>
      </c>
      <c r="T2593" s="8">
        <f>R2593+S2593</f>
        <v>5160</v>
      </c>
      <c r="U2593" s="8">
        <f>T2593-Q2593</f>
        <v>412</v>
      </c>
      <c r="V2593" s="2" t="s">
        <v>63</v>
      </c>
      <c r="W2593" s="31">
        <f>IF(T2593&lt;5000,T2593*2%,IF(T2593&lt;25000,T2593*5%,IF(T2593&lt;50000,T2593*7%,IF(T2593&lt;100000,T2593*9%,IF(T2593&lt;250000,T2593*12%,T2593*15%)))))</f>
        <v>258</v>
      </c>
    </row>
    <row r="2594" spans="1:23" x14ac:dyDescent="0.3">
      <c r="A2594" s="2" t="s">
        <v>3419</v>
      </c>
      <c r="B2594" s="4">
        <v>43684</v>
      </c>
      <c r="C2594" s="4">
        <v>43684</v>
      </c>
      <c r="D2594" s="2" t="s">
        <v>28</v>
      </c>
      <c r="E2594" s="2" t="s">
        <v>43</v>
      </c>
      <c r="F2594" s="2" t="s">
        <v>1702</v>
      </c>
      <c r="G2594" s="5" t="str">
        <f>VLOOKUP(F2594,'Customer Info'!A:B,2,0)</f>
        <v>John</v>
      </c>
      <c r="H2594" s="5" t="str">
        <f>VLOOKUP(F2594,'Customer Info'!A:C,3,0)</f>
        <v>Grady</v>
      </c>
      <c r="I2594" s="5" t="str">
        <f>VLOOKUP(F2594,'Customer Info'!A:E,5,0)</f>
        <v>Mianyang</v>
      </c>
      <c r="J2594" s="2" t="s">
        <v>859</v>
      </c>
      <c r="K2594" s="6" t="str">
        <f>VLOOKUP(J2594,'Product Details'!B:C,2,0)</f>
        <v>Furniture</v>
      </c>
      <c r="L2594" s="6" t="str">
        <f>VLOOKUP(J2594,'Product Details'!B:D,3,0)</f>
        <v>Bookcases</v>
      </c>
      <c r="M2594" s="6" t="s">
        <v>6429</v>
      </c>
      <c r="N2594" s="2">
        <v>1717</v>
      </c>
      <c r="O2594" s="2">
        <v>1652</v>
      </c>
      <c r="P2594" s="2">
        <v>3</v>
      </c>
      <c r="Q2594" s="7">
        <f>O2594*P2594</f>
        <v>4956</v>
      </c>
      <c r="R2594" s="7">
        <f>N2594*P2594</f>
        <v>5151</v>
      </c>
      <c r="S2594" s="2">
        <v>87</v>
      </c>
      <c r="T2594" s="8">
        <f>R2594+S2594</f>
        <v>5238</v>
      </c>
      <c r="U2594" s="8">
        <f>T2594-Q2594</f>
        <v>282</v>
      </c>
      <c r="V2594" s="2" t="s">
        <v>33</v>
      </c>
      <c r="W2594" s="31">
        <f>IF(T2594&lt;5000,T2594*2%,IF(T2594&lt;25000,T2594*5%,IF(T2594&lt;50000,T2594*7%,IF(T2594&lt;100000,T2594*9%,IF(T2594&lt;250000,T2594*12%,T2594*15%)))))</f>
        <v>261.90000000000003</v>
      </c>
    </row>
    <row r="2595" spans="1:23" x14ac:dyDescent="0.3">
      <c r="A2595" s="2" t="s">
        <v>1393</v>
      </c>
      <c r="B2595" s="4">
        <v>43634</v>
      </c>
      <c r="C2595" s="4">
        <v>43636</v>
      </c>
      <c r="D2595" s="2" t="s">
        <v>28</v>
      </c>
      <c r="E2595" s="2" t="s">
        <v>48</v>
      </c>
      <c r="F2595" s="2" t="s">
        <v>400</v>
      </c>
      <c r="G2595" s="5" t="str">
        <f>VLOOKUP(F2595,'Customer Info'!A:B,2,0)</f>
        <v>Candace</v>
      </c>
      <c r="H2595" s="5" t="str">
        <f>VLOOKUP(F2595,'Customer Info'!A:C,3,0)</f>
        <v>McMahon</v>
      </c>
      <c r="I2595" s="5" t="str">
        <f>VLOOKUP(F2595,'Customer Info'!A:E,5,0)</f>
        <v>Canberra</v>
      </c>
      <c r="J2595" s="2" t="s">
        <v>331</v>
      </c>
      <c r="K2595" s="6" t="str">
        <f>VLOOKUP(J2595,'Product Details'!B:C,2,0)</f>
        <v>Technology</v>
      </c>
      <c r="L2595" s="6" t="str">
        <f>VLOOKUP(J2595,'Product Details'!B:D,3,0)</f>
        <v>Phones</v>
      </c>
      <c r="M2595" s="6" t="s">
        <v>6501</v>
      </c>
      <c r="N2595" s="2">
        <v>1717</v>
      </c>
      <c r="O2595" s="2">
        <v>1652</v>
      </c>
      <c r="P2595" s="2">
        <v>3</v>
      </c>
      <c r="Q2595" s="7">
        <f>O2595*P2595</f>
        <v>4956</v>
      </c>
      <c r="R2595" s="7">
        <f>N2595*P2595</f>
        <v>5151</v>
      </c>
      <c r="S2595" s="2">
        <v>69</v>
      </c>
      <c r="T2595" s="8">
        <f>R2595+S2595</f>
        <v>5220</v>
      </c>
      <c r="U2595" s="8">
        <f>T2595-Q2595</f>
        <v>264</v>
      </c>
      <c r="V2595" s="2" t="s">
        <v>33</v>
      </c>
      <c r="W2595" s="31">
        <f>IF(T2595&lt;5000,T2595*2%,IF(T2595&lt;25000,T2595*5%,IF(T2595&lt;50000,T2595*7%,IF(T2595&lt;100000,T2595*9%,IF(T2595&lt;250000,T2595*12%,T2595*15%)))))</f>
        <v>261</v>
      </c>
    </row>
    <row r="2596" spans="1:23" x14ac:dyDescent="0.3">
      <c r="A2596" s="2" t="s">
        <v>2759</v>
      </c>
      <c r="B2596" s="4">
        <v>43911</v>
      </c>
      <c r="C2596" s="4">
        <v>43912</v>
      </c>
      <c r="D2596" s="2" t="s">
        <v>28</v>
      </c>
      <c r="E2596" s="2" t="s">
        <v>91</v>
      </c>
      <c r="F2596" s="2" t="s">
        <v>1351</v>
      </c>
      <c r="G2596" s="5" t="str">
        <f>VLOOKUP(F2596,'Customer Info'!A:B,2,0)</f>
        <v>Irene</v>
      </c>
      <c r="H2596" s="5" t="str">
        <f>VLOOKUP(F2596,'Customer Info'!A:C,3,0)</f>
        <v>Maddox</v>
      </c>
      <c r="I2596" s="5" t="str">
        <f>VLOOKUP(F2596,'Customer Info'!A:E,5,0)</f>
        <v>Bhavnagar</v>
      </c>
      <c r="J2596" s="2" t="s">
        <v>893</v>
      </c>
      <c r="K2596" s="6" t="str">
        <f>VLOOKUP(J2596,'Product Details'!B:C,2,0)</f>
        <v>Technology</v>
      </c>
      <c r="L2596" s="6" t="str">
        <f>VLOOKUP(J2596,'Product Details'!B:D,3,0)</f>
        <v>Machines</v>
      </c>
      <c r="M2596" s="6" t="s">
        <v>6485</v>
      </c>
      <c r="N2596" s="2">
        <v>1717</v>
      </c>
      <c r="O2596" s="2">
        <v>1652</v>
      </c>
      <c r="P2596" s="2">
        <v>3</v>
      </c>
      <c r="Q2596" s="7">
        <f>O2596*P2596</f>
        <v>4956</v>
      </c>
      <c r="R2596" s="7">
        <f>N2596*P2596</f>
        <v>5151</v>
      </c>
      <c r="S2596" s="2">
        <v>24</v>
      </c>
      <c r="T2596" s="8">
        <f>R2596+S2596</f>
        <v>5175</v>
      </c>
      <c r="U2596" s="8">
        <f>T2596-Q2596</f>
        <v>219</v>
      </c>
      <c r="V2596" s="2" t="s">
        <v>33</v>
      </c>
      <c r="W2596" s="31">
        <f>IF(T2596&lt;5000,T2596*2%,IF(T2596&lt;25000,T2596*5%,IF(T2596&lt;50000,T2596*7%,IF(T2596&lt;100000,T2596*9%,IF(T2596&lt;250000,T2596*12%,T2596*15%)))))</f>
        <v>258.75</v>
      </c>
    </row>
    <row r="2597" spans="1:23" x14ac:dyDescent="0.3">
      <c r="A2597" s="2" t="s">
        <v>2106</v>
      </c>
      <c r="B2597" s="4">
        <v>43213</v>
      </c>
      <c r="C2597" s="4">
        <v>43214</v>
      </c>
      <c r="D2597" s="2" t="s">
        <v>28</v>
      </c>
      <c r="E2597" s="2" t="s">
        <v>29</v>
      </c>
      <c r="F2597" s="2" t="s">
        <v>1754</v>
      </c>
      <c r="G2597" s="5" t="str">
        <f>VLOOKUP(F2597,'Customer Info'!A:B,2,0)</f>
        <v>Anemone</v>
      </c>
      <c r="H2597" s="5" t="str">
        <f>VLOOKUP(F2597,'Customer Info'!A:C,3,0)</f>
        <v>Ratner</v>
      </c>
      <c r="I2597" s="5" t="str">
        <f>VLOOKUP(F2597,'Customer Info'!A:E,5,0)</f>
        <v>Berlin</v>
      </c>
      <c r="J2597" s="2" t="s">
        <v>961</v>
      </c>
      <c r="K2597" s="6" t="str">
        <f>VLOOKUP(J2597,'Product Details'!B:C,2,0)</f>
        <v>Furniture</v>
      </c>
      <c r="L2597" s="6" t="str">
        <f>VLOOKUP(J2597,'Product Details'!B:D,3,0)</f>
        <v>Bookcases</v>
      </c>
      <c r="M2597" s="6" t="s">
        <v>6492</v>
      </c>
      <c r="N2597" s="2">
        <v>1718</v>
      </c>
      <c r="O2597" s="2">
        <v>1545</v>
      </c>
      <c r="P2597" s="2">
        <v>3</v>
      </c>
      <c r="Q2597" s="7">
        <f>O2597*P2597</f>
        <v>4635</v>
      </c>
      <c r="R2597" s="7">
        <f>N2597*P2597</f>
        <v>5154</v>
      </c>
      <c r="S2597" s="2">
        <v>87</v>
      </c>
      <c r="T2597" s="8">
        <f>R2597+S2597</f>
        <v>5241</v>
      </c>
      <c r="U2597" s="8">
        <f>T2597-Q2597</f>
        <v>606</v>
      </c>
      <c r="V2597" s="2" t="s">
        <v>71</v>
      </c>
      <c r="W2597" s="31">
        <f>IF(T2597&lt;5000,T2597*2%,IF(T2597&lt;25000,T2597*5%,IF(T2597&lt;50000,T2597*7%,IF(T2597&lt;100000,T2597*9%,IF(T2597&lt;250000,T2597*12%,T2597*15%)))))</f>
        <v>262.05</v>
      </c>
    </row>
    <row r="2598" spans="1:23" x14ac:dyDescent="0.3">
      <c r="A2598" s="2" t="s">
        <v>4855</v>
      </c>
      <c r="B2598" s="4">
        <v>43415</v>
      </c>
      <c r="C2598" s="4">
        <v>43417</v>
      </c>
      <c r="D2598" s="2" t="s">
        <v>28</v>
      </c>
      <c r="E2598" s="2" t="s">
        <v>43</v>
      </c>
      <c r="F2598" s="2" t="s">
        <v>259</v>
      </c>
      <c r="G2598" s="5" t="str">
        <f>VLOOKUP(F2598,'Customer Info'!A:B,2,0)</f>
        <v>Eugene</v>
      </c>
      <c r="H2598" s="5" t="str">
        <f>VLOOKUP(F2598,'Customer Info'!A:C,3,0)</f>
        <v>Hildebrand</v>
      </c>
      <c r="I2598" s="5" t="str">
        <f>VLOOKUP(F2598,'Customer Info'!A:E,5,0)</f>
        <v>Liaocheng</v>
      </c>
      <c r="J2598" s="2" t="s">
        <v>496</v>
      </c>
      <c r="K2598" s="6" t="str">
        <f>VLOOKUP(J2598,'Product Details'!B:C,2,0)</f>
        <v>Furniture</v>
      </c>
      <c r="L2598" s="6" t="str">
        <f>VLOOKUP(J2598,'Product Details'!B:D,3,0)</f>
        <v>Tables</v>
      </c>
      <c r="M2598" s="6" t="s">
        <v>6497</v>
      </c>
      <c r="N2598" s="2">
        <v>1718</v>
      </c>
      <c r="O2598" s="2">
        <v>1545</v>
      </c>
      <c r="P2598" s="2">
        <v>3</v>
      </c>
      <c r="Q2598" s="7">
        <f>O2598*P2598</f>
        <v>4635</v>
      </c>
      <c r="R2598" s="7">
        <f>N2598*P2598</f>
        <v>5154</v>
      </c>
      <c r="S2598" s="2">
        <v>46</v>
      </c>
      <c r="T2598" s="8">
        <f>R2598+S2598</f>
        <v>5200</v>
      </c>
      <c r="U2598" s="8">
        <f>T2598-Q2598</f>
        <v>565</v>
      </c>
      <c r="V2598" s="2" t="s">
        <v>63</v>
      </c>
      <c r="W2598" s="31">
        <f>IF(T2598&lt;5000,T2598*2%,IF(T2598&lt;25000,T2598*5%,IF(T2598&lt;50000,T2598*7%,IF(T2598&lt;100000,T2598*9%,IF(T2598&lt;250000,T2598*12%,T2598*15%)))))</f>
        <v>260</v>
      </c>
    </row>
    <row r="2599" spans="1:23" x14ac:dyDescent="0.3">
      <c r="A2599" s="2" t="s">
        <v>1251</v>
      </c>
      <c r="B2599" s="4">
        <v>43586</v>
      </c>
      <c r="C2599" s="4">
        <v>43588</v>
      </c>
      <c r="D2599" s="2" t="s">
        <v>47</v>
      </c>
      <c r="E2599" s="2" t="s">
        <v>43</v>
      </c>
      <c r="F2599" s="2" t="s">
        <v>945</v>
      </c>
      <c r="G2599" s="5" t="str">
        <f>VLOOKUP(F2599,'Customer Info'!A:B,2,0)</f>
        <v>Lindsay</v>
      </c>
      <c r="H2599" s="5" t="str">
        <f>VLOOKUP(F2599,'Customer Info'!A:C,3,0)</f>
        <v>Shagiari</v>
      </c>
      <c r="I2599" s="5" t="str">
        <f>VLOOKUP(F2599,'Customer Info'!A:E,5,0)</f>
        <v>Canberra</v>
      </c>
      <c r="J2599" s="2" t="s">
        <v>622</v>
      </c>
      <c r="K2599" s="6" t="str">
        <f>VLOOKUP(J2599,'Product Details'!B:C,2,0)</f>
        <v>Office_Supplies</v>
      </c>
      <c r="L2599" s="6" t="str">
        <f>VLOOKUP(J2599,'Product Details'!B:D,3,0)</f>
        <v>Storage</v>
      </c>
      <c r="M2599" s="6" t="s">
        <v>6547</v>
      </c>
      <c r="N2599" s="2">
        <v>1721</v>
      </c>
      <c r="O2599" s="2">
        <v>1640</v>
      </c>
      <c r="P2599" s="2">
        <v>3</v>
      </c>
      <c r="Q2599" s="7">
        <f>O2599*P2599</f>
        <v>4920</v>
      </c>
      <c r="R2599" s="7">
        <f>N2599*P2599</f>
        <v>5163</v>
      </c>
      <c r="S2599" s="2">
        <v>89</v>
      </c>
      <c r="T2599" s="8">
        <f>R2599+S2599</f>
        <v>5252</v>
      </c>
      <c r="U2599" s="8">
        <f>T2599-Q2599</f>
        <v>332</v>
      </c>
      <c r="V2599" s="2" t="s">
        <v>33</v>
      </c>
      <c r="W2599" s="31">
        <f>IF(T2599&lt;5000,T2599*2%,IF(T2599&lt;25000,T2599*5%,IF(T2599&lt;50000,T2599*7%,IF(T2599&lt;100000,T2599*9%,IF(T2599&lt;250000,T2599*12%,T2599*15%)))))</f>
        <v>262.60000000000002</v>
      </c>
    </row>
    <row r="2600" spans="1:23" x14ac:dyDescent="0.3">
      <c r="A2600" s="2" t="s">
        <v>5015</v>
      </c>
      <c r="B2600" s="4">
        <v>43228</v>
      </c>
      <c r="C2600" s="4">
        <v>43230</v>
      </c>
      <c r="D2600" s="2" t="s">
        <v>47</v>
      </c>
      <c r="E2600" s="2" t="s">
        <v>43</v>
      </c>
      <c r="F2600" s="2" t="s">
        <v>179</v>
      </c>
      <c r="G2600" s="5" t="str">
        <f>VLOOKUP(F2600,'Customer Info'!A:B,2,0)</f>
        <v>Tony</v>
      </c>
      <c r="H2600" s="5" t="str">
        <f>VLOOKUP(F2600,'Customer Info'!A:C,3,0)</f>
        <v>Sayre</v>
      </c>
      <c r="I2600" s="5" t="str">
        <f>VLOOKUP(F2600,'Customer Info'!A:E,5,0)</f>
        <v>Bharatpur</v>
      </c>
      <c r="J2600" s="2" t="s">
        <v>1050</v>
      </c>
      <c r="K2600" s="6" t="str">
        <f>VLOOKUP(J2600,'Product Details'!B:C,2,0)</f>
        <v>Technology</v>
      </c>
      <c r="L2600" s="6" t="str">
        <f>VLOOKUP(J2600,'Product Details'!B:D,3,0)</f>
        <v>Copiers</v>
      </c>
      <c r="M2600" s="6" t="s">
        <v>6484</v>
      </c>
      <c r="N2600" s="2">
        <v>1721</v>
      </c>
      <c r="O2600" s="2">
        <v>1640</v>
      </c>
      <c r="P2600" s="2">
        <v>3</v>
      </c>
      <c r="Q2600" s="7">
        <f>O2600*P2600</f>
        <v>4920</v>
      </c>
      <c r="R2600" s="7">
        <f>N2600*P2600</f>
        <v>5163</v>
      </c>
      <c r="S2600" s="2">
        <v>81</v>
      </c>
      <c r="T2600" s="8">
        <f>R2600+S2600</f>
        <v>5244</v>
      </c>
      <c r="U2600" s="8">
        <f>T2600-Q2600</f>
        <v>324</v>
      </c>
      <c r="V2600" s="2" t="s">
        <v>33</v>
      </c>
      <c r="W2600" s="31">
        <f>IF(T2600&lt;5000,T2600*2%,IF(T2600&lt;25000,T2600*5%,IF(T2600&lt;50000,T2600*7%,IF(T2600&lt;100000,T2600*9%,IF(T2600&lt;250000,T2600*12%,T2600*15%)))))</f>
        <v>262.2</v>
      </c>
    </row>
    <row r="2601" spans="1:23" x14ac:dyDescent="0.3">
      <c r="A2601" s="2" t="s">
        <v>3416</v>
      </c>
      <c r="B2601" s="4">
        <v>43596</v>
      </c>
      <c r="C2601" s="4">
        <v>43596</v>
      </c>
      <c r="D2601" s="2" t="s">
        <v>47</v>
      </c>
      <c r="E2601" s="2" t="s">
        <v>68</v>
      </c>
      <c r="F2601" s="2" t="s">
        <v>381</v>
      </c>
      <c r="G2601" s="5" t="str">
        <f>VLOOKUP(F2601,'Customer Info'!A:B,2,0)</f>
        <v>Andrew</v>
      </c>
      <c r="H2601" s="5" t="str">
        <f>VLOOKUP(F2601,'Customer Info'!A:C,3,0)</f>
        <v>Gjertsen</v>
      </c>
      <c r="I2601" s="5" t="str">
        <f>VLOOKUP(F2601,'Customer Info'!A:E,5,0)</f>
        <v>Hamburg</v>
      </c>
      <c r="J2601" s="2" t="s">
        <v>334</v>
      </c>
      <c r="K2601" s="6" t="str">
        <f>VLOOKUP(J2601,'Product Details'!B:C,2,0)</f>
        <v>Office_Supplies</v>
      </c>
      <c r="L2601" s="6" t="str">
        <f>VLOOKUP(J2601,'Product Details'!B:D,3,0)</f>
        <v>Paper</v>
      </c>
      <c r="M2601" s="6" t="s">
        <v>6570</v>
      </c>
      <c r="N2601" s="2">
        <v>1721</v>
      </c>
      <c r="O2601" s="2">
        <v>1640</v>
      </c>
      <c r="P2601" s="2">
        <v>3</v>
      </c>
      <c r="Q2601" s="7">
        <f>O2601*P2601</f>
        <v>4920</v>
      </c>
      <c r="R2601" s="7">
        <f>N2601*P2601</f>
        <v>5163</v>
      </c>
      <c r="S2601" s="2">
        <v>32</v>
      </c>
      <c r="T2601" s="8">
        <f>R2601+S2601</f>
        <v>5195</v>
      </c>
      <c r="U2601" s="8">
        <f>T2601-Q2601</f>
        <v>275</v>
      </c>
      <c r="V2601" s="2" t="s">
        <v>63</v>
      </c>
      <c r="W2601" s="31">
        <f>IF(T2601&lt;5000,T2601*2%,IF(T2601&lt;25000,T2601*5%,IF(T2601&lt;50000,T2601*7%,IF(T2601&lt;100000,T2601*9%,IF(T2601&lt;250000,T2601*12%,T2601*15%)))))</f>
        <v>259.75</v>
      </c>
    </row>
    <row r="2602" spans="1:23" x14ac:dyDescent="0.3">
      <c r="A2602" s="2" t="s">
        <v>4098</v>
      </c>
      <c r="B2602" s="4">
        <v>43192</v>
      </c>
      <c r="C2602" s="4">
        <v>43193</v>
      </c>
      <c r="D2602" s="2" t="s">
        <v>47</v>
      </c>
      <c r="E2602" s="2" t="s">
        <v>48</v>
      </c>
      <c r="F2602" s="2" t="s">
        <v>763</v>
      </c>
      <c r="G2602" s="5" t="str">
        <f>VLOOKUP(F2602,'Customer Info'!A:B,2,0)</f>
        <v>Natalie</v>
      </c>
      <c r="H2602" s="5" t="str">
        <f>VLOOKUP(F2602,'Customer Info'!A:C,3,0)</f>
        <v>Webber</v>
      </c>
      <c r="I2602" s="5" t="str">
        <f>VLOOKUP(F2602,'Customer Info'!A:E,5,0)</f>
        <v>Ningbo</v>
      </c>
      <c r="J2602" s="2" t="s">
        <v>196</v>
      </c>
      <c r="K2602" s="6" t="str">
        <f>VLOOKUP(J2602,'Product Details'!B:C,2,0)</f>
        <v>Office_Supplies</v>
      </c>
      <c r="L2602" s="6" t="str">
        <f>VLOOKUP(J2602,'Product Details'!B:D,3,0)</f>
        <v>Labels</v>
      </c>
      <c r="M2602" s="6" t="s">
        <v>6439</v>
      </c>
      <c r="N2602" s="2">
        <v>1721</v>
      </c>
      <c r="O2602" s="2">
        <v>1640</v>
      </c>
      <c r="P2602" s="2">
        <v>3</v>
      </c>
      <c r="Q2602" s="7">
        <f>O2602*P2602</f>
        <v>4920</v>
      </c>
      <c r="R2602" s="7">
        <f>N2602*P2602</f>
        <v>5163</v>
      </c>
      <c r="S2602" s="2">
        <v>21</v>
      </c>
      <c r="T2602" s="8">
        <f>R2602+S2602</f>
        <v>5184</v>
      </c>
      <c r="U2602" s="8">
        <f>T2602-Q2602</f>
        <v>264</v>
      </c>
      <c r="V2602" s="2" t="s">
        <v>33</v>
      </c>
      <c r="W2602" s="31">
        <f>IF(T2602&lt;5000,T2602*2%,IF(T2602&lt;25000,T2602*5%,IF(T2602&lt;50000,T2602*7%,IF(T2602&lt;100000,T2602*9%,IF(T2602&lt;250000,T2602*12%,T2602*15%)))))</f>
        <v>259.2</v>
      </c>
    </row>
    <row r="2603" spans="1:23" x14ac:dyDescent="0.3">
      <c r="A2603" s="2" t="s">
        <v>5178</v>
      </c>
      <c r="B2603" s="4">
        <v>43496</v>
      </c>
      <c r="C2603" s="4">
        <v>43498</v>
      </c>
      <c r="D2603" s="2" t="s">
        <v>47</v>
      </c>
      <c r="E2603" s="2" t="s">
        <v>29</v>
      </c>
      <c r="F2603" s="2" t="s">
        <v>1271</v>
      </c>
      <c r="G2603" s="5" t="str">
        <f>VLOOKUP(F2603,'Customer Info'!A:B,2,0)</f>
        <v>Thomas</v>
      </c>
      <c r="H2603" s="5" t="str">
        <f>VLOOKUP(F2603,'Customer Info'!A:C,3,0)</f>
        <v>Boland</v>
      </c>
      <c r="I2603" s="5" t="str">
        <f>VLOOKUP(F2603,'Customer Info'!A:E,5,0)</f>
        <v>Surabaya</v>
      </c>
      <c r="J2603" s="2" t="s">
        <v>229</v>
      </c>
      <c r="K2603" s="6" t="str">
        <f>VLOOKUP(J2603,'Product Details'!B:C,2,0)</f>
        <v>Office_Supplies</v>
      </c>
      <c r="L2603" s="6" t="str">
        <f>VLOOKUP(J2603,'Product Details'!B:D,3,0)</f>
        <v>Paper</v>
      </c>
      <c r="M2603" s="6" t="s">
        <v>6569</v>
      </c>
      <c r="N2603" s="2">
        <v>1039</v>
      </c>
      <c r="O2603" s="2">
        <v>954</v>
      </c>
      <c r="P2603" s="2">
        <v>5</v>
      </c>
      <c r="Q2603" s="7">
        <f>O2603*P2603</f>
        <v>4770</v>
      </c>
      <c r="R2603" s="7">
        <f>N2603*P2603</f>
        <v>5195</v>
      </c>
      <c r="S2603" s="2">
        <v>90</v>
      </c>
      <c r="T2603" s="8">
        <f>R2603+S2603</f>
        <v>5285</v>
      </c>
      <c r="U2603" s="8">
        <f>T2603-Q2603</f>
        <v>515</v>
      </c>
      <c r="V2603" s="2" t="s">
        <v>33</v>
      </c>
      <c r="W2603" s="31">
        <f>IF(T2603&lt;5000,T2603*2%,IF(T2603&lt;25000,T2603*5%,IF(T2603&lt;50000,T2603*7%,IF(T2603&lt;100000,T2603*9%,IF(T2603&lt;250000,T2603*12%,T2603*15%)))))</f>
        <v>264.25</v>
      </c>
    </row>
    <row r="2604" spans="1:23" x14ac:dyDescent="0.3">
      <c r="A2604" s="2" t="s">
        <v>4192</v>
      </c>
      <c r="B2604" s="4">
        <v>43112</v>
      </c>
      <c r="C2604" s="4">
        <v>43112</v>
      </c>
      <c r="D2604" s="2" t="s">
        <v>47</v>
      </c>
      <c r="E2604" s="2" t="s">
        <v>36</v>
      </c>
      <c r="F2604" s="2" t="s">
        <v>966</v>
      </c>
      <c r="G2604" s="5" t="str">
        <f>VLOOKUP(F2604,'Customer Info'!A:B,2,0)</f>
        <v>Sung</v>
      </c>
      <c r="H2604" s="5" t="str">
        <f>VLOOKUP(F2604,'Customer Info'!A:C,3,0)</f>
        <v>Shariari</v>
      </c>
      <c r="I2604" s="5" t="str">
        <f>VLOOKUP(F2604,'Customer Info'!A:E,5,0)</f>
        <v>Solapur</v>
      </c>
      <c r="J2604" s="2" t="s">
        <v>350</v>
      </c>
      <c r="K2604" s="6" t="str">
        <f>VLOOKUP(J2604,'Product Details'!B:C,2,0)</f>
        <v>Furniture</v>
      </c>
      <c r="L2604" s="6" t="str">
        <f>VLOOKUP(J2604,'Product Details'!B:D,3,0)</f>
        <v>Tables</v>
      </c>
      <c r="M2604" s="6" t="s">
        <v>6491</v>
      </c>
      <c r="N2604" s="2">
        <v>1039</v>
      </c>
      <c r="O2604" s="2">
        <v>954</v>
      </c>
      <c r="P2604" s="2">
        <v>5</v>
      </c>
      <c r="Q2604" s="7">
        <f>O2604*P2604</f>
        <v>4770</v>
      </c>
      <c r="R2604" s="7">
        <f>N2604*P2604</f>
        <v>5195</v>
      </c>
      <c r="S2604" s="2">
        <v>51</v>
      </c>
      <c r="T2604" s="8">
        <f>R2604+S2604</f>
        <v>5246</v>
      </c>
      <c r="U2604" s="8">
        <f>T2604-Q2604</f>
        <v>476</v>
      </c>
      <c r="V2604" s="2" t="s">
        <v>30</v>
      </c>
      <c r="W2604" s="31">
        <f>IF(T2604&lt;5000,T2604*2%,IF(T2604&lt;25000,T2604*5%,IF(T2604&lt;50000,T2604*7%,IF(T2604&lt;100000,T2604*9%,IF(T2604&lt;250000,T2604*12%,T2604*15%)))))</f>
        <v>262.3</v>
      </c>
    </row>
    <row r="2605" spans="1:23" x14ac:dyDescent="0.3">
      <c r="A2605" s="2" t="s">
        <v>4392</v>
      </c>
      <c r="B2605" s="4">
        <v>43625</v>
      </c>
      <c r="C2605" s="4">
        <v>43625</v>
      </c>
      <c r="D2605" s="2" t="s">
        <v>28</v>
      </c>
      <c r="E2605" s="2" t="s">
        <v>36</v>
      </c>
      <c r="F2605" s="2" t="s">
        <v>2192</v>
      </c>
      <c r="G2605" s="5" t="str">
        <f>VLOOKUP(F2605,'Customer Info'!A:B,2,0)</f>
        <v>Justin</v>
      </c>
      <c r="H2605" s="5" t="str">
        <f>VLOOKUP(F2605,'Customer Info'!A:C,3,0)</f>
        <v>Hirsh</v>
      </c>
      <c r="I2605" s="5" t="str">
        <f>VLOOKUP(F2605,'Customer Info'!A:E,5,0)</f>
        <v>Shangzhi</v>
      </c>
      <c r="J2605" s="2" t="s">
        <v>80</v>
      </c>
      <c r="K2605" s="6" t="str">
        <f>VLOOKUP(J2605,'Product Details'!B:C,2,0)</f>
        <v>Technology</v>
      </c>
      <c r="L2605" s="6" t="str">
        <f>VLOOKUP(J2605,'Product Details'!B:D,3,0)</f>
        <v>Phones</v>
      </c>
      <c r="M2605" s="6" t="s">
        <v>6433</v>
      </c>
      <c r="N2605" s="2">
        <v>1734</v>
      </c>
      <c r="O2605" s="2">
        <v>1702</v>
      </c>
      <c r="P2605" s="2">
        <v>3</v>
      </c>
      <c r="Q2605" s="7">
        <f>O2605*P2605</f>
        <v>5106</v>
      </c>
      <c r="R2605" s="7">
        <f>N2605*P2605</f>
        <v>5202</v>
      </c>
      <c r="S2605" s="2">
        <v>39</v>
      </c>
      <c r="T2605" s="8">
        <f>R2605+S2605</f>
        <v>5241</v>
      </c>
      <c r="U2605" s="8">
        <f>T2605-Q2605</f>
        <v>135</v>
      </c>
      <c r="V2605" s="2" t="s">
        <v>33</v>
      </c>
      <c r="W2605" s="31">
        <f>IF(T2605&lt;5000,T2605*2%,IF(T2605&lt;25000,T2605*5%,IF(T2605&lt;50000,T2605*7%,IF(T2605&lt;100000,T2605*9%,IF(T2605&lt;250000,T2605*12%,T2605*15%)))))</f>
        <v>262.05</v>
      </c>
    </row>
    <row r="2606" spans="1:23" x14ac:dyDescent="0.3">
      <c r="A2606" s="2" t="s">
        <v>5088</v>
      </c>
      <c r="B2606" s="4">
        <v>43655</v>
      </c>
      <c r="C2606" s="4">
        <v>43657</v>
      </c>
      <c r="D2606" s="2" t="s">
        <v>28</v>
      </c>
      <c r="E2606" s="2" t="s">
        <v>43</v>
      </c>
      <c r="F2606" s="2" t="s">
        <v>519</v>
      </c>
      <c r="G2606" s="5" t="str">
        <f>VLOOKUP(F2606,'Customer Info'!A:B,2,0)</f>
        <v>Ruben</v>
      </c>
      <c r="H2606" s="5" t="str">
        <f>VLOOKUP(F2606,'Customer Info'!A:C,3,0)</f>
        <v>Ausman</v>
      </c>
      <c r="I2606" s="5" t="str">
        <f>VLOOKUP(F2606,'Customer Info'!A:E,5,0)</f>
        <v>Sonneberg</v>
      </c>
      <c r="J2606" s="2" t="s">
        <v>466</v>
      </c>
      <c r="K2606" s="6" t="str">
        <f>VLOOKUP(J2606,'Product Details'!B:C,2,0)</f>
        <v>Technology</v>
      </c>
      <c r="L2606" s="6" t="str">
        <f>VLOOKUP(J2606,'Product Details'!B:D,3,0)</f>
        <v>Phones</v>
      </c>
      <c r="M2606" s="6" t="s">
        <v>6419</v>
      </c>
      <c r="N2606" s="2">
        <v>1734</v>
      </c>
      <c r="O2606" s="2">
        <v>1702</v>
      </c>
      <c r="P2606" s="2">
        <v>3</v>
      </c>
      <c r="Q2606" s="7">
        <f>O2606*P2606</f>
        <v>5106</v>
      </c>
      <c r="R2606" s="7">
        <f>N2606*P2606</f>
        <v>5202</v>
      </c>
      <c r="S2606" s="2">
        <v>32</v>
      </c>
      <c r="T2606" s="8">
        <f>R2606+S2606</f>
        <v>5234</v>
      </c>
      <c r="U2606" s="8">
        <f>T2606-Q2606</f>
        <v>128</v>
      </c>
      <c r="V2606" s="2" t="s">
        <v>63</v>
      </c>
      <c r="W2606" s="31">
        <f>IF(T2606&lt;5000,T2606*2%,IF(T2606&lt;25000,T2606*5%,IF(T2606&lt;50000,T2606*7%,IF(T2606&lt;100000,T2606*9%,IF(T2606&lt;250000,T2606*12%,T2606*15%)))))</f>
        <v>261.7</v>
      </c>
    </row>
    <row r="2607" spans="1:23" x14ac:dyDescent="0.3">
      <c r="A2607" s="2" t="s">
        <v>4240</v>
      </c>
      <c r="B2607" s="4">
        <v>43385</v>
      </c>
      <c r="C2607" s="4">
        <v>43387</v>
      </c>
      <c r="D2607" s="2" t="s">
        <v>28</v>
      </c>
      <c r="E2607" s="2" t="s">
        <v>43</v>
      </c>
      <c r="F2607" s="2" t="s">
        <v>1226</v>
      </c>
      <c r="G2607" s="5" t="str">
        <f>VLOOKUP(F2607,'Customer Info'!A:B,2,0)</f>
        <v>Bill</v>
      </c>
      <c r="H2607" s="5" t="str">
        <f>VLOOKUP(F2607,'Customer Info'!A:C,3,0)</f>
        <v>Donatelli</v>
      </c>
      <c r="I2607" s="5" t="str">
        <f>VLOOKUP(F2607,'Customer Info'!A:E,5,0)</f>
        <v>Kamarhati</v>
      </c>
      <c r="J2607" s="2" t="s">
        <v>325</v>
      </c>
      <c r="K2607" s="6" t="str">
        <f>VLOOKUP(J2607,'Product Details'!B:C,2,0)</f>
        <v>Technology</v>
      </c>
      <c r="L2607" s="6" t="str">
        <f>VLOOKUP(J2607,'Product Details'!B:D,3,0)</f>
        <v>Copiers</v>
      </c>
      <c r="M2607" s="6" t="s">
        <v>6415</v>
      </c>
      <c r="N2607" s="2">
        <v>1734</v>
      </c>
      <c r="O2607" s="2">
        <v>1702</v>
      </c>
      <c r="P2607" s="2">
        <v>3</v>
      </c>
      <c r="Q2607" s="7">
        <f>O2607*P2607</f>
        <v>5106</v>
      </c>
      <c r="R2607" s="7">
        <f>N2607*P2607</f>
        <v>5202</v>
      </c>
      <c r="S2607" s="2">
        <v>20</v>
      </c>
      <c r="T2607" s="8">
        <f>R2607+S2607</f>
        <v>5222</v>
      </c>
      <c r="U2607" s="8">
        <f>T2607-Q2607</f>
        <v>116</v>
      </c>
      <c r="V2607" s="2" t="s">
        <v>63</v>
      </c>
      <c r="W2607" s="31">
        <f>IF(T2607&lt;5000,T2607*2%,IF(T2607&lt;25000,T2607*5%,IF(T2607&lt;50000,T2607*7%,IF(T2607&lt;100000,T2607*9%,IF(T2607&lt;250000,T2607*12%,T2607*15%)))))</f>
        <v>261.10000000000002</v>
      </c>
    </row>
    <row r="2608" spans="1:23" x14ac:dyDescent="0.3">
      <c r="A2608" s="2" t="s">
        <v>5194</v>
      </c>
      <c r="B2608" s="4">
        <v>43683</v>
      </c>
      <c r="C2608" s="4">
        <v>43683</v>
      </c>
      <c r="D2608" s="2" t="s">
        <v>28</v>
      </c>
      <c r="E2608" s="2" t="s">
        <v>48</v>
      </c>
      <c r="F2608" s="2" t="s">
        <v>1151</v>
      </c>
      <c r="G2608" s="5" t="str">
        <f>VLOOKUP(F2608,'Customer Info'!A:B,2,0)</f>
        <v>Ralph</v>
      </c>
      <c r="H2608" s="5" t="str">
        <f>VLOOKUP(F2608,'Customer Info'!A:C,3,0)</f>
        <v>Arnett</v>
      </c>
      <c r="I2608" s="5" t="str">
        <f>VLOOKUP(F2608,'Customer Info'!A:E,5,0)</f>
        <v>Wolfsburg</v>
      </c>
      <c r="J2608" s="2" t="s">
        <v>196</v>
      </c>
      <c r="K2608" s="6" t="str">
        <f>VLOOKUP(J2608,'Product Details'!B:C,2,0)</f>
        <v>Office_Supplies</v>
      </c>
      <c r="L2608" s="6" t="str">
        <f>VLOOKUP(J2608,'Product Details'!B:D,3,0)</f>
        <v>Labels</v>
      </c>
      <c r="M2608" s="6" t="s">
        <v>6439</v>
      </c>
      <c r="N2608" s="2">
        <v>2602</v>
      </c>
      <c r="O2608" s="2">
        <v>2363</v>
      </c>
      <c r="P2608" s="2">
        <v>2</v>
      </c>
      <c r="Q2608" s="7">
        <f>O2608*P2608</f>
        <v>4726</v>
      </c>
      <c r="R2608" s="7">
        <f>N2608*P2608</f>
        <v>5204</v>
      </c>
      <c r="S2608" s="2">
        <v>97</v>
      </c>
      <c r="T2608" s="8">
        <f>R2608+S2608</f>
        <v>5301</v>
      </c>
      <c r="U2608" s="8">
        <f>T2608-Q2608</f>
        <v>575</v>
      </c>
      <c r="V2608" s="2" t="s">
        <v>33</v>
      </c>
      <c r="W2608" s="31">
        <f>IF(T2608&lt;5000,T2608*2%,IF(T2608&lt;25000,T2608*5%,IF(T2608&lt;50000,T2608*7%,IF(T2608&lt;100000,T2608*9%,IF(T2608&lt;250000,T2608*12%,T2608*15%)))))</f>
        <v>265.05</v>
      </c>
    </row>
    <row r="2609" spans="1:23" x14ac:dyDescent="0.3">
      <c r="A2609" s="2" t="s">
        <v>2701</v>
      </c>
      <c r="B2609" s="4">
        <v>44178</v>
      </c>
      <c r="C2609" s="4">
        <v>44180</v>
      </c>
      <c r="D2609" s="2" t="s">
        <v>28</v>
      </c>
      <c r="E2609" s="2" t="s">
        <v>91</v>
      </c>
      <c r="F2609" s="2" t="s">
        <v>2323</v>
      </c>
      <c r="G2609" s="5" t="str">
        <f>VLOOKUP(F2609,'Customer Info'!A:B,2,0)</f>
        <v>Erica</v>
      </c>
      <c r="H2609" s="5" t="str">
        <f>VLOOKUP(F2609,'Customer Info'!A:C,3,0)</f>
        <v>Hackney</v>
      </c>
      <c r="I2609" s="5" t="str">
        <f>VLOOKUP(F2609,'Customer Info'!A:E,5,0)</f>
        <v>Adelaide</v>
      </c>
      <c r="J2609" s="2" t="s">
        <v>150</v>
      </c>
      <c r="K2609" s="6" t="str">
        <f>VLOOKUP(J2609,'Product Details'!B:C,2,0)</f>
        <v>Office_Supplies</v>
      </c>
      <c r="L2609" s="6" t="str">
        <f>VLOOKUP(J2609,'Product Details'!B:D,3,0)</f>
        <v>Appliances</v>
      </c>
      <c r="M2609" s="6" t="s">
        <v>6528</v>
      </c>
      <c r="N2609" s="2">
        <v>2602</v>
      </c>
      <c r="O2609" s="2">
        <v>2363</v>
      </c>
      <c r="P2609" s="2">
        <v>2</v>
      </c>
      <c r="Q2609" s="7">
        <f>O2609*P2609</f>
        <v>4726</v>
      </c>
      <c r="R2609" s="7">
        <f>N2609*P2609</f>
        <v>5204</v>
      </c>
      <c r="S2609" s="2">
        <v>78</v>
      </c>
      <c r="T2609" s="8">
        <f>R2609+S2609</f>
        <v>5282</v>
      </c>
      <c r="U2609" s="8">
        <f>T2609-Q2609</f>
        <v>556</v>
      </c>
      <c r="V2609" s="2" t="s">
        <v>63</v>
      </c>
      <c r="W2609" s="31">
        <f>IF(T2609&lt;5000,T2609*2%,IF(T2609&lt;25000,T2609*5%,IF(T2609&lt;50000,T2609*7%,IF(T2609&lt;100000,T2609*9%,IF(T2609&lt;250000,T2609*12%,T2609*15%)))))</f>
        <v>264.10000000000002</v>
      </c>
    </row>
    <row r="2610" spans="1:23" x14ac:dyDescent="0.3">
      <c r="A2610" s="2" t="s">
        <v>3287</v>
      </c>
      <c r="B2610" s="4">
        <v>43817</v>
      </c>
      <c r="C2610" s="4">
        <v>43817</v>
      </c>
      <c r="D2610" s="2" t="s">
        <v>28</v>
      </c>
      <c r="E2610" s="2" t="s">
        <v>91</v>
      </c>
      <c r="F2610" s="2" t="s">
        <v>216</v>
      </c>
      <c r="G2610" s="5" t="str">
        <f>VLOOKUP(F2610,'Customer Info'!A:B,2,0)</f>
        <v>Laurel</v>
      </c>
      <c r="H2610" s="5" t="str">
        <f>VLOOKUP(F2610,'Customer Info'!A:C,3,0)</f>
        <v>Beltran</v>
      </c>
      <c r="I2610" s="5" t="str">
        <f>VLOOKUP(F2610,'Customer Info'!A:E,5,0)</f>
        <v>Bonn</v>
      </c>
      <c r="J2610" s="2" t="s">
        <v>859</v>
      </c>
      <c r="K2610" s="6" t="str">
        <f>VLOOKUP(J2610,'Product Details'!B:C,2,0)</f>
        <v>Furniture</v>
      </c>
      <c r="L2610" s="6" t="str">
        <f>VLOOKUP(J2610,'Product Details'!B:D,3,0)</f>
        <v>Bookcases</v>
      </c>
      <c r="M2610" s="6" t="s">
        <v>6429</v>
      </c>
      <c r="N2610" s="2">
        <v>2602</v>
      </c>
      <c r="O2610" s="2">
        <v>2363</v>
      </c>
      <c r="P2610" s="2">
        <v>2</v>
      </c>
      <c r="Q2610" s="7">
        <f>O2610*P2610</f>
        <v>4726</v>
      </c>
      <c r="R2610" s="7">
        <f>N2610*P2610</f>
        <v>5204</v>
      </c>
      <c r="S2610" s="2">
        <v>55</v>
      </c>
      <c r="T2610" s="8">
        <f>R2610+S2610</f>
        <v>5259</v>
      </c>
      <c r="U2610" s="8">
        <f>T2610-Q2610</f>
        <v>533</v>
      </c>
      <c r="V2610" s="2" t="s">
        <v>30</v>
      </c>
      <c r="W2610" s="31">
        <f>IF(T2610&lt;5000,T2610*2%,IF(T2610&lt;25000,T2610*5%,IF(T2610&lt;50000,T2610*7%,IF(T2610&lt;100000,T2610*9%,IF(T2610&lt;250000,T2610*12%,T2610*15%)))))</f>
        <v>262.95</v>
      </c>
    </row>
    <row r="2611" spans="1:23" x14ac:dyDescent="0.3">
      <c r="A2611" s="2" t="s">
        <v>5106</v>
      </c>
      <c r="B2611" s="4">
        <v>43625</v>
      </c>
      <c r="C2611" s="4">
        <v>43625</v>
      </c>
      <c r="D2611" s="2" t="s">
        <v>28</v>
      </c>
      <c r="E2611" s="2" t="s">
        <v>48</v>
      </c>
      <c r="F2611" s="2" t="s">
        <v>530</v>
      </c>
      <c r="G2611" s="5" t="str">
        <f>VLOOKUP(F2611,'Customer Info'!A:B,2,0)</f>
        <v>Peter</v>
      </c>
      <c r="H2611" s="5" t="str">
        <f>VLOOKUP(F2611,'Customer Info'!A:C,3,0)</f>
        <v>McVee</v>
      </c>
      <c r="I2611" s="5" t="str">
        <f>VLOOKUP(F2611,'Customer Info'!A:E,5,0)</f>
        <v>Hamburg</v>
      </c>
      <c r="J2611" s="2" t="s">
        <v>443</v>
      </c>
      <c r="K2611" s="6" t="str">
        <f>VLOOKUP(J2611,'Product Details'!B:C,2,0)</f>
        <v>Office_Supplies</v>
      </c>
      <c r="L2611" s="6" t="str">
        <f>VLOOKUP(J2611,'Product Details'!B:D,3,0)</f>
        <v>Envelopes</v>
      </c>
      <c r="M2611" s="6" t="s">
        <v>6399</v>
      </c>
      <c r="N2611" s="2">
        <v>2602</v>
      </c>
      <c r="O2611" s="2">
        <v>2363</v>
      </c>
      <c r="P2611" s="2">
        <v>2</v>
      </c>
      <c r="Q2611" s="7">
        <f>O2611*P2611</f>
        <v>4726</v>
      </c>
      <c r="R2611" s="7">
        <f>N2611*P2611</f>
        <v>5204</v>
      </c>
      <c r="S2611" s="2">
        <v>31</v>
      </c>
      <c r="T2611" s="8">
        <f>R2611+S2611</f>
        <v>5235</v>
      </c>
      <c r="U2611" s="8">
        <f>T2611-Q2611</f>
        <v>509</v>
      </c>
      <c r="V2611" s="2" t="s">
        <v>63</v>
      </c>
      <c r="W2611" s="31">
        <f>IF(T2611&lt;5000,T2611*2%,IF(T2611&lt;25000,T2611*5%,IF(T2611&lt;50000,T2611*7%,IF(T2611&lt;100000,T2611*9%,IF(T2611&lt;250000,T2611*12%,T2611*15%)))))</f>
        <v>261.75</v>
      </c>
    </row>
    <row r="2612" spans="1:23" x14ac:dyDescent="0.3">
      <c r="A2612" s="2" t="s">
        <v>815</v>
      </c>
      <c r="B2612" s="4">
        <v>43268</v>
      </c>
      <c r="C2612" s="4">
        <v>43269</v>
      </c>
      <c r="D2612" s="2" t="s">
        <v>47</v>
      </c>
      <c r="E2612" s="2" t="s">
        <v>36</v>
      </c>
      <c r="F2612" s="2" t="s">
        <v>581</v>
      </c>
      <c r="G2612" s="5" t="str">
        <f>VLOOKUP(F2612,'Customer Info'!A:B,2,0)</f>
        <v>Benjamin</v>
      </c>
      <c r="H2612" s="5" t="str">
        <f>VLOOKUP(F2612,'Customer Info'!A:C,3,0)</f>
        <v>Patterson</v>
      </c>
      <c r="I2612" s="5" t="str">
        <f>VLOOKUP(F2612,'Customer Info'!A:E,5,0)</f>
        <v>Wollongong</v>
      </c>
      <c r="J2612" s="2" t="s">
        <v>816</v>
      </c>
      <c r="K2612" s="6" t="str">
        <f>VLOOKUP(J2612,'Product Details'!B:C,2,0)</f>
        <v>Office_Supplies</v>
      </c>
      <c r="L2612" s="6" t="str">
        <f>VLOOKUP(J2612,'Product Details'!B:D,3,0)</f>
        <v>Labels</v>
      </c>
      <c r="M2612" s="6" t="s">
        <v>6468</v>
      </c>
      <c r="N2612" s="2">
        <v>1048</v>
      </c>
      <c r="O2612" s="2">
        <v>979</v>
      </c>
      <c r="P2612" s="2">
        <v>5</v>
      </c>
      <c r="Q2612" s="7">
        <f>O2612*P2612</f>
        <v>4895</v>
      </c>
      <c r="R2612" s="7">
        <f>N2612*P2612</f>
        <v>5240</v>
      </c>
      <c r="S2612" s="2">
        <v>82</v>
      </c>
      <c r="T2612" s="8">
        <f>R2612+S2612</f>
        <v>5322</v>
      </c>
      <c r="U2612" s="8">
        <f>T2612-Q2612</f>
        <v>427</v>
      </c>
      <c r="V2612" s="2" t="s">
        <v>63</v>
      </c>
      <c r="W2612" s="31">
        <f>IF(T2612&lt;5000,T2612*2%,IF(T2612&lt;25000,T2612*5%,IF(T2612&lt;50000,T2612*7%,IF(T2612&lt;100000,T2612*9%,IF(T2612&lt;250000,T2612*12%,T2612*15%)))))</f>
        <v>266.10000000000002</v>
      </c>
    </row>
    <row r="2613" spans="1:23" x14ac:dyDescent="0.3">
      <c r="A2613" s="2" t="s">
        <v>1515</v>
      </c>
      <c r="B2613" s="4">
        <v>44131</v>
      </c>
      <c r="C2613" s="4">
        <v>44131</v>
      </c>
      <c r="D2613" s="2" t="s">
        <v>47</v>
      </c>
      <c r="E2613" s="2" t="s">
        <v>68</v>
      </c>
      <c r="F2613" s="2" t="s">
        <v>152</v>
      </c>
      <c r="G2613" s="5" t="str">
        <f>VLOOKUP(F2613,'Customer Info'!A:B,2,0)</f>
        <v>Adam</v>
      </c>
      <c r="H2613" s="5" t="str">
        <f>VLOOKUP(F2613,'Customer Info'!A:C,3,0)</f>
        <v>Bellavance</v>
      </c>
      <c r="I2613" s="5" t="str">
        <f>VLOOKUP(F2613,'Customer Info'!A:E,5,0)</f>
        <v>Kaiyuan</v>
      </c>
      <c r="J2613" s="2" t="s">
        <v>594</v>
      </c>
      <c r="K2613" s="6" t="str">
        <f>VLOOKUP(J2613,'Product Details'!B:C,2,0)</f>
        <v>Office_Supplies</v>
      </c>
      <c r="L2613" s="6" t="str">
        <f>VLOOKUP(J2613,'Product Details'!B:D,3,0)</f>
        <v>Art</v>
      </c>
      <c r="M2613" s="6" t="s">
        <v>6478</v>
      </c>
      <c r="N2613" s="2">
        <v>1048</v>
      </c>
      <c r="O2613" s="2">
        <v>979</v>
      </c>
      <c r="P2613" s="2">
        <v>5</v>
      </c>
      <c r="Q2613" s="7">
        <f>O2613*P2613</f>
        <v>4895</v>
      </c>
      <c r="R2613" s="7">
        <f>N2613*P2613</f>
        <v>5240</v>
      </c>
      <c r="S2613" s="2">
        <v>22</v>
      </c>
      <c r="T2613" s="8">
        <f>R2613+S2613</f>
        <v>5262</v>
      </c>
      <c r="U2613" s="8">
        <f>T2613-Q2613</f>
        <v>367</v>
      </c>
      <c r="V2613" s="2" t="s">
        <v>33</v>
      </c>
      <c r="W2613" s="31">
        <f>IF(T2613&lt;5000,T2613*2%,IF(T2613&lt;25000,T2613*5%,IF(T2613&lt;50000,T2613*7%,IF(T2613&lt;100000,T2613*9%,IF(T2613&lt;250000,T2613*12%,T2613*15%)))))</f>
        <v>263.10000000000002</v>
      </c>
    </row>
    <row r="2614" spans="1:23" x14ac:dyDescent="0.3">
      <c r="A2614" s="2" t="s">
        <v>1824</v>
      </c>
      <c r="B2614" s="4">
        <v>43908</v>
      </c>
      <c r="C2614" s="4">
        <v>43908</v>
      </c>
      <c r="D2614" s="2" t="s">
        <v>35</v>
      </c>
      <c r="E2614" s="2" t="s">
        <v>48</v>
      </c>
      <c r="F2614" s="2" t="s">
        <v>403</v>
      </c>
      <c r="G2614" s="5" t="str">
        <f>VLOOKUP(F2614,'Customer Info'!A:B,2,0)</f>
        <v>Roger</v>
      </c>
      <c r="H2614" s="5" t="str">
        <f>VLOOKUP(F2614,'Customer Info'!A:C,3,0)</f>
        <v>Barcio</v>
      </c>
      <c r="I2614" s="5" t="str">
        <f>VLOOKUP(F2614,'Customer Info'!A:E,5,0)</f>
        <v>Celle</v>
      </c>
      <c r="J2614" s="2" t="s">
        <v>137</v>
      </c>
      <c r="K2614" s="6" t="str">
        <f>VLOOKUP(J2614,'Product Details'!B:C,2,0)</f>
        <v>Office_Supplies</v>
      </c>
      <c r="L2614" s="6" t="str">
        <f>VLOOKUP(J2614,'Product Details'!B:D,3,0)</f>
        <v>Supplies</v>
      </c>
      <c r="M2614" s="6" t="s">
        <v>6555</v>
      </c>
      <c r="N2614" s="2">
        <v>2627</v>
      </c>
      <c r="O2614" s="2">
        <v>2528</v>
      </c>
      <c r="P2614" s="2">
        <v>2</v>
      </c>
      <c r="Q2614" s="7">
        <f>O2614*P2614</f>
        <v>5056</v>
      </c>
      <c r="R2614" s="7">
        <f>N2614*P2614</f>
        <v>5254</v>
      </c>
      <c r="S2614" s="2">
        <v>82</v>
      </c>
      <c r="T2614" s="8">
        <f>R2614+S2614</f>
        <v>5336</v>
      </c>
      <c r="U2614" s="8">
        <f>T2614-Q2614</f>
        <v>280</v>
      </c>
      <c r="V2614" s="2" t="s">
        <v>33</v>
      </c>
      <c r="W2614" s="31">
        <f>IF(T2614&lt;5000,T2614*2%,IF(T2614&lt;25000,T2614*5%,IF(T2614&lt;50000,T2614*7%,IF(T2614&lt;100000,T2614*9%,IF(T2614&lt;250000,T2614*12%,T2614*15%)))))</f>
        <v>266.8</v>
      </c>
    </row>
    <row r="2615" spans="1:23" x14ac:dyDescent="0.3">
      <c r="A2615" s="2" t="s">
        <v>557</v>
      </c>
      <c r="B2615" s="4">
        <v>43112</v>
      </c>
      <c r="C2615" s="4">
        <v>43114</v>
      </c>
      <c r="D2615" s="2" t="s">
        <v>35</v>
      </c>
      <c r="E2615" s="2" t="s">
        <v>68</v>
      </c>
      <c r="F2615" s="2" t="s">
        <v>558</v>
      </c>
      <c r="G2615" s="5" t="str">
        <f>VLOOKUP(F2615,'Customer Info'!A:B,2,0)</f>
        <v>Damala</v>
      </c>
      <c r="H2615" s="5" t="str">
        <f>VLOOKUP(F2615,'Customer Info'!A:C,3,0)</f>
        <v>Kotsonis</v>
      </c>
      <c r="I2615" s="5" t="str">
        <f>VLOOKUP(F2615,'Customer Info'!A:E,5,0)</f>
        <v>Berlin</v>
      </c>
      <c r="J2615" s="2" t="s">
        <v>313</v>
      </c>
      <c r="K2615" s="6" t="str">
        <f>VLOOKUP(J2615,'Product Details'!B:C,2,0)</f>
        <v>Technology</v>
      </c>
      <c r="L2615" s="6" t="str">
        <f>VLOOKUP(J2615,'Product Details'!B:D,3,0)</f>
        <v>Copiers</v>
      </c>
      <c r="M2615" s="6" t="s">
        <v>6435</v>
      </c>
      <c r="N2615" s="2">
        <v>2627</v>
      </c>
      <c r="O2615" s="2">
        <v>2528</v>
      </c>
      <c r="P2615" s="2">
        <v>2</v>
      </c>
      <c r="Q2615" s="7">
        <f>O2615*P2615</f>
        <v>5056</v>
      </c>
      <c r="R2615" s="7">
        <f>N2615*P2615</f>
        <v>5254</v>
      </c>
      <c r="S2615" s="2">
        <v>67</v>
      </c>
      <c r="T2615" s="8">
        <f>R2615+S2615</f>
        <v>5321</v>
      </c>
      <c r="U2615" s="8">
        <f>T2615-Q2615</f>
        <v>265</v>
      </c>
      <c r="V2615" s="2" t="s">
        <v>33</v>
      </c>
      <c r="W2615" s="31">
        <f>IF(T2615&lt;5000,T2615*2%,IF(T2615&lt;25000,T2615*5%,IF(T2615&lt;50000,T2615*7%,IF(T2615&lt;100000,T2615*9%,IF(T2615&lt;250000,T2615*12%,T2615*15%)))))</f>
        <v>266.05</v>
      </c>
    </row>
    <row r="2616" spans="1:23" x14ac:dyDescent="0.3">
      <c r="A2616" s="2" t="s">
        <v>4890</v>
      </c>
      <c r="B2616" s="4">
        <v>43313</v>
      </c>
      <c r="C2616" s="4">
        <v>43315</v>
      </c>
      <c r="D2616" s="2" t="s">
        <v>35</v>
      </c>
      <c r="E2616" s="2" t="s">
        <v>36</v>
      </c>
      <c r="F2616" s="2" t="s">
        <v>596</v>
      </c>
      <c r="G2616" s="5" t="str">
        <f>VLOOKUP(F2616,'Customer Info'!A:B,2,0)</f>
        <v>Anna</v>
      </c>
      <c r="H2616" s="5" t="str">
        <f>VLOOKUP(F2616,'Customer Info'!A:C,3,0)</f>
        <v>Gayman</v>
      </c>
      <c r="I2616" s="5" t="str">
        <f>VLOOKUP(F2616,'Customer Info'!A:E,5,0)</f>
        <v>Surat</v>
      </c>
      <c r="J2616" s="2" t="s">
        <v>334</v>
      </c>
      <c r="K2616" s="6" t="str">
        <f>VLOOKUP(J2616,'Product Details'!B:C,2,0)</f>
        <v>Office_Supplies</v>
      </c>
      <c r="L2616" s="6" t="str">
        <f>VLOOKUP(J2616,'Product Details'!B:D,3,0)</f>
        <v>Paper</v>
      </c>
      <c r="M2616" s="6" t="s">
        <v>6570</v>
      </c>
      <c r="N2616" s="2">
        <v>2627</v>
      </c>
      <c r="O2616" s="2">
        <v>2528</v>
      </c>
      <c r="P2616" s="2">
        <v>2</v>
      </c>
      <c r="Q2616" s="7">
        <f>O2616*P2616</f>
        <v>5056</v>
      </c>
      <c r="R2616" s="7">
        <f>N2616*P2616</f>
        <v>5254</v>
      </c>
      <c r="S2616" s="2">
        <v>62</v>
      </c>
      <c r="T2616" s="8">
        <f>R2616+S2616</f>
        <v>5316</v>
      </c>
      <c r="U2616" s="8">
        <f>T2616-Q2616</f>
        <v>260</v>
      </c>
      <c r="V2616" s="2" t="s">
        <v>30</v>
      </c>
      <c r="W2616" s="31">
        <f>IF(T2616&lt;5000,T2616*2%,IF(T2616&lt;25000,T2616*5%,IF(T2616&lt;50000,T2616*7%,IF(T2616&lt;100000,T2616*9%,IF(T2616&lt;250000,T2616*12%,T2616*15%)))))</f>
        <v>265.8</v>
      </c>
    </row>
    <row r="2617" spans="1:23" x14ac:dyDescent="0.3">
      <c r="A2617" s="2" t="s">
        <v>2732</v>
      </c>
      <c r="B2617" s="4">
        <v>44046</v>
      </c>
      <c r="C2617" s="4">
        <v>44047</v>
      </c>
      <c r="D2617" s="2" t="s">
        <v>28</v>
      </c>
      <c r="E2617" s="2" t="s">
        <v>43</v>
      </c>
      <c r="F2617" s="2" t="s">
        <v>1704</v>
      </c>
      <c r="G2617" s="5" t="str">
        <f>VLOOKUP(F2617,'Customer Info'!A:B,2,0)</f>
        <v>Patrick</v>
      </c>
      <c r="H2617" s="5" t="str">
        <f>VLOOKUP(F2617,'Customer Info'!A:C,3,0)</f>
        <v>O'Donnell</v>
      </c>
      <c r="I2617" s="5" t="str">
        <f>VLOOKUP(F2617,'Customer Info'!A:E,5,0)</f>
        <v>Sydney</v>
      </c>
      <c r="J2617" s="2" t="s">
        <v>577</v>
      </c>
      <c r="K2617" s="6" t="str">
        <f>VLOOKUP(J2617,'Product Details'!B:C,2,0)</f>
        <v>Office_Supplies</v>
      </c>
      <c r="L2617" s="6" t="str">
        <f>VLOOKUP(J2617,'Product Details'!B:D,3,0)</f>
        <v>Envelopes</v>
      </c>
      <c r="M2617" s="6" t="s">
        <v>6526</v>
      </c>
      <c r="N2617" s="2">
        <v>1752</v>
      </c>
      <c r="O2617" s="2">
        <v>1576</v>
      </c>
      <c r="P2617" s="2">
        <v>3</v>
      </c>
      <c r="Q2617" s="7">
        <f>O2617*P2617</f>
        <v>4728</v>
      </c>
      <c r="R2617" s="7">
        <f>N2617*P2617</f>
        <v>5256</v>
      </c>
      <c r="S2617" s="2">
        <v>88</v>
      </c>
      <c r="T2617" s="8">
        <f>R2617+S2617</f>
        <v>5344</v>
      </c>
      <c r="U2617" s="8">
        <f>T2617-Q2617</f>
        <v>616</v>
      </c>
      <c r="V2617" s="2" t="s">
        <v>33</v>
      </c>
      <c r="W2617" s="31">
        <f>IF(T2617&lt;5000,T2617*2%,IF(T2617&lt;25000,T2617*5%,IF(T2617&lt;50000,T2617*7%,IF(T2617&lt;100000,T2617*9%,IF(T2617&lt;250000,T2617*12%,T2617*15%)))))</f>
        <v>267.2</v>
      </c>
    </row>
    <row r="2618" spans="1:23" x14ac:dyDescent="0.3">
      <c r="A2618" s="2" t="s">
        <v>2266</v>
      </c>
      <c r="B2618" s="4">
        <v>43814</v>
      </c>
      <c r="C2618" s="4">
        <v>43815</v>
      </c>
      <c r="D2618" s="2" t="s">
        <v>47</v>
      </c>
      <c r="E2618" s="2" t="s">
        <v>91</v>
      </c>
      <c r="F2618" s="2" t="s">
        <v>1511</v>
      </c>
      <c r="G2618" s="5" t="str">
        <f>VLOOKUP(F2618,'Customer Info'!A:B,2,0)</f>
        <v>Mike</v>
      </c>
      <c r="H2618" s="5" t="str">
        <f>VLOOKUP(F2618,'Customer Info'!A:C,3,0)</f>
        <v>Pelletier</v>
      </c>
      <c r="I2618" s="5" t="str">
        <f>VLOOKUP(F2618,'Customer Info'!A:E,5,0)</f>
        <v>Jakarta</v>
      </c>
      <c r="J2618" s="2" t="s">
        <v>229</v>
      </c>
      <c r="K2618" s="6" t="str">
        <f>VLOOKUP(J2618,'Product Details'!B:C,2,0)</f>
        <v>Office_Supplies</v>
      </c>
      <c r="L2618" s="6" t="str">
        <f>VLOOKUP(J2618,'Product Details'!B:D,3,0)</f>
        <v>Paper</v>
      </c>
      <c r="M2618" s="6" t="s">
        <v>6569</v>
      </c>
      <c r="N2618" s="2">
        <v>751</v>
      </c>
      <c r="O2618" s="2">
        <v>696</v>
      </c>
      <c r="P2618" s="2">
        <v>7</v>
      </c>
      <c r="Q2618" s="7">
        <f>O2618*P2618</f>
        <v>4872</v>
      </c>
      <c r="R2618" s="7">
        <f>N2618*P2618</f>
        <v>5257</v>
      </c>
      <c r="S2618" s="2">
        <v>29</v>
      </c>
      <c r="T2618" s="8">
        <f>R2618+S2618</f>
        <v>5286</v>
      </c>
      <c r="U2618" s="8">
        <f>T2618-Q2618</f>
        <v>414</v>
      </c>
      <c r="V2618" s="2" t="s">
        <v>63</v>
      </c>
      <c r="W2618" s="31">
        <f>IF(T2618&lt;5000,T2618*2%,IF(T2618&lt;25000,T2618*5%,IF(T2618&lt;50000,T2618*7%,IF(T2618&lt;100000,T2618*9%,IF(T2618&lt;250000,T2618*12%,T2618*15%)))))</f>
        <v>264.3</v>
      </c>
    </row>
    <row r="2619" spans="1:23" x14ac:dyDescent="0.3">
      <c r="A2619" s="2" t="s">
        <v>5072</v>
      </c>
      <c r="B2619" s="4">
        <v>43478</v>
      </c>
      <c r="C2619" s="4">
        <v>43478</v>
      </c>
      <c r="D2619" s="2" t="s">
        <v>47</v>
      </c>
      <c r="E2619" s="2" t="s">
        <v>29</v>
      </c>
      <c r="F2619" s="2" t="s">
        <v>908</v>
      </c>
      <c r="G2619" s="5" t="str">
        <f>VLOOKUP(F2619,'Customer Info'!A:B,2,0)</f>
        <v>Dave</v>
      </c>
      <c r="H2619" s="5" t="str">
        <f>VLOOKUP(F2619,'Customer Info'!A:C,3,0)</f>
        <v>Poirier</v>
      </c>
      <c r="I2619" s="5" t="str">
        <f>VLOOKUP(F2619,'Customer Info'!A:E,5,0)</f>
        <v>Changchun</v>
      </c>
      <c r="J2619" s="2" t="s">
        <v>242</v>
      </c>
      <c r="K2619" s="6" t="str">
        <f>VLOOKUP(J2619,'Product Details'!B:C,2,0)</f>
        <v>Office_Supplies</v>
      </c>
      <c r="L2619" s="6" t="str">
        <f>VLOOKUP(J2619,'Product Details'!B:D,3,0)</f>
        <v>Storage</v>
      </c>
      <c r="M2619" s="6" t="s">
        <v>6560</v>
      </c>
      <c r="N2619" s="2">
        <v>877</v>
      </c>
      <c r="O2619" s="2">
        <v>788</v>
      </c>
      <c r="P2619" s="2">
        <v>6</v>
      </c>
      <c r="Q2619" s="7">
        <f>O2619*P2619</f>
        <v>4728</v>
      </c>
      <c r="R2619" s="7">
        <f>N2619*P2619</f>
        <v>5262</v>
      </c>
      <c r="S2619" s="2">
        <v>79</v>
      </c>
      <c r="T2619" s="8">
        <f>R2619+S2619</f>
        <v>5341</v>
      </c>
      <c r="U2619" s="8">
        <f>T2619-Q2619</f>
        <v>613</v>
      </c>
      <c r="V2619" s="2" t="s">
        <v>63</v>
      </c>
      <c r="W2619" s="31">
        <f>IF(T2619&lt;5000,T2619*2%,IF(T2619&lt;25000,T2619*5%,IF(T2619&lt;50000,T2619*7%,IF(T2619&lt;100000,T2619*9%,IF(T2619&lt;250000,T2619*12%,T2619*15%)))))</f>
        <v>267.05</v>
      </c>
    </row>
    <row r="2620" spans="1:23" x14ac:dyDescent="0.3">
      <c r="A2620" s="2" t="s">
        <v>688</v>
      </c>
      <c r="B2620" s="4">
        <v>43240</v>
      </c>
      <c r="C2620" s="4">
        <v>43242</v>
      </c>
      <c r="D2620" s="2" t="s">
        <v>47</v>
      </c>
      <c r="E2620" s="2" t="s">
        <v>48</v>
      </c>
      <c r="F2620" s="2" t="s">
        <v>689</v>
      </c>
      <c r="G2620" s="5" t="str">
        <f>VLOOKUP(F2620,'Customer Info'!A:B,2,0)</f>
        <v>Barry</v>
      </c>
      <c r="H2620" s="5" t="str">
        <f>VLOOKUP(F2620,'Customer Info'!A:C,3,0)</f>
        <v>Blumstein</v>
      </c>
      <c r="I2620" s="5" t="str">
        <f>VLOOKUP(F2620,'Customer Info'!A:E,5,0)</f>
        <v>Toowoomba</v>
      </c>
      <c r="J2620" s="2" t="s">
        <v>220</v>
      </c>
      <c r="K2620" s="6" t="str">
        <f>VLOOKUP(J2620,'Product Details'!B:C,2,0)</f>
        <v>Office_Supplies</v>
      </c>
      <c r="L2620" s="6" t="str">
        <f>VLOOKUP(J2620,'Product Details'!B:D,3,0)</f>
        <v>Storage</v>
      </c>
      <c r="M2620" s="6" t="s">
        <v>6541</v>
      </c>
      <c r="N2620" s="2">
        <v>1321</v>
      </c>
      <c r="O2620" s="2">
        <v>1211</v>
      </c>
      <c r="P2620" s="2">
        <v>4</v>
      </c>
      <c r="Q2620" s="7">
        <f>O2620*P2620</f>
        <v>4844</v>
      </c>
      <c r="R2620" s="7">
        <f>N2620*P2620</f>
        <v>5284</v>
      </c>
      <c r="S2620" s="2">
        <v>67</v>
      </c>
      <c r="T2620" s="8">
        <f>R2620+S2620</f>
        <v>5351</v>
      </c>
      <c r="U2620" s="8">
        <f>T2620-Q2620</f>
        <v>507</v>
      </c>
      <c r="V2620" s="2" t="s">
        <v>33</v>
      </c>
      <c r="W2620" s="31">
        <f>IF(T2620&lt;5000,T2620*2%,IF(T2620&lt;25000,T2620*5%,IF(T2620&lt;50000,T2620*7%,IF(T2620&lt;100000,T2620*9%,IF(T2620&lt;250000,T2620*12%,T2620*15%)))))</f>
        <v>267.55</v>
      </c>
    </row>
    <row r="2621" spans="1:23" x14ac:dyDescent="0.3">
      <c r="A2621" s="2" t="s">
        <v>5204</v>
      </c>
      <c r="B2621" s="4">
        <v>43550</v>
      </c>
      <c r="C2621" s="4">
        <v>43552</v>
      </c>
      <c r="D2621" s="2" t="s">
        <v>28</v>
      </c>
      <c r="E2621" s="2" t="s">
        <v>91</v>
      </c>
      <c r="F2621" s="2" t="s">
        <v>2529</v>
      </c>
      <c r="G2621" s="5" t="str">
        <f>VLOOKUP(F2621,'Customer Info'!A:B,2,0)</f>
        <v>Andy</v>
      </c>
      <c r="H2621" s="5" t="str">
        <f>VLOOKUP(F2621,'Customer Info'!A:C,3,0)</f>
        <v>Yotov</v>
      </c>
      <c r="I2621" s="5" t="str">
        <f>VLOOKUP(F2621,'Customer Info'!A:E,5,0)</f>
        <v>Samarinda</v>
      </c>
      <c r="J2621" s="2" t="s">
        <v>1390</v>
      </c>
      <c r="K2621" s="6" t="str">
        <f>VLOOKUP(J2621,'Product Details'!B:C,2,0)</f>
        <v>Furniture</v>
      </c>
      <c r="L2621" s="6" t="str">
        <f>VLOOKUP(J2621,'Product Details'!B:D,3,0)</f>
        <v>Furnishings</v>
      </c>
      <c r="M2621" s="6" t="s">
        <v>6390</v>
      </c>
      <c r="N2621" s="2">
        <v>2644</v>
      </c>
      <c r="O2621" s="2">
        <v>2425</v>
      </c>
      <c r="P2621" s="2">
        <v>2</v>
      </c>
      <c r="Q2621" s="7">
        <f>O2621*P2621</f>
        <v>4850</v>
      </c>
      <c r="R2621" s="7">
        <f>N2621*P2621</f>
        <v>5288</v>
      </c>
      <c r="S2621" s="2">
        <v>76</v>
      </c>
      <c r="T2621" s="8">
        <f>R2621+S2621</f>
        <v>5364</v>
      </c>
      <c r="U2621" s="8">
        <f>T2621-Q2621</f>
        <v>514</v>
      </c>
      <c r="V2621" s="2" t="s">
        <v>63</v>
      </c>
      <c r="W2621" s="31">
        <f>IF(T2621&lt;5000,T2621*2%,IF(T2621&lt;25000,T2621*5%,IF(T2621&lt;50000,T2621*7%,IF(T2621&lt;100000,T2621*9%,IF(T2621&lt;250000,T2621*12%,T2621*15%)))))</f>
        <v>268.2</v>
      </c>
    </row>
    <row r="2622" spans="1:23" x14ac:dyDescent="0.3">
      <c r="A2622" s="2" t="s">
        <v>5124</v>
      </c>
      <c r="B2622" s="4">
        <v>43578</v>
      </c>
      <c r="C2622" s="4">
        <v>43579</v>
      </c>
      <c r="D2622" s="2" t="s">
        <v>28</v>
      </c>
      <c r="E2622" s="2" t="s">
        <v>43</v>
      </c>
      <c r="F2622" s="2" t="s">
        <v>244</v>
      </c>
      <c r="G2622" s="5" t="str">
        <f>VLOOKUP(F2622,'Customer Info'!A:B,2,0)</f>
        <v>Max</v>
      </c>
      <c r="H2622" s="5" t="str">
        <f>VLOOKUP(F2622,'Customer Info'!A:C,3,0)</f>
        <v>Ludwig</v>
      </c>
      <c r="I2622" s="5" t="str">
        <f>VLOOKUP(F2622,'Customer Info'!A:E,5,0)</f>
        <v>Newcastle</v>
      </c>
      <c r="J2622" s="2" t="s">
        <v>370</v>
      </c>
      <c r="K2622" s="6" t="str">
        <f>VLOOKUP(J2622,'Product Details'!B:C,2,0)</f>
        <v>Furniture</v>
      </c>
      <c r="L2622" s="6" t="str">
        <f>VLOOKUP(J2622,'Product Details'!B:D,3,0)</f>
        <v>Bookcases</v>
      </c>
      <c r="M2622" s="6" t="s">
        <v>6453</v>
      </c>
      <c r="N2622" s="2">
        <v>2644</v>
      </c>
      <c r="O2622" s="2">
        <v>2425</v>
      </c>
      <c r="P2622" s="2">
        <v>2</v>
      </c>
      <c r="Q2622" s="7">
        <f>O2622*P2622</f>
        <v>4850</v>
      </c>
      <c r="R2622" s="7">
        <f>N2622*P2622</f>
        <v>5288</v>
      </c>
      <c r="S2622" s="2">
        <v>66</v>
      </c>
      <c r="T2622" s="8">
        <f>R2622+S2622</f>
        <v>5354</v>
      </c>
      <c r="U2622" s="8">
        <f>T2622-Q2622</f>
        <v>504</v>
      </c>
      <c r="V2622" s="2" t="s">
        <v>30</v>
      </c>
      <c r="W2622" s="31">
        <f>IF(T2622&lt;5000,T2622*2%,IF(T2622&lt;25000,T2622*5%,IF(T2622&lt;50000,T2622*7%,IF(T2622&lt;100000,T2622*9%,IF(T2622&lt;250000,T2622*12%,T2622*15%)))))</f>
        <v>267.7</v>
      </c>
    </row>
    <row r="2623" spans="1:23" x14ac:dyDescent="0.3">
      <c r="A2623" s="2" t="s">
        <v>970</v>
      </c>
      <c r="B2623" s="4">
        <v>43742</v>
      </c>
      <c r="C2623" s="4">
        <v>43743</v>
      </c>
      <c r="D2623" s="2" t="s">
        <v>47</v>
      </c>
      <c r="E2623" s="2" t="s">
        <v>29</v>
      </c>
      <c r="F2623" s="2" t="s">
        <v>450</v>
      </c>
      <c r="G2623" s="5" t="str">
        <f>VLOOKUP(F2623,'Customer Info'!A:B,2,0)</f>
        <v>Jim</v>
      </c>
      <c r="H2623" s="5" t="str">
        <f>VLOOKUP(F2623,'Customer Info'!A:C,3,0)</f>
        <v>Epp</v>
      </c>
      <c r="I2623" s="5" t="str">
        <f>VLOOKUP(F2623,'Customer Info'!A:E,5,0)</f>
        <v>Jingmen</v>
      </c>
      <c r="J2623" s="2" t="s">
        <v>50</v>
      </c>
      <c r="K2623" s="6" t="str">
        <f>VLOOKUP(J2623,'Product Details'!B:C,2,0)</f>
        <v>Technology</v>
      </c>
      <c r="L2623" s="6" t="str">
        <f>VLOOKUP(J2623,'Product Details'!B:D,3,0)</f>
        <v>Machines</v>
      </c>
      <c r="M2623" s="6" t="s">
        <v>6562</v>
      </c>
      <c r="N2623" s="2">
        <v>1763</v>
      </c>
      <c r="O2623" s="2">
        <v>1602</v>
      </c>
      <c r="P2623" s="2">
        <v>3</v>
      </c>
      <c r="Q2623" s="7">
        <f>O2623*P2623</f>
        <v>4806</v>
      </c>
      <c r="R2623" s="7">
        <f>N2623*P2623</f>
        <v>5289</v>
      </c>
      <c r="S2623" s="2">
        <v>100</v>
      </c>
      <c r="T2623" s="8">
        <f>R2623+S2623</f>
        <v>5389</v>
      </c>
      <c r="U2623" s="8">
        <f>T2623-Q2623</f>
        <v>583</v>
      </c>
      <c r="V2623" s="2" t="s">
        <v>33</v>
      </c>
      <c r="W2623" s="31">
        <f>IF(T2623&lt;5000,T2623*2%,IF(T2623&lt;25000,T2623*5%,IF(T2623&lt;50000,T2623*7%,IF(T2623&lt;100000,T2623*9%,IF(T2623&lt;250000,T2623*12%,T2623*15%)))))</f>
        <v>269.45</v>
      </c>
    </row>
    <row r="2624" spans="1:23" x14ac:dyDescent="0.3">
      <c r="A2624" s="2" t="s">
        <v>276</v>
      </c>
      <c r="B2624" s="4">
        <v>43303</v>
      </c>
      <c r="C2624" s="4">
        <v>43305</v>
      </c>
      <c r="D2624" s="2" t="s">
        <v>47</v>
      </c>
      <c r="E2624" s="2" t="s">
        <v>36</v>
      </c>
      <c r="F2624" s="2" t="s">
        <v>110</v>
      </c>
      <c r="G2624" s="5" t="str">
        <f>VLOOKUP(F2624,'Customer Info'!A:B,2,0)</f>
        <v>Erica</v>
      </c>
      <c r="H2624" s="5" t="str">
        <f>VLOOKUP(F2624,'Customer Info'!A:C,3,0)</f>
        <v>Smith</v>
      </c>
      <c r="I2624" s="5" t="str">
        <f>VLOOKUP(F2624,'Customer Info'!A:E,5,0)</f>
        <v>Halle</v>
      </c>
      <c r="J2624" s="2" t="s">
        <v>105</v>
      </c>
      <c r="K2624" s="6" t="str">
        <f>VLOOKUP(J2624,'Product Details'!B:C,2,0)</f>
        <v>Office_Supplies</v>
      </c>
      <c r="L2624" s="6" t="str">
        <f>VLOOKUP(J2624,'Product Details'!B:D,3,0)</f>
        <v>Appliances</v>
      </c>
      <c r="M2624" s="6" t="s">
        <v>6522</v>
      </c>
      <c r="N2624" s="2">
        <v>1763</v>
      </c>
      <c r="O2624" s="2">
        <v>1602</v>
      </c>
      <c r="P2624" s="2">
        <v>3</v>
      </c>
      <c r="Q2624" s="7">
        <f>O2624*P2624</f>
        <v>4806</v>
      </c>
      <c r="R2624" s="7">
        <f>N2624*P2624</f>
        <v>5289</v>
      </c>
      <c r="S2624" s="2">
        <v>61</v>
      </c>
      <c r="T2624" s="8">
        <f>R2624+S2624</f>
        <v>5350</v>
      </c>
      <c r="U2624" s="8">
        <f>T2624-Q2624</f>
        <v>544</v>
      </c>
      <c r="V2624" s="2" t="s">
        <v>63</v>
      </c>
      <c r="W2624" s="31">
        <f>IF(T2624&lt;5000,T2624*2%,IF(T2624&lt;25000,T2624*5%,IF(T2624&lt;50000,T2624*7%,IF(T2624&lt;100000,T2624*9%,IF(T2624&lt;250000,T2624*12%,T2624*15%)))))</f>
        <v>267.5</v>
      </c>
    </row>
    <row r="2625" spans="1:23" x14ac:dyDescent="0.3">
      <c r="A2625" s="2" t="s">
        <v>3814</v>
      </c>
      <c r="B2625" s="4">
        <v>43859</v>
      </c>
      <c r="C2625" s="4">
        <v>43859</v>
      </c>
      <c r="D2625" s="2" t="s">
        <v>47</v>
      </c>
      <c r="E2625" s="2" t="s">
        <v>29</v>
      </c>
      <c r="F2625" s="2" t="s">
        <v>675</v>
      </c>
      <c r="G2625" s="5" t="str">
        <f>VLOOKUP(F2625,'Customer Info'!A:B,2,0)</f>
        <v>Vivek</v>
      </c>
      <c r="H2625" s="5" t="str">
        <f>VLOOKUP(F2625,'Customer Info'!A:C,3,0)</f>
        <v>Sundaresam</v>
      </c>
      <c r="I2625" s="5" t="str">
        <f>VLOOKUP(F2625,'Customer Info'!A:E,5,0)</f>
        <v>Hamburg</v>
      </c>
      <c r="J2625" s="2" t="s">
        <v>331</v>
      </c>
      <c r="K2625" s="6" t="str">
        <f>VLOOKUP(J2625,'Product Details'!B:C,2,0)</f>
        <v>Technology</v>
      </c>
      <c r="L2625" s="6" t="str">
        <f>VLOOKUP(J2625,'Product Details'!B:D,3,0)</f>
        <v>Phones</v>
      </c>
      <c r="M2625" s="6" t="s">
        <v>6501</v>
      </c>
      <c r="N2625" s="2">
        <v>1763</v>
      </c>
      <c r="O2625" s="2">
        <v>1602</v>
      </c>
      <c r="P2625" s="2">
        <v>3</v>
      </c>
      <c r="Q2625" s="7">
        <f>O2625*P2625</f>
        <v>4806</v>
      </c>
      <c r="R2625" s="7">
        <f>N2625*P2625</f>
        <v>5289</v>
      </c>
      <c r="S2625" s="2">
        <v>44</v>
      </c>
      <c r="T2625" s="8">
        <f>R2625+S2625</f>
        <v>5333</v>
      </c>
      <c r="U2625" s="8">
        <f>T2625-Q2625</f>
        <v>527</v>
      </c>
      <c r="V2625" s="2" t="s">
        <v>30</v>
      </c>
      <c r="W2625" s="31">
        <f>IF(T2625&lt;5000,T2625*2%,IF(T2625&lt;25000,T2625*5%,IF(T2625&lt;50000,T2625*7%,IF(T2625&lt;100000,T2625*9%,IF(T2625&lt;250000,T2625*12%,T2625*15%)))))</f>
        <v>266.65000000000003</v>
      </c>
    </row>
    <row r="2626" spans="1:23" x14ac:dyDescent="0.3">
      <c r="A2626" s="2" t="s">
        <v>2509</v>
      </c>
      <c r="B2626" s="4">
        <v>43533</v>
      </c>
      <c r="C2626" s="4">
        <v>43534</v>
      </c>
      <c r="D2626" s="2" t="s">
        <v>47</v>
      </c>
      <c r="E2626" s="2" t="s">
        <v>48</v>
      </c>
      <c r="F2626" s="2" t="s">
        <v>1764</v>
      </c>
      <c r="G2626" s="5" t="str">
        <f>VLOOKUP(F2626,'Customer Info'!A:B,2,0)</f>
        <v>Mitch</v>
      </c>
      <c r="H2626" s="5" t="str">
        <f>VLOOKUP(F2626,'Customer Info'!A:C,3,0)</f>
        <v>Willingham</v>
      </c>
      <c r="I2626" s="5" t="str">
        <f>VLOOKUP(F2626,'Customer Info'!A:E,5,0)</f>
        <v>Surakarta</v>
      </c>
      <c r="J2626" s="2" t="s">
        <v>701</v>
      </c>
      <c r="K2626" s="6" t="str">
        <f>VLOOKUP(J2626,'Product Details'!B:C,2,0)</f>
        <v>Furniture</v>
      </c>
      <c r="L2626" s="6" t="str">
        <f>VLOOKUP(J2626,'Product Details'!B:D,3,0)</f>
        <v>Tables</v>
      </c>
      <c r="M2626" s="6" t="s">
        <v>6476</v>
      </c>
      <c r="N2626" s="2">
        <v>1763</v>
      </c>
      <c r="O2626" s="2">
        <v>1602</v>
      </c>
      <c r="P2626" s="2">
        <v>3</v>
      </c>
      <c r="Q2626" s="7">
        <f>O2626*P2626</f>
        <v>4806</v>
      </c>
      <c r="R2626" s="7">
        <f>N2626*P2626</f>
        <v>5289</v>
      </c>
      <c r="S2626" s="2">
        <v>37</v>
      </c>
      <c r="T2626" s="8">
        <f>R2626+S2626</f>
        <v>5326</v>
      </c>
      <c r="U2626" s="8">
        <f>T2626-Q2626</f>
        <v>520</v>
      </c>
      <c r="V2626" s="2" t="s">
        <v>63</v>
      </c>
      <c r="W2626" s="31">
        <f>IF(T2626&lt;5000,T2626*2%,IF(T2626&lt;25000,T2626*5%,IF(T2626&lt;50000,T2626*7%,IF(T2626&lt;100000,T2626*9%,IF(T2626&lt;250000,T2626*12%,T2626*15%)))))</f>
        <v>266.3</v>
      </c>
    </row>
    <row r="2627" spans="1:23" x14ac:dyDescent="0.3">
      <c r="A2627" s="2" t="s">
        <v>650</v>
      </c>
      <c r="B2627" s="4">
        <v>43180</v>
      </c>
      <c r="C2627" s="4">
        <v>43181</v>
      </c>
      <c r="D2627" s="2" t="s">
        <v>47</v>
      </c>
      <c r="E2627" s="2" t="s">
        <v>36</v>
      </c>
      <c r="F2627" s="2" t="s">
        <v>651</v>
      </c>
      <c r="G2627" s="5" t="str">
        <f>VLOOKUP(F2627,'Customer Info'!A:B,2,0)</f>
        <v>Helen</v>
      </c>
      <c r="H2627" s="5" t="str">
        <f>VLOOKUP(F2627,'Customer Info'!A:C,3,0)</f>
        <v>Abelman</v>
      </c>
      <c r="I2627" s="5" t="str">
        <f>VLOOKUP(F2627,'Customer Info'!A:E,5,0)</f>
        <v>Berlin</v>
      </c>
      <c r="J2627" s="2" t="s">
        <v>572</v>
      </c>
      <c r="K2627" s="6" t="str">
        <f>VLOOKUP(J2627,'Product Details'!B:C,2,0)</f>
        <v>Technology</v>
      </c>
      <c r="L2627" s="6" t="str">
        <f>VLOOKUP(J2627,'Product Details'!B:D,3,0)</f>
        <v>Machines</v>
      </c>
      <c r="M2627" s="6" t="s">
        <v>6553</v>
      </c>
      <c r="N2627" s="2">
        <v>1058</v>
      </c>
      <c r="O2627" s="2">
        <v>989</v>
      </c>
      <c r="P2627" s="2">
        <v>5</v>
      </c>
      <c r="Q2627" s="7">
        <f>O2627*P2627</f>
        <v>4945</v>
      </c>
      <c r="R2627" s="7">
        <f>N2627*P2627</f>
        <v>5290</v>
      </c>
      <c r="S2627" s="2">
        <v>83</v>
      </c>
      <c r="T2627" s="8">
        <f>R2627+S2627</f>
        <v>5373</v>
      </c>
      <c r="U2627" s="8">
        <f>T2627-Q2627</f>
        <v>428</v>
      </c>
      <c r="V2627" s="2" t="s">
        <v>30</v>
      </c>
      <c r="W2627" s="31">
        <f>IF(T2627&lt;5000,T2627*2%,IF(T2627&lt;25000,T2627*5%,IF(T2627&lt;50000,T2627*7%,IF(T2627&lt;100000,T2627*9%,IF(T2627&lt;250000,T2627*12%,T2627*15%)))))</f>
        <v>268.65000000000003</v>
      </c>
    </row>
    <row r="2628" spans="1:23" x14ac:dyDescent="0.3">
      <c r="A2628" s="2" t="s">
        <v>2828</v>
      </c>
      <c r="B2628" s="4">
        <v>44107</v>
      </c>
      <c r="C2628" s="4">
        <v>44107</v>
      </c>
      <c r="D2628" s="2" t="s">
        <v>47</v>
      </c>
      <c r="E2628" s="2" t="s">
        <v>68</v>
      </c>
      <c r="F2628" s="2" t="s">
        <v>542</v>
      </c>
      <c r="G2628" s="5" t="str">
        <f>VLOOKUP(F2628,'Customer Info'!A:B,2,0)</f>
        <v>Rob</v>
      </c>
      <c r="H2628" s="5" t="str">
        <f>VLOOKUP(F2628,'Customer Info'!A:C,3,0)</f>
        <v>Williams</v>
      </c>
      <c r="I2628" s="5" t="str">
        <f>VLOOKUP(F2628,'Customer Info'!A:E,5,0)</f>
        <v>Wodonga</v>
      </c>
      <c r="J2628" s="2" t="s">
        <v>204</v>
      </c>
      <c r="K2628" s="6" t="str">
        <f>VLOOKUP(J2628,'Product Details'!B:C,2,0)</f>
        <v>Office_Supplies</v>
      </c>
      <c r="L2628" s="6" t="str">
        <f>VLOOKUP(J2628,'Product Details'!B:D,3,0)</f>
        <v>Labels</v>
      </c>
      <c r="M2628" s="6" t="s">
        <v>6516</v>
      </c>
      <c r="N2628" s="2">
        <v>882</v>
      </c>
      <c r="O2628" s="2">
        <v>818</v>
      </c>
      <c r="P2628" s="2">
        <v>6</v>
      </c>
      <c r="Q2628" s="7">
        <f>O2628*P2628</f>
        <v>4908</v>
      </c>
      <c r="R2628" s="7">
        <f>N2628*P2628</f>
        <v>5292</v>
      </c>
      <c r="S2628" s="2">
        <v>94</v>
      </c>
      <c r="T2628" s="8">
        <f>R2628+S2628</f>
        <v>5386</v>
      </c>
      <c r="U2628" s="8">
        <f>T2628-Q2628</f>
        <v>478</v>
      </c>
      <c r="V2628" s="2" t="s">
        <v>63</v>
      </c>
      <c r="W2628" s="31">
        <f>IF(T2628&lt;5000,T2628*2%,IF(T2628&lt;25000,T2628*5%,IF(T2628&lt;50000,T2628*7%,IF(T2628&lt;100000,T2628*9%,IF(T2628&lt;250000,T2628*12%,T2628*15%)))))</f>
        <v>269.3</v>
      </c>
    </row>
    <row r="2629" spans="1:23" x14ac:dyDescent="0.3">
      <c r="A2629" s="2" t="s">
        <v>1547</v>
      </c>
      <c r="B2629" s="4">
        <v>44018</v>
      </c>
      <c r="C2629" s="4">
        <v>44018</v>
      </c>
      <c r="D2629" s="2" t="s">
        <v>47</v>
      </c>
      <c r="E2629" s="2" t="s">
        <v>48</v>
      </c>
      <c r="F2629" s="2" t="s">
        <v>1254</v>
      </c>
      <c r="G2629" s="5" t="str">
        <f>VLOOKUP(F2629,'Customer Info'!A:B,2,0)</f>
        <v>Lisa</v>
      </c>
      <c r="H2629" s="5" t="str">
        <f>VLOOKUP(F2629,'Customer Info'!A:C,3,0)</f>
        <v>Ryan</v>
      </c>
      <c r="I2629" s="5" t="str">
        <f>VLOOKUP(F2629,'Customer Info'!A:E,5,0)</f>
        <v>Townsville</v>
      </c>
      <c r="J2629" s="2" t="s">
        <v>255</v>
      </c>
      <c r="K2629" s="6" t="str">
        <f>VLOOKUP(J2629,'Product Details'!B:C,2,0)</f>
        <v>Office_Supplies</v>
      </c>
      <c r="L2629" s="6" t="str">
        <f>VLOOKUP(J2629,'Product Details'!B:D,3,0)</f>
        <v>Supplies</v>
      </c>
      <c r="M2629" s="6" t="s">
        <v>6416</v>
      </c>
      <c r="N2629" s="2">
        <v>882</v>
      </c>
      <c r="O2629" s="2">
        <v>818</v>
      </c>
      <c r="P2629" s="2">
        <v>6</v>
      </c>
      <c r="Q2629" s="7">
        <f>O2629*P2629</f>
        <v>4908</v>
      </c>
      <c r="R2629" s="7">
        <f>N2629*P2629</f>
        <v>5292</v>
      </c>
      <c r="S2629" s="2">
        <v>88</v>
      </c>
      <c r="T2629" s="8">
        <f>R2629+S2629</f>
        <v>5380</v>
      </c>
      <c r="U2629" s="8">
        <f>T2629-Q2629</f>
        <v>472</v>
      </c>
      <c r="V2629" s="2" t="s">
        <v>33</v>
      </c>
      <c r="W2629" s="31">
        <f>IF(T2629&lt;5000,T2629*2%,IF(T2629&lt;25000,T2629*5%,IF(T2629&lt;50000,T2629*7%,IF(T2629&lt;100000,T2629*9%,IF(T2629&lt;250000,T2629*12%,T2629*15%)))))</f>
        <v>269</v>
      </c>
    </row>
    <row r="2630" spans="1:23" x14ac:dyDescent="0.3">
      <c r="A2630" s="2" t="s">
        <v>3799</v>
      </c>
      <c r="B2630" s="4">
        <v>43847</v>
      </c>
      <c r="C2630" s="4">
        <v>43849</v>
      </c>
      <c r="D2630" s="2" t="s">
        <v>47</v>
      </c>
      <c r="E2630" s="2" t="s">
        <v>29</v>
      </c>
      <c r="F2630" s="2" t="s">
        <v>192</v>
      </c>
      <c r="G2630" s="5" t="str">
        <f>VLOOKUP(F2630,'Customer Info'!A:B,2,0)</f>
        <v>Annie</v>
      </c>
      <c r="H2630" s="5" t="str">
        <f>VLOOKUP(F2630,'Customer Info'!A:C,3,0)</f>
        <v>Thurman</v>
      </c>
      <c r="I2630" s="5" t="str">
        <f>VLOOKUP(F2630,'Customer Info'!A:E,5,0)</f>
        <v>Sydney</v>
      </c>
      <c r="J2630" s="2" t="s">
        <v>245</v>
      </c>
      <c r="K2630" s="6" t="str">
        <f>VLOOKUP(J2630,'Product Details'!B:C,2,0)</f>
        <v>Office_Supplies</v>
      </c>
      <c r="L2630" s="6" t="str">
        <f>VLOOKUP(J2630,'Product Details'!B:D,3,0)</f>
        <v>Envelopes</v>
      </c>
      <c r="M2630" s="6" t="s">
        <v>6427</v>
      </c>
      <c r="N2630" s="2">
        <v>1060</v>
      </c>
      <c r="O2630" s="2">
        <v>964</v>
      </c>
      <c r="P2630" s="2">
        <v>5</v>
      </c>
      <c r="Q2630" s="7">
        <f>O2630*P2630</f>
        <v>4820</v>
      </c>
      <c r="R2630" s="7">
        <f>N2630*P2630</f>
        <v>5300</v>
      </c>
      <c r="S2630" s="2">
        <v>69</v>
      </c>
      <c r="T2630" s="8">
        <f>R2630+S2630</f>
        <v>5369</v>
      </c>
      <c r="U2630" s="8">
        <f>T2630-Q2630</f>
        <v>549</v>
      </c>
      <c r="V2630" s="2" t="s">
        <v>63</v>
      </c>
      <c r="W2630" s="31">
        <f>IF(T2630&lt;5000,T2630*2%,IF(T2630&lt;25000,T2630*5%,IF(T2630&lt;50000,T2630*7%,IF(T2630&lt;100000,T2630*9%,IF(T2630&lt;250000,T2630*12%,T2630*15%)))))</f>
        <v>268.45</v>
      </c>
    </row>
    <row r="2631" spans="1:23" x14ac:dyDescent="0.3">
      <c r="A2631" s="2" t="s">
        <v>2661</v>
      </c>
      <c r="B2631" s="4">
        <v>43987</v>
      </c>
      <c r="C2631" s="4">
        <v>43989</v>
      </c>
      <c r="D2631" s="2" t="s">
        <v>28</v>
      </c>
      <c r="E2631" s="2" t="s">
        <v>68</v>
      </c>
      <c r="F2631" s="2" t="s">
        <v>1341</v>
      </c>
      <c r="G2631" s="5" t="str">
        <f>VLOOKUP(F2631,'Customer Info'!A:B,2,0)</f>
        <v>Toby</v>
      </c>
      <c r="H2631" s="5" t="str">
        <f>VLOOKUP(F2631,'Customer Info'!A:C,3,0)</f>
        <v>Swindell</v>
      </c>
      <c r="I2631" s="5" t="str">
        <f>VLOOKUP(F2631,'Customer Info'!A:E,5,0)</f>
        <v>Ninghai</v>
      </c>
      <c r="J2631" s="2" t="s">
        <v>594</v>
      </c>
      <c r="K2631" s="6" t="str">
        <f>VLOOKUP(J2631,'Product Details'!B:C,2,0)</f>
        <v>Office_Supplies</v>
      </c>
      <c r="L2631" s="6" t="str">
        <f>VLOOKUP(J2631,'Product Details'!B:D,3,0)</f>
        <v>Art</v>
      </c>
      <c r="M2631" s="6" t="s">
        <v>6478</v>
      </c>
      <c r="N2631" s="2">
        <v>1772</v>
      </c>
      <c r="O2631" s="2">
        <v>1656</v>
      </c>
      <c r="P2631" s="2">
        <v>3</v>
      </c>
      <c r="Q2631" s="7">
        <f>O2631*P2631</f>
        <v>4968</v>
      </c>
      <c r="R2631" s="7">
        <f>N2631*P2631</f>
        <v>5316</v>
      </c>
      <c r="S2631" s="2">
        <v>67</v>
      </c>
      <c r="T2631" s="8">
        <f>R2631+S2631</f>
        <v>5383</v>
      </c>
      <c r="U2631" s="8">
        <f>T2631-Q2631</f>
        <v>415</v>
      </c>
      <c r="V2631" s="2" t="s">
        <v>33</v>
      </c>
      <c r="W2631" s="31">
        <f>IF(T2631&lt;5000,T2631*2%,IF(T2631&lt;25000,T2631*5%,IF(T2631&lt;50000,T2631*7%,IF(T2631&lt;100000,T2631*9%,IF(T2631&lt;250000,T2631*12%,T2631*15%)))))</f>
        <v>269.15000000000003</v>
      </c>
    </row>
    <row r="2632" spans="1:23" x14ac:dyDescent="0.3">
      <c r="A2632" s="2" t="s">
        <v>2631</v>
      </c>
      <c r="B2632" s="4">
        <v>43859</v>
      </c>
      <c r="C2632" s="4">
        <v>43860</v>
      </c>
      <c r="D2632" s="2" t="s">
        <v>28</v>
      </c>
      <c r="E2632" s="2" t="s">
        <v>91</v>
      </c>
      <c r="F2632" s="2" t="s">
        <v>113</v>
      </c>
      <c r="G2632" s="5" t="str">
        <f>VLOOKUP(F2632,'Customer Info'!A:B,2,0)</f>
        <v>Thomas</v>
      </c>
      <c r="H2632" s="5" t="str">
        <f>VLOOKUP(F2632,'Customer Info'!A:C,3,0)</f>
        <v>Brumley</v>
      </c>
      <c r="I2632" s="5" t="str">
        <f>VLOOKUP(F2632,'Customer Info'!A:E,5,0)</f>
        <v>Jinan</v>
      </c>
      <c r="J2632" s="2" t="s">
        <v>1142</v>
      </c>
      <c r="K2632" s="6" t="str">
        <f>VLOOKUP(J2632,'Product Details'!B:C,2,0)</f>
        <v>Furniture</v>
      </c>
      <c r="L2632" s="6" t="str">
        <f>VLOOKUP(J2632,'Product Details'!B:D,3,0)</f>
        <v>Bookcases</v>
      </c>
      <c r="M2632" s="6" t="s">
        <v>6531</v>
      </c>
      <c r="N2632" s="2">
        <v>1772</v>
      </c>
      <c r="O2632" s="2">
        <v>1656</v>
      </c>
      <c r="P2632" s="2">
        <v>3</v>
      </c>
      <c r="Q2632" s="7">
        <f>O2632*P2632</f>
        <v>4968</v>
      </c>
      <c r="R2632" s="7">
        <f>N2632*P2632</f>
        <v>5316</v>
      </c>
      <c r="S2632" s="2">
        <v>25</v>
      </c>
      <c r="T2632" s="8">
        <f>R2632+S2632</f>
        <v>5341</v>
      </c>
      <c r="U2632" s="8">
        <f>T2632-Q2632</f>
        <v>373</v>
      </c>
      <c r="V2632" s="2" t="s">
        <v>63</v>
      </c>
      <c r="W2632" s="31">
        <f>IF(T2632&lt;5000,T2632*2%,IF(T2632&lt;25000,T2632*5%,IF(T2632&lt;50000,T2632*7%,IF(T2632&lt;100000,T2632*9%,IF(T2632&lt;250000,T2632*12%,T2632*15%)))))</f>
        <v>267.05</v>
      </c>
    </row>
    <row r="2633" spans="1:23" x14ac:dyDescent="0.3">
      <c r="A2633" s="2" t="s">
        <v>4835</v>
      </c>
      <c r="B2633" s="4">
        <v>43263</v>
      </c>
      <c r="C2633" s="4">
        <v>43263</v>
      </c>
      <c r="D2633" s="2" t="s">
        <v>47</v>
      </c>
      <c r="E2633" s="2" t="s">
        <v>36</v>
      </c>
      <c r="F2633" s="2" t="s">
        <v>1408</v>
      </c>
      <c r="G2633" s="5" t="str">
        <f>VLOOKUP(F2633,'Customer Info'!A:B,2,0)</f>
        <v>Sung</v>
      </c>
      <c r="H2633" s="5" t="str">
        <f>VLOOKUP(F2633,'Customer Info'!A:C,3,0)</f>
        <v>Pak</v>
      </c>
      <c r="I2633" s="5" t="str">
        <f>VLOOKUP(F2633,'Customer Info'!A:E,5,0)</f>
        <v>Chaozhou</v>
      </c>
      <c r="J2633" s="2" t="s">
        <v>632</v>
      </c>
      <c r="K2633" s="6" t="str">
        <f>VLOOKUP(J2633,'Product Details'!B:C,2,0)</f>
        <v>Office_Supplies</v>
      </c>
      <c r="L2633" s="6" t="str">
        <f>VLOOKUP(J2633,'Product Details'!B:D,3,0)</f>
        <v>Appliances</v>
      </c>
      <c r="M2633" s="6" t="s">
        <v>6499</v>
      </c>
      <c r="N2633" s="2">
        <v>887</v>
      </c>
      <c r="O2633" s="2">
        <v>814</v>
      </c>
      <c r="P2633" s="2">
        <v>6</v>
      </c>
      <c r="Q2633" s="7">
        <f>O2633*P2633</f>
        <v>4884</v>
      </c>
      <c r="R2633" s="7">
        <f>N2633*P2633</f>
        <v>5322</v>
      </c>
      <c r="S2633" s="2">
        <v>96</v>
      </c>
      <c r="T2633" s="8">
        <f>R2633+S2633</f>
        <v>5418</v>
      </c>
      <c r="U2633" s="8">
        <f>T2633-Q2633</f>
        <v>534</v>
      </c>
      <c r="V2633" s="2" t="s">
        <v>33</v>
      </c>
      <c r="W2633" s="31">
        <f>IF(T2633&lt;5000,T2633*2%,IF(T2633&lt;25000,T2633*5%,IF(T2633&lt;50000,T2633*7%,IF(T2633&lt;100000,T2633*9%,IF(T2633&lt;250000,T2633*12%,T2633*15%)))))</f>
        <v>270.90000000000003</v>
      </c>
    </row>
    <row r="2634" spans="1:23" x14ac:dyDescent="0.3">
      <c r="A2634" s="2" t="s">
        <v>3090</v>
      </c>
      <c r="B2634" s="4">
        <v>43439</v>
      </c>
      <c r="C2634" s="4">
        <v>43441</v>
      </c>
      <c r="D2634" s="2" t="s">
        <v>47</v>
      </c>
      <c r="E2634" s="2" t="s">
        <v>36</v>
      </c>
      <c r="F2634" s="2" t="s">
        <v>735</v>
      </c>
      <c r="G2634" s="5" t="str">
        <f>VLOOKUP(F2634,'Customer Info'!A:B,2,0)</f>
        <v>Delfina</v>
      </c>
      <c r="H2634" s="5" t="str">
        <f>VLOOKUP(F2634,'Customer Info'!A:C,3,0)</f>
        <v>Latchford</v>
      </c>
      <c r="I2634" s="5" t="str">
        <f>VLOOKUP(F2634,'Customer Info'!A:E,5,0)</f>
        <v>Yogyakarta</v>
      </c>
      <c r="J2634" s="2" t="s">
        <v>207</v>
      </c>
      <c r="K2634" s="6" t="str">
        <f>VLOOKUP(J2634,'Product Details'!B:C,2,0)</f>
        <v>Office_Supplies</v>
      </c>
      <c r="L2634" s="6" t="str">
        <f>VLOOKUP(J2634,'Product Details'!B:D,3,0)</f>
        <v>Labels</v>
      </c>
      <c r="M2634" s="6" t="s">
        <v>6469</v>
      </c>
      <c r="N2634" s="2">
        <v>1774</v>
      </c>
      <c r="O2634" s="2">
        <v>1642</v>
      </c>
      <c r="P2634" s="2">
        <v>3</v>
      </c>
      <c r="Q2634" s="7">
        <f>O2634*P2634</f>
        <v>4926</v>
      </c>
      <c r="R2634" s="7">
        <f>N2634*P2634</f>
        <v>5322</v>
      </c>
      <c r="S2634" s="2">
        <v>65</v>
      </c>
      <c r="T2634" s="8">
        <f>R2634+S2634</f>
        <v>5387</v>
      </c>
      <c r="U2634" s="8">
        <f>T2634-Q2634</f>
        <v>461</v>
      </c>
      <c r="V2634" s="2" t="s">
        <v>33</v>
      </c>
      <c r="W2634" s="31">
        <f>IF(T2634&lt;5000,T2634*2%,IF(T2634&lt;25000,T2634*5%,IF(T2634&lt;50000,T2634*7%,IF(T2634&lt;100000,T2634*9%,IF(T2634&lt;250000,T2634*12%,T2634*15%)))))</f>
        <v>269.35000000000002</v>
      </c>
    </row>
    <row r="2635" spans="1:23" x14ac:dyDescent="0.3">
      <c r="A2635" s="2" t="s">
        <v>3473</v>
      </c>
      <c r="B2635" s="4">
        <v>43599</v>
      </c>
      <c r="C2635" s="4">
        <v>43600</v>
      </c>
      <c r="D2635" s="2" t="s">
        <v>47</v>
      </c>
      <c r="E2635" s="2" t="s">
        <v>36</v>
      </c>
      <c r="F2635" s="2" t="s">
        <v>759</v>
      </c>
      <c r="G2635" s="5" t="str">
        <f>VLOOKUP(F2635,'Customer Info'!A:B,2,0)</f>
        <v>Dianna</v>
      </c>
      <c r="H2635" s="5" t="str">
        <f>VLOOKUP(F2635,'Customer Info'!A:C,3,0)</f>
        <v>Wilson</v>
      </c>
      <c r="I2635" s="5" t="str">
        <f>VLOOKUP(F2635,'Customer Info'!A:E,5,0)</f>
        <v>Pematangsiantar</v>
      </c>
      <c r="J2635" s="2" t="s">
        <v>433</v>
      </c>
      <c r="K2635" s="6" t="str">
        <f>VLOOKUP(J2635,'Product Details'!B:C,2,0)</f>
        <v>Office_Supplies</v>
      </c>
      <c r="L2635" s="6" t="str">
        <f>VLOOKUP(J2635,'Product Details'!B:D,3,0)</f>
        <v>Binders</v>
      </c>
      <c r="M2635" s="6" t="s">
        <v>6563</v>
      </c>
      <c r="N2635" s="2">
        <v>887</v>
      </c>
      <c r="O2635" s="2">
        <v>814</v>
      </c>
      <c r="P2635" s="2">
        <v>6</v>
      </c>
      <c r="Q2635" s="7">
        <f>O2635*P2635</f>
        <v>4884</v>
      </c>
      <c r="R2635" s="7">
        <f>N2635*P2635</f>
        <v>5322</v>
      </c>
      <c r="S2635" s="2">
        <v>64</v>
      </c>
      <c r="T2635" s="8">
        <f>R2635+S2635</f>
        <v>5386</v>
      </c>
      <c r="U2635" s="8">
        <f>T2635-Q2635</f>
        <v>502</v>
      </c>
      <c r="V2635" s="2" t="s">
        <v>63</v>
      </c>
      <c r="W2635" s="31">
        <f>IF(T2635&lt;5000,T2635*2%,IF(T2635&lt;25000,T2635*5%,IF(T2635&lt;50000,T2635*7%,IF(T2635&lt;100000,T2635*9%,IF(T2635&lt;250000,T2635*12%,T2635*15%)))))</f>
        <v>269.3</v>
      </c>
    </row>
    <row r="2636" spans="1:23" x14ac:dyDescent="0.3">
      <c r="A2636" s="2" t="s">
        <v>3900</v>
      </c>
      <c r="B2636" s="4">
        <v>43988</v>
      </c>
      <c r="C2636" s="4">
        <v>43990</v>
      </c>
      <c r="D2636" s="2" t="s">
        <v>28</v>
      </c>
      <c r="E2636" s="2" t="s">
        <v>68</v>
      </c>
      <c r="F2636" s="2" t="s">
        <v>964</v>
      </c>
      <c r="G2636" s="5" t="str">
        <f>VLOOKUP(F2636,'Customer Info'!A:B,2,0)</f>
        <v>Hunter</v>
      </c>
      <c r="H2636" s="5" t="str">
        <f>VLOOKUP(F2636,'Customer Info'!A:C,3,0)</f>
        <v>Lopez</v>
      </c>
      <c r="I2636" s="5" t="str">
        <f>VLOOKUP(F2636,'Customer Info'!A:E,5,0)</f>
        <v>Pekanbaru</v>
      </c>
      <c r="J2636" s="2" t="s">
        <v>99</v>
      </c>
      <c r="K2636" s="6" t="str">
        <f>VLOOKUP(J2636,'Product Details'!B:C,2,0)</f>
        <v>Office_Supplies</v>
      </c>
      <c r="L2636" s="6" t="str">
        <f>VLOOKUP(J2636,'Product Details'!B:D,3,0)</f>
        <v>Art</v>
      </c>
      <c r="M2636" s="6" t="s">
        <v>6533</v>
      </c>
      <c r="N2636" s="2">
        <v>1332</v>
      </c>
      <c r="O2636" s="2">
        <v>1209</v>
      </c>
      <c r="P2636" s="2">
        <v>4</v>
      </c>
      <c r="Q2636" s="7">
        <f>O2636*P2636</f>
        <v>4836</v>
      </c>
      <c r="R2636" s="7">
        <f>N2636*P2636</f>
        <v>5328</v>
      </c>
      <c r="S2636" s="2">
        <v>84</v>
      </c>
      <c r="T2636" s="8">
        <f>R2636+S2636</f>
        <v>5412</v>
      </c>
      <c r="U2636" s="8">
        <f>T2636-Q2636</f>
        <v>576</v>
      </c>
      <c r="V2636" s="2" t="s">
        <v>63</v>
      </c>
      <c r="W2636" s="31">
        <f>IF(T2636&lt;5000,T2636*2%,IF(T2636&lt;25000,T2636*5%,IF(T2636&lt;50000,T2636*7%,IF(T2636&lt;100000,T2636*9%,IF(T2636&lt;250000,T2636*12%,T2636*15%)))))</f>
        <v>270.60000000000002</v>
      </c>
    </row>
    <row r="2637" spans="1:23" x14ac:dyDescent="0.3">
      <c r="A2637" s="2" t="s">
        <v>731</v>
      </c>
      <c r="B2637" s="4">
        <v>43349</v>
      </c>
      <c r="C2637" s="4">
        <v>43350</v>
      </c>
      <c r="D2637" s="2" t="s">
        <v>28</v>
      </c>
      <c r="E2637" s="2" t="s">
        <v>29</v>
      </c>
      <c r="F2637" s="2" t="s">
        <v>537</v>
      </c>
      <c r="G2637" s="5" t="str">
        <f>VLOOKUP(F2637,'Customer Info'!A:B,2,0)</f>
        <v>Jessica</v>
      </c>
      <c r="H2637" s="5" t="str">
        <f>VLOOKUP(F2637,'Customer Info'!A:C,3,0)</f>
        <v>Myrick</v>
      </c>
      <c r="I2637" s="5" t="str">
        <f>VLOOKUP(F2637,'Customer Info'!A:E,5,0)</f>
        <v>Krefeld</v>
      </c>
      <c r="J2637" s="2" t="s">
        <v>301</v>
      </c>
      <c r="K2637" s="6" t="str">
        <f>VLOOKUP(J2637,'Product Details'!B:C,2,0)</f>
        <v>Technology</v>
      </c>
      <c r="L2637" s="6" t="str">
        <f>VLOOKUP(J2637,'Product Details'!B:D,3,0)</f>
        <v>Machines</v>
      </c>
      <c r="M2637" s="6" t="s">
        <v>6520</v>
      </c>
      <c r="N2637" s="2">
        <v>1332</v>
      </c>
      <c r="O2637" s="2">
        <v>1209</v>
      </c>
      <c r="P2637" s="2">
        <v>4</v>
      </c>
      <c r="Q2637" s="7">
        <f>O2637*P2637</f>
        <v>4836</v>
      </c>
      <c r="R2637" s="7">
        <f>N2637*P2637</f>
        <v>5328</v>
      </c>
      <c r="S2637" s="2">
        <v>62</v>
      </c>
      <c r="T2637" s="8">
        <f>R2637+S2637</f>
        <v>5390</v>
      </c>
      <c r="U2637" s="8">
        <f>T2637-Q2637</f>
        <v>554</v>
      </c>
      <c r="V2637" s="2" t="s">
        <v>63</v>
      </c>
      <c r="W2637" s="31">
        <f>IF(T2637&lt;5000,T2637*2%,IF(T2637&lt;25000,T2637*5%,IF(T2637&lt;50000,T2637*7%,IF(T2637&lt;100000,T2637*9%,IF(T2637&lt;250000,T2637*12%,T2637*15%)))))</f>
        <v>269.5</v>
      </c>
    </row>
    <row r="2638" spans="1:23" x14ac:dyDescent="0.3">
      <c r="A2638" s="2" t="s">
        <v>3123</v>
      </c>
      <c r="B2638" s="4">
        <v>43224</v>
      </c>
      <c r="C2638" s="4">
        <v>43226</v>
      </c>
      <c r="D2638" s="2" t="s">
        <v>28</v>
      </c>
      <c r="E2638" s="2" t="s">
        <v>29</v>
      </c>
      <c r="F2638" s="2" t="s">
        <v>766</v>
      </c>
      <c r="G2638" s="5" t="str">
        <f>VLOOKUP(F2638,'Customer Info'!A:B,2,0)</f>
        <v>Brad</v>
      </c>
      <c r="H2638" s="5" t="str">
        <f>VLOOKUP(F2638,'Customer Info'!A:C,3,0)</f>
        <v>Thomas</v>
      </c>
      <c r="I2638" s="5" t="str">
        <f>VLOOKUP(F2638,'Customer Info'!A:E,5,0)</f>
        <v>Udaipur</v>
      </c>
      <c r="J2638" s="2" t="s">
        <v>183</v>
      </c>
      <c r="K2638" s="6" t="str">
        <f>VLOOKUP(J2638,'Product Details'!B:C,2,0)</f>
        <v>Furniture</v>
      </c>
      <c r="L2638" s="6" t="str">
        <f>VLOOKUP(J2638,'Product Details'!B:D,3,0)</f>
        <v>Tables</v>
      </c>
      <c r="M2638" s="6" t="s">
        <v>6546</v>
      </c>
      <c r="N2638" s="2">
        <v>1332</v>
      </c>
      <c r="O2638" s="2">
        <v>1209</v>
      </c>
      <c r="P2638" s="2">
        <v>4</v>
      </c>
      <c r="Q2638" s="7">
        <f>O2638*P2638</f>
        <v>4836</v>
      </c>
      <c r="R2638" s="7">
        <f>N2638*P2638</f>
        <v>5328</v>
      </c>
      <c r="S2638" s="2">
        <v>57</v>
      </c>
      <c r="T2638" s="8">
        <f>R2638+S2638</f>
        <v>5385</v>
      </c>
      <c r="U2638" s="8">
        <f>T2638-Q2638</f>
        <v>549</v>
      </c>
      <c r="V2638" s="2" t="s">
        <v>33</v>
      </c>
      <c r="W2638" s="31">
        <f>IF(T2638&lt;5000,T2638*2%,IF(T2638&lt;25000,T2638*5%,IF(T2638&lt;50000,T2638*7%,IF(T2638&lt;100000,T2638*9%,IF(T2638&lt;250000,T2638*12%,T2638*15%)))))</f>
        <v>269.25</v>
      </c>
    </row>
    <row r="2639" spans="1:23" x14ac:dyDescent="0.3">
      <c r="A2639" s="2" t="s">
        <v>2456</v>
      </c>
      <c r="B2639" s="4">
        <v>43528</v>
      </c>
      <c r="C2639" s="4">
        <v>43528</v>
      </c>
      <c r="D2639" s="2" t="s">
        <v>47</v>
      </c>
      <c r="E2639" s="2" t="s">
        <v>43</v>
      </c>
      <c r="F2639" s="2" t="s">
        <v>278</v>
      </c>
      <c r="G2639" s="5" t="str">
        <f>VLOOKUP(F2639,'Customer Info'!A:B,2,0)</f>
        <v>Xylona</v>
      </c>
      <c r="H2639" s="5" t="str">
        <f>VLOOKUP(F2639,'Customer Info'!A:C,3,0)</f>
        <v>Preis</v>
      </c>
      <c r="I2639" s="5" t="str">
        <f>VLOOKUP(F2639,'Customer Info'!A:E,5,0)</f>
        <v>Suining</v>
      </c>
      <c r="J2639" s="2" t="s">
        <v>1000</v>
      </c>
      <c r="K2639" s="6" t="str">
        <f>VLOOKUP(J2639,'Product Details'!B:C,2,0)</f>
        <v>Office_Supplies</v>
      </c>
      <c r="L2639" s="6" t="str">
        <f>VLOOKUP(J2639,'Product Details'!B:D,3,0)</f>
        <v>Art</v>
      </c>
      <c r="M2639" s="6" t="s">
        <v>6418</v>
      </c>
      <c r="N2639" s="2">
        <v>1071</v>
      </c>
      <c r="O2639" s="2">
        <v>1010</v>
      </c>
      <c r="P2639" s="2">
        <v>5</v>
      </c>
      <c r="Q2639" s="7">
        <f>O2639*P2639</f>
        <v>5050</v>
      </c>
      <c r="R2639" s="7">
        <f>N2639*P2639</f>
        <v>5355</v>
      </c>
      <c r="S2639" s="2">
        <v>75</v>
      </c>
      <c r="T2639" s="8">
        <f>R2639+S2639</f>
        <v>5430</v>
      </c>
      <c r="U2639" s="8">
        <f>T2639-Q2639</f>
        <v>380</v>
      </c>
      <c r="V2639" s="2" t="s">
        <v>33</v>
      </c>
      <c r="W2639" s="31">
        <f>IF(T2639&lt;5000,T2639*2%,IF(T2639&lt;25000,T2639*5%,IF(T2639&lt;50000,T2639*7%,IF(T2639&lt;100000,T2639*9%,IF(T2639&lt;250000,T2639*12%,T2639*15%)))))</f>
        <v>271.5</v>
      </c>
    </row>
    <row r="2640" spans="1:23" x14ac:dyDescent="0.3">
      <c r="A2640" s="2" t="s">
        <v>4068</v>
      </c>
      <c r="B2640" s="4">
        <v>43433</v>
      </c>
      <c r="C2640" s="4">
        <v>43433</v>
      </c>
      <c r="D2640" s="2" t="s">
        <v>47</v>
      </c>
      <c r="E2640" s="2" t="s">
        <v>91</v>
      </c>
      <c r="F2640" s="2" t="s">
        <v>154</v>
      </c>
      <c r="G2640" s="5" t="str">
        <f>VLOOKUP(F2640,'Customer Info'!A:B,2,0)</f>
        <v>Larry</v>
      </c>
      <c r="H2640" s="5" t="str">
        <f>VLOOKUP(F2640,'Customer Info'!A:C,3,0)</f>
        <v>Blacks</v>
      </c>
      <c r="I2640" s="5" t="str">
        <f>VLOOKUP(F2640,'Customer Info'!A:E,5,0)</f>
        <v>Shangyu</v>
      </c>
      <c r="J2640" s="2" t="s">
        <v>1396</v>
      </c>
      <c r="K2640" s="6" t="str">
        <f>VLOOKUP(J2640,'Product Details'!B:C,2,0)</f>
        <v>Technology</v>
      </c>
      <c r="L2640" s="6" t="str">
        <f>VLOOKUP(J2640,'Product Details'!B:D,3,0)</f>
        <v>Phones</v>
      </c>
      <c r="M2640" s="6" t="s">
        <v>6550</v>
      </c>
      <c r="N2640" s="2">
        <v>1071</v>
      </c>
      <c r="O2640" s="2">
        <v>1010</v>
      </c>
      <c r="P2640" s="2">
        <v>5</v>
      </c>
      <c r="Q2640" s="7">
        <f>O2640*P2640</f>
        <v>5050</v>
      </c>
      <c r="R2640" s="7">
        <f>N2640*P2640</f>
        <v>5355</v>
      </c>
      <c r="S2640" s="2">
        <v>46</v>
      </c>
      <c r="T2640" s="8">
        <f>R2640+S2640</f>
        <v>5401</v>
      </c>
      <c r="U2640" s="8">
        <f>T2640-Q2640</f>
        <v>351</v>
      </c>
      <c r="V2640" s="2" t="s">
        <v>63</v>
      </c>
      <c r="W2640" s="31">
        <f>IF(T2640&lt;5000,T2640*2%,IF(T2640&lt;25000,T2640*5%,IF(T2640&lt;50000,T2640*7%,IF(T2640&lt;100000,T2640*9%,IF(T2640&lt;250000,T2640*12%,T2640*15%)))))</f>
        <v>270.05</v>
      </c>
    </row>
    <row r="2641" spans="1:23" x14ac:dyDescent="0.3">
      <c r="A2641" s="2" t="s">
        <v>3879</v>
      </c>
      <c r="B2641" s="4">
        <v>44131</v>
      </c>
      <c r="C2641" s="4">
        <v>44131</v>
      </c>
      <c r="D2641" s="2" t="s">
        <v>47</v>
      </c>
      <c r="E2641" s="2" t="s">
        <v>91</v>
      </c>
      <c r="F2641" s="2" t="s">
        <v>330</v>
      </c>
      <c r="G2641" s="5" t="str">
        <f>VLOOKUP(F2641,'Customer Info'!A:B,2,0)</f>
        <v>Thea</v>
      </c>
      <c r="H2641" s="5" t="str">
        <f>VLOOKUP(F2641,'Customer Info'!A:C,3,0)</f>
        <v>Hudgings</v>
      </c>
      <c r="I2641" s="5" t="str">
        <f>VLOOKUP(F2641,'Customer Info'!A:E,5,0)</f>
        <v>Anshan</v>
      </c>
      <c r="J2641" s="2" t="s">
        <v>242</v>
      </c>
      <c r="K2641" s="6" t="str">
        <f>VLOOKUP(J2641,'Product Details'!B:C,2,0)</f>
        <v>Office_Supplies</v>
      </c>
      <c r="L2641" s="6" t="str">
        <f>VLOOKUP(J2641,'Product Details'!B:D,3,0)</f>
        <v>Storage</v>
      </c>
      <c r="M2641" s="6" t="s">
        <v>6560</v>
      </c>
      <c r="N2641" s="2">
        <v>1071</v>
      </c>
      <c r="O2641" s="2">
        <v>1010</v>
      </c>
      <c r="P2641" s="2">
        <v>5</v>
      </c>
      <c r="Q2641" s="7">
        <f>O2641*P2641</f>
        <v>5050</v>
      </c>
      <c r="R2641" s="7">
        <f>N2641*P2641</f>
        <v>5355</v>
      </c>
      <c r="S2641" s="2">
        <v>30</v>
      </c>
      <c r="T2641" s="8">
        <f>R2641+S2641</f>
        <v>5385</v>
      </c>
      <c r="U2641" s="8">
        <f>T2641-Q2641</f>
        <v>335</v>
      </c>
      <c r="V2641" s="2" t="s">
        <v>33</v>
      </c>
      <c r="W2641" s="31">
        <f>IF(T2641&lt;5000,T2641*2%,IF(T2641&lt;25000,T2641*5%,IF(T2641&lt;50000,T2641*7%,IF(T2641&lt;100000,T2641*9%,IF(T2641&lt;250000,T2641*12%,T2641*15%)))))</f>
        <v>269.25</v>
      </c>
    </row>
    <row r="2642" spans="1:23" x14ac:dyDescent="0.3">
      <c r="A2642" s="2" t="s">
        <v>1058</v>
      </c>
      <c r="B2642" s="4">
        <v>43574</v>
      </c>
      <c r="C2642" s="4">
        <v>43575</v>
      </c>
      <c r="D2642" s="2" t="s">
        <v>28</v>
      </c>
      <c r="E2642" s="2" t="s">
        <v>91</v>
      </c>
      <c r="F2642" s="2" t="s">
        <v>613</v>
      </c>
      <c r="G2642" s="5" t="str">
        <f>VLOOKUP(F2642,'Customer Info'!A:B,2,0)</f>
        <v>Scott</v>
      </c>
      <c r="H2642" s="5" t="str">
        <f>VLOOKUP(F2642,'Customer Info'!A:C,3,0)</f>
        <v>Cohen</v>
      </c>
      <c r="I2642" s="5" t="str">
        <f>VLOOKUP(F2642,'Customer Info'!A:E,5,0)</f>
        <v>Freiburg</v>
      </c>
      <c r="J2642" s="2" t="s">
        <v>172</v>
      </c>
      <c r="K2642" s="6" t="str">
        <f>VLOOKUP(J2642,'Product Details'!B:C,2,0)</f>
        <v>Office_Supplies</v>
      </c>
      <c r="L2642" s="6" t="str">
        <f>VLOOKUP(J2642,'Product Details'!B:D,3,0)</f>
        <v>Fasteners</v>
      </c>
      <c r="M2642" s="6" t="s">
        <v>6539</v>
      </c>
      <c r="N2642" s="2">
        <v>2681</v>
      </c>
      <c r="O2642" s="2">
        <v>2458</v>
      </c>
      <c r="P2642" s="2">
        <v>2</v>
      </c>
      <c r="Q2642" s="7">
        <f>O2642*P2642</f>
        <v>4916</v>
      </c>
      <c r="R2642" s="7">
        <f>N2642*P2642</f>
        <v>5362</v>
      </c>
      <c r="S2642" s="2">
        <v>83</v>
      </c>
      <c r="T2642" s="8">
        <f>R2642+S2642</f>
        <v>5445</v>
      </c>
      <c r="U2642" s="8">
        <f>T2642-Q2642</f>
        <v>529</v>
      </c>
      <c r="V2642" s="2" t="s">
        <v>33</v>
      </c>
      <c r="W2642" s="31">
        <f>IF(T2642&lt;5000,T2642*2%,IF(T2642&lt;25000,T2642*5%,IF(T2642&lt;50000,T2642*7%,IF(T2642&lt;100000,T2642*9%,IF(T2642&lt;250000,T2642*12%,T2642*15%)))))</f>
        <v>272.25</v>
      </c>
    </row>
    <row r="2643" spans="1:23" x14ac:dyDescent="0.3">
      <c r="A2643" s="2" t="s">
        <v>4779</v>
      </c>
      <c r="B2643" s="4">
        <v>43435</v>
      </c>
      <c r="C2643" s="4">
        <v>43436</v>
      </c>
      <c r="D2643" s="2" t="s">
        <v>28</v>
      </c>
      <c r="E2643" s="2" t="s">
        <v>91</v>
      </c>
      <c r="F2643" s="2" t="s">
        <v>1079</v>
      </c>
      <c r="G2643" s="5" t="str">
        <f>VLOOKUP(F2643,'Customer Info'!A:B,2,0)</f>
        <v>Brian</v>
      </c>
      <c r="H2643" s="5" t="str">
        <f>VLOOKUP(F2643,'Customer Info'!A:C,3,0)</f>
        <v>Stugart</v>
      </c>
      <c r="I2643" s="5" t="str">
        <f>VLOOKUP(F2643,'Customer Info'!A:E,5,0)</f>
        <v>Jakarta</v>
      </c>
      <c r="J2643" s="2" t="s">
        <v>220</v>
      </c>
      <c r="K2643" s="6" t="str">
        <f>VLOOKUP(J2643,'Product Details'!B:C,2,0)</f>
        <v>Office_Supplies</v>
      </c>
      <c r="L2643" s="6" t="str">
        <f>VLOOKUP(J2643,'Product Details'!B:D,3,0)</f>
        <v>Storage</v>
      </c>
      <c r="M2643" s="6" t="s">
        <v>6541</v>
      </c>
      <c r="N2643" s="2">
        <v>2681</v>
      </c>
      <c r="O2643" s="2">
        <v>2458</v>
      </c>
      <c r="P2643" s="2">
        <v>2</v>
      </c>
      <c r="Q2643" s="7">
        <f>O2643*P2643</f>
        <v>4916</v>
      </c>
      <c r="R2643" s="7">
        <f>N2643*P2643</f>
        <v>5362</v>
      </c>
      <c r="S2643" s="2">
        <v>66</v>
      </c>
      <c r="T2643" s="8">
        <f>R2643+S2643</f>
        <v>5428</v>
      </c>
      <c r="U2643" s="8">
        <f>T2643-Q2643</f>
        <v>512</v>
      </c>
      <c r="V2643" s="2" t="s">
        <v>63</v>
      </c>
      <c r="W2643" s="31">
        <f>IF(T2643&lt;5000,T2643*2%,IF(T2643&lt;25000,T2643*5%,IF(T2643&lt;50000,T2643*7%,IF(T2643&lt;100000,T2643*9%,IF(T2643&lt;250000,T2643*12%,T2643*15%)))))</f>
        <v>271.40000000000003</v>
      </c>
    </row>
    <row r="2644" spans="1:23" x14ac:dyDescent="0.3">
      <c r="A2644" s="2" t="s">
        <v>2630</v>
      </c>
      <c r="B2644" s="4">
        <v>44060</v>
      </c>
      <c r="C2644" s="4">
        <v>44060</v>
      </c>
      <c r="D2644" s="2" t="s">
        <v>28</v>
      </c>
      <c r="E2644" s="2" t="s">
        <v>29</v>
      </c>
      <c r="F2644" s="2" t="s">
        <v>305</v>
      </c>
      <c r="G2644" s="5" t="str">
        <f>VLOOKUP(F2644,'Customer Info'!A:B,2,0)</f>
        <v>Nick</v>
      </c>
      <c r="H2644" s="5" t="str">
        <f>VLOOKUP(F2644,'Customer Info'!A:C,3,0)</f>
        <v>Radford</v>
      </c>
      <c r="I2644" s="5" t="str">
        <f>VLOOKUP(F2644,'Customer Info'!A:E,5,0)</f>
        <v>Lucknow</v>
      </c>
      <c r="J2644" s="2" t="s">
        <v>611</v>
      </c>
      <c r="K2644" s="6" t="str">
        <f>VLOOKUP(J2644,'Product Details'!B:C,2,0)</f>
        <v>Technology</v>
      </c>
      <c r="L2644" s="6" t="str">
        <f>VLOOKUP(J2644,'Product Details'!B:D,3,0)</f>
        <v>Phones</v>
      </c>
      <c r="M2644" s="6" t="s">
        <v>6564</v>
      </c>
      <c r="N2644" s="2">
        <v>2681</v>
      </c>
      <c r="O2644" s="2">
        <v>2458</v>
      </c>
      <c r="P2644" s="2">
        <v>2</v>
      </c>
      <c r="Q2644" s="7">
        <f>O2644*P2644</f>
        <v>4916</v>
      </c>
      <c r="R2644" s="7">
        <f>N2644*P2644</f>
        <v>5362</v>
      </c>
      <c r="S2644" s="2">
        <v>60</v>
      </c>
      <c r="T2644" s="8">
        <f>R2644+S2644</f>
        <v>5422</v>
      </c>
      <c r="U2644" s="8">
        <f>T2644-Q2644</f>
        <v>506</v>
      </c>
      <c r="V2644" s="2" t="s">
        <v>63</v>
      </c>
      <c r="W2644" s="31">
        <f>IF(T2644&lt;5000,T2644*2%,IF(T2644&lt;25000,T2644*5%,IF(T2644&lt;50000,T2644*7%,IF(T2644&lt;100000,T2644*9%,IF(T2644&lt;250000,T2644*12%,T2644*15%)))))</f>
        <v>271.10000000000002</v>
      </c>
    </row>
    <row r="2645" spans="1:23" x14ac:dyDescent="0.3">
      <c r="A2645" s="2" t="s">
        <v>4977</v>
      </c>
      <c r="B2645" s="4">
        <v>43303</v>
      </c>
      <c r="C2645" s="4">
        <v>43303</v>
      </c>
      <c r="D2645" s="2" t="s">
        <v>28</v>
      </c>
      <c r="E2645" s="2" t="s">
        <v>91</v>
      </c>
      <c r="F2645" s="2" t="s">
        <v>1458</v>
      </c>
      <c r="G2645" s="5" t="str">
        <f>VLOOKUP(F2645,'Customer Info'!A:B,2,0)</f>
        <v>Darren</v>
      </c>
      <c r="H2645" s="5" t="str">
        <f>VLOOKUP(F2645,'Customer Info'!A:C,3,0)</f>
        <v>Koutras</v>
      </c>
      <c r="I2645" s="5" t="str">
        <f>VLOOKUP(F2645,'Customer Info'!A:E,5,0)</f>
        <v>Pune</v>
      </c>
      <c r="J2645" s="2" t="s">
        <v>293</v>
      </c>
      <c r="K2645" s="6" t="str">
        <f>VLOOKUP(J2645,'Product Details'!B:C,2,0)</f>
        <v>Furniture</v>
      </c>
      <c r="L2645" s="6" t="str">
        <f>VLOOKUP(J2645,'Product Details'!B:D,3,0)</f>
        <v>Bookcases</v>
      </c>
      <c r="M2645" s="6" t="s">
        <v>6509</v>
      </c>
      <c r="N2645" s="2">
        <v>1790</v>
      </c>
      <c r="O2645" s="2">
        <v>1706</v>
      </c>
      <c r="P2645" s="2">
        <v>3</v>
      </c>
      <c r="Q2645" s="7">
        <f>O2645*P2645</f>
        <v>5118</v>
      </c>
      <c r="R2645" s="7">
        <f>N2645*P2645</f>
        <v>5370</v>
      </c>
      <c r="S2645" s="2">
        <v>60</v>
      </c>
      <c r="T2645" s="8">
        <f>R2645+S2645</f>
        <v>5430</v>
      </c>
      <c r="U2645" s="8">
        <f>T2645-Q2645</f>
        <v>312</v>
      </c>
      <c r="V2645" s="2" t="s">
        <v>63</v>
      </c>
      <c r="W2645" s="31">
        <f>IF(T2645&lt;5000,T2645*2%,IF(T2645&lt;25000,T2645*5%,IF(T2645&lt;50000,T2645*7%,IF(T2645&lt;100000,T2645*9%,IF(T2645&lt;250000,T2645*12%,T2645*15%)))))</f>
        <v>271.5</v>
      </c>
    </row>
    <row r="2646" spans="1:23" x14ac:dyDescent="0.3">
      <c r="A2646" s="2" t="s">
        <v>3085</v>
      </c>
      <c r="B2646" s="4">
        <v>43133</v>
      </c>
      <c r="C2646" s="4">
        <v>43135</v>
      </c>
      <c r="D2646" s="2" t="s">
        <v>28</v>
      </c>
      <c r="E2646" s="2" t="s">
        <v>43</v>
      </c>
      <c r="F2646" s="2" t="s">
        <v>213</v>
      </c>
      <c r="G2646" s="5" t="str">
        <f>VLOOKUP(F2646,'Customer Info'!A:B,2,0)</f>
        <v>Meg</v>
      </c>
      <c r="H2646" s="5" t="str">
        <f>VLOOKUP(F2646,'Customer Info'!A:C,3,0)</f>
        <v>Tillman</v>
      </c>
      <c r="I2646" s="5" t="str">
        <f>VLOOKUP(F2646,'Customer Info'!A:E,5,0)</f>
        <v>Bangalore</v>
      </c>
      <c r="J2646" s="2" t="s">
        <v>404</v>
      </c>
      <c r="K2646" s="6" t="str">
        <f>VLOOKUP(J2646,'Product Details'!B:C,2,0)</f>
        <v>Furniture</v>
      </c>
      <c r="L2646" s="6" t="str">
        <f>VLOOKUP(J2646,'Product Details'!B:D,3,0)</f>
        <v>Furnishings</v>
      </c>
      <c r="M2646" s="6" t="s">
        <v>6535</v>
      </c>
      <c r="N2646" s="2">
        <v>1790</v>
      </c>
      <c r="O2646" s="2">
        <v>1706</v>
      </c>
      <c r="P2646" s="2">
        <v>3</v>
      </c>
      <c r="Q2646" s="7">
        <f>O2646*P2646</f>
        <v>5118</v>
      </c>
      <c r="R2646" s="7">
        <f>N2646*P2646</f>
        <v>5370</v>
      </c>
      <c r="S2646" s="2">
        <v>50</v>
      </c>
      <c r="T2646" s="8">
        <f>R2646+S2646</f>
        <v>5420</v>
      </c>
      <c r="U2646" s="8">
        <f>T2646-Q2646</f>
        <v>302</v>
      </c>
      <c r="V2646" s="2" t="s">
        <v>33</v>
      </c>
      <c r="W2646" s="31">
        <f>IF(T2646&lt;5000,T2646*2%,IF(T2646&lt;25000,T2646*5%,IF(T2646&lt;50000,T2646*7%,IF(T2646&lt;100000,T2646*9%,IF(T2646&lt;250000,T2646*12%,T2646*15%)))))</f>
        <v>271</v>
      </c>
    </row>
    <row r="2647" spans="1:23" x14ac:dyDescent="0.3">
      <c r="A2647" s="2" t="s">
        <v>927</v>
      </c>
      <c r="B2647" s="4">
        <v>43550</v>
      </c>
      <c r="C2647" s="4">
        <v>43552</v>
      </c>
      <c r="D2647" s="2" t="s">
        <v>28</v>
      </c>
      <c r="E2647" s="2" t="s">
        <v>43</v>
      </c>
      <c r="F2647" s="2" t="s">
        <v>710</v>
      </c>
      <c r="G2647" s="5" t="str">
        <f>VLOOKUP(F2647,'Customer Info'!A:B,2,0)</f>
        <v>Brian</v>
      </c>
      <c r="H2647" s="5" t="str">
        <f>VLOOKUP(F2647,'Customer Info'!A:C,3,0)</f>
        <v>DeCherney</v>
      </c>
      <c r="I2647" s="5" t="str">
        <f>VLOOKUP(F2647,'Customer Info'!A:E,5,0)</f>
        <v>Kendari</v>
      </c>
      <c r="J2647" s="2" t="s">
        <v>448</v>
      </c>
      <c r="K2647" s="6" t="str">
        <f>VLOOKUP(J2647,'Product Details'!B:C,2,0)</f>
        <v>Office_Supplies</v>
      </c>
      <c r="L2647" s="6" t="str">
        <f>VLOOKUP(J2647,'Product Details'!B:D,3,0)</f>
        <v>Envelopes</v>
      </c>
      <c r="M2647" s="6" t="s">
        <v>6407</v>
      </c>
      <c r="N2647" s="2">
        <v>2697</v>
      </c>
      <c r="O2647" s="2">
        <v>2498</v>
      </c>
      <c r="P2647" s="2">
        <v>2</v>
      </c>
      <c r="Q2647" s="7">
        <f>O2647*P2647</f>
        <v>4996</v>
      </c>
      <c r="R2647" s="7">
        <f>N2647*P2647</f>
        <v>5394</v>
      </c>
      <c r="S2647" s="2">
        <v>83</v>
      </c>
      <c r="T2647" s="8">
        <f>R2647+S2647</f>
        <v>5477</v>
      </c>
      <c r="U2647" s="8">
        <f>T2647-Q2647</f>
        <v>481</v>
      </c>
      <c r="V2647" s="2" t="s">
        <v>33</v>
      </c>
      <c r="W2647" s="31">
        <f>IF(T2647&lt;5000,T2647*2%,IF(T2647&lt;25000,T2647*5%,IF(T2647&lt;50000,T2647*7%,IF(T2647&lt;100000,T2647*9%,IF(T2647&lt;250000,T2647*12%,T2647*15%)))))</f>
        <v>273.85000000000002</v>
      </c>
    </row>
    <row r="2648" spans="1:23" x14ac:dyDescent="0.3">
      <c r="A2648" s="2" t="s">
        <v>2817</v>
      </c>
      <c r="B2648" s="4">
        <v>44106</v>
      </c>
      <c r="C2648" s="4">
        <v>44107</v>
      </c>
      <c r="D2648" s="2" t="s">
        <v>28</v>
      </c>
      <c r="E2648" s="2" t="s">
        <v>68</v>
      </c>
      <c r="F2648" s="2" t="s">
        <v>1203</v>
      </c>
      <c r="G2648" s="5" t="str">
        <f>VLOOKUP(F2648,'Customer Info'!A:B,2,0)</f>
        <v>Mike</v>
      </c>
      <c r="H2648" s="5" t="str">
        <f>VLOOKUP(F2648,'Customer Info'!A:C,3,0)</f>
        <v>Gockenbach</v>
      </c>
      <c r="I2648" s="5" t="str">
        <f>VLOOKUP(F2648,'Customer Info'!A:E,5,0)</f>
        <v>Caloundra</v>
      </c>
      <c r="J2648" s="2" t="s">
        <v>1173</v>
      </c>
      <c r="K2648" s="6" t="str">
        <f>VLOOKUP(J2648,'Product Details'!B:C,2,0)</f>
        <v>Office_Supplies</v>
      </c>
      <c r="L2648" s="6" t="str">
        <f>VLOOKUP(J2648,'Product Details'!B:D,3,0)</f>
        <v>Storage</v>
      </c>
      <c r="M2648" s="6" t="s">
        <v>6532</v>
      </c>
      <c r="N2648" s="2">
        <v>2697</v>
      </c>
      <c r="O2648" s="2">
        <v>2498</v>
      </c>
      <c r="P2648" s="2">
        <v>2</v>
      </c>
      <c r="Q2648" s="7">
        <f>O2648*P2648</f>
        <v>4996</v>
      </c>
      <c r="R2648" s="7">
        <f>N2648*P2648</f>
        <v>5394</v>
      </c>
      <c r="S2648" s="2">
        <v>67</v>
      </c>
      <c r="T2648" s="8">
        <f>R2648+S2648</f>
        <v>5461</v>
      </c>
      <c r="U2648" s="8">
        <f>T2648-Q2648</f>
        <v>465</v>
      </c>
      <c r="V2648" s="2" t="s">
        <v>33</v>
      </c>
      <c r="W2648" s="31">
        <f>IF(T2648&lt;5000,T2648*2%,IF(T2648&lt;25000,T2648*5%,IF(T2648&lt;50000,T2648*7%,IF(T2648&lt;100000,T2648*9%,IF(T2648&lt;250000,T2648*12%,T2648*15%)))))</f>
        <v>273.05</v>
      </c>
    </row>
    <row r="2649" spans="1:23" x14ac:dyDescent="0.3">
      <c r="A2649" s="2" t="s">
        <v>1781</v>
      </c>
      <c r="B2649" s="4">
        <v>44121</v>
      </c>
      <c r="C2649" s="4">
        <v>44123</v>
      </c>
      <c r="D2649" s="2" t="s">
        <v>28</v>
      </c>
      <c r="E2649" s="2" t="s">
        <v>91</v>
      </c>
      <c r="F2649" s="2" t="s">
        <v>1233</v>
      </c>
      <c r="G2649" s="5" t="str">
        <f>VLOOKUP(F2649,'Customer Info'!A:B,2,0)</f>
        <v>Liz</v>
      </c>
      <c r="H2649" s="5" t="str">
        <f>VLOOKUP(F2649,'Customer Info'!A:C,3,0)</f>
        <v>Carlisle</v>
      </c>
      <c r="I2649" s="5" t="str">
        <f>VLOOKUP(F2649,'Customer Info'!A:E,5,0)</f>
        <v>Luoyang</v>
      </c>
      <c r="J2649" s="2" t="s">
        <v>331</v>
      </c>
      <c r="K2649" s="6" t="str">
        <f>VLOOKUP(J2649,'Product Details'!B:C,2,0)</f>
        <v>Technology</v>
      </c>
      <c r="L2649" s="6" t="str">
        <f>VLOOKUP(J2649,'Product Details'!B:D,3,0)</f>
        <v>Phones</v>
      </c>
      <c r="M2649" s="6" t="s">
        <v>6501</v>
      </c>
      <c r="N2649" s="2">
        <v>1798</v>
      </c>
      <c r="O2649" s="2">
        <v>1666</v>
      </c>
      <c r="P2649" s="2">
        <v>3</v>
      </c>
      <c r="Q2649" s="7">
        <f>O2649*P2649</f>
        <v>4998</v>
      </c>
      <c r="R2649" s="7">
        <f>N2649*P2649</f>
        <v>5394</v>
      </c>
      <c r="S2649" s="2">
        <v>55</v>
      </c>
      <c r="T2649" s="8">
        <f>R2649+S2649</f>
        <v>5449</v>
      </c>
      <c r="U2649" s="8">
        <f>T2649-Q2649</f>
        <v>451</v>
      </c>
      <c r="V2649" s="2" t="s">
        <v>33</v>
      </c>
      <c r="W2649" s="31">
        <f>IF(T2649&lt;5000,T2649*2%,IF(T2649&lt;25000,T2649*5%,IF(T2649&lt;50000,T2649*7%,IF(T2649&lt;100000,T2649*9%,IF(T2649&lt;250000,T2649*12%,T2649*15%)))))</f>
        <v>272.45</v>
      </c>
    </row>
    <row r="2650" spans="1:23" x14ac:dyDescent="0.3">
      <c r="A2650" s="2" t="s">
        <v>2405</v>
      </c>
      <c r="B2650" s="4">
        <v>43726</v>
      </c>
      <c r="C2650" s="4">
        <v>43726</v>
      </c>
      <c r="D2650" s="2" t="s">
        <v>47</v>
      </c>
      <c r="E2650" s="2" t="s">
        <v>29</v>
      </c>
      <c r="F2650" s="2" t="s">
        <v>593</v>
      </c>
      <c r="G2650" s="5" t="str">
        <f>VLOOKUP(F2650,'Customer Info'!A:B,2,0)</f>
        <v>Fred</v>
      </c>
      <c r="H2650" s="5" t="str">
        <f>VLOOKUP(F2650,'Customer Info'!A:C,3,0)</f>
        <v>Wasserman</v>
      </c>
      <c r="I2650" s="5" t="str">
        <f>VLOOKUP(F2650,'Customer Info'!A:E,5,0)</f>
        <v>Willich</v>
      </c>
      <c r="J2650" s="2" t="s">
        <v>301</v>
      </c>
      <c r="K2650" s="6" t="str">
        <f>VLOOKUP(J2650,'Product Details'!B:C,2,0)</f>
        <v>Technology</v>
      </c>
      <c r="L2650" s="6" t="str">
        <f>VLOOKUP(J2650,'Product Details'!B:D,3,0)</f>
        <v>Machines</v>
      </c>
      <c r="M2650" s="6" t="s">
        <v>6520</v>
      </c>
      <c r="N2650" s="2">
        <v>1798</v>
      </c>
      <c r="O2650" s="2">
        <v>1650</v>
      </c>
      <c r="P2650" s="2">
        <v>3</v>
      </c>
      <c r="Q2650" s="7">
        <f>O2650*P2650</f>
        <v>4950</v>
      </c>
      <c r="R2650" s="7">
        <f>N2650*P2650</f>
        <v>5394</v>
      </c>
      <c r="S2650" s="2">
        <v>51</v>
      </c>
      <c r="T2650" s="8">
        <f>R2650+S2650</f>
        <v>5445</v>
      </c>
      <c r="U2650" s="8">
        <f>T2650-Q2650</f>
        <v>495</v>
      </c>
      <c r="V2650" s="2" t="s">
        <v>33</v>
      </c>
      <c r="W2650" s="31">
        <f>IF(T2650&lt;5000,T2650*2%,IF(T2650&lt;25000,T2650*5%,IF(T2650&lt;50000,T2650*7%,IF(T2650&lt;100000,T2650*9%,IF(T2650&lt;250000,T2650*12%,T2650*15%)))))</f>
        <v>272.25</v>
      </c>
    </row>
    <row r="2651" spans="1:23" x14ac:dyDescent="0.3">
      <c r="A2651" s="2" t="s">
        <v>4628</v>
      </c>
      <c r="B2651" s="4">
        <v>44077</v>
      </c>
      <c r="C2651" s="4">
        <v>44077</v>
      </c>
      <c r="D2651" s="2" t="s">
        <v>47</v>
      </c>
      <c r="E2651" s="2" t="s">
        <v>48</v>
      </c>
      <c r="F2651" s="2" t="s">
        <v>254</v>
      </c>
      <c r="G2651" s="5" t="str">
        <f>VLOOKUP(F2651,'Customer Info'!A:B,2,0)</f>
        <v>Patricia</v>
      </c>
      <c r="H2651" s="5" t="str">
        <f>VLOOKUP(F2651,'Customer Info'!A:C,3,0)</f>
        <v>Hirasaki</v>
      </c>
      <c r="I2651" s="5" t="str">
        <f>VLOOKUP(F2651,'Customer Info'!A:E,5,0)</f>
        <v>Pimpri</v>
      </c>
      <c r="J2651" s="2" t="s">
        <v>77</v>
      </c>
      <c r="K2651" s="6" t="str">
        <f>VLOOKUP(J2651,'Product Details'!B:C,2,0)</f>
        <v>Office_Supplies</v>
      </c>
      <c r="L2651" s="6" t="str">
        <f>VLOOKUP(J2651,'Product Details'!B:D,3,0)</f>
        <v>Supplies</v>
      </c>
      <c r="M2651" s="6" t="s">
        <v>6446</v>
      </c>
      <c r="N2651" s="2">
        <v>1798</v>
      </c>
      <c r="O2651" s="2">
        <v>1650</v>
      </c>
      <c r="P2651" s="2">
        <v>3</v>
      </c>
      <c r="Q2651" s="7">
        <f>O2651*P2651</f>
        <v>4950</v>
      </c>
      <c r="R2651" s="7">
        <f>N2651*P2651</f>
        <v>5394</v>
      </c>
      <c r="S2651" s="2">
        <v>23</v>
      </c>
      <c r="T2651" s="8">
        <f>R2651+S2651</f>
        <v>5417</v>
      </c>
      <c r="U2651" s="8">
        <f>T2651-Q2651</f>
        <v>467</v>
      </c>
      <c r="V2651" s="2" t="s">
        <v>63</v>
      </c>
      <c r="W2651" s="31">
        <f>IF(T2651&lt;5000,T2651*2%,IF(T2651&lt;25000,T2651*5%,IF(T2651&lt;50000,T2651*7%,IF(T2651&lt;100000,T2651*9%,IF(T2651&lt;250000,T2651*12%,T2651*15%)))))</f>
        <v>270.85000000000002</v>
      </c>
    </row>
    <row r="2652" spans="1:23" x14ac:dyDescent="0.3">
      <c r="A2652" s="2" t="s">
        <v>5471</v>
      </c>
      <c r="B2652" s="4">
        <v>44011</v>
      </c>
      <c r="C2652" s="4">
        <v>44012</v>
      </c>
      <c r="D2652" s="2" t="s">
        <v>47</v>
      </c>
      <c r="E2652" s="2" t="s">
        <v>43</v>
      </c>
      <c r="F2652" s="2" t="s">
        <v>1119</v>
      </c>
      <c r="G2652" s="5" t="str">
        <f>VLOOKUP(F2652,'Customer Info'!A:B,2,0)</f>
        <v>Christopher</v>
      </c>
      <c r="H2652" s="5" t="str">
        <f>VLOOKUP(F2652,'Customer Info'!A:C,3,0)</f>
        <v>Martinez</v>
      </c>
      <c r="I2652" s="5" t="str">
        <f>VLOOKUP(F2652,'Customer Info'!A:E,5,0)</f>
        <v>Qingdao</v>
      </c>
      <c r="J2652" s="2" t="s">
        <v>262</v>
      </c>
      <c r="K2652" s="6" t="str">
        <f>VLOOKUP(J2652,'Product Details'!B:C,2,0)</f>
        <v>Furniture</v>
      </c>
      <c r="L2652" s="6" t="str">
        <f>VLOOKUP(J2652,'Product Details'!B:D,3,0)</f>
        <v>Chairs</v>
      </c>
      <c r="M2652" s="6" t="s">
        <v>6451</v>
      </c>
      <c r="N2652" s="2">
        <v>1081</v>
      </c>
      <c r="O2652" s="2">
        <v>983</v>
      </c>
      <c r="P2652" s="2">
        <v>5</v>
      </c>
      <c r="Q2652" s="7">
        <f>O2652*P2652</f>
        <v>4915</v>
      </c>
      <c r="R2652" s="7">
        <f>N2652*P2652</f>
        <v>5405</v>
      </c>
      <c r="S2652" s="2">
        <v>75</v>
      </c>
      <c r="T2652" s="8">
        <f>R2652+S2652</f>
        <v>5480</v>
      </c>
      <c r="U2652" s="8">
        <f>T2652-Q2652</f>
        <v>565</v>
      </c>
      <c r="V2652" s="2" t="s">
        <v>33</v>
      </c>
      <c r="W2652" s="31">
        <f>IF(T2652&lt;5000,T2652*2%,IF(T2652&lt;25000,T2652*5%,IF(T2652&lt;50000,T2652*7%,IF(T2652&lt;100000,T2652*9%,IF(T2652&lt;250000,T2652*12%,T2652*15%)))))</f>
        <v>274</v>
      </c>
    </row>
    <row r="2653" spans="1:23" x14ac:dyDescent="0.3">
      <c r="A2653" s="2" t="s">
        <v>4318</v>
      </c>
      <c r="B2653" s="4">
        <v>43828</v>
      </c>
      <c r="C2653" s="4">
        <v>43829</v>
      </c>
      <c r="D2653" s="2" t="s">
        <v>35</v>
      </c>
      <c r="E2653" s="2" t="s">
        <v>36</v>
      </c>
      <c r="F2653" s="2" t="s">
        <v>791</v>
      </c>
      <c r="G2653" s="5" t="str">
        <f>VLOOKUP(F2653,'Customer Info'!A:B,2,0)</f>
        <v>Laurel</v>
      </c>
      <c r="H2653" s="5" t="str">
        <f>VLOOKUP(F2653,'Customer Info'!A:C,3,0)</f>
        <v>Beltran</v>
      </c>
      <c r="I2653" s="5" t="str">
        <f>VLOOKUP(F2653,'Customer Info'!A:E,5,0)</f>
        <v>Melbourne</v>
      </c>
      <c r="J2653" s="2" t="s">
        <v>407</v>
      </c>
      <c r="K2653" s="6" t="str">
        <f>VLOOKUP(J2653,'Product Details'!B:C,2,0)</f>
        <v>Furniture</v>
      </c>
      <c r="L2653" s="6" t="str">
        <f>VLOOKUP(J2653,'Product Details'!B:D,3,0)</f>
        <v>Furnishings</v>
      </c>
      <c r="M2653" s="6" t="s">
        <v>6420</v>
      </c>
      <c r="N2653" s="2">
        <v>2706</v>
      </c>
      <c r="O2653" s="2">
        <v>2553</v>
      </c>
      <c r="P2653" s="2">
        <v>2</v>
      </c>
      <c r="Q2653" s="7">
        <f>O2653*P2653</f>
        <v>5106</v>
      </c>
      <c r="R2653" s="7">
        <f>N2653*P2653</f>
        <v>5412</v>
      </c>
      <c r="S2653" s="2">
        <v>54</v>
      </c>
      <c r="T2653" s="8">
        <f>R2653+S2653</f>
        <v>5466</v>
      </c>
      <c r="U2653" s="8">
        <f>T2653-Q2653</f>
        <v>360</v>
      </c>
      <c r="V2653" s="2" t="s">
        <v>63</v>
      </c>
      <c r="W2653" s="31">
        <f>IF(T2653&lt;5000,T2653*2%,IF(T2653&lt;25000,T2653*5%,IF(T2653&lt;50000,T2653*7%,IF(T2653&lt;100000,T2653*9%,IF(T2653&lt;250000,T2653*12%,T2653*15%)))))</f>
        <v>273.3</v>
      </c>
    </row>
    <row r="2654" spans="1:23" x14ac:dyDescent="0.3">
      <c r="A2654" s="2" t="s">
        <v>2454</v>
      </c>
      <c r="B2654" s="4">
        <v>43617</v>
      </c>
      <c r="C2654" s="4">
        <v>43618</v>
      </c>
      <c r="D2654" s="2" t="s">
        <v>35</v>
      </c>
      <c r="E2654" s="2" t="s">
        <v>43</v>
      </c>
      <c r="F2654" s="2" t="s">
        <v>1276</v>
      </c>
      <c r="G2654" s="5" t="str">
        <f>VLOOKUP(F2654,'Customer Info'!A:B,2,0)</f>
        <v>Alan</v>
      </c>
      <c r="H2654" s="5" t="str">
        <f>VLOOKUP(F2654,'Customer Info'!A:C,3,0)</f>
        <v>Schoenberger</v>
      </c>
      <c r="I2654" s="5" t="str">
        <f>VLOOKUP(F2654,'Customer Info'!A:E,5,0)</f>
        <v>Anshan</v>
      </c>
      <c r="J2654" s="2" t="s">
        <v>563</v>
      </c>
      <c r="K2654" s="6" t="str">
        <f>VLOOKUP(J2654,'Product Details'!B:C,2,0)</f>
        <v>Technology</v>
      </c>
      <c r="L2654" s="6" t="str">
        <f>VLOOKUP(J2654,'Product Details'!B:D,3,0)</f>
        <v>Machines</v>
      </c>
      <c r="M2654" s="6" t="s">
        <v>6422</v>
      </c>
      <c r="N2654" s="2">
        <v>2706</v>
      </c>
      <c r="O2654" s="2">
        <v>2553</v>
      </c>
      <c r="P2654" s="2">
        <v>2</v>
      </c>
      <c r="Q2654" s="7">
        <f>O2654*P2654</f>
        <v>5106</v>
      </c>
      <c r="R2654" s="7">
        <f>N2654*P2654</f>
        <v>5412</v>
      </c>
      <c r="S2654" s="2">
        <v>31</v>
      </c>
      <c r="T2654" s="8">
        <f>R2654+S2654</f>
        <v>5443</v>
      </c>
      <c r="U2654" s="8">
        <f>T2654-Q2654</f>
        <v>337</v>
      </c>
      <c r="V2654" s="2" t="s">
        <v>33</v>
      </c>
      <c r="W2654" s="31">
        <f>IF(T2654&lt;5000,T2654*2%,IF(T2654&lt;25000,T2654*5%,IF(T2654&lt;50000,T2654*7%,IF(T2654&lt;100000,T2654*9%,IF(T2654&lt;250000,T2654*12%,T2654*15%)))))</f>
        <v>272.15000000000003</v>
      </c>
    </row>
    <row r="2655" spans="1:23" x14ac:dyDescent="0.3">
      <c r="A2655" s="2" t="s">
        <v>4281</v>
      </c>
      <c r="B2655" s="4">
        <v>43320</v>
      </c>
      <c r="C2655" s="4">
        <v>43320</v>
      </c>
      <c r="D2655" s="2" t="s">
        <v>35</v>
      </c>
      <c r="E2655" s="2" t="s">
        <v>68</v>
      </c>
      <c r="F2655" s="2" t="s">
        <v>839</v>
      </c>
      <c r="G2655" s="5" t="str">
        <f>VLOOKUP(F2655,'Customer Info'!A:B,2,0)</f>
        <v>Dan</v>
      </c>
      <c r="H2655" s="5" t="str">
        <f>VLOOKUP(F2655,'Customer Info'!A:C,3,0)</f>
        <v>Campbell</v>
      </c>
      <c r="I2655" s="5" t="str">
        <f>VLOOKUP(F2655,'Customer Info'!A:E,5,0)</f>
        <v>Perth</v>
      </c>
      <c r="J2655" s="2" t="s">
        <v>325</v>
      </c>
      <c r="K2655" s="6" t="str">
        <f>VLOOKUP(J2655,'Product Details'!B:C,2,0)</f>
        <v>Technology</v>
      </c>
      <c r="L2655" s="6" t="str">
        <f>VLOOKUP(J2655,'Product Details'!B:D,3,0)</f>
        <v>Copiers</v>
      </c>
      <c r="M2655" s="6" t="s">
        <v>6415</v>
      </c>
      <c r="N2655" s="2">
        <v>2706</v>
      </c>
      <c r="O2655" s="2">
        <v>2553</v>
      </c>
      <c r="P2655" s="2">
        <v>2</v>
      </c>
      <c r="Q2655" s="7">
        <f>O2655*P2655</f>
        <v>5106</v>
      </c>
      <c r="R2655" s="7">
        <f>N2655*P2655</f>
        <v>5412</v>
      </c>
      <c r="S2655" s="2">
        <v>22</v>
      </c>
      <c r="T2655" s="8">
        <f>R2655+S2655</f>
        <v>5434</v>
      </c>
      <c r="U2655" s="8">
        <f>T2655-Q2655</f>
        <v>328</v>
      </c>
      <c r="V2655" s="2" t="s">
        <v>63</v>
      </c>
      <c r="W2655" s="31">
        <f>IF(T2655&lt;5000,T2655*2%,IF(T2655&lt;25000,T2655*5%,IF(T2655&lt;50000,T2655*7%,IF(T2655&lt;100000,T2655*9%,IF(T2655&lt;250000,T2655*12%,T2655*15%)))))</f>
        <v>271.7</v>
      </c>
    </row>
    <row r="2656" spans="1:23" x14ac:dyDescent="0.3">
      <c r="A2656" s="2" t="s">
        <v>4645</v>
      </c>
      <c r="B2656" s="4">
        <v>44034</v>
      </c>
      <c r="C2656" s="4">
        <v>44034</v>
      </c>
      <c r="D2656" s="2" t="s">
        <v>28</v>
      </c>
      <c r="E2656" s="2" t="s">
        <v>91</v>
      </c>
      <c r="F2656" s="2" t="s">
        <v>528</v>
      </c>
      <c r="G2656" s="5" t="str">
        <f>VLOOKUP(F2656,'Customer Info'!A:B,2,0)</f>
        <v>Deirdre</v>
      </c>
      <c r="H2656" s="5" t="str">
        <f>VLOOKUP(F2656,'Customer Info'!A:C,3,0)</f>
        <v>Greer</v>
      </c>
      <c r="I2656" s="5" t="str">
        <f>VLOOKUP(F2656,'Customer Info'!A:E,5,0)</f>
        <v>Perth</v>
      </c>
      <c r="J2656" s="2" t="s">
        <v>334</v>
      </c>
      <c r="K2656" s="6" t="str">
        <f>VLOOKUP(J2656,'Product Details'!B:C,2,0)</f>
        <v>Office_Supplies</v>
      </c>
      <c r="L2656" s="6" t="str">
        <f>VLOOKUP(J2656,'Product Details'!B:D,3,0)</f>
        <v>Paper</v>
      </c>
      <c r="M2656" s="6" t="s">
        <v>6570</v>
      </c>
      <c r="N2656" s="2">
        <v>1808</v>
      </c>
      <c r="O2656" s="2">
        <v>1740</v>
      </c>
      <c r="P2656" s="2">
        <v>3</v>
      </c>
      <c r="Q2656" s="7">
        <f>O2656*P2656</f>
        <v>5220</v>
      </c>
      <c r="R2656" s="7">
        <f>N2656*P2656</f>
        <v>5424</v>
      </c>
      <c r="S2656" s="2">
        <v>99</v>
      </c>
      <c r="T2656" s="8">
        <f>R2656+S2656</f>
        <v>5523</v>
      </c>
      <c r="U2656" s="8">
        <f>T2656-Q2656</f>
        <v>303</v>
      </c>
      <c r="V2656" s="2" t="s">
        <v>33</v>
      </c>
      <c r="W2656" s="31">
        <f>IF(T2656&lt;5000,T2656*2%,IF(T2656&lt;25000,T2656*5%,IF(T2656&lt;50000,T2656*7%,IF(T2656&lt;100000,T2656*9%,IF(T2656&lt;250000,T2656*12%,T2656*15%)))))</f>
        <v>276.15000000000003</v>
      </c>
    </row>
    <row r="2657" spans="1:23" x14ac:dyDescent="0.3">
      <c r="A2657" s="2" t="s">
        <v>4440</v>
      </c>
      <c r="B2657" s="4">
        <v>43637</v>
      </c>
      <c r="C2657" s="4">
        <v>43637</v>
      </c>
      <c r="D2657" s="2" t="s">
        <v>28</v>
      </c>
      <c r="E2657" s="2" t="s">
        <v>43</v>
      </c>
      <c r="F2657" s="2" t="s">
        <v>1211</v>
      </c>
      <c r="G2657" s="5" t="str">
        <f>VLOOKUP(F2657,'Customer Info'!A:B,2,0)</f>
        <v>Debra</v>
      </c>
      <c r="H2657" s="5" t="str">
        <f>VLOOKUP(F2657,'Customer Info'!A:C,3,0)</f>
        <v>Catini</v>
      </c>
      <c r="I2657" s="5" t="str">
        <f>VLOOKUP(F2657,'Customer Info'!A:E,5,0)</f>
        <v>Brisbane</v>
      </c>
      <c r="J2657" s="2" t="s">
        <v>1184</v>
      </c>
      <c r="K2657" s="6" t="str">
        <f>VLOOKUP(J2657,'Product Details'!B:C,2,0)</f>
        <v>Office_Supplies</v>
      </c>
      <c r="L2657" s="6" t="str">
        <f>VLOOKUP(J2657,'Product Details'!B:D,3,0)</f>
        <v>Envelopes</v>
      </c>
      <c r="M2657" s="6" t="s">
        <v>6464</v>
      </c>
      <c r="N2657" s="2">
        <v>1808</v>
      </c>
      <c r="O2657" s="2">
        <v>1740</v>
      </c>
      <c r="P2657" s="2">
        <v>3</v>
      </c>
      <c r="Q2657" s="7">
        <f>O2657*P2657</f>
        <v>5220</v>
      </c>
      <c r="R2657" s="7">
        <f>N2657*P2657</f>
        <v>5424</v>
      </c>
      <c r="S2657" s="2">
        <v>42</v>
      </c>
      <c r="T2657" s="8">
        <f>R2657+S2657</f>
        <v>5466</v>
      </c>
      <c r="U2657" s="8">
        <f>T2657-Q2657</f>
        <v>246</v>
      </c>
      <c r="V2657" s="2" t="s">
        <v>63</v>
      </c>
      <c r="W2657" s="31">
        <f>IF(T2657&lt;5000,T2657*2%,IF(T2657&lt;25000,T2657*5%,IF(T2657&lt;50000,T2657*7%,IF(T2657&lt;100000,T2657*9%,IF(T2657&lt;250000,T2657*12%,T2657*15%)))))</f>
        <v>273.3</v>
      </c>
    </row>
    <row r="2658" spans="1:23" x14ac:dyDescent="0.3">
      <c r="A2658" s="2" t="s">
        <v>3613</v>
      </c>
      <c r="B2658" s="4">
        <v>43535</v>
      </c>
      <c r="C2658" s="4">
        <v>43536</v>
      </c>
      <c r="D2658" s="2" t="s">
        <v>28</v>
      </c>
      <c r="E2658" s="2" t="s">
        <v>48</v>
      </c>
      <c r="F2658" s="2" t="s">
        <v>241</v>
      </c>
      <c r="G2658" s="5" t="str">
        <f>VLOOKUP(F2658,'Customer Info'!A:B,2,0)</f>
        <v>Cassandra</v>
      </c>
      <c r="H2658" s="5" t="str">
        <f>VLOOKUP(F2658,'Customer Info'!A:C,3,0)</f>
        <v>Brandow</v>
      </c>
      <c r="I2658" s="5" t="str">
        <f>VLOOKUP(F2658,'Customer Info'!A:E,5,0)</f>
        <v>Hamburg</v>
      </c>
      <c r="J2658" s="2" t="s">
        <v>334</v>
      </c>
      <c r="K2658" s="6" t="str">
        <f>VLOOKUP(J2658,'Product Details'!B:C,2,0)</f>
        <v>Office_Supplies</v>
      </c>
      <c r="L2658" s="6" t="str">
        <f>VLOOKUP(J2658,'Product Details'!B:D,3,0)</f>
        <v>Paper</v>
      </c>
      <c r="M2658" s="6" t="s">
        <v>6570</v>
      </c>
      <c r="N2658" s="2">
        <v>1808</v>
      </c>
      <c r="O2658" s="2">
        <v>1740</v>
      </c>
      <c r="P2658" s="2">
        <v>3</v>
      </c>
      <c r="Q2658" s="7">
        <f>O2658*P2658</f>
        <v>5220</v>
      </c>
      <c r="R2658" s="7">
        <f>N2658*P2658</f>
        <v>5424</v>
      </c>
      <c r="S2658" s="2">
        <v>41</v>
      </c>
      <c r="T2658" s="8">
        <f>R2658+S2658</f>
        <v>5465</v>
      </c>
      <c r="U2658" s="8">
        <f>T2658-Q2658</f>
        <v>245</v>
      </c>
      <c r="V2658" s="2" t="s">
        <v>33</v>
      </c>
      <c r="W2658" s="31">
        <f>IF(T2658&lt;5000,T2658*2%,IF(T2658&lt;25000,T2658*5%,IF(T2658&lt;50000,T2658*7%,IF(T2658&lt;100000,T2658*9%,IF(T2658&lt;250000,T2658*12%,T2658*15%)))))</f>
        <v>273.25</v>
      </c>
    </row>
    <row r="2659" spans="1:23" x14ac:dyDescent="0.3">
      <c r="A2659" s="2" t="s">
        <v>4279</v>
      </c>
      <c r="B2659" s="4">
        <v>43381</v>
      </c>
      <c r="C2659" s="4">
        <v>43381</v>
      </c>
      <c r="D2659" s="2" t="s">
        <v>28</v>
      </c>
      <c r="E2659" s="2" t="s">
        <v>36</v>
      </c>
      <c r="F2659" s="2" t="s">
        <v>88</v>
      </c>
      <c r="G2659" s="5" t="str">
        <f>VLOOKUP(F2659,'Customer Info'!A:B,2,0)</f>
        <v>Dennis</v>
      </c>
      <c r="H2659" s="5" t="str">
        <f>VLOOKUP(F2659,'Customer Info'!A:C,3,0)</f>
        <v>Pardue</v>
      </c>
      <c r="I2659" s="5" t="str">
        <f>VLOOKUP(F2659,'Customer Info'!A:E,5,0)</f>
        <v>Wollongong</v>
      </c>
      <c r="J2659" s="2" t="s">
        <v>435</v>
      </c>
      <c r="K2659" s="6" t="str">
        <f>VLOOKUP(J2659,'Product Details'!B:C,2,0)</f>
        <v>Technology</v>
      </c>
      <c r="L2659" s="6" t="str">
        <f>VLOOKUP(J2659,'Product Details'!B:D,3,0)</f>
        <v>Accessories</v>
      </c>
      <c r="M2659" s="6" t="s">
        <v>6442</v>
      </c>
      <c r="N2659" s="2">
        <v>1808</v>
      </c>
      <c r="O2659" s="2">
        <v>1740</v>
      </c>
      <c r="P2659" s="2">
        <v>3</v>
      </c>
      <c r="Q2659" s="7">
        <f>O2659*P2659</f>
        <v>5220</v>
      </c>
      <c r="R2659" s="7">
        <f>N2659*P2659</f>
        <v>5424</v>
      </c>
      <c r="S2659" s="2">
        <v>35</v>
      </c>
      <c r="T2659" s="8">
        <f>R2659+S2659</f>
        <v>5459</v>
      </c>
      <c r="U2659" s="8">
        <f>T2659-Q2659</f>
        <v>239</v>
      </c>
      <c r="V2659" s="2" t="s">
        <v>33</v>
      </c>
      <c r="W2659" s="31">
        <f>IF(T2659&lt;5000,T2659*2%,IF(T2659&lt;25000,T2659*5%,IF(T2659&lt;50000,T2659*7%,IF(T2659&lt;100000,T2659*9%,IF(T2659&lt;250000,T2659*12%,T2659*15%)))))</f>
        <v>272.95</v>
      </c>
    </row>
    <row r="2660" spans="1:23" x14ac:dyDescent="0.3">
      <c r="A2660" s="2" t="s">
        <v>3238</v>
      </c>
      <c r="B2660" s="4">
        <v>43228</v>
      </c>
      <c r="C2660" s="4">
        <v>43229</v>
      </c>
      <c r="D2660" s="2" t="s">
        <v>28</v>
      </c>
      <c r="E2660" s="2" t="s">
        <v>48</v>
      </c>
      <c r="F2660" s="2" t="s">
        <v>1654</v>
      </c>
      <c r="G2660" s="5" t="str">
        <f>VLOOKUP(F2660,'Customer Info'!A:B,2,0)</f>
        <v>Sarah</v>
      </c>
      <c r="H2660" s="5" t="str">
        <f>VLOOKUP(F2660,'Customer Info'!A:C,3,0)</f>
        <v>Foster</v>
      </c>
      <c r="I2660" s="5" t="str">
        <f>VLOOKUP(F2660,'Customer Info'!A:E,5,0)</f>
        <v>Harbin</v>
      </c>
      <c r="J2660" s="2" t="s">
        <v>1405</v>
      </c>
      <c r="K2660" s="6" t="str">
        <f>VLOOKUP(J2660,'Product Details'!B:C,2,0)</f>
        <v>Office_Supplies</v>
      </c>
      <c r="L2660" s="6" t="str">
        <f>VLOOKUP(J2660,'Product Details'!B:D,3,0)</f>
        <v>Art</v>
      </c>
      <c r="M2660" s="6" t="s">
        <v>6495</v>
      </c>
      <c r="N2660" s="2">
        <v>1808</v>
      </c>
      <c r="O2660" s="2">
        <v>1740</v>
      </c>
      <c r="P2660" s="2">
        <v>3</v>
      </c>
      <c r="Q2660" s="7">
        <f>O2660*P2660</f>
        <v>5220</v>
      </c>
      <c r="R2660" s="7">
        <f>N2660*P2660</f>
        <v>5424</v>
      </c>
      <c r="S2660" s="2">
        <v>27</v>
      </c>
      <c r="T2660" s="8">
        <f>R2660+S2660</f>
        <v>5451</v>
      </c>
      <c r="U2660" s="8">
        <f>T2660-Q2660</f>
        <v>231</v>
      </c>
      <c r="V2660" s="2" t="s">
        <v>33</v>
      </c>
      <c r="W2660" s="31">
        <f>IF(T2660&lt;5000,T2660*2%,IF(T2660&lt;25000,T2660*5%,IF(T2660&lt;50000,T2660*7%,IF(T2660&lt;100000,T2660*9%,IF(T2660&lt;250000,T2660*12%,T2660*15%)))))</f>
        <v>272.55</v>
      </c>
    </row>
    <row r="2661" spans="1:23" x14ac:dyDescent="0.3">
      <c r="A2661" s="2" t="s">
        <v>2236</v>
      </c>
      <c r="B2661" s="4">
        <v>43328</v>
      </c>
      <c r="C2661" s="4">
        <v>43330</v>
      </c>
      <c r="D2661" s="2" t="s">
        <v>47</v>
      </c>
      <c r="E2661" s="2" t="s">
        <v>36</v>
      </c>
      <c r="F2661" s="2" t="s">
        <v>1524</v>
      </c>
      <c r="G2661" s="5" t="str">
        <f>VLOOKUP(F2661,'Customer Info'!A:B,2,0)</f>
        <v>Cari</v>
      </c>
      <c r="H2661" s="5" t="str">
        <f>VLOOKUP(F2661,'Customer Info'!A:C,3,0)</f>
        <v>Schnelling</v>
      </c>
      <c r="I2661" s="5" t="str">
        <f>VLOOKUP(F2661,'Customer Info'!A:E,5,0)</f>
        <v>Agra</v>
      </c>
      <c r="J2661" s="2" t="s">
        <v>373</v>
      </c>
      <c r="K2661" s="6" t="str">
        <f>VLOOKUP(J2661,'Product Details'!B:C,2,0)</f>
        <v>Furniture</v>
      </c>
      <c r="L2661" s="6" t="str">
        <f>VLOOKUP(J2661,'Product Details'!B:D,3,0)</f>
        <v>Chairs</v>
      </c>
      <c r="M2661" s="6" t="s">
        <v>6518</v>
      </c>
      <c r="N2661" s="2">
        <v>1809</v>
      </c>
      <c r="O2661" s="2">
        <v>1691</v>
      </c>
      <c r="P2661" s="2">
        <v>3</v>
      </c>
      <c r="Q2661" s="7">
        <f>O2661*P2661</f>
        <v>5073</v>
      </c>
      <c r="R2661" s="7">
        <f>N2661*P2661</f>
        <v>5427</v>
      </c>
      <c r="S2661" s="2">
        <v>32</v>
      </c>
      <c r="T2661" s="8">
        <f>R2661+S2661</f>
        <v>5459</v>
      </c>
      <c r="U2661" s="8">
        <f>T2661-Q2661</f>
        <v>386</v>
      </c>
      <c r="V2661" s="2" t="s">
        <v>63</v>
      </c>
      <c r="W2661" s="31">
        <f>IF(T2661&lt;5000,T2661*2%,IF(T2661&lt;25000,T2661*5%,IF(T2661&lt;50000,T2661*7%,IF(T2661&lt;100000,T2661*9%,IF(T2661&lt;250000,T2661*12%,T2661*15%)))))</f>
        <v>272.95</v>
      </c>
    </row>
    <row r="2662" spans="1:23" x14ac:dyDescent="0.3">
      <c r="A2662" s="2" t="s">
        <v>2449</v>
      </c>
      <c r="B2662" s="4">
        <v>43724</v>
      </c>
      <c r="C2662" s="4">
        <v>43724</v>
      </c>
      <c r="D2662" s="2" t="s">
        <v>47</v>
      </c>
      <c r="E2662" s="2" t="s">
        <v>36</v>
      </c>
      <c r="F2662" s="2" t="s">
        <v>636</v>
      </c>
      <c r="G2662" s="5" t="str">
        <f>VLOOKUP(F2662,'Customer Info'!A:B,2,0)</f>
        <v>Christine</v>
      </c>
      <c r="H2662" s="5" t="str">
        <f>VLOOKUP(F2662,'Customer Info'!A:C,3,0)</f>
        <v>Abelman</v>
      </c>
      <c r="I2662" s="5" t="str">
        <f>VLOOKUP(F2662,'Customer Info'!A:E,5,0)</f>
        <v>Nasik</v>
      </c>
      <c r="J2662" s="2" t="s">
        <v>118</v>
      </c>
      <c r="K2662" s="6" t="str">
        <f>VLOOKUP(J2662,'Product Details'!B:C,2,0)</f>
        <v>Furniture</v>
      </c>
      <c r="L2662" s="6" t="str">
        <f>VLOOKUP(J2662,'Product Details'!B:D,3,0)</f>
        <v>Furnishings</v>
      </c>
      <c r="M2662" s="6" t="s">
        <v>6461</v>
      </c>
      <c r="N2662" s="2">
        <v>1358</v>
      </c>
      <c r="O2662" s="2">
        <v>1257</v>
      </c>
      <c r="P2662" s="2">
        <v>4</v>
      </c>
      <c r="Q2662" s="7">
        <f>O2662*P2662</f>
        <v>5028</v>
      </c>
      <c r="R2662" s="7">
        <f>N2662*P2662</f>
        <v>5432</v>
      </c>
      <c r="S2662" s="2">
        <v>86</v>
      </c>
      <c r="T2662" s="8">
        <f>R2662+S2662</f>
        <v>5518</v>
      </c>
      <c r="U2662" s="8">
        <f>T2662-Q2662</f>
        <v>490</v>
      </c>
      <c r="V2662" s="2" t="s">
        <v>63</v>
      </c>
      <c r="W2662" s="31">
        <f>IF(T2662&lt;5000,T2662*2%,IF(T2662&lt;25000,T2662*5%,IF(T2662&lt;50000,T2662*7%,IF(T2662&lt;100000,T2662*9%,IF(T2662&lt;250000,T2662*12%,T2662*15%)))))</f>
        <v>275.90000000000003</v>
      </c>
    </row>
    <row r="2663" spans="1:23" x14ac:dyDescent="0.3">
      <c r="A2663" s="2" t="s">
        <v>4106</v>
      </c>
      <c r="B2663" s="4">
        <v>43438</v>
      </c>
      <c r="C2663" s="4">
        <v>43439</v>
      </c>
      <c r="D2663" s="2" t="s">
        <v>47</v>
      </c>
      <c r="E2663" s="2" t="s">
        <v>91</v>
      </c>
      <c r="F2663" s="2" t="s">
        <v>801</v>
      </c>
      <c r="G2663" s="5" t="str">
        <f>VLOOKUP(F2663,'Customer Info'!A:B,2,0)</f>
        <v>Tim</v>
      </c>
      <c r="H2663" s="5" t="str">
        <f>VLOOKUP(F2663,'Customer Info'!A:C,3,0)</f>
        <v>Brockman</v>
      </c>
      <c r="I2663" s="5" t="str">
        <f>VLOOKUP(F2663,'Customer Info'!A:E,5,0)</f>
        <v>Toowoomba</v>
      </c>
      <c r="J2663" s="2" t="s">
        <v>611</v>
      </c>
      <c r="K2663" s="6" t="str">
        <f>VLOOKUP(J2663,'Product Details'!B:C,2,0)</f>
        <v>Technology</v>
      </c>
      <c r="L2663" s="6" t="str">
        <f>VLOOKUP(J2663,'Product Details'!B:D,3,0)</f>
        <v>Phones</v>
      </c>
      <c r="M2663" s="6" t="s">
        <v>6564</v>
      </c>
      <c r="N2663" s="2">
        <v>1358</v>
      </c>
      <c r="O2663" s="2">
        <v>1270</v>
      </c>
      <c r="P2663" s="2">
        <v>4</v>
      </c>
      <c r="Q2663" s="7">
        <f>O2663*P2663</f>
        <v>5080</v>
      </c>
      <c r="R2663" s="7">
        <f>N2663*P2663</f>
        <v>5432</v>
      </c>
      <c r="S2663" s="2">
        <v>39</v>
      </c>
      <c r="T2663" s="8">
        <f>R2663+S2663</f>
        <v>5471</v>
      </c>
      <c r="U2663" s="8">
        <f>T2663-Q2663</f>
        <v>391</v>
      </c>
      <c r="V2663" s="2" t="s">
        <v>33</v>
      </c>
      <c r="W2663" s="31">
        <f>IF(T2663&lt;5000,T2663*2%,IF(T2663&lt;25000,T2663*5%,IF(T2663&lt;50000,T2663*7%,IF(T2663&lt;100000,T2663*9%,IF(T2663&lt;250000,T2663*12%,T2663*15%)))))</f>
        <v>273.55</v>
      </c>
    </row>
    <row r="2664" spans="1:23" x14ac:dyDescent="0.3">
      <c r="A2664" s="2" t="s">
        <v>3704</v>
      </c>
      <c r="B2664" s="4">
        <v>44054</v>
      </c>
      <c r="C2664" s="4">
        <v>44056</v>
      </c>
      <c r="D2664" s="2" t="s">
        <v>47</v>
      </c>
      <c r="E2664" s="2" t="s">
        <v>36</v>
      </c>
      <c r="F2664" s="2" t="s">
        <v>2323</v>
      </c>
      <c r="G2664" s="5" t="str">
        <f>VLOOKUP(F2664,'Customer Info'!A:B,2,0)</f>
        <v>Erica</v>
      </c>
      <c r="H2664" s="5" t="str">
        <f>VLOOKUP(F2664,'Customer Info'!A:C,3,0)</f>
        <v>Hackney</v>
      </c>
      <c r="I2664" s="5" t="str">
        <f>VLOOKUP(F2664,'Customer Info'!A:E,5,0)</f>
        <v>Adelaide</v>
      </c>
      <c r="J2664" s="2" t="s">
        <v>866</v>
      </c>
      <c r="K2664" s="6" t="str">
        <f>VLOOKUP(J2664,'Product Details'!B:C,2,0)</f>
        <v>Furniture</v>
      </c>
      <c r="L2664" s="6" t="str">
        <f>VLOOKUP(J2664,'Product Details'!B:D,3,0)</f>
        <v>Chairs</v>
      </c>
      <c r="M2664" s="6" t="s">
        <v>6449</v>
      </c>
      <c r="N2664" s="2">
        <v>1358</v>
      </c>
      <c r="O2664" s="2">
        <v>1257</v>
      </c>
      <c r="P2664" s="2">
        <v>4</v>
      </c>
      <c r="Q2664" s="7">
        <f>O2664*P2664</f>
        <v>5028</v>
      </c>
      <c r="R2664" s="7">
        <f>N2664*P2664</f>
        <v>5432</v>
      </c>
      <c r="S2664" s="2">
        <v>26</v>
      </c>
      <c r="T2664" s="8">
        <f>R2664+S2664</f>
        <v>5458</v>
      </c>
      <c r="U2664" s="8">
        <f>T2664-Q2664</f>
        <v>430</v>
      </c>
      <c r="V2664" s="2" t="s">
        <v>63</v>
      </c>
      <c r="W2664" s="31">
        <f>IF(T2664&lt;5000,T2664*2%,IF(T2664&lt;25000,T2664*5%,IF(T2664&lt;50000,T2664*7%,IF(T2664&lt;100000,T2664*9%,IF(T2664&lt;250000,T2664*12%,T2664*15%)))))</f>
        <v>272.90000000000003</v>
      </c>
    </row>
    <row r="2665" spans="1:23" x14ac:dyDescent="0.3">
      <c r="A2665" s="2" t="s">
        <v>5476</v>
      </c>
      <c r="B2665" s="4">
        <v>44076</v>
      </c>
      <c r="C2665" s="4">
        <v>44076</v>
      </c>
      <c r="D2665" s="2" t="s">
        <v>28</v>
      </c>
      <c r="E2665" s="2" t="s">
        <v>68</v>
      </c>
      <c r="F2665" s="2" t="s">
        <v>1226</v>
      </c>
      <c r="G2665" s="5" t="str">
        <f>VLOOKUP(F2665,'Customer Info'!A:B,2,0)</f>
        <v>Bill</v>
      </c>
      <c r="H2665" s="5" t="str">
        <f>VLOOKUP(F2665,'Customer Info'!A:C,3,0)</f>
        <v>Donatelli</v>
      </c>
      <c r="I2665" s="5" t="str">
        <f>VLOOKUP(F2665,'Customer Info'!A:E,5,0)</f>
        <v>Kamarhati</v>
      </c>
      <c r="J2665" s="2" t="s">
        <v>398</v>
      </c>
      <c r="K2665" s="6" t="str">
        <f>VLOOKUP(J2665,'Product Details'!B:C,2,0)</f>
        <v>Office_Supplies</v>
      </c>
      <c r="L2665" s="6" t="str">
        <f>VLOOKUP(J2665,'Product Details'!B:D,3,0)</f>
        <v>Art</v>
      </c>
      <c r="M2665" s="6" t="s">
        <v>6425</v>
      </c>
      <c r="N2665" s="2">
        <v>1359</v>
      </c>
      <c r="O2665" s="2">
        <v>1221</v>
      </c>
      <c r="P2665" s="2">
        <v>4</v>
      </c>
      <c r="Q2665" s="7">
        <f>O2665*P2665</f>
        <v>4884</v>
      </c>
      <c r="R2665" s="7">
        <f>N2665*P2665</f>
        <v>5436</v>
      </c>
      <c r="S2665" s="2">
        <v>58</v>
      </c>
      <c r="T2665" s="8">
        <f>R2665+S2665</f>
        <v>5494</v>
      </c>
      <c r="U2665" s="8">
        <f>T2665-Q2665</f>
        <v>610</v>
      </c>
      <c r="V2665" s="2" t="s">
        <v>33</v>
      </c>
      <c r="W2665" s="31">
        <f>IF(T2665&lt;5000,T2665*2%,IF(T2665&lt;25000,T2665*5%,IF(T2665&lt;50000,T2665*7%,IF(T2665&lt;100000,T2665*9%,IF(T2665&lt;250000,T2665*12%,T2665*15%)))))</f>
        <v>274.7</v>
      </c>
    </row>
    <row r="2666" spans="1:23" x14ac:dyDescent="0.3">
      <c r="A2666" s="2" t="s">
        <v>3113</v>
      </c>
      <c r="B2666" s="4">
        <v>43406</v>
      </c>
      <c r="C2666" s="4">
        <v>43408</v>
      </c>
      <c r="D2666" s="2" t="s">
        <v>28</v>
      </c>
      <c r="E2666" s="2" t="s">
        <v>48</v>
      </c>
      <c r="F2666" s="2" t="s">
        <v>807</v>
      </c>
      <c r="G2666" s="5" t="str">
        <f>VLOOKUP(F2666,'Customer Info'!A:B,2,0)</f>
        <v>Darren</v>
      </c>
      <c r="H2666" s="5" t="str">
        <f>VLOOKUP(F2666,'Customer Info'!A:C,3,0)</f>
        <v>Budd</v>
      </c>
      <c r="I2666" s="5" t="str">
        <f>VLOOKUP(F2666,'Customer Info'!A:E,5,0)</f>
        <v>Perth</v>
      </c>
      <c r="J2666" s="2" t="s">
        <v>764</v>
      </c>
      <c r="K2666" s="6" t="str">
        <f>VLOOKUP(J2666,'Product Details'!B:C,2,0)</f>
        <v>Furniture</v>
      </c>
      <c r="L2666" s="6" t="str">
        <f>VLOOKUP(J2666,'Product Details'!B:D,3,0)</f>
        <v>Tables</v>
      </c>
      <c r="M2666" s="6" t="s">
        <v>6545</v>
      </c>
      <c r="N2666" s="2">
        <v>1359</v>
      </c>
      <c r="O2666" s="2">
        <v>1221</v>
      </c>
      <c r="P2666" s="2">
        <v>4</v>
      </c>
      <c r="Q2666" s="7">
        <f>O2666*P2666</f>
        <v>4884</v>
      </c>
      <c r="R2666" s="7">
        <f>N2666*P2666</f>
        <v>5436</v>
      </c>
      <c r="S2666" s="2">
        <v>57</v>
      </c>
      <c r="T2666" s="8">
        <f>R2666+S2666</f>
        <v>5493</v>
      </c>
      <c r="U2666" s="8">
        <f>T2666-Q2666</f>
        <v>609</v>
      </c>
      <c r="V2666" s="2" t="s">
        <v>63</v>
      </c>
      <c r="W2666" s="31">
        <f>IF(T2666&lt;5000,T2666*2%,IF(T2666&lt;25000,T2666*5%,IF(T2666&lt;50000,T2666*7%,IF(T2666&lt;100000,T2666*9%,IF(T2666&lt;250000,T2666*12%,T2666*15%)))))</f>
        <v>274.65000000000003</v>
      </c>
    </row>
    <row r="2667" spans="1:23" x14ac:dyDescent="0.3">
      <c r="A2667" s="2" t="s">
        <v>2172</v>
      </c>
      <c r="B2667" s="4">
        <v>43363</v>
      </c>
      <c r="C2667" s="4">
        <v>43365</v>
      </c>
      <c r="D2667" s="2" t="s">
        <v>28</v>
      </c>
      <c r="E2667" s="2" t="s">
        <v>29</v>
      </c>
      <c r="F2667" s="2" t="s">
        <v>1813</v>
      </c>
      <c r="G2667" s="5" t="str">
        <f>VLOOKUP(F2667,'Customer Info'!A:B,2,0)</f>
        <v>Charles</v>
      </c>
      <c r="H2667" s="5" t="str">
        <f>VLOOKUP(F2667,'Customer Info'!A:C,3,0)</f>
        <v>Sheldon</v>
      </c>
      <c r="I2667" s="5" t="str">
        <f>VLOOKUP(F2667,'Customer Info'!A:E,5,0)</f>
        <v>Brisbane</v>
      </c>
      <c r="J2667" s="2" t="s">
        <v>328</v>
      </c>
      <c r="K2667" s="6" t="str">
        <f>VLOOKUP(J2667,'Product Details'!B:C,2,0)</f>
        <v>Office_Supplies</v>
      </c>
      <c r="L2667" s="6" t="str">
        <f>VLOOKUP(J2667,'Product Details'!B:D,3,0)</f>
        <v>Appliances</v>
      </c>
      <c r="M2667" s="6" t="s">
        <v>6529</v>
      </c>
      <c r="N2667" s="2">
        <v>1816</v>
      </c>
      <c r="O2667" s="2">
        <v>1699</v>
      </c>
      <c r="P2667" s="2">
        <v>3</v>
      </c>
      <c r="Q2667" s="7">
        <f>O2667*P2667</f>
        <v>5097</v>
      </c>
      <c r="R2667" s="7">
        <f>N2667*P2667</f>
        <v>5448</v>
      </c>
      <c r="S2667" s="2">
        <v>95</v>
      </c>
      <c r="T2667" s="8">
        <f>R2667+S2667</f>
        <v>5543</v>
      </c>
      <c r="U2667" s="8">
        <f>T2667-Q2667</f>
        <v>446</v>
      </c>
      <c r="V2667" s="2" t="s">
        <v>33</v>
      </c>
      <c r="W2667" s="31">
        <f>IF(T2667&lt;5000,T2667*2%,IF(T2667&lt;25000,T2667*5%,IF(T2667&lt;50000,T2667*7%,IF(T2667&lt;100000,T2667*9%,IF(T2667&lt;250000,T2667*12%,T2667*15%)))))</f>
        <v>277.15000000000003</v>
      </c>
    </row>
    <row r="2668" spans="1:23" x14ac:dyDescent="0.3">
      <c r="A2668" s="2" t="s">
        <v>5078</v>
      </c>
      <c r="B2668" s="4">
        <v>43716</v>
      </c>
      <c r="C2668" s="4">
        <v>43717</v>
      </c>
      <c r="D2668" s="2" t="s">
        <v>28</v>
      </c>
      <c r="E2668" s="2" t="s">
        <v>29</v>
      </c>
      <c r="F2668" s="2" t="s">
        <v>233</v>
      </c>
      <c r="G2668" s="5" t="str">
        <f>VLOOKUP(F2668,'Customer Info'!A:B,2,0)</f>
        <v>Roy</v>
      </c>
      <c r="H2668" s="5" t="str">
        <f>VLOOKUP(F2668,'Customer Info'!A:C,3,0)</f>
        <v>Phan</v>
      </c>
      <c r="I2668" s="5" t="str">
        <f>VLOOKUP(F2668,'Customer Info'!A:E,5,0)</f>
        <v>Melbourne</v>
      </c>
      <c r="J2668" s="2" t="s">
        <v>131</v>
      </c>
      <c r="K2668" s="6" t="str">
        <f>VLOOKUP(J2668,'Product Details'!B:C,2,0)</f>
        <v>Office_Supplies</v>
      </c>
      <c r="L2668" s="6" t="str">
        <f>VLOOKUP(J2668,'Product Details'!B:D,3,0)</f>
        <v>Labels</v>
      </c>
      <c r="M2668" s="6" t="s">
        <v>6517</v>
      </c>
      <c r="N2668" s="2">
        <v>1364</v>
      </c>
      <c r="O2668" s="2">
        <v>1274</v>
      </c>
      <c r="P2668" s="2">
        <v>4</v>
      </c>
      <c r="Q2668" s="7">
        <f>O2668*P2668</f>
        <v>5096</v>
      </c>
      <c r="R2668" s="7">
        <f>N2668*P2668</f>
        <v>5456</v>
      </c>
      <c r="S2668" s="2">
        <v>96</v>
      </c>
      <c r="T2668" s="8">
        <f>R2668+S2668</f>
        <v>5552</v>
      </c>
      <c r="U2668" s="8">
        <f>T2668-Q2668</f>
        <v>456</v>
      </c>
      <c r="V2668" s="2" t="s">
        <v>63</v>
      </c>
      <c r="W2668" s="31">
        <f>IF(T2668&lt;5000,T2668*2%,IF(T2668&lt;25000,T2668*5%,IF(T2668&lt;50000,T2668*7%,IF(T2668&lt;100000,T2668*9%,IF(T2668&lt;250000,T2668*12%,T2668*15%)))))</f>
        <v>277.60000000000002</v>
      </c>
    </row>
    <row r="2669" spans="1:23" x14ac:dyDescent="0.3">
      <c r="A2669" s="2" t="s">
        <v>1627</v>
      </c>
      <c r="B2669" s="4">
        <v>44062</v>
      </c>
      <c r="C2669" s="4">
        <v>44062</v>
      </c>
      <c r="D2669" s="2" t="s">
        <v>28</v>
      </c>
      <c r="E2669" s="2" t="s">
        <v>29</v>
      </c>
      <c r="F2669" s="2" t="s">
        <v>566</v>
      </c>
      <c r="G2669" s="5" t="str">
        <f>VLOOKUP(F2669,'Customer Info'!A:B,2,0)</f>
        <v>Mike</v>
      </c>
      <c r="H2669" s="5" t="str">
        <f>VLOOKUP(F2669,'Customer Info'!A:C,3,0)</f>
        <v>Pelletier</v>
      </c>
      <c r="I2669" s="5" t="str">
        <f>VLOOKUP(F2669,'Customer Info'!A:E,5,0)</f>
        <v>Gorakhpur</v>
      </c>
      <c r="J2669" s="2" t="s">
        <v>632</v>
      </c>
      <c r="K2669" s="6" t="str">
        <f>VLOOKUP(J2669,'Product Details'!B:C,2,0)</f>
        <v>Office_Supplies</v>
      </c>
      <c r="L2669" s="6" t="str">
        <f>VLOOKUP(J2669,'Product Details'!B:D,3,0)</f>
        <v>Appliances</v>
      </c>
      <c r="M2669" s="6" t="s">
        <v>6499</v>
      </c>
      <c r="N2669" s="2">
        <v>1364</v>
      </c>
      <c r="O2669" s="2">
        <v>1274</v>
      </c>
      <c r="P2669" s="2">
        <v>4</v>
      </c>
      <c r="Q2669" s="7">
        <f>O2669*P2669</f>
        <v>5096</v>
      </c>
      <c r="R2669" s="7">
        <f>N2669*P2669</f>
        <v>5456</v>
      </c>
      <c r="S2669" s="2">
        <v>67</v>
      </c>
      <c r="T2669" s="8">
        <f>R2669+S2669</f>
        <v>5523</v>
      </c>
      <c r="U2669" s="8">
        <f>T2669-Q2669</f>
        <v>427</v>
      </c>
      <c r="V2669" s="2" t="s">
        <v>33</v>
      </c>
      <c r="W2669" s="31">
        <f>IF(T2669&lt;5000,T2669*2%,IF(T2669&lt;25000,T2669*5%,IF(T2669&lt;50000,T2669*7%,IF(T2669&lt;100000,T2669*9%,IF(T2669&lt;250000,T2669*12%,T2669*15%)))))</f>
        <v>276.15000000000003</v>
      </c>
    </row>
    <row r="2670" spans="1:23" x14ac:dyDescent="0.3">
      <c r="A2670" s="2" t="s">
        <v>5432</v>
      </c>
      <c r="B2670" s="4">
        <v>44154</v>
      </c>
      <c r="C2670" s="4">
        <v>44154</v>
      </c>
      <c r="D2670" s="2" t="s">
        <v>28</v>
      </c>
      <c r="E2670" s="2" t="s">
        <v>48</v>
      </c>
      <c r="F2670" s="2" t="s">
        <v>1045</v>
      </c>
      <c r="G2670" s="5" t="str">
        <f>VLOOKUP(F2670,'Customer Info'!A:B,2,0)</f>
        <v>Aaron</v>
      </c>
      <c r="H2670" s="5" t="str">
        <f>VLOOKUP(F2670,'Customer Info'!A:C,3,0)</f>
        <v>Smayling</v>
      </c>
      <c r="I2670" s="5" t="str">
        <f>VLOOKUP(F2670,'Customer Info'!A:E,5,0)</f>
        <v>Dresden</v>
      </c>
      <c r="J2670" s="2" t="s">
        <v>550</v>
      </c>
      <c r="K2670" s="6" t="str">
        <f>VLOOKUP(J2670,'Product Details'!B:C,2,0)</f>
        <v>Office_Supplies</v>
      </c>
      <c r="L2670" s="6" t="str">
        <f>VLOOKUP(J2670,'Product Details'!B:D,3,0)</f>
        <v>Art</v>
      </c>
      <c r="M2670" s="6" t="s">
        <v>6477</v>
      </c>
      <c r="N2670" s="2">
        <v>1364</v>
      </c>
      <c r="O2670" s="2">
        <v>1274</v>
      </c>
      <c r="P2670" s="2">
        <v>4</v>
      </c>
      <c r="Q2670" s="7">
        <f>O2670*P2670</f>
        <v>5096</v>
      </c>
      <c r="R2670" s="7">
        <f>N2670*P2670</f>
        <v>5456</v>
      </c>
      <c r="S2670" s="2">
        <v>51</v>
      </c>
      <c r="T2670" s="8">
        <f>R2670+S2670</f>
        <v>5507</v>
      </c>
      <c r="U2670" s="8">
        <f>T2670-Q2670</f>
        <v>411</v>
      </c>
      <c r="V2670" s="2" t="s">
        <v>71</v>
      </c>
      <c r="W2670" s="31">
        <f>IF(T2670&lt;5000,T2670*2%,IF(T2670&lt;25000,T2670*5%,IF(T2670&lt;50000,T2670*7%,IF(T2670&lt;100000,T2670*9%,IF(T2670&lt;250000,T2670*12%,T2670*15%)))))</f>
        <v>275.35000000000002</v>
      </c>
    </row>
    <row r="2671" spans="1:23" x14ac:dyDescent="0.3">
      <c r="A2671" s="2" t="s">
        <v>4220</v>
      </c>
      <c r="B2671" s="4">
        <v>43295</v>
      </c>
      <c r="C2671" s="4">
        <v>43297</v>
      </c>
      <c r="D2671" s="2" t="s">
        <v>47</v>
      </c>
      <c r="E2671" s="2" t="s">
        <v>29</v>
      </c>
      <c r="F2671" s="2" t="s">
        <v>303</v>
      </c>
      <c r="G2671" s="5" t="str">
        <f>VLOOKUP(F2671,'Customer Info'!A:B,2,0)</f>
        <v>Tony</v>
      </c>
      <c r="H2671" s="5" t="str">
        <f>VLOOKUP(F2671,'Customer Info'!A:C,3,0)</f>
        <v>Sayre</v>
      </c>
      <c r="I2671" s="5" t="str">
        <f>VLOOKUP(F2671,'Customer Info'!A:E,5,0)</f>
        <v>Jakarta</v>
      </c>
      <c r="J2671" s="2" t="s">
        <v>220</v>
      </c>
      <c r="K2671" s="6" t="str">
        <f>VLOOKUP(J2671,'Product Details'!B:C,2,0)</f>
        <v>Office_Supplies</v>
      </c>
      <c r="L2671" s="6" t="str">
        <f>VLOOKUP(J2671,'Product Details'!B:D,3,0)</f>
        <v>Storage</v>
      </c>
      <c r="M2671" s="6" t="s">
        <v>6541</v>
      </c>
      <c r="N2671" s="2">
        <v>1372</v>
      </c>
      <c r="O2671" s="2">
        <v>1308</v>
      </c>
      <c r="P2671" s="2">
        <v>4</v>
      </c>
      <c r="Q2671" s="7">
        <f>O2671*P2671</f>
        <v>5232</v>
      </c>
      <c r="R2671" s="7">
        <f>N2671*P2671</f>
        <v>5488</v>
      </c>
      <c r="S2671" s="2">
        <v>99</v>
      </c>
      <c r="T2671" s="8">
        <f>R2671+S2671</f>
        <v>5587</v>
      </c>
      <c r="U2671" s="8">
        <f>T2671-Q2671</f>
        <v>355</v>
      </c>
      <c r="V2671" s="2" t="s">
        <v>33</v>
      </c>
      <c r="W2671" s="31">
        <f>IF(T2671&lt;5000,T2671*2%,IF(T2671&lt;25000,T2671*5%,IF(T2671&lt;50000,T2671*7%,IF(T2671&lt;100000,T2671*9%,IF(T2671&lt;250000,T2671*12%,T2671*15%)))))</f>
        <v>279.35000000000002</v>
      </c>
    </row>
    <row r="2672" spans="1:23" x14ac:dyDescent="0.3">
      <c r="A2672" s="2" t="s">
        <v>284</v>
      </c>
      <c r="B2672" s="4">
        <v>43416</v>
      </c>
      <c r="C2672" s="4">
        <v>43418</v>
      </c>
      <c r="D2672" s="2" t="s">
        <v>47</v>
      </c>
      <c r="E2672" s="2" t="s">
        <v>36</v>
      </c>
      <c r="F2672" s="2" t="s">
        <v>69</v>
      </c>
      <c r="G2672" s="5" t="str">
        <f>VLOOKUP(F2672,'Customer Info'!A:B,2,0)</f>
        <v>Jenna</v>
      </c>
      <c r="H2672" s="5" t="str">
        <f>VLOOKUP(F2672,'Customer Info'!A:C,3,0)</f>
        <v>Caffey</v>
      </c>
      <c r="I2672" s="5" t="str">
        <f>VLOOKUP(F2672,'Customer Info'!A:E,5,0)</f>
        <v>Kanpur</v>
      </c>
      <c r="J2672" s="2" t="s">
        <v>285</v>
      </c>
      <c r="K2672" s="6" t="str">
        <f>VLOOKUP(J2672,'Product Details'!B:C,2,0)</f>
        <v>Technology</v>
      </c>
      <c r="L2672" s="6" t="str">
        <f>VLOOKUP(J2672,'Product Details'!B:D,3,0)</f>
        <v>Phones</v>
      </c>
      <c r="M2672" s="6" t="s">
        <v>6542</v>
      </c>
      <c r="N2672" s="2">
        <v>1372</v>
      </c>
      <c r="O2672" s="2">
        <v>1308</v>
      </c>
      <c r="P2672" s="2">
        <v>4</v>
      </c>
      <c r="Q2672" s="7">
        <f>O2672*P2672</f>
        <v>5232</v>
      </c>
      <c r="R2672" s="7">
        <f>N2672*P2672</f>
        <v>5488</v>
      </c>
      <c r="S2672" s="2">
        <v>68</v>
      </c>
      <c r="T2672" s="8">
        <f>R2672+S2672</f>
        <v>5556</v>
      </c>
      <c r="U2672" s="8">
        <f>T2672-Q2672</f>
        <v>324</v>
      </c>
      <c r="V2672" s="2" t="s">
        <v>33</v>
      </c>
      <c r="W2672" s="31">
        <f>IF(T2672&lt;5000,T2672*2%,IF(T2672&lt;25000,T2672*5%,IF(T2672&lt;50000,T2672*7%,IF(T2672&lt;100000,T2672*9%,IF(T2672&lt;250000,T2672*12%,T2672*15%)))))</f>
        <v>277.8</v>
      </c>
    </row>
    <row r="2673" spans="1:23" x14ac:dyDescent="0.3">
      <c r="A2673" s="2" t="s">
        <v>4435</v>
      </c>
      <c r="B2673" s="4">
        <v>43541</v>
      </c>
      <c r="C2673" s="4">
        <v>43541</v>
      </c>
      <c r="D2673" s="2" t="s">
        <v>35</v>
      </c>
      <c r="E2673" s="2" t="s">
        <v>36</v>
      </c>
      <c r="F2673" s="2" t="s">
        <v>498</v>
      </c>
      <c r="G2673" s="5" t="str">
        <f>VLOOKUP(F2673,'Customer Info'!A:B,2,0)</f>
        <v>Becky</v>
      </c>
      <c r="H2673" s="5" t="str">
        <f>VLOOKUP(F2673,'Customer Info'!A:C,3,0)</f>
        <v>Pak</v>
      </c>
      <c r="I2673" s="5" t="str">
        <f>VLOOKUP(F2673,'Customer Info'!A:E,5,0)</f>
        <v>Mandurah</v>
      </c>
      <c r="J2673" s="2" t="s">
        <v>1142</v>
      </c>
      <c r="K2673" s="6" t="str">
        <f>VLOOKUP(J2673,'Product Details'!B:C,2,0)</f>
        <v>Furniture</v>
      </c>
      <c r="L2673" s="6" t="str">
        <f>VLOOKUP(J2673,'Product Details'!B:D,3,0)</f>
        <v>Bookcases</v>
      </c>
      <c r="M2673" s="6" t="s">
        <v>6531</v>
      </c>
      <c r="N2673" s="2">
        <v>2747</v>
      </c>
      <c r="O2673" s="2">
        <v>2545</v>
      </c>
      <c r="P2673" s="2">
        <v>2</v>
      </c>
      <c r="Q2673" s="7">
        <f>O2673*P2673</f>
        <v>5090</v>
      </c>
      <c r="R2673" s="7">
        <f>N2673*P2673</f>
        <v>5494</v>
      </c>
      <c r="S2673" s="2">
        <v>86</v>
      </c>
      <c r="T2673" s="8">
        <f>R2673+S2673</f>
        <v>5580</v>
      </c>
      <c r="U2673" s="8">
        <f>T2673-Q2673</f>
        <v>490</v>
      </c>
      <c r="V2673" s="2" t="s">
        <v>33</v>
      </c>
      <c r="W2673" s="31">
        <f>IF(T2673&lt;5000,T2673*2%,IF(T2673&lt;25000,T2673*5%,IF(T2673&lt;50000,T2673*7%,IF(T2673&lt;100000,T2673*9%,IF(T2673&lt;250000,T2673*12%,T2673*15%)))))</f>
        <v>279</v>
      </c>
    </row>
    <row r="2674" spans="1:23" x14ac:dyDescent="0.3">
      <c r="A2674" s="2" t="s">
        <v>1607</v>
      </c>
      <c r="B2674" s="4">
        <v>43992</v>
      </c>
      <c r="C2674" s="4">
        <v>43992</v>
      </c>
      <c r="D2674" s="2" t="s">
        <v>35</v>
      </c>
      <c r="E2674" s="2" t="s">
        <v>36</v>
      </c>
      <c r="F2674" s="2" t="s">
        <v>703</v>
      </c>
      <c r="G2674" s="5" t="str">
        <f>VLOOKUP(F2674,'Customer Info'!A:B,2,0)</f>
        <v>Eric</v>
      </c>
      <c r="H2674" s="5" t="str">
        <f>VLOOKUP(F2674,'Customer Info'!A:C,3,0)</f>
        <v>Barreto</v>
      </c>
      <c r="I2674" s="5" t="str">
        <f>VLOOKUP(F2674,'Customer Info'!A:E,5,0)</f>
        <v>Liaoyang</v>
      </c>
      <c r="J2674" s="2" t="s">
        <v>386</v>
      </c>
      <c r="K2674" s="6" t="str">
        <f>VLOOKUP(J2674,'Product Details'!B:C,2,0)</f>
        <v>Office_Supplies</v>
      </c>
      <c r="L2674" s="6" t="str">
        <f>VLOOKUP(J2674,'Product Details'!B:D,3,0)</f>
        <v>Fasteners</v>
      </c>
      <c r="M2674" s="6" t="s">
        <v>6538</v>
      </c>
      <c r="N2674" s="2">
        <v>2747</v>
      </c>
      <c r="O2674" s="2">
        <v>2545</v>
      </c>
      <c r="P2674" s="2">
        <v>2</v>
      </c>
      <c r="Q2674" s="7">
        <f>O2674*P2674</f>
        <v>5090</v>
      </c>
      <c r="R2674" s="7">
        <f>N2674*P2674</f>
        <v>5494</v>
      </c>
      <c r="S2674" s="2">
        <v>84</v>
      </c>
      <c r="T2674" s="8">
        <f>R2674+S2674</f>
        <v>5578</v>
      </c>
      <c r="U2674" s="8">
        <f>T2674-Q2674</f>
        <v>488</v>
      </c>
      <c r="V2674" s="2" t="s">
        <v>33</v>
      </c>
      <c r="W2674" s="31">
        <f>IF(T2674&lt;5000,T2674*2%,IF(T2674&lt;25000,T2674*5%,IF(T2674&lt;50000,T2674*7%,IF(T2674&lt;100000,T2674*9%,IF(T2674&lt;250000,T2674*12%,T2674*15%)))))</f>
        <v>278.90000000000003</v>
      </c>
    </row>
    <row r="2675" spans="1:23" x14ac:dyDescent="0.3">
      <c r="A2675" s="2" t="s">
        <v>1873</v>
      </c>
      <c r="B2675" s="4">
        <v>44030</v>
      </c>
      <c r="C2675" s="4">
        <v>44030</v>
      </c>
      <c r="D2675" s="2" t="s">
        <v>35</v>
      </c>
      <c r="E2675" s="2" t="s">
        <v>29</v>
      </c>
      <c r="F2675" s="2" t="s">
        <v>352</v>
      </c>
      <c r="G2675" s="5" t="str">
        <f>VLOOKUP(F2675,'Customer Info'!A:B,2,0)</f>
        <v>Nick</v>
      </c>
      <c r="H2675" s="5" t="str">
        <f>VLOOKUP(F2675,'Customer Info'!A:C,3,0)</f>
        <v>Zandusky</v>
      </c>
      <c r="I2675" s="5" t="str">
        <f>VLOOKUP(F2675,'Customer Info'!A:E,5,0)</f>
        <v>Surabaya</v>
      </c>
      <c r="J2675" s="2" t="s">
        <v>273</v>
      </c>
      <c r="K2675" s="6" t="str">
        <f>VLOOKUP(J2675,'Product Details'!B:C,2,0)</f>
        <v>Furniture</v>
      </c>
      <c r="L2675" s="6" t="str">
        <f>VLOOKUP(J2675,'Product Details'!B:D,3,0)</f>
        <v>Tables</v>
      </c>
      <c r="M2675" s="6" t="s">
        <v>6494</v>
      </c>
      <c r="N2675" s="2">
        <v>2747</v>
      </c>
      <c r="O2675" s="2">
        <v>2545</v>
      </c>
      <c r="P2675" s="2">
        <v>2</v>
      </c>
      <c r="Q2675" s="7">
        <f>O2675*P2675</f>
        <v>5090</v>
      </c>
      <c r="R2675" s="7">
        <f>N2675*P2675</f>
        <v>5494</v>
      </c>
      <c r="S2675" s="2">
        <v>77</v>
      </c>
      <c r="T2675" s="8">
        <f>R2675+S2675</f>
        <v>5571</v>
      </c>
      <c r="U2675" s="8">
        <f>T2675-Q2675</f>
        <v>481</v>
      </c>
      <c r="V2675" s="2" t="s">
        <v>33</v>
      </c>
      <c r="W2675" s="31">
        <f>IF(T2675&lt;5000,T2675*2%,IF(T2675&lt;25000,T2675*5%,IF(T2675&lt;50000,T2675*7%,IF(T2675&lt;100000,T2675*9%,IF(T2675&lt;250000,T2675*12%,T2675*15%)))))</f>
        <v>278.55</v>
      </c>
    </row>
    <row r="2676" spans="1:23" x14ac:dyDescent="0.3">
      <c r="A2676" s="2" t="s">
        <v>4554</v>
      </c>
      <c r="B2676" s="4">
        <v>44089</v>
      </c>
      <c r="C2676" s="4">
        <v>44090</v>
      </c>
      <c r="D2676" s="2" t="s">
        <v>28</v>
      </c>
      <c r="E2676" s="2" t="s">
        <v>91</v>
      </c>
      <c r="F2676" s="2" t="s">
        <v>430</v>
      </c>
      <c r="G2676" s="5" t="str">
        <f>VLOOKUP(F2676,'Customer Info'!A:B,2,0)</f>
        <v>Dennis</v>
      </c>
      <c r="H2676" s="5" t="str">
        <f>VLOOKUP(F2676,'Customer Info'!A:C,3,0)</f>
        <v>Pardue</v>
      </c>
      <c r="I2676" s="5" t="str">
        <f>VLOOKUP(F2676,'Customer Info'!A:E,5,0)</f>
        <v>Pekalongan</v>
      </c>
      <c r="J2676" s="2" t="s">
        <v>382</v>
      </c>
      <c r="K2676" s="6" t="str">
        <f>VLOOKUP(J2676,'Product Details'!B:C,2,0)</f>
        <v>Office_Supplies</v>
      </c>
      <c r="L2676" s="6" t="str">
        <f>VLOOKUP(J2676,'Product Details'!B:D,3,0)</f>
        <v>Storage</v>
      </c>
      <c r="M2676" s="6" t="s">
        <v>6548</v>
      </c>
      <c r="N2676" s="2">
        <v>1834</v>
      </c>
      <c r="O2676" s="2">
        <v>1716</v>
      </c>
      <c r="P2676" s="2">
        <v>3</v>
      </c>
      <c r="Q2676" s="7">
        <f>O2676*P2676</f>
        <v>5148</v>
      </c>
      <c r="R2676" s="7">
        <f>N2676*P2676</f>
        <v>5502</v>
      </c>
      <c r="S2676" s="2">
        <v>21</v>
      </c>
      <c r="T2676" s="8">
        <f>R2676+S2676</f>
        <v>5523</v>
      </c>
      <c r="U2676" s="8">
        <f>T2676-Q2676</f>
        <v>375</v>
      </c>
      <c r="V2676" s="2" t="s">
        <v>63</v>
      </c>
      <c r="W2676" s="31">
        <f>IF(T2676&lt;5000,T2676*2%,IF(T2676&lt;25000,T2676*5%,IF(T2676&lt;50000,T2676*7%,IF(T2676&lt;100000,T2676*9%,IF(T2676&lt;250000,T2676*12%,T2676*15%)))))</f>
        <v>276.15000000000003</v>
      </c>
    </row>
    <row r="2677" spans="1:23" x14ac:dyDescent="0.3">
      <c r="A2677" s="2" t="s">
        <v>2244</v>
      </c>
      <c r="B2677" s="4">
        <v>43239</v>
      </c>
      <c r="C2677" s="4">
        <v>43241</v>
      </c>
      <c r="D2677" s="2" t="s">
        <v>28</v>
      </c>
      <c r="E2677" s="2" t="s">
        <v>48</v>
      </c>
      <c r="F2677" s="2" t="s">
        <v>1263</v>
      </c>
      <c r="G2677" s="5" t="str">
        <f>VLOOKUP(F2677,'Customer Info'!A:B,2,0)</f>
        <v>Heather</v>
      </c>
      <c r="H2677" s="5" t="str">
        <f>VLOOKUP(F2677,'Customer Info'!A:C,3,0)</f>
        <v>Kirkland</v>
      </c>
      <c r="I2677" s="5" t="str">
        <f>VLOOKUP(F2677,'Customer Info'!A:E,5,0)</f>
        <v>Luoyang</v>
      </c>
      <c r="J2677" s="2" t="s">
        <v>53</v>
      </c>
      <c r="K2677" s="6" t="str">
        <f>VLOOKUP(J2677,'Product Details'!B:C,2,0)</f>
        <v>Furniture</v>
      </c>
      <c r="L2677" s="6" t="str">
        <f>VLOOKUP(J2677,'Product Details'!B:D,3,0)</f>
        <v>Tables</v>
      </c>
      <c r="M2677" s="6" t="s">
        <v>6565</v>
      </c>
      <c r="N2677" s="2">
        <v>2759</v>
      </c>
      <c r="O2677" s="2">
        <v>2628</v>
      </c>
      <c r="P2677" s="2">
        <v>2</v>
      </c>
      <c r="Q2677" s="7">
        <f>O2677*P2677</f>
        <v>5256</v>
      </c>
      <c r="R2677" s="7">
        <f>N2677*P2677</f>
        <v>5518</v>
      </c>
      <c r="S2677" s="2">
        <v>98</v>
      </c>
      <c r="T2677" s="8">
        <f>R2677+S2677</f>
        <v>5616</v>
      </c>
      <c r="U2677" s="8">
        <f>T2677-Q2677</f>
        <v>360</v>
      </c>
      <c r="V2677" s="2" t="s">
        <v>63</v>
      </c>
      <c r="W2677" s="31">
        <f>IF(T2677&lt;5000,T2677*2%,IF(T2677&lt;25000,T2677*5%,IF(T2677&lt;50000,T2677*7%,IF(T2677&lt;100000,T2677*9%,IF(T2677&lt;250000,T2677*12%,T2677*15%)))))</f>
        <v>280.8</v>
      </c>
    </row>
    <row r="2678" spans="1:23" x14ac:dyDescent="0.3">
      <c r="A2678" s="2" t="s">
        <v>1940</v>
      </c>
      <c r="B2678" s="4">
        <v>44025</v>
      </c>
      <c r="C2678" s="4">
        <v>44025</v>
      </c>
      <c r="D2678" s="2" t="s">
        <v>28</v>
      </c>
      <c r="E2678" s="2" t="s">
        <v>91</v>
      </c>
      <c r="F2678" s="2" t="s">
        <v>672</v>
      </c>
      <c r="G2678" s="5" t="str">
        <f>VLOOKUP(F2678,'Customer Info'!A:B,2,0)</f>
        <v>Stuart</v>
      </c>
      <c r="H2678" s="5" t="str">
        <f>VLOOKUP(F2678,'Customer Info'!A:C,3,0)</f>
        <v>Calhoun</v>
      </c>
      <c r="I2678" s="5" t="str">
        <f>VLOOKUP(F2678,'Customer Info'!A:E,5,0)</f>
        <v>Bochum</v>
      </c>
      <c r="J2678" s="2" t="s">
        <v>1012</v>
      </c>
      <c r="K2678" s="6" t="str">
        <f>VLOOKUP(J2678,'Product Details'!B:C,2,0)</f>
        <v>Office_Supplies</v>
      </c>
      <c r="L2678" s="6" t="str">
        <f>VLOOKUP(J2678,'Product Details'!B:D,3,0)</f>
        <v>Envelopes</v>
      </c>
      <c r="M2678" s="6" t="s">
        <v>6463</v>
      </c>
      <c r="N2678" s="2">
        <v>2759</v>
      </c>
      <c r="O2678" s="2">
        <v>2628</v>
      </c>
      <c r="P2678" s="2">
        <v>2</v>
      </c>
      <c r="Q2678" s="7">
        <f>O2678*P2678</f>
        <v>5256</v>
      </c>
      <c r="R2678" s="7">
        <f>N2678*P2678</f>
        <v>5518</v>
      </c>
      <c r="S2678" s="2">
        <v>89</v>
      </c>
      <c r="T2678" s="8">
        <f>R2678+S2678</f>
        <v>5607</v>
      </c>
      <c r="U2678" s="8">
        <f>T2678-Q2678</f>
        <v>351</v>
      </c>
      <c r="V2678" s="2" t="s">
        <v>63</v>
      </c>
      <c r="W2678" s="31">
        <f>IF(T2678&lt;5000,T2678*2%,IF(T2678&lt;25000,T2678*5%,IF(T2678&lt;50000,T2678*7%,IF(T2678&lt;100000,T2678*9%,IF(T2678&lt;250000,T2678*12%,T2678*15%)))))</f>
        <v>280.35000000000002</v>
      </c>
    </row>
    <row r="2679" spans="1:23" x14ac:dyDescent="0.3">
      <c r="A2679" s="2" t="s">
        <v>5129</v>
      </c>
      <c r="B2679" s="4">
        <v>43691</v>
      </c>
      <c r="C2679" s="4">
        <v>43691</v>
      </c>
      <c r="D2679" s="2" t="s">
        <v>28</v>
      </c>
      <c r="E2679" s="2" t="s">
        <v>43</v>
      </c>
      <c r="F2679" s="2" t="s">
        <v>300</v>
      </c>
      <c r="G2679" s="5" t="str">
        <f>VLOOKUP(F2679,'Customer Info'!A:B,2,0)</f>
        <v>Toby</v>
      </c>
      <c r="H2679" s="5" t="str">
        <f>VLOOKUP(F2679,'Customer Info'!A:C,3,0)</f>
        <v>Braunhardt</v>
      </c>
      <c r="I2679" s="5" t="str">
        <f>VLOOKUP(F2679,'Customer Info'!A:E,5,0)</f>
        <v>Jiangyan</v>
      </c>
      <c r="J2679" s="2" t="s">
        <v>443</v>
      </c>
      <c r="K2679" s="6" t="str">
        <f>VLOOKUP(J2679,'Product Details'!B:C,2,0)</f>
        <v>Office_Supplies</v>
      </c>
      <c r="L2679" s="6" t="str">
        <f>VLOOKUP(J2679,'Product Details'!B:D,3,0)</f>
        <v>Envelopes</v>
      </c>
      <c r="M2679" s="6" t="s">
        <v>6399</v>
      </c>
      <c r="N2679" s="2">
        <v>2759</v>
      </c>
      <c r="O2679" s="2">
        <v>2628</v>
      </c>
      <c r="P2679" s="2">
        <v>2</v>
      </c>
      <c r="Q2679" s="7">
        <f>O2679*P2679</f>
        <v>5256</v>
      </c>
      <c r="R2679" s="7">
        <f>N2679*P2679</f>
        <v>5518</v>
      </c>
      <c r="S2679" s="2">
        <v>82</v>
      </c>
      <c r="T2679" s="8">
        <f>R2679+S2679</f>
        <v>5600</v>
      </c>
      <c r="U2679" s="8">
        <f>T2679-Q2679</f>
        <v>344</v>
      </c>
      <c r="V2679" s="2" t="s">
        <v>33</v>
      </c>
      <c r="W2679" s="31">
        <f>IF(T2679&lt;5000,T2679*2%,IF(T2679&lt;25000,T2679*5%,IF(T2679&lt;50000,T2679*7%,IF(T2679&lt;100000,T2679*9%,IF(T2679&lt;250000,T2679*12%,T2679*15%)))))</f>
        <v>280</v>
      </c>
    </row>
    <row r="2680" spans="1:23" x14ac:dyDescent="0.3">
      <c r="A2680" s="2" t="s">
        <v>2676</v>
      </c>
      <c r="B2680" s="4">
        <v>43921</v>
      </c>
      <c r="C2680" s="4">
        <v>43921</v>
      </c>
      <c r="D2680" s="2" t="s">
        <v>28</v>
      </c>
      <c r="E2680" s="2" t="s">
        <v>36</v>
      </c>
      <c r="F2680" s="2" t="s">
        <v>596</v>
      </c>
      <c r="G2680" s="5" t="str">
        <f>VLOOKUP(F2680,'Customer Info'!A:B,2,0)</f>
        <v>Anna</v>
      </c>
      <c r="H2680" s="5" t="str">
        <f>VLOOKUP(F2680,'Customer Info'!A:C,3,0)</f>
        <v>Gayman</v>
      </c>
      <c r="I2680" s="5" t="str">
        <f>VLOOKUP(F2680,'Customer Info'!A:E,5,0)</f>
        <v>Surat</v>
      </c>
      <c r="J2680" s="2" t="s">
        <v>325</v>
      </c>
      <c r="K2680" s="6" t="str">
        <f>VLOOKUP(J2680,'Product Details'!B:C,2,0)</f>
        <v>Technology</v>
      </c>
      <c r="L2680" s="6" t="str">
        <f>VLOOKUP(J2680,'Product Details'!B:D,3,0)</f>
        <v>Copiers</v>
      </c>
      <c r="M2680" s="6" t="s">
        <v>6415</v>
      </c>
      <c r="N2680" s="2">
        <v>2759</v>
      </c>
      <c r="O2680" s="2">
        <v>2628</v>
      </c>
      <c r="P2680" s="2">
        <v>2</v>
      </c>
      <c r="Q2680" s="7">
        <f>O2680*P2680</f>
        <v>5256</v>
      </c>
      <c r="R2680" s="7">
        <f>N2680*P2680</f>
        <v>5518</v>
      </c>
      <c r="S2680" s="2">
        <v>26</v>
      </c>
      <c r="T2680" s="8">
        <f>R2680+S2680</f>
        <v>5544</v>
      </c>
      <c r="U2680" s="8">
        <f>T2680-Q2680</f>
        <v>288</v>
      </c>
      <c r="V2680" s="2" t="s">
        <v>33</v>
      </c>
      <c r="W2680" s="31">
        <f>IF(T2680&lt;5000,T2680*2%,IF(T2680&lt;25000,T2680*5%,IF(T2680&lt;50000,T2680*7%,IF(T2680&lt;100000,T2680*9%,IF(T2680&lt;250000,T2680*12%,T2680*15%)))))</f>
        <v>277.2</v>
      </c>
    </row>
    <row r="2681" spans="1:23" x14ac:dyDescent="0.3">
      <c r="A2681" s="2" t="s">
        <v>2808</v>
      </c>
      <c r="B2681" s="4">
        <v>44085</v>
      </c>
      <c r="C2681" s="4">
        <v>44085</v>
      </c>
      <c r="D2681" s="2" t="s">
        <v>47</v>
      </c>
      <c r="E2681" s="2" t="s">
        <v>36</v>
      </c>
      <c r="F2681" s="2" t="s">
        <v>914</v>
      </c>
      <c r="G2681" s="5" t="str">
        <f>VLOOKUP(F2681,'Customer Info'!A:B,2,0)</f>
        <v>Jennifer</v>
      </c>
      <c r="H2681" s="5" t="str">
        <f>VLOOKUP(F2681,'Customer Info'!A:C,3,0)</f>
        <v>Halladay</v>
      </c>
      <c r="I2681" s="5" t="str">
        <f>VLOOKUP(F2681,'Customer Info'!A:E,5,0)</f>
        <v>Bielefeld</v>
      </c>
      <c r="J2681" s="2" t="s">
        <v>448</v>
      </c>
      <c r="K2681" s="6" t="str">
        <f>VLOOKUP(J2681,'Product Details'!B:C,2,0)</f>
        <v>Office_Supplies</v>
      </c>
      <c r="L2681" s="6" t="str">
        <f>VLOOKUP(J2681,'Product Details'!B:D,3,0)</f>
        <v>Envelopes</v>
      </c>
      <c r="M2681" s="6" t="s">
        <v>6407</v>
      </c>
      <c r="N2681" s="2">
        <v>1845</v>
      </c>
      <c r="O2681" s="2">
        <v>1742</v>
      </c>
      <c r="P2681" s="2">
        <v>3</v>
      </c>
      <c r="Q2681" s="7">
        <f>O2681*P2681</f>
        <v>5226</v>
      </c>
      <c r="R2681" s="7">
        <f>N2681*P2681</f>
        <v>5535</v>
      </c>
      <c r="S2681" s="2">
        <v>74</v>
      </c>
      <c r="T2681" s="8">
        <f>R2681+S2681</f>
        <v>5609</v>
      </c>
      <c r="U2681" s="8">
        <f>T2681-Q2681</f>
        <v>383</v>
      </c>
      <c r="V2681" s="2" t="s">
        <v>33</v>
      </c>
      <c r="W2681" s="31">
        <f>IF(T2681&lt;5000,T2681*2%,IF(T2681&lt;25000,T2681*5%,IF(T2681&lt;50000,T2681*7%,IF(T2681&lt;100000,T2681*9%,IF(T2681&lt;250000,T2681*12%,T2681*15%)))))</f>
        <v>280.45</v>
      </c>
    </row>
    <row r="2682" spans="1:23" x14ac:dyDescent="0.3">
      <c r="A2682" s="2" t="s">
        <v>3946</v>
      </c>
      <c r="B2682" s="4">
        <v>43946</v>
      </c>
      <c r="C2682" s="4">
        <v>43948</v>
      </c>
      <c r="D2682" s="2" t="s">
        <v>47</v>
      </c>
      <c r="E2682" s="2" t="s">
        <v>29</v>
      </c>
      <c r="F2682" s="2" t="s">
        <v>139</v>
      </c>
      <c r="G2682" s="5" t="str">
        <f>VLOOKUP(F2682,'Customer Info'!A:B,2,0)</f>
        <v>Dana</v>
      </c>
      <c r="H2682" s="5" t="str">
        <f>VLOOKUP(F2682,'Customer Info'!A:C,3,0)</f>
        <v>Kaydos</v>
      </c>
      <c r="I2682" s="5" t="str">
        <f>VLOOKUP(F2682,'Customer Info'!A:E,5,0)</f>
        <v>Nagercoil</v>
      </c>
      <c r="J2682" s="2" t="s">
        <v>414</v>
      </c>
      <c r="K2682" s="6" t="str">
        <f>VLOOKUP(J2682,'Product Details'!B:C,2,0)</f>
        <v>Furniture</v>
      </c>
      <c r="L2682" s="6" t="str">
        <f>VLOOKUP(J2682,'Product Details'!B:D,3,0)</f>
        <v>Furnishings</v>
      </c>
      <c r="M2682" s="6" t="s">
        <v>6534</v>
      </c>
      <c r="N2682" s="2">
        <v>923</v>
      </c>
      <c r="O2682" s="2">
        <v>879</v>
      </c>
      <c r="P2682" s="2">
        <v>6</v>
      </c>
      <c r="Q2682" s="7">
        <f>O2682*P2682</f>
        <v>5274</v>
      </c>
      <c r="R2682" s="7">
        <f>N2682*P2682</f>
        <v>5538</v>
      </c>
      <c r="S2682" s="2">
        <v>80</v>
      </c>
      <c r="T2682" s="8">
        <f>R2682+S2682</f>
        <v>5618</v>
      </c>
      <c r="U2682" s="8">
        <f>T2682-Q2682</f>
        <v>344</v>
      </c>
      <c r="V2682" s="2" t="s">
        <v>63</v>
      </c>
      <c r="W2682" s="31">
        <f>IF(T2682&lt;5000,T2682*2%,IF(T2682&lt;25000,T2682*5%,IF(T2682&lt;50000,T2682*7%,IF(T2682&lt;100000,T2682*9%,IF(T2682&lt;250000,T2682*12%,T2682*15%)))))</f>
        <v>280.90000000000003</v>
      </c>
    </row>
    <row r="2683" spans="1:23" x14ac:dyDescent="0.3">
      <c r="A2683" s="2" t="s">
        <v>3715</v>
      </c>
      <c r="B2683" s="4">
        <v>44045</v>
      </c>
      <c r="C2683" s="4">
        <v>44047</v>
      </c>
      <c r="D2683" s="2" t="s">
        <v>47</v>
      </c>
      <c r="E2683" s="2" t="s">
        <v>68</v>
      </c>
      <c r="F2683" s="2" t="s">
        <v>742</v>
      </c>
      <c r="G2683" s="5" t="str">
        <f>VLOOKUP(F2683,'Customer Info'!A:B,2,0)</f>
        <v>Rick</v>
      </c>
      <c r="H2683" s="5" t="str">
        <f>VLOOKUP(F2683,'Customer Info'!A:C,3,0)</f>
        <v>Reed</v>
      </c>
      <c r="I2683" s="5" t="str">
        <f>VLOOKUP(F2683,'Customer Info'!A:E,5,0)</f>
        <v>Lucknow</v>
      </c>
      <c r="J2683" s="2" t="s">
        <v>59</v>
      </c>
      <c r="K2683" s="6" t="str">
        <f>VLOOKUP(J2683,'Product Details'!B:C,2,0)</f>
        <v>Technology</v>
      </c>
      <c r="L2683" s="6" t="str">
        <f>VLOOKUP(J2683,'Product Details'!B:D,3,0)</f>
        <v>Accessories</v>
      </c>
      <c r="M2683" s="6" t="s">
        <v>6442</v>
      </c>
      <c r="N2683" s="2">
        <v>923</v>
      </c>
      <c r="O2683" s="2">
        <v>879</v>
      </c>
      <c r="P2683" s="2">
        <v>6</v>
      </c>
      <c r="Q2683" s="7">
        <f>O2683*P2683</f>
        <v>5274</v>
      </c>
      <c r="R2683" s="7">
        <f>N2683*P2683</f>
        <v>5538</v>
      </c>
      <c r="S2683" s="2">
        <v>49</v>
      </c>
      <c r="T2683" s="8">
        <f>R2683+S2683</f>
        <v>5587</v>
      </c>
      <c r="U2683" s="8">
        <f>T2683-Q2683</f>
        <v>313</v>
      </c>
      <c r="V2683" s="2" t="s">
        <v>63</v>
      </c>
      <c r="W2683" s="31">
        <f>IF(T2683&lt;5000,T2683*2%,IF(T2683&lt;25000,T2683*5%,IF(T2683&lt;50000,T2683*7%,IF(T2683&lt;100000,T2683*9%,IF(T2683&lt;250000,T2683*12%,T2683*15%)))))</f>
        <v>279.35000000000002</v>
      </c>
    </row>
    <row r="2684" spans="1:23" x14ac:dyDescent="0.3">
      <c r="A2684" s="2" t="s">
        <v>4372</v>
      </c>
      <c r="B2684" s="4">
        <v>43633</v>
      </c>
      <c r="C2684" s="4">
        <v>43635</v>
      </c>
      <c r="D2684" s="2" t="s">
        <v>47</v>
      </c>
      <c r="E2684" s="2" t="s">
        <v>36</v>
      </c>
      <c r="F2684" s="2" t="s">
        <v>403</v>
      </c>
      <c r="G2684" s="5" t="str">
        <f>VLOOKUP(F2684,'Customer Info'!A:B,2,0)</f>
        <v>Roger</v>
      </c>
      <c r="H2684" s="5" t="str">
        <f>VLOOKUP(F2684,'Customer Info'!A:C,3,0)</f>
        <v>Barcio</v>
      </c>
      <c r="I2684" s="5" t="str">
        <f>VLOOKUP(F2684,'Customer Info'!A:E,5,0)</f>
        <v>Celle</v>
      </c>
      <c r="J2684" s="2" t="s">
        <v>912</v>
      </c>
      <c r="K2684" s="6" t="str">
        <f>VLOOKUP(J2684,'Product Details'!B:C,2,0)</f>
        <v>Office_Supplies</v>
      </c>
      <c r="L2684" s="6" t="str">
        <f>VLOOKUP(J2684,'Product Details'!B:D,3,0)</f>
        <v>Appliances</v>
      </c>
      <c r="M2684" s="6" t="s">
        <v>6455</v>
      </c>
      <c r="N2684" s="2">
        <v>1385</v>
      </c>
      <c r="O2684" s="2">
        <v>1295</v>
      </c>
      <c r="P2684" s="2">
        <v>4</v>
      </c>
      <c r="Q2684" s="7">
        <f>O2684*P2684</f>
        <v>5180</v>
      </c>
      <c r="R2684" s="7">
        <f>N2684*P2684</f>
        <v>5540</v>
      </c>
      <c r="S2684" s="2">
        <v>62</v>
      </c>
      <c r="T2684" s="8">
        <f>R2684+S2684</f>
        <v>5602</v>
      </c>
      <c r="U2684" s="8">
        <f>T2684-Q2684</f>
        <v>422</v>
      </c>
      <c r="V2684" s="2" t="s">
        <v>33</v>
      </c>
      <c r="W2684" s="31">
        <f>IF(T2684&lt;5000,T2684*2%,IF(T2684&lt;25000,T2684*5%,IF(T2684&lt;50000,T2684*7%,IF(T2684&lt;100000,T2684*9%,IF(T2684&lt;250000,T2684*12%,T2684*15%)))))</f>
        <v>280.10000000000002</v>
      </c>
    </row>
    <row r="2685" spans="1:23" x14ac:dyDescent="0.3">
      <c r="A2685" s="2" t="s">
        <v>2684</v>
      </c>
      <c r="B2685" s="4">
        <v>44089</v>
      </c>
      <c r="C2685" s="4">
        <v>44091</v>
      </c>
      <c r="D2685" s="2" t="s">
        <v>47</v>
      </c>
      <c r="E2685" s="2" t="s">
        <v>68</v>
      </c>
      <c r="F2685" s="2" t="s">
        <v>1764</v>
      </c>
      <c r="G2685" s="5" t="str">
        <f>VLOOKUP(F2685,'Customer Info'!A:B,2,0)</f>
        <v>Mitch</v>
      </c>
      <c r="H2685" s="5" t="str">
        <f>VLOOKUP(F2685,'Customer Info'!A:C,3,0)</f>
        <v>Willingham</v>
      </c>
      <c r="I2685" s="5" t="str">
        <f>VLOOKUP(F2685,'Customer Info'!A:E,5,0)</f>
        <v>Surakarta</v>
      </c>
      <c r="J2685" s="2" t="s">
        <v>344</v>
      </c>
      <c r="K2685" s="6" t="str">
        <f>VLOOKUP(J2685,'Product Details'!B:C,2,0)</f>
        <v>Furniture</v>
      </c>
      <c r="L2685" s="6" t="str">
        <f>VLOOKUP(J2685,'Product Details'!B:D,3,0)</f>
        <v>Chairs</v>
      </c>
      <c r="M2685" s="6" t="s">
        <v>6450</v>
      </c>
      <c r="N2685" s="2">
        <v>693</v>
      </c>
      <c r="O2685" s="2">
        <v>667</v>
      </c>
      <c r="P2685" s="2">
        <v>8</v>
      </c>
      <c r="Q2685" s="7">
        <f>O2685*P2685</f>
        <v>5336</v>
      </c>
      <c r="R2685" s="7">
        <f>N2685*P2685</f>
        <v>5544</v>
      </c>
      <c r="S2685" s="2">
        <v>95</v>
      </c>
      <c r="T2685" s="8">
        <f>R2685+S2685</f>
        <v>5639</v>
      </c>
      <c r="U2685" s="8">
        <f>T2685-Q2685</f>
        <v>303</v>
      </c>
      <c r="V2685" s="2" t="s">
        <v>33</v>
      </c>
      <c r="W2685" s="31">
        <f>IF(T2685&lt;5000,T2685*2%,IF(T2685&lt;25000,T2685*5%,IF(T2685&lt;50000,T2685*7%,IF(T2685&lt;100000,T2685*9%,IF(T2685&lt;250000,T2685*12%,T2685*15%)))))</f>
        <v>281.95</v>
      </c>
    </row>
    <row r="2686" spans="1:23" x14ac:dyDescent="0.3">
      <c r="A2686" s="2" t="s">
        <v>2328</v>
      </c>
      <c r="B2686" s="4">
        <v>43820</v>
      </c>
      <c r="C2686" s="4">
        <v>43822</v>
      </c>
      <c r="D2686" s="2" t="s">
        <v>28</v>
      </c>
      <c r="E2686" s="2" t="s">
        <v>43</v>
      </c>
      <c r="F2686" s="2" t="s">
        <v>333</v>
      </c>
      <c r="G2686" s="5" t="str">
        <f>VLOOKUP(F2686,'Customer Info'!A:B,2,0)</f>
        <v>Maureen</v>
      </c>
      <c r="H2686" s="5" t="str">
        <f>VLOOKUP(F2686,'Customer Info'!A:C,3,0)</f>
        <v>Fritzler</v>
      </c>
      <c r="I2686" s="5" t="str">
        <f>VLOOKUP(F2686,'Customer Info'!A:E,5,0)</f>
        <v>BadenBaden</v>
      </c>
      <c r="J2686" s="2" t="s">
        <v>426</v>
      </c>
      <c r="K2686" s="6" t="str">
        <f>VLOOKUP(J2686,'Product Details'!B:C,2,0)</f>
        <v>Office_Supplies</v>
      </c>
      <c r="L2686" s="6" t="str">
        <f>VLOOKUP(J2686,'Product Details'!B:D,3,0)</f>
        <v>Storage</v>
      </c>
      <c r="M2686" s="6" t="s">
        <v>6504</v>
      </c>
      <c r="N2686" s="2">
        <v>2778</v>
      </c>
      <c r="O2686" s="2">
        <v>2573</v>
      </c>
      <c r="P2686" s="2">
        <v>2</v>
      </c>
      <c r="Q2686" s="7">
        <f>O2686*P2686</f>
        <v>5146</v>
      </c>
      <c r="R2686" s="7">
        <f>N2686*P2686</f>
        <v>5556</v>
      </c>
      <c r="S2686" s="2">
        <v>100</v>
      </c>
      <c r="T2686" s="8">
        <f>R2686+S2686</f>
        <v>5656</v>
      </c>
      <c r="U2686" s="8">
        <f>T2686-Q2686</f>
        <v>510</v>
      </c>
      <c r="V2686" s="2" t="s">
        <v>63</v>
      </c>
      <c r="W2686" s="31">
        <f>IF(T2686&lt;5000,T2686*2%,IF(T2686&lt;25000,T2686*5%,IF(T2686&lt;50000,T2686*7%,IF(T2686&lt;100000,T2686*9%,IF(T2686&lt;250000,T2686*12%,T2686*15%)))))</f>
        <v>282.8</v>
      </c>
    </row>
    <row r="2687" spans="1:23" x14ac:dyDescent="0.3">
      <c r="A2687" s="2" t="s">
        <v>1581</v>
      </c>
      <c r="B2687" s="4">
        <v>44100</v>
      </c>
      <c r="C2687" s="4">
        <v>44100</v>
      </c>
      <c r="D2687" s="2" t="s">
        <v>28</v>
      </c>
      <c r="E2687" s="2" t="s">
        <v>91</v>
      </c>
      <c r="F2687" s="2" t="s">
        <v>40</v>
      </c>
      <c r="G2687" s="5" t="str">
        <f>VLOOKUP(F2687,'Customer Info'!A:B,2,0)</f>
        <v>Rick</v>
      </c>
      <c r="H2687" s="5" t="str">
        <f>VLOOKUP(F2687,'Customer Info'!A:C,3,0)</f>
        <v>Duston</v>
      </c>
      <c r="I2687" s="5" t="str">
        <f>VLOOKUP(F2687,'Customer Info'!A:E,5,0)</f>
        <v>Bhiwandi</v>
      </c>
      <c r="J2687" s="2" t="s">
        <v>5</v>
      </c>
      <c r="K2687" s="6" t="str">
        <f>VLOOKUP(J2687,'Product Details'!B:C,2,0)</f>
        <v>Furniture</v>
      </c>
      <c r="L2687" s="6" t="str">
        <f>VLOOKUP(J2687,'Product Details'!B:D,3,0)</f>
        <v>Furnishings</v>
      </c>
      <c r="M2687" s="6" t="s">
        <v>6549</v>
      </c>
      <c r="N2687" s="2">
        <v>2778</v>
      </c>
      <c r="O2687" s="2">
        <v>2573</v>
      </c>
      <c r="P2687" s="2">
        <v>2</v>
      </c>
      <c r="Q2687" s="7">
        <f>O2687*P2687</f>
        <v>5146</v>
      </c>
      <c r="R2687" s="7">
        <f>N2687*P2687</f>
        <v>5556</v>
      </c>
      <c r="S2687" s="2">
        <v>78</v>
      </c>
      <c r="T2687" s="8">
        <f>R2687+S2687</f>
        <v>5634</v>
      </c>
      <c r="U2687" s="8">
        <f>T2687-Q2687</f>
        <v>488</v>
      </c>
      <c r="V2687" s="2" t="s">
        <v>63</v>
      </c>
      <c r="W2687" s="31">
        <f>IF(T2687&lt;5000,T2687*2%,IF(T2687&lt;25000,T2687*5%,IF(T2687&lt;50000,T2687*7%,IF(T2687&lt;100000,T2687*9%,IF(T2687&lt;250000,T2687*12%,T2687*15%)))))</f>
        <v>281.7</v>
      </c>
    </row>
    <row r="2688" spans="1:23" x14ac:dyDescent="0.3">
      <c r="A2688" s="2" t="s">
        <v>2062</v>
      </c>
      <c r="B2688" s="4">
        <v>43384</v>
      </c>
      <c r="C2688" s="4">
        <v>43386</v>
      </c>
      <c r="D2688" s="2" t="s">
        <v>28</v>
      </c>
      <c r="E2688" s="2" t="s">
        <v>29</v>
      </c>
      <c r="F2688" s="2" t="s">
        <v>307</v>
      </c>
      <c r="G2688" s="5" t="str">
        <f>VLOOKUP(F2688,'Customer Info'!A:B,2,0)</f>
        <v>Anthony</v>
      </c>
      <c r="H2688" s="5" t="str">
        <f>VLOOKUP(F2688,'Customer Info'!A:C,3,0)</f>
        <v>Rawles</v>
      </c>
      <c r="I2688" s="5" t="str">
        <f>VLOOKUP(F2688,'Customer Info'!A:E,5,0)</f>
        <v>Samarinda</v>
      </c>
      <c r="J2688" s="2" t="s">
        <v>214</v>
      </c>
      <c r="K2688" s="6" t="str">
        <f>VLOOKUP(J2688,'Product Details'!B:C,2,0)</f>
        <v>Technology</v>
      </c>
      <c r="L2688" s="6" t="str">
        <f>VLOOKUP(J2688,'Product Details'!B:D,3,0)</f>
        <v>Machines</v>
      </c>
      <c r="M2688" s="6" t="s">
        <v>6437</v>
      </c>
      <c r="N2688" s="2">
        <v>2778</v>
      </c>
      <c r="O2688" s="2">
        <v>2573</v>
      </c>
      <c r="P2688" s="2">
        <v>2</v>
      </c>
      <c r="Q2688" s="7">
        <f>O2688*P2688</f>
        <v>5146</v>
      </c>
      <c r="R2688" s="7">
        <f>N2688*P2688</f>
        <v>5556</v>
      </c>
      <c r="S2688" s="2">
        <v>68</v>
      </c>
      <c r="T2688" s="8">
        <f>R2688+S2688</f>
        <v>5624</v>
      </c>
      <c r="U2688" s="8">
        <f>T2688-Q2688</f>
        <v>478</v>
      </c>
      <c r="V2688" s="2" t="s">
        <v>33</v>
      </c>
      <c r="W2688" s="31">
        <f>IF(T2688&lt;5000,T2688*2%,IF(T2688&lt;25000,T2688*5%,IF(T2688&lt;50000,T2688*7%,IF(T2688&lt;100000,T2688*9%,IF(T2688&lt;250000,T2688*12%,T2688*15%)))))</f>
        <v>281.2</v>
      </c>
    </row>
    <row r="2689" spans="1:23" x14ac:dyDescent="0.3">
      <c r="A2689" s="2" t="s">
        <v>4626</v>
      </c>
      <c r="B2689" s="4">
        <v>44091</v>
      </c>
      <c r="C2689" s="4">
        <v>44091</v>
      </c>
      <c r="D2689" s="2" t="s">
        <v>28</v>
      </c>
      <c r="E2689" s="2" t="s">
        <v>36</v>
      </c>
      <c r="F2689" s="2" t="s">
        <v>1165</v>
      </c>
      <c r="G2689" s="5" t="str">
        <f>VLOOKUP(F2689,'Customer Info'!A:B,2,0)</f>
        <v>Don</v>
      </c>
      <c r="H2689" s="5" t="str">
        <f>VLOOKUP(F2689,'Customer Info'!A:C,3,0)</f>
        <v>Weiss</v>
      </c>
      <c r="I2689" s="5" t="str">
        <f>VLOOKUP(F2689,'Customer Info'!A:E,5,0)</f>
        <v>Sydney</v>
      </c>
      <c r="J2689" s="2" t="s">
        <v>160</v>
      </c>
      <c r="K2689" s="6" t="str">
        <f>VLOOKUP(J2689,'Product Details'!B:C,2,0)</f>
        <v>Office_Supplies</v>
      </c>
      <c r="L2689" s="6" t="str">
        <f>VLOOKUP(J2689,'Product Details'!B:D,3,0)</f>
        <v>Storage</v>
      </c>
      <c r="M2689" s="6" t="s">
        <v>6506</v>
      </c>
      <c r="N2689" s="2">
        <v>2778</v>
      </c>
      <c r="O2689" s="2">
        <v>2573</v>
      </c>
      <c r="P2689" s="2">
        <v>2</v>
      </c>
      <c r="Q2689" s="7">
        <f>O2689*P2689</f>
        <v>5146</v>
      </c>
      <c r="R2689" s="7">
        <f>N2689*P2689</f>
        <v>5556</v>
      </c>
      <c r="S2689" s="2">
        <v>52</v>
      </c>
      <c r="T2689" s="8">
        <f>R2689+S2689</f>
        <v>5608</v>
      </c>
      <c r="U2689" s="8">
        <f>T2689-Q2689</f>
        <v>462</v>
      </c>
      <c r="V2689" s="2" t="s">
        <v>63</v>
      </c>
      <c r="W2689" s="31">
        <f>IF(T2689&lt;5000,T2689*2%,IF(T2689&lt;25000,T2689*5%,IF(T2689&lt;50000,T2689*7%,IF(T2689&lt;100000,T2689*9%,IF(T2689&lt;250000,T2689*12%,T2689*15%)))))</f>
        <v>280.40000000000003</v>
      </c>
    </row>
    <row r="2690" spans="1:23" x14ac:dyDescent="0.3">
      <c r="A2690" s="2" t="s">
        <v>910</v>
      </c>
      <c r="B2690" s="4">
        <v>43670</v>
      </c>
      <c r="C2690" s="4">
        <v>43672</v>
      </c>
      <c r="D2690" s="2" t="s">
        <v>28</v>
      </c>
      <c r="E2690" s="2" t="s">
        <v>48</v>
      </c>
      <c r="F2690" s="2" t="s">
        <v>403</v>
      </c>
      <c r="G2690" s="5" t="str">
        <f>VLOOKUP(F2690,'Customer Info'!A:B,2,0)</f>
        <v>Roger</v>
      </c>
      <c r="H2690" s="5" t="str">
        <f>VLOOKUP(F2690,'Customer Info'!A:C,3,0)</f>
        <v>Barcio</v>
      </c>
      <c r="I2690" s="5" t="str">
        <f>VLOOKUP(F2690,'Customer Info'!A:E,5,0)</f>
        <v>Celle</v>
      </c>
      <c r="J2690" s="2" t="s">
        <v>835</v>
      </c>
      <c r="K2690" s="6" t="str">
        <f>VLOOKUP(J2690,'Product Details'!B:C,2,0)</f>
        <v>Technology</v>
      </c>
      <c r="L2690" s="6" t="str">
        <f>VLOOKUP(J2690,'Product Details'!B:D,3,0)</f>
        <v>Copiers</v>
      </c>
      <c r="M2690" s="6" t="s">
        <v>6412</v>
      </c>
      <c r="N2690" s="2">
        <v>2778</v>
      </c>
      <c r="O2690" s="2">
        <v>2573</v>
      </c>
      <c r="P2690" s="2">
        <v>2</v>
      </c>
      <c r="Q2690" s="7">
        <f>O2690*P2690</f>
        <v>5146</v>
      </c>
      <c r="R2690" s="7">
        <f>N2690*P2690</f>
        <v>5556</v>
      </c>
      <c r="S2690" s="2">
        <v>36</v>
      </c>
      <c r="T2690" s="8">
        <f>R2690+S2690</f>
        <v>5592</v>
      </c>
      <c r="U2690" s="8">
        <f>T2690-Q2690</f>
        <v>446</v>
      </c>
      <c r="V2690" s="2" t="s">
        <v>33</v>
      </c>
      <c r="W2690" s="31">
        <f>IF(T2690&lt;5000,T2690*2%,IF(T2690&lt;25000,T2690*5%,IF(T2690&lt;50000,T2690*7%,IF(T2690&lt;100000,T2690*9%,IF(T2690&lt;250000,T2690*12%,T2690*15%)))))</f>
        <v>279.60000000000002</v>
      </c>
    </row>
    <row r="2691" spans="1:23" x14ac:dyDescent="0.3">
      <c r="A2691" s="2" t="s">
        <v>3359</v>
      </c>
      <c r="B2691" s="4">
        <v>43712</v>
      </c>
      <c r="C2691" s="4">
        <v>43713</v>
      </c>
      <c r="D2691" s="2" t="s">
        <v>47</v>
      </c>
      <c r="E2691" s="2" t="s">
        <v>43</v>
      </c>
      <c r="F2691" s="2" t="s">
        <v>447</v>
      </c>
      <c r="G2691" s="5" t="str">
        <f>VLOOKUP(F2691,'Customer Info'!A:B,2,0)</f>
        <v>Lisa</v>
      </c>
      <c r="H2691" s="5" t="str">
        <f>VLOOKUP(F2691,'Customer Info'!A:C,3,0)</f>
        <v>DeCherney</v>
      </c>
      <c r="I2691" s="5" t="str">
        <f>VLOOKUP(F2691,'Customer Info'!A:E,5,0)</f>
        <v>Ningbo</v>
      </c>
      <c r="J2691" s="2" t="s">
        <v>220</v>
      </c>
      <c r="K2691" s="6" t="str">
        <f>VLOOKUP(J2691,'Product Details'!B:C,2,0)</f>
        <v>Office_Supplies</v>
      </c>
      <c r="L2691" s="6" t="str">
        <f>VLOOKUP(J2691,'Product Details'!B:D,3,0)</f>
        <v>Storage</v>
      </c>
      <c r="M2691" s="6" t="s">
        <v>6541</v>
      </c>
      <c r="N2691" s="2">
        <v>695</v>
      </c>
      <c r="O2691" s="2">
        <v>661</v>
      </c>
      <c r="P2691" s="2">
        <v>8</v>
      </c>
      <c r="Q2691" s="7">
        <f>O2691*P2691</f>
        <v>5288</v>
      </c>
      <c r="R2691" s="7">
        <f>N2691*P2691</f>
        <v>5560</v>
      </c>
      <c r="S2691" s="2">
        <v>86</v>
      </c>
      <c r="T2691" s="8">
        <f>R2691+S2691</f>
        <v>5646</v>
      </c>
      <c r="U2691" s="8">
        <f>T2691-Q2691</f>
        <v>358</v>
      </c>
      <c r="V2691" s="2" t="s">
        <v>33</v>
      </c>
      <c r="W2691" s="31">
        <f>IF(T2691&lt;5000,T2691*2%,IF(T2691&lt;25000,T2691*5%,IF(T2691&lt;50000,T2691*7%,IF(T2691&lt;100000,T2691*9%,IF(T2691&lt;250000,T2691*12%,T2691*15%)))))</f>
        <v>282.3</v>
      </c>
    </row>
    <row r="2692" spans="1:23" x14ac:dyDescent="0.3">
      <c r="A2692" s="2" t="s">
        <v>4377</v>
      </c>
      <c r="B2692" s="4">
        <v>43568</v>
      </c>
      <c r="C2692" s="4">
        <v>43568</v>
      </c>
      <c r="D2692" s="2" t="s">
        <v>28</v>
      </c>
      <c r="E2692" s="2" t="s">
        <v>43</v>
      </c>
      <c r="F2692" s="2" t="s">
        <v>1096</v>
      </c>
      <c r="G2692" s="5" t="str">
        <f>VLOOKUP(F2692,'Customer Info'!A:B,2,0)</f>
        <v>Annie</v>
      </c>
      <c r="H2692" s="5" t="str">
        <f>VLOOKUP(F2692,'Customer Info'!A:C,3,0)</f>
        <v>Zypern</v>
      </c>
      <c r="I2692" s="5" t="str">
        <f>VLOOKUP(F2692,'Customer Info'!A:E,5,0)</f>
        <v>Brisbane</v>
      </c>
      <c r="J2692" s="2" t="s">
        <v>255</v>
      </c>
      <c r="K2692" s="6" t="str">
        <f>VLOOKUP(J2692,'Product Details'!B:C,2,0)</f>
        <v>Office_Supplies</v>
      </c>
      <c r="L2692" s="6" t="str">
        <f>VLOOKUP(J2692,'Product Details'!B:D,3,0)</f>
        <v>Supplies</v>
      </c>
      <c r="M2692" s="6" t="s">
        <v>6416</v>
      </c>
      <c r="N2692" s="2">
        <v>2787</v>
      </c>
      <c r="O2692" s="2">
        <v>2681</v>
      </c>
      <c r="P2692" s="2">
        <v>2</v>
      </c>
      <c r="Q2692" s="7">
        <f>O2692*P2692</f>
        <v>5362</v>
      </c>
      <c r="R2692" s="7">
        <f>N2692*P2692</f>
        <v>5574</v>
      </c>
      <c r="S2692" s="2">
        <v>96</v>
      </c>
      <c r="T2692" s="8">
        <f>R2692+S2692</f>
        <v>5670</v>
      </c>
      <c r="U2692" s="8">
        <f>T2692-Q2692</f>
        <v>308</v>
      </c>
      <c r="V2692" s="2" t="s">
        <v>30</v>
      </c>
      <c r="W2692" s="31">
        <f>IF(T2692&lt;5000,T2692*2%,IF(T2692&lt;25000,T2692*5%,IF(T2692&lt;50000,T2692*7%,IF(T2692&lt;100000,T2692*9%,IF(T2692&lt;250000,T2692*12%,T2692*15%)))))</f>
        <v>283.5</v>
      </c>
    </row>
    <row r="2693" spans="1:23" x14ac:dyDescent="0.3">
      <c r="A2693" s="2" t="s">
        <v>4039</v>
      </c>
      <c r="B2693" s="4">
        <v>43301</v>
      </c>
      <c r="C2693" s="4">
        <v>43302</v>
      </c>
      <c r="D2693" s="2" t="s">
        <v>28</v>
      </c>
      <c r="E2693" s="2" t="s">
        <v>36</v>
      </c>
      <c r="F2693" s="2" t="s">
        <v>763</v>
      </c>
      <c r="G2693" s="5" t="str">
        <f>VLOOKUP(F2693,'Customer Info'!A:B,2,0)</f>
        <v>Natalie</v>
      </c>
      <c r="H2693" s="5" t="str">
        <f>VLOOKUP(F2693,'Customer Info'!A:C,3,0)</f>
        <v>Webber</v>
      </c>
      <c r="I2693" s="5" t="str">
        <f>VLOOKUP(F2693,'Customer Info'!A:E,5,0)</f>
        <v>Ningbo</v>
      </c>
      <c r="J2693" s="2" t="s">
        <v>280</v>
      </c>
      <c r="K2693" s="6" t="str">
        <f>VLOOKUP(J2693,'Product Details'!B:C,2,0)</f>
        <v>Furniture</v>
      </c>
      <c r="L2693" s="6" t="str">
        <f>VLOOKUP(J2693,'Product Details'!B:D,3,0)</f>
        <v>Chairs</v>
      </c>
      <c r="M2693" s="6" t="s">
        <v>6404</v>
      </c>
      <c r="N2693" s="2">
        <v>2787</v>
      </c>
      <c r="O2693" s="2">
        <v>2681</v>
      </c>
      <c r="P2693" s="2">
        <v>2</v>
      </c>
      <c r="Q2693" s="7">
        <f>O2693*P2693</f>
        <v>5362</v>
      </c>
      <c r="R2693" s="7">
        <f>N2693*P2693</f>
        <v>5574</v>
      </c>
      <c r="S2693" s="2">
        <v>62</v>
      </c>
      <c r="T2693" s="8">
        <f>R2693+S2693</f>
        <v>5636</v>
      </c>
      <c r="U2693" s="8">
        <f>T2693-Q2693</f>
        <v>274</v>
      </c>
      <c r="V2693" s="2" t="s">
        <v>33</v>
      </c>
      <c r="W2693" s="31">
        <f>IF(T2693&lt;5000,T2693*2%,IF(T2693&lt;25000,T2693*5%,IF(T2693&lt;50000,T2693*7%,IF(T2693&lt;100000,T2693*9%,IF(T2693&lt;250000,T2693*12%,T2693*15%)))))</f>
        <v>281.8</v>
      </c>
    </row>
    <row r="2694" spans="1:23" x14ac:dyDescent="0.3">
      <c r="A2694" s="2" t="s">
        <v>4023</v>
      </c>
      <c r="B2694" s="4">
        <v>44015</v>
      </c>
      <c r="C2694" s="4">
        <v>44015</v>
      </c>
      <c r="D2694" s="2" t="s">
        <v>28</v>
      </c>
      <c r="E2694" s="2" t="s">
        <v>48</v>
      </c>
      <c r="F2694" s="2" t="s">
        <v>300</v>
      </c>
      <c r="G2694" s="5" t="str">
        <f>VLOOKUP(F2694,'Customer Info'!A:B,2,0)</f>
        <v>Toby</v>
      </c>
      <c r="H2694" s="5" t="str">
        <f>VLOOKUP(F2694,'Customer Info'!A:C,3,0)</f>
        <v>Braunhardt</v>
      </c>
      <c r="I2694" s="5" t="str">
        <f>VLOOKUP(F2694,'Customer Info'!A:E,5,0)</f>
        <v>Jiangyan</v>
      </c>
      <c r="J2694" s="2" t="s">
        <v>217</v>
      </c>
      <c r="K2694" s="6" t="str">
        <f>VLOOKUP(J2694,'Product Details'!B:C,2,0)</f>
        <v>Office_Supplies</v>
      </c>
      <c r="L2694" s="6" t="str">
        <f>VLOOKUP(J2694,'Product Details'!B:D,3,0)</f>
        <v>Labels</v>
      </c>
      <c r="M2694" s="6" t="s">
        <v>6441</v>
      </c>
      <c r="N2694" s="2">
        <v>2787</v>
      </c>
      <c r="O2694" s="2">
        <v>2681</v>
      </c>
      <c r="P2694" s="2">
        <v>2</v>
      </c>
      <c r="Q2694" s="7">
        <f>O2694*P2694</f>
        <v>5362</v>
      </c>
      <c r="R2694" s="7">
        <f>N2694*P2694</f>
        <v>5574</v>
      </c>
      <c r="S2694" s="2">
        <v>56</v>
      </c>
      <c r="T2694" s="8">
        <f>R2694+S2694</f>
        <v>5630</v>
      </c>
      <c r="U2694" s="8">
        <f>T2694-Q2694</f>
        <v>268</v>
      </c>
      <c r="V2694" s="2" t="s">
        <v>71</v>
      </c>
      <c r="W2694" s="31">
        <f>IF(T2694&lt;5000,T2694*2%,IF(T2694&lt;25000,T2694*5%,IF(T2694&lt;50000,T2694*7%,IF(T2694&lt;100000,T2694*9%,IF(T2694&lt;250000,T2694*12%,T2694*15%)))))</f>
        <v>281.5</v>
      </c>
    </row>
    <row r="2695" spans="1:23" x14ac:dyDescent="0.3">
      <c r="A2695" s="2" t="s">
        <v>750</v>
      </c>
      <c r="B2695" s="4">
        <v>43232</v>
      </c>
      <c r="C2695" s="4">
        <v>43233</v>
      </c>
      <c r="D2695" s="2" t="s">
        <v>28</v>
      </c>
      <c r="E2695" s="2" t="s">
        <v>29</v>
      </c>
      <c r="F2695" s="2" t="s">
        <v>439</v>
      </c>
      <c r="G2695" s="5" t="str">
        <f>VLOOKUP(F2695,'Customer Info'!A:B,2,0)</f>
        <v>Benjamin</v>
      </c>
      <c r="H2695" s="5" t="str">
        <f>VLOOKUP(F2695,'Customer Info'!A:C,3,0)</f>
        <v>Patterson</v>
      </c>
      <c r="I2695" s="5" t="str">
        <f>VLOOKUP(F2695,'Customer Info'!A:E,5,0)</f>
        <v>Tamworth</v>
      </c>
      <c r="J2695" s="2" t="s">
        <v>751</v>
      </c>
      <c r="K2695" s="6" t="str">
        <f>VLOOKUP(J2695,'Product Details'!B:C,2,0)</f>
        <v>Office_Supplies</v>
      </c>
      <c r="L2695" s="6" t="str">
        <f>VLOOKUP(J2695,'Product Details'!B:D,3,0)</f>
        <v>Envelopes</v>
      </c>
      <c r="M2695" s="6" t="s">
        <v>6525</v>
      </c>
      <c r="N2695" s="2">
        <v>2787</v>
      </c>
      <c r="O2695" s="2">
        <v>2681</v>
      </c>
      <c r="P2695" s="2">
        <v>2</v>
      </c>
      <c r="Q2695" s="7">
        <f>O2695*P2695</f>
        <v>5362</v>
      </c>
      <c r="R2695" s="7">
        <f>N2695*P2695</f>
        <v>5574</v>
      </c>
      <c r="S2695" s="2">
        <v>53</v>
      </c>
      <c r="T2695" s="8">
        <f>R2695+S2695</f>
        <v>5627</v>
      </c>
      <c r="U2695" s="8">
        <f>T2695-Q2695</f>
        <v>265</v>
      </c>
      <c r="V2695" s="2" t="s">
        <v>63</v>
      </c>
      <c r="W2695" s="31">
        <f>IF(T2695&lt;5000,T2695*2%,IF(T2695&lt;25000,T2695*5%,IF(T2695&lt;50000,T2695*7%,IF(T2695&lt;100000,T2695*9%,IF(T2695&lt;250000,T2695*12%,T2695*15%)))))</f>
        <v>281.35000000000002</v>
      </c>
    </row>
    <row r="2696" spans="1:23" x14ac:dyDescent="0.3">
      <c r="A2696" s="2" t="s">
        <v>4757</v>
      </c>
      <c r="B2696" s="4">
        <v>43942</v>
      </c>
      <c r="C2696" s="4">
        <v>43943</v>
      </c>
      <c r="D2696" s="2" t="s">
        <v>28</v>
      </c>
      <c r="E2696" s="2" t="s">
        <v>43</v>
      </c>
      <c r="F2696" s="2" t="s">
        <v>1194</v>
      </c>
      <c r="G2696" s="5" t="str">
        <f>VLOOKUP(F2696,'Customer Info'!A:B,2,0)</f>
        <v>Craig</v>
      </c>
      <c r="H2696" s="5" t="str">
        <f>VLOOKUP(F2696,'Customer Info'!A:C,3,0)</f>
        <v>Carroll</v>
      </c>
      <c r="I2696" s="5" t="str">
        <f>VLOOKUP(F2696,'Customer Info'!A:E,5,0)</f>
        <v>Suzhou</v>
      </c>
      <c r="J2696" s="2" t="s">
        <v>751</v>
      </c>
      <c r="K2696" s="6" t="str">
        <f>VLOOKUP(J2696,'Product Details'!B:C,2,0)</f>
        <v>Office_Supplies</v>
      </c>
      <c r="L2696" s="6" t="str">
        <f>VLOOKUP(J2696,'Product Details'!B:D,3,0)</f>
        <v>Envelopes</v>
      </c>
      <c r="M2696" s="6" t="s">
        <v>6525</v>
      </c>
      <c r="N2696" s="2">
        <v>1859</v>
      </c>
      <c r="O2696" s="2">
        <v>1755</v>
      </c>
      <c r="P2696" s="2">
        <v>3</v>
      </c>
      <c r="Q2696" s="7">
        <f>O2696*P2696</f>
        <v>5265</v>
      </c>
      <c r="R2696" s="7">
        <f>N2696*P2696</f>
        <v>5577</v>
      </c>
      <c r="S2696" s="2">
        <v>96</v>
      </c>
      <c r="T2696" s="8">
        <f>R2696+S2696</f>
        <v>5673</v>
      </c>
      <c r="U2696" s="8">
        <f>T2696-Q2696</f>
        <v>408</v>
      </c>
      <c r="V2696" s="2" t="s">
        <v>71</v>
      </c>
      <c r="W2696" s="31">
        <f>IF(T2696&lt;5000,T2696*2%,IF(T2696&lt;25000,T2696*5%,IF(T2696&lt;50000,T2696*7%,IF(T2696&lt;100000,T2696*9%,IF(T2696&lt;250000,T2696*12%,T2696*15%)))))</f>
        <v>283.65000000000003</v>
      </c>
    </row>
    <row r="2697" spans="1:23" x14ac:dyDescent="0.3">
      <c r="A2697" s="2" t="s">
        <v>458</v>
      </c>
      <c r="B2697" s="4">
        <v>43299</v>
      </c>
      <c r="C2697" s="4">
        <v>43301</v>
      </c>
      <c r="D2697" s="2" t="s">
        <v>28</v>
      </c>
      <c r="E2697" s="2" t="s">
        <v>43</v>
      </c>
      <c r="F2697" s="2" t="s">
        <v>459</v>
      </c>
      <c r="G2697" s="5" t="str">
        <f>VLOOKUP(F2697,'Customer Info'!A:B,2,0)</f>
        <v>Alex</v>
      </c>
      <c r="H2697" s="5" t="str">
        <f>VLOOKUP(F2697,'Customer Info'!A:C,3,0)</f>
        <v>Avila</v>
      </c>
      <c r="I2697" s="5" t="str">
        <f>VLOOKUP(F2697,'Customer Info'!A:E,5,0)</f>
        <v>Agra</v>
      </c>
      <c r="J2697" s="2" t="s">
        <v>45</v>
      </c>
      <c r="K2697" s="6" t="str">
        <f>VLOOKUP(J2697,'Product Details'!B:C,2,0)</f>
        <v>Technology</v>
      </c>
      <c r="L2697" s="6" t="str">
        <f>VLOOKUP(J2697,'Product Details'!B:D,3,0)</f>
        <v>Machines</v>
      </c>
      <c r="M2697" s="6" t="s">
        <v>6428</v>
      </c>
      <c r="N2697" s="2">
        <v>1859</v>
      </c>
      <c r="O2697" s="2">
        <v>1755</v>
      </c>
      <c r="P2697" s="2">
        <v>3</v>
      </c>
      <c r="Q2697" s="7">
        <f>O2697*P2697</f>
        <v>5265</v>
      </c>
      <c r="R2697" s="7">
        <f>N2697*P2697</f>
        <v>5577</v>
      </c>
      <c r="S2697" s="2">
        <v>66</v>
      </c>
      <c r="T2697" s="8">
        <f>R2697+S2697</f>
        <v>5643</v>
      </c>
      <c r="U2697" s="8">
        <f>T2697-Q2697</f>
        <v>378</v>
      </c>
      <c r="V2697" s="2" t="s">
        <v>33</v>
      </c>
      <c r="W2697" s="31">
        <f>IF(T2697&lt;5000,T2697*2%,IF(T2697&lt;25000,T2697*5%,IF(T2697&lt;50000,T2697*7%,IF(T2697&lt;100000,T2697*9%,IF(T2697&lt;250000,T2697*12%,T2697*15%)))))</f>
        <v>282.15000000000003</v>
      </c>
    </row>
    <row r="2698" spans="1:23" x14ac:dyDescent="0.3">
      <c r="A2698" s="2" t="s">
        <v>3321</v>
      </c>
      <c r="B2698" s="4">
        <v>43673</v>
      </c>
      <c r="C2698" s="4">
        <v>43674</v>
      </c>
      <c r="D2698" s="2" t="s">
        <v>28</v>
      </c>
      <c r="E2698" s="2" t="s">
        <v>48</v>
      </c>
      <c r="F2698" s="2" t="s">
        <v>185</v>
      </c>
      <c r="G2698" s="5" t="str">
        <f>VLOOKUP(F2698,'Customer Info'!A:B,2,0)</f>
        <v>Adam</v>
      </c>
      <c r="H2698" s="5" t="str">
        <f>VLOOKUP(F2698,'Customer Info'!A:C,3,0)</f>
        <v>Bellavance</v>
      </c>
      <c r="I2698" s="5" t="str">
        <f>VLOOKUP(F2698,'Customer Info'!A:E,5,0)</f>
        <v>Kwinana</v>
      </c>
      <c r="J2698" s="2" t="s">
        <v>313</v>
      </c>
      <c r="K2698" s="6" t="str">
        <f>VLOOKUP(J2698,'Product Details'!B:C,2,0)</f>
        <v>Technology</v>
      </c>
      <c r="L2698" s="6" t="str">
        <f>VLOOKUP(J2698,'Product Details'!B:D,3,0)</f>
        <v>Copiers</v>
      </c>
      <c r="M2698" s="6" t="s">
        <v>6435</v>
      </c>
      <c r="N2698" s="2">
        <v>1859</v>
      </c>
      <c r="O2698" s="2">
        <v>1755</v>
      </c>
      <c r="P2698" s="2">
        <v>3</v>
      </c>
      <c r="Q2698" s="7">
        <f>O2698*P2698</f>
        <v>5265</v>
      </c>
      <c r="R2698" s="7">
        <f>N2698*P2698</f>
        <v>5577</v>
      </c>
      <c r="S2698" s="2">
        <v>51</v>
      </c>
      <c r="T2698" s="8">
        <f>R2698+S2698</f>
        <v>5628</v>
      </c>
      <c r="U2698" s="8">
        <f>T2698-Q2698</f>
        <v>363</v>
      </c>
      <c r="V2698" s="2" t="s">
        <v>63</v>
      </c>
      <c r="W2698" s="31">
        <f>IF(T2698&lt;5000,T2698*2%,IF(T2698&lt;25000,T2698*5%,IF(T2698&lt;50000,T2698*7%,IF(T2698&lt;100000,T2698*9%,IF(T2698&lt;250000,T2698*12%,T2698*15%)))))</f>
        <v>281.40000000000003</v>
      </c>
    </row>
    <row r="2699" spans="1:23" x14ac:dyDescent="0.3">
      <c r="A2699" s="2" t="s">
        <v>4531</v>
      </c>
      <c r="B2699" s="4">
        <v>43736</v>
      </c>
      <c r="C2699" s="4">
        <v>43736</v>
      </c>
      <c r="D2699" s="2" t="s">
        <v>28</v>
      </c>
      <c r="E2699" s="2" t="s">
        <v>43</v>
      </c>
      <c r="F2699" s="2" t="s">
        <v>356</v>
      </c>
      <c r="G2699" s="5" t="str">
        <f>VLOOKUP(F2699,'Customer Info'!A:B,2,0)</f>
        <v>Paul</v>
      </c>
      <c r="H2699" s="5" t="str">
        <f>VLOOKUP(F2699,'Customer Info'!A:C,3,0)</f>
        <v>Gonzalez</v>
      </c>
      <c r="I2699" s="5" t="str">
        <f>VLOOKUP(F2699,'Customer Info'!A:E,5,0)</f>
        <v>Durgapur</v>
      </c>
      <c r="J2699" s="2" t="s">
        <v>160</v>
      </c>
      <c r="K2699" s="6" t="str">
        <f>VLOOKUP(J2699,'Product Details'!B:C,2,0)</f>
        <v>Office_Supplies</v>
      </c>
      <c r="L2699" s="6" t="str">
        <f>VLOOKUP(J2699,'Product Details'!B:D,3,0)</f>
        <v>Storage</v>
      </c>
      <c r="M2699" s="6" t="s">
        <v>6506</v>
      </c>
      <c r="N2699" s="2">
        <v>1859</v>
      </c>
      <c r="O2699" s="2">
        <v>1755</v>
      </c>
      <c r="P2699" s="2">
        <v>3</v>
      </c>
      <c r="Q2699" s="7">
        <f>O2699*P2699</f>
        <v>5265</v>
      </c>
      <c r="R2699" s="7">
        <f>N2699*P2699</f>
        <v>5577</v>
      </c>
      <c r="S2699" s="2">
        <v>44</v>
      </c>
      <c r="T2699" s="8">
        <f>R2699+S2699</f>
        <v>5621</v>
      </c>
      <c r="U2699" s="8">
        <f>T2699-Q2699</f>
        <v>356</v>
      </c>
      <c r="V2699" s="2" t="s">
        <v>33</v>
      </c>
      <c r="W2699" s="31">
        <f>IF(T2699&lt;5000,T2699*2%,IF(T2699&lt;25000,T2699*5%,IF(T2699&lt;50000,T2699*7%,IF(T2699&lt;100000,T2699*9%,IF(T2699&lt;250000,T2699*12%,T2699*15%)))))</f>
        <v>281.05</v>
      </c>
    </row>
    <row r="2700" spans="1:23" x14ac:dyDescent="0.3">
      <c r="A2700" s="2" t="s">
        <v>51</v>
      </c>
      <c r="B2700" s="4">
        <v>43132</v>
      </c>
      <c r="C2700" s="4">
        <v>43132</v>
      </c>
      <c r="D2700" s="2" t="s">
        <v>28</v>
      </c>
      <c r="E2700" s="2" t="s">
        <v>36</v>
      </c>
      <c r="F2700" s="2" t="s">
        <v>52</v>
      </c>
      <c r="G2700" s="5" t="str">
        <f>VLOOKUP(F2700,'Customer Info'!A:B,2,0)</f>
        <v>Jas</v>
      </c>
      <c r="H2700" s="5" t="str">
        <f>VLOOKUP(F2700,'Customer Info'!A:C,3,0)</f>
        <v>O'Carroll</v>
      </c>
      <c r="I2700" s="5" t="str">
        <f>VLOOKUP(F2700,'Customer Info'!A:E,5,0)</f>
        <v>Essen</v>
      </c>
      <c r="J2700" s="2" t="s">
        <v>53</v>
      </c>
      <c r="K2700" s="6" t="str">
        <f>VLOOKUP(J2700,'Product Details'!B:C,2,0)</f>
        <v>Furniture</v>
      </c>
      <c r="L2700" s="6" t="str">
        <f>VLOOKUP(J2700,'Product Details'!B:D,3,0)</f>
        <v>Tables</v>
      </c>
      <c r="M2700" s="6" t="s">
        <v>6565</v>
      </c>
      <c r="N2700" s="2">
        <v>2790</v>
      </c>
      <c r="O2700" s="2">
        <v>2557</v>
      </c>
      <c r="P2700" s="2">
        <v>2</v>
      </c>
      <c r="Q2700" s="7">
        <f>O2700*P2700</f>
        <v>5114</v>
      </c>
      <c r="R2700" s="7">
        <f>N2700*P2700</f>
        <v>5580</v>
      </c>
      <c r="S2700" s="2">
        <v>98</v>
      </c>
      <c r="T2700" s="8">
        <f>R2700+S2700</f>
        <v>5678</v>
      </c>
      <c r="U2700" s="8">
        <f>T2700-Q2700</f>
        <v>564</v>
      </c>
      <c r="V2700" s="2" t="s">
        <v>33</v>
      </c>
      <c r="W2700" s="31">
        <f>IF(T2700&lt;5000,T2700*2%,IF(T2700&lt;25000,T2700*5%,IF(T2700&lt;50000,T2700*7%,IF(T2700&lt;100000,T2700*9%,IF(T2700&lt;250000,T2700*12%,T2700*15%)))))</f>
        <v>283.90000000000003</v>
      </c>
    </row>
    <row r="2701" spans="1:23" x14ac:dyDescent="0.3">
      <c r="A2701" s="2" t="s">
        <v>4632</v>
      </c>
      <c r="B2701" s="4">
        <v>44087</v>
      </c>
      <c r="C2701" s="4">
        <v>44089</v>
      </c>
      <c r="D2701" s="2" t="s">
        <v>28</v>
      </c>
      <c r="E2701" s="2" t="s">
        <v>29</v>
      </c>
      <c r="F2701" s="2" t="s">
        <v>65</v>
      </c>
      <c r="G2701" s="5" t="str">
        <f>VLOOKUP(F2701,'Customer Info'!A:B,2,0)</f>
        <v>Victor</v>
      </c>
      <c r="H2701" s="5" t="str">
        <f>VLOOKUP(F2701,'Customer Info'!A:C,3,0)</f>
        <v>Preis</v>
      </c>
      <c r="I2701" s="5" t="str">
        <f>VLOOKUP(F2701,'Customer Info'!A:E,5,0)</f>
        <v>Melbourne</v>
      </c>
      <c r="J2701" s="2" t="s">
        <v>579</v>
      </c>
      <c r="K2701" s="6" t="str">
        <f>VLOOKUP(J2701,'Product Details'!B:C,2,0)</f>
        <v>Office_Supplies</v>
      </c>
      <c r="L2701" s="6" t="str">
        <f>VLOOKUP(J2701,'Product Details'!B:D,3,0)</f>
        <v>Storage</v>
      </c>
      <c r="M2701" s="6" t="s">
        <v>6515</v>
      </c>
      <c r="N2701" s="2">
        <v>2790</v>
      </c>
      <c r="O2701" s="2">
        <v>2557</v>
      </c>
      <c r="P2701" s="2">
        <v>2</v>
      </c>
      <c r="Q2701" s="7">
        <f>O2701*P2701</f>
        <v>5114</v>
      </c>
      <c r="R2701" s="7">
        <f>N2701*P2701</f>
        <v>5580</v>
      </c>
      <c r="S2701" s="2">
        <v>47</v>
      </c>
      <c r="T2701" s="8">
        <f>R2701+S2701</f>
        <v>5627</v>
      </c>
      <c r="U2701" s="8">
        <f>T2701-Q2701</f>
        <v>513</v>
      </c>
      <c r="V2701" s="2" t="s">
        <v>63</v>
      </c>
      <c r="W2701" s="31">
        <f>IF(T2701&lt;5000,T2701*2%,IF(T2701&lt;25000,T2701*5%,IF(T2701&lt;50000,T2701*7%,IF(T2701&lt;100000,T2701*9%,IF(T2701&lt;250000,T2701*12%,T2701*15%)))))</f>
        <v>281.35000000000002</v>
      </c>
    </row>
    <row r="2702" spans="1:23" x14ac:dyDescent="0.3">
      <c r="A2702" s="2" t="s">
        <v>743</v>
      </c>
      <c r="B2702" s="4">
        <v>43402</v>
      </c>
      <c r="C2702" s="4">
        <v>43402</v>
      </c>
      <c r="D2702" s="2" t="s">
        <v>28</v>
      </c>
      <c r="E2702" s="2" t="s">
        <v>29</v>
      </c>
      <c r="F2702" s="2" t="s">
        <v>744</v>
      </c>
      <c r="G2702" s="5" t="str">
        <f>VLOOKUP(F2702,'Customer Info'!A:B,2,0)</f>
        <v>Thomas</v>
      </c>
      <c r="H2702" s="5" t="str">
        <f>VLOOKUP(F2702,'Customer Info'!A:C,3,0)</f>
        <v>Brumley</v>
      </c>
      <c r="I2702" s="5" t="str">
        <f>VLOOKUP(F2702,'Customer Info'!A:E,5,0)</f>
        <v>Launceston</v>
      </c>
      <c r="J2702" s="2" t="s">
        <v>310</v>
      </c>
      <c r="K2702" s="6" t="str">
        <f>VLOOKUP(J2702,'Product Details'!B:C,2,0)</f>
        <v>Technology</v>
      </c>
      <c r="L2702" s="6" t="str">
        <f>VLOOKUP(J2702,'Product Details'!B:D,3,0)</f>
        <v>Copiers</v>
      </c>
      <c r="M2702" s="6" t="s">
        <v>6481</v>
      </c>
      <c r="N2702" s="2">
        <v>2790</v>
      </c>
      <c r="O2702" s="2">
        <v>2557</v>
      </c>
      <c r="P2702" s="2">
        <v>2</v>
      </c>
      <c r="Q2702" s="7">
        <f>O2702*P2702</f>
        <v>5114</v>
      </c>
      <c r="R2702" s="7">
        <f>N2702*P2702</f>
        <v>5580</v>
      </c>
      <c r="S2702" s="2">
        <v>44</v>
      </c>
      <c r="T2702" s="8">
        <f>R2702+S2702</f>
        <v>5624</v>
      </c>
      <c r="U2702" s="8">
        <f>T2702-Q2702</f>
        <v>510</v>
      </c>
      <c r="V2702" s="2" t="s">
        <v>33</v>
      </c>
      <c r="W2702" s="31">
        <f>IF(T2702&lt;5000,T2702*2%,IF(T2702&lt;25000,T2702*5%,IF(T2702&lt;50000,T2702*7%,IF(T2702&lt;100000,T2702*9%,IF(T2702&lt;250000,T2702*12%,T2702*15%)))))</f>
        <v>281.2</v>
      </c>
    </row>
    <row r="2703" spans="1:23" x14ac:dyDescent="0.3">
      <c r="A2703" s="2" t="s">
        <v>4078</v>
      </c>
      <c r="B2703" s="4">
        <v>43270</v>
      </c>
      <c r="C2703" s="4">
        <v>43270</v>
      </c>
      <c r="D2703" s="2" t="s">
        <v>28</v>
      </c>
      <c r="E2703" s="2" t="s">
        <v>29</v>
      </c>
      <c r="F2703" s="2" t="s">
        <v>769</v>
      </c>
      <c r="G2703" s="5" t="str">
        <f>VLOOKUP(F2703,'Customer Info'!A:B,2,0)</f>
        <v>Lindsay</v>
      </c>
      <c r="H2703" s="5" t="str">
        <f>VLOOKUP(F2703,'Customer Info'!A:C,3,0)</f>
        <v>Williams</v>
      </c>
      <c r="I2703" s="5" t="str">
        <f>VLOOKUP(F2703,'Customer Info'!A:E,5,0)</f>
        <v>Akola</v>
      </c>
      <c r="J2703" s="2" t="s">
        <v>1050</v>
      </c>
      <c r="K2703" s="6" t="str">
        <f>VLOOKUP(J2703,'Product Details'!B:C,2,0)</f>
        <v>Technology</v>
      </c>
      <c r="L2703" s="6" t="str">
        <f>VLOOKUP(J2703,'Product Details'!B:D,3,0)</f>
        <v>Copiers</v>
      </c>
      <c r="M2703" s="6" t="s">
        <v>6484</v>
      </c>
      <c r="N2703" s="2">
        <v>2790</v>
      </c>
      <c r="O2703" s="2">
        <v>2557</v>
      </c>
      <c r="P2703" s="2">
        <v>2</v>
      </c>
      <c r="Q2703" s="7">
        <f>O2703*P2703</f>
        <v>5114</v>
      </c>
      <c r="R2703" s="7">
        <f>N2703*P2703</f>
        <v>5580</v>
      </c>
      <c r="S2703" s="2">
        <v>25</v>
      </c>
      <c r="T2703" s="8">
        <f>R2703+S2703</f>
        <v>5605</v>
      </c>
      <c r="U2703" s="8">
        <f>T2703-Q2703</f>
        <v>491</v>
      </c>
      <c r="V2703" s="2" t="s">
        <v>63</v>
      </c>
      <c r="W2703" s="31">
        <f>IF(T2703&lt;5000,T2703*2%,IF(T2703&lt;25000,T2703*5%,IF(T2703&lt;50000,T2703*7%,IF(T2703&lt;100000,T2703*9%,IF(T2703&lt;250000,T2703*12%,T2703*15%)))))</f>
        <v>280.25</v>
      </c>
    </row>
    <row r="2704" spans="1:23" x14ac:dyDescent="0.3">
      <c r="A2704" s="2" t="s">
        <v>4802</v>
      </c>
      <c r="B2704" s="4">
        <v>43157</v>
      </c>
      <c r="C2704" s="4">
        <v>43157</v>
      </c>
      <c r="D2704" s="2" t="s">
        <v>28</v>
      </c>
      <c r="E2704" s="2" t="s">
        <v>36</v>
      </c>
      <c r="F2704" s="2" t="s">
        <v>613</v>
      </c>
      <c r="G2704" s="5" t="str">
        <f>VLOOKUP(F2704,'Customer Info'!A:B,2,0)</f>
        <v>Scott</v>
      </c>
      <c r="H2704" s="5" t="str">
        <f>VLOOKUP(F2704,'Customer Info'!A:C,3,0)</f>
        <v>Cohen</v>
      </c>
      <c r="I2704" s="5" t="str">
        <f>VLOOKUP(F2704,'Customer Info'!A:E,5,0)</f>
        <v>Freiburg</v>
      </c>
      <c r="J2704" s="2" t="s">
        <v>492</v>
      </c>
      <c r="K2704" s="6" t="str">
        <f>VLOOKUP(J2704,'Product Details'!B:C,2,0)</f>
        <v>Office_Supplies</v>
      </c>
      <c r="L2704" s="6" t="str">
        <f>VLOOKUP(J2704,'Product Details'!B:D,3,0)</f>
        <v>Binders</v>
      </c>
      <c r="M2704" s="6" t="s">
        <v>6489</v>
      </c>
      <c r="N2704" s="2">
        <v>2790</v>
      </c>
      <c r="O2704" s="2">
        <v>2557</v>
      </c>
      <c r="P2704" s="2">
        <v>2</v>
      </c>
      <c r="Q2704" s="7">
        <f>O2704*P2704</f>
        <v>5114</v>
      </c>
      <c r="R2704" s="7">
        <f>N2704*P2704</f>
        <v>5580</v>
      </c>
      <c r="S2704" s="2">
        <v>22</v>
      </c>
      <c r="T2704" s="8">
        <f>R2704+S2704</f>
        <v>5602</v>
      </c>
      <c r="U2704" s="8">
        <f>T2704-Q2704</f>
        <v>488</v>
      </c>
      <c r="V2704" s="2" t="s">
        <v>33</v>
      </c>
      <c r="W2704" s="31">
        <f>IF(T2704&lt;5000,T2704*2%,IF(T2704&lt;25000,T2704*5%,IF(T2704&lt;50000,T2704*7%,IF(T2704&lt;100000,T2704*9%,IF(T2704&lt;250000,T2704*12%,T2704*15%)))))</f>
        <v>280.10000000000002</v>
      </c>
    </row>
    <row r="2705" spans="1:23" x14ac:dyDescent="0.3">
      <c r="A2705" s="2" t="s">
        <v>4207</v>
      </c>
      <c r="B2705" s="4">
        <v>43361</v>
      </c>
      <c r="C2705" s="4">
        <v>43363</v>
      </c>
      <c r="D2705" s="2" t="s">
        <v>47</v>
      </c>
      <c r="E2705" s="2" t="s">
        <v>48</v>
      </c>
      <c r="F2705" s="2" t="s">
        <v>231</v>
      </c>
      <c r="G2705" s="5" t="str">
        <f>VLOOKUP(F2705,'Customer Info'!A:B,2,0)</f>
        <v>Thais</v>
      </c>
      <c r="H2705" s="5" t="str">
        <f>VLOOKUP(F2705,'Customer Info'!A:C,3,0)</f>
        <v>Sissman</v>
      </c>
      <c r="I2705" s="5" t="str">
        <f>VLOOKUP(F2705,'Customer Info'!A:E,5,0)</f>
        <v>Essen</v>
      </c>
      <c r="J2705" s="2" t="s">
        <v>99</v>
      </c>
      <c r="K2705" s="6" t="str">
        <f>VLOOKUP(J2705,'Product Details'!B:C,2,0)</f>
        <v>Office_Supplies</v>
      </c>
      <c r="L2705" s="6" t="str">
        <f>VLOOKUP(J2705,'Product Details'!B:D,3,0)</f>
        <v>Art</v>
      </c>
      <c r="M2705" s="6" t="s">
        <v>6533</v>
      </c>
      <c r="N2705" s="2">
        <v>1399</v>
      </c>
      <c r="O2705" s="2">
        <v>1333</v>
      </c>
      <c r="P2705" s="2">
        <v>4</v>
      </c>
      <c r="Q2705" s="7">
        <f>O2705*P2705</f>
        <v>5332</v>
      </c>
      <c r="R2705" s="7">
        <f>N2705*P2705</f>
        <v>5596</v>
      </c>
      <c r="S2705" s="2">
        <v>95</v>
      </c>
      <c r="T2705" s="8">
        <f>R2705+S2705</f>
        <v>5691</v>
      </c>
      <c r="U2705" s="8">
        <f>T2705-Q2705</f>
        <v>359</v>
      </c>
      <c r="V2705" s="2" t="s">
        <v>33</v>
      </c>
      <c r="W2705" s="31">
        <f>IF(T2705&lt;5000,T2705*2%,IF(T2705&lt;25000,T2705*5%,IF(T2705&lt;50000,T2705*7%,IF(T2705&lt;100000,T2705*9%,IF(T2705&lt;250000,T2705*12%,T2705*15%)))))</f>
        <v>284.55</v>
      </c>
    </row>
    <row r="2706" spans="1:23" x14ac:dyDescent="0.3">
      <c r="A2706" s="2" t="s">
        <v>2357</v>
      </c>
      <c r="B2706" s="4">
        <v>43661</v>
      </c>
      <c r="C2706" s="4">
        <v>43662</v>
      </c>
      <c r="D2706" s="2" t="s">
        <v>47</v>
      </c>
      <c r="E2706" s="2" t="s">
        <v>29</v>
      </c>
      <c r="F2706" s="2" t="s">
        <v>1421</v>
      </c>
      <c r="G2706" s="5" t="str">
        <f>VLOOKUP(F2706,'Customer Info'!A:B,2,0)</f>
        <v>Alice</v>
      </c>
      <c r="H2706" s="5" t="str">
        <f>VLOOKUP(F2706,'Customer Info'!A:C,3,0)</f>
        <v>McCarthy</v>
      </c>
      <c r="I2706" s="5" t="str">
        <f>VLOOKUP(F2706,'Customer Info'!A:E,5,0)</f>
        <v>Berlin</v>
      </c>
      <c r="J2706" s="2" t="s">
        <v>407</v>
      </c>
      <c r="K2706" s="6" t="str">
        <f>VLOOKUP(J2706,'Product Details'!B:C,2,0)</f>
        <v>Furniture</v>
      </c>
      <c r="L2706" s="6" t="str">
        <f>VLOOKUP(J2706,'Product Details'!B:D,3,0)</f>
        <v>Furnishings</v>
      </c>
      <c r="M2706" s="6" t="s">
        <v>6420</v>
      </c>
      <c r="N2706" s="2">
        <v>1399</v>
      </c>
      <c r="O2706" s="2">
        <v>1333</v>
      </c>
      <c r="P2706" s="2">
        <v>4</v>
      </c>
      <c r="Q2706" s="7">
        <f>O2706*P2706</f>
        <v>5332</v>
      </c>
      <c r="R2706" s="7">
        <f>N2706*P2706</f>
        <v>5596</v>
      </c>
      <c r="S2706" s="2">
        <v>44</v>
      </c>
      <c r="T2706" s="8">
        <f>R2706+S2706</f>
        <v>5640</v>
      </c>
      <c r="U2706" s="8">
        <f>T2706-Q2706</f>
        <v>308</v>
      </c>
      <c r="V2706" s="2" t="s">
        <v>33</v>
      </c>
      <c r="W2706" s="31">
        <f>IF(T2706&lt;5000,T2706*2%,IF(T2706&lt;25000,T2706*5%,IF(T2706&lt;50000,T2706*7%,IF(T2706&lt;100000,T2706*9%,IF(T2706&lt;250000,T2706*12%,T2706*15%)))))</f>
        <v>282</v>
      </c>
    </row>
    <row r="2707" spans="1:23" x14ac:dyDescent="0.3">
      <c r="A2707" s="2" t="s">
        <v>5478</v>
      </c>
      <c r="B2707" s="4">
        <v>43966</v>
      </c>
      <c r="C2707" s="4">
        <v>43966</v>
      </c>
      <c r="D2707" s="2" t="s">
        <v>47</v>
      </c>
      <c r="E2707" s="2" t="s">
        <v>91</v>
      </c>
      <c r="F2707" s="2" t="s">
        <v>631</v>
      </c>
      <c r="G2707" s="5" t="str">
        <f>VLOOKUP(F2707,'Customer Info'!A:B,2,0)</f>
        <v>Bart</v>
      </c>
      <c r="H2707" s="5" t="str">
        <f>VLOOKUP(F2707,'Customer Info'!A:C,3,0)</f>
        <v>Folk</v>
      </c>
      <c r="I2707" s="5" t="str">
        <f>VLOOKUP(F2707,'Customer Info'!A:E,5,0)</f>
        <v>Melbourne</v>
      </c>
      <c r="J2707" s="2" t="s">
        <v>155</v>
      </c>
      <c r="K2707" s="6" t="str">
        <f>VLOOKUP(J2707,'Product Details'!B:C,2,0)</f>
        <v>Office_Supplies</v>
      </c>
      <c r="L2707" s="6" t="str">
        <f>VLOOKUP(J2707,'Product Details'!B:D,3,0)</f>
        <v>Envelopes</v>
      </c>
      <c r="M2707" s="6" t="s">
        <v>6426</v>
      </c>
      <c r="N2707" s="2">
        <v>1399</v>
      </c>
      <c r="O2707" s="2">
        <v>1333</v>
      </c>
      <c r="P2707" s="2">
        <v>4</v>
      </c>
      <c r="Q2707" s="7">
        <f>O2707*P2707</f>
        <v>5332</v>
      </c>
      <c r="R2707" s="7">
        <f>N2707*P2707</f>
        <v>5596</v>
      </c>
      <c r="S2707" s="2">
        <v>38</v>
      </c>
      <c r="T2707" s="8">
        <f>R2707+S2707</f>
        <v>5634</v>
      </c>
      <c r="U2707" s="8">
        <f>T2707-Q2707</f>
        <v>302</v>
      </c>
      <c r="V2707" s="2" t="s">
        <v>30</v>
      </c>
      <c r="W2707" s="31">
        <f>IF(T2707&lt;5000,T2707*2%,IF(T2707&lt;25000,T2707*5%,IF(T2707&lt;50000,T2707*7%,IF(T2707&lt;100000,T2707*9%,IF(T2707&lt;250000,T2707*12%,T2707*15%)))))</f>
        <v>281.7</v>
      </c>
    </row>
    <row r="2708" spans="1:23" x14ac:dyDescent="0.3">
      <c r="A2708" s="2" t="s">
        <v>3031</v>
      </c>
      <c r="B2708" s="4">
        <v>43307</v>
      </c>
      <c r="C2708" s="4">
        <v>43308</v>
      </c>
      <c r="D2708" s="2" t="s">
        <v>47</v>
      </c>
      <c r="E2708" s="2" t="s">
        <v>43</v>
      </c>
      <c r="F2708" s="2" t="s">
        <v>463</v>
      </c>
      <c r="G2708" s="5" t="str">
        <f>VLOOKUP(F2708,'Customer Info'!A:B,2,0)</f>
        <v>Barry</v>
      </c>
      <c r="H2708" s="5" t="str">
        <f>VLOOKUP(F2708,'Customer Info'!A:C,3,0)</f>
        <v>Franzšsisch</v>
      </c>
      <c r="I2708" s="5" t="str">
        <f>VLOOKUP(F2708,'Customer Info'!A:E,5,0)</f>
        <v>Bendigo</v>
      </c>
      <c r="J2708" s="2" t="s">
        <v>579</v>
      </c>
      <c r="K2708" s="6" t="str">
        <f>VLOOKUP(J2708,'Product Details'!B:C,2,0)</f>
        <v>Office_Supplies</v>
      </c>
      <c r="L2708" s="6" t="str">
        <f>VLOOKUP(J2708,'Product Details'!B:D,3,0)</f>
        <v>Storage</v>
      </c>
      <c r="M2708" s="6" t="s">
        <v>6515</v>
      </c>
      <c r="N2708" s="2">
        <v>400</v>
      </c>
      <c r="O2708" s="2">
        <v>360</v>
      </c>
      <c r="P2708" s="2">
        <v>14</v>
      </c>
      <c r="Q2708" s="7">
        <f>O2708*P2708</f>
        <v>5040</v>
      </c>
      <c r="R2708" s="7">
        <f>N2708*P2708</f>
        <v>5600</v>
      </c>
      <c r="S2708" s="2">
        <v>51</v>
      </c>
      <c r="T2708" s="8">
        <f>R2708+S2708</f>
        <v>5651</v>
      </c>
      <c r="U2708" s="8">
        <f>T2708-Q2708</f>
        <v>611</v>
      </c>
      <c r="V2708" s="2" t="s">
        <v>33</v>
      </c>
      <c r="W2708" s="31">
        <f>IF(T2708&lt;5000,T2708*2%,IF(T2708&lt;25000,T2708*5%,IF(T2708&lt;50000,T2708*7%,IF(T2708&lt;100000,T2708*9%,IF(T2708&lt;250000,T2708*12%,T2708*15%)))))</f>
        <v>282.55</v>
      </c>
    </row>
    <row r="2709" spans="1:23" x14ac:dyDescent="0.3">
      <c r="A2709" s="2" t="s">
        <v>1614</v>
      </c>
      <c r="B2709" s="4">
        <v>44034</v>
      </c>
      <c r="C2709" s="4">
        <v>44034</v>
      </c>
      <c r="D2709" s="2" t="s">
        <v>35</v>
      </c>
      <c r="E2709" s="2" t="s">
        <v>48</v>
      </c>
      <c r="F2709" s="2" t="s">
        <v>3</v>
      </c>
      <c r="G2709" s="5" t="str">
        <f>VLOOKUP(F2709,'Customer Info'!A:B,2,0)</f>
        <v>Cari</v>
      </c>
      <c r="H2709" s="5" t="str">
        <f>VLOOKUP(F2709,'Customer Info'!A:C,3,0)</f>
        <v>Sayre</v>
      </c>
      <c r="I2709" s="5" t="str">
        <f>VLOOKUP(F2709,'Customer Info'!A:E,5,0)</f>
        <v>Recklinghausen</v>
      </c>
      <c r="J2709" s="2" t="s">
        <v>336</v>
      </c>
      <c r="K2709" s="6" t="str">
        <f>VLOOKUP(J2709,'Product Details'!B:C,2,0)</f>
        <v>Technology</v>
      </c>
      <c r="L2709" s="6" t="str">
        <f>VLOOKUP(J2709,'Product Details'!B:D,3,0)</f>
        <v>Phones</v>
      </c>
      <c r="M2709" s="6" t="s">
        <v>6433</v>
      </c>
      <c r="N2709" s="2">
        <v>2808</v>
      </c>
      <c r="O2709" s="2">
        <v>2674</v>
      </c>
      <c r="P2709" s="2">
        <v>2</v>
      </c>
      <c r="Q2709" s="7">
        <f>O2709*P2709</f>
        <v>5348</v>
      </c>
      <c r="R2709" s="7">
        <f>N2709*P2709</f>
        <v>5616</v>
      </c>
      <c r="S2709" s="2">
        <v>75</v>
      </c>
      <c r="T2709" s="8">
        <f>R2709+S2709</f>
        <v>5691</v>
      </c>
      <c r="U2709" s="8">
        <f>T2709-Q2709</f>
        <v>343</v>
      </c>
      <c r="V2709" s="2" t="s">
        <v>63</v>
      </c>
      <c r="W2709" s="31">
        <f>IF(T2709&lt;5000,T2709*2%,IF(T2709&lt;25000,T2709*5%,IF(T2709&lt;50000,T2709*7%,IF(T2709&lt;100000,T2709*9%,IF(T2709&lt;250000,T2709*12%,T2709*15%)))))</f>
        <v>284.55</v>
      </c>
    </row>
    <row r="2710" spans="1:23" x14ac:dyDescent="0.3">
      <c r="A2710" s="2" t="s">
        <v>2596</v>
      </c>
      <c r="B2710" s="4">
        <v>43883</v>
      </c>
      <c r="C2710" s="4">
        <v>43884</v>
      </c>
      <c r="D2710" s="2" t="s">
        <v>28</v>
      </c>
      <c r="E2710" s="2" t="s">
        <v>48</v>
      </c>
      <c r="F2710" s="2" t="s">
        <v>430</v>
      </c>
      <c r="G2710" s="5" t="str">
        <f>VLOOKUP(F2710,'Customer Info'!A:B,2,0)</f>
        <v>Dennis</v>
      </c>
      <c r="H2710" s="5" t="str">
        <f>VLOOKUP(F2710,'Customer Info'!A:C,3,0)</f>
        <v>Pardue</v>
      </c>
      <c r="I2710" s="5" t="str">
        <f>VLOOKUP(F2710,'Customer Info'!A:E,5,0)</f>
        <v>Pekalongan</v>
      </c>
      <c r="J2710" s="2" t="s">
        <v>522</v>
      </c>
      <c r="K2710" s="6" t="str">
        <f>VLOOKUP(J2710,'Product Details'!B:C,2,0)</f>
        <v>Office_Supplies</v>
      </c>
      <c r="L2710" s="6" t="str">
        <f>VLOOKUP(J2710,'Product Details'!B:D,3,0)</f>
        <v>Appliances</v>
      </c>
      <c r="M2710" s="6" t="s">
        <v>6513</v>
      </c>
      <c r="N2710" s="2">
        <v>1405</v>
      </c>
      <c r="O2710" s="2">
        <v>1287</v>
      </c>
      <c r="P2710" s="2">
        <v>4</v>
      </c>
      <c r="Q2710" s="7">
        <f>O2710*P2710</f>
        <v>5148</v>
      </c>
      <c r="R2710" s="7">
        <f>N2710*P2710</f>
        <v>5620</v>
      </c>
      <c r="S2710" s="2">
        <v>48</v>
      </c>
      <c r="T2710" s="8">
        <f>R2710+S2710</f>
        <v>5668</v>
      </c>
      <c r="U2710" s="8">
        <f>T2710-Q2710</f>
        <v>520</v>
      </c>
      <c r="V2710" s="2" t="s">
        <v>33</v>
      </c>
      <c r="W2710" s="31">
        <f>IF(T2710&lt;5000,T2710*2%,IF(T2710&lt;25000,T2710*5%,IF(T2710&lt;50000,T2710*7%,IF(T2710&lt;100000,T2710*9%,IF(T2710&lt;250000,T2710*12%,T2710*15%)))))</f>
        <v>283.40000000000003</v>
      </c>
    </row>
    <row r="2711" spans="1:23" x14ac:dyDescent="0.3">
      <c r="A2711" s="2" t="s">
        <v>4087</v>
      </c>
      <c r="B2711" s="4">
        <v>43110</v>
      </c>
      <c r="C2711" s="4">
        <v>43110</v>
      </c>
      <c r="D2711" s="2" t="s">
        <v>47</v>
      </c>
      <c r="E2711" s="2" t="s">
        <v>91</v>
      </c>
      <c r="F2711" s="2" t="s">
        <v>1704</v>
      </c>
      <c r="G2711" s="5" t="str">
        <f>VLOOKUP(F2711,'Customer Info'!A:B,2,0)</f>
        <v>Patrick</v>
      </c>
      <c r="H2711" s="5" t="str">
        <f>VLOOKUP(F2711,'Customer Info'!A:C,3,0)</f>
        <v>O'Donnell</v>
      </c>
      <c r="I2711" s="5" t="str">
        <f>VLOOKUP(F2711,'Customer Info'!A:E,5,0)</f>
        <v>Sydney</v>
      </c>
      <c r="J2711" s="2" t="s">
        <v>245</v>
      </c>
      <c r="K2711" s="6" t="str">
        <f>VLOOKUP(J2711,'Product Details'!B:C,2,0)</f>
        <v>Office_Supplies</v>
      </c>
      <c r="L2711" s="6" t="str">
        <f>VLOOKUP(J2711,'Product Details'!B:D,3,0)</f>
        <v>Envelopes</v>
      </c>
      <c r="M2711" s="6" t="s">
        <v>6427</v>
      </c>
      <c r="N2711" s="2">
        <v>511</v>
      </c>
      <c r="O2711" s="2">
        <v>468</v>
      </c>
      <c r="P2711" s="2">
        <v>11</v>
      </c>
      <c r="Q2711" s="7">
        <f>O2711*P2711</f>
        <v>5148</v>
      </c>
      <c r="R2711" s="7">
        <f>N2711*P2711</f>
        <v>5621</v>
      </c>
      <c r="S2711" s="2">
        <v>89</v>
      </c>
      <c r="T2711" s="8">
        <f>R2711+S2711</f>
        <v>5710</v>
      </c>
      <c r="U2711" s="8">
        <f>T2711-Q2711</f>
        <v>562</v>
      </c>
      <c r="V2711" s="2" t="s">
        <v>33</v>
      </c>
      <c r="W2711" s="31">
        <f>IF(T2711&lt;5000,T2711*2%,IF(T2711&lt;25000,T2711*5%,IF(T2711&lt;50000,T2711*7%,IF(T2711&lt;100000,T2711*9%,IF(T2711&lt;250000,T2711*12%,T2711*15%)))))</f>
        <v>285.5</v>
      </c>
    </row>
    <row r="2712" spans="1:23" x14ac:dyDescent="0.3">
      <c r="A2712" s="2" t="s">
        <v>3712</v>
      </c>
      <c r="B2712" s="4">
        <v>43841</v>
      </c>
      <c r="C2712" s="4">
        <v>43842</v>
      </c>
      <c r="D2712" s="2" t="s">
        <v>28</v>
      </c>
      <c r="E2712" s="2" t="s">
        <v>29</v>
      </c>
      <c r="F2712" s="2" t="s">
        <v>447</v>
      </c>
      <c r="G2712" s="5" t="str">
        <f>VLOOKUP(F2712,'Customer Info'!A:B,2,0)</f>
        <v>Lisa</v>
      </c>
      <c r="H2712" s="5" t="str">
        <f>VLOOKUP(F2712,'Customer Info'!A:C,3,0)</f>
        <v>DeCherney</v>
      </c>
      <c r="I2712" s="5" t="str">
        <f>VLOOKUP(F2712,'Customer Info'!A:E,5,0)</f>
        <v>Ningbo</v>
      </c>
      <c r="J2712" s="2" t="s">
        <v>190</v>
      </c>
      <c r="K2712" s="6" t="str">
        <f>VLOOKUP(J2712,'Product Details'!B:C,2,0)</f>
        <v>Furniture</v>
      </c>
      <c r="L2712" s="6" t="str">
        <f>VLOOKUP(J2712,'Product Details'!B:D,3,0)</f>
        <v>Tables</v>
      </c>
      <c r="M2712" s="6" t="s">
        <v>6471</v>
      </c>
      <c r="N2712" s="2">
        <v>1878</v>
      </c>
      <c r="O2712" s="2">
        <v>1790</v>
      </c>
      <c r="P2712" s="2">
        <v>3</v>
      </c>
      <c r="Q2712" s="7">
        <f>O2712*P2712</f>
        <v>5370</v>
      </c>
      <c r="R2712" s="7">
        <f>N2712*P2712</f>
        <v>5634</v>
      </c>
      <c r="S2712" s="2">
        <v>24</v>
      </c>
      <c r="T2712" s="8">
        <f>R2712+S2712</f>
        <v>5658</v>
      </c>
      <c r="U2712" s="8">
        <f>T2712-Q2712</f>
        <v>288</v>
      </c>
      <c r="V2712" s="2" t="s">
        <v>33</v>
      </c>
      <c r="W2712" s="31">
        <f>IF(T2712&lt;5000,T2712*2%,IF(T2712&lt;25000,T2712*5%,IF(T2712&lt;50000,T2712*7%,IF(T2712&lt;100000,T2712*9%,IF(T2712&lt;250000,T2712*12%,T2712*15%)))))</f>
        <v>282.90000000000003</v>
      </c>
    </row>
    <row r="2713" spans="1:23" x14ac:dyDescent="0.3">
      <c r="A2713" s="2" t="s">
        <v>4766</v>
      </c>
      <c r="B2713" s="4">
        <v>43959</v>
      </c>
      <c r="C2713" s="4">
        <v>43961</v>
      </c>
      <c r="D2713" s="2" t="s">
        <v>47</v>
      </c>
      <c r="E2713" s="2" t="s">
        <v>43</v>
      </c>
      <c r="F2713" s="2" t="s">
        <v>203</v>
      </c>
      <c r="G2713" s="5" t="str">
        <f>VLOOKUP(F2713,'Customer Info'!A:B,2,0)</f>
        <v>Alex</v>
      </c>
      <c r="H2713" s="5" t="str">
        <f>VLOOKUP(F2713,'Customer Info'!A:C,3,0)</f>
        <v>Grayson</v>
      </c>
      <c r="I2713" s="5" t="str">
        <f>VLOOKUP(F2713,'Customer Info'!A:E,5,0)</f>
        <v>Anyang</v>
      </c>
      <c r="J2713" s="2" t="s">
        <v>503</v>
      </c>
      <c r="K2713" s="6" t="str">
        <f>VLOOKUP(J2713,'Product Details'!B:C,2,0)</f>
        <v>Technology</v>
      </c>
      <c r="L2713" s="6" t="str">
        <f>VLOOKUP(J2713,'Product Details'!B:D,3,0)</f>
        <v>Machines</v>
      </c>
      <c r="M2713" s="6" t="s">
        <v>6540</v>
      </c>
      <c r="N2713" s="2">
        <v>805</v>
      </c>
      <c r="O2713" s="2">
        <v>746</v>
      </c>
      <c r="P2713" s="2">
        <v>7</v>
      </c>
      <c r="Q2713" s="7">
        <f>O2713*P2713</f>
        <v>5222</v>
      </c>
      <c r="R2713" s="7">
        <f>N2713*P2713</f>
        <v>5635</v>
      </c>
      <c r="S2713" s="2">
        <v>73</v>
      </c>
      <c r="T2713" s="8">
        <f>R2713+S2713</f>
        <v>5708</v>
      </c>
      <c r="U2713" s="8">
        <f>T2713-Q2713</f>
        <v>486</v>
      </c>
      <c r="V2713" s="2" t="s">
        <v>33</v>
      </c>
      <c r="W2713" s="31">
        <f>IF(T2713&lt;5000,T2713*2%,IF(T2713&lt;25000,T2713*5%,IF(T2713&lt;50000,T2713*7%,IF(T2713&lt;100000,T2713*9%,IF(T2713&lt;250000,T2713*12%,T2713*15%)))))</f>
        <v>285.40000000000003</v>
      </c>
    </row>
    <row r="2714" spans="1:23" x14ac:dyDescent="0.3">
      <c r="A2714" s="2" t="s">
        <v>5429</v>
      </c>
      <c r="B2714" s="4">
        <v>43964</v>
      </c>
      <c r="C2714" s="4">
        <v>43965</v>
      </c>
      <c r="D2714" s="2" t="s">
        <v>47</v>
      </c>
      <c r="E2714" s="2" t="s">
        <v>36</v>
      </c>
      <c r="F2714" s="2" t="s">
        <v>309</v>
      </c>
      <c r="G2714" s="5" t="str">
        <f>VLOOKUP(F2714,'Customer Info'!A:B,2,0)</f>
        <v>Melanie</v>
      </c>
      <c r="H2714" s="5" t="str">
        <f>VLOOKUP(F2714,'Customer Info'!A:C,3,0)</f>
        <v>Seite</v>
      </c>
      <c r="I2714" s="5" t="str">
        <f>VLOOKUP(F2714,'Customer Info'!A:E,5,0)</f>
        <v>Xining</v>
      </c>
      <c r="J2714" s="2" t="s">
        <v>433</v>
      </c>
      <c r="K2714" s="6" t="str">
        <f>VLOOKUP(J2714,'Product Details'!B:C,2,0)</f>
        <v>Office_Supplies</v>
      </c>
      <c r="L2714" s="6" t="str">
        <f>VLOOKUP(J2714,'Product Details'!B:D,3,0)</f>
        <v>Binders</v>
      </c>
      <c r="M2714" s="6" t="s">
        <v>6563</v>
      </c>
      <c r="N2714" s="2">
        <v>1882</v>
      </c>
      <c r="O2714" s="2">
        <v>1792</v>
      </c>
      <c r="P2714" s="2">
        <v>3</v>
      </c>
      <c r="Q2714" s="7">
        <f>O2714*P2714</f>
        <v>5376</v>
      </c>
      <c r="R2714" s="7">
        <f>N2714*P2714</f>
        <v>5646</v>
      </c>
      <c r="S2714" s="2">
        <v>60</v>
      </c>
      <c r="T2714" s="8">
        <f>R2714+S2714</f>
        <v>5706</v>
      </c>
      <c r="U2714" s="8">
        <f>T2714-Q2714</f>
        <v>330</v>
      </c>
      <c r="V2714" s="2" t="s">
        <v>63</v>
      </c>
      <c r="W2714" s="31">
        <f>IF(T2714&lt;5000,T2714*2%,IF(T2714&lt;25000,T2714*5%,IF(T2714&lt;50000,T2714*7%,IF(T2714&lt;100000,T2714*9%,IF(T2714&lt;250000,T2714*12%,T2714*15%)))))</f>
        <v>285.3</v>
      </c>
    </row>
    <row r="2715" spans="1:23" x14ac:dyDescent="0.3">
      <c r="A2715" s="2" t="s">
        <v>1912</v>
      </c>
      <c r="B2715" s="4">
        <v>43833</v>
      </c>
      <c r="C2715" s="4">
        <v>43834</v>
      </c>
      <c r="D2715" s="2" t="s">
        <v>47</v>
      </c>
      <c r="E2715" s="2" t="s">
        <v>36</v>
      </c>
      <c r="F2715" s="2" t="s">
        <v>812</v>
      </c>
      <c r="G2715" s="5" t="str">
        <f>VLOOKUP(F2715,'Customer Info'!A:B,2,0)</f>
        <v>Tom</v>
      </c>
      <c r="H2715" s="5" t="str">
        <f>VLOOKUP(F2715,'Customer Info'!A:C,3,0)</f>
        <v>Zandusky</v>
      </c>
      <c r="I2715" s="5" t="str">
        <f>VLOOKUP(F2715,'Customer Info'!A:E,5,0)</f>
        <v>Hobart</v>
      </c>
      <c r="J2715" s="2" t="s">
        <v>563</v>
      </c>
      <c r="K2715" s="6" t="str">
        <f>VLOOKUP(J2715,'Product Details'!B:C,2,0)</f>
        <v>Technology</v>
      </c>
      <c r="L2715" s="6" t="str">
        <f>VLOOKUP(J2715,'Product Details'!B:D,3,0)</f>
        <v>Machines</v>
      </c>
      <c r="M2715" s="6" t="s">
        <v>6422</v>
      </c>
      <c r="N2715" s="2">
        <v>1413</v>
      </c>
      <c r="O2715" s="2">
        <v>1334</v>
      </c>
      <c r="P2715" s="2">
        <v>4</v>
      </c>
      <c r="Q2715" s="7">
        <f>O2715*P2715</f>
        <v>5336</v>
      </c>
      <c r="R2715" s="7">
        <f>N2715*P2715</f>
        <v>5652</v>
      </c>
      <c r="S2715" s="2">
        <v>56</v>
      </c>
      <c r="T2715" s="8">
        <f>R2715+S2715</f>
        <v>5708</v>
      </c>
      <c r="U2715" s="8">
        <f>T2715-Q2715</f>
        <v>372</v>
      </c>
      <c r="V2715" s="2" t="s">
        <v>63</v>
      </c>
      <c r="W2715" s="31">
        <f>IF(T2715&lt;5000,T2715*2%,IF(T2715&lt;25000,T2715*5%,IF(T2715&lt;50000,T2715*7%,IF(T2715&lt;100000,T2715*9%,IF(T2715&lt;250000,T2715*12%,T2715*15%)))))</f>
        <v>285.40000000000003</v>
      </c>
    </row>
    <row r="2716" spans="1:23" x14ac:dyDescent="0.3">
      <c r="A2716" s="2" t="s">
        <v>1889</v>
      </c>
      <c r="B2716" s="4">
        <v>44094</v>
      </c>
      <c r="C2716" s="4">
        <v>44094</v>
      </c>
      <c r="D2716" s="2" t="s">
        <v>47</v>
      </c>
      <c r="E2716" s="2" t="s">
        <v>29</v>
      </c>
      <c r="F2716" s="2" t="s">
        <v>333</v>
      </c>
      <c r="G2716" s="5" t="str">
        <f>VLOOKUP(F2716,'Customer Info'!A:B,2,0)</f>
        <v>Maureen</v>
      </c>
      <c r="H2716" s="5" t="str">
        <f>VLOOKUP(F2716,'Customer Info'!A:C,3,0)</f>
        <v>Fritzler</v>
      </c>
      <c r="I2716" s="5" t="str">
        <f>VLOOKUP(F2716,'Customer Info'!A:E,5,0)</f>
        <v>BadenBaden</v>
      </c>
      <c r="J2716" s="2" t="s">
        <v>301</v>
      </c>
      <c r="K2716" s="6" t="str">
        <f>VLOOKUP(J2716,'Product Details'!B:C,2,0)</f>
        <v>Technology</v>
      </c>
      <c r="L2716" s="6" t="str">
        <f>VLOOKUP(J2716,'Product Details'!B:D,3,0)</f>
        <v>Machines</v>
      </c>
      <c r="M2716" s="6" t="s">
        <v>6520</v>
      </c>
      <c r="N2716" s="2">
        <v>1413</v>
      </c>
      <c r="O2716" s="2">
        <v>1334</v>
      </c>
      <c r="P2716" s="2">
        <v>4</v>
      </c>
      <c r="Q2716" s="7">
        <f>O2716*P2716</f>
        <v>5336</v>
      </c>
      <c r="R2716" s="7">
        <f>N2716*P2716</f>
        <v>5652</v>
      </c>
      <c r="S2716" s="2">
        <v>50</v>
      </c>
      <c r="T2716" s="8">
        <f>R2716+S2716</f>
        <v>5702</v>
      </c>
      <c r="U2716" s="8">
        <f>T2716-Q2716</f>
        <v>366</v>
      </c>
      <c r="V2716" s="2" t="s">
        <v>30</v>
      </c>
      <c r="W2716" s="31">
        <f>IF(T2716&lt;5000,T2716*2%,IF(T2716&lt;25000,T2716*5%,IF(T2716&lt;50000,T2716*7%,IF(T2716&lt;100000,T2716*9%,IF(T2716&lt;250000,T2716*12%,T2716*15%)))))</f>
        <v>285.10000000000002</v>
      </c>
    </row>
    <row r="2717" spans="1:23" x14ac:dyDescent="0.3">
      <c r="A2717" s="2" t="s">
        <v>1662</v>
      </c>
      <c r="B2717" s="4">
        <v>44049</v>
      </c>
      <c r="C2717" s="4">
        <v>44049</v>
      </c>
      <c r="D2717" s="2" t="s">
        <v>35</v>
      </c>
      <c r="E2717" s="2" t="s">
        <v>29</v>
      </c>
      <c r="F2717" s="2" t="s">
        <v>1663</v>
      </c>
      <c r="G2717" s="5" t="str">
        <f>VLOOKUP(F2717,'Customer Info'!A:B,2,0)</f>
        <v>Ralph</v>
      </c>
      <c r="H2717" s="5" t="str">
        <f>VLOOKUP(F2717,'Customer Info'!A:C,3,0)</f>
        <v>Arnett</v>
      </c>
      <c r="I2717" s="5" t="str">
        <f>VLOOKUP(F2717,'Customer Info'!A:E,5,0)</f>
        <v>Suzhou</v>
      </c>
      <c r="J2717" s="2" t="s">
        <v>223</v>
      </c>
      <c r="K2717" s="6" t="str">
        <f>VLOOKUP(J2717,'Product Details'!B:C,2,0)</f>
        <v>Office_Supplies</v>
      </c>
      <c r="L2717" s="6" t="str">
        <f>VLOOKUP(J2717,'Product Details'!B:D,3,0)</f>
        <v>Supplies</v>
      </c>
      <c r="M2717" s="6" t="s">
        <v>6445</v>
      </c>
      <c r="N2717" s="2">
        <v>2829</v>
      </c>
      <c r="O2717" s="2">
        <v>2596</v>
      </c>
      <c r="P2717" s="2">
        <v>2</v>
      </c>
      <c r="Q2717" s="7">
        <f>O2717*P2717</f>
        <v>5192</v>
      </c>
      <c r="R2717" s="7">
        <f>N2717*P2717</f>
        <v>5658</v>
      </c>
      <c r="S2717" s="2">
        <v>84</v>
      </c>
      <c r="T2717" s="8">
        <f>R2717+S2717</f>
        <v>5742</v>
      </c>
      <c r="U2717" s="8">
        <f>T2717-Q2717</f>
        <v>550</v>
      </c>
      <c r="V2717" s="2" t="s">
        <v>63</v>
      </c>
      <c r="W2717" s="31">
        <f>IF(T2717&lt;5000,T2717*2%,IF(T2717&lt;25000,T2717*5%,IF(T2717&lt;50000,T2717*7%,IF(T2717&lt;100000,T2717*9%,IF(T2717&lt;250000,T2717*12%,T2717*15%)))))</f>
        <v>287.10000000000002</v>
      </c>
    </row>
    <row r="2718" spans="1:23" x14ac:dyDescent="0.3">
      <c r="A2718" s="2" t="s">
        <v>1615</v>
      </c>
      <c r="B2718" s="4">
        <v>43944</v>
      </c>
      <c r="C2718" s="4">
        <v>43945</v>
      </c>
      <c r="D2718" s="2" t="s">
        <v>35</v>
      </c>
      <c r="E2718" s="2" t="s">
        <v>29</v>
      </c>
      <c r="F2718" s="2" t="s">
        <v>113</v>
      </c>
      <c r="G2718" s="5" t="str">
        <f>VLOOKUP(F2718,'Customer Info'!A:B,2,0)</f>
        <v>Thomas</v>
      </c>
      <c r="H2718" s="5" t="str">
        <f>VLOOKUP(F2718,'Customer Info'!A:C,3,0)</f>
        <v>Brumley</v>
      </c>
      <c r="I2718" s="5" t="str">
        <f>VLOOKUP(F2718,'Customer Info'!A:E,5,0)</f>
        <v>Jinan</v>
      </c>
      <c r="J2718" s="2" t="s">
        <v>348</v>
      </c>
      <c r="K2718" s="6" t="str">
        <f>VLOOKUP(J2718,'Product Details'!B:C,2,0)</f>
        <v>Furniture</v>
      </c>
      <c r="L2718" s="6" t="str">
        <f>VLOOKUP(J2718,'Product Details'!B:D,3,0)</f>
        <v>Furnishings</v>
      </c>
      <c r="M2718" s="6" t="s">
        <v>6559</v>
      </c>
      <c r="N2718" s="2">
        <v>2829</v>
      </c>
      <c r="O2718" s="2">
        <v>2596</v>
      </c>
      <c r="P2718" s="2">
        <v>2</v>
      </c>
      <c r="Q2718" s="7">
        <f>O2718*P2718</f>
        <v>5192</v>
      </c>
      <c r="R2718" s="7">
        <f>N2718*P2718</f>
        <v>5658</v>
      </c>
      <c r="S2718" s="2">
        <v>66</v>
      </c>
      <c r="T2718" s="8">
        <f>R2718+S2718</f>
        <v>5724</v>
      </c>
      <c r="U2718" s="8">
        <f>T2718-Q2718</f>
        <v>532</v>
      </c>
      <c r="V2718" s="2" t="s">
        <v>33</v>
      </c>
      <c r="W2718" s="31">
        <f>IF(T2718&lt;5000,T2718*2%,IF(T2718&lt;25000,T2718*5%,IF(T2718&lt;50000,T2718*7%,IF(T2718&lt;100000,T2718*9%,IF(T2718&lt;250000,T2718*12%,T2718*15%)))))</f>
        <v>286.2</v>
      </c>
    </row>
    <row r="2719" spans="1:23" x14ac:dyDescent="0.3">
      <c r="A2719" s="2" t="s">
        <v>2223</v>
      </c>
      <c r="B2719" s="4">
        <v>43335</v>
      </c>
      <c r="C2719" s="4">
        <v>43336</v>
      </c>
      <c r="D2719" s="2" t="s">
        <v>35</v>
      </c>
      <c r="E2719" s="2" t="s">
        <v>68</v>
      </c>
      <c r="F2719" s="2" t="s">
        <v>1312</v>
      </c>
      <c r="G2719" s="5" t="str">
        <f>VLOOKUP(F2719,'Customer Info'!A:B,2,0)</f>
        <v>Mick</v>
      </c>
      <c r="H2719" s="5" t="str">
        <f>VLOOKUP(F2719,'Customer Info'!A:C,3,0)</f>
        <v>Brown</v>
      </c>
      <c r="I2719" s="5" t="str">
        <f>VLOOKUP(F2719,'Customer Info'!A:E,5,0)</f>
        <v>Shenzhen</v>
      </c>
      <c r="J2719" s="2" t="s">
        <v>118</v>
      </c>
      <c r="K2719" s="6" t="str">
        <f>VLOOKUP(J2719,'Product Details'!B:C,2,0)</f>
        <v>Furniture</v>
      </c>
      <c r="L2719" s="6" t="str">
        <f>VLOOKUP(J2719,'Product Details'!B:D,3,0)</f>
        <v>Furnishings</v>
      </c>
      <c r="M2719" s="6" t="s">
        <v>6461</v>
      </c>
      <c r="N2719" s="2">
        <v>2829</v>
      </c>
      <c r="O2719" s="2">
        <v>2596</v>
      </c>
      <c r="P2719" s="2">
        <v>2</v>
      </c>
      <c r="Q2719" s="7">
        <f>O2719*P2719</f>
        <v>5192</v>
      </c>
      <c r="R2719" s="7">
        <f>N2719*P2719</f>
        <v>5658</v>
      </c>
      <c r="S2719" s="2">
        <v>61</v>
      </c>
      <c r="T2719" s="8">
        <f>R2719+S2719</f>
        <v>5719</v>
      </c>
      <c r="U2719" s="8">
        <f>T2719-Q2719</f>
        <v>527</v>
      </c>
      <c r="V2719" s="2" t="s">
        <v>33</v>
      </c>
      <c r="W2719" s="31">
        <f>IF(T2719&lt;5000,T2719*2%,IF(T2719&lt;25000,T2719*5%,IF(T2719&lt;50000,T2719*7%,IF(T2719&lt;100000,T2719*9%,IF(T2719&lt;250000,T2719*12%,T2719*15%)))))</f>
        <v>285.95</v>
      </c>
    </row>
    <row r="2720" spans="1:23" x14ac:dyDescent="0.3">
      <c r="A2720" s="2" t="s">
        <v>3687</v>
      </c>
      <c r="B2720" s="4">
        <v>44174</v>
      </c>
      <c r="C2720" s="4">
        <v>44174</v>
      </c>
      <c r="D2720" s="2" t="s">
        <v>35</v>
      </c>
      <c r="E2720" s="2" t="s">
        <v>48</v>
      </c>
      <c r="F2720" s="2" t="s">
        <v>423</v>
      </c>
      <c r="G2720" s="5" t="str">
        <f>VLOOKUP(F2720,'Customer Info'!A:B,2,0)</f>
        <v>Bill</v>
      </c>
      <c r="H2720" s="5" t="str">
        <f>VLOOKUP(F2720,'Customer Info'!A:C,3,0)</f>
        <v>Eplett</v>
      </c>
      <c r="I2720" s="5" t="str">
        <f>VLOOKUP(F2720,'Customer Info'!A:E,5,0)</f>
        <v>Newcastle</v>
      </c>
      <c r="J2720" s="2" t="s">
        <v>99</v>
      </c>
      <c r="K2720" s="6" t="str">
        <f>VLOOKUP(J2720,'Product Details'!B:C,2,0)</f>
        <v>Office_Supplies</v>
      </c>
      <c r="L2720" s="6" t="str">
        <f>VLOOKUP(J2720,'Product Details'!B:D,3,0)</f>
        <v>Art</v>
      </c>
      <c r="M2720" s="6" t="s">
        <v>6533</v>
      </c>
      <c r="N2720" s="2">
        <v>2829</v>
      </c>
      <c r="O2720" s="2">
        <v>2596</v>
      </c>
      <c r="P2720" s="2">
        <v>2</v>
      </c>
      <c r="Q2720" s="7">
        <f>O2720*P2720</f>
        <v>5192</v>
      </c>
      <c r="R2720" s="7">
        <f>N2720*P2720</f>
        <v>5658</v>
      </c>
      <c r="S2720" s="2">
        <v>48</v>
      </c>
      <c r="T2720" s="8">
        <f>R2720+S2720</f>
        <v>5706</v>
      </c>
      <c r="U2720" s="8">
        <f>T2720-Q2720</f>
        <v>514</v>
      </c>
      <c r="V2720" s="2" t="s">
        <v>33</v>
      </c>
      <c r="W2720" s="31">
        <f>IF(T2720&lt;5000,T2720*2%,IF(T2720&lt;25000,T2720*5%,IF(T2720&lt;50000,T2720*7%,IF(T2720&lt;100000,T2720*9%,IF(T2720&lt;250000,T2720*12%,T2720*15%)))))</f>
        <v>285.3</v>
      </c>
    </row>
    <row r="2721" spans="1:23" x14ac:dyDescent="0.3">
      <c r="A2721" s="2" t="s">
        <v>1978</v>
      </c>
      <c r="B2721" s="4">
        <v>43953</v>
      </c>
      <c r="C2721" s="4">
        <v>43954</v>
      </c>
      <c r="D2721" s="2" t="s">
        <v>35</v>
      </c>
      <c r="E2721" s="2" t="s">
        <v>29</v>
      </c>
      <c r="F2721" s="2" t="s">
        <v>98</v>
      </c>
      <c r="G2721" s="5" t="str">
        <f>VLOOKUP(F2721,'Customer Info'!A:B,2,0)</f>
        <v>David</v>
      </c>
      <c r="H2721" s="5" t="str">
        <f>VLOOKUP(F2721,'Customer Info'!A:C,3,0)</f>
        <v>Kendrick</v>
      </c>
      <c r="I2721" s="5" t="str">
        <f>VLOOKUP(F2721,'Customer Info'!A:E,5,0)</f>
        <v>Kunming</v>
      </c>
      <c r="J2721" s="2" t="s">
        <v>424</v>
      </c>
      <c r="K2721" s="6" t="str">
        <f>VLOOKUP(J2721,'Product Details'!B:C,2,0)</f>
        <v>Office_Supplies</v>
      </c>
      <c r="L2721" s="6" t="str">
        <f>VLOOKUP(J2721,'Product Details'!B:D,3,0)</f>
        <v>Supplies</v>
      </c>
      <c r="M2721" s="6" t="s">
        <v>6398</v>
      </c>
      <c r="N2721" s="2">
        <v>2829</v>
      </c>
      <c r="O2721" s="2">
        <v>2596</v>
      </c>
      <c r="P2721" s="2">
        <v>2</v>
      </c>
      <c r="Q2721" s="7">
        <f>O2721*P2721</f>
        <v>5192</v>
      </c>
      <c r="R2721" s="7">
        <f>N2721*P2721</f>
        <v>5658</v>
      </c>
      <c r="S2721" s="2">
        <v>47</v>
      </c>
      <c r="T2721" s="8">
        <f>R2721+S2721</f>
        <v>5705</v>
      </c>
      <c r="U2721" s="8">
        <f>T2721-Q2721</f>
        <v>513</v>
      </c>
      <c r="V2721" s="2" t="s">
        <v>30</v>
      </c>
      <c r="W2721" s="31">
        <f>IF(T2721&lt;5000,T2721*2%,IF(T2721&lt;25000,T2721*5%,IF(T2721&lt;50000,T2721*7%,IF(T2721&lt;100000,T2721*9%,IF(T2721&lt;250000,T2721*12%,T2721*15%)))))</f>
        <v>285.25</v>
      </c>
    </row>
    <row r="2722" spans="1:23" x14ac:dyDescent="0.3">
      <c r="A2722" s="2" t="s">
        <v>1635</v>
      </c>
      <c r="B2722" s="4">
        <v>43861</v>
      </c>
      <c r="C2722" s="4">
        <v>43863</v>
      </c>
      <c r="D2722" s="2" t="s">
        <v>35</v>
      </c>
      <c r="E2722" s="2" t="s">
        <v>29</v>
      </c>
      <c r="F2722" s="2" t="s">
        <v>1599</v>
      </c>
      <c r="G2722" s="5" t="str">
        <f>VLOOKUP(F2722,'Customer Info'!A:B,2,0)</f>
        <v>Brendan</v>
      </c>
      <c r="H2722" s="5" t="str">
        <f>VLOOKUP(F2722,'Customer Info'!A:C,3,0)</f>
        <v>Murry</v>
      </c>
      <c r="I2722" s="5" t="str">
        <f>VLOOKUP(F2722,'Customer Info'!A:E,5,0)</f>
        <v>Brahmapur</v>
      </c>
      <c r="J2722" s="2" t="s">
        <v>668</v>
      </c>
      <c r="K2722" s="6" t="str">
        <f>VLOOKUP(J2722,'Product Details'!B:C,2,0)</f>
        <v>Technology</v>
      </c>
      <c r="L2722" s="6" t="str">
        <f>VLOOKUP(J2722,'Product Details'!B:D,3,0)</f>
        <v>Phones</v>
      </c>
      <c r="M2722" s="6" t="s">
        <v>6432</v>
      </c>
      <c r="N2722" s="2">
        <v>2829</v>
      </c>
      <c r="O2722" s="2">
        <v>2596</v>
      </c>
      <c r="P2722" s="2">
        <v>2</v>
      </c>
      <c r="Q2722" s="7">
        <f>O2722*P2722</f>
        <v>5192</v>
      </c>
      <c r="R2722" s="7">
        <f>N2722*P2722</f>
        <v>5658</v>
      </c>
      <c r="S2722" s="2">
        <v>30</v>
      </c>
      <c r="T2722" s="8">
        <f>R2722+S2722</f>
        <v>5688</v>
      </c>
      <c r="U2722" s="8">
        <f>T2722-Q2722</f>
        <v>496</v>
      </c>
      <c r="V2722" s="2" t="s">
        <v>33</v>
      </c>
      <c r="W2722" s="31">
        <f>IF(T2722&lt;5000,T2722*2%,IF(T2722&lt;25000,T2722*5%,IF(T2722&lt;50000,T2722*7%,IF(T2722&lt;100000,T2722*9%,IF(T2722&lt;250000,T2722*12%,T2722*15%)))))</f>
        <v>284.40000000000003</v>
      </c>
    </row>
    <row r="2723" spans="1:23" x14ac:dyDescent="0.3">
      <c r="A2723" s="2" t="s">
        <v>396</v>
      </c>
      <c r="B2723" s="4">
        <v>43324</v>
      </c>
      <c r="C2723" s="4">
        <v>43324</v>
      </c>
      <c r="D2723" s="2" t="s">
        <v>35</v>
      </c>
      <c r="E2723" s="2" t="s">
        <v>36</v>
      </c>
      <c r="F2723" s="2" t="s">
        <v>397</v>
      </c>
      <c r="G2723" s="5" t="str">
        <f>VLOOKUP(F2723,'Customer Info'!A:B,2,0)</f>
        <v>Lynn</v>
      </c>
      <c r="H2723" s="5" t="str">
        <f>VLOOKUP(F2723,'Customer Info'!A:C,3,0)</f>
        <v>Smith</v>
      </c>
      <c r="I2723" s="5" t="str">
        <f>VLOOKUP(F2723,'Customer Info'!A:E,5,0)</f>
        <v>Guiping</v>
      </c>
      <c r="J2723" s="2" t="s">
        <v>398</v>
      </c>
      <c r="K2723" s="6" t="str">
        <f>VLOOKUP(J2723,'Product Details'!B:C,2,0)</f>
        <v>Office_Supplies</v>
      </c>
      <c r="L2723" s="6" t="str">
        <f>VLOOKUP(J2723,'Product Details'!B:D,3,0)</f>
        <v>Art</v>
      </c>
      <c r="M2723" s="6" t="s">
        <v>6425</v>
      </c>
      <c r="N2723" s="2">
        <v>2829</v>
      </c>
      <c r="O2723" s="2">
        <v>2596</v>
      </c>
      <c r="P2723" s="2">
        <v>2</v>
      </c>
      <c r="Q2723" s="7">
        <f>O2723*P2723</f>
        <v>5192</v>
      </c>
      <c r="R2723" s="7">
        <f>N2723*P2723</f>
        <v>5658</v>
      </c>
      <c r="S2723" s="2">
        <v>26</v>
      </c>
      <c r="T2723" s="8">
        <f>R2723+S2723</f>
        <v>5684</v>
      </c>
      <c r="U2723" s="8">
        <f>T2723-Q2723</f>
        <v>492</v>
      </c>
      <c r="V2723" s="2" t="s">
        <v>33</v>
      </c>
      <c r="W2723" s="31">
        <f>IF(T2723&lt;5000,T2723*2%,IF(T2723&lt;25000,T2723*5%,IF(T2723&lt;50000,T2723*7%,IF(T2723&lt;100000,T2723*9%,IF(T2723&lt;250000,T2723*12%,T2723*15%)))))</f>
        <v>284.2</v>
      </c>
    </row>
    <row r="2724" spans="1:23" x14ac:dyDescent="0.3">
      <c r="A2724" s="2" t="s">
        <v>4044</v>
      </c>
      <c r="B2724" s="4">
        <v>43442</v>
      </c>
      <c r="C2724" s="4">
        <v>43443</v>
      </c>
      <c r="D2724" s="2" t="s">
        <v>28</v>
      </c>
      <c r="E2724" s="2" t="s">
        <v>43</v>
      </c>
      <c r="F2724" s="2" t="s">
        <v>675</v>
      </c>
      <c r="G2724" s="5" t="str">
        <f>VLOOKUP(F2724,'Customer Info'!A:B,2,0)</f>
        <v>Vivek</v>
      </c>
      <c r="H2724" s="5" t="str">
        <f>VLOOKUP(F2724,'Customer Info'!A:C,3,0)</f>
        <v>Sundaresam</v>
      </c>
      <c r="I2724" s="5" t="str">
        <f>VLOOKUP(F2724,'Customer Info'!A:E,5,0)</f>
        <v>Hamburg</v>
      </c>
      <c r="J2724" s="2" t="s">
        <v>1167</v>
      </c>
      <c r="K2724" s="6" t="str">
        <f>VLOOKUP(J2724,'Product Details'!B:C,2,0)</f>
        <v>Office_Supplies</v>
      </c>
      <c r="L2724" s="6" t="str">
        <f>VLOOKUP(J2724,'Product Details'!B:D,3,0)</f>
        <v>Supplies</v>
      </c>
      <c r="M2724" s="6" t="s">
        <v>6444</v>
      </c>
      <c r="N2724" s="2">
        <v>1887</v>
      </c>
      <c r="O2724" s="2">
        <v>1763</v>
      </c>
      <c r="P2724" s="2">
        <v>3</v>
      </c>
      <c r="Q2724" s="7">
        <f>O2724*P2724</f>
        <v>5289</v>
      </c>
      <c r="R2724" s="7">
        <f>N2724*P2724</f>
        <v>5661</v>
      </c>
      <c r="S2724" s="2">
        <v>27</v>
      </c>
      <c r="T2724" s="8">
        <f>R2724+S2724</f>
        <v>5688</v>
      </c>
      <c r="U2724" s="8">
        <f>T2724-Q2724</f>
        <v>399</v>
      </c>
      <c r="V2724" s="2" t="s">
        <v>33</v>
      </c>
      <c r="W2724" s="31">
        <f>IF(T2724&lt;5000,T2724*2%,IF(T2724&lt;25000,T2724*5%,IF(T2724&lt;50000,T2724*7%,IF(T2724&lt;100000,T2724*9%,IF(T2724&lt;250000,T2724*12%,T2724*15%)))))</f>
        <v>284.40000000000003</v>
      </c>
    </row>
    <row r="2725" spans="1:23" x14ac:dyDescent="0.3">
      <c r="A2725" s="2" t="s">
        <v>4309</v>
      </c>
      <c r="B2725" s="4">
        <v>43666</v>
      </c>
      <c r="C2725" s="4">
        <v>43668</v>
      </c>
      <c r="D2725" s="2" t="s">
        <v>28</v>
      </c>
      <c r="E2725" s="2" t="s">
        <v>43</v>
      </c>
      <c r="F2725" s="2" t="s">
        <v>749</v>
      </c>
      <c r="G2725" s="5" t="str">
        <f>VLOOKUP(F2725,'Customer Info'!A:B,2,0)</f>
        <v>Clay</v>
      </c>
      <c r="H2725" s="5" t="str">
        <f>VLOOKUP(F2725,'Customer Info'!A:C,3,0)</f>
        <v>Cheatham</v>
      </c>
      <c r="I2725" s="5" t="str">
        <f>VLOOKUP(F2725,'Customer Info'!A:E,5,0)</f>
        <v>Freiburg</v>
      </c>
      <c r="J2725" s="2" t="s">
        <v>706</v>
      </c>
      <c r="K2725" s="6" t="str">
        <f>VLOOKUP(J2725,'Product Details'!B:C,2,0)</f>
        <v>Office_Supplies</v>
      </c>
      <c r="L2725" s="6" t="str">
        <f>VLOOKUP(J2725,'Product Details'!B:D,3,0)</f>
        <v>Supplies</v>
      </c>
      <c r="M2725" s="6" t="s">
        <v>6556</v>
      </c>
      <c r="N2725" s="2">
        <v>1887</v>
      </c>
      <c r="O2725" s="2">
        <v>1763</v>
      </c>
      <c r="P2725" s="2">
        <v>3</v>
      </c>
      <c r="Q2725" s="7">
        <f>O2725*P2725</f>
        <v>5289</v>
      </c>
      <c r="R2725" s="7">
        <f>N2725*P2725</f>
        <v>5661</v>
      </c>
      <c r="S2725" s="2">
        <v>20</v>
      </c>
      <c r="T2725" s="8">
        <f>R2725+S2725</f>
        <v>5681</v>
      </c>
      <c r="U2725" s="8">
        <f>T2725-Q2725</f>
        <v>392</v>
      </c>
      <c r="V2725" s="2" t="s">
        <v>33</v>
      </c>
      <c r="W2725" s="31">
        <f>IF(T2725&lt;5000,T2725*2%,IF(T2725&lt;25000,T2725*5%,IF(T2725&lt;50000,T2725*7%,IF(T2725&lt;100000,T2725*9%,IF(T2725&lt;250000,T2725*12%,T2725*15%)))))</f>
        <v>284.05</v>
      </c>
    </row>
    <row r="2726" spans="1:23" x14ac:dyDescent="0.3">
      <c r="A2726" s="2" t="s">
        <v>1330</v>
      </c>
      <c r="B2726" s="4">
        <v>43754</v>
      </c>
      <c r="C2726" s="4">
        <v>43754</v>
      </c>
      <c r="D2726" s="2" t="s">
        <v>47</v>
      </c>
      <c r="E2726" s="2" t="s">
        <v>43</v>
      </c>
      <c r="F2726" s="2" t="s">
        <v>1331</v>
      </c>
      <c r="G2726" s="5" t="str">
        <f>VLOOKUP(F2726,'Customer Info'!A:B,2,0)</f>
        <v>Michael</v>
      </c>
      <c r="H2726" s="5" t="str">
        <f>VLOOKUP(F2726,'Customer Info'!A:C,3,0)</f>
        <v>Moore</v>
      </c>
      <c r="I2726" s="5" t="str">
        <f>VLOOKUP(F2726,'Customer Info'!A:E,5,0)</f>
        <v>Geelong</v>
      </c>
      <c r="J2726" s="2" t="s">
        <v>41</v>
      </c>
      <c r="K2726" s="6" t="str">
        <f>VLOOKUP(J2726,'Product Details'!B:C,2,0)</f>
        <v>Office_Supplies</v>
      </c>
      <c r="L2726" s="6" t="str">
        <f>VLOOKUP(J2726,'Product Details'!B:D,3,0)</f>
        <v>Supplies</v>
      </c>
      <c r="M2726" s="6" t="s">
        <v>6554</v>
      </c>
      <c r="N2726" s="2">
        <v>809</v>
      </c>
      <c r="O2726" s="2">
        <v>770</v>
      </c>
      <c r="P2726" s="2">
        <v>7</v>
      </c>
      <c r="Q2726" s="7">
        <f>O2726*P2726</f>
        <v>5390</v>
      </c>
      <c r="R2726" s="7">
        <f>N2726*P2726</f>
        <v>5663</v>
      </c>
      <c r="S2726" s="2">
        <v>28</v>
      </c>
      <c r="T2726" s="8">
        <f>R2726+S2726</f>
        <v>5691</v>
      </c>
      <c r="U2726" s="8">
        <f>T2726-Q2726</f>
        <v>301</v>
      </c>
      <c r="V2726" s="2" t="s">
        <v>63</v>
      </c>
      <c r="W2726" s="31">
        <f>IF(T2726&lt;5000,T2726*2%,IF(T2726&lt;25000,T2726*5%,IF(T2726&lt;50000,T2726*7%,IF(T2726&lt;100000,T2726*9%,IF(T2726&lt;250000,T2726*12%,T2726*15%)))))</f>
        <v>284.55</v>
      </c>
    </row>
    <row r="2727" spans="1:23" x14ac:dyDescent="0.3">
      <c r="A2727" s="2" t="s">
        <v>3318</v>
      </c>
      <c r="B2727" s="4">
        <v>43547</v>
      </c>
      <c r="C2727" s="4">
        <v>43548</v>
      </c>
      <c r="D2727" s="2" t="s">
        <v>28</v>
      </c>
      <c r="E2727" s="2" t="s">
        <v>48</v>
      </c>
      <c r="F2727" s="2" t="s">
        <v>596</v>
      </c>
      <c r="G2727" s="5" t="str">
        <f>VLOOKUP(F2727,'Customer Info'!A:B,2,0)</f>
        <v>Anna</v>
      </c>
      <c r="H2727" s="5" t="str">
        <f>VLOOKUP(F2727,'Customer Info'!A:C,3,0)</f>
        <v>Gayman</v>
      </c>
      <c r="I2727" s="5" t="str">
        <f>VLOOKUP(F2727,'Customer Info'!A:E,5,0)</f>
        <v>Surat</v>
      </c>
      <c r="J2727" s="2" t="s">
        <v>96</v>
      </c>
      <c r="K2727" s="6" t="str">
        <f>VLOOKUP(J2727,'Product Details'!B:C,2,0)</f>
        <v>Technology</v>
      </c>
      <c r="L2727" s="6" t="str">
        <f>VLOOKUP(J2727,'Product Details'!B:D,3,0)</f>
        <v>Machines</v>
      </c>
      <c r="M2727" s="6" t="s">
        <v>6401</v>
      </c>
      <c r="N2727" s="2">
        <v>2843</v>
      </c>
      <c r="O2727" s="2">
        <v>2735</v>
      </c>
      <c r="P2727" s="2">
        <v>2</v>
      </c>
      <c r="Q2727" s="7">
        <f>O2727*P2727</f>
        <v>5470</v>
      </c>
      <c r="R2727" s="7">
        <f>N2727*P2727</f>
        <v>5686</v>
      </c>
      <c r="S2727" s="2">
        <v>75</v>
      </c>
      <c r="T2727" s="8">
        <f>R2727+S2727</f>
        <v>5761</v>
      </c>
      <c r="U2727" s="8">
        <f>T2727-Q2727</f>
        <v>291</v>
      </c>
      <c r="V2727" s="2" t="s">
        <v>63</v>
      </c>
      <c r="W2727" s="31">
        <f>IF(T2727&lt;5000,T2727*2%,IF(T2727&lt;25000,T2727*5%,IF(T2727&lt;50000,T2727*7%,IF(T2727&lt;100000,T2727*9%,IF(T2727&lt;250000,T2727*12%,T2727*15%)))))</f>
        <v>288.05</v>
      </c>
    </row>
    <row r="2728" spans="1:23" x14ac:dyDescent="0.3">
      <c r="A2728" s="2" t="s">
        <v>5000</v>
      </c>
      <c r="B2728" s="4">
        <v>43411</v>
      </c>
      <c r="C2728" s="4">
        <v>43411</v>
      </c>
      <c r="D2728" s="2" t="s">
        <v>28</v>
      </c>
      <c r="E2728" s="2" t="s">
        <v>68</v>
      </c>
      <c r="F2728" s="2" t="s">
        <v>779</v>
      </c>
      <c r="G2728" s="5" t="str">
        <f>VLOOKUP(F2728,'Customer Info'!A:B,2,0)</f>
        <v>Evan</v>
      </c>
      <c r="H2728" s="5" t="str">
        <f>VLOOKUP(F2728,'Customer Info'!A:C,3,0)</f>
        <v>Bailliet</v>
      </c>
      <c r="I2728" s="5" t="str">
        <f>VLOOKUP(F2728,'Customer Info'!A:E,5,0)</f>
        <v>Sydney</v>
      </c>
      <c r="J2728" s="2" t="s">
        <v>137</v>
      </c>
      <c r="K2728" s="6" t="str">
        <f>VLOOKUP(J2728,'Product Details'!B:C,2,0)</f>
        <v>Office_Supplies</v>
      </c>
      <c r="L2728" s="6" t="str">
        <f>VLOOKUP(J2728,'Product Details'!B:D,3,0)</f>
        <v>Supplies</v>
      </c>
      <c r="M2728" s="6" t="s">
        <v>6555</v>
      </c>
      <c r="N2728" s="2">
        <v>2843</v>
      </c>
      <c r="O2728" s="2">
        <v>2735</v>
      </c>
      <c r="P2728" s="2">
        <v>2</v>
      </c>
      <c r="Q2728" s="7">
        <f>O2728*P2728</f>
        <v>5470</v>
      </c>
      <c r="R2728" s="7">
        <f>N2728*P2728</f>
        <v>5686</v>
      </c>
      <c r="S2728" s="2">
        <v>74</v>
      </c>
      <c r="T2728" s="8">
        <f>R2728+S2728</f>
        <v>5760</v>
      </c>
      <c r="U2728" s="8">
        <f>T2728-Q2728</f>
        <v>290</v>
      </c>
      <c r="V2728" s="2" t="s">
        <v>63</v>
      </c>
      <c r="W2728" s="31">
        <f>IF(T2728&lt;5000,T2728*2%,IF(T2728&lt;25000,T2728*5%,IF(T2728&lt;50000,T2728*7%,IF(T2728&lt;100000,T2728*9%,IF(T2728&lt;250000,T2728*12%,T2728*15%)))))</f>
        <v>288</v>
      </c>
    </row>
    <row r="2729" spans="1:23" x14ac:dyDescent="0.3">
      <c r="A2729" s="2" t="s">
        <v>2262</v>
      </c>
      <c r="B2729" s="4">
        <v>43594</v>
      </c>
      <c r="C2729" s="4">
        <v>43594</v>
      </c>
      <c r="D2729" s="2" t="s">
        <v>28</v>
      </c>
      <c r="E2729" s="2" t="s">
        <v>29</v>
      </c>
      <c r="F2729" s="2" t="s">
        <v>107</v>
      </c>
      <c r="G2729" s="5" t="str">
        <f>VLOOKUP(F2729,'Customer Info'!A:B,2,0)</f>
        <v>Emily</v>
      </c>
      <c r="H2729" s="5" t="str">
        <f>VLOOKUP(F2729,'Customer Info'!A:C,3,0)</f>
        <v>Burns</v>
      </c>
      <c r="I2729" s="5" t="str">
        <f>VLOOKUP(F2729,'Customer Info'!A:E,5,0)</f>
        <v>Adelaide</v>
      </c>
      <c r="J2729" s="2" t="s">
        <v>102</v>
      </c>
      <c r="K2729" s="6" t="str">
        <f>VLOOKUP(J2729,'Product Details'!B:C,2,0)</f>
        <v>Technology</v>
      </c>
      <c r="L2729" s="6" t="str">
        <f>VLOOKUP(J2729,'Product Details'!B:D,3,0)</f>
        <v>Phones</v>
      </c>
      <c r="M2729" s="6" t="s">
        <v>6447</v>
      </c>
      <c r="N2729" s="2">
        <v>2843</v>
      </c>
      <c r="O2729" s="2">
        <v>2735</v>
      </c>
      <c r="P2729" s="2">
        <v>2</v>
      </c>
      <c r="Q2729" s="7">
        <f>O2729*P2729</f>
        <v>5470</v>
      </c>
      <c r="R2729" s="7">
        <f>N2729*P2729</f>
        <v>5686</v>
      </c>
      <c r="S2729" s="2">
        <v>65</v>
      </c>
      <c r="T2729" s="8">
        <f>R2729+S2729</f>
        <v>5751</v>
      </c>
      <c r="U2729" s="8">
        <f>T2729-Q2729</f>
        <v>281</v>
      </c>
      <c r="V2729" s="2" t="s">
        <v>63</v>
      </c>
      <c r="W2729" s="31">
        <f>IF(T2729&lt;5000,T2729*2%,IF(T2729&lt;25000,T2729*5%,IF(T2729&lt;50000,T2729*7%,IF(T2729&lt;100000,T2729*9%,IF(T2729&lt;250000,T2729*12%,T2729*15%)))))</f>
        <v>287.55</v>
      </c>
    </row>
    <row r="2730" spans="1:23" x14ac:dyDescent="0.3">
      <c r="A2730" s="2" t="s">
        <v>5117</v>
      </c>
      <c r="B2730" s="4">
        <v>43713</v>
      </c>
      <c r="C2730" s="4">
        <v>43715</v>
      </c>
      <c r="D2730" s="2" t="s">
        <v>28</v>
      </c>
      <c r="E2730" s="2" t="s">
        <v>48</v>
      </c>
      <c r="F2730" s="2" t="s">
        <v>1247</v>
      </c>
      <c r="G2730" s="5" t="str">
        <f>VLOOKUP(F2730,'Customer Info'!A:B,2,0)</f>
        <v>Erica</v>
      </c>
      <c r="H2730" s="5" t="str">
        <f>VLOOKUP(F2730,'Customer Info'!A:C,3,0)</f>
        <v>Hackney</v>
      </c>
      <c r="I2730" s="5" t="str">
        <f>VLOOKUP(F2730,'Customer Info'!A:E,5,0)</f>
        <v>Perth</v>
      </c>
      <c r="J2730" s="2" t="s">
        <v>296</v>
      </c>
      <c r="K2730" s="6" t="str">
        <f>VLOOKUP(J2730,'Product Details'!B:C,2,0)</f>
        <v>Office_Supplies</v>
      </c>
      <c r="L2730" s="6" t="str">
        <f>VLOOKUP(J2730,'Product Details'!B:D,3,0)</f>
        <v>Binders</v>
      </c>
      <c r="M2730" s="6" t="s">
        <v>6486</v>
      </c>
      <c r="N2730" s="2">
        <v>2843</v>
      </c>
      <c r="O2730" s="2">
        <v>2735</v>
      </c>
      <c r="P2730" s="2">
        <v>2</v>
      </c>
      <c r="Q2730" s="7">
        <f>O2730*P2730</f>
        <v>5470</v>
      </c>
      <c r="R2730" s="7">
        <f>N2730*P2730</f>
        <v>5686</v>
      </c>
      <c r="S2730" s="2">
        <v>34</v>
      </c>
      <c r="T2730" s="8">
        <f>R2730+S2730</f>
        <v>5720</v>
      </c>
      <c r="U2730" s="8">
        <f>T2730-Q2730</f>
        <v>250</v>
      </c>
      <c r="V2730" s="2" t="s">
        <v>33</v>
      </c>
      <c r="W2730" s="31">
        <f>IF(T2730&lt;5000,T2730*2%,IF(T2730&lt;25000,T2730*5%,IF(T2730&lt;50000,T2730*7%,IF(T2730&lt;100000,T2730*9%,IF(T2730&lt;250000,T2730*12%,T2730*15%)))))</f>
        <v>286</v>
      </c>
    </row>
    <row r="2731" spans="1:23" x14ac:dyDescent="0.3">
      <c r="A2731" s="2" t="s">
        <v>2845</v>
      </c>
      <c r="B2731" s="4">
        <v>43941</v>
      </c>
      <c r="C2731" s="4">
        <v>43941</v>
      </c>
      <c r="D2731" s="2" t="s">
        <v>47</v>
      </c>
      <c r="E2731" s="2" t="s">
        <v>48</v>
      </c>
      <c r="F2731" s="2" t="s">
        <v>1399</v>
      </c>
      <c r="G2731" s="5" t="str">
        <f>VLOOKUP(F2731,'Customer Info'!A:B,2,0)</f>
        <v>Paul</v>
      </c>
      <c r="H2731" s="5" t="str">
        <f>VLOOKUP(F2731,'Customer Info'!A:C,3,0)</f>
        <v>Stevenson</v>
      </c>
      <c r="I2731" s="5" t="str">
        <f>VLOOKUP(F2731,'Customer Info'!A:E,5,0)</f>
        <v>Kwinana</v>
      </c>
      <c r="J2731" s="2" t="s">
        <v>514</v>
      </c>
      <c r="K2731" s="6" t="str">
        <f>VLOOKUP(J2731,'Product Details'!B:C,2,0)</f>
        <v>Technology</v>
      </c>
      <c r="L2731" s="6" t="str">
        <f>VLOOKUP(J2731,'Product Details'!B:D,3,0)</f>
        <v>Accessories</v>
      </c>
      <c r="M2731" s="6" t="s">
        <v>6431</v>
      </c>
      <c r="N2731" s="2">
        <v>1901</v>
      </c>
      <c r="O2731" s="2">
        <v>1810</v>
      </c>
      <c r="P2731" s="2">
        <v>3</v>
      </c>
      <c r="Q2731" s="7">
        <f>O2731*P2731</f>
        <v>5430</v>
      </c>
      <c r="R2731" s="7">
        <f>N2731*P2731</f>
        <v>5703</v>
      </c>
      <c r="S2731" s="2">
        <v>81</v>
      </c>
      <c r="T2731" s="8">
        <f>R2731+S2731</f>
        <v>5784</v>
      </c>
      <c r="U2731" s="8">
        <f>T2731-Q2731</f>
        <v>354</v>
      </c>
      <c r="V2731" s="2" t="s">
        <v>33</v>
      </c>
      <c r="W2731" s="31">
        <f>IF(T2731&lt;5000,T2731*2%,IF(T2731&lt;25000,T2731*5%,IF(T2731&lt;50000,T2731*7%,IF(T2731&lt;100000,T2731*9%,IF(T2731&lt;250000,T2731*12%,T2731*15%)))))</f>
        <v>289.2</v>
      </c>
    </row>
    <row r="2732" spans="1:23" x14ac:dyDescent="0.3">
      <c r="A2732" s="2" t="s">
        <v>468</v>
      </c>
      <c r="B2732" s="4">
        <v>43147</v>
      </c>
      <c r="C2732" s="4">
        <v>43149</v>
      </c>
      <c r="D2732" s="2" t="s">
        <v>47</v>
      </c>
      <c r="E2732" s="2" t="s">
        <v>36</v>
      </c>
      <c r="F2732" s="2" t="s">
        <v>469</v>
      </c>
      <c r="G2732" s="5" t="str">
        <f>VLOOKUP(F2732,'Customer Info'!A:B,2,0)</f>
        <v>Charles</v>
      </c>
      <c r="H2732" s="5" t="str">
        <f>VLOOKUP(F2732,'Customer Info'!A:C,3,0)</f>
        <v>Sheldon</v>
      </c>
      <c r="I2732" s="5" t="str">
        <f>VLOOKUP(F2732,'Customer Info'!A:E,5,0)</f>
        <v>Jakarta</v>
      </c>
      <c r="J2732" s="2" t="s">
        <v>470</v>
      </c>
      <c r="K2732" s="6" t="str">
        <f>VLOOKUP(J2732,'Product Details'!B:C,2,0)</f>
        <v>Office_Supplies</v>
      </c>
      <c r="L2732" s="6" t="str">
        <f>VLOOKUP(J2732,'Product Details'!B:D,3,0)</f>
        <v>Art</v>
      </c>
      <c r="M2732" s="6" t="s">
        <v>6552</v>
      </c>
      <c r="N2732" s="2">
        <v>1901</v>
      </c>
      <c r="O2732" s="2">
        <v>1810</v>
      </c>
      <c r="P2732" s="2">
        <v>3</v>
      </c>
      <c r="Q2732" s="7">
        <f>O2732*P2732</f>
        <v>5430</v>
      </c>
      <c r="R2732" s="7">
        <f>N2732*P2732</f>
        <v>5703</v>
      </c>
      <c r="S2732" s="2">
        <v>68</v>
      </c>
      <c r="T2732" s="8">
        <f>R2732+S2732</f>
        <v>5771</v>
      </c>
      <c r="U2732" s="8">
        <f>T2732-Q2732</f>
        <v>341</v>
      </c>
      <c r="V2732" s="2" t="s">
        <v>63</v>
      </c>
      <c r="W2732" s="31">
        <f>IF(T2732&lt;5000,T2732*2%,IF(T2732&lt;25000,T2732*5%,IF(T2732&lt;50000,T2732*7%,IF(T2732&lt;100000,T2732*9%,IF(T2732&lt;250000,T2732*12%,T2732*15%)))))</f>
        <v>288.55</v>
      </c>
    </row>
    <row r="2733" spans="1:23" x14ac:dyDescent="0.3">
      <c r="A2733" s="2" t="s">
        <v>1414</v>
      </c>
      <c r="B2733" s="4">
        <v>43812</v>
      </c>
      <c r="C2733" s="4">
        <v>43813</v>
      </c>
      <c r="D2733" s="2" t="s">
        <v>47</v>
      </c>
      <c r="E2733" s="2" t="s">
        <v>36</v>
      </c>
      <c r="F2733" s="2" t="s">
        <v>603</v>
      </c>
      <c r="G2733" s="5" t="str">
        <f>VLOOKUP(F2733,'Customer Info'!A:B,2,0)</f>
        <v>Michelle</v>
      </c>
      <c r="H2733" s="5" t="str">
        <f>VLOOKUP(F2733,'Customer Info'!A:C,3,0)</f>
        <v>Arnett</v>
      </c>
      <c r="I2733" s="5" t="str">
        <f>VLOOKUP(F2733,'Customer Info'!A:E,5,0)</f>
        <v>Palembang</v>
      </c>
      <c r="J2733" s="2" t="s">
        <v>285</v>
      </c>
      <c r="K2733" s="6" t="str">
        <f>VLOOKUP(J2733,'Product Details'!B:C,2,0)</f>
        <v>Technology</v>
      </c>
      <c r="L2733" s="6" t="str">
        <f>VLOOKUP(J2733,'Product Details'!B:D,3,0)</f>
        <v>Phones</v>
      </c>
      <c r="M2733" s="6" t="s">
        <v>6542</v>
      </c>
      <c r="N2733" s="2">
        <v>1901</v>
      </c>
      <c r="O2733" s="2">
        <v>1810</v>
      </c>
      <c r="P2733" s="2">
        <v>3</v>
      </c>
      <c r="Q2733" s="7">
        <f>O2733*P2733</f>
        <v>5430</v>
      </c>
      <c r="R2733" s="7">
        <f>N2733*P2733</f>
        <v>5703</v>
      </c>
      <c r="S2733" s="2">
        <v>60</v>
      </c>
      <c r="T2733" s="8">
        <f>R2733+S2733</f>
        <v>5763</v>
      </c>
      <c r="U2733" s="8">
        <f>T2733-Q2733</f>
        <v>333</v>
      </c>
      <c r="V2733" s="2" t="s">
        <v>63</v>
      </c>
      <c r="W2733" s="31">
        <f>IF(T2733&lt;5000,T2733*2%,IF(T2733&lt;25000,T2733*5%,IF(T2733&lt;50000,T2733*7%,IF(T2733&lt;100000,T2733*9%,IF(T2733&lt;250000,T2733*12%,T2733*15%)))))</f>
        <v>288.15000000000003</v>
      </c>
    </row>
    <row r="2734" spans="1:23" x14ac:dyDescent="0.3">
      <c r="A2734" s="2" t="s">
        <v>1815</v>
      </c>
      <c r="B2734" s="4">
        <v>44066</v>
      </c>
      <c r="C2734" s="4">
        <v>44066</v>
      </c>
      <c r="D2734" s="2" t="s">
        <v>35</v>
      </c>
      <c r="E2734" s="2" t="s">
        <v>29</v>
      </c>
      <c r="F2734" s="2" t="s">
        <v>480</v>
      </c>
      <c r="G2734" s="5" t="str">
        <f>VLOOKUP(F2734,'Customer Info'!A:B,2,0)</f>
        <v>Ben</v>
      </c>
      <c r="H2734" s="5" t="str">
        <f>VLOOKUP(F2734,'Customer Info'!A:C,3,0)</f>
        <v>Wallace</v>
      </c>
      <c r="I2734" s="5" t="str">
        <f>VLOOKUP(F2734,'Customer Info'!A:E,5,0)</f>
        <v>Shanghai</v>
      </c>
      <c r="J2734" s="2" t="s">
        <v>563</v>
      </c>
      <c r="K2734" s="6" t="str">
        <f>VLOOKUP(J2734,'Product Details'!B:C,2,0)</f>
        <v>Technology</v>
      </c>
      <c r="L2734" s="6" t="str">
        <f>VLOOKUP(J2734,'Product Details'!B:D,3,0)</f>
        <v>Machines</v>
      </c>
      <c r="M2734" s="6" t="s">
        <v>6422</v>
      </c>
      <c r="N2734" s="2">
        <v>2857</v>
      </c>
      <c r="O2734" s="2">
        <v>2622</v>
      </c>
      <c r="P2734" s="2">
        <v>2</v>
      </c>
      <c r="Q2734" s="7">
        <f>O2734*P2734</f>
        <v>5244</v>
      </c>
      <c r="R2734" s="7">
        <f>N2734*P2734</f>
        <v>5714</v>
      </c>
      <c r="S2734" s="2">
        <v>98</v>
      </c>
      <c r="T2734" s="8">
        <f>R2734+S2734</f>
        <v>5812</v>
      </c>
      <c r="U2734" s="8">
        <f>T2734-Q2734</f>
        <v>568</v>
      </c>
      <c r="V2734" s="2" t="s">
        <v>63</v>
      </c>
      <c r="W2734" s="31">
        <f>IF(T2734&lt;5000,T2734*2%,IF(T2734&lt;25000,T2734*5%,IF(T2734&lt;50000,T2734*7%,IF(T2734&lt;100000,T2734*9%,IF(T2734&lt;250000,T2734*12%,T2734*15%)))))</f>
        <v>290.60000000000002</v>
      </c>
    </row>
    <row r="2735" spans="1:23" x14ac:dyDescent="0.3">
      <c r="A2735" s="2" t="s">
        <v>1930</v>
      </c>
      <c r="B2735" s="4">
        <v>44178</v>
      </c>
      <c r="C2735" s="4">
        <v>44180</v>
      </c>
      <c r="D2735" s="2" t="s">
        <v>35</v>
      </c>
      <c r="E2735" s="2" t="s">
        <v>29</v>
      </c>
      <c r="F2735" s="2" t="s">
        <v>512</v>
      </c>
      <c r="G2735" s="5" t="str">
        <f>VLOOKUP(F2735,'Customer Info'!A:B,2,0)</f>
        <v>Barry</v>
      </c>
      <c r="H2735" s="5" t="str">
        <f>VLOOKUP(F2735,'Customer Info'!A:C,3,0)</f>
        <v>Blumstein</v>
      </c>
      <c r="I2735" s="5" t="str">
        <f>VLOOKUP(F2735,'Customer Info'!A:E,5,0)</f>
        <v>Gold Coast</v>
      </c>
      <c r="J2735" s="2" t="s">
        <v>53</v>
      </c>
      <c r="K2735" s="6" t="str">
        <f>VLOOKUP(J2735,'Product Details'!B:C,2,0)</f>
        <v>Furniture</v>
      </c>
      <c r="L2735" s="6" t="str">
        <f>VLOOKUP(J2735,'Product Details'!B:D,3,0)</f>
        <v>Tables</v>
      </c>
      <c r="M2735" s="6" t="s">
        <v>6565</v>
      </c>
      <c r="N2735" s="2">
        <v>2857</v>
      </c>
      <c r="O2735" s="2">
        <v>2622</v>
      </c>
      <c r="P2735" s="2">
        <v>2</v>
      </c>
      <c r="Q2735" s="7">
        <f>O2735*P2735</f>
        <v>5244</v>
      </c>
      <c r="R2735" s="7">
        <f>N2735*P2735</f>
        <v>5714</v>
      </c>
      <c r="S2735" s="2">
        <v>90</v>
      </c>
      <c r="T2735" s="8">
        <f>R2735+S2735</f>
        <v>5804</v>
      </c>
      <c r="U2735" s="8">
        <f>T2735-Q2735</f>
        <v>560</v>
      </c>
      <c r="V2735" s="2" t="s">
        <v>33</v>
      </c>
      <c r="W2735" s="31">
        <f>IF(T2735&lt;5000,T2735*2%,IF(T2735&lt;25000,T2735*5%,IF(T2735&lt;50000,T2735*7%,IF(T2735&lt;100000,T2735*9%,IF(T2735&lt;250000,T2735*12%,T2735*15%)))))</f>
        <v>290.2</v>
      </c>
    </row>
    <row r="2736" spans="1:23" x14ac:dyDescent="0.3">
      <c r="A2736" s="2" t="s">
        <v>1029</v>
      </c>
      <c r="B2736" s="4">
        <v>43744</v>
      </c>
      <c r="C2736" s="4">
        <v>43746</v>
      </c>
      <c r="D2736" s="2" t="s">
        <v>35</v>
      </c>
      <c r="E2736" s="2" t="s">
        <v>43</v>
      </c>
      <c r="F2736" s="2" t="s">
        <v>244</v>
      </c>
      <c r="G2736" s="5" t="str">
        <f>VLOOKUP(F2736,'Customer Info'!A:B,2,0)</f>
        <v>Max</v>
      </c>
      <c r="H2736" s="5" t="str">
        <f>VLOOKUP(F2736,'Customer Info'!A:C,3,0)</f>
        <v>Ludwig</v>
      </c>
      <c r="I2736" s="5" t="str">
        <f>VLOOKUP(F2736,'Customer Info'!A:E,5,0)</f>
        <v>Newcastle</v>
      </c>
      <c r="J2736" s="2" t="s">
        <v>840</v>
      </c>
      <c r="K2736" s="6" t="str">
        <f>VLOOKUP(J2736,'Product Details'!B:C,2,0)</f>
        <v>Office_Supplies</v>
      </c>
      <c r="L2736" s="6" t="str">
        <f>VLOOKUP(J2736,'Product Details'!B:D,3,0)</f>
        <v>Envelopes</v>
      </c>
      <c r="M2736" s="6" t="s">
        <v>6483</v>
      </c>
      <c r="N2736" s="2">
        <v>2857</v>
      </c>
      <c r="O2736" s="2">
        <v>2622</v>
      </c>
      <c r="P2736" s="2">
        <v>2</v>
      </c>
      <c r="Q2736" s="7">
        <f>O2736*P2736</f>
        <v>5244</v>
      </c>
      <c r="R2736" s="7">
        <f>N2736*P2736</f>
        <v>5714</v>
      </c>
      <c r="S2736" s="2">
        <v>85</v>
      </c>
      <c r="T2736" s="8">
        <f>R2736+S2736</f>
        <v>5799</v>
      </c>
      <c r="U2736" s="8">
        <f>T2736-Q2736</f>
        <v>555</v>
      </c>
      <c r="V2736" s="2" t="s">
        <v>63</v>
      </c>
      <c r="W2736" s="31">
        <f>IF(T2736&lt;5000,T2736*2%,IF(T2736&lt;25000,T2736*5%,IF(T2736&lt;50000,T2736*7%,IF(T2736&lt;100000,T2736*9%,IF(T2736&lt;250000,T2736*12%,T2736*15%)))))</f>
        <v>289.95</v>
      </c>
    </row>
    <row r="2737" spans="1:23" x14ac:dyDescent="0.3">
      <c r="A2737" s="2" t="s">
        <v>497</v>
      </c>
      <c r="B2737" s="4">
        <v>43103</v>
      </c>
      <c r="C2737" s="4">
        <v>43104</v>
      </c>
      <c r="D2737" s="2" t="s">
        <v>35</v>
      </c>
      <c r="E2737" s="2" t="s">
        <v>91</v>
      </c>
      <c r="F2737" s="2" t="s">
        <v>498</v>
      </c>
      <c r="G2737" s="5" t="str">
        <f>VLOOKUP(F2737,'Customer Info'!A:B,2,0)</f>
        <v>Becky</v>
      </c>
      <c r="H2737" s="5" t="str">
        <f>VLOOKUP(F2737,'Customer Info'!A:C,3,0)</f>
        <v>Pak</v>
      </c>
      <c r="I2737" s="5" t="str">
        <f>VLOOKUP(F2737,'Customer Info'!A:E,5,0)</f>
        <v>Mandurah</v>
      </c>
      <c r="J2737" s="2" t="s">
        <v>499</v>
      </c>
      <c r="K2737" s="6" t="str">
        <f>VLOOKUP(J2737,'Product Details'!B:C,2,0)</f>
        <v>Furniture</v>
      </c>
      <c r="L2737" s="6" t="str">
        <f>VLOOKUP(J2737,'Product Details'!B:D,3,0)</f>
        <v>Tables</v>
      </c>
      <c r="M2737" s="6" t="s">
        <v>6537</v>
      </c>
      <c r="N2737" s="2">
        <v>2857</v>
      </c>
      <c r="O2737" s="2">
        <v>2622</v>
      </c>
      <c r="P2737" s="2">
        <v>2</v>
      </c>
      <c r="Q2737" s="7">
        <f>O2737*P2737</f>
        <v>5244</v>
      </c>
      <c r="R2737" s="7">
        <f>N2737*P2737</f>
        <v>5714</v>
      </c>
      <c r="S2737" s="2">
        <v>76</v>
      </c>
      <c r="T2737" s="8">
        <f>R2737+S2737</f>
        <v>5790</v>
      </c>
      <c r="U2737" s="8">
        <f>T2737-Q2737</f>
        <v>546</v>
      </c>
      <c r="V2737" s="2" t="s">
        <v>33</v>
      </c>
      <c r="W2737" s="31">
        <f>IF(T2737&lt;5000,T2737*2%,IF(T2737&lt;25000,T2737*5%,IF(T2737&lt;50000,T2737*7%,IF(T2737&lt;100000,T2737*9%,IF(T2737&lt;250000,T2737*12%,T2737*15%)))))</f>
        <v>289.5</v>
      </c>
    </row>
    <row r="2738" spans="1:23" x14ac:dyDescent="0.3">
      <c r="A2738" s="2" t="s">
        <v>2108</v>
      </c>
      <c r="B2738" s="4">
        <v>43269</v>
      </c>
      <c r="C2738" s="4">
        <v>43271</v>
      </c>
      <c r="D2738" s="2" t="s">
        <v>28</v>
      </c>
      <c r="E2738" s="2" t="s">
        <v>29</v>
      </c>
      <c r="F2738" s="2" t="s">
        <v>825</v>
      </c>
      <c r="G2738" s="5" t="str">
        <f>VLOOKUP(F2738,'Customer Info'!A:B,2,0)</f>
        <v>Meg</v>
      </c>
      <c r="H2738" s="5" t="str">
        <f>VLOOKUP(F2738,'Customer Info'!A:C,3,0)</f>
        <v>Tillman</v>
      </c>
      <c r="I2738" s="5" t="str">
        <f>VLOOKUP(F2738,'Customer Info'!A:E,5,0)</f>
        <v>Melbourne</v>
      </c>
      <c r="J2738" s="2" t="s">
        <v>89</v>
      </c>
      <c r="K2738" s="6" t="str">
        <f>VLOOKUP(J2738,'Product Details'!B:C,2,0)</f>
        <v>Office_Supplies</v>
      </c>
      <c r="L2738" s="6" t="str">
        <f>VLOOKUP(J2738,'Product Details'!B:D,3,0)</f>
        <v>Paper</v>
      </c>
      <c r="M2738" s="6" t="s">
        <v>6568</v>
      </c>
      <c r="N2738" s="2">
        <v>1906</v>
      </c>
      <c r="O2738" s="2">
        <v>1798</v>
      </c>
      <c r="P2738" s="2">
        <v>3</v>
      </c>
      <c r="Q2738" s="7">
        <f>O2738*P2738</f>
        <v>5394</v>
      </c>
      <c r="R2738" s="7">
        <f>N2738*P2738</f>
        <v>5718</v>
      </c>
      <c r="S2738" s="2">
        <v>24</v>
      </c>
      <c r="T2738" s="8">
        <f>R2738+S2738</f>
        <v>5742</v>
      </c>
      <c r="U2738" s="8">
        <f>T2738-Q2738</f>
        <v>348</v>
      </c>
      <c r="V2738" s="2" t="s">
        <v>63</v>
      </c>
      <c r="W2738" s="31">
        <f>IF(T2738&lt;5000,T2738*2%,IF(T2738&lt;25000,T2738*5%,IF(T2738&lt;50000,T2738*7%,IF(T2738&lt;100000,T2738*9%,IF(T2738&lt;250000,T2738*12%,T2738*15%)))))</f>
        <v>287.10000000000002</v>
      </c>
    </row>
    <row r="2739" spans="1:23" x14ac:dyDescent="0.3">
      <c r="A2739" s="2" t="s">
        <v>1472</v>
      </c>
      <c r="B2739" s="4">
        <v>43492</v>
      </c>
      <c r="C2739" s="4">
        <v>43494</v>
      </c>
      <c r="D2739" s="2" t="s">
        <v>28</v>
      </c>
      <c r="E2739" s="2" t="s">
        <v>36</v>
      </c>
      <c r="F2739" s="2" t="s">
        <v>1473</v>
      </c>
      <c r="G2739" s="5" t="str">
        <f>VLOOKUP(F2739,'Customer Info'!A:B,2,0)</f>
        <v>Caroline</v>
      </c>
      <c r="H2739" s="5" t="str">
        <f>VLOOKUP(F2739,'Customer Info'!A:C,3,0)</f>
        <v>Jumper</v>
      </c>
      <c r="I2739" s="5" t="str">
        <f>VLOOKUP(F2739,'Customer Info'!A:E,5,0)</f>
        <v>Xuzhou</v>
      </c>
      <c r="J2739" s="2" t="s">
        <v>211</v>
      </c>
      <c r="K2739" s="6" t="str">
        <f>VLOOKUP(J2739,'Product Details'!B:C,2,0)</f>
        <v>Furniture</v>
      </c>
      <c r="L2739" s="6" t="str">
        <f>VLOOKUP(J2739,'Product Details'!B:D,3,0)</f>
        <v>Bookcases</v>
      </c>
      <c r="M2739" s="6" t="s">
        <v>6530</v>
      </c>
      <c r="N2739" s="2">
        <v>1916</v>
      </c>
      <c r="O2739" s="2">
        <v>1844</v>
      </c>
      <c r="P2739" s="2">
        <v>3</v>
      </c>
      <c r="Q2739" s="7">
        <f>O2739*P2739</f>
        <v>5532</v>
      </c>
      <c r="R2739" s="7">
        <f>N2739*P2739</f>
        <v>5748</v>
      </c>
      <c r="S2739" s="2">
        <v>97</v>
      </c>
      <c r="T2739" s="8">
        <f>R2739+S2739</f>
        <v>5845</v>
      </c>
      <c r="U2739" s="8">
        <f>T2739-Q2739</f>
        <v>313</v>
      </c>
      <c r="V2739" s="2" t="s">
        <v>33</v>
      </c>
      <c r="W2739" s="31">
        <f>IF(T2739&lt;5000,T2739*2%,IF(T2739&lt;25000,T2739*5%,IF(T2739&lt;50000,T2739*7%,IF(T2739&lt;100000,T2739*9%,IF(T2739&lt;250000,T2739*12%,T2739*15%)))))</f>
        <v>292.25</v>
      </c>
    </row>
    <row r="2740" spans="1:23" x14ac:dyDescent="0.3">
      <c r="A2740" s="2" t="s">
        <v>1779</v>
      </c>
      <c r="B2740" s="4">
        <v>44194</v>
      </c>
      <c r="C2740" s="4">
        <v>44194</v>
      </c>
      <c r="D2740" s="2" t="s">
        <v>28</v>
      </c>
      <c r="E2740" s="2" t="s">
        <v>36</v>
      </c>
      <c r="F2740" s="2" t="s">
        <v>120</v>
      </c>
      <c r="G2740" s="5" t="str">
        <f>VLOOKUP(F2740,'Customer Info'!A:B,2,0)</f>
        <v>Heather</v>
      </c>
      <c r="H2740" s="5" t="str">
        <f>VLOOKUP(F2740,'Customer Info'!A:C,3,0)</f>
        <v>Kirkland</v>
      </c>
      <c r="I2740" s="5" t="str">
        <f>VLOOKUP(F2740,'Customer Info'!A:E,5,0)</f>
        <v>Townsville</v>
      </c>
      <c r="J2740" s="2" t="s">
        <v>699</v>
      </c>
      <c r="K2740" s="6" t="str">
        <f>VLOOKUP(J2740,'Product Details'!B:C,2,0)</f>
        <v>Technology</v>
      </c>
      <c r="L2740" s="6" t="str">
        <f>VLOOKUP(J2740,'Product Details'!B:D,3,0)</f>
        <v>Accessories</v>
      </c>
      <c r="M2740" s="6" t="s">
        <v>6443</v>
      </c>
      <c r="N2740" s="2">
        <v>1916</v>
      </c>
      <c r="O2740" s="2">
        <v>1844</v>
      </c>
      <c r="P2740" s="2">
        <v>3</v>
      </c>
      <c r="Q2740" s="7">
        <f>O2740*P2740</f>
        <v>5532</v>
      </c>
      <c r="R2740" s="7">
        <f>N2740*P2740</f>
        <v>5748</v>
      </c>
      <c r="S2740" s="2">
        <v>97</v>
      </c>
      <c r="T2740" s="8">
        <f>R2740+S2740</f>
        <v>5845</v>
      </c>
      <c r="U2740" s="8">
        <f>T2740-Q2740</f>
        <v>313</v>
      </c>
      <c r="V2740" s="2" t="s">
        <v>63</v>
      </c>
      <c r="W2740" s="31">
        <f>IF(T2740&lt;5000,T2740*2%,IF(T2740&lt;25000,T2740*5%,IF(T2740&lt;50000,T2740*7%,IF(T2740&lt;100000,T2740*9%,IF(T2740&lt;250000,T2740*12%,T2740*15%)))))</f>
        <v>292.25</v>
      </c>
    </row>
    <row r="2741" spans="1:23" x14ac:dyDescent="0.3">
      <c r="A2741" s="2" t="s">
        <v>5427</v>
      </c>
      <c r="B2741" s="4">
        <v>43855</v>
      </c>
      <c r="C2741" s="4">
        <v>43857</v>
      </c>
      <c r="D2741" s="2" t="s">
        <v>28</v>
      </c>
      <c r="E2741" s="2" t="s">
        <v>68</v>
      </c>
      <c r="F2741" s="2" t="s">
        <v>589</v>
      </c>
      <c r="G2741" s="5" t="str">
        <f>VLOOKUP(F2741,'Customer Info'!A:B,2,0)</f>
        <v>Dave</v>
      </c>
      <c r="H2741" s="5" t="str">
        <f>VLOOKUP(F2741,'Customer Info'!A:C,3,0)</f>
        <v>Hallsten</v>
      </c>
      <c r="I2741" s="5" t="str">
        <f>VLOOKUP(F2741,'Customer Info'!A:E,5,0)</f>
        <v>Coimbatore</v>
      </c>
      <c r="J2741" s="2" t="s">
        <v>503</v>
      </c>
      <c r="K2741" s="6" t="str">
        <f>VLOOKUP(J2741,'Product Details'!B:C,2,0)</f>
        <v>Technology</v>
      </c>
      <c r="L2741" s="6" t="str">
        <f>VLOOKUP(J2741,'Product Details'!B:D,3,0)</f>
        <v>Machines</v>
      </c>
      <c r="M2741" s="6" t="s">
        <v>6540</v>
      </c>
      <c r="N2741" s="2">
        <v>2874</v>
      </c>
      <c r="O2741" s="2">
        <v>2583</v>
      </c>
      <c r="P2741" s="2">
        <v>2</v>
      </c>
      <c r="Q2741" s="7">
        <f>O2741*P2741</f>
        <v>5166</v>
      </c>
      <c r="R2741" s="7">
        <f>N2741*P2741</f>
        <v>5748</v>
      </c>
      <c r="S2741" s="2">
        <v>86</v>
      </c>
      <c r="T2741" s="8">
        <f>R2741+S2741</f>
        <v>5834</v>
      </c>
      <c r="U2741" s="8">
        <f>T2741-Q2741</f>
        <v>668</v>
      </c>
      <c r="V2741" s="2" t="s">
        <v>33</v>
      </c>
      <c r="W2741" s="31">
        <f>IF(T2741&lt;5000,T2741*2%,IF(T2741&lt;25000,T2741*5%,IF(T2741&lt;50000,T2741*7%,IF(T2741&lt;100000,T2741*9%,IF(T2741&lt;250000,T2741*12%,T2741*15%)))))</f>
        <v>291.7</v>
      </c>
    </row>
    <row r="2742" spans="1:23" x14ac:dyDescent="0.3">
      <c r="A2742" s="2" t="s">
        <v>567</v>
      </c>
      <c r="B2742" s="4">
        <v>43165</v>
      </c>
      <c r="C2742" s="4">
        <v>43166</v>
      </c>
      <c r="D2742" s="2" t="s">
        <v>28</v>
      </c>
      <c r="E2742" s="2" t="s">
        <v>68</v>
      </c>
      <c r="F2742" s="2" t="s">
        <v>568</v>
      </c>
      <c r="G2742" s="5" t="str">
        <f>VLOOKUP(F2742,'Customer Info'!A:B,2,0)</f>
        <v>Darren</v>
      </c>
      <c r="H2742" s="5" t="str">
        <f>VLOOKUP(F2742,'Customer Info'!A:C,3,0)</f>
        <v>Budd</v>
      </c>
      <c r="I2742" s="5" t="str">
        <f>VLOOKUP(F2742,'Customer Info'!A:E,5,0)</f>
        <v>Regensburg</v>
      </c>
      <c r="J2742" s="2" t="s">
        <v>99</v>
      </c>
      <c r="K2742" s="6" t="str">
        <f>VLOOKUP(J2742,'Product Details'!B:C,2,0)</f>
        <v>Office_Supplies</v>
      </c>
      <c r="L2742" s="6" t="str">
        <f>VLOOKUP(J2742,'Product Details'!B:D,3,0)</f>
        <v>Art</v>
      </c>
      <c r="M2742" s="6" t="s">
        <v>6533</v>
      </c>
      <c r="N2742" s="2">
        <v>2874</v>
      </c>
      <c r="O2742" s="2">
        <v>2583</v>
      </c>
      <c r="P2742" s="2">
        <v>2</v>
      </c>
      <c r="Q2742" s="7">
        <f>O2742*P2742</f>
        <v>5166</v>
      </c>
      <c r="R2742" s="7">
        <f>N2742*P2742</f>
        <v>5748</v>
      </c>
      <c r="S2742" s="2">
        <v>64</v>
      </c>
      <c r="T2742" s="8">
        <f>R2742+S2742</f>
        <v>5812</v>
      </c>
      <c r="U2742" s="8">
        <f>T2742-Q2742</f>
        <v>646</v>
      </c>
      <c r="V2742" s="2" t="s">
        <v>33</v>
      </c>
      <c r="W2742" s="31">
        <f>IF(T2742&lt;5000,T2742*2%,IF(T2742&lt;25000,T2742*5%,IF(T2742&lt;50000,T2742*7%,IF(T2742&lt;100000,T2742*9%,IF(T2742&lt;250000,T2742*12%,T2742*15%)))))</f>
        <v>290.60000000000002</v>
      </c>
    </row>
    <row r="2743" spans="1:23" x14ac:dyDescent="0.3">
      <c r="A2743" s="2" t="s">
        <v>3935</v>
      </c>
      <c r="B2743" s="4">
        <v>44168</v>
      </c>
      <c r="C2743" s="4">
        <v>44170</v>
      </c>
      <c r="D2743" s="2" t="s">
        <v>28</v>
      </c>
      <c r="E2743" s="2" t="s">
        <v>29</v>
      </c>
      <c r="F2743" s="2" t="s">
        <v>1810</v>
      </c>
      <c r="G2743" s="5" t="str">
        <f>VLOOKUP(F2743,'Customer Info'!A:B,2,0)</f>
        <v>Joy</v>
      </c>
      <c r="H2743" s="5" t="str">
        <f>VLOOKUP(F2743,'Customer Info'!A:C,3,0)</f>
        <v>Bell</v>
      </c>
      <c r="I2743" s="5" t="str">
        <f>VLOOKUP(F2743,'Customer Info'!A:E,5,0)</f>
        <v>Vijayawada</v>
      </c>
      <c r="J2743" s="2" t="s">
        <v>893</v>
      </c>
      <c r="K2743" s="6" t="str">
        <f>VLOOKUP(J2743,'Product Details'!B:C,2,0)</f>
        <v>Technology</v>
      </c>
      <c r="L2743" s="6" t="str">
        <f>VLOOKUP(J2743,'Product Details'!B:D,3,0)</f>
        <v>Machines</v>
      </c>
      <c r="M2743" s="6" t="s">
        <v>6485</v>
      </c>
      <c r="N2743" s="2">
        <v>1916</v>
      </c>
      <c r="O2743" s="2">
        <v>1844</v>
      </c>
      <c r="P2743" s="2">
        <v>3</v>
      </c>
      <c r="Q2743" s="7">
        <f>O2743*P2743</f>
        <v>5532</v>
      </c>
      <c r="R2743" s="7">
        <f>N2743*P2743</f>
        <v>5748</v>
      </c>
      <c r="S2743" s="2">
        <v>60</v>
      </c>
      <c r="T2743" s="8">
        <f>R2743+S2743</f>
        <v>5808</v>
      </c>
      <c r="U2743" s="8">
        <f>T2743-Q2743</f>
        <v>276</v>
      </c>
      <c r="V2743" s="2" t="s">
        <v>63</v>
      </c>
      <c r="W2743" s="31">
        <f>IF(T2743&lt;5000,T2743*2%,IF(T2743&lt;25000,T2743*5%,IF(T2743&lt;50000,T2743*7%,IF(T2743&lt;100000,T2743*9%,IF(T2743&lt;250000,T2743*12%,T2743*15%)))))</f>
        <v>290.40000000000003</v>
      </c>
    </row>
    <row r="2744" spans="1:23" x14ac:dyDescent="0.3">
      <c r="A2744" s="2" t="s">
        <v>1998</v>
      </c>
      <c r="B2744" s="4">
        <v>43860</v>
      </c>
      <c r="C2744" s="4">
        <v>43862</v>
      </c>
      <c r="D2744" s="2" t="s">
        <v>28</v>
      </c>
      <c r="E2744" s="2" t="s">
        <v>91</v>
      </c>
      <c r="F2744" s="2" t="s">
        <v>519</v>
      </c>
      <c r="G2744" s="5" t="str">
        <f>VLOOKUP(F2744,'Customer Info'!A:B,2,0)</f>
        <v>Ruben</v>
      </c>
      <c r="H2744" s="5" t="str">
        <f>VLOOKUP(F2744,'Customer Info'!A:C,3,0)</f>
        <v>Ausman</v>
      </c>
      <c r="I2744" s="5" t="str">
        <f>VLOOKUP(F2744,'Customer Info'!A:E,5,0)</f>
        <v>Sonneberg</v>
      </c>
      <c r="J2744" s="2" t="s">
        <v>764</v>
      </c>
      <c r="K2744" s="6" t="str">
        <f>VLOOKUP(J2744,'Product Details'!B:C,2,0)</f>
        <v>Furniture</v>
      </c>
      <c r="L2744" s="6" t="str">
        <f>VLOOKUP(J2744,'Product Details'!B:D,3,0)</f>
        <v>Tables</v>
      </c>
      <c r="M2744" s="6" t="s">
        <v>6545</v>
      </c>
      <c r="N2744" s="2">
        <v>2874</v>
      </c>
      <c r="O2744" s="2">
        <v>2583</v>
      </c>
      <c r="P2744" s="2">
        <v>2</v>
      </c>
      <c r="Q2744" s="7">
        <f>O2744*P2744</f>
        <v>5166</v>
      </c>
      <c r="R2744" s="7">
        <f>N2744*P2744</f>
        <v>5748</v>
      </c>
      <c r="S2744" s="2">
        <v>58</v>
      </c>
      <c r="T2744" s="8">
        <f>R2744+S2744</f>
        <v>5806</v>
      </c>
      <c r="U2744" s="8">
        <f>T2744-Q2744</f>
        <v>640</v>
      </c>
      <c r="V2744" s="2" t="s">
        <v>30</v>
      </c>
      <c r="W2744" s="31">
        <f>IF(T2744&lt;5000,T2744*2%,IF(T2744&lt;25000,T2744*5%,IF(T2744&lt;50000,T2744*7%,IF(T2744&lt;100000,T2744*9%,IF(T2744&lt;250000,T2744*12%,T2744*15%)))))</f>
        <v>290.3</v>
      </c>
    </row>
    <row r="2745" spans="1:23" x14ac:dyDescent="0.3">
      <c r="A2745" s="2" t="s">
        <v>833</v>
      </c>
      <c r="B2745" s="4">
        <v>43112</v>
      </c>
      <c r="C2745" s="4">
        <v>43114</v>
      </c>
      <c r="D2745" s="2" t="s">
        <v>28</v>
      </c>
      <c r="E2745" s="2" t="s">
        <v>29</v>
      </c>
      <c r="F2745" s="2" t="s">
        <v>820</v>
      </c>
      <c r="G2745" s="5" t="str">
        <f>VLOOKUP(F2745,'Customer Info'!A:B,2,0)</f>
        <v>Helen</v>
      </c>
      <c r="H2745" s="5" t="str">
        <f>VLOOKUP(F2745,'Customer Info'!A:C,3,0)</f>
        <v>Abelman</v>
      </c>
      <c r="I2745" s="5" t="str">
        <f>VLOOKUP(F2745,'Customer Info'!A:E,5,0)</f>
        <v>Mangalore</v>
      </c>
      <c r="J2745" s="2" t="s">
        <v>407</v>
      </c>
      <c r="K2745" s="6" t="str">
        <f>VLOOKUP(J2745,'Product Details'!B:C,2,0)</f>
        <v>Furniture</v>
      </c>
      <c r="L2745" s="6" t="str">
        <f>VLOOKUP(J2745,'Product Details'!B:D,3,0)</f>
        <v>Furnishings</v>
      </c>
      <c r="M2745" s="6" t="s">
        <v>6420</v>
      </c>
      <c r="N2745" s="2">
        <v>1916</v>
      </c>
      <c r="O2745" s="2">
        <v>1844</v>
      </c>
      <c r="P2745" s="2">
        <v>3</v>
      </c>
      <c r="Q2745" s="7">
        <f>O2745*P2745</f>
        <v>5532</v>
      </c>
      <c r="R2745" s="7">
        <f>N2745*P2745</f>
        <v>5748</v>
      </c>
      <c r="S2745" s="2">
        <v>39</v>
      </c>
      <c r="T2745" s="8">
        <f>R2745+S2745</f>
        <v>5787</v>
      </c>
      <c r="U2745" s="8">
        <f>T2745-Q2745</f>
        <v>255</v>
      </c>
      <c r="V2745" s="2" t="s">
        <v>33</v>
      </c>
      <c r="W2745" s="31">
        <f>IF(T2745&lt;5000,T2745*2%,IF(T2745&lt;25000,T2745*5%,IF(T2745&lt;50000,T2745*7%,IF(T2745&lt;100000,T2745*9%,IF(T2745&lt;250000,T2745*12%,T2745*15%)))))</f>
        <v>289.35000000000002</v>
      </c>
    </row>
    <row r="2746" spans="1:23" x14ac:dyDescent="0.3">
      <c r="A2746" s="2" t="s">
        <v>1162</v>
      </c>
      <c r="B2746" s="4">
        <v>43823</v>
      </c>
      <c r="C2746" s="4">
        <v>43824</v>
      </c>
      <c r="D2746" s="2" t="s">
        <v>47</v>
      </c>
      <c r="E2746" s="2" t="s">
        <v>43</v>
      </c>
      <c r="F2746" s="2" t="s">
        <v>356</v>
      </c>
      <c r="G2746" s="5" t="str">
        <f>VLOOKUP(F2746,'Customer Info'!A:B,2,0)</f>
        <v>Paul</v>
      </c>
      <c r="H2746" s="5" t="str">
        <f>VLOOKUP(F2746,'Customer Info'!A:C,3,0)</f>
        <v>Gonzalez</v>
      </c>
      <c r="I2746" s="5" t="str">
        <f>VLOOKUP(F2746,'Customer Info'!A:E,5,0)</f>
        <v>Durgapur</v>
      </c>
      <c r="J2746" s="2" t="s">
        <v>1050</v>
      </c>
      <c r="K2746" s="6" t="str">
        <f>VLOOKUP(J2746,'Product Details'!B:C,2,0)</f>
        <v>Technology</v>
      </c>
      <c r="L2746" s="6" t="str">
        <f>VLOOKUP(J2746,'Product Details'!B:D,3,0)</f>
        <v>Copiers</v>
      </c>
      <c r="M2746" s="6" t="s">
        <v>6484</v>
      </c>
      <c r="N2746" s="2">
        <v>1441</v>
      </c>
      <c r="O2746" s="2">
        <v>1360</v>
      </c>
      <c r="P2746" s="2">
        <v>4</v>
      </c>
      <c r="Q2746" s="7">
        <f>O2746*P2746</f>
        <v>5440</v>
      </c>
      <c r="R2746" s="7">
        <f>N2746*P2746</f>
        <v>5764</v>
      </c>
      <c r="S2746" s="2">
        <v>78</v>
      </c>
      <c r="T2746" s="8">
        <f>R2746+S2746</f>
        <v>5842</v>
      </c>
      <c r="U2746" s="8">
        <f>T2746-Q2746</f>
        <v>402</v>
      </c>
      <c r="V2746" s="2" t="s">
        <v>63</v>
      </c>
      <c r="W2746" s="31">
        <f>IF(T2746&lt;5000,T2746*2%,IF(T2746&lt;25000,T2746*5%,IF(T2746&lt;50000,T2746*7%,IF(T2746&lt;100000,T2746*9%,IF(T2746&lt;250000,T2746*12%,T2746*15%)))))</f>
        <v>292.10000000000002</v>
      </c>
    </row>
    <row r="2747" spans="1:23" x14ac:dyDescent="0.3">
      <c r="A2747" s="2" t="s">
        <v>3789</v>
      </c>
      <c r="B2747" s="4">
        <v>43920</v>
      </c>
      <c r="C2747" s="4">
        <v>43921</v>
      </c>
      <c r="D2747" s="2" t="s">
        <v>47</v>
      </c>
      <c r="E2747" s="2" t="s">
        <v>48</v>
      </c>
      <c r="F2747" s="2" t="s">
        <v>315</v>
      </c>
      <c r="G2747" s="5" t="str">
        <f>VLOOKUP(F2747,'Customer Info'!A:B,2,0)</f>
        <v>Cyra</v>
      </c>
      <c r="H2747" s="5" t="str">
        <f>VLOOKUP(F2747,'Customer Info'!A:C,3,0)</f>
        <v>Reiten</v>
      </c>
      <c r="I2747" s="5" t="str">
        <f>VLOOKUP(F2747,'Customer Info'!A:E,5,0)</f>
        <v>Samarinda</v>
      </c>
      <c r="J2747" s="2" t="s">
        <v>1390</v>
      </c>
      <c r="K2747" s="6" t="str">
        <f>VLOOKUP(J2747,'Product Details'!B:C,2,0)</f>
        <v>Furniture</v>
      </c>
      <c r="L2747" s="6" t="str">
        <f>VLOOKUP(J2747,'Product Details'!B:D,3,0)</f>
        <v>Furnishings</v>
      </c>
      <c r="M2747" s="6" t="s">
        <v>6390</v>
      </c>
      <c r="N2747" s="2">
        <v>1441</v>
      </c>
      <c r="O2747" s="2">
        <v>1360</v>
      </c>
      <c r="P2747" s="2">
        <v>4</v>
      </c>
      <c r="Q2747" s="7">
        <f>O2747*P2747</f>
        <v>5440</v>
      </c>
      <c r="R2747" s="7">
        <f>N2747*P2747</f>
        <v>5764</v>
      </c>
      <c r="S2747" s="2">
        <v>77</v>
      </c>
      <c r="T2747" s="8">
        <f>R2747+S2747</f>
        <v>5841</v>
      </c>
      <c r="U2747" s="8">
        <f>T2747-Q2747</f>
        <v>401</v>
      </c>
      <c r="V2747" s="2" t="s">
        <v>33</v>
      </c>
      <c r="W2747" s="31">
        <f>IF(T2747&lt;5000,T2747*2%,IF(T2747&lt;25000,T2747*5%,IF(T2747&lt;50000,T2747*7%,IF(T2747&lt;100000,T2747*9%,IF(T2747&lt;250000,T2747*12%,T2747*15%)))))</f>
        <v>292.05</v>
      </c>
    </row>
    <row r="2748" spans="1:23" x14ac:dyDescent="0.3">
      <c r="A2748" s="2" t="s">
        <v>2345</v>
      </c>
      <c r="B2748" s="4">
        <v>43719</v>
      </c>
      <c r="C2748" s="4">
        <v>43719</v>
      </c>
      <c r="D2748" s="2" t="s">
        <v>47</v>
      </c>
      <c r="E2748" s="2" t="s">
        <v>29</v>
      </c>
      <c r="F2748" s="2" t="s">
        <v>552</v>
      </c>
      <c r="G2748" s="5" t="str">
        <f>VLOOKUP(F2748,'Customer Info'!A:B,2,0)</f>
        <v>Ritsa</v>
      </c>
      <c r="H2748" s="5" t="str">
        <f>VLOOKUP(F2748,'Customer Info'!A:C,3,0)</f>
        <v>Hightower</v>
      </c>
      <c r="I2748" s="5" t="str">
        <f>VLOOKUP(F2748,'Customer Info'!A:E,5,0)</f>
        <v>Hamburg</v>
      </c>
      <c r="J2748" s="2" t="s">
        <v>912</v>
      </c>
      <c r="K2748" s="6" t="str">
        <f>VLOOKUP(J2748,'Product Details'!B:C,2,0)</f>
        <v>Office_Supplies</v>
      </c>
      <c r="L2748" s="6" t="str">
        <f>VLOOKUP(J2748,'Product Details'!B:D,3,0)</f>
        <v>Appliances</v>
      </c>
      <c r="M2748" s="6" t="s">
        <v>6455</v>
      </c>
      <c r="N2748" s="2">
        <v>1441</v>
      </c>
      <c r="O2748" s="2">
        <v>1360</v>
      </c>
      <c r="P2748" s="2">
        <v>4</v>
      </c>
      <c r="Q2748" s="7">
        <f>O2748*P2748</f>
        <v>5440</v>
      </c>
      <c r="R2748" s="7">
        <f>N2748*P2748</f>
        <v>5764</v>
      </c>
      <c r="S2748" s="2">
        <v>50</v>
      </c>
      <c r="T2748" s="8">
        <f>R2748+S2748</f>
        <v>5814</v>
      </c>
      <c r="U2748" s="8">
        <f>T2748-Q2748</f>
        <v>374</v>
      </c>
      <c r="V2748" s="2" t="s">
        <v>33</v>
      </c>
      <c r="W2748" s="31">
        <f>IF(T2748&lt;5000,T2748*2%,IF(T2748&lt;25000,T2748*5%,IF(T2748&lt;50000,T2748*7%,IF(T2748&lt;100000,T2748*9%,IF(T2748&lt;250000,T2748*12%,T2748*15%)))))</f>
        <v>290.7</v>
      </c>
    </row>
    <row r="2749" spans="1:23" x14ac:dyDescent="0.3">
      <c r="A2749" s="2" t="s">
        <v>5070</v>
      </c>
      <c r="B2749" s="4">
        <v>43750</v>
      </c>
      <c r="C2749" s="4">
        <v>43752</v>
      </c>
      <c r="D2749" s="2" t="s">
        <v>47</v>
      </c>
      <c r="E2749" s="2" t="s">
        <v>48</v>
      </c>
      <c r="F2749" s="2" t="s">
        <v>556</v>
      </c>
      <c r="G2749" s="5" t="str">
        <f>VLOOKUP(F2749,'Customer Info'!A:B,2,0)</f>
        <v>Allen</v>
      </c>
      <c r="H2749" s="5" t="str">
        <f>VLOOKUP(F2749,'Customer Info'!A:C,3,0)</f>
        <v>Armold</v>
      </c>
      <c r="I2749" s="5" t="str">
        <f>VLOOKUP(F2749,'Customer Info'!A:E,5,0)</f>
        <v>Wuchuan</v>
      </c>
      <c r="J2749" s="2" t="s">
        <v>344</v>
      </c>
      <c r="K2749" s="6" t="str">
        <f>VLOOKUP(J2749,'Product Details'!B:C,2,0)</f>
        <v>Furniture</v>
      </c>
      <c r="L2749" s="6" t="str">
        <f>VLOOKUP(J2749,'Product Details'!B:D,3,0)</f>
        <v>Chairs</v>
      </c>
      <c r="M2749" s="6" t="s">
        <v>6450</v>
      </c>
      <c r="N2749" s="2">
        <v>1441</v>
      </c>
      <c r="O2749" s="2">
        <v>1360</v>
      </c>
      <c r="P2749" s="2">
        <v>4</v>
      </c>
      <c r="Q2749" s="7">
        <f>O2749*P2749</f>
        <v>5440</v>
      </c>
      <c r="R2749" s="7">
        <f>N2749*P2749</f>
        <v>5764</v>
      </c>
      <c r="S2749" s="2">
        <v>21</v>
      </c>
      <c r="T2749" s="8">
        <f>R2749+S2749</f>
        <v>5785</v>
      </c>
      <c r="U2749" s="8">
        <f>T2749-Q2749</f>
        <v>345</v>
      </c>
      <c r="V2749" s="2" t="s">
        <v>63</v>
      </c>
      <c r="W2749" s="31">
        <f>IF(T2749&lt;5000,T2749*2%,IF(T2749&lt;25000,T2749*5%,IF(T2749&lt;50000,T2749*7%,IF(T2749&lt;100000,T2749*9%,IF(T2749&lt;250000,T2749*12%,T2749*15%)))))</f>
        <v>289.25</v>
      </c>
    </row>
    <row r="2750" spans="1:23" x14ac:dyDescent="0.3">
      <c r="A2750" s="2" t="s">
        <v>4379</v>
      </c>
      <c r="B2750" s="4">
        <v>43485</v>
      </c>
      <c r="C2750" s="4">
        <v>43485</v>
      </c>
      <c r="D2750" s="2" t="s">
        <v>28</v>
      </c>
      <c r="E2750" s="2" t="s">
        <v>48</v>
      </c>
      <c r="F2750" s="2" t="s">
        <v>216</v>
      </c>
      <c r="G2750" s="5" t="str">
        <f>VLOOKUP(F2750,'Customer Info'!A:B,2,0)</f>
        <v>Laurel</v>
      </c>
      <c r="H2750" s="5" t="str">
        <f>VLOOKUP(F2750,'Customer Info'!A:C,3,0)</f>
        <v>Beltran</v>
      </c>
      <c r="I2750" s="5" t="str">
        <f>VLOOKUP(F2750,'Customer Info'!A:E,5,0)</f>
        <v>Bonn</v>
      </c>
      <c r="J2750" s="2" t="s">
        <v>1173</v>
      </c>
      <c r="K2750" s="6" t="str">
        <f>VLOOKUP(J2750,'Product Details'!B:C,2,0)</f>
        <v>Office_Supplies</v>
      </c>
      <c r="L2750" s="6" t="str">
        <f>VLOOKUP(J2750,'Product Details'!B:D,3,0)</f>
        <v>Storage</v>
      </c>
      <c r="M2750" s="6" t="s">
        <v>6532</v>
      </c>
      <c r="N2750" s="2">
        <v>1925</v>
      </c>
      <c r="O2750" s="2">
        <v>1834</v>
      </c>
      <c r="P2750" s="2">
        <v>3</v>
      </c>
      <c r="Q2750" s="7">
        <f>O2750*P2750</f>
        <v>5502</v>
      </c>
      <c r="R2750" s="7">
        <f>N2750*P2750</f>
        <v>5775</v>
      </c>
      <c r="S2750" s="2">
        <v>83</v>
      </c>
      <c r="T2750" s="8">
        <f>R2750+S2750</f>
        <v>5858</v>
      </c>
      <c r="U2750" s="8">
        <f>T2750-Q2750</f>
        <v>356</v>
      </c>
      <c r="V2750" s="2" t="s">
        <v>30</v>
      </c>
      <c r="W2750" s="31">
        <f>IF(T2750&lt;5000,T2750*2%,IF(T2750&lt;25000,T2750*5%,IF(T2750&lt;50000,T2750*7%,IF(T2750&lt;100000,T2750*9%,IF(T2750&lt;250000,T2750*12%,T2750*15%)))))</f>
        <v>292.90000000000003</v>
      </c>
    </row>
    <row r="2751" spans="1:23" x14ac:dyDescent="0.3">
      <c r="A2751" s="2" t="s">
        <v>5128</v>
      </c>
      <c r="B2751" s="4">
        <v>43650</v>
      </c>
      <c r="C2751" s="4">
        <v>43650</v>
      </c>
      <c r="D2751" s="2" t="s">
        <v>28</v>
      </c>
      <c r="E2751" s="2" t="s">
        <v>91</v>
      </c>
      <c r="F2751" s="2" t="s">
        <v>1284</v>
      </c>
      <c r="G2751" s="5" t="str">
        <f>VLOOKUP(F2751,'Customer Info'!A:B,2,0)</f>
        <v>Art</v>
      </c>
      <c r="H2751" s="5" t="str">
        <f>VLOOKUP(F2751,'Customer Info'!A:C,3,0)</f>
        <v>Foster</v>
      </c>
      <c r="I2751" s="5" t="str">
        <f>VLOOKUP(F2751,'Customer Info'!A:E,5,0)</f>
        <v>Devonport</v>
      </c>
      <c r="J2751" s="2" t="s">
        <v>611</v>
      </c>
      <c r="K2751" s="6" t="str">
        <f>VLOOKUP(J2751,'Product Details'!B:C,2,0)</f>
        <v>Technology</v>
      </c>
      <c r="L2751" s="6" t="str">
        <f>VLOOKUP(J2751,'Product Details'!B:D,3,0)</f>
        <v>Phones</v>
      </c>
      <c r="M2751" s="6" t="s">
        <v>6564</v>
      </c>
      <c r="N2751" s="2">
        <v>1925</v>
      </c>
      <c r="O2751" s="2">
        <v>1834</v>
      </c>
      <c r="P2751" s="2">
        <v>3</v>
      </c>
      <c r="Q2751" s="7">
        <f>O2751*P2751</f>
        <v>5502</v>
      </c>
      <c r="R2751" s="7">
        <f>N2751*P2751</f>
        <v>5775</v>
      </c>
      <c r="S2751" s="2">
        <v>80</v>
      </c>
      <c r="T2751" s="8">
        <f>R2751+S2751</f>
        <v>5855</v>
      </c>
      <c r="U2751" s="8">
        <f>T2751-Q2751</f>
        <v>353</v>
      </c>
      <c r="V2751" s="2" t="s">
        <v>33</v>
      </c>
      <c r="W2751" s="31">
        <f>IF(T2751&lt;5000,T2751*2%,IF(T2751&lt;25000,T2751*5%,IF(T2751&lt;50000,T2751*7%,IF(T2751&lt;100000,T2751*9%,IF(T2751&lt;250000,T2751*12%,T2751*15%)))))</f>
        <v>292.75</v>
      </c>
    </row>
    <row r="2752" spans="1:23" x14ac:dyDescent="0.3">
      <c r="A2752" s="2" t="s">
        <v>5033</v>
      </c>
      <c r="B2752" s="4">
        <v>43805</v>
      </c>
      <c r="C2752" s="4">
        <v>43807</v>
      </c>
      <c r="D2752" s="2" t="s">
        <v>28</v>
      </c>
      <c r="E2752" s="2" t="s">
        <v>68</v>
      </c>
      <c r="F2752" s="2" t="s">
        <v>528</v>
      </c>
      <c r="G2752" s="5" t="str">
        <f>VLOOKUP(F2752,'Customer Info'!A:B,2,0)</f>
        <v>Deirdre</v>
      </c>
      <c r="H2752" s="5" t="str">
        <f>VLOOKUP(F2752,'Customer Info'!A:C,3,0)</f>
        <v>Greer</v>
      </c>
      <c r="I2752" s="5" t="str">
        <f>VLOOKUP(F2752,'Customer Info'!A:E,5,0)</f>
        <v>Perth</v>
      </c>
      <c r="J2752" s="2" t="s">
        <v>143</v>
      </c>
      <c r="K2752" s="6" t="str">
        <f>VLOOKUP(J2752,'Product Details'!B:C,2,0)</f>
        <v>Office_Supplies</v>
      </c>
      <c r="L2752" s="6" t="str">
        <f>VLOOKUP(J2752,'Product Details'!B:D,3,0)</f>
        <v>Binders</v>
      </c>
      <c r="M2752" s="6" t="s">
        <v>6487</v>
      </c>
      <c r="N2752" s="2">
        <v>1925</v>
      </c>
      <c r="O2752" s="2">
        <v>1834</v>
      </c>
      <c r="P2752" s="2">
        <v>3</v>
      </c>
      <c r="Q2752" s="7">
        <f>O2752*P2752</f>
        <v>5502</v>
      </c>
      <c r="R2752" s="7">
        <f>N2752*P2752</f>
        <v>5775</v>
      </c>
      <c r="S2752" s="2">
        <v>66</v>
      </c>
      <c r="T2752" s="8">
        <f>R2752+S2752</f>
        <v>5841</v>
      </c>
      <c r="U2752" s="8">
        <f>T2752-Q2752</f>
        <v>339</v>
      </c>
      <c r="V2752" s="2" t="s">
        <v>63</v>
      </c>
      <c r="W2752" s="31">
        <f>IF(T2752&lt;5000,T2752*2%,IF(T2752&lt;25000,T2752*5%,IF(T2752&lt;50000,T2752*7%,IF(T2752&lt;100000,T2752*9%,IF(T2752&lt;250000,T2752*12%,T2752*15%)))))</f>
        <v>292.05</v>
      </c>
    </row>
    <row r="2753" spans="1:23" x14ac:dyDescent="0.3">
      <c r="A2753" s="2" t="s">
        <v>112</v>
      </c>
      <c r="B2753" s="4">
        <v>43144</v>
      </c>
      <c r="C2753" s="4">
        <v>43145</v>
      </c>
      <c r="D2753" s="2" t="s">
        <v>28</v>
      </c>
      <c r="E2753" s="2" t="s">
        <v>91</v>
      </c>
      <c r="F2753" s="2" t="s">
        <v>113</v>
      </c>
      <c r="G2753" s="5" t="str">
        <f>VLOOKUP(F2753,'Customer Info'!A:B,2,0)</f>
        <v>Thomas</v>
      </c>
      <c r="H2753" s="5" t="str">
        <f>VLOOKUP(F2753,'Customer Info'!A:C,3,0)</f>
        <v>Brumley</v>
      </c>
      <c r="I2753" s="5" t="str">
        <f>VLOOKUP(F2753,'Customer Info'!A:E,5,0)</f>
        <v>Jinan</v>
      </c>
      <c r="J2753" s="2" t="s">
        <v>59</v>
      </c>
      <c r="K2753" s="6" t="str">
        <f>VLOOKUP(J2753,'Product Details'!B:C,2,0)</f>
        <v>Technology</v>
      </c>
      <c r="L2753" s="6" t="str">
        <f>VLOOKUP(J2753,'Product Details'!B:D,3,0)</f>
        <v>Accessories</v>
      </c>
      <c r="M2753" s="6" t="s">
        <v>6442</v>
      </c>
      <c r="N2753" s="2">
        <v>1925</v>
      </c>
      <c r="O2753" s="2">
        <v>1834</v>
      </c>
      <c r="P2753" s="2">
        <v>3</v>
      </c>
      <c r="Q2753" s="7">
        <f>O2753*P2753</f>
        <v>5502</v>
      </c>
      <c r="R2753" s="7">
        <f>N2753*P2753</f>
        <v>5775</v>
      </c>
      <c r="S2753" s="2">
        <v>61</v>
      </c>
      <c r="T2753" s="8">
        <f>R2753+S2753</f>
        <v>5836</v>
      </c>
      <c r="U2753" s="8">
        <f>T2753-Q2753</f>
        <v>334</v>
      </c>
      <c r="V2753" s="2" t="s">
        <v>33</v>
      </c>
      <c r="W2753" s="31">
        <f>IF(T2753&lt;5000,T2753*2%,IF(T2753&lt;25000,T2753*5%,IF(T2753&lt;50000,T2753*7%,IF(T2753&lt;100000,T2753*9%,IF(T2753&lt;250000,T2753*12%,T2753*15%)))))</f>
        <v>291.8</v>
      </c>
    </row>
    <row r="2754" spans="1:23" x14ac:dyDescent="0.3">
      <c r="A2754" s="2" t="s">
        <v>4075</v>
      </c>
      <c r="B2754" s="4">
        <v>43113</v>
      </c>
      <c r="C2754" s="4">
        <v>43114</v>
      </c>
      <c r="D2754" s="2" t="s">
        <v>28</v>
      </c>
      <c r="E2754" s="2" t="s">
        <v>68</v>
      </c>
      <c r="F2754" s="2" t="s">
        <v>1221</v>
      </c>
      <c r="G2754" s="5" t="str">
        <f>VLOOKUP(F2754,'Customer Info'!A:B,2,0)</f>
        <v>Vivek</v>
      </c>
      <c r="H2754" s="5" t="str">
        <f>VLOOKUP(F2754,'Customer Info'!A:C,3,0)</f>
        <v>Grady</v>
      </c>
      <c r="I2754" s="5" t="str">
        <f>VLOOKUP(F2754,'Customer Info'!A:E,5,0)</f>
        <v>Shantou</v>
      </c>
      <c r="J2754" s="2" t="s">
        <v>1000</v>
      </c>
      <c r="K2754" s="6" t="str">
        <f>VLOOKUP(J2754,'Product Details'!B:C,2,0)</f>
        <v>Office_Supplies</v>
      </c>
      <c r="L2754" s="6" t="str">
        <f>VLOOKUP(J2754,'Product Details'!B:D,3,0)</f>
        <v>Art</v>
      </c>
      <c r="M2754" s="6" t="s">
        <v>6418</v>
      </c>
      <c r="N2754" s="2">
        <v>1447</v>
      </c>
      <c r="O2754" s="2">
        <v>1326</v>
      </c>
      <c r="P2754" s="2">
        <v>4</v>
      </c>
      <c r="Q2754" s="7">
        <f>O2754*P2754</f>
        <v>5304</v>
      </c>
      <c r="R2754" s="7">
        <f>N2754*P2754</f>
        <v>5788</v>
      </c>
      <c r="S2754" s="2">
        <v>39</v>
      </c>
      <c r="T2754" s="8">
        <f>R2754+S2754</f>
        <v>5827</v>
      </c>
      <c r="U2754" s="8">
        <f>T2754-Q2754</f>
        <v>523</v>
      </c>
      <c r="V2754" s="2" t="s">
        <v>33</v>
      </c>
      <c r="W2754" s="31">
        <f>IF(T2754&lt;5000,T2754*2%,IF(T2754&lt;25000,T2754*5%,IF(T2754&lt;50000,T2754*7%,IF(T2754&lt;100000,T2754*9%,IF(T2754&lt;250000,T2754*12%,T2754*15%)))))</f>
        <v>291.35000000000002</v>
      </c>
    </row>
    <row r="2755" spans="1:23" x14ac:dyDescent="0.3">
      <c r="A2755" s="2" t="s">
        <v>1216</v>
      </c>
      <c r="B2755" s="4">
        <v>43648</v>
      </c>
      <c r="C2755" s="4">
        <v>43650</v>
      </c>
      <c r="D2755" s="2" t="s">
        <v>47</v>
      </c>
      <c r="E2755" s="2" t="s">
        <v>68</v>
      </c>
      <c r="F2755" s="2" t="s">
        <v>672</v>
      </c>
      <c r="G2755" s="5" t="str">
        <f>VLOOKUP(F2755,'Customer Info'!A:B,2,0)</f>
        <v>Stuart</v>
      </c>
      <c r="H2755" s="5" t="str">
        <f>VLOOKUP(F2755,'Customer Info'!A:C,3,0)</f>
        <v>Calhoun</v>
      </c>
      <c r="I2755" s="5" t="str">
        <f>VLOOKUP(F2755,'Customer Info'!A:E,5,0)</f>
        <v>Bochum</v>
      </c>
      <c r="J2755" s="2" t="s">
        <v>1184</v>
      </c>
      <c r="K2755" s="6" t="str">
        <f>VLOOKUP(J2755,'Product Details'!B:C,2,0)</f>
        <v>Office_Supplies</v>
      </c>
      <c r="L2755" s="6" t="str">
        <f>VLOOKUP(J2755,'Product Details'!B:D,3,0)</f>
        <v>Envelopes</v>
      </c>
      <c r="M2755" s="6" t="s">
        <v>6464</v>
      </c>
      <c r="N2755" s="2">
        <v>829</v>
      </c>
      <c r="O2755" s="2">
        <v>761</v>
      </c>
      <c r="P2755" s="2">
        <v>7</v>
      </c>
      <c r="Q2755" s="7">
        <f>O2755*P2755</f>
        <v>5327</v>
      </c>
      <c r="R2755" s="7">
        <f>N2755*P2755</f>
        <v>5803</v>
      </c>
      <c r="S2755" s="2">
        <v>29</v>
      </c>
      <c r="T2755" s="8">
        <f>R2755+S2755</f>
        <v>5832</v>
      </c>
      <c r="U2755" s="8">
        <f>T2755-Q2755</f>
        <v>505</v>
      </c>
      <c r="V2755" s="2" t="s">
        <v>30</v>
      </c>
      <c r="W2755" s="31">
        <f>IF(T2755&lt;5000,T2755*2%,IF(T2755&lt;25000,T2755*5%,IF(T2755&lt;50000,T2755*7%,IF(T2755&lt;100000,T2755*9%,IF(T2755&lt;250000,T2755*12%,T2755*15%)))))</f>
        <v>291.60000000000002</v>
      </c>
    </row>
    <row r="2756" spans="1:23" x14ac:dyDescent="0.3">
      <c r="A2756" s="2" t="s">
        <v>175</v>
      </c>
      <c r="B2756" s="4">
        <v>43359</v>
      </c>
      <c r="C2756" s="4">
        <v>43361</v>
      </c>
      <c r="D2756" s="2" t="s">
        <v>47</v>
      </c>
      <c r="E2756" s="2" t="s">
        <v>36</v>
      </c>
      <c r="F2756" s="2" t="s">
        <v>176</v>
      </c>
      <c r="G2756" s="5" t="str">
        <f>VLOOKUP(F2756,'Customer Info'!A:B,2,0)</f>
        <v>Dean</v>
      </c>
      <c r="H2756" s="5" t="str">
        <f>VLOOKUP(F2756,'Customer Info'!A:C,3,0)</f>
        <v>Katz</v>
      </c>
      <c r="I2756" s="5" t="str">
        <f>VLOOKUP(F2756,'Customer Info'!A:E,5,0)</f>
        <v>Changzhou</v>
      </c>
      <c r="J2756" s="2" t="s">
        <v>177</v>
      </c>
      <c r="K2756" s="6" t="str">
        <f>VLOOKUP(J2756,'Product Details'!B:C,2,0)</f>
        <v>Technology</v>
      </c>
      <c r="L2756" s="6" t="str">
        <f>VLOOKUP(J2756,'Product Details'!B:D,3,0)</f>
        <v>Accessories</v>
      </c>
      <c r="M2756" s="6" t="s">
        <v>6502</v>
      </c>
      <c r="N2756" s="2">
        <v>2907</v>
      </c>
      <c r="O2756" s="2">
        <v>2667</v>
      </c>
      <c r="P2756" s="2">
        <v>2</v>
      </c>
      <c r="Q2756" s="7">
        <f>O2756*P2756</f>
        <v>5334</v>
      </c>
      <c r="R2756" s="7">
        <f>N2756*P2756</f>
        <v>5814</v>
      </c>
      <c r="S2756" s="2">
        <v>87</v>
      </c>
      <c r="T2756" s="8">
        <f>R2756+S2756</f>
        <v>5901</v>
      </c>
      <c r="U2756" s="8">
        <f>T2756-Q2756</f>
        <v>567</v>
      </c>
      <c r="V2756" s="2" t="s">
        <v>33</v>
      </c>
      <c r="W2756" s="31">
        <f>IF(T2756&lt;5000,T2756*2%,IF(T2756&lt;25000,T2756*5%,IF(T2756&lt;50000,T2756*7%,IF(T2756&lt;100000,T2756*9%,IF(T2756&lt;250000,T2756*12%,T2756*15%)))))</f>
        <v>295.05</v>
      </c>
    </row>
    <row r="2757" spans="1:23" x14ac:dyDescent="0.3">
      <c r="A2757" s="2" t="s">
        <v>4356</v>
      </c>
      <c r="B2757" s="4">
        <v>43513</v>
      </c>
      <c r="C2757" s="4">
        <v>43515</v>
      </c>
      <c r="D2757" s="2" t="s">
        <v>28</v>
      </c>
      <c r="E2757" s="2" t="s">
        <v>29</v>
      </c>
      <c r="F2757" s="2" t="s">
        <v>598</v>
      </c>
      <c r="G2757" s="5" t="str">
        <f>VLOOKUP(F2757,'Customer Info'!A:B,2,0)</f>
        <v>Shui</v>
      </c>
      <c r="H2757" s="5" t="str">
        <f>VLOOKUP(F2757,'Customer Info'!A:C,3,0)</f>
        <v>Tom</v>
      </c>
      <c r="I2757" s="5" t="str">
        <f>VLOOKUP(F2757,'Customer Info'!A:E,5,0)</f>
        <v>Melbourne</v>
      </c>
      <c r="J2757" s="2" t="s">
        <v>761</v>
      </c>
      <c r="K2757" s="6" t="str">
        <f>VLOOKUP(J2757,'Product Details'!B:C,2,0)</f>
        <v>Technology</v>
      </c>
      <c r="L2757" s="6" t="str">
        <f>VLOOKUP(J2757,'Product Details'!B:D,3,0)</f>
        <v>Machines</v>
      </c>
      <c r="M2757" s="6" t="s">
        <v>6438</v>
      </c>
      <c r="N2757" s="2">
        <v>5836</v>
      </c>
      <c r="O2757" s="2">
        <v>5457</v>
      </c>
      <c r="P2757" s="2">
        <v>1</v>
      </c>
      <c r="Q2757" s="7">
        <f>O2757*P2757</f>
        <v>5457</v>
      </c>
      <c r="R2757" s="7">
        <f>N2757*P2757</f>
        <v>5836</v>
      </c>
      <c r="S2757" s="2">
        <v>59</v>
      </c>
      <c r="T2757" s="8">
        <f>R2757+S2757</f>
        <v>5895</v>
      </c>
      <c r="U2757" s="8">
        <f>T2757-Q2757</f>
        <v>438</v>
      </c>
      <c r="V2757" s="2" t="s">
        <v>63</v>
      </c>
      <c r="W2757" s="31">
        <f>IF(T2757&lt;5000,T2757*2%,IF(T2757&lt;25000,T2757*5%,IF(T2757&lt;50000,T2757*7%,IF(T2757&lt;100000,T2757*9%,IF(T2757&lt;250000,T2757*12%,T2757*15%)))))</f>
        <v>294.75</v>
      </c>
    </row>
    <row r="2758" spans="1:23" x14ac:dyDescent="0.3">
      <c r="A2758" s="2" t="s">
        <v>2916</v>
      </c>
      <c r="B2758" s="4">
        <v>43413</v>
      </c>
      <c r="C2758" s="4">
        <v>43414</v>
      </c>
      <c r="D2758" s="2" t="s">
        <v>28</v>
      </c>
      <c r="E2758" s="2" t="s">
        <v>29</v>
      </c>
      <c r="F2758" s="2" t="s">
        <v>369</v>
      </c>
      <c r="G2758" s="5" t="str">
        <f>VLOOKUP(F2758,'Customer Info'!A:B,2,0)</f>
        <v>Alex</v>
      </c>
      <c r="H2758" s="5" t="str">
        <f>VLOOKUP(F2758,'Customer Info'!A:C,3,0)</f>
        <v>Avila</v>
      </c>
      <c r="I2758" s="5" t="str">
        <f>VLOOKUP(F2758,'Customer Info'!A:E,5,0)</f>
        <v>Newcastle</v>
      </c>
      <c r="J2758" s="2" t="s">
        <v>388</v>
      </c>
      <c r="K2758" s="6" t="str">
        <f>VLOOKUP(J2758,'Product Details'!B:C,2,0)</f>
        <v>Furniture</v>
      </c>
      <c r="L2758" s="6" t="str">
        <f>VLOOKUP(J2758,'Product Details'!B:D,3,0)</f>
        <v>Tables</v>
      </c>
      <c r="M2758" s="6" t="s">
        <v>6474</v>
      </c>
      <c r="N2758" s="2">
        <v>5836</v>
      </c>
      <c r="O2758" s="2">
        <v>5457</v>
      </c>
      <c r="P2758" s="2">
        <v>1</v>
      </c>
      <c r="Q2758" s="7">
        <f>O2758*P2758</f>
        <v>5457</v>
      </c>
      <c r="R2758" s="7">
        <f>N2758*P2758</f>
        <v>5836</v>
      </c>
      <c r="S2758" s="2">
        <v>36</v>
      </c>
      <c r="T2758" s="8">
        <f>R2758+S2758</f>
        <v>5872</v>
      </c>
      <c r="U2758" s="8">
        <f>T2758-Q2758</f>
        <v>415</v>
      </c>
      <c r="V2758" s="2" t="s">
        <v>63</v>
      </c>
      <c r="W2758" s="31">
        <f>IF(T2758&lt;5000,T2758*2%,IF(T2758&lt;25000,T2758*5%,IF(T2758&lt;50000,T2758*7%,IF(T2758&lt;100000,T2758*9%,IF(T2758&lt;250000,T2758*12%,T2758*15%)))))</f>
        <v>293.60000000000002</v>
      </c>
    </row>
    <row r="2759" spans="1:23" x14ac:dyDescent="0.3">
      <c r="A2759" s="2" t="s">
        <v>2264</v>
      </c>
      <c r="B2759" s="4">
        <v>43499</v>
      </c>
      <c r="C2759" s="4">
        <v>43499</v>
      </c>
      <c r="D2759" s="2" t="s">
        <v>47</v>
      </c>
      <c r="E2759" s="2" t="s">
        <v>36</v>
      </c>
      <c r="F2759" s="2" t="s">
        <v>1663</v>
      </c>
      <c r="G2759" s="5" t="str">
        <f>VLOOKUP(F2759,'Customer Info'!A:B,2,0)</f>
        <v>Ralph</v>
      </c>
      <c r="H2759" s="5" t="str">
        <f>VLOOKUP(F2759,'Customer Info'!A:C,3,0)</f>
        <v>Arnett</v>
      </c>
      <c r="I2759" s="5" t="str">
        <f>VLOOKUP(F2759,'Customer Info'!A:E,5,0)</f>
        <v>Suzhou</v>
      </c>
      <c r="J2759" s="2" t="s">
        <v>220</v>
      </c>
      <c r="K2759" s="6" t="str">
        <f>VLOOKUP(J2759,'Product Details'!B:C,2,0)</f>
        <v>Office_Supplies</v>
      </c>
      <c r="L2759" s="6" t="str">
        <f>VLOOKUP(J2759,'Product Details'!B:D,3,0)</f>
        <v>Storage</v>
      </c>
      <c r="M2759" s="6" t="s">
        <v>6541</v>
      </c>
      <c r="N2759" s="2">
        <v>973</v>
      </c>
      <c r="O2759" s="2">
        <v>910</v>
      </c>
      <c r="P2759" s="2">
        <v>6</v>
      </c>
      <c r="Q2759" s="7">
        <f>O2759*P2759</f>
        <v>5460</v>
      </c>
      <c r="R2759" s="7">
        <f>N2759*P2759</f>
        <v>5838</v>
      </c>
      <c r="S2759" s="2">
        <v>29</v>
      </c>
      <c r="T2759" s="8">
        <f>R2759+S2759</f>
        <v>5867</v>
      </c>
      <c r="U2759" s="8">
        <f>T2759-Q2759</f>
        <v>407</v>
      </c>
      <c r="V2759" s="2" t="s">
        <v>33</v>
      </c>
      <c r="W2759" s="31">
        <f>IF(T2759&lt;5000,T2759*2%,IF(T2759&lt;25000,T2759*5%,IF(T2759&lt;50000,T2759*7%,IF(T2759&lt;100000,T2759*9%,IF(T2759&lt;250000,T2759*12%,T2759*15%)))))</f>
        <v>293.35000000000002</v>
      </c>
    </row>
    <row r="2760" spans="1:23" x14ac:dyDescent="0.3">
      <c r="A2760" s="2" t="s">
        <v>3367</v>
      </c>
      <c r="B2760" s="4">
        <v>43668</v>
      </c>
      <c r="C2760" s="4">
        <v>43668</v>
      </c>
      <c r="D2760" s="2" t="s">
        <v>35</v>
      </c>
      <c r="E2760" s="2" t="s">
        <v>43</v>
      </c>
      <c r="F2760" s="2" t="s">
        <v>540</v>
      </c>
      <c r="G2760" s="5" t="str">
        <f>VLOOKUP(F2760,'Customer Info'!A:B,2,0)</f>
        <v>Joy</v>
      </c>
      <c r="H2760" s="5" t="str">
        <f>VLOOKUP(F2760,'Customer Info'!A:C,3,0)</f>
        <v>Bell</v>
      </c>
      <c r="I2760" s="5" t="str">
        <f>VLOOKUP(F2760,'Customer Info'!A:E,5,0)</f>
        <v>Tongchuan</v>
      </c>
      <c r="J2760" s="2" t="s">
        <v>128</v>
      </c>
      <c r="K2760" s="6" t="str">
        <f>VLOOKUP(J2760,'Product Details'!B:C,2,0)</f>
        <v>Furniture</v>
      </c>
      <c r="L2760" s="6" t="str">
        <f>VLOOKUP(J2760,'Product Details'!B:D,3,0)</f>
        <v>Tables</v>
      </c>
      <c r="M2760" s="6" t="s">
        <v>6496</v>
      </c>
      <c r="N2760" s="2">
        <v>2921</v>
      </c>
      <c r="O2760" s="2">
        <v>2809</v>
      </c>
      <c r="P2760" s="2">
        <v>2</v>
      </c>
      <c r="Q2760" s="7">
        <f>O2760*P2760</f>
        <v>5618</v>
      </c>
      <c r="R2760" s="7">
        <f>N2760*P2760</f>
        <v>5842</v>
      </c>
      <c r="S2760" s="2">
        <v>60</v>
      </c>
      <c r="T2760" s="8">
        <f>R2760+S2760</f>
        <v>5902</v>
      </c>
      <c r="U2760" s="8">
        <f>T2760-Q2760</f>
        <v>284</v>
      </c>
      <c r="V2760" s="2" t="s">
        <v>63</v>
      </c>
      <c r="W2760" s="31">
        <f>IF(T2760&lt;5000,T2760*2%,IF(T2760&lt;25000,T2760*5%,IF(T2760&lt;50000,T2760*7%,IF(T2760&lt;100000,T2760*9%,IF(T2760&lt;250000,T2760*12%,T2760*15%)))))</f>
        <v>295.10000000000002</v>
      </c>
    </row>
    <row r="2761" spans="1:23" x14ac:dyDescent="0.3">
      <c r="A2761" s="2" t="s">
        <v>612</v>
      </c>
      <c r="B2761" s="4">
        <v>43341</v>
      </c>
      <c r="C2761" s="4">
        <v>43341</v>
      </c>
      <c r="D2761" s="2" t="s">
        <v>35</v>
      </c>
      <c r="E2761" s="2" t="s">
        <v>43</v>
      </c>
      <c r="F2761" s="2" t="s">
        <v>613</v>
      </c>
      <c r="G2761" s="5" t="str">
        <f>VLOOKUP(F2761,'Customer Info'!A:B,2,0)</f>
        <v>Scott</v>
      </c>
      <c r="H2761" s="5" t="str">
        <f>VLOOKUP(F2761,'Customer Info'!A:C,3,0)</f>
        <v>Cohen</v>
      </c>
      <c r="I2761" s="5" t="str">
        <f>VLOOKUP(F2761,'Customer Info'!A:E,5,0)</f>
        <v>Freiburg</v>
      </c>
      <c r="J2761" s="2" t="s">
        <v>214</v>
      </c>
      <c r="K2761" s="6" t="str">
        <f>VLOOKUP(J2761,'Product Details'!B:C,2,0)</f>
        <v>Technology</v>
      </c>
      <c r="L2761" s="6" t="str">
        <f>VLOOKUP(J2761,'Product Details'!B:D,3,0)</f>
        <v>Machines</v>
      </c>
      <c r="M2761" s="6" t="s">
        <v>6437</v>
      </c>
      <c r="N2761" s="2">
        <v>2921</v>
      </c>
      <c r="O2761" s="2">
        <v>2809</v>
      </c>
      <c r="P2761" s="2">
        <v>2</v>
      </c>
      <c r="Q2761" s="7">
        <f>O2761*P2761</f>
        <v>5618</v>
      </c>
      <c r="R2761" s="7">
        <f>N2761*P2761</f>
        <v>5842</v>
      </c>
      <c r="S2761" s="2">
        <v>25</v>
      </c>
      <c r="T2761" s="8">
        <f>R2761+S2761</f>
        <v>5867</v>
      </c>
      <c r="U2761" s="8">
        <f>T2761-Q2761</f>
        <v>249</v>
      </c>
      <c r="V2761" s="2" t="s">
        <v>33</v>
      </c>
      <c r="W2761" s="31">
        <f>IF(T2761&lt;5000,T2761*2%,IF(T2761&lt;25000,T2761*5%,IF(T2761&lt;50000,T2761*7%,IF(T2761&lt;100000,T2761*9%,IF(T2761&lt;250000,T2761*12%,T2761*15%)))))</f>
        <v>293.35000000000002</v>
      </c>
    </row>
    <row r="2762" spans="1:23" x14ac:dyDescent="0.3">
      <c r="A2762" s="2" t="s">
        <v>4922</v>
      </c>
      <c r="B2762" s="4">
        <v>43240</v>
      </c>
      <c r="C2762" s="4">
        <v>43241</v>
      </c>
      <c r="D2762" s="2" t="s">
        <v>47</v>
      </c>
      <c r="E2762" s="2" t="s">
        <v>68</v>
      </c>
      <c r="F2762" s="2" t="s">
        <v>456</v>
      </c>
      <c r="G2762" s="5" t="str">
        <f>VLOOKUP(F2762,'Customer Info'!A:B,2,0)</f>
        <v>Eugene</v>
      </c>
      <c r="H2762" s="5" t="str">
        <f>VLOOKUP(F2762,'Customer Info'!A:C,3,0)</f>
        <v>Moren</v>
      </c>
      <c r="I2762" s="5" t="str">
        <f>VLOOKUP(F2762,'Customer Info'!A:E,5,0)</f>
        <v>Patiala</v>
      </c>
      <c r="J2762" s="2" t="s">
        <v>255</v>
      </c>
      <c r="K2762" s="6" t="str">
        <f>VLOOKUP(J2762,'Product Details'!B:C,2,0)</f>
        <v>Office_Supplies</v>
      </c>
      <c r="L2762" s="6" t="str">
        <f>VLOOKUP(J2762,'Product Details'!B:D,3,0)</f>
        <v>Supplies</v>
      </c>
      <c r="M2762" s="6" t="s">
        <v>6416</v>
      </c>
      <c r="N2762" s="2">
        <v>1169</v>
      </c>
      <c r="O2762" s="2">
        <v>1072</v>
      </c>
      <c r="P2762" s="2">
        <v>5</v>
      </c>
      <c r="Q2762" s="7">
        <f>O2762*P2762</f>
        <v>5360</v>
      </c>
      <c r="R2762" s="7">
        <f>N2762*P2762</f>
        <v>5845</v>
      </c>
      <c r="S2762" s="2">
        <v>86</v>
      </c>
      <c r="T2762" s="8">
        <f>R2762+S2762</f>
        <v>5931</v>
      </c>
      <c r="U2762" s="8">
        <f>T2762-Q2762</f>
        <v>571</v>
      </c>
      <c r="V2762" s="2" t="s">
        <v>63</v>
      </c>
      <c r="W2762" s="31">
        <f>IF(T2762&lt;5000,T2762*2%,IF(T2762&lt;25000,T2762*5%,IF(T2762&lt;50000,T2762*7%,IF(T2762&lt;100000,T2762*9%,IF(T2762&lt;250000,T2762*12%,T2762*15%)))))</f>
        <v>296.55</v>
      </c>
    </row>
    <row r="2763" spans="1:23" x14ac:dyDescent="0.3">
      <c r="A2763" s="2" t="s">
        <v>3260</v>
      </c>
      <c r="B2763" s="4">
        <v>43522</v>
      </c>
      <c r="C2763" s="4">
        <v>43522</v>
      </c>
      <c r="D2763" s="2" t="s">
        <v>47</v>
      </c>
      <c r="E2763" s="2" t="s">
        <v>29</v>
      </c>
      <c r="F2763" s="2" t="s">
        <v>225</v>
      </c>
      <c r="G2763" s="5" t="str">
        <f>VLOOKUP(F2763,'Customer Info'!A:B,2,0)</f>
        <v>Sam</v>
      </c>
      <c r="H2763" s="5" t="str">
        <f>VLOOKUP(F2763,'Customer Info'!A:C,3,0)</f>
        <v>Zeldin</v>
      </c>
      <c r="I2763" s="5" t="str">
        <f>VLOOKUP(F2763,'Customer Info'!A:E,5,0)</f>
        <v>Yanji</v>
      </c>
      <c r="J2763" s="2" t="s">
        <v>373</v>
      </c>
      <c r="K2763" s="6" t="str">
        <f>VLOOKUP(J2763,'Product Details'!B:C,2,0)</f>
        <v>Furniture</v>
      </c>
      <c r="L2763" s="6" t="str">
        <f>VLOOKUP(J2763,'Product Details'!B:D,3,0)</f>
        <v>Chairs</v>
      </c>
      <c r="M2763" s="6" t="s">
        <v>6518</v>
      </c>
      <c r="N2763" s="2">
        <v>1169</v>
      </c>
      <c r="O2763" s="2">
        <v>1072</v>
      </c>
      <c r="P2763" s="2">
        <v>5</v>
      </c>
      <c r="Q2763" s="7">
        <f>O2763*P2763</f>
        <v>5360</v>
      </c>
      <c r="R2763" s="7">
        <f>N2763*P2763</f>
        <v>5845</v>
      </c>
      <c r="S2763" s="2">
        <v>83</v>
      </c>
      <c r="T2763" s="8">
        <f>R2763+S2763</f>
        <v>5928</v>
      </c>
      <c r="U2763" s="8">
        <f>T2763-Q2763</f>
        <v>568</v>
      </c>
      <c r="V2763" s="2" t="s">
        <v>33</v>
      </c>
      <c r="W2763" s="31">
        <f>IF(T2763&lt;5000,T2763*2%,IF(T2763&lt;25000,T2763*5%,IF(T2763&lt;50000,T2763*7%,IF(T2763&lt;100000,T2763*9%,IF(T2763&lt;250000,T2763*12%,T2763*15%)))))</f>
        <v>296.40000000000003</v>
      </c>
    </row>
    <row r="2764" spans="1:23" x14ac:dyDescent="0.3">
      <c r="A2764" s="2" t="s">
        <v>5299</v>
      </c>
      <c r="B2764" s="4">
        <v>44156</v>
      </c>
      <c r="C2764" s="4">
        <v>44156</v>
      </c>
      <c r="D2764" s="2" t="s">
        <v>47</v>
      </c>
      <c r="E2764" s="2" t="s">
        <v>29</v>
      </c>
      <c r="F2764" s="2" t="s">
        <v>870</v>
      </c>
      <c r="G2764" s="5" t="str">
        <f>VLOOKUP(F2764,'Customer Info'!A:B,2,0)</f>
        <v>Craig</v>
      </c>
      <c r="H2764" s="5" t="str">
        <f>VLOOKUP(F2764,'Customer Info'!A:C,3,0)</f>
        <v>Carreira</v>
      </c>
      <c r="I2764" s="5" t="str">
        <f>VLOOKUP(F2764,'Customer Info'!A:E,5,0)</f>
        <v>Worms</v>
      </c>
      <c r="J2764" s="2" t="s">
        <v>80</v>
      </c>
      <c r="K2764" s="6" t="str">
        <f>VLOOKUP(J2764,'Product Details'!B:C,2,0)</f>
        <v>Technology</v>
      </c>
      <c r="L2764" s="6" t="str">
        <f>VLOOKUP(J2764,'Product Details'!B:D,3,0)</f>
        <v>Phones</v>
      </c>
      <c r="M2764" s="6" t="s">
        <v>6433</v>
      </c>
      <c r="N2764" s="2">
        <v>835</v>
      </c>
      <c r="O2764" s="2">
        <v>796</v>
      </c>
      <c r="P2764" s="2">
        <v>7</v>
      </c>
      <c r="Q2764" s="7">
        <f>O2764*P2764</f>
        <v>5572</v>
      </c>
      <c r="R2764" s="7">
        <f>N2764*P2764</f>
        <v>5845</v>
      </c>
      <c r="S2764" s="2">
        <v>37</v>
      </c>
      <c r="T2764" s="8">
        <f>R2764+S2764</f>
        <v>5882</v>
      </c>
      <c r="U2764" s="8">
        <f>T2764-Q2764</f>
        <v>310</v>
      </c>
      <c r="V2764" s="2" t="s">
        <v>33</v>
      </c>
      <c r="W2764" s="31">
        <f>IF(T2764&lt;5000,T2764*2%,IF(T2764&lt;25000,T2764*5%,IF(T2764&lt;50000,T2764*7%,IF(T2764&lt;100000,T2764*9%,IF(T2764&lt;250000,T2764*12%,T2764*15%)))))</f>
        <v>294.10000000000002</v>
      </c>
    </row>
    <row r="2765" spans="1:23" x14ac:dyDescent="0.3">
      <c r="A2765" s="2" t="s">
        <v>3205</v>
      </c>
      <c r="B2765" s="4">
        <v>43406</v>
      </c>
      <c r="C2765" s="4">
        <v>43407</v>
      </c>
      <c r="D2765" s="2" t="s">
        <v>28</v>
      </c>
      <c r="E2765" s="2" t="s">
        <v>91</v>
      </c>
      <c r="F2765" s="2" t="s">
        <v>524</v>
      </c>
      <c r="G2765" s="5" t="str">
        <f>VLOOKUP(F2765,'Customer Info'!A:B,2,0)</f>
        <v>Troy</v>
      </c>
      <c r="H2765" s="5" t="str">
        <f>VLOOKUP(F2765,'Customer Info'!A:C,3,0)</f>
        <v>Staebel</v>
      </c>
      <c r="I2765" s="5" t="str">
        <f>VLOOKUP(F2765,'Customer Info'!A:E,5,0)</f>
        <v>Canberra</v>
      </c>
      <c r="J2765" s="2" t="s">
        <v>41</v>
      </c>
      <c r="K2765" s="6" t="str">
        <f>VLOOKUP(J2765,'Product Details'!B:C,2,0)</f>
        <v>Office_Supplies</v>
      </c>
      <c r="L2765" s="6" t="str">
        <f>VLOOKUP(J2765,'Product Details'!B:D,3,0)</f>
        <v>Supplies</v>
      </c>
      <c r="M2765" s="6" t="s">
        <v>6554</v>
      </c>
      <c r="N2765" s="2">
        <v>1169</v>
      </c>
      <c r="O2765" s="2">
        <v>1103</v>
      </c>
      <c r="P2765" s="2">
        <v>5</v>
      </c>
      <c r="Q2765" s="7">
        <f>O2765*P2765</f>
        <v>5515</v>
      </c>
      <c r="R2765" s="7">
        <f>N2765*P2765</f>
        <v>5845</v>
      </c>
      <c r="S2765" s="2">
        <v>25</v>
      </c>
      <c r="T2765" s="8">
        <f>R2765+S2765</f>
        <v>5870</v>
      </c>
      <c r="U2765" s="8">
        <f>T2765-Q2765</f>
        <v>355</v>
      </c>
      <c r="V2765" s="2" t="s">
        <v>63</v>
      </c>
      <c r="W2765" s="31">
        <f>IF(T2765&lt;5000,T2765*2%,IF(T2765&lt;25000,T2765*5%,IF(T2765&lt;50000,T2765*7%,IF(T2765&lt;100000,T2765*9%,IF(T2765&lt;250000,T2765*12%,T2765*15%)))))</f>
        <v>293.5</v>
      </c>
    </row>
    <row r="2766" spans="1:23" x14ac:dyDescent="0.3">
      <c r="A2766" s="2" t="s">
        <v>3168</v>
      </c>
      <c r="B2766" s="4">
        <v>43124</v>
      </c>
      <c r="C2766" s="4">
        <v>43125</v>
      </c>
      <c r="D2766" s="2" t="s">
        <v>35</v>
      </c>
      <c r="E2766" s="2" t="s">
        <v>43</v>
      </c>
      <c r="F2766" s="2" t="s">
        <v>174</v>
      </c>
      <c r="G2766" s="5" t="str">
        <f>VLOOKUP(F2766,'Customer Info'!A:B,2,0)</f>
        <v>Laurel</v>
      </c>
      <c r="H2766" s="5" t="str">
        <f>VLOOKUP(F2766,'Customer Info'!A:C,3,0)</f>
        <v>Workman</v>
      </c>
      <c r="I2766" s="5" t="str">
        <f>VLOOKUP(F2766,'Customer Info'!A:E,5,0)</f>
        <v>Dongguan</v>
      </c>
      <c r="J2766" s="2" t="s">
        <v>155</v>
      </c>
      <c r="K2766" s="6" t="str">
        <f>VLOOKUP(J2766,'Product Details'!B:C,2,0)</f>
        <v>Office_Supplies</v>
      </c>
      <c r="L2766" s="6" t="str">
        <f>VLOOKUP(J2766,'Product Details'!B:D,3,0)</f>
        <v>Envelopes</v>
      </c>
      <c r="M2766" s="6" t="s">
        <v>6426</v>
      </c>
      <c r="N2766" s="2">
        <v>5848</v>
      </c>
      <c r="O2766" s="2">
        <v>5214</v>
      </c>
      <c r="P2766" s="2">
        <v>1</v>
      </c>
      <c r="Q2766" s="7">
        <f>O2766*P2766</f>
        <v>5214</v>
      </c>
      <c r="R2766" s="7">
        <f>N2766*P2766</f>
        <v>5848</v>
      </c>
      <c r="S2766" s="2">
        <v>94</v>
      </c>
      <c r="T2766" s="8">
        <f>R2766+S2766</f>
        <v>5942</v>
      </c>
      <c r="U2766" s="8">
        <f>T2766-Q2766</f>
        <v>728</v>
      </c>
      <c r="V2766" s="2" t="s">
        <v>33</v>
      </c>
      <c r="W2766" s="31">
        <f>IF(T2766&lt;5000,T2766*2%,IF(T2766&lt;25000,T2766*5%,IF(T2766&lt;50000,T2766*7%,IF(T2766&lt;100000,T2766*9%,IF(T2766&lt;250000,T2766*12%,T2766*15%)))))</f>
        <v>297.10000000000002</v>
      </c>
    </row>
    <row r="2767" spans="1:23" x14ac:dyDescent="0.3">
      <c r="A2767" s="2" t="s">
        <v>3027</v>
      </c>
      <c r="B2767" s="4">
        <v>43441</v>
      </c>
      <c r="C2767" s="4">
        <v>43442</v>
      </c>
      <c r="D2767" s="2" t="s">
        <v>35</v>
      </c>
      <c r="E2767" s="2" t="s">
        <v>29</v>
      </c>
      <c r="F2767" s="2" t="s">
        <v>2096</v>
      </c>
      <c r="G2767" s="5" t="str">
        <f>VLOOKUP(F2767,'Customer Info'!A:B,2,0)</f>
        <v>Brooke</v>
      </c>
      <c r="H2767" s="5" t="str">
        <f>VLOOKUP(F2767,'Customer Info'!A:C,3,0)</f>
        <v>Gillingham</v>
      </c>
      <c r="I2767" s="5" t="str">
        <f>VLOOKUP(F2767,'Customer Info'!A:E,5,0)</f>
        <v>Sunbury</v>
      </c>
      <c r="J2767" s="2" t="s">
        <v>893</v>
      </c>
      <c r="K2767" s="6" t="str">
        <f>VLOOKUP(J2767,'Product Details'!B:C,2,0)</f>
        <v>Technology</v>
      </c>
      <c r="L2767" s="6" t="str">
        <f>VLOOKUP(J2767,'Product Details'!B:D,3,0)</f>
        <v>Machines</v>
      </c>
      <c r="M2767" s="6" t="s">
        <v>6485</v>
      </c>
      <c r="N2767" s="2">
        <v>5848</v>
      </c>
      <c r="O2767" s="2">
        <v>5214</v>
      </c>
      <c r="P2767" s="2">
        <v>1</v>
      </c>
      <c r="Q2767" s="7">
        <f>O2767*P2767</f>
        <v>5214</v>
      </c>
      <c r="R2767" s="7">
        <f>N2767*P2767</f>
        <v>5848</v>
      </c>
      <c r="S2767" s="2">
        <v>61</v>
      </c>
      <c r="T2767" s="8">
        <f>R2767+S2767</f>
        <v>5909</v>
      </c>
      <c r="U2767" s="8">
        <f>T2767-Q2767</f>
        <v>695</v>
      </c>
      <c r="V2767" s="2" t="s">
        <v>33</v>
      </c>
      <c r="W2767" s="31">
        <f>IF(T2767&lt;5000,T2767*2%,IF(T2767&lt;25000,T2767*5%,IF(T2767&lt;50000,T2767*7%,IF(T2767&lt;100000,T2767*9%,IF(T2767&lt;250000,T2767*12%,T2767*15%)))))</f>
        <v>295.45</v>
      </c>
    </row>
    <row r="2768" spans="1:23" x14ac:dyDescent="0.3">
      <c r="A2768" s="2" t="s">
        <v>166</v>
      </c>
      <c r="B2768" s="4">
        <v>43103</v>
      </c>
      <c r="C2768" s="4">
        <v>43104</v>
      </c>
      <c r="D2768" s="2" t="s">
        <v>35</v>
      </c>
      <c r="E2768" s="2" t="s">
        <v>43</v>
      </c>
      <c r="F2768" s="2" t="s">
        <v>167</v>
      </c>
      <c r="G2768" s="5" t="str">
        <f>VLOOKUP(F2768,'Customer Info'!A:B,2,0)</f>
        <v>Stuart</v>
      </c>
      <c r="H2768" s="5" t="str">
        <f>VLOOKUP(F2768,'Customer Info'!A:C,3,0)</f>
        <v>Calhoun</v>
      </c>
      <c r="I2768" s="5" t="str">
        <f>VLOOKUP(F2768,'Customer Info'!A:E,5,0)</f>
        <v>Nowra</v>
      </c>
      <c r="J2768" s="2" t="s">
        <v>118</v>
      </c>
      <c r="K2768" s="6" t="str">
        <f>VLOOKUP(J2768,'Product Details'!B:C,2,0)</f>
        <v>Furniture</v>
      </c>
      <c r="L2768" s="6" t="str">
        <f>VLOOKUP(J2768,'Product Details'!B:D,3,0)</f>
        <v>Furnishings</v>
      </c>
      <c r="M2768" s="6" t="s">
        <v>6461</v>
      </c>
      <c r="N2768" s="2">
        <v>5848</v>
      </c>
      <c r="O2768" s="2">
        <v>5214</v>
      </c>
      <c r="P2768" s="2">
        <v>1</v>
      </c>
      <c r="Q2768" s="7">
        <f>O2768*P2768</f>
        <v>5214</v>
      </c>
      <c r="R2768" s="7">
        <f>N2768*P2768</f>
        <v>5848</v>
      </c>
      <c r="S2768" s="2">
        <v>43</v>
      </c>
      <c r="T2768" s="8">
        <f>R2768+S2768</f>
        <v>5891</v>
      </c>
      <c r="U2768" s="8">
        <f>T2768-Q2768</f>
        <v>677</v>
      </c>
      <c r="V2768" s="2" t="s">
        <v>33</v>
      </c>
      <c r="W2768" s="31">
        <f>IF(T2768&lt;5000,T2768*2%,IF(T2768&lt;25000,T2768*5%,IF(T2768&lt;50000,T2768*7%,IF(T2768&lt;100000,T2768*9%,IF(T2768&lt;250000,T2768*12%,T2768*15%)))))</f>
        <v>294.55</v>
      </c>
    </row>
    <row r="2769" spans="1:23" x14ac:dyDescent="0.3">
      <c r="A2769" s="2" t="s">
        <v>2941</v>
      </c>
      <c r="B2769" s="4">
        <v>43350</v>
      </c>
      <c r="C2769" s="4">
        <v>43351</v>
      </c>
      <c r="D2769" s="2" t="s">
        <v>35</v>
      </c>
      <c r="E2769" s="2" t="s">
        <v>29</v>
      </c>
      <c r="F2769" s="2" t="s">
        <v>763</v>
      </c>
      <c r="G2769" s="5" t="str">
        <f>VLOOKUP(F2769,'Customer Info'!A:B,2,0)</f>
        <v>Natalie</v>
      </c>
      <c r="H2769" s="5" t="str">
        <f>VLOOKUP(F2769,'Customer Info'!A:C,3,0)</f>
        <v>Webber</v>
      </c>
      <c r="I2769" s="5" t="str">
        <f>VLOOKUP(F2769,'Customer Info'!A:E,5,0)</f>
        <v>Ningbo</v>
      </c>
      <c r="J2769" s="2" t="s">
        <v>694</v>
      </c>
      <c r="K2769" s="6" t="str">
        <f>VLOOKUP(J2769,'Product Details'!B:C,2,0)</f>
        <v>Office_Supplies</v>
      </c>
      <c r="L2769" s="6" t="str">
        <f>VLOOKUP(J2769,'Product Details'!B:D,3,0)</f>
        <v>Binders</v>
      </c>
      <c r="M2769" s="6" t="s">
        <v>6524</v>
      </c>
      <c r="N2769" s="2">
        <v>5848</v>
      </c>
      <c r="O2769" s="2">
        <v>5214</v>
      </c>
      <c r="P2769" s="2">
        <v>1</v>
      </c>
      <c r="Q2769" s="7">
        <f>O2769*P2769</f>
        <v>5214</v>
      </c>
      <c r="R2769" s="7">
        <f>N2769*P2769</f>
        <v>5848</v>
      </c>
      <c r="S2769" s="2">
        <v>23</v>
      </c>
      <c r="T2769" s="8">
        <f>R2769+S2769</f>
        <v>5871</v>
      </c>
      <c r="U2769" s="8">
        <f>T2769-Q2769</f>
        <v>657</v>
      </c>
      <c r="V2769" s="2" t="s">
        <v>30</v>
      </c>
      <c r="W2769" s="31">
        <f>IF(T2769&lt;5000,T2769*2%,IF(T2769&lt;25000,T2769*5%,IF(T2769&lt;50000,T2769*7%,IF(T2769&lt;100000,T2769*9%,IF(T2769&lt;250000,T2769*12%,T2769*15%)))))</f>
        <v>293.55</v>
      </c>
    </row>
    <row r="2770" spans="1:23" x14ac:dyDescent="0.3">
      <c r="A2770" s="2" t="s">
        <v>3749</v>
      </c>
      <c r="B2770" s="4">
        <v>44039</v>
      </c>
      <c r="C2770" s="4">
        <v>44039</v>
      </c>
      <c r="D2770" s="2" t="s">
        <v>47</v>
      </c>
      <c r="E2770" s="2" t="s">
        <v>48</v>
      </c>
      <c r="F2770" s="2" t="s">
        <v>312</v>
      </c>
      <c r="G2770" s="5" t="str">
        <f>VLOOKUP(F2770,'Customer Info'!A:B,2,0)</f>
        <v>Cathy</v>
      </c>
      <c r="H2770" s="5" t="str">
        <f>VLOOKUP(F2770,'Customer Info'!A:C,3,0)</f>
        <v>Hwang</v>
      </c>
      <c r="I2770" s="5" t="str">
        <f>VLOOKUP(F2770,'Customer Info'!A:E,5,0)</f>
        <v>Trier</v>
      </c>
      <c r="J2770" s="2" t="s">
        <v>382</v>
      </c>
      <c r="K2770" s="6" t="str">
        <f>VLOOKUP(J2770,'Product Details'!B:C,2,0)</f>
        <v>Office_Supplies</v>
      </c>
      <c r="L2770" s="6" t="str">
        <f>VLOOKUP(J2770,'Product Details'!B:D,3,0)</f>
        <v>Storage</v>
      </c>
      <c r="M2770" s="6" t="s">
        <v>6548</v>
      </c>
      <c r="N2770" s="2">
        <v>1958</v>
      </c>
      <c r="O2770" s="2">
        <v>1846</v>
      </c>
      <c r="P2770" s="2">
        <v>3</v>
      </c>
      <c r="Q2770" s="7">
        <f>O2770*P2770</f>
        <v>5538</v>
      </c>
      <c r="R2770" s="7">
        <f>N2770*P2770</f>
        <v>5874</v>
      </c>
      <c r="S2770" s="2">
        <v>95</v>
      </c>
      <c r="T2770" s="8">
        <f>R2770+S2770</f>
        <v>5969</v>
      </c>
      <c r="U2770" s="8">
        <f>T2770-Q2770</f>
        <v>431</v>
      </c>
      <c r="V2770" s="2" t="s">
        <v>33</v>
      </c>
      <c r="W2770" s="31">
        <f>IF(T2770&lt;5000,T2770*2%,IF(T2770&lt;25000,T2770*5%,IF(T2770&lt;50000,T2770*7%,IF(T2770&lt;100000,T2770*9%,IF(T2770&lt;250000,T2770*12%,T2770*15%)))))</f>
        <v>298.45</v>
      </c>
    </row>
    <row r="2771" spans="1:23" x14ac:dyDescent="0.3">
      <c r="A2771" s="2" t="s">
        <v>2877</v>
      </c>
      <c r="B2771" s="4">
        <v>43400</v>
      </c>
      <c r="C2771" s="4">
        <v>43401</v>
      </c>
      <c r="D2771" s="2" t="s">
        <v>47</v>
      </c>
      <c r="E2771" s="2" t="s">
        <v>48</v>
      </c>
      <c r="F2771" s="2" t="s">
        <v>1736</v>
      </c>
      <c r="G2771" s="5" t="str">
        <f>VLOOKUP(F2771,'Customer Info'!A:B,2,0)</f>
        <v>Helen</v>
      </c>
      <c r="H2771" s="5" t="str">
        <f>VLOOKUP(F2771,'Customer Info'!A:C,3,0)</f>
        <v>Abelman</v>
      </c>
      <c r="I2771" s="5" t="str">
        <f>VLOOKUP(F2771,'Customer Info'!A:E,5,0)</f>
        <v>Munich</v>
      </c>
      <c r="J2771" s="2" t="s">
        <v>301</v>
      </c>
      <c r="K2771" s="6" t="str">
        <f>VLOOKUP(J2771,'Product Details'!B:C,2,0)</f>
        <v>Technology</v>
      </c>
      <c r="L2771" s="6" t="str">
        <f>VLOOKUP(J2771,'Product Details'!B:D,3,0)</f>
        <v>Machines</v>
      </c>
      <c r="M2771" s="6" t="s">
        <v>6520</v>
      </c>
      <c r="N2771" s="2">
        <v>1958</v>
      </c>
      <c r="O2771" s="2">
        <v>1846</v>
      </c>
      <c r="P2771" s="2">
        <v>3</v>
      </c>
      <c r="Q2771" s="7">
        <f>O2771*P2771</f>
        <v>5538</v>
      </c>
      <c r="R2771" s="7">
        <f>N2771*P2771</f>
        <v>5874</v>
      </c>
      <c r="S2771" s="2">
        <v>64</v>
      </c>
      <c r="T2771" s="8">
        <f>R2771+S2771</f>
        <v>5938</v>
      </c>
      <c r="U2771" s="8">
        <f>T2771-Q2771</f>
        <v>400</v>
      </c>
      <c r="V2771" s="2" t="s">
        <v>33</v>
      </c>
      <c r="W2771" s="31">
        <f>IF(T2771&lt;5000,T2771*2%,IF(T2771&lt;25000,T2771*5%,IF(T2771&lt;50000,T2771*7%,IF(T2771&lt;100000,T2771*9%,IF(T2771&lt;250000,T2771*12%,T2771*15%)))))</f>
        <v>296.90000000000003</v>
      </c>
    </row>
    <row r="2772" spans="1:23" x14ac:dyDescent="0.3">
      <c r="A2772" s="2" t="s">
        <v>5338</v>
      </c>
      <c r="B2772" s="4">
        <v>44068</v>
      </c>
      <c r="C2772" s="4">
        <v>44069</v>
      </c>
      <c r="D2772" s="2" t="s">
        <v>47</v>
      </c>
      <c r="E2772" s="2" t="s">
        <v>43</v>
      </c>
      <c r="F2772" s="2" t="s">
        <v>517</v>
      </c>
      <c r="G2772" s="5" t="str">
        <f>VLOOKUP(F2772,'Customer Info'!A:B,2,0)</f>
        <v>Roger</v>
      </c>
      <c r="H2772" s="5" t="str">
        <f>VLOOKUP(F2772,'Customer Info'!A:C,3,0)</f>
        <v>Demir</v>
      </c>
      <c r="I2772" s="5" t="str">
        <f>VLOOKUP(F2772,'Customer Info'!A:E,5,0)</f>
        <v>Wollongong</v>
      </c>
      <c r="J2772" s="2" t="s">
        <v>961</v>
      </c>
      <c r="K2772" s="6" t="str">
        <f>VLOOKUP(J2772,'Product Details'!B:C,2,0)</f>
        <v>Furniture</v>
      </c>
      <c r="L2772" s="6" t="str">
        <f>VLOOKUP(J2772,'Product Details'!B:D,3,0)</f>
        <v>Bookcases</v>
      </c>
      <c r="M2772" s="6" t="s">
        <v>6492</v>
      </c>
      <c r="N2772" s="2">
        <v>1958</v>
      </c>
      <c r="O2772" s="2">
        <v>1846</v>
      </c>
      <c r="P2772" s="2">
        <v>3</v>
      </c>
      <c r="Q2772" s="7">
        <f>O2772*P2772</f>
        <v>5538</v>
      </c>
      <c r="R2772" s="7">
        <f>N2772*P2772</f>
        <v>5874</v>
      </c>
      <c r="S2772" s="2">
        <v>60</v>
      </c>
      <c r="T2772" s="8">
        <f>R2772+S2772</f>
        <v>5934</v>
      </c>
      <c r="U2772" s="8">
        <f>T2772-Q2772</f>
        <v>396</v>
      </c>
      <c r="V2772" s="2" t="s">
        <v>33</v>
      </c>
      <c r="W2772" s="31">
        <f>IF(T2772&lt;5000,T2772*2%,IF(T2772&lt;25000,T2772*5%,IF(T2772&lt;50000,T2772*7%,IF(T2772&lt;100000,T2772*9%,IF(T2772&lt;250000,T2772*12%,T2772*15%)))))</f>
        <v>296.7</v>
      </c>
    </row>
    <row r="2773" spans="1:23" x14ac:dyDescent="0.3">
      <c r="A2773" s="2" t="s">
        <v>2539</v>
      </c>
      <c r="B2773" s="4">
        <v>43740</v>
      </c>
      <c r="C2773" s="4">
        <v>43742</v>
      </c>
      <c r="D2773" s="2" t="s">
        <v>35</v>
      </c>
      <c r="E2773" s="2" t="s">
        <v>43</v>
      </c>
      <c r="F2773" s="2" t="s">
        <v>266</v>
      </c>
      <c r="G2773" s="5" t="str">
        <f>VLOOKUP(F2773,'Customer Info'!A:B,2,0)</f>
        <v>Cynthia</v>
      </c>
      <c r="H2773" s="5" t="str">
        <f>VLOOKUP(F2773,'Customer Info'!A:C,3,0)</f>
        <v>Delaney</v>
      </c>
      <c r="I2773" s="5" t="str">
        <f>VLOOKUP(F2773,'Customer Info'!A:E,5,0)</f>
        <v>Wodonga</v>
      </c>
      <c r="J2773" s="2" t="s">
        <v>503</v>
      </c>
      <c r="K2773" s="6" t="str">
        <f>VLOOKUP(J2773,'Product Details'!B:C,2,0)</f>
        <v>Technology</v>
      </c>
      <c r="L2773" s="6" t="str">
        <f>VLOOKUP(J2773,'Product Details'!B:D,3,0)</f>
        <v>Machines</v>
      </c>
      <c r="M2773" s="6" t="s">
        <v>6540</v>
      </c>
      <c r="N2773" s="2">
        <v>5882</v>
      </c>
      <c r="O2773" s="2">
        <v>5713</v>
      </c>
      <c r="P2773" s="2">
        <v>1</v>
      </c>
      <c r="Q2773" s="7">
        <f>O2773*P2773</f>
        <v>5713</v>
      </c>
      <c r="R2773" s="7">
        <f>N2773*P2773</f>
        <v>5882</v>
      </c>
      <c r="S2773" s="2">
        <v>97</v>
      </c>
      <c r="T2773" s="8">
        <f>R2773+S2773</f>
        <v>5979</v>
      </c>
      <c r="U2773" s="8">
        <f>T2773-Q2773</f>
        <v>266</v>
      </c>
      <c r="V2773" s="2" t="s">
        <v>33</v>
      </c>
      <c r="W2773" s="31">
        <f>IF(T2773&lt;5000,T2773*2%,IF(T2773&lt;25000,T2773*5%,IF(T2773&lt;50000,T2773*7%,IF(T2773&lt;100000,T2773*9%,IF(T2773&lt;250000,T2773*12%,T2773*15%)))))</f>
        <v>298.95</v>
      </c>
    </row>
    <row r="2774" spans="1:23" x14ac:dyDescent="0.3">
      <c r="A2774" s="2" t="s">
        <v>3365</v>
      </c>
      <c r="B2774" s="4">
        <v>43534</v>
      </c>
      <c r="C2774" s="4">
        <v>43536</v>
      </c>
      <c r="D2774" s="2" t="s">
        <v>35</v>
      </c>
      <c r="E2774" s="2" t="s">
        <v>29</v>
      </c>
      <c r="F2774" s="2" t="s">
        <v>1286</v>
      </c>
      <c r="G2774" s="5" t="str">
        <f>VLOOKUP(F2774,'Customer Info'!A:B,2,0)</f>
        <v>Mike</v>
      </c>
      <c r="H2774" s="5" t="str">
        <f>VLOOKUP(F2774,'Customer Info'!A:C,3,0)</f>
        <v>Vittorini</v>
      </c>
      <c r="I2774" s="5" t="str">
        <f>VLOOKUP(F2774,'Customer Info'!A:E,5,0)</f>
        <v>Naihati</v>
      </c>
      <c r="J2774" s="2" t="s">
        <v>229</v>
      </c>
      <c r="K2774" s="6" t="str">
        <f>VLOOKUP(J2774,'Product Details'!B:C,2,0)</f>
        <v>Office_Supplies</v>
      </c>
      <c r="L2774" s="6" t="str">
        <f>VLOOKUP(J2774,'Product Details'!B:D,3,0)</f>
        <v>Paper</v>
      </c>
      <c r="M2774" s="6" t="s">
        <v>6569</v>
      </c>
      <c r="N2774" s="2">
        <v>5882</v>
      </c>
      <c r="O2774" s="2">
        <v>5713</v>
      </c>
      <c r="P2774" s="2">
        <v>1</v>
      </c>
      <c r="Q2774" s="7">
        <f>O2774*P2774</f>
        <v>5713</v>
      </c>
      <c r="R2774" s="7">
        <f>N2774*P2774</f>
        <v>5882</v>
      </c>
      <c r="S2774" s="2">
        <v>51</v>
      </c>
      <c r="T2774" s="8">
        <f>R2774+S2774</f>
        <v>5933</v>
      </c>
      <c r="U2774" s="8">
        <f>T2774-Q2774</f>
        <v>220</v>
      </c>
      <c r="V2774" s="2" t="s">
        <v>30</v>
      </c>
      <c r="W2774" s="31">
        <f>IF(T2774&lt;5000,T2774*2%,IF(T2774&lt;25000,T2774*5%,IF(T2774&lt;50000,T2774*7%,IF(T2774&lt;100000,T2774*9%,IF(T2774&lt;250000,T2774*12%,T2774*15%)))))</f>
        <v>296.65000000000003</v>
      </c>
    </row>
    <row r="2775" spans="1:23" x14ac:dyDescent="0.3">
      <c r="A2775" s="2" t="s">
        <v>4146</v>
      </c>
      <c r="B2775" s="4">
        <v>43224</v>
      </c>
      <c r="C2775" s="4">
        <v>43224</v>
      </c>
      <c r="D2775" s="2" t="s">
        <v>35</v>
      </c>
      <c r="E2775" s="2" t="s">
        <v>48</v>
      </c>
      <c r="F2775" s="2" t="s">
        <v>777</v>
      </c>
      <c r="G2775" s="5" t="str">
        <f>VLOOKUP(F2775,'Customer Info'!A:B,2,0)</f>
        <v>Dorothy</v>
      </c>
      <c r="H2775" s="5" t="str">
        <f>VLOOKUP(F2775,'Customer Info'!A:C,3,0)</f>
        <v>Badders</v>
      </c>
      <c r="I2775" s="5" t="str">
        <f>VLOOKUP(F2775,'Customer Info'!A:E,5,0)</f>
        <v>Nanning</v>
      </c>
      <c r="J2775" s="2" t="s">
        <v>118</v>
      </c>
      <c r="K2775" s="6" t="str">
        <f>VLOOKUP(J2775,'Product Details'!B:C,2,0)</f>
        <v>Furniture</v>
      </c>
      <c r="L2775" s="6" t="str">
        <f>VLOOKUP(J2775,'Product Details'!B:D,3,0)</f>
        <v>Furnishings</v>
      </c>
      <c r="M2775" s="6" t="s">
        <v>6461</v>
      </c>
      <c r="N2775" s="2">
        <v>5882</v>
      </c>
      <c r="O2775" s="2">
        <v>5713</v>
      </c>
      <c r="P2775" s="2">
        <v>1</v>
      </c>
      <c r="Q2775" s="7">
        <f>O2775*P2775</f>
        <v>5713</v>
      </c>
      <c r="R2775" s="7">
        <f>N2775*P2775</f>
        <v>5882</v>
      </c>
      <c r="S2775" s="2">
        <v>33</v>
      </c>
      <c r="T2775" s="8">
        <f>R2775+S2775</f>
        <v>5915</v>
      </c>
      <c r="U2775" s="8">
        <f>T2775-Q2775</f>
        <v>202</v>
      </c>
      <c r="V2775" s="2" t="s">
        <v>30</v>
      </c>
      <c r="W2775" s="31">
        <f>IF(T2775&lt;5000,T2775*2%,IF(T2775&lt;25000,T2775*5%,IF(T2775&lt;50000,T2775*7%,IF(T2775&lt;100000,T2775*9%,IF(T2775&lt;250000,T2775*12%,T2775*15%)))))</f>
        <v>295.75</v>
      </c>
    </row>
    <row r="2776" spans="1:23" x14ac:dyDescent="0.3">
      <c r="A2776" s="2" t="s">
        <v>4949</v>
      </c>
      <c r="B2776" s="4">
        <v>43240</v>
      </c>
      <c r="C2776" s="4">
        <v>43240</v>
      </c>
      <c r="D2776" s="2" t="s">
        <v>28</v>
      </c>
      <c r="E2776" s="2" t="s">
        <v>29</v>
      </c>
      <c r="F2776" s="2" t="s">
        <v>966</v>
      </c>
      <c r="G2776" s="5" t="str">
        <f>VLOOKUP(F2776,'Customer Info'!A:B,2,0)</f>
        <v>Sung</v>
      </c>
      <c r="H2776" s="5" t="str">
        <f>VLOOKUP(F2776,'Customer Info'!A:C,3,0)</f>
        <v>Shariari</v>
      </c>
      <c r="I2776" s="5" t="str">
        <f>VLOOKUP(F2776,'Customer Info'!A:E,5,0)</f>
        <v>Solapur</v>
      </c>
      <c r="J2776" s="2" t="s">
        <v>912</v>
      </c>
      <c r="K2776" s="6" t="str">
        <f>VLOOKUP(J2776,'Product Details'!B:C,2,0)</f>
        <v>Office_Supplies</v>
      </c>
      <c r="L2776" s="6" t="str">
        <f>VLOOKUP(J2776,'Product Details'!B:D,3,0)</f>
        <v>Appliances</v>
      </c>
      <c r="M2776" s="6" t="s">
        <v>6455</v>
      </c>
      <c r="N2776" s="2">
        <v>2951</v>
      </c>
      <c r="O2776" s="2">
        <v>2786</v>
      </c>
      <c r="P2776" s="2">
        <v>2</v>
      </c>
      <c r="Q2776" s="7">
        <f>O2776*P2776</f>
        <v>5572</v>
      </c>
      <c r="R2776" s="7">
        <f>N2776*P2776</f>
        <v>5902</v>
      </c>
      <c r="S2776" s="2">
        <v>55</v>
      </c>
      <c r="T2776" s="8">
        <f>R2776+S2776</f>
        <v>5957</v>
      </c>
      <c r="U2776" s="8">
        <f>T2776-Q2776</f>
        <v>385</v>
      </c>
      <c r="V2776" s="2" t="s">
        <v>33</v>
      </c>
      <c r="W2776" s="31">
        <f>IF(T2776&lt;5000,T2776*2%,IF(T2776&lt;25000,T2776*5%,IF(T2776&lt;50000,T2776*7%,IF(T2776&lt;100000,T2776*9%,IF(T2776&lt;250000,T2776*12%,T2776*15%)))))</f>
        <v>297.85000000000002</v>
      </c>
    </row>
    <row r="2777" spans="1:23" x14ac:dyDescent="0.3">
      <c r="A2777" s="2" t="s">
        <v>1363</v>
      </c>
      <c r="B2777" s="4">
        <v>43518</v>
      </c>
      <c r="C2777" s="4">
        <v>43519</v>
      </c>
      <c r="D2777" s="2" t="s">
        <v>28</v>
      </c>
      <c r="E2777" s="2" t="s">
        <v>91</v>
      </c>
      <c r="F2777" s="2" t="s">
        <v>174</v>
      </c>
      <c r="G2777" s="5" t="str">
        <f>VLOOKUP(F2777,'Customer Info'!A:B,2,0)</f>
        <v>Laurel</v>
      </c>
      <c r="H2777" s="5" t="str">
        <f>VLOOKUP(F2777,'Customer Info'!A:C,3,0)</f>
        <v>Workman</v>
      </c>
      <c r="I2777" s="5" t="str">
        <f>VLOOKUP(F2777,'Customer Info'!A:E,5,0)</f>
        <v>Dongguan</v>
      </c>
      <c r="J2777" s="2" t="s">
        <v>229</v>
      </c>
      <c r="K2777" s="6" t="str">
        <f>VLOOKUP(J2777,'Product Details'!B:C,2,0)</f>
        <v>Office_Supplies</v>
      </c>
      <c r="L2777" s="6" t="str">
        <f>VLOOKUP(J2777,'Product Details'!B:D,3,0)</f>
        <v>Paper</v>
      </c>
      <c r="M2777" s="6" t="s">
        <v>6569</v>
      </c>
      <c r="N2777" s="2">
        <v>1968</v>
      </c>
      <c r="O2777" s="2">
        <v>1821</v>
      </c>
      <c r="P2777" s="2">
        <v>3</v>
      </c>
      <c r="Q2777" s="7">
        <f>O2777*P2777</f>
        <v>5463</v>
      </c>
      <c r="R2777" s="7">
        <f>N2777*P2777</f>
        <v>5904</v>
      </c>
      <c r="S2777" s="2">
        <v>99</v>
      </c>
      <c r="T2777" s="8">
        <f>R2777+S2777</f>
        <v>6003</v>
      </c>
      <c r="U2777" s="8">
        <f>T2777-Q2777</f>
        <v>540</v>
      </c>
      <c r="V2777" s="2" t="s">
        <v>33</v>
      </c>
      <c r="W2777" s="31">
        <f>IF(T2777&lt;5000,T2777*2%,IF(T2777&lt;25000,T2777*5%,IF(T2777&lt;50000,T2777*7%,IF(T2777&lt;100000,T2777*9%,IF(T2777&lt;250000,T2777*12%,T2777*15%)))))</f>
        <v>300.15000000000003</v>
      </c>
    </row>
    <row r="2778" spans="1:23" x14ac:dyDescent="0.3">
      <c r="A2778" s="2" t="s">
        <v>5389</v>
      </c>
      <c r="B2778" s="4">
        <v>43889</v>
      </c>
      <c r="C2778" s="4">
        <v>43889</v>
      </c>
      <c r="D2778" s="2" t="s">
        <v>28</v>
      </c>
      <c r="E2778" s="2" t="s">
        <v>68</v>
      </c>
      <c r="F2778" s="2" t="s">
        <v>649</v>
      </c>
      <c r="G2778" s="5" t="str">
        <f>VLOOKUP(F2778,'Customer Info'!A:B,2,0)</f>
        <v>Carlos</v>
      </c>
      <c r="H2778" s="5" t="str">
        <f>VLOOKUP(F2778,'Customer Info'!A:C,3,0)</f>
        <v>Soltero</v>
      </c>
      <c r="I2778" s="5" t="str">
        <f>VLOOKUP(F2778,'Customer Info'!A:E,5,0)</f>
        <v>Wodonga</v>
      </c>
      <c r="J2778" s="2" t="s">
        <v>183</v>
      </c>
      <c r="K2778" s="6" t="str">
        <f>VLOOKUP(J2778,'Product Details'!B:C,2,0)</f>
        <v>Furniture</v>
      </c>
      <c r="L2778" s="6" t="str">
        <f>VLOOKUP(J2778,'Product Details'!B:D,3,0)</f>
        <v>Tables</v>
      </c>
      <c r="M2778" s="6" t="s">
        <v>6546</v>
      </c>
      <c r="N2778" s="2">
        <v>1968</v>
      </c>
      <c r="O2778" s="2">
        <v>1821</v>
      </c>
      <c r="P2778" s="2">
        <v>3</v>
      </c>
      <c r="Q2778" s="7">
        <f>O2778*P2778</f>
        <v>5463</v>
      </c>
      <c r="R2778" s="7">
        <f>N2778*P2778</f>
        <v>5904</v>
      </c>
      <c r="S2778" s="2">
        <v>95</v>
      </c>
      <c r="T2778" s="8">
        <f>R2778+S2778</f>
        <v>5999</v>
      </c>
      <c r="U2778" s="8">
        <f>T2778-Q2778</f>
        <v>536</v>
      </c>
      <c r="V2778" s="2" t="s">
        <v>33</v>
      </c>
      <c r="W2778" s="31">
        <f>IF(T2778&lt;5000,T2778*2%,IF(T2778&lt;25000,T2778*5%,IF(T2778&lt;50000,T2778*7%,IF(T2778&lt;100000,T2778*9%,IF(T2778&lt;250000,T2778*12%,T2778*15%)))))</f>
        <v>299.95</v>
      </c>
    </row>
    <row r="2779" spans="1:23" x14ac:dyDescent="0.3">
      <c r="A2779" s="2" t="s">
        <v>3657</v>
      </c>
      <c r="B2779" s="4">
        <v>43980</v>
      </c>
      <c r="C2779" s="4">
        <v>43981</v>
      </c>
      <c r="D2779" s="2" t="s">
        <v>28</v>
      </c>
      <c r="E2779" s="2" t="s">
        <v>36</v>
      </c>
      <c r="F2779" s="2" t="s">
        <v>275</v>
      </c>
      <c r="G2779" s="5" t="str">
        <f>VLOOKUP(F2779,'Customer Info'!A:B,2,0)</f>
        <v>Alex</v>
      </c>
      <c r="H2779" s="5" t="str">
        <f>VLOOKUP(F2779,'Customer Info'!A:C,3,0)</f>
        <v>Avila</v>
      </c>
      <c r="I2779" s="5" t="str">
        <f>VLOOKUP(F2779,'Customer Info'!A:E,5,0)</f>
        <v>Berlin</v>
      </c>
      <c r="J2779" s="2" t="s">
        <v>328</v>
      </c>
      <c r="K2779" s="6" t="str">
        <f>VLOOKUP(J2779,'Product Details'!B:C,2,0)</f>
        <v>Office_Supplies</v>
      </c>
      <c r="L2779" s="6" t="str">
        <f>VLOOKUP(J2779,'Product Details'!B:D,3,0)</f>
        <v>Appliances</v>
      </c>
      <c r="M2779" s="6" t="s">
        <v>6529</v>
      </c>
      <c r="N2779" s="2">
        <v>1968</v>
      </c>
      <c r="O2779" s="2">
        <v>1821</v>
      </c>
      <c r="P2779" s="2">
        <v>3</v>
      </c>
      <c r="Q2779" s="7">
        <f>O2779*P2779</f>
        <v>5463</v>
      </c>
      <c r="R2779" s="7">
        <f>N2779*P2779</f>
        <v>5904</v>
      </c>
      <c r="S2779" s="2">
        <v>51</v>
      </c>
      <c r="T2779" s="8">
        <f>R2779+S2779</f>
        <v>5955</v>
      </c>
      <c r="U2779" s="8">
        <f>T2779-Q2779</f>
        <v>492</v>
      </c>
      <c r="V2779" s="2" t="s">
        <v>63</v>
      </c>
      <c r="W2779" s="31">
        <f>IF(T2779&lt;5000,T2779*2%,IF(T2779&lt;25000,T2779*5%,IF(T2779&lt;50000,T2779*7%,IF(T2779&lt;100000,T2779*9%,IF(T2779&lt;250000,T2779*12%,T2779*15%)))))</f>
        <v>297.75</v>
      </c>
    </row>
    <row r="2780" spans="1:23" x14ac:dyDescent="0.3">
      <c r="A2780" s="2" t="s">
        <v>3427</v>
      </c>
      <c r="B2780" s="4">
        <v>43725</v>
      </c>
      <c r="C2780" s="4">
        <v>43727</v>
      </c>
      <c r="D2780" s="2" t="s">
        <v>28</v>
      </c>
      <c r="E2780" s="2" t="s">
        <v>91</v>
      </c>
      <c r="F2780" s="2" t="s">
        <v>1399</v>
      </c>
      <c r="G2780" s="5" t="str">
        <f>VLOOKUP(F2780,'Customer Info'!A:B,2,0)</f>
        <v>Paul</v>
      </c>
      <c r="H2780" s="5" t="str">
        <f>VLOOKUP(F2780,'Customer Info'!A:C,3,0)</f>
        <v>Stevenson</v>
      </c>
      <c r="I2780" s="5" t="str">
        <f>VLOOKUP(F2780,'Customer Info'!A:E,5,0)</f>
        <v>Kwinana</v>
      </c>
      <c r="J2780" s="2" t="s">
        <v>426</v>
      </c>
      <c r="K2780" s="6" t="str">
        <f>VLOOKUP(J2780,'Product Details'!B:C,2,0)</f>
        <v>Office_Supplies</v>
      </c>
      <c r="L2780" s="6" t="str">
        <f>VLOOKUP(J2780,'Product Details'!B:D,3,0)</f>
        <v>Storage</v>
      </c>
      <c r="M2780" s="6" t="s">
        <v>6504</v>
      </c>
      <c r="N2780" s="2">
        <v>1968</v>
      </c>
      <c r="O2780" s="2">
        <v>1821</v>
      </c>
      <c r="P2780" s="2">
        <v>3</v>
      </c>
      <c r="Q2780" s="7">
        <f>O2780*P2780</f>
        <v>5463</v>
      </c>
      <c r="R2780" s="7">
        <f>N2780*P2780</f>
        <v>5904</v>
      </c>
      <c r="S2780" s="2">
        <v>39</v>
      </c>
      <c r="T2780" s="8">
        <f>R2780+S2780</f>
        <v>5943</v>
      </c>
      <c r="U2780" s="8">
        <f>T2780-Q2780</f>
        <v>480</v>
      </c>
      <c r="V2780" s="2" t="s">
        <v>30</v>
      </c>
      <c r="W2780" s="31">
        <f>IF(T2780&lt;5000,T2780*2%,IF(T2780&lt;25000,T2780*5%,IF(T2780&lt;50000,T2780*7%,IF(T2780&lt;100000,T2780*9%,IF(T2780&lt;250000,T2780*12%,T2780*15%)))))</f>
        <v>297.15000000000003</v>
      </c>
    </row>
    <row r="2781" spans="1:23" x14ac:dyDescent="0.3">
      <c r="A2781" s="2" t="s">
        <v>4596</v>
      </c>
      <c r="B2781" s="4">
        <v>44193</v>
      </c>
      <c r="C2781" s="4">
        <v>44193</v>
      </c>
      <c r="D2781" s="2" t="s">
        <v>28</v>
      </c>
      <c r="E2781" s="2" t="s">
        <v>48</v>
      </c>
      <c r="F2781" s="2" t="s">
        <v>524</v>
      </c>
      <c r="G2781" s="5" t="str">
        <f>VLOOKUP(F2781,'Customer Info'!A:B,2,0)</f>
        <v>Troy</v>
      </c>
      <c r="H2781" s="5" t="str">
        <f>VLOOKUP(F2781,'Customer Info'!A:C,3,0)</f>
        <v>Staebel</v>
      </c>
      <c r="I2781" s="5" t="str">
        <f>VLOOKUP(F2781,'Customer Info'!A:E,5,0)</f>
        <v>Canberra</v>
      </c>
      <c r="J2781" s="2" t="s">
        <v>448</v>
      </c>
      <c r="K2781" s="6" t="str">
        <f>VLOOKUP(J2781,'Product Details'!B:C,2,0)</f>
        <v>Office_Supplies</v>
      </c>
      <c r="L2781" s="6" t="str">
        <f>VLOOKUP(J2781,'Product Details'!B:D,3,0)</f>
        <v>Envelopes</v>
      </c>
      <c r="M2781" s="6" t="s">
        <v>6407</v>
      </c>
      <c r="N2781" s="2">
        <v>1968</v>
      </c>
      <c r="O2781" s="2">
        <v>1821</v>
      </c>
      <c r="P2781" s="2">
        <v>3</v>
      </c>
      <c r="Q2781" s="7">
        <f>O2781*P2781</f>
        <v>5463</v>
      </c>
      <c r="R2781" s="7">
        <f>N2781*P2781</f>
        <v>5904</v>
      </c>
      <c r="S2781" s="2">
        <v>27</v>
      </c>
      <c r="T2781" s="8">
        <f>R2781+S2781</f>
        <v>5931</v>
      </c>
      <c r="U2781" s="8">
        <f>T2781-Q2781</f>
        <v>468</v>
      </c>
      <c r="V2781" s="2" t="s">
        <v>33</v>
      </c>
      <c r="W2781" s="31">
        <f>IF(T2781&lt;5000,T2781*2%,IF(T2781&lt;25000,T2781*5%,IF(T2781&lt;50000,T2781*7%,IF(T2781&lt;100000,T2781*9%,IF(T2781&lt;250000,T2781*12%,T2781*15%)))))</f>
        <v>296.55</v>
      </c>
    </row>
    <row r="2782" spans="1:23" x14ac:dyDescent="0.3">
      <c r="A2782" s="2" t="s">
        <v>3685</v>
      </c>
      <c r="B2782" s="4">
        <v>44078</v>
      </c>
      <c r="C2782" s="4">
        <v>44080</v>
      </c>
      <c r="D2782" s="2" t="s">
        <v>35</v>
      </c>
      <c r="E2782" s="2" t="s">
        <v>36</v>
      </c>
      <c r="F2782" s="2" t="s">
        <v>1137</v>
      </c>
      <c r="G2782" s="5" t="str">
        <f>VLOOKUP(F2782,'Customer Info'!A:B,2,0)</f>
        <v>Rachel</v>
      </c>
      <c r="H2782" s="5" t="str">
        <f>VLOOKUP(F2782,'Customer Info'!A:C,3,0)</f>
        <v>Payne</v>
      </c>
      <c r="I2782" s="5" t="str">
        <f>VLOOKUP(F2782,'Customer Info'!A:E,5,0)</f>
        <v>Caloundra</v>
      </c>
      <c r="J2782" s="2" t="s">
        <v>328</v>
      </c>
      <c r="K2782" s="6" t="str">
        <f>VLOOKUP(J2782,'Product Details'!B:C,2,0)</f>
        <v>Office_Supplies</v>
      </c>
      <c r="L2782" s="6" t="str">
        <f>VLOOKUP(J2782,'Product Details'!B:D,3,0)</f>
        <v>Appliances</v>
      </c>
      <c r="M2782" s="6" t="s">
        <v>6529</v>
      </c>
      <c r="N2782" s="2">
        <v>5906</v>
      </c>
      <c r="O2782" s="2">
        <v>5266</v>
      </c>
      <c r="P2782" s="2">
        <v>1</v>
      </c>
      <c r="Q2782" s="7">
        <f>O2782*P2782</f>
        <v>5266</v>
      </c>
      <c r="R2782" s="7">
        <f>N2782*P2782</f>
        <v>5906</v>
      </c>
      <c r="S2782" s="2">
        <v>61</v>
      </c>
      <c r="T2782" s="8">
        <f>R2782+S2782</f>
        <v>5967</v>
      </c>
      <c r="U2782" s="8">
        <f>T2782-Q2782</f>
        <v>701</v>
      </c>
      <c r="V2782" s="2" t="s">
        <v>33</v>
      </c>
      <c r="W2782" s="31">
        <f>IF(T2782&lt;5000,T2782*2%,IF(T2782&lt;25000,T2782*5%,IF(T2782&lt;50000,T2782*7%,IF(T2782&lt;100000,T2782*9%,IF(T2782&lt;250000,T2782*12%,T2782*15%)))))</f>
        <v>298.35000000000002</v>
      </c>
    </row>
    <row r="2783" spans="1:23" x14ac:dyDescent="0.3">
      <c r="A2783" s="2" t="s">
        <v>2239</v>
      </c>
      <c r="B2783" s="4">
        <v>43400</v>
      </c>
      <c r="C2783" s="4">
        <v>43402</v>
      </c>
      <c r="D2783" s="2" t="s">
        <v>35</v>
      </c>
      <c r="E2783" s="2" t="s">
        <v>68</v>
      </c>
      <c r="F2783" s="2" t="s">
        <v>929</v>
      </c>
      <c r="G2783" s="5" t="str">
        <f>VLOOKUP(F2783,'Customer Info'!A:B,2,0)</f>
        <v>Barry</v>
      </c>
      <c r="H2783" s="5" t="str">
        <f>VLOOKUP(F2783,'Customer Info'!A:C,3,0)</f>
        <v>Franzšsisch</v>
      </c>
      <c r="I2783" s="5" t="str">
        <f>VLOOKUP(F2783,'Customer Info'!A:E,5,0)</f>
        <v>Canberra</v>
      </c>
      <c r="J2783" s="2" t="s">
        <v>747</v>
      </c>
      <c r="K2783" s="6" t="str">
        <f>VLOOKUP(J2783,'Product Details'!B:C,2,0)</f>
        <v>Office_Supplies</v>
      </c>
      <c r="L2783" s="6" t="str">
        <f>VLOOKUP(J2783,'Product Details'!B:D,3,0)</f>
        <v>Storage</v>
      </c>
      <c r="M2783" s="6" t="s">
        <v>6551</v>
      </c>
      <c r="N2783" s="2">
        <v>5906</v>
      </c>
      <c r="O2783" s="2">
        <v>5266</v>
      </c>
      <c r="P2783" s="2">
        <v>1</v>
      </c>
      <c r="Q2783" s="7">
        <f>O2783*P2783</f>
        <v>5266</v>
      </c>
      <c r="R2783" s="7">
        <f>N2783*P2783</f>
        <v>5906</v>
      </c>
      <c r="S2783" s="2">
        <v>53</v>
      </c>
      <c r="T2783" s="8">
        <f>R2783+S2783</f>
        <v>5959</v>
      </c>
      <c r="U2783" s="8">
        <f>T2783-Q2783</f>
        <v>693</v>
      </c>
      <c r="V2783" s="2" t="s">
        <v>63</v>
      </c>
      <c r="W2783" s="31">
        <f>IF(T2783&lt;5000,T2783*2%,IF(T2783&lt;25000,T2783*5%,IF(T2783&lt;50000,T2783*7%,IF(T2783&lt;100000,T2783*9%,IF(T2783&lt;250000,T2783*12%,T2783*15%)))))</f>
        <v>297.95</v>
      </c>
    </row>
    <row r="2784" spans="1:23" x14ac:dyDescent="0.3">
      <c r="A2784" s="2" t="s">
        <v>2979</v>
      </c>
      <c r="B2784" s="4">
        <v>43216</v>
      </c>
      <c r="C2784" s="4">
        <v>43217</v>
      </c>
      <c r="D2784" s="2" t="s">
        <v>35</v>
      </c>
      <c r="E2784" s="2" t="s">
        <v>68</v>
      </c>
      <c r="F2784" s="2" t="s">
        <v>254</v>
      </c>
      <c r="G2784" s="5" t="str">
        <f>VLOOKUP(F2784,'Customer Info'!A:B,2,0)</f>
        <v>Patricia</v>
      </c>
      <c r="H2784" s="5" t="str">
        <f>VLOOKUP(F2784,'Customer Info'!A:C,3,0)</f>
        <v>Hirasaki</v>
      </c>
      <c r="I2784" s="5" t="str">
        <f>VLOOKUP(F2784,'Customer Info'!A:E,5,0)</f>
        <v>Pimpri</v>
      </c>
      <c r="J2784" s="2" t="s">
        <v>70</v>
      </c>
      <c r="K2784" s="6" t="str">
        <f>VLOOKUP(J2784,'Product Details'!B:C,2,0)</f>
        <v>Furniture</v>
      </c>
      <c r="L2784" s="6" t="str">
        <f>VLOOKUP(J2784,'Product Details'!B:D,3,0)</f>
        <v>Furnishings</v>
      </c>
      <c r="M2784" s="6" t="s">
        <v>6536</v>
      </c>
      <c r="N2784" s="2">
        <v>5906</v>
      </c>
      <c r="O2784" s="2">
        <v>5266</v>
      </c>
      <c r="P2784" s="2">
        <v>1</v>
      </c>
      <c r="Q2784" s="7">
        <f>O2784*P2784</f>
        <v>5266</v>
      </c>
      <c r="R2784" s="7">
        <f>N2784*P2784</f>
        <v>5906</v>
      </c>
      <c r="S2784" s="2">
        <v>31</v>
      </c>
      <c r="T2784" s="8">
        <f>R2784+S2784</f>
        <v>5937</v>
      </c>
      <c r="U2784" s="8">
        <f>T2784-Q2784</f>
        <v>671</v>
      </c>
      <c r="V2784" s="2" t="s">
        <v>33</v>
      </c>
      <c r="W2784" s="31">
        <f>IF(T2784&lt;5000,T2784*2%,IF(T2784&lt;25000,T2784*5%,IF(T2784&lt;50000,T2784*7%,IF(T2784&lt;100000,T2784*9%,IF(T2784&lt;250000,T2784*12%,T2784*15%)))))</f>
        <v>296.85000000000002</v>
      </c>
    </row>
    <row r="2785" spans="1:23" x14ac:dyDescent="0.3">
      <c r="A2785" s="2" t="s">
        <v>2716</v>
      </c>
      <c r="B2785" s="4">
        <v>43845</v>
      </c>
      <c r="C2785" s="4">
        <v>43846</v>
      </c>
      <c r="D2785" s="2" t="s">
        <v>35</v>
      </c>
      <c r="E2785" s="2" t="s">
        <v>68</v>
      </c>
      <c r="F2785" s="2" t="s">
        <v>1090</v>
      </c>
      <c r="G2785" s="5" t="str">
        <f>VLOOKUP(F2785,'Customer Info'!A:B,2,0)</f>
        <v>Dennis</v>
      </c>
      <c r="H2785" s="5" t="str">
        <f>VLOOKUP(F2785,'Customer Info'!A:C,3,0)</f>
        <v>Pardue</v>
      </c>
      <c r="I2785" s="5" t="str">
        <f>VLOOKUP(F2785,'Customer Info'!A:E,5,0)</f>
        <v>Townsville</v>
      </c>
      <c r="J2785" s="2" t="s">
        <v>386</v>
      </c>
      <c r="K2785" s="6" t="str">
        <f>VLOOKUP(J2785,'Product Details'!B:C,2,0)</f>
        <v>Office_Supplies</v>
      </c>
      <c r="L2785" s="6" t="str">
        <f>VLOOKUP(J2785,'Product Details'!B:D,3,0)</f>
        <v>Fasteners</v>
      </c>
      <c r="M2785" s="6" t="s">
        <v>6538</v>
      </c>
      <c r="N2785" s="2">
        <v>5909</v>
      </c>
      <c r="O2785" s="2">
        <v>5528</v>
      </c>
      <c r="P2785" s="2">
        <v>1</v>
      </c>
      <c r="Q2785" s="7">
        <f>O2785*P2785</f>
        <v>5528</v>
      </c>
      <c r="R2785" s="7">
        <f>N2785*P2785</f>
        <v>5909</v>
      </c>
      <c r="S2785" s="2">
        <v>83</v>
      </c>
      <c r="T2785" s="8">
        <f>R2785+S2785</f>
        <v>5992</v>
      </c>
      <c r="U2785" s="8">
        <f>T2785-Q2785</f>
        <v>464</v>
      </c>
      <c r="V2785" s="2" t="s">
        <v>33</v>
      </c>
      <c r="W2785" s="31">
        <f>IF(T2785&lt;5000,T2785*2%,IF(T2785&lt;25000,T2785*5%,IF(T2785&lt;50000,T2785*7%,IF(T2785&lt;100000,T2785*9%,IF(T2785&lt;250000,T2785*12%,T2785*15%)))))</f>
        <v>299.60000000000002</v>
      </c>
    </row>
    <row r="2786" spans="1:23" x14ac:dyDescent="0.3">
      <c r="A2786" s="2" t="s">
        <v>4649</v>
      </c>
      <c r="B2786" s="4">
        <v>44155</v>
      </c>
      <c r="C2786" s="4">
        <v>44157</v>
      </c>
      <c r="D2786" s="2" t="s">
        <v>28</v>
      </c>
      <c r="E2786" s="2" t="s">
        <v>29</v>
      </c>
      <c r="F2786" s="2" t="s">
        <v>1652</v>
      </c>
      <c r="G2786" s="5" t="str">
        <f>VLOOKUP(F2786,'Customer Info'!A:B,2,0)</f>
        <v>Julie</v>
      </c>
      <c r="H2786" s="5" t="str">
        <f>VLOOKUP(F2786,'Customer Info'!A:C,3,0)</f>
        <v>Prescott</v>
      </c>
      <c r="I2786" s="5" t="str">
        <f>VLOOKUP(F2786,'Customer Info'!A:E,5,0)</f>
        <v>Norderstedt</v>
      </c>
      <c r="J2786" s="2" t="s">
        <v>128</v>
      </c>
      <c r="K2786" s="6" t="str">
        <f>VLOOKUP(J2786,'Product Details'!B:C,2,0)</f>
        <v>Furniture</v>
      </c>
      <c r="L2786" s="6" t="str">
        <f>VLOOKUP(J2786,'Product Details'!B:D,3,0)</f>
        <v>Tables</v>
      </c>
      <c r="M2786" s="6" t="s">
        <v>6496</v>
      </c>
      <c r="N2786" s="2">
        <v>2958</v>
      </c>
      <c r="O2786" s="2">
        <v>2743</v>
      </c>
      <c r="P2786" s="2">
        <v>2</v>
      </c>
      <c r="Q2786" s="7">
        <f>O2786*P2786</f>
        <v>5486</v>
      </c>
      <c r="R2786" s="7">
        <f>N2786*P2786</f>
        <v>5916</v>
      </c>
      <c r="S2786" s="2">
        <v>98</v>
      </c>
      <c r="T2786" s="8">
        <f>R2786+S2786</f>
        <v>6014</v>
      </c>
      <c r="U2786" s="8">
        <f>T2786-Q2786</f>
        <v>528</v>
      </c>
      <c r="V2786" s="2" t="s">
        <v>63</v>
      </c>
      <c r="W2786" s="31">
        <f>IF(T2786&lt;5000,T2786*2%,IF(T2786&lt;25000,T2786*5%,IF(T2786&lt;50000,T2786*7%,IF(T2786&lt;100000,T2786*9%,IF(T2786&lt;250000,T2786*12%,T2786*15%)))))</f>
        <v>300.7</v>
      </c>
    </row>
    <row r="2787" spans="1:23" x14ac:dyDescent="0.3">
      <c r="A2787" s="2" t="s">
        <v>2919</v>
      </c>
      <c r="B2787" s="4">
        <v>43128</v>
      </c>
      <c r="C2787" s="4">
        <v>43128</v>
      </c>
      <c r="D2787" s="2" t="s">
        <v>28</v>
      </c>
      <c r="E2787" s="2" t="s">
        <v>43</v>
      </c>
      <c r="F2787" s="2" t="s">
        <v>663</v>
      </c>
      <c r="G2787" s="5" t="str">
        <f>VLOOKUP(F2787,'Customer Info'!A:B,2,0)</f>
        <v>Aaron</v>
      </c>
      <c r="H2787" s="5" t="str">
        <f>VLOOKUP(F2787,'Customer Info'!A:C,3,0)</f>
        <v>Bergman</v>
      </c>
      <c r="I2787" s="5" t="str">
        <f>VLOOKUP(F2787,'Customer Info'!A:E,5,0)</f>
        <v>Halle</v>
      </c>
      <c r="J2787" s="2" t="s">
        <v>121</v>
      </c>
      <c r="K2787" s="6" t="str">
        <f>VLOOKUP(J2787,'Product Details'!B:C,2,0)</f>
        <v>Furniture</v>
      </c>
      <c r="L2787" s="6" t="str">
        <f>VLOOKUP(J2787,'Product Details'!B:D,3,0)</f>
        <v>Furnishings</v>
      </c>
      <c r="M2787" s="6" t="s">
        <v>6421</v>
      </c>
      <c r="N2787" s="2">
        <v>2958</v>
      </c>
      <c r="O2787" s="2">
        <v>2743</v>
      </c>
      <c r="P2787" s="2">
        <v>2</v>
      </c>
      <c r="Q2787" s="7">
        <f>O2787*P2787</f>
        <v>5486</v>
      </c>
      <c r="R2787" s="7">
        <f>N2787*P2787</f>
        <v>5916</v>
      </c>
      <c r="S2787" s="2">
        <v>96</v>
      </c>
      <c r="T2787" s="8">
        <f>R2787+S2787</f>
        <v>6012</v>
      </c>
      <c r="U2787" s="8">
        <f>T2787-Q2787</f>
        <v>526</v>
      </c>
      <c r="V2787" s="2" t="s">
        <v>71</v>
      </c>
      <c r="W2787" s="31">
        <f>IF(T2787&lt;5000,T2787*2%,IF(T2787&lt;25000,T2787*5%,IF(T2787&lt;50000,T2787*7%,IF(T2787&lt;100000,T2787*9%,IF(T2787&lt;250000,T2787*12%,T2787*15%)))))</f>
        <v>300.60000000000002</v>
      </c>
    </row>
    <row r="2788" spans="1:23" x14ac:dyDescent="0.3">
      <c r="A2788" s="2" t="s">
        <v>721</v>
      </c>
      <c r="B2788" s="4">
        <v>43224</v>
      </c>
      <c r="C2788" s="4">
        <v>43224</v>
      </c>
      <c r="D2788" s="2" t="s">
        <v>28</v>
      </c>
      <c r="E2788" s="2" t="s">
        <v>91</v>
      </c>
      <c r="F2788" s="2" t="s">
        <v>65</v>
      </c>
      <c r="G2788" s="5" t="str">
        <f>VLOOKUP(F2788,'Customer Info'!A:B,2,0)</f>
        <v>Victor</v>
      </c>
      <c r="H2788" s="5" t="str">
        <f>VLOOKUP(F2788,'Customer Info'!A:C,3,0)</f>
        <v>Preis</v>
      </c>
      <c r="I2788" s="5" t="str">
        <f>VLOOKUP(F2788,'Customer Info'!A:E,5,0)</f>
        <v>Melbourne</v>
      </c>
      <c r="J2788" s="2" t="s">
        <v>66</v>
      </c>
      <c r="K2788" s="6" t="str">
        <f>VLOOKUP(J2788,'Product Details'!B:C,2,0)</f>
        <v>Furniture</v>
      </c>
      <c r="L2788" s="6" t="str">
        <f>VLOOKUP(J2788,'Product Details'!B:D,3,0)</f>
        <v>Bookcases</v>
      </c>
      <c r="M2788" s="6" t="s">
        <v>6498</v>
      </c>
      <c r="N2788" s="2">
        <v>2958</v>
      </c>
      <c r="O2788" s="2">
        <v>2743</v>
      </c>
      <c r="P2788" s="2">
        <v>2</v>
      </c>
      <c r="Q2788" s="7">
        <f>O2788*P2788</f>
        <v>5486</v>
      </c>
      <c r="R2788" s="7">
        <f>N2788*P2788</f>
        <v>5916</v>
      </c>
      <c r="S2788" s="2">
        <v>91</v>
      </c>
      <c r="T2788" s="8">
        <f>R2788+S2788</f>
        <v>6007</v>
      </c>
      <c r="U2788" s="8">
        <f>T2788-Q2788</f>
        <v>521</v>
      </c>
      <c r="V2788" s="2" t="s">
        <v>63</v>
      </c>
      <c r="W2788" s="31">
        <f>IF(T2788&lt;5000,T2788*2%,IF(T2788&lt;25000,T2788*5%,IF(T2788&lt;50000,T2788*7%,IF(T2788&lt;100000,T2788*9%,IF(T2788&lt;250000,T2788*12%,T2788*15%)))))</f>
        <v>300.35000000000002</v>
      </c>
    </row>
    <row r="2789" spans="1:23" x14ac:dyDescent="0.3">
      <c r="A2789" s="2" t="s">
        <v>619</v>
      </c>
      <c r="B2789" s="4">
        <v>43451</v>
      </c>
      <c r="C2789" s="4">
        <v>43453</v>
      </c>
      <c r="D2789" s="2" t="s">
        <v>28</v>
      </c>
      <c r="E2789" s="2" t="s">
        <v>36</v>
      </c>
      <c r="F2789" s="2" t="s">
        <v>145</v>
      </c>
      <c r="G2789" s="5" t="str">
        <f>VLOOKUP(F2789,'Customer Info'!A:B,2,0)</f>
        <v>Hunter</v>
      </c>
      <c r="H2789" s="5" t="str">
        <f>VLOOKUP(F2789,'Customer Info'!A:C,3,0)</f>
        <v>Lopez</v>
      </c>
      <c r="I2789" s="5" t="str">
        <f>VLOOKUP(F2789,'Customer Info'!A:E,5,0)</f>
        <v>Wollongong</v>
      </c>
      <c r="J2789" s="2" t="s">
        <v>207</v>
      </c>
      <c r="K2789" s="6" t="str">
        <f>VLOOKUP(J2789,'Product Details'!B:C,2,0)</f>
        <v>Office_Supplies</v>
      </c>
      <c r="L2789" s="6" t="str">
        <f>VLOOKUP(J2789,'Product Details'!B:D,3,0)</f>
        <v>Labels</v>
      </c>
      <c r="M2789" s="6" t="s">
        <v>6469</v>
      </c>
      <c r="N2789" s="2">
        <v>2958</v>
      </c>
      <c r="O2789" s="2">
        <v>2743</v>
      </c>
      <c r="P2789" s="2">
        <v>2</v>
      </c>
      <c r="Q2789" s="7">
        <f>O2789*P2789</f>
        <v>5486</v>
      </c>
      <c r="R2789" s="7">
        <f>N2789*P2789</f>
        <v>5916</v>
      </c>
      <c r="S2789" s="2">
        <v>89</v>
      </c>
      <c r="T2789" s="8">
        <f>R2789+S2789</f>
        <v>6005</v>
      </c>
      <c r="U2789" s="8">
        <f>T2789-Q2789</f>
        <v>519</v>
      </c>
      <c r="V2789" s="2" t="s">
        <v>33</v>
      </c>
      <c r="W2789" s="31">
        <f>IF(T2789&lt;5000,T2789*2%,IF(T2789&lt;25000,T2789*5%,IF(T2789&lt;50000,T2789*7%,IF(T2789&lt;100000,T2789*9%,IF(T2789&lt;250000,T2789*12%,T2789*15%)))))</f>
        <v>300.25</v>
      </c>
    </row>
    <row r="2790" spans="1:23" x14ac:dyDescent="0.3">
      <c r="A2790" s="2" t="s">
        <v>4806</v>
      </c>
      <c r="B2790" s="4">
        <v>43189</v>
      </c>
      <c r="C2790" s="4">
        <v>43189</v>
      </c>
      <c r="D2790" s="2" t="s">
        <v>28</v>
      </c>
      <c r="E2790" s="2" t="s">
        <v>91</v>
      </c>
      <c r="F2790" s="2" t="s">
        <v>801</v>
      </c>
      <c r="G2790" s="5" t="str">
        <f>VLOOKUP(F2790,'Customer Info'!A:B,2,0)</f>
        <v>Tim</v>
      </c>
      <c r="H2790" s="5" t="str">
        <f>VLOOKUP(F2790,'Customer Info'!A:C,3,0)</f>
        <v>Brockman</v>
      </c>
      <c r="I2790" s="5" t="str">
        <f>VLOOKUP(F2790,'Customer Info'!A:E,5,0)</f>
        <v>Toowoomba</v>
      </c>
      <c r="J2790" s="2" t="s">
        <v>1405</v>
      </c>
      <c r="K2790" s="6" t="str">
        <f>VLOOKUP(J2790,'Product Details'!B:C,2,0)</f>
        <v>Office_Supplies</v>
      </c>
      <c r="L2790" s="6" t="str">
        <f>VLOOKUP(J2790,'Product Details'!B:D,3,0)</f>
        <v>Art</v>
      </c>
      <c r="M2790" s="6" t="s">
        <v>6495</v>
      </c>
      <c r="N2790" s="2">
        <v>2958</v>
      </c>
      <c r="O2790" s="2">
        <v>2743</v>
      </c>
      <c r="P2790" s="2">
        <v>2</v>
      </c>
      <c r="Q2790" s="7">
        <f>O2790*P2790</f>
        <v>5486</v>
      </c>
      <c r="R2790" s="7">
        <f>N2790*P2790</f>
        <v>5916</v>
      </c>
      <c r="S2790" s="2">
        <v>63</v>
      </c>
      <c r="T2790" s="8">
        <f>R2790+S2790</f>
        <v>5979</v>
      </c>
      <c r="U2790" s="8">
        <f>T2790-Q2790</f>
        <v>493</v>
      </c>
      <c r="V2790" s="2" t="s">
        <v>33</v>
      </c>
      <c r="W2790" s="31">
        <f>IF(T2790&lt;5000,T2790*2%,IF(T2790&lt;25000,T2790*5%,IF(T2790&lt;50000,T2790*7%,IF(T2790&lt;100000,T2790*9%,IF(T2790&lt;250000,T2790*12%,T2790*15%)))))</f>
        <v>298.95</v>
      </c>
    </row>
    <row r="2791" spans="1:23" x14ac:dyDescent="0.3">
      <c r="A2791" s="2" t="s">
        <v>4476</v>
      </c>
      <c r="B2791" s="4">
        <v>43654</v>
      </c>
      <c r="C2791" s="4">
        <v>43654</v>
      </c>
      <c r="D2791" s="2" t="s">
        <v>28</v>
      </c>
      <c r="E2791" s="2" t="s">
        <v>36</v>
      </c>
      <c r="F2791" s="2" t="s">
        <v>291</v>
      </c>
      <c r="G2791" s="5" t="str">
        <f>VLOOKUP(F2791,'Customer Info'!A:B,2,0)</f>
        <v>Xylona</v>
      </c>
      <c r="H2791" s="5" t="str">
        <f>VLOOKUP(F2791,'Customer Info'!A:C,3,0)</f>
        <v>Preis</v>
      </c>
      <c r="I2791" s="5" t="str">
        <f>VLOOKUP(F2791,'Customer Info'!A:E,5,0)</f>
        <v>Qidong</v>
      </c>
      <c r="J2791" s="2" t="s">
        <v>53</v>
      </c>
      <c r="K2791" s="6" t="str">
        <f>VLOOKUP(J2791,'Product Details'!B:C,2,0)</f>
        <v>Furniture</v>
      </c>
      <c r="L2791" s="6" t="str">
        <f>VLOOKUP(J2791,'Product Details'!B:D,3,0)</f>
        <v>Tables</v>
      </c>
      <c r="M2791" s="6" t="s">
        <v>6565</v>
      </c>
      <c r="N2791" s="2">
        <v>2958</v>
      </c>
      <c r="O2791" s="2">
        <v>2743</v>
      </c>
      <c r="P2791" s="2">
        <v>2</v>
      </c>
      <c r="Q2791" s="7">
        <f>O2791*P2791</f>
        <v>5486</v>
      </c>
      <c r="R2791" s="7">
        <f>N2791*P2791</f>
        <v>5916</v>
      </c>
      <c r="S2791" s="2">
        <v>47</v>
      </c>
      <c r="T2791" s="8">
        <f>R2791+S2791</f>
        <v>5963</v>
      </c>
      <c r="U2791" s="8">
        <f>T2791-Q2791</f>
        <v>477</v>
      </c>
      <c r="V2791" s="2" t="s">
        <v>63</v>
      </c>
      <c r="W2791" s="31">
        <f>IF(T2791&lt;5000,T2791*2%,IF(T2791&lt;25000,T2791*5%,IF(T2791&lt;50000,T2791*7%,IF(T2791&lt;100000,T2791*9%,IF(T2791&lt;250000,T2791*12%,T2791*15%)))))</f>
        <v>298.15000000000003</v>
      </c>
    </row>
    <row r="2792" spans="1:23" x14ac:dyDescent="0.3">
      <c r="A2792" s="2" t="s">
        <v>2181</v>
      </c>
      <c r="B2792" s="4">
        <v>43160</v>
      </c>
      <c r="C2792" s="4">
        <v>43161</v>
      </c>
      <c r="D2792" s="2" t="s">
        <v>28</v>
      </c>
      <c r="E2792" s="2" t="s">
        <v>43</v>
      </c>
      <c r="F2792" s="2" t="s">
        <v>822</v>
      </c>
      <c r="G2792" s="5" t="str">
        <f>VLOOKUP(F2792,'Customer Info'!A:B,2,0)</f>
        <v>Anthony</v>
      </c>
      <c r="H2792" s="5" t="str">
        <f>VLOOKUP(F2792,'Customer Info'!A:C,3,0)</f>
        <v>Garverick</v>
      </c>
      <c r="I2792" s="5" t="str">
        <f>VLOOKUP(F2792,'Customer Info'!A:E,5,0)</f>
        <v>Delhi</v>
      </c>
      <c r="J2792" s="2" t="s">
        <v>83</v>
      </c>
      <c r="K2792" s="6" t="str">
        <f>VLOOKUP(J2792,'Product Details'!B:C,2,0)</f>
        <v>Furniture</v>
      </c>
      <c r="L2792" s="6" t="str">
        <f>VLOOKUP(J2792,'Product Details'!B:D,3,0)</f>
        <v>Chairs</v>
      </c>
      <c r="M2792" s="6" t="s">
        <v>6406</v>
      </c>
      <c r="N2792" s="2">
        <v>2958</v>
      </c>
      <c r="O2792" s="2">
        <v>2743</v>
      </c>
      <c r="P2792" s="2">
        <v>2</v>
      </c>
      <c r="Q2792" s="7">
        <f>O2792*P2792</f>
        <v>5486</v>
      </c>
      <c r="R2792" s="7">
        <f>N2792*P2792</f>
        <v>5916</v>
      </c>
      <c r="S2792" s="2">
        <v>44</v>
      </c>
      <c r="T2792" s="8">
        <f>R2792+S2792</f>
        <v>5960</v>
      </c>
      <c r="U2792" s="8">
        <f>T2792-Q2792</f>
        <v>474</v>
      </c>
      <c r="V2792" s="2" t="s">
        <v>63</v>
      </c>
      <c r="W2792" s="31">
        <f>IF(T2792&lt;5000,T2792*2%,IF(T2792&lt;25000,T2792*5%,IF(T2792&lt;50000,T2792*7%,IF(T2792&lt;100000,T2792*9%,IF(T2792&lt;250000,T2792*12%,T2792*15%)))))</f>
        <v>298</v>
      </c>
    </row>
    <row r="2793" spans="1:23" x14ac:dyDescent="0.3">
      <c r="A2793" s="2" t="s">
        <v>5366</v>
      </c>
      <c r="B2793" s="4">
        <v>43871</v>
      </c>
      <c r="C2793" s="4">
        <v>43871</v>
      </c>
      <c r="D2793" s="2" t="s">
        <v>28</v>
      </c>
      <c r="E2793" s="2" t="s">
        <v>29</v>
      </c>
      <c r="F2793" s="2" t="s">
        <v>272</v>
      </c>
      <c r="G2793" s="5" t="str">
        <f>VLOOKUP(F2793,'Customer Info'!A:B,2,0)</f>
        <v>Alejandro</v>
      </c>
      <c r="H2793" s="5" t="str">
        <f>VLOOKUP(F2793,'Customer Info'!A:C,3,0)</f>
        <v>Grove</v>
      </c>
      <c r="I2793" s="5" t="str">
        <f>VLOOKUP(F2793,'Customer Info'!A:E,5,0)</f>
        <v>Whyalla</v>
      </c>
      <c r="J2793" s="2" t="s">
        <v>301</v>
      </c>
      <c r="K2793" s="6" t="str">
        <f>VLOOKUP(J2793,'Product Details'!B:C,2,0)</f>
        <v>Technology</v>
      </c>
      <c r="L2793" s="6" t="str">
        <f>VLOOKUP(J2793,'Product Details'!B:D,3,0)</f>
        <v>Machines</v>
      </c>
      <c r="M2793" s="6" t="s">
        <v>6520</v>
      </c>
      <c r="N2793" s="2">
        <v>2958</v>
      </c>
      <c r="O2793" s="2">
        <v>2743</v>
      </c>
      <c r="P2793" s="2">
        <v>2</v>
      </c>
      <c r="Q2793" s="7">
        <f>O2793*P2793</f>
        <v>5486</v>
      </c>
      <c r="R2793" s="7">
        <f>N2793*P2793</f>
        <v>5916</v>
      </c>
      <c r="S2793" s="2">
        <v>36</v>
      </c>
      <c r="T2793" s="8">
        <f>R2793+S2793</f>
        <v>5952</v>
      </c>
      <c r="U2793" s="8">
        <f>T2793-Q2793</f>
        <v>466</v>
      </c>
      <c r="V2793" s="2" t="s">
        <v>63</v>
      </c>
      <c r="W2793" s="31">
        <f>IF(T2793&lt;5000,T2793*2%,IF(T2793&lt;25000,T2793*5%,IF(T2793&lt;50000,T2793*7%,IF(T2793&lt;100000,T2793*9%,IF(T2793&lt;250000,T2793*12%,T2793*15%)))))</f>
        <v>297.60000000000002</v>
      </c>
    </row>
    <row r="2794" spans="1:23" x14ac:dyDescent="0.3">
      <c r="A2794" s="2" t="s">
        <v>2403</v>
      </c>
      <c r="B2794" s="4">
        <v>43491</v>
      </c>
      <c r="C2794" s="4">
        <v>43493</v>
      </c>
      <c r="D2794" s="2" t="s">
        <v>28</v>
      </c>
      <c r="E2794" s="2" t="s">
        <v>29</v>
      </c>
      <c r="F2794" s="2" t="s">
        <v>738</v>
      </c>
      <c r="G2794" s="5" t="str">
        <f>VLOOKUP(F2794,'Customer Info'!A:B,2,0)</f>
        <v>Hilary</v>
      </c>
      <c r="H2794" s="5" t="str">
        <f>VLOOKUP(F2794,'Customer Info'!A:C,3,0)</f>
        <v>Holden</v>
      </c>
      <c r="I2794" s="5" t="str">
        <f>VLOOKUP(F2794,'Customer Info'!A:E,5,0)</f>
        <v>Mysore</v>
      </c>
      <c r="J2794" s="2" t="s">
        <v>62</v>
      </c>
      <c r="K2794" s="6" t="str">
        <f>VLOOKUP(J2794,'Product Details'!B:C,2,0)</f>
        <v>Office_Supplies</v>
      </c>
      <c r="L2794" s="6" t="str">
        <f>VLOOKUP(J2794,'Product Details'!B:D,3,0)</f>
        <v>Envelopes</v>
      </c>
      <c r="M2794" s="6" t="s">
        <v>6482</v>
      </c>
      <c r="N2794" s="2">
        <v>2958</v>
      </c>
      <c r="O2794" s="2">
        <v>2743</v>
      </c>
      <c r="P2794" s="2">
        <v>2</v>
      </c>
      <c r="Q2794" s="7">
        <f>O2794*P2794</f>
        <v>5486</v>
      </c>
      <c r="R2794" s="7">
        <f>N2794*P2794</f>
        <v>5916</v>
      </c>
      <c r="S2794" s="2">
        <v>26</v>
      </c>
      <c r="T2794" s="8">
        <f>R2794+S2794</f>
        <v>5942</v>
      </c>
      <c r="U2794" s="8">
        <f>T2794-Q2794</f>
        <v>456</v>
      </c>
      <c r="V2794" s="2" t="s">
        <v>63</v>
      </c>
      <c r="W2794" s="31">
        <f>IF(T2794&lt;5000,T2794*2%,IF(T2794&lt;25000,T2794*5%,IF(T2794&lt;50000,T2794*7%,IF(T2794&lt;100000,T2794*9%,IF(T2794&lt;250000,T2794*12%,T2794*15%)))))</f>
        <v>297.10000000000002</v>
      </c>
    </row>
    <row r="2795" spans="1:23" x14ac:dyDescent="0.3">
      <c r="A2795" s="2" t="s">
        <v>5482</v>
      </c>
      <c r="B2795" s="4">
        <v>44037</v>
      </c>
      <c r="C2795" s="4">
        <v>44037</v>
      </c>
      <c r="D2795" s="2" t="s">
        <v>28</v>
      </c>
      <c r="E2795" s="2" t="s">
        <v>68</v>
      </c>
      <c r="F2795" s="2" t="s">
        <v>1002</v>
      </c>
      <c r="G2795" s="5" t="str">
        <f>VLOOKUP(F2795,'Customer Info'!A:B,2,0)</f>
        <v>Justin</v>
      </c>
      <c r="H2795" s="5" t="str">
        <f>VLOOKUP(F2795,'Customer Info'!A:C,3,0)</f>
        <v>Deggeller</v>
      </c>
      <c r="I2795" s="5" t="str">
        <f>VLOOKUP(F2795,'Customer Info'!A:E,5,0)</f>
        <v>Gawler</v>
      </c>
      <c r="J2795" s="2" t="s">
        <v>1173</v>
      </c>
      <c r="K2795" s="6" t="str">
        <f>VLOOKUP(J2795,'Product Details'!B:C,2,0)</f>
        <v>Office_Supplies</v>
      </c>
      <c r="L2795" s="6" t="str">
        <f>VLOOKUP(J2795,'Product Details'!B:D,3,0)</f>
        <v>Storage</v>
      </c>
      <c r="M2795" s="6" t="s">
        <v>6532</v>
      </c>
      <c r="N2795" s="2">
        <v>2960</v>
      </c>
      <c r="O2795" s="2">
        <v>2635</v>
      </c>
      <c r="P2795" s="2">
        <v>2</v>
      </c>
      <c r="Q2795" s="7">
        <f>O2795*P2795</f>
        <v>5270</v>
      </c>
      <c r="R2795" s="7">
        <f>N2795*P2795</f>
        <v>5920</v>
      </c>
      <c r="S2795" s="2">
        <v>97</v>
      </c>
      <c r="T2795" s="8">
        <f>R2795+S2795</f>
        <v>6017</v>
      </c>
      <c r="U2795" s="8">
        <f>T2795-Q2795</f>
        <v>747</v>
      </c>
      <c r="V2795" s="2" t="s">
        <v>33</v>
      </c>
      <c r="W2795" s="31">
        <f>IF(T2795&lt;5000,T2795*2%,IF(T2795&lt;25000,T2795*5%,IF(T2795&lt;50000,T2795*7%,IF(T2795&lt;100000,T2795*9%,IF(T2795&lt;250000,T2795*12%,T2795*15%)))))</f>
        <v>300.85000000000002</v>
      </c>
    </row>
    <row r="2796" spans="1:23" x14ac:dyDescent="0.3">
      <c r="A2796" s="2" t="s">
        <v>3690</v>
      </c>
      <c r="B2796" s="4">
        <v>44028</v>
      </c>
      <c r="C2796" s="4">
        <v>44030</v>
      </c>
      <c r="D2796" s="2" t="s">
        <v>28</v>
      </c>
      <c r="E2796" s="2" t="s">
        <v>68</v>
      </c>
      <c r="F2796" s="2" t="s">
        <v>542</v>
      </c>
      <c r="G2796" s="5" t="str">
        <f>VLOOKUP(F2796,'Customer Info'!A:B,2,0)</f>
        <v>Rob</v>
      </c>
      <c r="H2796" s="5" t="str">
        <f>VLOOKUP(F2796,'Customer Info'!A:C,3,0)</f>
        <v>Williams</v>
      </c>
      <c r="I2796" s="5" t="str">
        <f>VLOOKUP(F2796,'Customer Info'!A:E,5,0)</f>
        <v>Wodonga</v>
      </c>
      <c r="J2796" s="2" t="s">
        <v>45</v>
      </c>
      <c r="K2796" s="6" t="str">
        <f>VLOOKUP(J2796,'Product Details'!B:C,2,0)</f>
        <v>Technology</v>
      </c>
      <c r="L2796" s="6" t="str">
        <f>VLOOKUP(J2796,'Product Details'!B:D,3,0)</f>
        <v>Machines</v>
      </c>
      <c r="M2796" s="6" t="s">
        <v>6428</v>
      </c>
      <c r="N2796" s="2">
        <v>2960</v>
      </c>
      <c r="O2796" s="2">
        <v>2635</v>
      </c>
      <c r="P2796" s="2">
        <v>2</v>
      </c>
      <c r="Q2796" s="7">
        <f>O2796*P2796</f>
        <v>5270</v>
      </c>
      <c r="R2796" s="7">
        <f>N2796*P2796</f>
        <v>5920</v>
      </c>
      <c r="S2796" s="2">
        <v>86</v>
      </c>
      <c r="T2796" s="8">
        <f>R2796+S2796</f>
        <v>6006</v>
      </c>
      <c r="U2796" s="8">
        <f>T2796-Q2796</f>
        <v>736</v>
      </c>
      <c r="V2796" s="2" t="s">
        <v>33</v>
      </c>
      <c r="W2796" s="31">
        <f>IF(T2796&lt;5000,T2796*2%,IF(T2796&lt;25000,T2796*5%,IF(T2796&lt;50000,T2796*7%,IF(T2796&lt;100000,T2796*9%,IF(T2796&lt;250000,T2796*12%,T2796*15%)))))</f>
        <v>300.3</v>
      </c>
    </row>
    <row r="2797" spans="1:23" x14ac:dyDescent="0.3">
      <c r="A2797" s="2" t="s">
        <v>2567</v>
      </c>
      <c r="B2797" s="4">
        <v>44068</v>
      </c>
      <c r="C2797" s="4">
        <v>44069</v>
      </c>
      <c r="D2797" s="2" t="s">
        <v>28</v>
      </c>
      <c r="E2797" s="2" t="s">
        <v>29</v>
      </c>
      <c r="F2797" s="2" t="s">
        <v>960</v>
      </c>
      <c r="G2797" s="5" t="str">
        <f>VLOOKUP(F2797,'Customer Info'!A:B,2,0)</f>
        <v>Liz</v>
      </c>
      <c r="H2797" s="5" t="str">
        <f>VLOOKUP(F2797,'Customer Info'!A:C,3,0)</f>
        <v>Pelletier</v>
      </c>
      <c r="I2797" s="5" t="str">
        <f>VLOOKUP(F2797,'Customer Info'!A:E,5,0)</f>
        <v>Zigong</v>
      </c>
      <c r="J2797" s="2" t="s">
        <v>611</v>
      </c>
      <c r="K2797" s="6" t="str">
        <f>VLOOKUP(J2797,'Product Details'!B:C,2,0)</f>
        <v>Technology</v>
      </c>
      <c r="L2797" s="6" t="str">
        <f>VLOOKUP(J2797,'Product Details'!B:D,3,0)</f>
        <v>Phones</v>
      </c>
      <c r="M2797" s="6" t="s">
        <v>6564</v>
      </c>
      <c r="N2797" s="2">
        <v>2960</v>
      </c>
      <c r="O2797" s="2">
        <v>2635</v>
      </c>
      <c r="P2797" s="2">
        <v>2</v>
      </c>
      <c r="Q2797" s="7">
        <f>O2797*P2797</f>
        <v>5270</v>
      </c>
      <c r="R2797" s="7">
        <f>N2797*P2797</f>
        <v>5920</v>
      </c>
      <c r="S2797" s="2">
        <v>82</v>
      </c>
      <c r="T2797" s="8">
        <f>R2797+S2797</f>
        <v>6002</v>
      </c>
      <c r="U2797" s="8">
        <f>T2797-Q2797</f>
        <v>732</v>
      </c>
      <c r="V2797" s="2" t="s">
        <v>33</v>
      </c>
      <c r="W2797" s="31">
        <f>IF(T2797&lt;5000,T2797*2%,IF(T2797&lt;25000,T2797*5%,IF(T2797&lt;50000,T2797*7%,IF(T2797&lt;100000,T2797*9%,IF(T2797&lt;250000,T2797*12%,T2797*15%)))))</f>
        <v>300.10000000000002</v>
      </c>
    </row>
    <row r="2798" spans="1:23" x14ac:dyDescent="0.3">
      <c r="A2798" s="2" t="s">
        <v>2295</v>
      </c>
      <c r="B2798" s="4">
        <v>43643</v>
      </c>
      <c r="C2798" s="4">
        <v>43644</v>
      </c>
      <c r="D2798" s="2" t="s">
        <v>28</v>
      </c>
      <c r="E2798" s="2" t="s">
        <v>68</v>
      </c>
      <c r="F2798" s="2" t="s">
        <v>469</v>
      </c>
      <c r="G2798" s="5" t="str">
        <f>VLOOKUP(F2798,'Customer Info'!A:B,2,0)</f>
        <v>Charles</v>
      </c>
      <c r="H2798" s="5" t="str">
        <f>VLOOKUP(F2798,'Customer Info'!A:C,3,0)</f>
        <v>Sheldon</v>
      </c>
      <c r="I2798" s="5" t="str">
        <f>VLOOKUP(F2798,'Customer Info'!A:E,5,0)</f>
        <v>Jakarta</v>
      </c>
      <c r="J2798" s="2" t="s">
        <v>32</v>
      </c>
      <c r="K2798" s="6" t="str">
        <f>VLOOKUP(J2798,'Product Details'!B:C,2,0)</f>
        <v>Technology</v>
      </c>
      <c r="L2798" s="6" t="str">
        <f>VLOOKUP(J2798,'Product Details'!B:D,3,0)</f>
        <v>Machines</v>
      </c>
      <c r="M2798" s="6" t="s">
        <v>6403</v>
      </c>
      <c r="N2798" s="2">
        <v>2960</v>
      </c>
      <c r="O2798" s="2">
        <v>2635</v>
      </c>
      <c r="P2798" s="2">
        <v>2</v>
      </c>
      <c r="Q2798" s="7">
        <f>O2798*P2798</f>
        <v>5270</v>
      </c>
      <c r="R2798" s="7">
        <f>N2798*P2798</f>
        <v>5920</v>
      </c>
      <c r="S2798" s="2">
        <v>77</v>
      </c>
      <c r="T2798" s="8">
        <f>R2798+S2798</f>
        <v>5997</v>
      </c>
      <c r="U2798" s="8">
        <f>T2798-Q2798</f>
        <v>727</v>
      </c>
      <c r="V2798" s="2" t="s">
        <v>33</v>
      </c>
      <c r="W2798" s="31">
        <f>IF(T2798&lt;5000,T2798*2%,IF(T2798&lt;25000,T2798*5%,IF(T2798&lt;50000,T2798*7%,IF(T2798&lt;100000,T2798*9%,IF(T2798&lt;250000,T2798*12%,T2798*15%)))))</f>
        <v>299.85000000000002</v>
      </c>
    </row>
    <row r="2799" spans="1:23" x14ac:dyDescent="0.3">
      <c r="A2799" s="2" t="s">
        <v>674</v>
      </c>
      <c r="B2799" s="4">
        <v>43433</v>
      </c>
      <c r="C2799" s="4">
        <v>43435</v>
      </c>
      <c r="D2799" s="2" t="s">
        <v>28</v>
      </c>
      <c r="E2799" s="2" t="s">
        <v>48</v>
      </c>
      <c r="F2799" s="2" t="s">
        <v>675</v>
      </c>
      <c r="G2799" s="5" t="str">
        <f>VLOOKUP(F2799,'Customer Info'!A:B,2,0)</f>
        <v>Vivek</v>
      </c>
      <c r="H2799" s="5" t="str">
        <f>VLOOKUP(F2799,'Customer Info'!A:C,3,0)</f>
        <v>Sundaresam</v>
      </c>
      <c r="I2799" s="5" t="str">
        <f>VLOOKUP(F2799,'Customer Info'!A:E,5,0)</f>
        <v>Hamburg</v>
      </c>
      <c r="J2799" s="2" t="s">
        <v>86</v>
      </c>
      <c r="K2799" s="6" t="str">
        <f>VLOOKUP(J2799,'Product Details'!B:C,2,0)</f>
        <v>Office_Supplies</v>
      </c>
      <c r="L2799" s="6" t="str">
        <f>VLOOKUP(J2799,'Product Details'!B:D,3,0)</f>
        <v>Storage</v>
      </c>
      <c r="M2799" s="6" t="s">
        <v>6507</v>
      </c>
      <c r="N2799" s="2">
        <v>2960</v>
      </c>
      <c r="O2799" s="2">
        <v>2635</v>
      </c>
      <c r="P2799" s="2">
        <v>2</v>
      </c>
      <c r="Q2799" s="7">
        <f>O2799*P2799</f>
        <v>5270</v>
      </c>
      <c r="R2799" s="7">
        <f>N2799*P2799</f>
        <v>5920</v>
      </c>
      <c r="S2799" s="2">
        <v>73</v>
      </c>
      <c r="T2799" s="8">
        <f>R2799+S2799</f>
        <v>5993</v>
      </c>
      <c r="U2799" s="8">
        <f>T2799-Q2799</f>
        <v>723</v>
      </c>
      <c r="V2799" s="2" t="s">
        <v>33</v>
      </c>
      <c r="W2799" s="31">
        <f>IF(T2799&lt;5000,T2799*2%,IF(T2799&lt;25000,T2799*5%,IF(T2799&lt;50000,T2799*7%,IF(T2799&lt;100000,T2799*9%,IF(T2799&lt;250000,T2799*12%,T2799*15%)))))</f>
        <v>299.65000000000003</v>
      </c>
    </row>
    <row r="2800" spans="1:23" x14ac:dyDescent="0.3">
      <c r="A2800" s="2" t="s">
        <v>4091</v>
      </c>
      <c r="B2800" s="4">
        <v>43184</v>
      </c>
      <c r="C2800" s="4">
        <v>43185</v>
      </c>
      <c r="D2800" s="2" t="s">
        <v>47</v>
      </c>
      <c r="E2800" s="2" t="s">
        <v>43</v>
      </c>
      <c r="F2800" s="2" t="s">
        <v>2297</v>
      </c>
      <c r="G2800" s="5" t="str">
        <f>VLOOKUP(F2800,'Customer Info'!A:B,2,0)</f>
        <v>Filia</v>
      </c>
      <c r="H2800" s="5" t="str">
        <f>VLOOKUP(F2800,'Customer Info'!A:C,3,0)</f>
        <v>McAdams</v>
      </c>
      <c r="I2800" s="5" t="str">
        <f>VLOOKUP(F2800,'Customer Info'!A:E,5,0)</f>
        <v>Lucknow</v>
      </c>
      <c r="J2800" s="2" t="s">
        <v>426</v>
      </c>
      <c r="K2800" s="6" t="str">
        <f>VLOOKUP(J2800,'Product Details'!B:C,2,0)</f>
        <v>Office_Supplies</v>
      </c>
      <c r="L2800" s="6" t="str">
        <f>VLOOKUP(J2800,'Product Details'!B:D,3,0)</f>
        <v>Storage</v>
      </c>
      <c r="M2800" s="6" t="s">
        <v>6504</v>
      </c>
      <c r="N2800" s="2">
        <v>2965</v>
      </c>
      <c r="O2800" s="2">
        <v>2694</v>
      </c>
      <c r="P2800" s="2">
        <v>2</v>
      </c>
      <c r="Q2800" s="7">
        <f>O2800*P2800</f>
        <v>5388</v>
      </c>
      <c r="R2800" s="7">
        <f>N2800*P2800</f>
        <v>5930</v>
      </c>
      <c r="S2800" s="2">
        <v>53</v>
      </c>
      <c r="T2800" s="8">
        <f>R2800+S2800</f>
        <v>5983</v>
      </c>
      <c r="U2800" s="8">
        <f>T2800-Q2800</f>
        <v>595</v>
      </c>
      <c r="V2800" s="2" t="s">
        <v>30</v>
      </c>
      <c r="W2800" s="31">
        <f>IF(T2800&lt;5000,T2800*2%,IF(T2800&lt;25000,T2800*5%,IF(T2800&lt;50000,T2800*7%,IF(T2800&lt;100000,T2800*9%,IF(T2800&lt;250000,T2800*12%,T2800*15%)))))</f>
        <v>299.15000000000003</v>
      </c>
    </row>
    <row r="2801" spans="1:23" x14ac:dyDescent="0.3">
      <c r="A2801" s="2" t="s">
        <v>2689</v>
      </c>
      <c r="B2801" s="4">
        <v>43851</v>
      </c>
      <c r="C2801" s="4">
        <v>43851</v>
      </c>
      <c r="D2801" s="2" t="s">
        <v>47</v>
      </c>
      <c r="E2801" s="2" t="s">
        <v>48</v>
      </c>
      <c r="F2801" s="2" t="s">
        <v>519</v>
      </c>
      <c r="G2801" s="5" t="str">
        <f>VLOOKUP(F2801,'Customer Info'!A:B,2,0)</f>
        <v>Ruben</v>
      </c>
      <c r="H2801" s="5" t="str">
        <f>VLOOKUP(F2801,'Customer Info'!A:C,3,0)</f>
        <v>Ausman</v>
      </c>
      <c r="I2801" s="5" t="str">
        <f>VLOOKUP(F2801,'Customer Info'!A:E,5,0)</f>
        <v>Sonneberg</v>
      </c>
      <c r="J2801" s="2" t="s">
        <v>912</v>
      </c>
      <c r="K2801" s="6" t="str">
        <f>VLOOKUP(J2801,'Product Details'!B:C,2,0)</f>
        <v>Office_Supplies</v>
      </c>
      <c r="L2801" s="6" t="str">
        <f>VLOOKUP(J2801,'Product Details'!B:D,3,0)</f>
        <v>Appliances</v>
      </c>
      <c r="M2801" s="6" t="s">
        <v>6455</v>
      </c>
      <c r="N2801" s="2">
        <v>2965</v>
      </c>
      <c r="O2801" s="2">
        <v>2694</v>
      </c>
      <c r="P2801" s="2">
        <v>2</v>
      </c>
      <c r="Q2801" s="7">
        <f>O2801*P2801</f>
        <v>5388</v>
      </c>
      <c r="R2801" s="7">
        <f>N2801*P2801</f>
        <v>5930</v>
      </c>
      <c r="S2801" s="2">
        <v>30</v>
      </c>
      <c r="T2801" s="8">
        <f>R2801+S2801</f>
        <v>5960</v>
      </c>
      <c r="U2801" s="8">
        <f>T2801-Q2801</f>
        <v>572</v>
      </c>
      <c r="V2801" s="2" t="s">
        <v>63</v>
      </c>
      <c r="W2801" s="31">
        <f>IF(T2801&lt;5000,T2801*2%,IF(T2801&lt;25000,T2801*5%,IF(T2801&lt;50000,T2801*7%,IF(T2801&lt;100000,T2801*9%,IF(T2801&lt;250000,T2801*12%,T2801*15%)))))</f>
        <v>298</v>
      </c>
    </row>
    <row r="2802" spans="1:23" x14ac:dyDescent="0.3">
      <c r="A2802" s="2" t="s">
        <v>1960</v>
      </c>
      <c r="B2802" s="4">
        <v>44059</v>
      </c>
      <c r="C2802" s="4">
        <v>44061</v>
      </c>
      <c r="D2802" s="2" t="s">
        <v>35</v>
      </c>
      <c r="E2802" s="2" t="s">
        <v>91</v>
      </c>
      <c r="F2802" s="2" t="s">
        <v>1458</v>
      </c>
      <c r="G2802" s="5" t="str">
        <f>VLOOKUP(F2802,'Customer Info'!A:B,2,0)</f>
        <v>Darren</v>
      </c>
      <c r="H2802" s="5" t="str">
        <f>VLOOKUP(F2802,'Customer Info'!A:C,3,0)</f>
        <v>Koutras</v>
      </c>
      <c r="I2802" s="5" t="str">
        <f>VLOOKUP(F2802,'Customer Info'!A:E,5,0)</f>
        <v>Pune</v>
      </c>
      <c r="J2802" s="2" t="s">
        <v>220</v>
      </c>
      <c r="K2802" s="6" t="str">
        <f>VLOOKUP(J2802,'Product Details'!B:C,2,0)</f>
        <v>Office_Supplies</v>
      </c>
      <c r="L2802" s="6" t="str">
        <f>VLOOKUP(J2802,'Product Details'!B:D,3,0)</f>
        <v>Storage</v>
      </c>
      <c r="M2802" s="6" t="s">
        <v>6541</v>
      </c>
      <c r="N2802" s="2">
        <v>5941</v>
      </c>
      <c r="O2802" s="2">
        <v>5827</v>
      </c>
      <c r="P2802" s="2">
        <v>1</v>
      </c>
      <c r="Q2802" s="7">
        <f>O2802*P2802</f>
        <v>5827</v>
      </c>
      <c r="R2802" s="7">
        <f>N2802*P2802</f>
        <v>5941</v>
      </c>
      <c r="S2802" s="2">
        <v>40</v>
      </c>
      <c r="T2802" s="8">
        <f>R2802+S2802</f>
        <v>5981</v>
      </c>
      <c r="U2802" s="8">
        <f>T2802-Q2802</f>
        <v>154</v>
      </c>
      <c r="V2802" s="2" t="s">
        <v>33</v>
      </c>
      <c r="W2802" s="31">
        <f>IF(T2802&lt;5000,T2802*2%,IF(T2802&lt;25000,T2802*5%,IF(T2802&lt;50000,T2802*7%,IF(T2802&lt;100000,T2802*9%,IF(T2802&lt;250000,T2802*12%,T2802*15%)))))</f>
        <v>299.05</v>
      </c>
    </row>
    <row r="2803" spans="1:23" x14ac:dyDescent="0.3">
      <c r="A2803" s="2" t="s">
        <v>756</v>
      </c>
      <c r="B2803" s="4">
        <v>43398</v>
      </c>
      <c r="C2803" s="4">
        <v>43398</v>
      </c>
      <c r="D2803" s="2" t="s">
        <v>28</v>
      </c>
      <c r="E2803" s="2" t="s">
        <v>91</v>
      </c>
      <c r="F2803" s="2" t="s">
        <v>757</v>
      </c>
      <c r="G2803" s="5" t="str">
        <f>VLOOKUP(F2803,'Customer Info'!A:B,2,0)</f>
        <v>Deirdre</v>
      </c>
      <c r="H2803" s="5" t="str">
        <f>VLOOKUP(F2803,'Customer Info'!A:C,3,0)</f>
        <v>Greer</v>
      </c>
      <c r="I2803" s="5" t="str">
        <f>VLOOKUP(F2803,'Customer Info'!A:E,5,0)</f>
        <v>Bandung</v>
      </c>
      <c r="J2803" s="2" t="s">
        <v>180</v>
      </c>
      <c r="K2803" s="6" t="str">
        <f>VLOOKUP(J2803,'Product Details'!B:C,2,0)</f>
        <v>Furniture</v>
      </c>
      <c r="L2803" s="6" t="str">
        <f>VLOOKUP(J2803,'Product Details'!B:D,3,0)</f>
        <v>Tables</v>
      </c>
      <c r="M2803" s="6" t="s">
        <v>6497</v>
      </c>
      <c r="N2803" s="2">
        <v>1983</v>
      </c>
      <c r="O2803" s="2">
        <v>1908</v>
      </c>
      <c r="P2803" s="2">
        <v>3</v>
      </c>
      <c r="Q2803" s="7">
        <f>O2803*P2803</f>
        <v>5724</v>
      </c>
      <c r="R2803" s="7">
        <f>N2803*P2803</f>
        <v>5949</v>
      </c>
      <c r="S2803" s="2">
        <v>99</v>
      </c>
      <c r="T2803" s="8">
        <f>R2803+S2803</f>
        <v>6048</v>
      </c>
      <c r="U2803" s="8">
        <f>T2803-Q2803</f>
        <v>324</v>
      </c>
      <c r="V2803" s="2" t="s">
        <v>33</v>
      </c>
      <c r="W2803" s="31">
        <f>IF(T2803&lt;5000,T2803*2%,IF(T2803&lt;25000,T2803*5%,IF(T2803&lt;50000,T2803*7%,IF(T2803&lt;100000,T2803*9%,IF(T2803&lt;250000,T2803*12%,T2803*15%)))))</f>
        <v>302.40000000000003</v>
      </c>
    </row>
    <row r="2804" spans="1:23" x14ac:dyDescent="0.3">
      <c r="A2804" s="2" t="s">
        <v>5081</v>
      </c>
      <c r="B2804" s="4">
        <v>43575</v>
      </c>
      <c r="C2804" s="4">
        <v>43577</v>
      </c>
      <c r="D2804" s="2" t="s">
        <v>28</v>
      </c>
      <c r="E2804" s="2" t="s">
        <v>68</v>
      </c>
      <c r="F2804" s="2" t="s">
        <v>352</v>
      </c>
      <c r="G2804" s="5" t="str">
        <f>VLOOKUP(F2804,'Customer Info'!A:B,2,0)</f>
        <v>Nick</v>
      </c>
      <c r="H2804" s="5" t="str">
        <f>VLOOKUP(F2804,'Customer Info'!A:C,3,0)</f>
        <v>Zandusky</v>
      </c>
      <c r="I2804" s="5" t="str">
        <f>VLOOKUP(F2804,'Customer Info'!A:E,5,0)</f>
        <v>Surabaya</v>
      </c>
      <c r="J2804" s="2" t="s">
        <v>795</v>
      </c>
      <c r="K2804" s="6" t="str">
        <f>VLOOKUP(J2804,'Product Details'!B:C,2,0)</f>
        <v>Office_Supplies</v>
      </c>
      <c r="L2804" s="6" t="str">
        <f>VLOOKUP(J2804,'Product Details'!B:D,3,0)</f>
        <v>Binders</v>
      </c>
      <c r="M2804" s="6" t="s">
        <v>6519</v>
      </c>
      <c r="N2804" s="2">
        <v>1983</v>
      </c>
      <c r="O2804" s="2">
        <v>1908</v>
      </c>
      <c r="P2804" s="2">
        <v>3</v>
      </c>
      <c r="Q2804" s="7">
        <f>O2804*P2804</f>
        <v>5724</v>
      </c>
      <c r="R2804" s="7">
        <f>N2804*P2804</f>
        <v>5949</v>
      </c>
      <c r="S2804" s="2">
        <v>74</v>
      </c>
      <c r="T2804" s="8">
        <f>R2804+S2804</f>
        <v>6023</v>
      </c>
      <c r="U2804" s="8">
        <f>T2804-Q2804</f>
        <v>299</v>
      </c>
      <c r="V2804" s="2" t="s">
        <v>33</v>
      </c>
      <c r="W2804" s="31">
        <f>IF(T2804&lt;5000,T2804*2%,IF(T2804&lt;25000,T2804*5%,IF(T2804&lt;50000,T2804*7%,IF(T2804&lt;100000,T2804*9%,IF(T2804&lt;250000,T2804*12%,T2804*15%)))))</f>
        <v>301.15000000000003</v>
      </c>
    </row>
    <row r="2805" spans="1:23" x14ac:dyDescent="0.3">
      <c r="A2805" s="2" t="s">
        <v>2527</v>
      </c>
      <c r="B2805" s="4">
        <v>43695</v>
      </c>
      <c r="C2805" s="4">
        <v>43696</v>
      </c>
      <c r="D2805" s="2" t="s">
        <v>28</v>
      </c>
      <c r="E2805" s="2" t="s">
        <v>29</v>
      </c>
      <c r="F2805" s="2" t="s">
        <v>195</v>
      </c>
      <c r="G2805" s="5" t="str">
        <f>VLOOKUP(F2805,'Customer Info'!A:B,2,0)</f>
        <v>Becky</v>
      </c>
      <c r="H2805" s="5" t="str">
        <f>VLOOKUP(F2805,'Customer Info'!A:C,3,0)</f>
        <v>Pak</v>
      </c>
      <c r="I2805" s="5" t="str">
        <f>VLOOKUP(F2805,'Customer Info'!A:E,5,0)</f>
        <v>Geelong</v>
      </c>
      <c r="J2805" s="2" t="s">
        <v>622</v>
      </c>
      <c r="K2805" s="6" t="str">
        <f>VLOOKUP(J2805,'Product Details'!B:C,2,0)</f>
        <v>Office_Supplies</v>
      </c>
      <c r="L2805" s="6" t="str">
        <f>VLOOKUP(J2805,'Product Details'!B:D,3,0)</f>
        <v>Storage</v>
      </c>
      <c r="M2805" s="6" t="s">
        <v>6547</v>
      </c>
      <c r="N2805" s="2">
        <v>1983</v>
      </c>
      <c r="O2805" s="2">
        <v>1908</v>
      </c>
      <c r="P2805" s="2">
        <v>3</v>
      </c>
      <c r="Q2805" s="7">
        <f>O2805*P2805</f>
        <v>5724</v>
      </c>
      <c r="R2805" s="7">
        <f>N2805*P2805</f>
        <v>5949</v>
      </c>
      <c r="S2805" s="2">
        <v>50</v>
      </c>
      <c r="T2805" s="8">
        <f>R2805+S2805</f>
        <v>5999</v>
      </c>
      <c r="U2805" s="8">
        <f>T2805-Q2805</f>
        <v>275</v>
      </c>
      <c r="V2805" s="2" t="s">
        <v>33</v>
      </c>
      <c r="W2805" s="31">
        <f>IF(T2805&lt;5000,T2805*2%,IF(T2805&lt;25000,T2805*5%,IF(T2805&lt;50000,T2805*7%,IF(T2805&lt;100000,T2805*9%,IF(T2805&lt;250000,T2805*12%,T2805*15%)))))</f>
        <v>299.95</v>
      </c>
    </row>
    <row r="2806" spans="1:23" x14ac:dyDescent="0.3">
      <c r="A2806" s="2" t="s">
        <v>4084</v>
      </c>
      <c r="B2806" s="4">
        <v>43386</v>
      </c>
      <c r="C2806" s="4">
        <v>43386</v>
      </c>
      <c r="D2806" s="2" t="s">
        <v>47</v>
      </c>
      <c r="E2806" s="2" t="s">
        <v>48</v>
      </c>
      <c r="F2806" s="2" t="s">
        <v>1504</v>
      </c>
      <c r="G2806" s="5" t="str">
        <f>VLOOKUP(F2806,'Customer Info'!A:B,2,0)</f>
        <v>Shaun</v>
      </c>
      <c r="H2806" s="5" t="str">
        <f>VLOOKUP(F2806,'Customer Info'!A:C,3,0)</f>
        <v>Weien</v>
      </c>
      <c r="I2806" s="5" t="str">
        <f>VLOOKUP(F2806,'Customer Info'!A:E,5,0)</f>
        <v>Medan</v>
      </c>
      <c r="J2806" s="2" t="s">
        <v>196</v>
      </c>
      <c r="K2806" s="6" t="str">
        <f>VLOOKUP(J2806,'Product Details'!B:C,2,0)</f>
        <v>Office_Supplies</v>
      </c>
      <c r="L2806" s="6" t="str">
        <f>VLOOKUP(J2806,'Product Details'!B:D,3,0)</f>
        <v>Labels</v>
      </c>
      <c r="M2806" s="6" t="s">
        <v>6439</v>
      </c>
      <c r="N2806" s="2">
        <v>992</v>
      </c>
      <c r="O2806" s="2">
        <v>928</v>
      </c>
      <c r="P2806" s="2">
        <v>6</v>
      </c>
      <c r="Q2806" s="7">
        <f>O2806*P2806</f>
        <v>5568</v>
      </c>
      <c r="R2806" s="7">
        <f>N2806*P2806</f>
        <v>5952</v>
      </c>
      <c r="S2806" s="2">
        <v>74</v>
      </c>
      <c r="T2806" s="8">
        <f>R2806+S2806</f>
        <v>6026</v>
      </c>
      <c r="U2806" s="8">
        <f>T2806-Q2806</f>
        <v>458</v>
      </c>
      <c r="V2806" s="2" t="s">
        <v>63</v>
      </c>
      <c r="W2806" s="31">
        <f>IF(T2806&lt;5000,T2806*2%,IF(T2806&lt;25000,T2806*5%,IF(T2806&lt;50000,T2806*7%,IF(T2806&lt;100000,T2806*9%,IF(T2806&lt;250000,T2806*12%,T2806*15%)))))</f>
        <v>301.3</v>
      </c>
    </row>
    <row r="2807" spans="1:23" x14ac:dyDescent="0.3">
      <c r="A2807" s="2" t="s">
        <v>4274</v>
      </c>
      <c r="B2807" s="4">
        <v>43323</v>
      </c>
      <c r="C2807" s="4">
        <v>43323</v>
      </c>
      <c r="D2807" s="2" t="s">
        <v>47</v>
      </c>
      <c r="E2807" s="2" t="s">
        <v>48</v>
      </c>
      <c r="F2807" s="2" t="s">
        <v>1599</v>
      </c>
      <c r="G2807" s="5" t="str">
        <f>VLOOKUP(F2807,'Customer Info'!A:B,2,0)</f>
        <v>Brendan</v>
      </c>
      <c r="H2807" s="5" t="str">
        <f>VLOOKUP(F2807,'Customer Info'!A:C,3,0)</f>
        <v>Murry</v>
      </c>
      <c r="I2807" s="5" t="str">
        <f>VLOOKUP(F2807,'Customer Info'!A:E,5,0)</f>
        <v>Brahmapur</v>
      </c>
      <c r="J2807" s="2" t="s">
        <v>242</v>
      </c>
      <c r="K2807" s="6" t="str">
        <f>VLOOKUP(J2807,'Product Details'!B:C,2,0)</f>
        <v>Office_Supplies</v>
      </c>
      <c r="L2807" s="6" t="str">
        <f>VLOOKUP(J2807,'Product Details'!B:D,3,0)</f>
        <v>Storage</v>
      </c>
      <c r="M2807" s="6" t="s">
        <v>6560</v>
      </c>
      <c r="N2807" s="2">
        <v>851</v>
      </c>
      <c r="O2807" s="2">
        <v>773</v>
      </c>
      <c r="P2807" s="2">
        <v>7</v>
      </c>
      <c r="Q2807" s="7">
        <f>O2807*P2807</f>
        <v>5411</v>
      </c>
      <c r="R2807" s="7">
        <f>N2807*P2807</f>
        <v>5957</v>
      </c>
      <c r="S2807" s="2">
        <v>72</v>
      </c>
      <c r="T2807" s="8">
        <f>R2807+S2807</f>
        <v>6029</v>
      </c>
      <c r="U2807" s="8">
        <f>T2807-Q2807</f>
        <v>618</v>
      </c>
      <c r="V2807" s="2" t="s">
        <v>33</v>
      </c>
      <c r="W2807" s="31">
        <f>IF(T2807&lt;5000,T2807*2%,IF(T2807&lt;25000,T2807*5%,IF(T2807&lt;50000,T2807*7%,IF(T2807&lt;100000,T2807*9%,IF(T2807&lt;250000,T2807*12%,T2807*15%)))))</f>
        <v>301.45</v>
      </c>
    </row>
    <row r="2808" spans="1:23" x14ac:dyDescent="0.3">
      <c r="A2808" s="2" t="s">
        <v>4025</v>
      </c>
      <c r="B2808" s="4">
        <v>44065</v>
      </c>
      <c r="C2808" s="4">
        <v>44066</v>
      </c>
      <c r="D2808" s="2" t="s">
        <v>47</v>
      </c>
      <c r="E2808" s="2" t="s">
        <v>29</v>
      </c>
      <c r="F2808" s="2" t="s">
        <v>977</v>
      </c>
      <c r="G2808" s="5" t="str">
        <f>VLOOKUP(F2808,'Customer Info'!A:B,2,0)</f>
        <v>Victoria</v>
      </c>
      <c r="H2808" s="5" t="str">
        <f>VLOOKUP(F2808,'Customer Info'!A:C,3,0)</f>
        <v>Brennan</v>
      </c>
      <c r="I2808" s="5" t="str">
        <f>VLOOKUP(F2808,'Customer Info'!A:E,5,0)</f>
        <v>Mangalore</v>
      </c>
      <c r="J2808" s="2" t="s">
        <v>86</v>
      </c>
      <c r="K2808" s="6" t="str">
        <f>VLOOKUP(J2808,'Product Details'!B:C,2,0)</f>
        <v>Office_Supplies</v>
      </c>
      <c r="L2808" s="6" t="str">
        <f>VLOOKUP(J2808,'Product Details'!B:D,3,0)</f>
        <v>Storage</v>
      </c>
      <c r="M2808" s="6" t="s">
        <v>6507</v>
      </c>
      <c r="N2808" s="2">
        <v>851</v>
      </c>
      <c r="O2808" s="2">
        <v>773</v>
      </c>
      <c r="P2808" s="2">
        <v>7</v>
      </c>
      <c r="Q2808" s="7">
        <f>O2808*P2808</f>
        <v>5411</v>
      </c>
      <c r="R2808" s="7">
        <f>N2808*P2808</f>
        <v>5957</v>
      </c>
      <c r="S2808" s="2">
        <v>57</v>
      </c>
      <c r="T2808" s="8">
        <f>R2808+S2808</f>
        <v>6014</v>
      </c>
      <c r="U2808" s="8">
        <f>T2808-Q2808</f>
        <v>603</v>
      </c>
      <c r="V2808" s="2" t="s">
        <v>63</v>
      </c>
      <c r="W2808" s="31">
        <f>IF(T2808&lt;5000,T2808*2%,IF(T2808&lt;25000,T2808*5%,IF(T2808&lt;50000,T2808*7%,IF(T2808&lt;100000,T2808*9%,IF(T2808&lt;250000,T2808*12%,T2808*15%)))))</f>
        <v>300.7</v>
      </c>
    </row>
    <row r="2809" spans="1:23" x14ac:dyDescent="0.3">
      <c r="A2809" s="2" t="s">
        <v>3087</v>
      </c>
      <c r="B2809" s="4">
        <v>43446</v>
      </c>
      <c r="C2809" s="4">
        <v>43448</v>
      </c>
      <c r="D2809" s="2" t="s">
        <v>28</v>
      </c>
      <c r="E2809" s="2" t="s">
        <v>48</v>
      </c>
      <c r="F2809" s="2" t="s">
        <v>1206</v>
      </c>
      <c r="G2809" s="5" t="str">
        <f>VLOOKUP(F2809,'Customer Info'!A:B,2,0)</f>
        <v>Philip</v>
      </c>
      <c r="H2809" s="5" t="str">
        <f>VLOOKUP(F2809,'Customer Info'!A:C,3,0)</f>
        <v>Fox</v>
      </c>
      <c r="I2809" s="5" t="str">
        <f>VLOOKUP(F2809,'Customer Info'!A:E,5,0)</f>
        <v>Mount Isa</v>
      </c>
      <c r="J2809" s="2" t="s">
        <v>180</v>
      </c>
      <c r="K2809" s="6" t="str">
        <f>VLOOKUP(J2809,'Product Details'!B:C,2,0)</f>
        <v>Furniture</v>
      </c>
      <c r="L2809" s="6" t="str">
        <f>VLOOKUP(J2809,'Product Details'!B:D,3,0)</f>
        <v>Tables</v>
      </c>
      <c r="M2809" s="6" t="s">
        <v>6497</v>
      </c>
      <c r="N2809" s="2">
        <v>2981</v>
      </c>
      <c r="O2809" s="2">
        <v>2870</v>
      </c>
      <c r="P2809" s="2">
        <v>2</v>
      </c>
      <c r="Q2809" s="7">
        <f>O2809*P2809</f>
        <v>5740</v>
      </c>
      <c r="R2809" s="7">
        <f>N2809*P2809</f>
        <v>5962</v>
      </c>
      <c r="S2809" s="2">
        <v>21</v>
      </c>
      <c r="T2809" s="8">
        <f>R2809+S2809</f>
        <v>5983</v>
      </c>
      <c r="U2809" s="8">
        <f>T2809-Q2809</f>
        <v>243</v>
      </c>
      <c r="V2809" s="2" t="s">
        <v>30</v>
      </c>
      <c r="W2809" s="31">
        <f>IF(T2809&lt;5000,T2809*2%,IF(T2809&lt;25000,T2809*5%,IF(T2809&lt;50000,T2809*7%,IF(T2809&lt;100000,T2809*9%,IF(T2809&lt;250000,T2809*12%,T2809*15%)))))</f>
        <v>299.15000000000003</v>
      </c>
    </row>
    <row r="2810" spans="1:23" x14ac:dyDescent="0.3">
      <c r="A2810" s="2" t="s">
        <v>2843</v>
      </c>
      <c r="B2810" s="4">
        <v>43985</v>
      </c>
      <c r="C2810" s="4">
        <v>43986</v>
      </c>
      <c r="D2810" s="2" t="s">
        <v>47</v>
      </c>
      <c r="E2810" s="2" t="s">
        <v>91</v>
      </c>
      <c r="F2810" s="2" t="s">
        <v>231</v>
      </c>
      <c r="G2810" s="5" t="str">
        <f>VLOOKUP(F2810,'Customer Info'!A:B,2,0)</f>
        <v>Thais</v>
      </c>
      <c r="H2810" s="5" t="str">
        <f>VLOOKUP(F2810,'Customer Info'!A:C,3,0)</f>
        <v>Sissman</v>
      </c>
      <c r="I2810" s="5" t="str">
        <f>VLOOKUP(F2810,'Customer Info'!A:E,5,0)</f>
        <v>Essen</v>
      </c>
      <c r="J2810" s="2" t="s">
        <v>382</v>
      </c>
      <c r="K2810" s="6" t="str">
        <f>VLOOKUP(J2810,'Product Details'!B:C,2,0)</f>
        <v>Office_Supplies</v>
      </c>
      <c r="L2810" s="6" t="str">
        <f>VLOOKUP(J2810,'Product Details'!B:D,3,0)</f>
        <v>Storage</v>
      </c>
      <c r="M2810" s="6" t="s">
        <v>6548</v>
      </c>
      <c r="N2810" s="2">
        <v>1997</v>
      </c>
      <c r="O2810" s="2">
        <v>1816</v>
      </c>
      <c r="P2810" s="2">
        <v>3</v>
      </c>
      <c r="Q2810" s="7">
        <f>O2810*P2810</f>
        <v>5448</v>
      </c>
      <c r="R2810" s="7">
        <f>N2810*P2810</f>
        <v>5991</v>
      </c>
      <c r="S2810" s="2">
        <v>92</v>
      </c>
      <c r="T2810" s="8">
        <f>R2810+S2810</f>
        <v>6083</v>
      </c>
      <c r="U2810" s="8">
        <f>T2810-Q2810</f>
        <v>635</v>
      </c>
      <c r="V2810" s="2" t="s">
        <v>30</v>
      </c>
      <c r="W2810" s="31">
        <f>IF(T2810&lt;5000,T2810*2%,IF(T2810&lt;25000,T2810*5%,IF(T2810&lt;50000,T2810*7%,IF(T2810&lt;100000,T2810*9%,IF(T2810&lt;250000,T2810*12%,T2810*15%)))))</f>
        <v>304.15000000000003</v>
      </c>
    </row>
    <row r="2811" spans="1:23" x14ac:dyDescent="0.3">
      <c r="A2811" s="2" t="s">
        <v>1795</v>
      </c>
      <c r="B2811" s="4">
        <v>44152</v>
      </c>
      <c r="C2811" s="4">
        <v>44153</v>
      </c>
      <c r="D2811" s="2" t="s">
        <v>47</v>
      </c>
      <c r="E2811" s="2" t="s">
        <v>43</v>
      </c>
      <c r="F2811" s="2" t="s">
        <v>506</v>
      </c>
      <c r="G2811" s="5" t="str">
        <f>VLOOKUP(F2811,'Customer Info'!A:B,2,0)</f>
        <v>Cari</v>
      </c>
      <c r="H2811" s="5" t="str">
        <f>VLOOKUP(F2811,'Customer Info'!A:C,3,0)</f>
        <v>MacIntyre</v>
      </c>
      <c r="I2811" s="5" t="str">
        <f>VLOOKUP(F2811,'Customer Info'!A:E,5,0)</f>
        <v>Freiburg</v>
      </c>
      <c r="J2811" s="2" t="s">
        <v>376</v>
      </c>
      <c r="K2811" s="6" t="str">
        <f>VLOOKUP(J2811,'Product Details'!B:C,2,0)</f>
        <v>Furniture</v>
      </c>
      <c r="L2811" s="6" t="str">
        <f>VLOOKUP(J2811,'Product Details'!B:D,3,0)</f>
        <v>Tables</v>
      </c>
      <c r="M2811" s="6" t="s">
        <v>6479</v>
      </c>
      <c r="N2811" s="2">
        <v>1997</v>
      </c>
      <c r="O2811" s="2">
        <v>1816</v>
      </c>
      <c r="P2811" s="2">
        <v>3</v>
      </c>
      <c r="Q2811" s="7">
        <f>O2811*P2811</f>
        <v>5448</v>
      </c>
      <c r="R2811" s="7">
        <f>N2811*P2811</f>
        <v>5991</v>
      </c>
      <c r="S2811" s="2">
        <v>86</v>
      </c>
      <c r="T2811" s="8">
        <f>R2811+S2811</f>
        <v>6077</v>
      </c>
      <c r="U2811" s="8">
        <f>T2811-Q2811</f>
        <v>629</v>
      </c>
      <c r="V2811" s="2" t="s">
        <v>33</v>
      </c>
      <c r="W2811" s="31">
        <f>IF(T2811&lt;5000,T2811*2%,IF(T2811&lt;25000,T2811*5%,IF(T2811&lt;50000,T2811*7%,IF(T2811&lt;100000,T2811*9%,IF(T2811&lt;250000,T2811*12%,T2811*15%)))))</f>
        <v>303.85000000000002</v>
      </c>
    </row>
    <row r="2812" spans="1:23" x14ac:dyDescent="0.3">
      <c r="A2812" s="2" t="s">
        <v>1622</v>
      </c>
      <c r="B2812" s="4">
        <v>43844</v>
      </c>
      <c r="C2812" s="4">
        <v>43844</v>
      </c>
      <c r="D2812" s="2" t="s">
        <v>47</v>
      </c>
      <c r="E2812" s="2" t="s">
        <v>91</v>
      </c>
      <c r="F2812" s="2" t="s">
        <v>923</v>
      </c>
      <c r="G2812" s="5" t="str">
        <f>VLOOKUP(F2812,'Customer Info'!A:B,2,0)</f>
        <v>John</v>
      </c>
      <c r="H2812" s="5" t="str">
        <f>VLOOKUP(F2812,'Customer Info'!A:C,3,0)</f>
        <v>Huston</v>
      </c>
      <c r="I2812" s="5" t="str">
        <f>VLOOKUP(F2812,'Customer Info'!A:E,5,0)</f>
        <v>Jena</v>
      </c>
      <c r="J2812" s="2" t="s">
        <v>350</v>
      </c>
      <c r="K2812" s="6" t="str">
        <f>VLOOKUP(J2812,'Product Details'!B:C,2,0)</f>
        <v>Furniture</v>
      </c>
      <c r="L2812" s="6" t="str">
        <f>VLOOKUP(J2812,'Product Details'!B:D,3,0)</f>
        <v>Tables</v>
      </c>
      <c r="M2812" s="6" t="s">
        <v>6491</v>
      </c>
      <c r="N2812" s="2">
        <v>1997</v>
      </c>
      <c r="O2812" s="2">
        <v>1816</v>
      </c>
      <c r="P2812" s="2">
        <v>3</v>
      </c>
      <c r="Q2812" s="7">
        <f>O2812*P2812</f>
        <v>5448</v>
      </c>
      <c r="R2812" s="7">
        <f>N2812*P2812</f>
        <v>5991</v>
      </c>
      <c r="S2812" s="2">
        <v>51</v>
      </c>
      <c r="T2812" s="8">
        <f>R2812+S2812</f>
        <v>6042</v>
      </c>
      <c r="U2812" s="8">
        <f>T2812-Q2812</f>
        <v>594</v>
      </c>
      <c r="V2812" s="2" t="s">
        <v>63</v>
      </c>
      <c r="W2812" s="31">
        <f>IF(T2812&lt;5000,T2812*2%,IF(T2812&lt;25000,T2812*5%,IF(T2812&lt;50000,T2812*7%,IF(T2812&lt;100000,T2812*9%,IF(T2812&lt;250000,T2812*12%,T2812*15%)))))</f>
        <v>302.10000000000002</v>
      </c>
    </row>
    <row r="2813" spans="1:23" x14ac:dyDescent="0.3">
      <c r="A2813" s="2" t="s">
        <v>3233</v>
      </c>
      <c r="B2813" s="4">
        <v>43207</v>
      </c>
      <c r="C2813" s="4">
        <v>43209</v>
      </c>
      <c r="D2813" s="2" t="s">
        <v>47</v>
      </c>
      <c r="E2813" s="2" t="s">
        <v>48</v>
      </c>
      <c r="F2813" s="2" t="s">
        <v>649</v>
      </c>
      <c r="G2813" s="5" t="str">
        <f>VLOOKUP(F2813,'Customer Info'!A:B,2,0)</f>
        <v>Carlos</v>
      </c>
      <c r="H2813" s="5" t="str">
        <f>VLOOKUP(F2813,'Customer Info'!A:C,3,0)</f>
        <v>Soltero</v>
      </c>
      <c r="I2813" s="5" t="str">
        <f>VLOOKUP(F2813,'Customer Info'!A:E,5,0)</f>
        <v>Wodonga</v>
      </c>
      <c r="J2813" s="2" t="s">
        <v>454</v>
      </c>
      <c r="K2813" s="6" t="str">
        <f>VLOOKUP(J2813,'Product Details'!B:C,2,0)</f>
        <v>Office_Supplies</v>
      </c>
      <c r="L2813" s="6" t="str">
        <f>VLOOKUP(J2813,'Product Details'!B:D,3,0)</f>
        <v>Paper</v>
      </c>
      <c r="M2813" s="6" t="s">
        <v>6566</v>
      </c>
      <c r="N2813" s="2">
        <v>1997</v>
      </c>
      <c r="O2813" s="2">
        <v>1816</v>
      </c>
      <c r="P2813" s="2">
        <v>3</v>
      </c>
      <c r="Q2813" s="7">
        <f>O2813*P2813</f>
        <v>5448</v>
      </c>
      <c r="R2813" s="7">
        <f>N2813*P2813</f>
        <v>5991</v>
      </c>
      <c r="S2813" s="2">
        <v>50</v>
      </c>
      <c r="T2813" s="8">
        <f>R2813+S2813</f>
        <v>6041</v>
      </c>
      <c r="U2813" s="8">
        <f>T2813-Q2813</f>
        <v>593</v>
      </c>
      <c r="V2813" s="2" t="s">
        <v>33</v>
      </c>
      <c r="W2813" s="31">
        <f>IF(T2813&lt;5000,T2813*2%,IF(T2813&lt;25000,T2813*5%,IF(T2813&lt;50000,T2813*7%,IF(T2813&lt;100000,T2813*9%,IF(T2813&lt;250000,T2813*12%,T2813*15%)))))</f>
        <v>302.05</v>
      </c>
    </row>
    <row r="2814" spans="1:23" x14ac:dyDescent="0.3">
      <c r="A2814" s="2" t="s">
        <v>2461</v>
      </c>
      <c r="B2814" s="4">
        <v>43692</v>
      </c>
      <c r="C2814" s="4">
        <v>43692</v>
      </c>
      <c r="D2814" s="2" t="s">
        <v>47</v>
      </c>
      <c r="E2814" s="2" t="s">
        <v>91</v>
      </c>
      <c r="F2814" s="2" t="s">
        <v>861</v>
      </c>
      <c r="G2814" s="5" t="str">
        <f>VLOOKUP(F2814,'Customer Info'!A:B,2,0)</f>
        <v>Harold</v>
      </c>
      <c r="H2814" s="5" t="str">
        <f>VLOOKUP(F2814,'Customer Info'!A:C,3,0)</f>
        <v>Dahlen</v>
      </c>
      <c r="I2814" s="5" t="str">
        <f>VLOOKUP(F2814,'Customer Info'!A:E,5,0)</f>
        <v>Jakarta</v>
      </c>
      <c r="J2814" s="2" t="s">
        <v>328</v>
      </c>
      <c r="K2814" s="6" t="str">
        <f>VLOOKUP(J2814,'Product Details'!B:C,2,0)</f>
        <v>Office_Supplies</v>
      </c>
      <c r="L2814" s="6" t="str">
        <f>VLOOKUP(J2814,'Product Details'!B:D,3,0)</f>
        <v>Appliances</v>
      </c>
      <c r="M2814" s="6" t="s">
        <v>6529</v>
      </c>
      <c r="N2814" s="2">
        <v>1997</v>
      </c>
      <c r="O2814" s="2">
        <v>1816</v>
      </c>
      <c r="P2814" s="2">
        <v>3</v>
      </c>
      <c r="Q2814" s="7">
        <f>O2814*P2814</f>
        <v>5448</v>
      </c>
      <c r="R2814" s="7">
        <f>N2814*P2814</f>
        <v>5991</v>
      </c>
      <c r="S2814" s="2">
        <v>34</v>
      </c>
      <c r="T2814" s="8">
        <f>R2814+S2814</f>
        <v>6025</v>
      </c>
      <c r="U2814" s="8">
        <f>T2814-Q2814</f>
        <v>577</v>
      </c>
      <c r="V2814" s="2" t="s">
        <v>33</v>
      </c>
      <c r="W2814" s="31">
        <f>IF(T2814&lt;5000,T2814*2%,IF(T2814&lt;25000,T2814*5%,IF(T2814&lt;50000,T2814*7%,IF(T2814&lt;100000,T2814*9%,IF(T2814&lt;250000,T2814*12%,T2814*15%)))))</f>
        <v>301.25</v>
      </c>
    </row>
    <row r="2815" spans="1:23" x14ac:dyDescent="0.3">
      <c r="A2815" s="2" t="s">
        <v>1939</v>
      </c>
      <c r="B2815" s="4">
        <v>44169</v>
      </c>
      <c r="C2815" s="4">
        <v>44170</v>
      </c>
      <c r="D2815" s="2" t="s">
        <v>35</v>
      </c>
      <c r="E2815" s="2" t="s">
        <v>91</v>
      </c>
      <c r="F2815" s="2" t="s">
        <v>977</v>
      </c>
      <c r="G2815" s="5" t="str">
        <f>VLOOKUP(F2815,'Customer Info'!A:B,2,0)</f>
        <v>Victoria</v>
      </c>
      <c r="H2815" s="5" t="str">
        <f>VLOOKUP(F2815,'Customer Info'!A:C,3,0)</f>
        <v>Brennan</v>
      </c>
      <c r="I2815" s="5" t="str">
        <f>VLOOKUP(F2815,'Customer Info'!A:E,5,0)</f>
        <v>Mangalore</v>
      </c>
      <c r="J2815" s="2" t="s">
        <v>96</v>
      </c>
      <c r="K2815" s="6" t="str">
        <f>VLOOKUP(J2815,'Product Details'!B:C,2,0)</f>
        <v>Technology</v>
      </c>
      <c r="L2815" s="6" t="str">
        <f>VLOOKUP(J2815,'Product Details'!B:D,3,0)</f>
        <v>Machines</v>
      </c>
      <c r="M2815" s="6" t="s">
        <v>6401</v>
      </c>
      <c r="N2815" s="2">
        <v>1498</v>
      </c>
      <c r="O2815" s="2">
        <v>1335</v>
      </c>
      <c r="P2815" s="2">
        <v>4</v>
      </c>
      <c r="Q2815" s="7">
        <f>O2815*P2815</f>
        <v>5340</v>
      </c>
      <c r="R2815" s="7">
        <f>N2815*P2815</f>
        <v>5992</v>
      </c>
      <c r="S2815" s="2">
        <v>85</v>
      </c>
      <c r="T2815" s="8">
        <f>R2815+S2815</f>
        <v>6077</v>
      </c>
      <c r="U2815" s="8">
        <f>T2815-Q2815</f>
        <v>737</v>
      </c>
      <c r="V2815" s="2" t="s">
        <v>33</v>
      </c>
      <c r="W2815" s="31">
        <f>IF(T2815&lt;5000,T2815*2%,IF(T2815&lt;25000,T2815*5%,IF(T2815&lt;50000,T2815*7%,IF(T2815&lt;100000,T2815*9%,IF(T2815&lt;250000,T2815*12%,T2815*15%)))))</f>
        <v>303.85000000000002</v>
      </c>
    </row>
    <row r="2816" spans="1:23" x14ac:dyDescent="0.3">
      <c r="A2816" s="2" t="s">
        <v>4774</v>
      </c>
      <c r="B2816" s="4">
        <v>43319</v>
      </c>
      <c r="C2816" s="4">
        <v>43321</v>
      </c>
      <c r="D2816" s="2" t="s">
        <v>28</v>
      </c>
      <c r="E2816" s="2" t="s">
        <v>91</v>
      </c>
      <c r="F2816" s="2" t="s">
        <v>268</v>
      </c>
      <c r="G2816" s="5" t="str">
        <f>VLOOKUP(F2816,'Customer Info'!A:B,2,0)</f>
        <v>Nancy</v>
      </c>
      <c r="H2816" s="5" t="str">
        <f>VLOOKUP(F2816,'Customer Info'!A:C,3,0)</f>
        <v>Lomonaco</v>
      </c>
      <c r="I2816" s="5" t="str">
        <f>VLOOKUP(F2816,'Customer Info'!A:E,5,0)</f>
        <v>Tengzhou</v>
      </c>
      <c r="J2816" s="2" t="s">
        <v>32</v>
      </c>
      <c r="K2816" s="6" t="str">
        <f>VLOOKUP(J2816,'Product Details'!B:C,2,0)</f>
        <v>Technology</v>
      </c>
      <c r="L2816" s="6" t="str">
        <f>VLOOKUP(J2816,'Product Details'!B:D,3,0)</f>
        <v>Machines</v>
      </c>
      <c r="M2816" s="6" t="s">
        <v>6403</v>
      </c>
      <c r="N2816" s="2">
        <v>6012</v>
      </c>
      <c r="O2816" s="2">
        <v>5677</v>
      </c>
      <c r="P2816" s="2">
        <v>1</v>
      </c>
      <c r="Q2816" s="7">
        <f>O2816*P2816</f>
        <v>5677</v>
      </c>
      <c r="R2816" s="7">
        <f>N2816*P2816</f>
        <v>6012</v>
      </c>
      <c r="S2816" s="2">
        <v>58</v>
      </c>
      <c r="T2816" s="8">
        <f>R2816+S2816</f>
        <v>6070</v>
      </c>
      <c r="U2816" s="8">
        <f>T2816-Q2816</f>
        <v>393</v>
      </c>
      <c r="V2816" s="2" t="s">
        <v>63</v>
      </c>
      <c r="W2816" s="31">
        <f>IF(T2816&lt;5000,T2816*2%,IF(T2816&lt;25000,T2816*5%,IF(T2816&lt;50000,T2816*7%,IF(T2816&lt;100000,T2816*9%,IF(T2816&lt;250000,T2816*12%,T2816*15%)))))</f>
        <v>303.5</v>
      </c>
    </row>
    <row r="2817" spans="1:23" x14ac:dyDescent="0.3">
      <c r="A2817" s="2" t="s">
        <v>1230</v>
      </c>
      <c r="B2817" s="4">
        <v>43825</v>
      </c>
      <c r="C2817" s="4">
        <v>43827</v>
      </c>
      <c r="D2817" s="2" t="s">
        <v>28</v>
      </c>
      <c r="E2817" s="2" t="s">
        <v>29</v>
      </c>
      <c r="F2817" s="2" t="s">
        <v>1231</v>
      </c>
      <c r="G2817" s="5" t="str">
        <f>VLOOKUP(F2817,'Customer Info'!A:B,2,0)</f>
        <v>Shirley</v>
      </c>
      <c r="H2817" s="5" t="str">
        <f>VLOOKUP(F2817,'Customer Info'!A:C,3,0)</f>
        <v>Jackson</v>
      </c>
      <c r="I2817" s="5" t="str">
        <f>VLOOKUP(F2817,'Customer Info'!A:E,5,0)</f>
        <v>Gold Coast</v>
      </c>
      <c r="J2817" s="2" t="s">
        <v>1012</v>
      </c>
      <c r="K2817" s="6" t="str">
        <f>VLOOKUP(J2817,'Product Details'!B:C,2,0)</f>
        <v>Office_Supplies</v>
      </c>
      <c r="L2817" s="6" t="str">
        <f>VLOOKUP(J2817,'Product Details'!B:D,3,0)</f>
        <v>Envelopes</v>
      </c>
      <c r="M2817" s="6" t="s">
        <v>6463</v>
      </c>
      <c r="N2817" s="2">
        <v>6012</v>
      </c>
      <c r="O2817" s="2">
        <v>5677</v>
      </c>
      <c r="P2817" s="2">
        <v>1</v>
      </c>
      <c r="Q2817" s="7">
        <f>O2817*P2817</f>
        <v>5677</v>
      </c>
      <c r="R2817" s="7">
        <f>N2817*P2817</f>
        <v>6012</v>
      </c>
      <c r="S2817" s="2">
        <v>44</v>
      </c>
      <c r="T2817" s="8">
        <f>R2817+S2817</f>
        <v>6056</v>
      </c>
      <c r="U2817" s="8">
        <f>T2817-Q2817</f>
        <v>379</v>
      </c>
      <c r="V2817" s="2" t="s">
        <v>33</v>
      </c>
      <c r="W2817" s="31">
        <f>IF(T2817&lt;5000,T2817*2%,IF(T2817&lt;25000,T2817*5%,IF(T2817&lt;50000,T2817*7%,IF(T2817&lt;100000,T2817*9%,IF(T2817&lt;250000,T2817*12%,T2817*15%)))))</f>
        <v>302.8</v>
      </c>
    </row>
    <row r="2818" spans="1:23" x14ac:dyDescent="0.3">
      <c r="A2818" s="2" t="s">
        <v>2562</v>
      </c>
      <c r="B2818" s="4">
        <v>43957</v>
      </c>
      <c r="C2818" s="4">
        <v>43957</v>
      </c>
      <c r="D2818" s="2" t="s">
        <v>28</v>
      </c>
      <c r="E2818" s="2" t="s">
        <v>29</v>
      </c>
      <c r="F2818" s="2" t="s">
        <v>372</v>
      </c>
      <c r="G2818" s="5" t="str">
        <f>VLOOKUP(F2818,'Customer Info'!A:B,2,0)</f>
        <v>Duane</v>
      </c>
      <c r="H2818" s="5" t="str">
        <f>VLOOKUP(F2818,'Customer Info'!A:C,3,0)</f>
        <v>Huffman</v>
      </c>
      <c r="I2818" s="5" t="str">
        <f>VLOOKUP(F2818,'Customer Info'!A:E,5,0)</f>
        <v>Perth</v>
      </c>
      <c r="J2818" s="2" t="s">
        <v>594</v>
      </c>
      <c r="K2818" s="6" t="str">
        <f>VLOOKUP(J2818,'Product Details'!B:C,2,0)</f>
        <v>Office_Supplies</v>
      </c>
      <c r="L2818" s="6" t="str">
        <f>VLOOKUP(J2818,'Product Details'!B:D,3,0)</f>
        <v>Art</v>
      </c>
      <c r="M2818" s="6" t="s">
        <v>6478</v>
      </c>
      <c r="N2818" s="2">
        <v>2007</v>
      </c>
      <c r="O2818" s="2">
        <v>1839</v>
      </c>
      <c r="P2818" s="2">
        <v>3</v>
      </c>
      <c r="Q2818" s="7">
        <f>O2818*P2818</f>
        <v>5517</v>
      </c>
      <c r="R2818" s="7">
        <f>N2818*P2818</f>
        <v>6021</v>
      </c>
      <c r="S2818" s="2">
        <v>41</v>
      </c>
      <c r="T2818" s="8">
        <f>R2818+S2818</f>
        <v>6062</v>
      </c>
      <c r="U2818" s="8">
        <f>T2818-Q2818</f>
        <v>545</v>
      </c>
      <c r="V2818" s="2" t="s">
        <v>33</v>
      </c>
      <c r="W2818" s="31">
        <f>IF(T2818&lt;5000,T2818*2%,IF(T2818&lt;25000,T2818*5%,IF(T2818&lt;50000,T2818*7%,IF(T2818&lt;100000,T2818*9%,IF(T2818&lt;250000,T2818*12%,T2818*15%)))))</f>
        <v>303.10000000000002</v>
      </c>
    </row>
    <row r="2819" spans="1:23" x14ac:dyDescent="0.3">
      <c r="A2819" s="2" t="s">
        <v>4788</v>
      </c>
      <c r="B2819" s="4">
        <v>43179</v>
      </c>
      <c r="C2819" s="4">
        <v>43181</v>
      </c>
      <c r="D2819" s="2" t="s">
        <v>35</v>
      </c>
      <c r="E2819" s="2" t="s">
        <v>36</v>
      </c>
      <c r="F2819" s="2" t="s">
        <v>300</v>
      </c>
      <c r="G2819" s="5" t="str">
        <f>VLOOKUP(F2819,'Customer Info'!A:B,2,0)</f>
        <v>Toby</v>
      </c>
      <c r="H2819" s="5" t="str">
        <f>VLOOKUP(F2819,'Customer Info'!A:C,3,0)</f>
        <v>Braunhardt</v>
      </c>
      <c r="I2819" s="5" t="str">
        <f>VLOOKUP(F2819,'Customer Info'!A:E,5,0)</f>
        <v>Jiangyan</v>
      </c>
      <c r="J2819" s="2" t="s">
        <v>466</v>
      </c>
      <c r="K2819" s="6" t="str">
        <f>VLOOKUP(J2819,'Product Details'!B:C,2,0)</f>
        <v>Technology</v>
      </c>
      <c r="L2819" s="6" t="str">
        <f>VLOOKUP(J2819,'Product Details'!B:D,3,0)</f>
        <v>Phones</v>
      </c>
      <c r="M2819" s="6" t="s">
        <v>6419</v>
      </c>
      <c r="N2819" s="2">
        <v>6024</v>
      </c>
      <c r="O2819" s="2">
        <v>5424</v>
      </c>
      <c r="P2819" s="2">
        <v>1</v>
      </c>
      <c r="Q2819" s="7">
        <f>O2819*P2819</f>
        <v>5424</v>
      </c>
      <c r="R2819" s="7">
        <f>N2819*P2819</f>
        <v>6024</v>
      </c>
      <c r="S2819" s="2">
        <v>23</v>
      </c>
      <c r="T2819" s="8">
        <f>R2819+S2819</f>
        <v>6047</v>
      </c>
      <c r="U2819" s="8">
        <f>T2819-Q2819</f>
        <v>623</v>
      </c>
      <c r="V2819" s="2" t="s">
        <v>33</v>
      </c>
      <c r="W2819" s="31">
        <f>IF(T2819&lt;5000,T2819*2%,IF(T2819&lt;25000,T2819*5%,IF(T2819&lt;50000,T2819*7%,IF(T2819&lt;100000,T2819*9%,IF(T2819&lt;250000,T2819*12%,T2819*15%)))))</f>
        <v>302.35000000000002</v>
      </c>
    </row>
    <row r="2820" spans="1:23" x14ac:dyDescent="0.3">
      <c r="A2820" s="2" t="s">
        <v>1048</v>
      </c>
      <c r="B2820" s="4">
        <v>43798</v>
      </c>
      <c r="C2820" s="4">
        <v>43798</v>
      </c>
      <c r="D2820" s="2" t="s">
        <v>35</v>
      </c>
      <c r="E2820" s="2" t="s">
        <v>43</v>
      </c>
      <c r="F2820" s="2" t="s">
        <v>1049</v>
      </c>
      <c r="G2820" s="5" t="str">
        <f>VLOOKUP(F2820,'Customer Info'!A:B,2,0)</f>
        <v>Claudia</v>
      </c>
      <c r="H2820" s="5" t="str">
        <f>VLOOKUP(F2820,'Customer Info'!A:C,3,0)</f>
        <v>Bergmann</v>
      </c>
      <c r="I2820" s="5" t="str">
        <f>VLOOKUP(F2820,'Customer Info'!A:E,5,0)</f>
        <v>Aschaffenburg</v>
      </c>
      <c r="J2820" s="2" t="s">
        <v>1050</v>
      </c>
      <c r="K2820" s="6" t="str">
        <f>VLOOKUP(J2820,'Product Details'!B:C,2,0)</f>
        <v>Technology</v>
      </c>
      <c r="L2820" s="6" t="str">
        <f>VLOOKUP(J2820,'Product Details'!B:D,3,0)</f>
        <v>Copiers</v>
      </c>
      <c r="M2820" s="6" t="s">
        <v>6484</v>
      </c>
      <c r="N2820" s="2">
        <v>6027</v>
      </c>
      <c r="O2820" s="2">
        <v>5694</v>
      </c>
      <c r="P2820" s="2">
        <v>1</v>
      </c>
      <c r="Q2820" s="7">
        <f>O2820*P2820</f>
        <v>5694</v>
      </c>
      <c r="R2820" s="7">
        <f>N2820*P2820</f>
        <v>6027</v>
      </c>
      <c r="S2820" s="2">
        <v>83</v>
      </c>
      <c r="T2820" s="8">
        <f>R2820+S2820</f>
        <v>6110</v>
      </c>
      <c r="U2820" s="8">
        <f>T2820-Q2820</f>
        <v>416</v>
      </c>
      <c r="V2820" s="2" t="s">
        <v>63</v>
      </c>
      <c r="W2820" s="31">
        <f>IF(T2820&lt;5000,T2820*2%,IF(T2820&lt;25000,T2820*5%,IF(T2820&lt;50000,T2820*7%,IF(T2820&lt;100000,T2820*9%,IF(T2820&lt;250000,T2820*12%,T2820*15%)))))</f>
        <v>305.5</v>
      </c>
    </row>
    <row r="2821" spans="1:23" x14ac:dyDescent="0.3">
      <c r="A2821" s="2" t="s">
        <v>2550</v>
      </c>
      <c r="B2821" s="4">
        <v>43562</v>
      </c>
      <c r="C2821" s="4">
        <v>43563</v>
      </c>
      <c r="D2821" s="2" t="s">
        <v>35</v>
      </c>
      <c r="E2821" s="2" t="s">
        <v>36</v>
      </c>
      <c r="F2821" s="2" t="s">
        <v>1813</v>
      </c>
      <c r="G2821" s="5" t="str">
        <f>VLOOKUP(F2821,'Customer Info'!A:B,2,0)</f>
        <v>Charles</v>
      </c>
      <c r="H2821" s="5" t="str">
        <f>VLOOKUP(F2821,'Customer Info'!A:C,3,0)</f>
        <v>Sheldon</v>
      </c>
      <c r="I2821" s="5" t="str">
        <f>VLOOKUP(F2821,'Customer Info'!A:E,5,0)</f>
        <v>Brisbane</v>
      </c>
      <c r="J2821" s="2" t="s">
        <v>128</v>
      </c>
      <c r="K2821" s="6" t="str">
        <f>VLOOKUP(J2821,'Product Details'!B:C,2,0)</f>
        <v>Furniture</v>
      </c>
      <c r="L2821" s="6" t="str">
        <f>VLOOKUP(J2821,'Product Details'!B:D,3,0)</f>
        <v>Tables</v>
      </c>
      <c r="M2821" s="6" t="s">
        <v>6496</v>
      </c>
      <c r="N2821" s="2">
        <v>6027</v>
      </c>
      <c r="O2821" s="2">
        <v>5694</v>
      </c>
      <c r="P2821" s="2">
        <v>1</v>
      </c>
      <c r="Q2821" s="7">
        <f>O2821*P2821</f>
        <v>5694</v>
      </c>
      <c r="R2821" s="7">
        <f>N2821*P2821</f>
        <v>6027</v>
      </c>
      <c r="S2821" s="2">
        <v>44</v>
      </c>
      <c r="T2821" s="8">
        <f>R2821+S2821</f>
        <v>6071</v>
      </c>
      <c r="U2821" s="8">
        <f>T2821-Q2821</f>
        <v>377</v>
      </c>
      <c r="V2821" s="2" t="s">
        <v>71</v>
      </c>
      <c r="W2821" s="31">
        <f>IF(T2821&lt;5000,T2821*2%,IF(T2821&lt;25000,T2821*5%,IF(T2821&lt;50000,T2821*7%,IF(T2821&lt;100000,T2821*9%,IF(T2821&lt;250000,T2821*12%,T2821*15%)))))</f>
        <v>303.55</v>
      </c>
    </row>
    <row r="2822" spans="1:23" x14ac:dyDescent="0.3">
      <c r="A2822" s="2" t="s">
        <v>5039</v>
      </c>
      <c r="B2822" s="4">
        <v>43782</v>
      </c>
      <c r="C2822" s="4">
        <v>43782</v>
      </c>
      <c r="D2822" s="2" t="s">
        <v>35</v>
      </c>
      <c r="E2822" s="2" t="s">
        <v>91</v>
      </c>
      <c r="F2822" s="2" t="s">
        <v>154</v>
      </c>
      <c r="G2822" s="5" t="str">
        <f>VLOOKUP(F2822,'Customer Info'!A:B,2,0)</f>
        <v>Larry</v>
      </c>
      <c r="H2822" s="5" t="str">
        <f>VLOOKUP(F2822,'Customer Info'!A:C,3,0)</f>
        <v>Blacks</v>
      </c>
      <c r="I2822" s="5" t="str">
        <f>VLOOKUP(F2822,'Customer Info'!A:E,5,0)</f>
        <v>Shangyu</v>
      </c>
      <c r="J2822" s="2" t="s">
        <v>186</v>
      </c>
      <c r="K2822" s="6" t="str">
        <f>VLOOKUP(J2822,'Product Details'!B:C,2,0)</f>
        <v>Technology</v>
      </c>
      <c r="L2822" s="6" t="str">
        <f>VLOOKUP(J2822,'Product Details'!B:D,3,0)</f>
        <v>Accessories</v>
      </c>
      <c r="M2822" s="6" t="s">
        <v>6392</v>
      </c>
      <c r="N2822" s="2">
        <v>6027</v>
      </c>
      <c r="O2822" s="2">
        <v>5694</v>
      </c>
      <c r="P2822" s="2">
        <v>1</v>
      </c>
      <c r="Q2822" s="7">
        <f>O2822*P2822</f>
        <v>5694</v>
      </c>
      <c r="R2822" s="7">
        <f>N2822*P2822</f>
        <v>6027</v>
      </c>
      <c r="S2822" s="2">
        <v>41</v>
      </c>
      <c r="T2822" s="8">
        <f>R2822+S2822</f>
        <v>6068</v>
      </c>
      <c r="U2822" s="8">
        <f>T2822-Q2822</f>
        <v>374</v>
      </c>
      <c r="V2822" s="2" t="s">
        <v>33</v>
      </c>
      <c r="W2822" s="31">
        <f>IF(T2822&lt;5000,T2822*2%,IF(T2822&lt;25000,T2822*5%,IF(T2822&lt;50000,T2822*7%,IF(T2822&lt;100000,T2822*9%,IF(T2822&lt;250000,T2822*12%,T2822*15%)))))</f>
        <v>303.40000000000003</v>
      </c>
    </row>
    <row r="2823" spans="1:23" x14ac:dyDescent="0.3">
      <c r="A2823" s="2" t="s">
        <v>3292</v>
      </c>
      <c r="B2823" s="4">
        <v>43807</v>
      </c>
      <c r="C2823" s="4">
        <v>43807</v>
      </c>
      <c r="D2823" s="2" t="s">
        <v>28</v>
      </c>
      <c r="E2823" s="2" t="s">
        <v>43</v>
      </c>
      <c r="F2823" s="2" t="s">
        <v>779</v>
      </c>
      <c r="G2823" s="5" t="str">
        <f>VLOOKUP(F2823,'Customer Info'!A:B,2,0)</f>
        <v>Evan</v>
      </c>
      <c r="H2823" s="5" t="str">
        <f>VLOOKUP(F2823,'Customer Info'!A:C,3,0)</f>
        <v>Bailliet</v>
      </c>
      <c r="I2823" s="5" t="str">
        <f>VLOOKUP(F2823,'Customer Info'!A:E,5,0)</f>
        <v>Sydney</v>
      </c>
      <c r="J2823" s="2" t="s">
        <v>86</v>
      </c>
      <c r="K2823" s="6" t="str">
        <f>VLOOKUP(J2823,'Product Details'!B:C,2,0)</f>
        <v>Office_Supplies</v>
      </c>
      <c r="L2823" s="6" t="str">
        <f>VLOOKUP(J2823,'Product Details'!B:D,3,0)</f>
        <v>Storage</v>
      </c>
      <c r="M2823" s="6" t="s">
        <v>6507</v>
      </c>
      <c r="N2823" s="2">
        <v>3017</v>
      </c>
      <c r="O2823" s="2">
        <v>2825</v>
      </c>
      <c r="P2823" s="2">
        <v>2</v>
      </c>
      <c r="Q2823" s="7">
        <f>O2823*P2823</f>
        <v>5650</v>
      </c>
      <c r="R2823" s="7">
        <f>N2823*P2823</f>
        <v>6034</v>
      </c>
      <c r="S2823" s="2">
        <v>62</v>
      </c>
      <c r="T2823" s="8">
        <f>R2823+S2823</f>
        <v>6096</v>
      </c>
      <c r="U2823" s="8">
        <f>T2823-Q2823</f>
        <v>446</v>
      </c>
      <c r="V2823" s="2" t="s">
        <v>33</v>
      </c>
      <c r="W2823" s="31">
        <f>IF(T2823&lt;5000,T2823*2%,IF(T2823&lt;25000,T2823*5%,IF(T2823&lt;50000,T2823*7%,IF(T2823&lt;100000,T2823*9%,IF(T2823&lt;250000,T2823*12%,T2823*15%)))))</f>
        <v>304.8</v>
      </c>
    </row>
    <row r="2824" spans="1:23" x14ac:dyDescent="0.3">
      <c r="A2824" s="2" t="s">
        <v>1432</v>
      </c>
      <c r="B2824" s="4">
        <v>43478</v>
      </c>
      <c r="C2824" s="4">
        <v>43479</v>
      </c>
      <c r="D2824" s="2" t="s">
        <v>47</v>
      </c>
      <c r="E2824" s="2" t="s">
        <v>48</v>
      </c>
      <c r="F2824" s="2" t="s">
        <v>825</v>
      </c>
      <c r="G2824" s="5" t="str">
        <f>VLOOKUP(F2824,'Customer Info'!A:B,2,0)</f>
        <v>Meg</v>
      </c>
      <c r="H2824" s="5" t="str">
        <f>VLOOKUP(F2824,'Customer Info'!A:C,3,0)</f>
        <v>Tillman</v>
      </c>
      <c r="I2824" s="5" t="str">
        <f>VLOOKUP(F2824,'Customer Info'!A:E,5,0)</f>
        <v>Melbourne</v>
      </c>
      <c r="J2824" s="2" t="s">
        <v>74</v>
      </c>
      <c r="K2824" s="6" t="str">
        <f>VLOOKUP(J2824,'Product Details'!B:C,2,0)</f>
        <v>Office_Supplies</v>
      </c>
      <c r="L2824" s="6" t="str">
        <f>VLOOKUP(J2824,'Product Details'!B:D,3,0)</f>
        <v>Fasteners</v>
      </c>
      <c r="M2824" s="6" t="s">
        <v>6459</v>
      </c>
      <c r="N2824" s="2">
        <v>1512</v>
      </c>
      <c r="O2824" s="2">
        <v>1497</v>
      </c>
      <c r="P2824" s="2">
        <v>4</v>
      </c>
      <c r="Q2824" s="7">
        <f>O2824*P2824</f>
        <v>5988</v>
      </c>
      <c r="R2824" s="7">
        <f>N2824*P2824</f>
        <v>6048</v>
      </c>
      <c r="S2824" s="2">
        <v>93</v>
      </c>
      <c r="T2824" s="8">
        <f>R2824+S2824</f>
        <v>6141</v>
      </c>
      <c r="U2824" s="8">
        <f>T2824-Q2824</f>
        <v>153</v>
      </c>
      <c r="V2824" s="2" t="s">
        <v>30</v>
      </c>
      <c r="W2824" s="31">
        <f>IF(T2824&lt;5000,T2824*2%,IF(T2824&lt;25000,T2824*5%,IF(T2824&lt;50000,T2824*7%,IF(T2824&lt;100000,T2824*9%,IF(T2824&lt;250000,T2824*12%,T2824*15%)))))</f>
        <v>307.05</v>
      </c>
    </row>
    <row r="2825" spans="1:23" x14ac:dyDescent="0.3">
      <c r="A2825" s="2" t="s">
        <v>925</v>
      </c>
      <c r="B2825" s="4">
        <v>43651</v>
      </c>
      <c r="C2825" s="4">
        <v>43651</v>
      </c>
      <c r="D2825" s="2" t="s">
        <v>47</v>
      </c>
      <c r="E2825" s="2" t="s">
        <v>29</v>
      </c>
      <c r="F2825" s="2" t="s">
        <v>926</v>
      </c>
      <c r="G2825" s="5" t="str">
        <f>VLOOKUP(F2825,'Customer Info'!A:B,2,0)</f>
        <v>Sonia</v>
      </c>
      <c r="H2825" s="5" t="str">
        <f>VLOOKUP(F2825,'Customer Info'!A:C,3,0)</f>
        <v>Sunley</v>
      </c>
      <c r="I2825" s="5" t="str">
        <f>VLOOKUP(F2825,'Customer Info'!A:E,5,0)</f>
        <v>Canberra</v>
      </c>
      <c r="J2825" s="2" t="s">
        <v>358</v>
      </c>
      <c r="K2825" s="6" t="str">
        <f>VLOOKUP(J2825,'Product Details'!B:C,2,0)</f>
        <v>Office_Supplies</v>
      </c>
      <c r="L2825" s="6" t="str">
        <f>VLOOKUP(J2825,'Product Details'!B:D,3,0)</f>
        <v>Binders</v>
      </c>
      <c r="M2825" s="6" t="s">
        <v>6470</v>
      </c>
      <c r="N2825" s="2">
        <v>1512</v>
      </c>
      <c r="O2825" s="2">
        <v>1497</v>
      </c>
      <c r="P2825" s="2">
        <v>4</v>
      </c>
      <c r="Q2825" s="7">
        <f>O2825*P2825</f>
        <v>5988</v>
      </c>
      <c r="R2825" s="7">
        <f>N2825*P2825</f>
        <v>6048</v>
      </c>
      <c r="S2825" s="2">
        <v>91</v>
      </c>
      <c r="T2825" s="8">
        <f>R2825+S2825</f>
        <v>6139</v>
      </c>
      <c r="U2825" s="8">
        <f>T2825-Q2825</f>
        <v>151</v>
      </c>
      <c r="V2825" s="2" t="s">
        <v>63</v>
      </c>
      <c r="W2825" s="31">
        <f>IF(T2825&lt;5000,T2825*2%,IF(T2825&lt;25000,T2825*5%,IF(T2825&lt;50000,T2825*7%,IF(T2825&lt;100000,T2825*9%,IF(T2825&lt;250000,T2825*12%,T2825*15%)))))</f>
        <v>306.95000000000005</v>
      </c>
    </row>
    <row r="2826" spans="1:23" x14ac:dyDescent="0.3">
      <c r="A2826" s="2" t="s">
        <v>698</v>
      </c>
      <c r="B2826" s="4">
        <v>43321</v>
      </c>
      <c r="C2826" s="4">
        <v>43323</v>
      </c>
      <c r="D2826" s="2" t="s">
        <v>28</v>
      </c>
      <c r="E2826" s="2" t="s">
        <v>29</v>
      </c>
      <c r="F2826" s="2" t="s">
        <v>610</v>
      </c>
      <c r="G2826" s="5" t="str">
        <f>VLOOKUP(F2826,'Customer Info'!A:B,2,0)</f>
        <v>Nat</v>
      </c>
      <c r="H2826" s="5" t="str">
        <f>VLOOKUP(F2826,'Customer Info'!A:C,3,0)</f>
        <v>Carroll</v>
      </c>
      <c r="I2826" s="5" t="str">
        <f>VLOOKUP(F2826,'Customer Info'!A:E,5,0)</f>
        <v>Shanghai</v>
      </c>
      <c r="J2826" s="2" t="s">
        <v>699</v>
      </c>
      <c r="K2826" s="6" t="str">
        <f>VLOOKUP(J2826,'Product Details'!B:C,2,0)</f>
        <v>Technology</v>
      </c>
      <c r="L2826" s="6" t="str">
        <f>VLOOKUP(J2826,'Product Details'!B:D,3,0)</f>
        <v>Accessories</v>
      </c>
      <c r="M2826" s="6" t="s">
        <v>6443</v>
      </c>
      <c r="N2826" s="2">
        <v>1210</v>
      </c>
      <c r="O2826" s="2">
        <v>1164</v>
      </c>
      <c r="P2826" s="2">
        <v>5</v>
      </c>
      <c r="Q2826" s="7">
        <f>O2826*P2826</f>
        <v>5820</v>
      </c>
      <c r="R2826" s="7">
        <f>N2826*P2826</f>
        <v>6050</v>
      </c>
      <c r="S2826" s="2">
        <v>64</v>
      </c>
      <c r="T2826" s="8">
        <f>R2826+S2826</f>
        <v>6114</v>
      </c>
      <c r="U2826" s="8">
        <f>T2826-Q2826</f>
        <v>294</v>
      </c>
      <c r="V2826" s="2" t="s">
        <v>63</v>
      </c>
      <c r="W2826" s="31">
        <f>IF(T2826&lt;5000,T2826*2%,IF(T2826&lt;25000,T2826*5%,IF(T2826&lt;50000,T2826*7%,IF(T2826&lt;100000,T2826*9%,IF(T2826&lt;250000,T2826*12%,T2826*15%)))))</f>
        <v>305.7</v>
      </c>
    </row>
    <row r="2827" spans="1:23" x14ac:dyDescent="0.3">
      <c r="A2827" s="2" t="s">
        <v>1834</v>
      </c>
      <c r="B2827" s="4">
        <v>44091</v>
      </c>
      <c r="C2827" s="4">
        <v>44093</v>
      </c>
      <c r="D2827" s="2" t="s">
        <v>28</v>
      </c>
      <c r="E2827" s="2" t="s">
        <v>91</v>
      </c>
      <c r="F2827" s="2" t="s">
        <v>369</v>
      </c>
      <c r="G2827" s="5" t="str">
        <f>VLOOKUP(F2827,'Customer Info'!A:B,2,0)</f>
        <v>Alex</v>
      </c>
      <c r="H2827" s="5" t="str">
        <f>VLOOKUP(F2827,'Customer Info'!A:C,3,0)</f>
        <v>Avila</v>
      </c>
      <c r="I2827" s="5" t="str">
        <f>VLOOKUP(F2827,'Customer Info'!A:E,5,0)</f>
        <v>Newcastle</v>
      </c>
      <c r="J2827" s="2" t="s">
        <v>111</v>
      </c>
      <c r="K2827" s="6" t="str">
        <f>VLOOKUP(J2827,'Product Details'!B:C,2,0)</f>
        <v>Office_Supplies</v>
      </c>
      <c r="L2827" s="6" t="str">
        <f>VLOOKUP(J2827,'Product Details'!B:D,3,0)</f>
        <v>Storage</v>
      </c>
      <c r="M2827" s="6" t="s">
        <v>6543</v>
      </c>
      <c r="N2827" s="2">
        <v>2027</v>
      </c>
      <c r="O2827" s="2">
        <v>1913</v>
      </c>
      <c r="P2827" s="2">
        <v>3</v>
      </c>
      <c r="Q2827" s="7">
        <f>O2827*P2827</f>
        <v>5739</v>
      </c>
      <c r="R2827" s="7">
        <f>N2827*P2827</f>
        <v>6081</v>
      </c>
      <c r="S2827" s="2">
        <v>80</v>
      </c>
      <c r="T2827" s="8">
        <f>R2827+S2827</f>
        <v>6161</v>
      </c>
      <c r="U2827" s="8">
        <f>T2827-Q2827</f>
        <v>422</v>
      </c>
      <c r="V2827" s="2" t="s">
        <v>33</v>
      </c>
      <c r="W2827" s="31">
        <f>IF(T2827&lt;5000,T2827*2%,IF(T2827&lt;25000,T2827*5%,IF(T2827&lt;50000,T2827*7%,IF(T2827&lt;100000,T2827*9%,IF(T2827&lt;250000,T2827*12%,T2827*15%)))))</f>
        <v>308.05</v>
      </c>
    </row>
    <row r="2828" spans="1:23" x14ac:dyDescent="0.3">
      <c r="A2828" s="2" t="s">
        <v>958</v>
      </c>
      <c r="B2828" s="4">
        <v>43798</v>
      </c>
      <c r="C2828" s="4">
        <v>43799</v>
      </c>
      <c r="D2828" s="2" t="s">
        <v>28</v>
      </c>
      <c r="E2828" s="2" t="s">
        <v>48</v>
      </c>
      <c r="F2828" s="2" t="s">
        <v>636</v>
      </c>
      <c r="G2828" s="5" t="str">
        <f>VLOOKUP(F2828,'Customer Info'!A:B,2,0)</f>
        <v>Christine</v>
      </c>
      <c r="H2828" s="5" t="str">
        <f>VLOOKUP(F2828,'Customer Info'!A:C,3,0)</f>
        <v>Abelman</v>
      </c>
      <c r="I2828" s="5" t="str">
        <f>VLOOKUP(F2828,'Customer Info'!A:E,5,0)</f>
        <v>Nasik</v>
      </c>
      <c r="J2828" s="2" t="s">
        <v>579</v>
      </c>
      <c r="K2828" s="6" t="str">
        <f>VLOOKUP(J2828,'Product Details'!B:C,2,0)</f>
        <v>Office_Supplies</v>
      </c>
      <c r="L2828" s="6" t="str">
        <f>VLOOKUP(J2828,'Product Details'!B:D,3,0)</f>
        <v>Storage</v>
      </c>
      <c r="M2828" s="6" t="s">
        <v>6515</v>
      </c>
      <c r="N2828" s="2">
        <v>2027</v>
      </c>
      <c r="O2828" s="2">
        <v>1913</v>
      </c>
      <c r="P2828" s="2">
        <v>3</v>
      </c>
      <c r="Q2828" s="7">
        <f>O2828*P2828</f>
        <v>5739</v>
      </c>
      <c r="R2828" s="7">
        <f>N2828*P2828</f>
        <v>6081</v>
      </c>
      <c r="S2828" s="2">
        <v>72</v>
      </c>
      <c r="T2828" s="8">
        <f>R2828+S2828</f>
        <v>6153</v>
      </c>
      <c r="U2828" s="8">
        <f>T2828-Q2828</f>
        <v>414</v>
      </c>
      <c r="V2828" s="2" t="s">
        <v>30</v>
      </c>
      <c r="W2828" s="31">
        <f>IF(T2828&lt;5000,T2828*2%,IF(T2828&lt;25000,T2828*5%,IF(T2828&lt;50000,T2828*7%,IF(T2828&lt;100000,T2828*9%,IF(T2828&lt;250000,T2828*12%,T2828*15%)))))</f>
        <v>307.65000000000003</v>
      </c>
    </row>
    <row r="2829" spans="1:23" x14ac:dyDescent="0.3">
      <c r="A2829" s="2" t="s">
        <v>4408</v>
      </c>
      <c r="B2829" s="4">
        <v>43548</v>
      </c>
      <c r="C2829" s="4">
        <v>43548</v>
      </c>
      <c r="D2829" s="2" t="s">
        <v>28</v>
      </c>
      <c r="E2829" s="2" t="s">
        <v>48</v>
      </c>
      <c r="F2829" s="2" t="s">
        <v>167</v>
      </c>
      <c r="G2829" s="5" t="str">
        <f>VLOOKUP(F2829,'Customer Info'!A:B,2,0)</f>
        <v>Stuart</v>
      </c>
      <c r="H2829" s="5" t="str">
        <f>VLOOKUP(F2829,'Customer Info'!A:C,3,0)</f>
        <v>Calhoun</v>
      </c>
      <c r="I2829" s="5" t="str">
        <f>VLOOKUP(F2829,'Customer Info'!A:E,5,0)</f>
        <v>Nowra</v>
      </c>
      <c r="J2829" s="2" t="s">
        <v>310</v>
      </c>
      <c r="K2829" s="6" t="str">
        <f>VLOOKUP(J2829,'Product Details'!B:C,2,0)</f>
        <v>Technology</v>
      </c>
      <c r="L2829" s="6" t="str">
        <f>VLOOKUP(J2829,'Product Details'!B:D,3,0)</f>
        <v>Copiers</v>
      </c>
      <c r="M2829" s="6" t="s">
        <v>6481</v>
      </c>
      <c r="N2829" s="2">
        <v>3041</v>
      </c>
      <c r="O2829" s="2">
        <v>2927</v>
      </c>
      <c r="P2829" s="2">
        <v>2</v>
      </c>
      <c r="Q2829" s="7">
        <f>O2829*P2829</f>
        <v>5854</v>
      </c>
      <c r="R2829" s="7">
        <f>N2829*P2829</f>
        <v>6082</v>
      </c>
      <c r="S2829" s="2">
        <v>37</v>
      </c>
      <c r="T2829" s="8">
        <f>R2829+S2829</f>
        <v>6119</v>
      </c>
      <c r="U2829" s="8">
        <f>T2829-Q2829</f>
        <v>265</v>
      </c>
      <c r="V2829" s="2" t="s">
        <v>63</v>
      </c>
      <c r="W2829" s="31">
        <f>IF(T2829&lt;5000,T2829*2%,IF(T2829&lt;25000,T2829*5%,IF(T2829&lt;50000,T2829*7%,IF(T2829&lt;100000,T2829*9%,IF(T2829&lt;250000,T2829*12%,T2829*15%)))))</f>
        <v>305.95</v>
      </c>
    </row>
    <row r="2830" spans="1:23" x14ac:dyDescent="0.3">
      <c r="A2830" s="2" t="s">
        <v>3668</v>
      </c>
      <c r="B2830" s="4">
        <v>43976</v>
      </c>
      <c r="C2830" s="4">
        <v>43976</v>
      </c>
      <c r="D2830" s="2" t="s">
        <v>35</v>
      </c>
      <c r="E2830" s="2" t="s">
        <v>68</v>
      </c>
      <c r="F2830" s="2" t="s">
        <v>291</v>
      </c>
      <c r="G2830" s="5" t="str">
        <f>VLOOKUP(F2830,'Customer Info'!A:B,2,0)</f>
        <v>Xylona</v>
      </c>
      <c r="H2830" s="5" t="str">
        <f>VLOOKUP(F2830,'Customer Info'!A:C,3,0)</f>
        <v>Preis</v>
      </c>
      <c r="I2830" s="5" t="str">
        <f>VLOOKUP(F2830,'Customer Info'!A:E,5,0)</f>
        <v>Qidong</v>
      </c>
      <c r="J2830" s="2" t="s">
        <v>616</v>
      </c>
      <c r="K2830" s="6" t="str">
        <f>VLOOKUP(J2830,'Product Details'!B:C,2,0)</f>
        <v>Office_Supplies</v>
      </c>
      <c r="L2830" s="6" t="str">
        <f>VLOOKUP(J2830,'Product Details'!B:D,3,0)</f>
        <v>Binders</v>
      </c>
      <c r="M2830" s="6" t="s">
        <v>6527</v>
      </c>
      <c r="N2830" s="2">
        <v>6087</v>
      </c>
      <c r="O2830" s="2">
        <v>5808</v>
      </c>
      <c r="P2830" s="2">
        <v>1</v>
      </c>
      <c r="Q2830" s="7">
        <f>O2830*P2830</f>
        <v>5808</v>
      </c>
      <c r="R2830" s="7">
        <f>N2830*P2830</f>
        <v>6087</v>
      </c>
      <c r="S2830" s="2">
        <v>32</v>
      </c>
      <c r="T2830" s="8">
        <f>R2830+S2830</f>
        <v>6119</v>
      </c>
      <c r="U2830" s="8">
        <f>T2830-Q2830</f>
        <v>311</v>
      </c>
      <c r="V2830" s="2" t="s">
        <v>30</v>
      </c>
      <c r="W2830" s="31">
        <f>IF(T2830&lt;5000,T2830*2%,IF(T2830&lt;25000,T2830*5%,IF(T2830&lt;50000,T2830*7%,IF(T2830&lt;100000,T2830*9%,IF(T2830&lt;250000,T2830*12%,T2830*15%)))))</f>
        <v>305.95</v>
      </c>
    </row>
    <row r="2831" spans="1:23" x14ac:dyDescent="0.3">
      <c r="A2831" s="2" t="s">
        <v>834</v>
      </c>
      <c r="B2831" s="4">
        <v>43354</v>
      </c>
      <c r="C2831" s="4">
        <v>43355</v>
      </c>
      <c r="D2831" s="2" t="s">
        <v>28</v>
      </c>
      <c r="E2831" s="2" t="s">
        <v>91</v>
      </c>
      <c r="F2831" s="2" t="s">
        <v>738</v>
      </c>
      <c r="G2831" s="5" t="str">
        <f>VLOOKUP(F2831,'Customer Info'!A:B,2,0)</f>
        <v>Hilary</v>
      </c>
      <c r="H2831" s="5" t="str">
        <f>VLOOKUP(F2831,'Customer Info'!A:C,3,0)</f>
        <v>Holden</v>
      </c>
      <c r="I2831" s="5" t="str">
        <f>VLOOKUP(F2831,'Customer Info'!A:E,5,0)</f>
        <v>Mysore</v>
      </c>
      <c r="J2831" s="2" t="s">
        <v>835</v>
      </c>
      <c r="K2831" s="6" t="str">
        <f>VLOOKUP(J2831,'Product Details'!B:C,2,0)</f>
        <v>Technology</v>
      </c>
      <c r="L2831" s="6" t="str">
        <f>VLOOKUP(J2831,'Product Details'!B:D,3,0)</f>
        <v>Copiers</v>
      </c>
      <c r="M2831" s="6" t="s">
        <v>6412</v>
      </c>
      <c r="N2831" s="2">
        <v>3053</v>
      </c>
      <c r="O2831" s="2">
        <v>2937</v>
      </c>
      <c r="P2831" s="2">
        <v>2</v>
      </c>
      <c r="Q2831" s="7">
        <f>O2831*P2831</f>
        <v>5874</v>
      </c>
      <c r="R2831" s="7">
        <f>N2831*P2831</f>
        <v>6106</v>
      </c>
      <c r="S2831" s="2">
        <v>38</v>
      </c>
      <c r="T2831" s="8">
        <f>R2831+S2831</f>
        <v>6144</v>
      </c>
      <c r="U2831" s="8">
        <f>T2831-Q2831</f>
        <v>270</v>
      </c>
      <c r="V2831" s="2" t="s">
        <v>33</v>
      </c>
      <c r="W2831" s="31">
        <f>IF(T2831&lt;5000,T2831*2%,IF(T2831&lt;25000,T2831*5%,IF(T2831&lt;50000,T2831*7%,IF(T2831&lt;100000,T2831*9%,IF(T2831&lt;250000,T2831*12%,T2831*15%)))))</f>
        <v>307.20000000000005</v>
      </c>
    </row>
    <row r="2832" spans="1:23" x14ac:dyDescent="0.3">
      <c r="A2832" s="2" t="s">
        <v>4400</v>
      </c>
      <c r="B2832" s="4">
        <v>43567</v>
      </c>
      <c r="C2832" s="4">
        <v>43568</v>
      </c>
      <c r="D2832" s="2" t="s">
        <v>28</v>
      </c>
      <c r="E2832" s="2" t="s">
        <v>91</v>
      </c>
      <c r="F2832" s="2" t="s">
        <v>634</v>
      </c>
      <c r="G2832" s="5" t="str">
        <f>VLOOKUP(F2832,'Customer Info'!A:B,2,0)</f>
        <v>Rob</v>
      </c>
      <c r="H2832" s="5" t="str">
        <f>VLOOKUP(F2832,'Customer Info'!A:C,3,0)</f>
        <v>Haberlin</v>
      </c>
      <c r="I2832" s="5" t="str">
        <f>VLOOKUP(F2832,'Customer Info'!A:E,5,0)</f>
        <v>Harbin</v>
      </c>
      <c r="J2832" s="2" t="s">
        <v>579</v>
      </c>
      <c r="K2832" s="6" t="str">
        <f>VLOOKUP(J2832,'Product Details'!B:C,2,0)</f>
        <v>Office_Supplies</v>
      </c>
      <c r="L2832" s="6" t="str">
        <f>VLOOKUP(J2832,'Product Details'!B:D,3,0)</f>
        <v>Storage</v>
      </c>
      <c r="M2832" s="6" t="s">
        <v>6515</v>
      </c>
      <c r="N2832" s="2">
        <v>3053</v>
      </c>
      <c r="O2832" s="2">
        <v>2937</v>
      </c>
      <c r="P2832" s="2">
        <v>2</v>
      </c>
      <c r="Q2832" s="7">
        <f>O2832*P2832</f>
        <v>5874</v>
      </c>
      <c r="R2832" s="7">
        <f>N2832*P2832</f>
        <v>6106</v>
      </c>
      <c r="S2832" s="2">
        <v>29</v>
      </c>
      <c r="T2832" s="8">
        <f>R2832+S2832</f>
        <v>6135</v>
      </c>
      <c r="U2832" s="8">
        <f>T2832-Q2832</f>
        <v>261</v>
      </c>
      <c r="V2832" s="2" t="s">
        <v>33</v>
      </c>
      <c r="W2832" s="31">
        <f>IF(T2832&lt;5000,T2832*2%,IF(T2832&lt;25000,T2832*5%,IF(T2832&lt;50000,T2832*7%,IF(T2832&lt;100000,T2832*9%,IF(T2832&lt;250000,T2832*12%,T2832*15%)))))</f>
        <v>306.75</v>
      </c>
    </row>
    <row r="2833" spans="1:23" x14ac:dyDescent="0.3">
      <c r="A2833" s="2" t="s">
        <v>3834</v>
      </c>
      <c r="B2833" s="4">
        <v>43920</v>
      </c>
      <c r="C2833" s="4">
        <v>43921</v>
      </c>
      <c r="D2833" s="2" t="s">
        <v>47</v>
      </c>
      <c r="E2833" s="2" t="s">
        <v>36</v>
      </c>
      <c r="F2833" s="2" t="s">
        <v>506</v>
      </c>
      <c r="G2833" s="5" t="str">
        <f>VLOOKUP(F2833,'Customer Info'!A:B,2,0)</f>
        <v>Cari</v>
      </c>
      <c r="H2833" s="5" t="str">
        <f>VLOOKUP(F2833,'Customer Info'!A:C,3,0)</f>
        <v>MacIntyre</v>
      </c>
      <c r="I2833" s="5" t="str">
        <f>VLOOKUP(F2833,'Customer Info'!A:E,5,0)</f>
        <v>Freiburg</v>
      </c>
      <c r="J2833" s="2" t="s">
        <v>386</v>
      </c>
      <c r="K2833" s="6" t="str">
        <f>VLOOKUP(J2833,'Product Details'!B:C,2,0)</f>
        <v>Office_Supplies</v>
      </c>
      <c r="L2833" s="6" t="str">
        <f>VLOOKUP(J2833,'Product Details'!B:D,3,0)</f>
        <v>Fasteners</v>
      </c>
      <c r="M2833" s="6" t="s">
        <v>6538</v>
      </c>
      <c r="N2833" s="2">
        <v>3054</v>
      </c>
      <c r="O2833" s="2">
        <v>2721</v>
      </c>
      <c r="P2833" s="2">
        <v>2</v>
      </c>
      <c r="Q2833" s="7">
        <f>O2833*P2833</f>
        <v>5442</v>
      </c>
      <c r="R2833" s="7">
        <f>N2833*P2833</f>
        <v>6108</v>
      </c>
      <c r="S2833" s="2">
        <v>69</v>
      </c>
      <c r="T2833" s="8">
        <f>R2833+S2833</f>
        <v>6177</v>
      </c>
      <c r="U2833" s="8">
        <f>T2833-Q2833</f>
        <v>735</v>
      </c>
      <c r="V2833" s="2" t="s">
        <v>63</v>
      </c>
      <c r="W2833" s="31">
        <f>IF(T2833&lt;5000,T2833*2%,IF(T2833&lt;25000,T2833*5%,IF(T2833&lt;50000,T2833*7%,IF(T2833&lt;100000,T2833*9%,IF(T2833&lt;250000,T2833*12%,T2833*15%)))))</f>
        <v>308.85000000000002</v>
      </c>
    </row>
    <row r="2834" spans="1:23" x14ac:dyDescent="0.3">
      <c r="A2834" s="2" t="s">
        <v>4426</v>
      </c>
      <c r="B2834" s="4">
        <v>43622</v>
      </c>
      <c r="C2834" s="4">
        <v>43622</v>
      </c>
      <c r="D2834" s="2" t="s">
        <v>28</v>
      </c>
      <c r="E2834" s="2" t="s">
        <v>29</v>
      </c>
      <c r="F2834" s="2" t="s">
        <v>222</v>
      </c>
      <c r="G2834" s="5" t="str">
        <f>VLOOKUP(F2834,'Customer Info'!A:B,2,0)</f>
        <v>Victoria</v>
      </c>
      <c r="H2834" s="5" t="str">
        <f>VLOOKUP(F2834,'Customer Info'!A:C,3,0)</f>
        <v>Wilson</v>
      </c>
      <c r="I2834" s="5" t="str">
        <f>VLOOKUP(F2834,'Customer Info'!A:E,5,0)</f>
        <v>Berlin</v>
      </c>
      <c r="J2834" s="2" t="s">
        <v>186</v>
      </c>
      <c r="K2834" s="6" t="str">
        <f>VLOOKUP(J2834,'Product Details'!B:C,2,0)</f>
        <v>Technology</v>
      </c>
      <c r="L2834" s="6" t="str">
        <f>VLOOKUP(J2834,'Product Details'!B:D,3,0)</f>
        <v>Accessories</v>
      </c>
      <c r="M2834" s="6" t="s">
        <v>6392</v>
      </c>
      <c r="N2834" s="2">
        <v>1222</v>
      </c>
      <c r="O2834" s="2">
        <v>1187</v>
      </c>
      <c r="P2834" s="2">
        <v>5</v>
      </c>
      <c r="Q2834" s="7">
        <f>O2834*P2834</f>
        <v>5935</v>
      </c>
      <c r="R2834" s="7">
        <f>N2834*P2834</f>
        <v>6110</v>
      </c>
      <c r="S2834" s="2">
        <v>47</v>
      </c>
      <c r="T2834" s="8">
        <f>R2834+S2834</f>
        <v>6157</v>
      </c>
      <c r="U2834" s="8">
        <f>T2834-Q2834</f>
        <v>222</v>
      </c>
      <c r="V2834" s="2" t="s">
        <v>63</v>
      </c>
      <c r="W2834" s="31">
        <f>IF(T2834&lt;5000,T2834*2%,IF(T2834&lt;25000,T2834*5%,IF(T2834&lt;50000,T2834*7%,IF(T2834&lt;100000,T2834*9%,IF(T2834&lt;250000,T2834*12%,T2834*15%)))))</f>
        <v>307.85000000000002</v>
      </c>
    </row>
    <row r="2835" spans="1:23" x14ac:dyDescent="0.3">
      <c r="A2835" s="2" t="s">
        <v>4536</v>
      </c>
      <c r="B2835" s="4">
        <v>43801</v>
      </c>
      <c r="C2835" s="4">
        <v>43803</v>
      </c>
      <c r="D2835" s="2" t="s">
        <v>47</v>
      </c>
      <c r="E2835" s="2" t="s">
        <v>68</v>
      </c>
      <c r="F2835" s="2" t="s">
        <v>771</v>
      </c>
      <c r="G2835" s="5" t="str">
        <f>VLOOKUP(F2835,'Customer Info'!A:B,2,0)</f>
        <v>John</v>
      </c>
      <c r="H2835" s="5" t="str">
        <f>VLOOKUP(F2835,'Customer Info'!A:C,3,0)</f>
        <v>Castell</v>
      </c>
      <c r="I2835" s="5" t="str">
        <f>VLOOKUP(F2835,'Customer Info'!A:E,5,0)</f>
        <v>Jakarta</v>
      </c>
      <c r="J2835" s="2" t="s">
        <v>419</v>
      </c>
      <c r="K2835" s="6" t="str">
        <f>VLOOKUP(J2835,'Product Details'!B:C,2,0)</f>
        <v>Office_Supplies</v>
      </c>
      <c r="L2835" s="6" t="str">
        <f>VLOOKUP(J2835,'Product Details'!B:D,3,0)</f>
        <v>Labels</v>
      </c>
      <c r="M2835" s="6" t="s">
        <v>6465</v>
      </c>
      <c r="N2835" s="2">
        <v>679</v>
      </c>
      <c r="O2835" s="2">
        <v>654</v>
      </c>
      <c r="P2835" s="2">
        <v>9</v>
      </c>
      <c r="Q2835" s="7">
        <f>O2835*P2835</f>
        <v>5886</v>
      </c>
      <c r="R2835" s="7">
        <f>N2835*P2835</f>
        <v>6111</v>
      </c>
      <c r="S2835" s="2">
        <v>41</v>
      </c>
      <c r="T2835" s="8">
        <f>R2835+S2835</f>
        <v>6152</v>
      </c>
      <c r="U2835" s="8">
        <f>T2835-Q2835</f>
        <v>266</v>
      </c>
      <c r="V2835" s="2" t="s">
        <v>33</v>
      </c>
      <c r="W2835" s="31">
        <f>IF(T2835&lt;5000,T2835*2%,IF(T2835&lt;25000,T2835*5%,IF(T2835&lt;50000,T2835*7%,IF(T2835&lt;100000,T2835*9%,IF(T2835&lt;250000,T2835*12%,T2835*15%)))))</f>
        <v>307.60000000000002</v>
      </c>
    </row>
    <row r="2836" spans="1:23" x14ac:dyDescent="0.3">
      <c r="A2836" s="2" t="s">
        <v>1187</v>
      </c>
      <c r="B2836" s="4">
        <v>43488</v>
      </c>
      <c r="C2836" s="4">
        <v>43489</v>
      </c>
      <c r="D2836" s="2" t="s">
        <v>35</v>
      </c>
      <c r="E2836" s="2" t="s">
        <v>68</v>
      </c>
      <c r="F2836" s="2" t="s">
        <v>784</v>
      </c>
      <c r="G2836" s="5" t="str">
        <f>VLOOKUP(F2836,'Customer Info'!A:B,2,0)</f>
        <v>Duane</v>
      </c>
      <c r="H2836" s="5" t="str">
        <f>VLOOKUP(F2836,'Customer Info'!A:C,3,0)</f>
        <v>Benoit</v>
      </c>
      <c r="I2836" s="5" t="str">
        <f>VLOOKUP(F2836,'Customer Info'!A:E,5,0)</f>
        <v>Tamworth</v>
      </c>
      <c r="J2836" s="2" t="s">
        <v>86</v>
      </c>
      <c r="K2836" s="6" t="str">
        <f>VLOOKUP(J2836,'Product Details'!B:C,2,0)</f>
        <v>Office_Supplies</v>
      </c>
      <c r="L2836" s="6" t="str">
        <f>VLOOKUP(J2836,'Product Details'!B:D,3,0)</f>
        <v>Storage</v>
      </c>
      <c r="M2836" s="6" t="s">
        <v>6507</v>
      </c>
      <c r="N2836" s="2">
        <v>1528</v>
      </c>
      <c r="O2836" s="2">
        <v>1348</v>
      </c>
      <c r="P2836" s="2">
        <v>4</v>
      </c>
      <c r="Q2836" s="7">
        <f>O2836*P2836</f>
        <v>5392</v>
      </c>
      <c r="R2836" s="7">
        <f>N2836*P2836</f>
        <v>6112</v>
      </c>
      <c r="S2836" s="2">
        <v>35</v>
      </c>
      <c r="T2836" s="8">
        <f>R2836+S2836</f>
        <v>6147</v>
      </c>
      <c r="U2836" s="8">
        <f>T2836-Q2836</f>
        <v>755</v>
      </c>
      <c r="V2836" s="2" t="s">
        <v>33</v>
      </c>
      <c r="W2836" s="31">
        <f>IF(T2836&lt;5000,T2836*2%,IF(T2836&lt;25000,T2836*5%,IF(T2836&lt;50000,T2836*7%,IF(T2836&lt;100000,T2836*9%,IF(T2836&lt;250000,T2836*12%,T2836*15%)))))</f>
        <v>307.35000000000002</v>
      </c>
    </row>
    <row r="2837" spans="1:23" x14ac:dyDescent="0.3">
      <c r="A2837" s="2" t="s">
        <v>384</v>
      </c>
      <c r="B2837" s="4">
        <v>43349</v>
      </c>
      <c r="C2837" s="4">
        <v>43349</v>
      </c>
      <c r="D2837" s="2" t="s">
        <v>28</v>
      </c>
      <c r="E2837" s="2" t="s">
        <v>29</v>
      </c>
      <c r="F2837" s="2" t="s">
        <v>61</v>
      </c>
      <c r="G2837" s="5" t="str">
        <f>VLOOKUP(F2837,'Customer Info'!A:B,2,0)</f>
        <v>Corinna</v>
      </c>
      <c r="H2837" s="5" t="str">
        <f>VLOOKUP(F2837,'Customer Info'!A:C,3,0)</f>
        <v>Mitchell</v>
      </c>
      <c r="I2837" s="5" t="str">
        <f>VLOOKUP(F2837,'Customer Info'!A:E,5,0)</f>
        <v>Augsburg</v>
      </c>
      <c r="J2837" s="2" t="s">
        <v>105</v>
      </c>
      <c r="K2837" s="6" t="str">
        <f>VLOOKUP(J2837,'Product Details'!B:C,2,0)</f>
        <v>Office_Supplies</v>
      </c>
      <c r="L2837" s="6" t="str">
        <f>VLOOKUP(J2837,'Product Details'!B:D,3,0)</f>
        <v>Appliances</v>
      </c>
      <c r="M2837" s="6" t="s">
        <v>6522</v>
      </c>
      <c r="N2837" s="2">
        <v>2042</v>
      </c>
      <c r="O2837" s="2">
        <v>1965</v>
      </c>
      <c r="P2837" s="2">
        <v>3</v>
      </c>
      <c r="Q2837" s="7">
        <f>O2837*P2837</f>
        <v>5895</v>
      </c>
      <c r="R2837" s="7">
        <f>N2837*P2837</f>
        <v>6126</v>
      </c>
      <c r="S2837" s="2">
        <v>66</v>
      </c>
      <c r="T2837" s="8">
        <f>R2837+S2837</f>
        <v>6192</v>
      </c>
      <c r="U2837" s="8">
        <f>T2837-Q2837</f>
        <v>297</v>
      </c>
      <c r="V2837" s="2" t="s">
        <v>63</v>
      </c>
      <c r="W2837" s="31">
        <f>IF(T2837&lt;5000,T2837*2%,IF(T2837&lt;25000,T2837*5%,IF(T2837&lt;50000,T2837*7%,IF(T2837&lt;100000,T2837*9%,IF(T2837&lt;250000,T2837*12%,T2837*15%)))))</f>
        <v>309.60000000000002</v>
      </c>
    </row>
    <row r="2838" spans="1:23" x14ac:dyDescent="0.3">
      <c r="A2838" s="2" t="s">
        <v>934</v>
      </c>
      <c r="B2838" s="4">
        <v>43670</v>
      </c>
      <c r="C2838" s="4">
        <v>43670</v>
      </c>
      <c r="D2838" s="2" t="s">
        <v>47</v>
      </c>
      <c r="E2838" s="2" t="s">
        <v>36</v>
      </c>
      <c r="F2838" s="2" t="s">
        <v>935</v>
      </c>
      <c r="G2838" s="5" t="str">
        <f>VLOOKUP(F2838,'Customer Info'!A:B,2,0)</f>
        <v>Stuart</v>
      </c>
      <c r="H2838" s="5" t="str">
        <f>VLOOKUP(F2838,'Customer Info'!A:C,3,0)</f>
        <v>Van</v>
      </c>
      <c r="I2838" s="5" t="str">
        <f>VLOOKUP(F2838,'Customer Info'!A:E,5,0)</f>
        <v>Hobart</v>
      </c>
      <c r="J2838" s="2" t="s">
        <v>701</v>
      </c>
      <c r="K2838" s="6" t="str">
        <f>VLOOKUP(J2838,'Product Details'!B:C,2,0)</f>
        <v>Furniture</v>
      </c>
      <c r="L2838" s="6" t="str">
        <f>VLOOKUP(J2838,'Product Details'!B:D,3,0)</f>
        <v>Tables</v>
      </c>
      <c r="M2838" s="6" t="s">
        <v>6476</v>
      </c>
      <c r="N2838" s="2">
        <v>1533</v>
      </c>
      <c r="O2838" s="2">
        <v>1406</v>
      </c>
      <c r="P2838" s="2">
        <v>4</v>
      </c>
      <c r="Q2838" s="7">
        <f>O2838*P2838</f>
        <v>5624</v>
      </c>
      <c r="R2838" s="7">
        <f>N2838*P2838</f>
        <v>6132</v>
      </c>
      <c r="S2838" s="2">
        <v>66</v>
      </c>
      <c r="T2838" s="8">
        <f>R2838+S2838</f>
        <v>6198</v>
      </c>
      <c r="U2838" s="8">
        <f>T2838-Q2838</f>
        <v>574</v>
      </c>
      <c r="V2838" s="2" t="s">
        <v>63</v>
      </c>
      <c r="W2838" s="31">
        <f>IF(T2838&lt;5000,T2838*2%,IF(T2838&lt;25000,T2838*5%,IF(T2838&lt;50000,T2838*7%,IF(T2838&lt;100000,T2838*9%,IF(T2838&lt;250000,T2838*12%,T2838*15%)))))</f>
        <v>309.90000000000003</v>
      </c>
    </row>
    <row r="2839" spans="1:23" x14ac:dyDescent="0.3">
      <c r="A2839" s="2" t="s">
        <v>4694</v>
      </c>
      <c r="B2839" s="4">
        <v>43935</v>
      </c>
      <c r="C2839" s="4">
        <v>43936</v>
      </c>
      <c r="D2839" s="2" t="s">
        <v>47</v>
      </c>
      <c r="E2839" s="2" t="s">
        <v>91</v>
      </c>
      <c r="F2839" s="2" t="s">
        <v>1492</v>
      </c>
      <c r="G2839" s="5" t="str">
        <f>VLOOKUP(F2839,'Customer Info'!A:B,2,0)</f>
        <v>Bradley</v>
      </c>
      <c r="H2839" s="5" t="str">
        <f>VLOOKUP(F2839,'Customer Info'!A:C,3,0)</f>
        <v>Nguyen</v>
      </c>
      <c r="I2839" s="5" t="str">
        <f>VLOOKUP(F2839,'Customer Info'!A:E,5,0)</f>
        <v>Shenzhen</v>
      </c>
      <c r="J2839" s="2" t="s">
        <v>407</v>
      </c>
      <c r="K2839" s="6" t="str">
        <f>VLOOKUP(J2839,'Product Details'!B:C,2,0)</f>
        <v>Furniture</v>
      </c>
      <c r="L2839" s="6" t="str">
        <f>VLOOKUP(J2839,'Product Details'!B:D,3,0)</f>
        <v>Furnishings</v>
      </c>
      <c r="M2839" s="6" t="s">
        <v>6420</v>
      </c>
      <c r="N2839" s="2">
        <v>1533</v>
      </c>
      <c r="O2839" s="2">
        <v>1406</v>
      </c>
      <c r="P2839" s="2">
        <v>4</v>
      </c>
      <c r="Q2839" s="7">
        <f>O2839*P2839</f>
        <v>5624</v>
      </c>
      <c r="R2839" s="7">
        <f>N2839*P2839</f>
        <v>6132</v>
      </c>
      <c r="S2839" s="2">
        <v>45</v>
      </c>
      <c r="T2839" s="8">
        <f>R2839+S2839</f>
        <v>6177</v>
      </c>
      <c r="U2839" s="8">
        <f>T2839-Q2839</f>
        <v>553</v>
      </c>
      <c r="V2839" s="2" t="s">
        <v>30</v>
      </c>
      <c r="W2839" s="31">
        <f>IF(T2839&lt;5000,T2839*2%,IF(T2839&lt;25000,T2839*5%,IF(T2839&lt;50000,T2839*7%,IF(T2839&lt;100000,T2839*9%,IF(T2839&lt;250000,T2839*12%,T2839*15%)))))</f>
        <v>308.85000000000002</v>
      </c>
    </row>
    <row r="2840" spans="1:23" x14ac:dyDescent="0.3">
      <c r="A2840" s="2" t="s">
        <v>5212</v>
      </c>
      <c r="B2840" s="4">
        <v>43673</v>
      </c>
      <c r="C2840" s="4">
        <v>43675</v>
      </c>
      <c r="D2840" s="2" t="s">
        <v>47</v>
      </c>
      <c r="E2840" s="2" t="s">
        <v>43</v>
      </c>
      <c r="F2840" s="2" t="s">
        <v>289</v>
      </c>
      <c r="G2840" s="5" t="str">
        <f>VLOOKUP(F2840,'Customer Info'!A:B,2,0)</f>
        <v>Sara</v>
      </c>
      <c r="H2840" s="5" t="str">
        <f>VLOOKUP(F2840,'Customer Info'!A:C,3,0)</f>
        <v>Luxemburg</v>
      </c>
      <c r="I2840" s="5" t="str">
        <f>VLOOKUP(F2840,'Customer Info'!A:E,5,0)</f>
        <v>Luoyang</v>
      </c>
      <c r="J2840" s="2" t="s">
        <v>223</v>
      </c>
      <c r="K2840" s="6" t="str">
        <f>VLOOKUP(J2840,'Product Details'!B:C,2,0)</f>
        <v>Office_Supplies</v>
      </c>
      <c r="L2840" s="6" t="str">
        <f>VLOOKUP(J2840,'Product Details'!B:D,3,0)</f>
        <v>Supplies</v>
      </c>
      <c r="M2840" s="6" t="s">
        <v>6445</v>
      </c>
      <c r="N2840" s="2">
        <v>877</v>
      </c>
      <c r="O2840" s="2">
        <v>788</v>
      </c>
      <c r="P2840" s="2">
        <v>7</v>
      </c>
      <c r="Q2840" s="7">
        <f>O2840*P2840</f>
        <v>5516</v>
      </c>
      <c r="R2840" s="7">
        <f>N2840*P2840</f>
        <v>6139</v>
      </c>
      <c r="S2840" s="2">
        <v>96</v>
      </c>
      <c r="T2840" s="8">
        <f>R2840+S2840</f>
        <v>6235</v>
      </c>
      <c r="U2840" s="8">
        <f>T2840-Q2840</f>
        <v>719</v>
      </c>
      <c r="V2840" s="2" t="s">
        <v>33</v>
      </c>
      <c r="W2840" s="31">
        <f>IF(T2840&lt;5000,T2840*2%,IF(T2840&lt;25000,T2840*5%,IF(T2840&lt;50000,T2840*7%,IF(T2840&lt;100000,T2840*9%,IF(T2840&lt;250000,T2840*12%,T2840*15%)))))</f>
        <v>311.75</v>
      </c>
    </row>
    <row r="2841" spans="1:23" x14ac:dyDescent="0.3">
      <c r="A2841" s="2" t="s">
        <v>2464</v>
      </c>
      <c r="B2841" s="4">
        <v>43810</v>
      </c>
      <c r="C2841" s="4">
        <v>43810</v>
      </c>
      <c r="D2841" s="2" t="s">
        <v>28</v>
      </c>
      <c r="E2841" s="2" t="s">
        <v>43</v>
      </c>
      <c r="F2841" s="2" t="s">
        <v>1306</v>
      </c>
      <c r="G2841" s="5" t="str">
        <f>VLOOKUP(F2841,'Customer Info'!A:B,2,0)</f>
        <v>Dianna</v>
      </c>
      <c r="H2841" s="5" t="str">
        <f>VLOOKUP(F2841,'Customer Info'!A:C,3,0)</f>
        <v>Vittorini</v>
      </c>
      <c r="I2841" s="5" t="str">
        <f>VLOOKUP(F2841,'Customer Info'!A:E,5,0)</f>
        <v>Gold Coast</v>
      </c>
      <c r="J2841" s="2" t="s">
        <v>706</v>
      </c>
      <c r="K2841" s="6" t="str">
        <f>VLOOKUP(J2841,'Product Details'!B:C,2,0)</f>
        <v>Office_Supplies</v>
      </c>
      <c r="L2841" s="6" t="str">
        <f>VLOOKUP(J2841,'Product Details'!B:D,3,0)</f>
        <v>Supplies</v>
      </c>
      <c r="M2841" s="6" t="s">
        <v>6556</v>
      </c>
      <c r="N2841" s="2">
        <v>3091</v>
      </c>
      <c r="O2841" s="2">
        <v>2889</v>
      </c>
      <c r="P2841" s="2">
        <v>2</v>
      </c>
      <c r="Q2841" s="7">
        <f>O2841*P2841</f>
        <v>5778</v>
      </c>
      <c r="R2841" s="7">
        <f>N2841*P2841</f>
        <v>6182</v>
      </c>
      <c r="S2841" s="2">
        <v>94</v>
      </c>
      <c r="T2841" s="8">
        <f>R2841+S2841</f>
        <v>6276</v>
      </c>
      <c r="U2841" s="8">
        <f>T2841-Q2841</f>
        <v>498</v>
      </c>
      <c r="V2841" s="2" t="s">
        <v>71</v>
      </c>
      <c r="W2841" s="31">
        <f>IF(T2841&lt;5000,T2841*2%,IF(T2841&lt;25000,T2841*5%,IF(T2841&lt;50000,T2841*7%,IF(T2841&lt;100000,T2841*9%,IF(T2841&lt;250000,T2841*12%,T2841*15%)))))</f>
        <v>313.8</v>
      </c>
    </row>
    <row r="2842" spans="1:23" x14ac:dyDescent="0.3">
      <c r="A2842" s="2" t="s">
        <v>5414</v>
      </c>
      <c r="B2842" s="4">
        <v>44184</v>
      </c>
      <c r="C2842" s="4">
        <v>44186</v>
      </c>
      <c r="D2842" s="2" t="s">
        <v>35</v>
      </c>
      <c r="E2842" s="2" t="s">
        <v>68</v>
      </c>
      <c r="F2842" s="2" t="s">
        <v>1076</v>
      </c>
      <c r="G2842" s="5" t="str">
        <f>VLOOKUP(F2842,'Customer Info'!A:B,2,0)</f>
        <v>Sam</v>
      </c>
      <c r="H2842" s="5" t="str">
        <f>VLOOKUP(F2842,'Customer Info'!A:C,3,0)</f>
        <v>Craven</v>
      </c>
      <c r="I2842" s="5" t="str">
        <f>VLOOKUP(F2842,'Customer Info'!A:E,5,0)</f>
        <v>Hyderabad</v>
      </c>
      <c r="J2842" s="2" t="s">
        <v>694</v>
      </c>
      <c r="K2842" s="6" t="str">
        <f>VLOOKUP(J2842,'Product Details'!B:C,2,0)</f>
        <v>Office_Supplies</v>
      </c>
      <c r="L2842" s="6" t="str">
        <f>VLOOKUP(J2842,'Product Details'!B:D,3,0)</f>
        <v>Binders</v>
      </c>
      <c r="M2842" s="6" t="s">
        <v>6524</v>
      </c>
      <c r="N2842" s="2">
        <v>1552</v>
      </c>
      <c r="O2842" s="2">
        <v>1466</v>
      </c>
      <c r="P2842" s="2">
        <v>4</v>
      </c>
      <c r="Q2842" s="7">
        <f>O2842*P2842</f>
        <v>5864</v>
      </c>
      <c r="R2842" s="7">
        <f>N2842*P2842</f>
        <v>6208</v>
      </c>
      <c r="S2842" s="2">
        <v>66</v>
      </c>
      <c r="T2842" s="8">
        <f>R2842+S2842</f>
        <v>6274</v>
      </c>
      <c r="U2842" s="8">
        <f>T2842-Q2842</f>
        <v>410</v>
      </c>
      <c r="V2842" s="2" t="s">
        <v>63</v>
      </c>
      <c r="W2842" s="31">
        <f>IF(T2842&lt;5000,T2842*2%,IF(T2842&lt;25000,T2842*5%,IF(T2842&lt;50000,T2842*7%,IF(T2842&lt;100000,T2842*9%,IF(T2842&lt;250000,T2842*12%,T2842*15%)))))</f>
        <v>313.70000000000005</v>
      </c>
    </row>
    <row r="2843" spans="1:23" x14ac:dyDescent="0.3">
      <c r="A2843" s="2" t="s">
        <v>3187</v>
      </c>
      <c r="B2843" s="4">
        <v>43120</v>
      </c>
      <c r="C2843" s="4">
        <v>43120</v>
      </c>
      <c r="D2843" s="2" t="s">
        <v>28</v>
      </c>
      <c r="E2843" s="2" t="s">
        <v>48</v>
      </c>
      <c r="F2843" s="2" t="s">
        <v>1263</v>
      </c>
      <c r="G2843" s="5" t="str">
        <f>VLOOKUP(F2843,'Customer Info'!A:B,2,0)</f>
        <v>Heather</v>
      </c>
      <c r="H2843" s="5" t="str">
        <f>VLOOKUP(F2843,'Customer Info'!A:C,3,0)</f>
        <v>Kirkland</v>
      </c>
      <c r="I2843" s="5" t="str">
        <f>VLOOKUP(F2843,'Customer Info'!A:E,5,0)</f>
        <v>Luoyang</v>
      </c>
      <c r="J2843" s="2" t="s">
        <v>204</v>
      </c>
      <c r="K2843" s="6" t="str">
        <f>VLOOKUP(J2843,'Product Details'!B:C,2,0)</f>
        <v>Office_Supplies</v>
      </c>
      <c r="L2843" s="6" t="str">
        <f>VLOOKUP(J2843,'Product Details'!B:D,3,0)</f>
        <v>Labels</v>
      </c>
      <c r="M2843" s="6" t="s">
        <v>6516</v>
      </c>
      <c r="N2843" s="2">
        <v>3108</v>
      </c>
      <c r="O2843" s="2">
        <v>2882</v>
      </c>
      <c r="P2843" s="2">
        <v>2</v>
      </c>
      <c r="Q2843" s="7">
        <f>O2843*P2843</f>
        <v>5764</v>
      </c>
      <c r="R2843" s="7">
        <f>N2843*P2843</f>
        <v>6216</v>
      </c>
      <c r="S2843" s="2">
        <v>28</v>
      </c>
      <c r="T2843" s="8">
        <f>R2843+S2843</f>
        <v>6244</v>
      </c>
      <c r="U2843" s="8">
        <f>T2843-Q2843</f>
        <v>480</v>
      </c>
      <c r="V2843" s="2" t="s">
        <v>33</v>
      </c>
      <c r="W2843" s="31">
        <f>IF(T2843&lt;5000,T2843*2%,IF(T2843&lt;25000,T2843*5%,IF(T2843&lt;50000,T2843*7%,IF(T2843&lt;100000,T2843*9%,IF(T2843&lt;250000,T2843*12%,T2843*15%)))))</f>
        <v>312.20000000000005</v>
      </c>
    </row>
    <row r="2844" spans="1:23" x14ac:dyDescent="0.3">
      <c r="A2844" s="2" t="s">
        <v>4090</v>
      </c>
      <c r="B2844" s="4">
        <v>43411</v>
      </c>
      <c r="C2844" s="4">
        <v>43413</v>
      </c>
      <c r="D2844" s="2" t="s">
        <v>47</v>
      </c>
      <c r="E2844" s="2" t="s">
        <v>48</v>
      </c>
      <c r="F2844" s="2" t="s">
        <v>603</v>
      </c>
      <c r="G2844" s="5" t="str">
        <f>VLOOKUP(F2844,'Customer Info'!A:B,2,0)</f>
        <v>Michelle</v>
      </c>
      <c r="H2844" s="5" t="str">
        <f>VLOOKUP(F2844,'Customer Info'!A:C,3,0)</f>
        <v>Arnett</v>
      </c>
      <c r="I2844" s="5" t="str">
        <f>VLOOKUP(F2844,'Customer Info'!A:E,5,0)</f>
        <v>Palembang</v>
      </c>
      <c r="J2844" s="2" t="s">
        <v>214</v>
      </c>
      <c r="K2844" s="6" t="str">
        <f>VLOOKUP(J2844,'Product Details'!B:C,2,0)</f>
        <v>Technology</v>
      </c>
      <c r="L2844" s="6" t="str">
        <f>VLOOKUP(J2844,'Product Details'!B:D,3,0)</f>
        <v>Machines</v>
      </c>
      <c r="M2844" s="6" t="s">
        <v>6437</v>
      </c>
      <c r="N2844" s="2">
        <v>691</v>
      </c>
      <c r="O2844" s="2">
        <v>646</v>
      </c>
      <c r="P2844" s="2">
        <v>9</v>
      </c>
      <c r="Q2844" s="7">
        <f>O2844*P2844</f>
        <v>5814</v>
      </c>
      <c r="R2844" s="7">
        <f>N2844*P2844</f>
        <v>6219</v>
      </c>
      <c r="S2844" s="2">
        <v>91</v>
      </c>
      <c r="T2844" s="8">
        <f>R2844+S2844</f>
        <v>6310</v>
      </c>
      <c r="U2844" s="8">
        <f>T2844-Q2844</f>
        <v>496</v>
      </c>
      <c r="V2844" s="2" t="s">
        <v>63</v>
      </c>
      <c r="W2844" s="31">
        <f>IF(T2844&lt;5000,T2844*2%,IF(T2844&lt;25000,T2844*5%,IF(T2844&lt;50000,T2844*7%,IF(T2844&lt;100000,T2844*9%,IF(T2844&lt;250000,T2844*12%,T2844*15%)))))</f>
        <v>315.5</v>
      </c>
    </row>
    <row r="2845" spans="1:23" x14ac:dyDescent="0.3">
      <c r="A2845" s="2" t="s">
        <v>4957</v>
      </c>
      <c r="B2845" s="4">
        <v>43324</v>
      </c>
      <c r="C2845" s="4">
        <v>43324</v>
      </c>
      <c r="D2845" s="2" t="s">
        <v>35</v>
      </c>
      <c r="E2845" s="2" t="s">
        <v>29</v>
      </c>
      <c r="F2845" s="2" t="s">
        <v>1180</v>
      </c>
      <c r="G2845" s="5" t="str">
        <f>VLOOKUP(F2845,'Customer Info'!A:B,2,0)</f>
        <v>Olvera</v>
      </c>
      <c r="H2845" s="5" t="str">
        <f>VLOOKUP(F2845,'Customer Info'!A:C,3,0)</f>
        <v>Toch</v>
      </c>
      <c r="I2845" s="5" t="str">
        <f>VLOOKUP(F2845,'Customer Info'!A:E,5,0)</f>
        <v>Wollongong</v>
      </c>
      <c r="J2845" s="2" t="s">
        <v>1173</v>
      </c>
      <c r="K2845" s="6" t="str">
        <f>VLOOKUP(J2845,'Product Details'!B:C,2,0)</f>
        <v>Office_Supplies</v>
      </c>
      <c r="L2845" s="6" t="str">
        <f>VLOOKUP(J2845,'Product Details'!B:D,3,0)</f>
        <v>Storage</v>
      </c>
      <c r="M2845" s="6" t="s">
        <v>6532</v>
      </c>
      <c r="N2845" s="2">
        <v>1556</v>
      </c>
      <c r="O2845" s="2">
        <v>1414</v>
      </c>
      <c r="P2845" s="2">
        <v>4</v>
      </c>
      <c r="Q2845" s="7">
        <f>O2845*P2845</f>
        <v>5656</v>
      </c>
      <c r="R2845" s="7">
        <f>N2845*P2845</f>
        <v>6224</v>
      </c>
      <c r="S2845" s="2">
        <v>87</v>
      </c>
      <c r="T2845" s="8">
        <f>R2845+S2845</f>
        <v>6311</v>
      </c>
      <c r="U2845" s="8">
        <f>T2845-Q2845</f>
        <v>655</v>
      </c>
      <c r="V2845" s="2" t="s">
        <v>33</v>
      </c>
      <c r="W2845" s="31">
        <f>IF(T2845&lt;5000,T2845*2%,IF(T2845&lt;25000,T2845*5%,IF(T2845&lt;50000,T2845*7%,IF(T2845&lt;100000,T2845*9%,IF(T2845&lt;250000,T2845*12%,T2845*15%)))))</f>
        <v>315.55</v>
      </c>
    </row>
    <row r="2846" spans="1:23" x14ac:dyDescent="0.3">
      <c r="A2846" s="2" t="s">
        <v>491</v>
      </c>
      <c r="B2846" s="4">
        <v>43377</v>
      </c>
      <c r="C2846" s="4">
        <v>43377</v>
      </c>
      <c r="D2846" s="2" t="s">
        <v>47</v>
      </c>
      <c r="E2846" s="2" t="s">
        <v>68</v>
      </c>
      <c r="F2846" s="2" t="s">
        <v>61</v>
      </c>
      <c r="G2846" s="5" t="str">
        <f>VLOOKUP(F2846,'Customer Info'!A:B,2,0)</f>
        <v>Corinna</v>
      </c>
      <c r="H2846" s="5" t="str">
        <f>VLOOKUP(F2846,'Customer Info'!A:C,3,0)</f>
        <v>Mitchell</v>
      </c>
      <c r="I2846" s="5" t="str">
        <f>VLOOKUP(F2846,'Customer Info'!A:E,5,0)</f>
        <v>Augsburg</v>
      </c>
      <c r="J2846" s="2" t="s">
        <v>492</v>
      </c>
      <c r="K2846" s="6" t="str">
        <f>VLOOKUP(J2846,'Product Details'!B:C,2,0)</f>
        <v>Office_Supplies</v>
      </c>
      <c r="L2846" s="6" t="str">
        <f>VLOOKUP(J2846,'Product Details'!B:D,3,0)</f>
        <v>Binders</v>
      </c>
      <c r="M2846" s="6" t="s">
        <v>6489</v>
      </c>
      <c r="N2846" s="2">
        <v>2078</v>
      </c>
      <c r="O2846" s="2">
        <v>1871</v>
      </c>
      <c r="P2846" s="2">
        <v>3</v>
      </c>
      <c r="Q2846" s="7">
        <f>O2846*P2846</f>
        <v>5613</v>
      </c>
      <c r="R2846" s="7">
        <f>N2846*P2846</f>
        <v>6234</v>
      </c>
      <c r="S2846" s="2">
        <v>77</v>
      </c>
      <c r="T2846" s="8">
        <f>R2846+S2846</f>
        <v>6311</v>
      </c>
      <c r="U2846" s="8">
        <f>T2846-Q2846</f>
        <v>698</v>
      </c>
      <c r="V2846" s="2" t="s">
        <v>63</v>
      </c>
      <c r="W2846" s="31">
        <f>IF(T2846&lt;5000,T2846*2%,IF(T2846&lt;25000,T2846*5%,IF(T2846&lt;50000,T2846*7%,IF(T2846&lt;100000,T2846*9%,IF(T2846&lt;250000,T2846*12%,T2846*15%)))))</f>
        <v>315.55</v>
      </c>
    </row>
    <row r="2847" spans="1:23" x14ac:dyDescent="0.3">
      <c r="A2847" s="2" t="s">
        <v>5010</v>
      </c>
      <c r="B2847" s="4">
        <v>43132</v>
      </c>
      <c r="C2847" s="4">
        <v>43134</v>
      </c>
      <c r="D2847" s="2" t="s">
        <v>47</v>
      </c>
      <c r="E2847" s="2" t="s">
        <v>43</v>
      </c>
      <c r="F2847" s="2" t="s">
        <v>1226</v>
      </c>
      <c r="G2847" s="5" t="str">
        <f>VLOOKUP(F2847,'Customer Info'!A:B,2,0)</f>
        <v>Bill</v>
      </c>
      <c r="H2847" s="5" t="str">
        <f>VLOOKUP(F2847,'Customer Info'!A:C,3,0)</f>
        <v>Donatelli</v>
      </c>
      <c r="I2847" s="5" t="str">
        <f>VLOOKUP(F2847,'Customer Info'!A:E,5,0)</f>
        <v>Kamarhati</v>
      </c>
      <c r="J2847" s="2" t="s">
        <v>180</v>
      </c>
      <c r="K2847" s="6" t="str">
        <f>VLOOKUP(J2847,'Product Details'!B:C,2,0)</f>
        <v>Furniture</v>
      </c>
      <c r="L2847" s="6" t="str">
        <f>VLOOKUP(J2847,'Product Details'!B:D,3,0)</f>
        <v>Tables</v>
      </c>
      <c r="M2847" s="6" t="s">
        <v>6497</v>
      </c>
      <c r="N2847" s="2">
        <v>1039</v>
      </c>
      <c r="O2847" s="2">
        <v>954</v>
      </c>
      <c r="P2847" s="2">
        <v>6</v>
      </c>
      <c r="Q2847" s="7">
        <f>O2847*P2847</f>
        <v>5724</v>
      </c>
      <c r="R2847" s="7">
        <f>N2847*P2847</f>
        <v>6234</v>
      </c>
      <c r="S2847" s="2">
        <v>52</v>
      </c>
      <c r="T2847" s="8">
        <f>R2847+S2847</f>
        <v>6286</v>
      </c>
      <c r="U2847" s="8">
        <f>T2847-Q2847</f>
        <v>562</v>
      </c>
      <c r="V2847" s="2" t="s">
        <v>33</v>
      </c>
      <c r="W2847" s="31">
        <f>IF(T2847&lt;5000,T2847*2%,IF(T2847&lt;25000,T2847*5%,IF(T2847&lt;50000,T2847*7%,IF(T2847&lt;100000,T2847*9%,IF(T2847&lt;250000,T2847*12%,T2847*15%)))))</f>
        <v>314.3</v>
      </c>
    </row>
    <row r="2848" spans="1:23" x14ac:dyDescent="0.3">
      <c r="A2848" s="2" t="s">
        <v>4975</v>
      </c>
      <c r="B2848" s="4">
        <v>43390</v>
      </c>
      <c r="C2848" s="4">
        <v>43392</v>
      </c>
      <c r="D2848" s="2" t="s">
        <v>47</v>
      </c>
      <c r="E2848" s="2" t="s">
        <v>36</v>
      </c>
      <c r="F2848" s="2" t="s">
        <v>1509</v>
      </c>
      <c r="G2848" s="5" t="str">
        <f>VLOOKUP(F2848,'Customer Info'!A:B,2,0)</f>
        <v>Laurel</v>
      </c>
      <c r="H2848" s="5" t="str">
        <f>VLOOKUP(F2848,'Customer Info'!A:C,3,0)</f>
        <v>Beltran</v>
      </c>
      <c r="I2848" s="5" t="str">
        <f>VLOOKUP(F2848,'Customer Info'!A:E,5,0)</f>
        <v>Wuppertal</v>
      </c>
      <c r="J2848" s="2" t="s">
        <v>86</v>
      </c>
      <c r="K2848" s="6" t="str">
        <f>VLOOKUP(J2848,'Product Details'!B:C,2,0)</f>
        <v>Office_Supplies</v>
      </c>
      <c r="L2848" s="6" t="str">
        <f>VLOOKUP(J2848,'Product Details'!B:D,3,0)</f>
        <v>Storage</v>
      </c>
      <c r="M2848" s="6" t="s">
        <v>6507</v>
      </c>
      <c r="N2848" s="2">
        <v>2078</v>
      </c>
      <c r="O2848" s="2">
        <v>1871</v>
      </c>
      <c r="P2848" s="2">
        <v>3</v>
      </c>
      <c r="Q2848" s="7">
        <f>O2848*P2848</f>
        <v>5613</v>
      </c>
      <c r="R2848" s="7">
        <f>N2848*P2848</f>
        <v>6234</v>
      </c>
      <c r="S2848" s="2">
        <v>45</v>
      </c>
      <c r="T2848" s="8">
        <f>R2848+S2848</f>
        <v>6279</v>
      </c>
      <c r="U2848" s="8">
        <f>T2848-Q2848</f>
        <v>666</v>
      </c>
      <c r="V2848" s="2" t="s">
        <v>63</v>
      </c>
      <c r="W2848" s="31">
        <f>IF(T2848&lt;5000,T2848*2%,IF(T2848&lt;25000,T2848*5%,IF(T2848&lt;50000,T2848*7%,IF(T2848&lt;100000,T2848*9%,IF(T2848&lt;250000,T2848*12%,T2848*15%)))))</f>
        <v>313.95000000000005</v>
      </c>
    </row>
    <row r="2849" spans="1:23" x14ac:dyDescent="0.3">
      <c r="A2849" s="2" t="s">
        <v>2025</v>
      </c>
      <c r="B2849" s="4">
        <v>43186</v>
      </c>
      <c r="C2849" s="4">
        <v>43186</v>
      </c>
      <c r="D2849" s="2" t="s">
        <v>28</v>
      </c>
      <c r="E2849" s="2" t="s">
        <v>91</v>
      </c>
      <c r="F2849" s="2" t="s">
        <v>2026</v>
      </c>
      <c r="G2849" s="5" t="str">
        <f>VLOOKUP(F2849,'Customer Info'!A:B,2,0)</f>
        <v>Tom</v>
      </c>
      <c r="H2849" s="5" t="str">
        <f>VLOOKUP(F2849,'Customer Info'!A:C,3,0)</f>
        <v>Prescott</v>
      </c>
      <c r="I2849" s="5" t="str">
        <f>VLOOKUP(F2849,'Customer Info'!A:E,5,0)</f>
        <v>Bokaro</v>
      </c>
      <c r="J2849" s="2" t="s">
        <v>77</v>
      </c>
      <c r="K2849" s="6" t="str">
        <f>VLOOKUP(J2849,'Product Details'!B:C,2,0)</f>
        <v>Office_Supplies</v>
      </c>
      <c r="L2849" s="6" t="str">
        <f>VLOOKUP(J2849,'Product Details'!B:D,3,0)</f>
        <v>Supplies</v>
      </c>
      <c r="M2849" s="6" t="s">
        <v>6446</v>
      </c>
      <c r="N2849" s="2">
        <v>2088</v>
      </c>
      <c r="O2849" s="2">
        <v>1970</v>
      </c>
      <c r="P2849" s="2">
        <v>3</v>
      </c>
      <c r="Q2849" s="7">
        <f>O2849*P2849</f>
        <v>5910</v>
      </c>
      <c r="R2849" s="7">
        <f>N2849*P2849</f>
        <v>6264</v>
      </c>
      <c r="S2849" s="2">
        <v>94</v>
      </c>
      <c r="T2849" s="8">
        <f>R2849+S2849</f>
        <v>6358</v>
      </c>
      <c r="U2849" s="8">
        <f>T2849-Q2849</f>
        <v>448</v>
      </c>
      <c r="V2849" s="2" t="s">
        <v>63</v>
      </c>
      <c r="W2849" s="31">
        <f>IF(T2849&lt;5000,T2849*2%,IF(T2849&lt;25000,T2849*5%,IF(T2849&lt;50000,T2849*7%,IF(T2849&lt;100000,T2849*9%,IF(T2849&lt;250000,T2849*12%,T2849*15%)))))</f>
        <v>317.90000000000003</v>
      </c>
    </row>
    <row r="2850" spans="1:23" x14ac:dyDescent="0.3">
      <c r="A2850" s="2" t="s">
        <v>2068</v>
      </c>
      <c r="B2850" s="4">
        <v>43390</v>
      </c>
      <c r="C2850" s="4">
        <v>43392</v>
      </c>
      <c r="D2850" s="2" t="s">
        <v>28</v>
      </c>
      <c r="E2850" s="2" t="s">
        <v>29</v>
      </c>
      <c r="F2850" s="2" t="s">
        <v>1083</v>
      </c>
      <c r="G2850" s="5" t="str">
        <f>VLOOKUP(F2850,'Customer Info'!A:B,2,0)</f>
        <v>Harold</v>
      </c>
      <c r="H2850" s="5" t="str">
        <f>VLOOKUP(F2850,'Customer Info'!A:C,3,0)</f>
        <v>Pawlan</v>
      </c>
      <c r="I2850" s="5" t="str">
        <f>VLOOKUP(F2850,'Customer Info'!A:E,5,0)</f>
        <v>Banda Aceh</v>
      </c>
      <c r="J2850" s="2" t="s">
        <v>376</v>
      </c>
      <c r="K2850" s="6" t="str">
        <f>VLOOKUP(J2850,'Product Details'!B:C,2,0)</f>
        <v>Furniture</v>
      </c>
      <c r="L2850" s="6" t="str">
        <f>VLOOKUP(J2850,'Product Details'!B:D,3,0)</f>
        <v>Tables</v>
      </c>
      <c r="M2850" s="6" t="s">
        <v>6479</v>
      </c>
      <c r="N2850" s="2">
        <v>2088</v>
      </c>
      <c r="O2850" s="2">
        <v>1970</v>
      </c>
      <c r="P2850" s="2">
        <v>3</v>
      </c>
      <c r="Q2850" s="7">
        <f>O2850*P2850</f>
        <v>5910</v>
      </c>
      <c r="R2850" s="7">
        <f>N2850*P2850</f>
        <v>6264</v>
      </c>
      <c r="S2850" s="2">
        <v>79</v>
      </c>
      <c r="T2850" s="8">
        <f>R2850+S2850</f>
        <v>6343</v>
      </c>
      <c r="U2850" s="8">
        <f>T2850-Q2850</f>
        <v>433</v>
      </c>
      <c r="V2850" s="2" t="s">
        <v>63</v>
      </c>
      <c r="W2850" s="31">
        <f>IF(T2850&lt;5000,T2850*2%,IF(T2850&lt;25000,T2850*5%,IF(T2850&lt;50000,T2850*7%,IF(T2850&lt;100000,T2850*9%,IF(T2850&lt;250000,T2850*12%,T2850*15%)))))</f>
        <v>317.15000000000003</v>
      </c>
    </row>
    <row r="2851" spans="1:23" x14ac:dyDescent="0.3">
      <c r="A2851" s="2" t="s">
        <v>536</v>
      </c>
      <c r="B2851" s="4">
        <v>43330</v>
      </c>
      <c r="C2851" s="4">
        <v>43331</v>
      </c>
      <c r="D2851" s="2" t="s">
        <v>28</v>
      </c>
      <c r="E2851" s="2" t="s">
        <v>36</v>
      </c>
      <c r="F2851" s="2" t="s">
        <v>537</v>
      </c>
      <c r="G2851" s="5" t="str">
        <f>VLOOKUP(F2851,'Customer Info'!A:B,2,0)</f>
        <v>Jessica</v>
      </c>
      <c r="H2851" s="5" t="str">
        <f>VLOOKUP(F2851,'Customer Info'!A:C,3,0)</f>
        <v>Myrick</v>
      </c>
      <c r="I2851" s="5" t="str">
        <f>VLOOKUP(F2851,'Customer Info'!A:E,5,0)</f>
        <v>Krefeld</v>
      </c>
      <c r="J2851" s="2" t="s">
        <v>538</v>
      </c>
      <c r="K2851" s="6" t="str">
        <f>VLOOKUP(J2851,'Product Details'!B:C,2,0)</f>
        <v>Technology</v>
      </c>
      <c r="L2851" s="6" t="str">
        <f>VLOOKUP(J2851,'Product Details'!B:D,3,0)</f>
        <v>Copiers</v>
      </c>
      <c r="M2851" s="6" t="s">
        <v>6436</v>
      </c>
      <c r="N2851" s="2">
        <v>2088</v>
      </c>
      <c r="O2851" s="2">
        <v>1970</v>
      </c>
      <c r="P2851" s="2">
        <v>3</v>
      </c>
      <c r="Q2851" s="7">
        <f>O2851*P2851</f>
        <v>5910</v>
      </c>
      <c r="R2851" s="7">
        <f>N2851*P2851</f>
        <v>6264</v>
      </c>
      <c r="S2851" s="2">
        <v>74</v>
      </c>
      <c r="T2851" s="8">
        <f>R2851+S2851</f>
        <v>6338</v>
      </c>
      <c r="U2851" s="8">
        <f>T2851-Q2851</f>
        <v>428</v>
      </c>
      <c r="V2851" s="2" t="s">
        <v>63</v>
      </c>
      <c r="W2851" s="31">
        <f>IF(T2851&lt;5000,T2851*2%,IF(T2851&lt;25000,T2851*5%,IF(T2851&lt;50000,T2851*7%,IF(T2851&lt;100000,T2851*9%,IF(T2851&lt;250000,T2851*12%,T2851*15%)))))</f>
        <v>316.90000000000003</v>
      </c>
    </row>
    <row r="2852" spans="1:23" x14ac:dyDescent="0.3">
      <c r="A2852" s="2" t="s">
        <v>2453</v>
      </c>
      <c r="B2852" s="4">
        <v>43750</v>
      </c>
      <c r="C2852" s="4">
        <v>43752</v>
      </c>
      <c r="D2852" s="2" t="s">
        <v>35</v>
      </c>
      <c r="E2852" s="2" t="s">
        <v>36</v>
      </c>
      <c r="F2852" s="2" t="s">
        <v>977</v>
      </c>
      <c r="G2852" s="5" t="str">
        <f>VLOOKUP(F2852,'Customer Info'!A:B,2,0)</f>
        <v>Victoria</v>
      </c>
      <c r="H2852" s="5" t="str">
        <f>VLOOKUP(F2852,'Customer Info'!A:C,3,0)</f>
        <v>Brennan</v>
      </c>
      <c r="I2852" s="5" t="str">
        <f>VLOOKUP(F2852,'Customer Info'!A:E,5,0)</f>
        <v>Mangalore</v>
      </c>
      <c r="J2852" s="2" t="s">
        <v>53</v>
      </c>
      <c r="K2852" s="6" t="str">
        <f>VLOOKUP(J2852,'Product Details'!B:C,2,0)</f>
        <v>Furniture</v>
      </c>
      <c r="L2852" s="6" t="str">
        <f>VLOOKUP(J2852,'Product Details'!B:D,3,0)</f>
        <v>Tables</v>
      </c>
      <c r="M2852" s="6" t="s">
        <v>6565</v>
      </c>
      <c r="N2852" s="2">
        <v>1568</v>
      </c>
      <c r="O2852" s="2">
        <v>1495</v>
      </c>
      <c r="P2852" s="2">
        <v>4</v>
      </c>
      <c r="Q2852" s="7">
        <f>O2852*P2852</f>
        <v>5980</v>
      </c>
      <c r="R2852" s="7">
        <f>N2852*P2852</f>
        <v>6272</v>
      </c>
      <c r="S2852" s="2">
        <v>97</v>
      </c>
      <c r="T2852" s="8">
        <f>R2852+S2852</f>
        <v>6369</v>
      </c>
      <c r="U2852" s="8">
        <f>T2852-Q2852</f>
        <v>389</v>
      </c>
      <c r="V2852" s="2" t="s">
        <v>33</v>
      </c>
      <c r="W2852" s="31">
        <f>IF(T2852&lt;5000,T2852*2%,IF(T2852&lt;25000,T2852*5%,IF(T2852&lt;50000,T2852*7%,IF(T2852&lt;100000,T2852*9%,IF(T2852&lt;250000,T2852*12%,T2852*15%)))))</f>
        <v>318.45000000000005</v>
      </c>
    </row>
    <row r="2853" spans="1:23" x14ac:dyDescent="0.3">
      <c r="A2853" s="2" t="s">
        <v>2324</v>
      </c>
      <c r="B2853" s="4">
        <v>43740</v>
      </c>
      <c r="C2853" s="4">
        <v>43741</v>
      </c>
      <c r="D2853" s="2" t="s">
        <v>35</v>
      </c>
      <c r="E2853" s="2" t="s">
        <v>91</v>
      </c>
      <c r="F2853" s="2" t="s">
        <v>1944</v>
      </c>
      <c r="G2853" s="5" t="str">
        <f>VLOOKUP(F2853,'Customer Info'!A:B,2,0)</f>
        <v>Dave</v>
      </c>
      <c r="H2853" s="5" t="str">
        <f>VLOOKUP(F2853,'Customer Info'!A:C,3,0)</f>
        <v>Hallsten</v>
      </c>
      <c r="I2853" s="5" t="str">
        <f>VLOOKUP(F2853,'Customer Info'!A:E,5,0)</f>
        <v>Melbourne</v>
      </c>
      <c r="J2853" s="2" t="s">
        <v>419</v>
      </c>
      <c r="K2853" s="6" t="str">
        <f>VLOOKUP(J2853,'Product Details'!B:C,2,0)</f>
        <v>Office_Supplies</v>
      </c>
      <c r="L2853" s="6" t="str">
        <f>VLOOKUP(J2853,'Product Details'!B:D,3,0)</f>
        <v>Labels</v>
      </c>
      <c r="M2853" s="6" t="s">
        <v>6465</v>
      </c>
      <c r="N2853" s="2">
        <v>1568</v>
      </c>
      <c r="O2853" s="2">
        <v>1495</v>
      </c>
      <c r="P2853" s="2">
        <v>4</v>
      </c>
      <c r="Q2853" s="7">
        <f>O2853*P2853</f>
        <v>5980</v>
      </c>
      <c r="R2853" s="7">
        <f>N2853*P2853</f>
        <v>6272</v>
      </c>
      <c r="S2853" s="2">
        <v>73</v>
      </c>
      <c r="T2853" s="8">
        <f>R2853+S2853</f>
        <v>6345</v>
      </c>
      <c r="U2853" s="8">
        <f>T2853-Q2853</f>
        <v>365</v>
      </c>
      <c r="V2853" s="2" t="s">
        <v>33</v>
      </c>
      <c r="W2853" s="31">
        <f>IF(T2853&lt;5000,T2853*2%,IF(T2853&lt;25000,T2853*5%,IF(T2853&lt;50000,T2853*7%,IF(T2853&lt;100000,T2853*9%,IF(T2853&lt;250000,T2853*12%,T2853*15%)))))</f>
        <v>317.25</v>
      </c>
    </row>
    <row r="2854" spans="1:23" x14ac:dyDescent="0.3">
      <c r="A2854" s="2" t="s">
        <v>5052</v>
      </c>
      <c r="B2854" s="4">
        <v>43471</v>
      </c>
      <c r="C2854" s="4">
        <v>43471</v>
      </c>
      <c r="D2854" s="2" t="s">
        <v>47</v>
      </c>
      <c r="E2854" s="2" t="s">
        <v>48</v>
      </c>
      <c r="F2854" s="2" t="s">
        <v>713</v>
      </c>
      <c r="G2854" s="5" t="str">
        <f>VLOOKUP(F2854,'Customer Info'!A:B,2,0)</f>
        <v>Tom</v>
      </c>
      <c r="H2854" s="5" t="str">
        <f>VLOOKUP(F2854,'Customer Info'!A:C,3,0)</f>
        <v>Boeckenhauer</v>
      </c>
      <c r="I2854" s="5" t="str">
        <f>VLOOKUP(F2854,'Customer Info'!A:E,5,0)</f>
        <v>Neunkirchen</v>
      </c>
      <c r="J2854" s="2" t="s">
        <v>334</v>
      </c>
      <c r="K2854" s="6" t="str">
        <f>VLOOKUP(J2854,'Product Details'!B:C,2,0)</f>
        <v>Office_Supplies</v>
      </c>
      <c r="L2854" s="6" t="str">
        <f>VLOOKUP(J2854,'Product Details'!B:D,3,0)</f>
        <v>Paper</v>
      </c>
      <c r="M2854" s="6" t="s">
        <v>6570</v>
      </c>
      <c r="N2854" s="2">
        <v>896</v>
      </c>
      <c r="O2854" s="2">
        <v>870</v>
      </c>
      <c r="P2854" s="2">
        <v>7</v>
      </c>
      <c r="Q2854" s="7">
        <f>O2854*P2854</f>
        <v>6090</v>
      </c>
      <c r="R2854" s="7">
        <f>N2854*P2854</f>
        <v>6272</v>
      </c>
      <c r="S2854" s="2">
        <v>67</v>
      </c>
      <c r="T2854" s="8">
        <f>R2854+S2854</f>
        <v>6339</v>
      </c>
      <c r="U2854" s="8">
        <f>T2854-Q2854</f>
        <v>249</v>
      </c>
      <c r="V2854" s="2" t="s">
        <v>30</v>
      </c>
      <c r="W2854" s="31">
        <f>IF(T2854&lt;5000,T2854*2%,IF(T2854&lt;25000,T2854*5%,IF(T2854&lt;50000,T2854*7%,IF(T2854&lt;100000,T2854*9%,IF(T2854&lt;250000,T2854*12%,T2854*15%)))))</f>
        <v>316.95000000000005</v>
      </c>
    </row>
    <row r="2855" spans="1:23" x14ac:dyDescent="0.3">
      <c r="A2855" s="2" t="s">
        <v>1983</v>
      </c>
      <c r="B2855" s="4">
        <v>43198</v>
      </c>
      <c r="C2855" s="4">
        <v>43198</v>
      </c>
      <c r="D2855" s="2" t="s">
        <v>35</v>
      </c>
      <c r="E2855" s="2" t="s">
        <v>91</v>
      </c>
      <c r="F2855" s="2" t="s">
        <v>754</v>
      </c>
      <c r="G2855" s="5" t="str">
        <f>VLOOKUP(F2855,'Customer Info'!A:B,2,0)</f>
        <v>Emily</v>
      </c>
      <c r="H2855" s="5" t="str">
        <f>VLOOKUP(F2855,'Customer Info'!A:C,3,0)</f>
        <v>Burns</v>
      </c>
      <c r="I2855" s="5" t="str">
        <f>VLOOKUP(F2855,'Customer Info'!A:E,5,0)</f>
        <v>Chennai</v>
      </c>
      <c r="J2855" s="2" t="s">
        <v>496</v>
      </c>
      <c r="K2855" s="6" t="str">
        <f>VLOOKUP(J2855,'Product Details'!B:C,2,0)</f>
        <v>Furniture</v>
      </c>
      <c r="L2855" s="6" t="str">
        <f>VLOOKUP(J2855,'Product Details'!B:D,3,0)</f>
        <v>Tables</v>
      </c>
      <c r="M2855" s="6" t="s">
        <v>6497</v>
      </c>
      <c r="N2855" s="2">
        <v>6274</v>
      </c>
      <c r="O2855" s="2">
        <v>6093</v>
      </c>
      <c r="P2855" s="2">
        <v>1</v>
      </c>
      <c r="Q2855" s="7">
        <f>O2855*P2855</f>
        <v>6093</v>
      </c>
      <c r="R2855" s="7">
        <f>N2855*P2855</f>
        <v>6274</v>
      </c>
      <c r="S2855" s="2">
        <v>53</v>
      </c>
      <c r="T2855" s="8">
        <f>R2855+S2855</f>
        <v>6327</v>
      </c>
      <c r="U2855" s="8">
        <f>T2855-Q2855</f>
        <v>234</v>
      </c>
      <c r="V2855" s="2" t="s">
        <v>63</v>
      </c>
      <c r="W2855" s="31">
        <f>IF(T2855&lt;5000,T2855*2%,IF(T2855&lt;25000,T2855*5%,IF(T2855&lt;50000,T2855*7%,IF(T2855&lt;100000,T2855*9%,IF(T2855&lt;250000,T2855*12%,T2855*15%)))))</f>
        <v>316.35000000000002</v>
      </c>
    </row>
    <row r="2856" spans="1:23" x14ac:dyDescent="0.3">
      <c r="A2856" s="2" t="s">
        <v>4404</v>
      </c>
      <c r="B2856" s="4">
        <v>43713</v>
      </c>
      <c r="C2856" s="4">
        <v>43715</v>
      </c>
      <c r="D2856" s="2" t="s">
        <v>28</v>
      </c>
      <c r="E2856" s="2" t="s">
        <v>36</v>
      </c>
      <c r="F2856" s="2" t="s">
        <v>157</v>
      </c>
      <c r="G2856" s="5" t="str">
        <f>VLOOKUP(F2856,'Customer Info'!A:B,2,0)</f>
        <v>Patrick</v>
      </c>
      <c r="H2856" s="5" t="str">
        <f>VLOOKUP(F2856,'Customer Info'!A:C,3,0)</f>
        <v>Bzostek</v>
      </c>
      <c r="I2856" s="5" t="str">
        <f>VLOOKUP(F2856,'Customer Info'!A:E,5,0)</f>
        <v>Krefeld</v>
      </c>
      <c r="J2856" s="2" t="s">
        <v>1012</v>
      </c>
      <c r="K2856" s="6" t="str">
        <f>VLOOKUP(J2856,'Product Details'!B:C,2,0)</f>
        <v>Office_Supplies</v>
      </c>
      <c r="L2856" s="6" t="str">
        <f>VLOOKUP(J2856,'Product Details'!B:D,3,0)</f>
        <v>Envelopes</v>
      </c>
      <c r="M2856" s="6" t="s">
        <v>6463</v>
      </c>
      <c r="N2856" s="2">
        <v>1569</v>
      </c>
      <c r="O2856" s="2">
        <v>1466</v>
      </c>
      <c r="P2856" s="2">
        <v>4</v>
      </c>
      <c r="Q2856" s="7">
        <f>O2856*P2856</f>
        <v>5864</v>
      </c>
      <c r="R2856" s="7">
        <f>N2856*P2856</f>
        <v>6276</v>
      </c>
      <c r="S2856" s="2">
        <v>96</v>
      </c>
      <c r="T2856" s="8">
        <f>R2856+S2856</f>
        <v>6372</v>
      </c>
      <c r="U2856" s="8">
        <f>T2856-Q2856</f>
        <v>508</v>
      </c>
      <c r="V2856" s="2" t="s">
        <v>30</v>
      </c>
      <c r="W2856" s="31">
        <f>IF(T2856&lt;5000,T2856*2%,IF(T2856&lt;25000,T2856*5%,IF(T2856&lt;50000,T2856*7%,IF(T2856&lt;100000,T2856*9%,IF(T2856&lt;250000,T2856*12%,T2856*15%)))))</f>
        <v>318.60000000000002</v>
      </c>
    </row>
    <row r="2857" spans="1:23" x14ac:dyDescent="0.3">
      <c r="A2857" s="2" t="s">
        <v>2872</v>
      </c>
      <c r="B2857" s="4">
        <v>43202</v>
      </c>
      <c r="C2857" s="4">
        <v>43204</v>
      </c>
      <c r="D2857" s="2" t="s">
        <v>28</v>
      </c>
      <c r="E2857" s="2" t="s">
        <v>43</v>
      </c>
      <c r="F2857" s="2" t="s">
        <v>587</v>
      </c>
      <c r="G2857" s="5" t="str">
        <f>VLOOKUP(F2857,'Customer Info'!A:B,2,0)</f>
        <v>Allen</v>
      </c>
      <c r="H2857" s="5" t="str">
        <f>VLOOKUP(F2857,'Customer Info'!A:C,3,0)</f>
        <v>Rosenblatt</v>
      </c>
      <c r="I2857" s="5" t="str">
        <f>VLOOKUP(F2857,'Customer Info'!A:E,5,0)</f>
        <v>Chaozhou</v>
      </c>
      <c r="J2857" s="2" t="s">
        <v>550</v>
      </c>
      <c r="K2857" s="6" t="str">
        <f>VLOOKUP(J2857,'Product Details'!B:C,2,0)</f>
        <v>Office_Supplies</v>
      </c>
      <c r="L2857" s="6" t="str">
        <f>VLOOKUP(J2857,'Product Details'!B:D,3,0)</f>
        <v>Art</v>
      </c>
      <c r="M2857" s="6" t="s">
        <v>6477</v>
      </c>
      <c r="N2857" s="2">
        <v>3145</v>
      </c>
      <c r="O2857" s="2">
        <v>3025</v>
      </c>
      <c r="P2857" s="2">
        <v>2</v>
      </c>
      <c r="Q2857" s="7">
        <f>O2857*P2857</f>
        <v>6050</v>
      </c>
      <c r="R2857" s="7">
        <f>N2857*P2857</f>
        <v>6290</v>
      </c>
      <c r="S2857" s="2">
        <v>96</v>
      </c>
      <c r="T2857" s="8">
        <f>R2857+S2857</f>
        <v>6386</v>
      </c>
      <c r="U2857" s="8">
        <f>T2857-Q2857</f>
        <v>336</v>
      </c>
      <c r="V2857" s="2" t="s">
        <v>33</v>
      </c>
      <c r="W2857" s="31">
        <f>IF(T2857&lt;5000,T2857*2%,IF(T2857&lt;25000,T2857*5%,IF(T2857&lt;50000,T2857*7%,IF(T2857&lt;100000,T2857*9%,IF(T2857&lt;250000,T2857*12%,T2857*15%)))))</f>
        <v>319.3</v>
      </c>
    </row>
    <row r="2858" spans="1:23" x14ac:dyDescent="0.3">
      <c r="A2858" s="2" t="s">
        <v>1949</v>
      </c>
      <c r="B2858" s="4">
        <v>44090</v>
      </c>
      <c r="C2858" s="4">
        <v>44092</v>
      </c>
      <c r="D2858" s="2" t="s">
        <v>35</v>
      </c>
      <c r="E2858" s="2" t="s">
        <v>36</v>
      </c>
      <c r="F2858" s="2" t="s">
        <v>876</v>
      </c>
      <c r="G2858" s="5" t="str">
        <f>VLOOKUP(F2858,'Customer Info'!A:B,2,0)</f>
        <v>Karen</v>
      </c>
      <c r="H2858" s="5" t="str">
        <f>VLOOKUP(F2858,'Customer Info'!A:C,3,0)</f>
        <v>Daniels</v>
      </c>
      <c r="I2858" s="5" t="str">
        <f>VLOOKUP(F2858,'Customer Info'!A:E,5,0)</f>
        <v>Jiutai</v>
      </c>
      <c r="J2858" s="2" t="s">
        <v>572</v>
      </c>
      <c r="K2858" s="6" t="str">
        <f>VLOOKUP(J2858,'Product Details'!B:C,2,0)</f>
        <v>Technology</v>
      </c>
      <c r="L2858" s="6" t="str">
        <f>VLOOKUP(J2858,'Product Details'!B:D,3,0)</f>
        <v>Machines</v>
      </c>
      <c r="M2858" s="6" t="s">
        <v>6553</v>
      </c>
      <c r="N2858" s="2">
        <v>1574</v>
      </c>
      <c r="O2858" s="2">
        <v>1375</v>
      </c>
      <c r="P2858" s="2">
        <v>4</v>
      </c>
      <c r="Q2858" s="7">
        <f>O2858*P2858</f>
        <v>5500</v>
      </c>
      <c r="R2858" s="7">
        <f>N2858*P2858</f>
        <v>6296</v>
      </c>
      <c r="S2858" s="2">
        <v>77</v>
      </c>
      <c r="T2858" s="8">
        <f>R2858+S2858</f>
        <v>6373</v>
      </c>
      <c r="U2858" s="8">
        <f>T2858-Q2858</f>
        <v>873</v>
      </c>
      <c r="V2858" s="2" t="s">
        <v>33</v>
      </c>
      <c r="W2858" s="31">
        <f>IF(T2858&lt;5000,T2858*2%,IF(T2858&lt;25000,T2858*5%,IF(T2858&lt;50000,T2858*7%,IF(T2858&lt;100000,T2858*9%,IF(T2858&lt;250000,T2858*12%,T2858*15%)))))</f>
        <v>318.65000000000003</v>
      </c>
    </row>
    <row r="2859" spans="1:23" x14ac:dyDescent="0.3">
      <c r="A2859" s="2" t="s">
        <v>2605</v>
      </c>
      <c r="B2859" s="4">
        <v>44145</v>
      </c>
      <c r="C2859" s="4">
        <v>44147</v>
      </c>
      <c r="D2859" s="2" t="s">
        <v>28</v>
      </c>
      <c r="E2859" s="2" t="s">
        <v>29</v>
      </c>
      <c r="F2859" s="2" t="s">
        <v>2606</v>
      </c>
      <c r="G2859" s="5" t="str">
        <f>VLOOKUP(F2859,'Customer Info'!A:B,2,0)</f>
        <v>Thea</v>
      </c>
      <c r="H2859" s="5" t="str">
        <f>VLOOKUP(F2859,'Customer Info'!A:C,3,0)</f>
        <v>Hendricks</v>
      </c>
      <c r="I2859" s="5" t="str">
        <f>VLOOKUP(F2859,'Customer Info'!A:E,5,0)</f>
        <v>Moers</v>
      </c>
      <c r="J2859" s="2" t="s">
        <v>386</v>
      </c>
      <c r="K2859" s="6" t="str">
        <f>VLOOKUP(J2859,'Product Details'!B:C,2,0)</f>
        <v>Office_Supplies</v>
      </c>
      <c r="L2859" s="6" t="str">
        <f>VLOOKUP(J2859,'Product Details'!B:D,3,0)</f>
        <v>Fasteners</v>
      </c>
      <c r="M2859" s="6" t="s">
        <v>6538</v>
      </c>
      <c r="N2859" s="2">
        <v>1574</v>
      </c>
      <c r="O2859" s="2">
        <v>1458</v>
      </c>
      <c r="P2859" s="2">
        <v>4</v>
      </c>
      <c r="Q2859" s="7">
        <f>O2859*P2859</f>
        <v>5832</v>
      </c>
      <c r="R2859" s="7">
        <f>N2859*P2859</f>
        <v>6296</v>
      </c>
      <c r="S2859" s="2">
        <v>52</v>
      </c>
      <c r="T2859" s="8">
        <f>R2859+S2859</f>
        <v>6348</v>
      </c>
      <c r="U2859" s="8">
        <f>T2859-Q2859</f>
        <v>516</v>
      </c>
      <c r="V2859" s="2" t="s">
        <v>33</v>
      </c>
      <c r="W2859" s="31">
        <f>IF(T2859&lt;5000,T2859*2%,IF(T2859&lt;25000,T2859*5%,IF(T2859&lt;50000,T2859*7%,IF(T2859&lt;100000,T2859*9%,IF(T2859&lt;250000,T2859*12%,T2859*15%)))))</f>
        <v>317.40000000000003</v>
      </c>
    </row>
    <row r="2860" spans="1:23" x14ac:dyDescent="0.3">
      <c r="A2860" s="2" t="s">
        <v>5229</v>
      </c>
      <c r="B2860" s="4">
        <v>43798</v>
      </c>
      <c r="C2860" s="4">
        <v>43800</v>
      </c>
      <c r="D2860" s="2" t="s">
        <v>35</v>
      </c>
      <c r="E2860" s="2" t="s">
        <v>29</v>
      </c>
      <c r="F2860" s="2" t="s">
        <v>876</v>
      </c>
      <c r="G2860" s="5" t="str">
        <f>VLOOKUP(F2860,'Customer Info'!A:B,2,0)</f>
        <v>Karen</v>
      </c>
      <c r="H2860" s="5" t="str">
        <f>VLOOKUP(F2860,'Customer Info'!A:C,3,0)</f>
        <v>Daniels</v>
      </c>
      <c r="I2860" s="5" t="str">
        <f>VLOOKUP(F2860,'Customer Info'!A:E,5,0)</f>
        <v>Jiutai</v>
      </c>
      <c r="J2860" s="2" t="s">
        <v>38</v>
      </c>
      <c r="K2860" s="6" t="str">
        <f>VLOOKUP(J2860,'Product Details'!B:C,2,0)</f>
        <v>Office_Supplies</v>
      </c>
      <c r="L2860" s="6" t="str">
        <f>VLOOKUP(J2860,'Product Details'!B:D,3,0)</f>
        <v>Binders</v>
      </c>
      <c r="M2860" s="6" t="s">
        <v>6457</v>
      </c>
      <c r="N2860" s="2">
        <v>1574</v>
      </c>
      <c r="O2860" s="2">
        <v>1375</v>
      </c>
      <c r="P2860" s="2">
        <v>4</v>
      </c>
      <c r="Q2860" s="7">
        <f>O2860*P2860</f>
        <v>5500</v>
      </c>
      <c r="R2860" s="7">
        <f>N2860*P2860</f>
        <v>6296</v>
      </c>
      <c r="S2860" s="2">
        <v>50</v>
      </c>
      <c r="T2860" s="8">
        <f>R2860+S2860</f>
        <v>6346</v>
      </c>
      <c r="U2860" s="8">
        <f>T2860-Q2860</f>
        <v>846</v>
      </c>
      <c r="V2860" s="2" t="s">
        <v>63</v>
      </c>
      <c r="W2860" s="31">
        <f>IF(T2860&lt;5000,T2860*2%,IF(T2860&lt;25000,T2860*5%,IF(T2860&lt;50000,T2860*7%,IF(T2860&lt;100000,T2860*9%,IF(T2860&lt;250000,T2860*12%,T2860*15%)))))</f>
        <v>317.3</v>
      </c>
    </row>
    <row r="2861" spans="1:23" x14ac:dyDescent="0.3">
      <c r="A2861" s="2" t="s">
        <v>2318</v>
      </c>
      <c r="B2861" s="4">
        <v>43504</v>
      </c>
      <c r="C2861" s="4">
        <v>43505</v>
      </c>
      <c r="D2861" s="2" t="s">
        <v>28</v>
      </c>
      <c r="E2861" s="2" t="s">
        <v>43</v>
      </c>
      <c r="F2861" s="2" t="s">
        <v>354</v>
      </c>
      <c r="G2861" s="5" t="str">
        <f>VLOOKUP(F2861,'Customer Info'!A:B,2,0)</f>
        <v>Robert</v>
      </c>
      <c r="H2861" s="5" t="str">
        <f>VLOOKUP(F2861,'Customer Info'!A:C,3,0)</f>
        <v>Waldorf</v>
      </c>
      <c r="I2861" s="5" t="str">
        <f>VLOOKUP(F2861,'Customer Info'!A:E,5,0)</f>
        <v>Emden</v>
      </c>
      <c r="J2861" s="2" t="s">
        <v>334</v>
      </c>
      <c r="K2861" s="6" t="str">
        <f>VLOOKUP(J2861,'Product Details'!B:C,2,0)</f>
        <v>Office_Supplies</v>
      </c>
      <c r="L2861" s="6" t="str">
        <f>VLOOKUP(J2861,'Product Details'!B:D,3,0)</f>
        <v>Paper</v>
      </c>
      <c r="M2861" s="6" t="s">
        <v>6570</v>
      </c>
      <c r="N2861" s="2">
        <v>1576</v>
      </c>
      <c r="O2861" s="2">
        <v>1531</v>
      </c>
      <c r="P2861" s="2">
        <v>4</v>
      </c>
      <c r="Q2861" s="7">
        <f>O2861*P2861</f>
        <v>6124</v>
      </c>
      <c r="R2861" s="7">
        <f>N2861*P2861</f>
        <v>6304</v>
      </c>
      <c r="S2861" s="2">
        <v>79</v>
      </c>
      <c r="T2861" s="8">
        <f>R2861+S2861</f>
        <v>6383</v>
      </c>
      <c r="U2861" s="8">
        <f>T2861-Q2861</f>
        <v>259</v>
      </c>
      <c r="V2861" s="2" t="s">
        <v>33</v>
      </c>
      <c r="W2861" s="31">
        <f>IF(T2861&lt;5000,T2861*2%,IF(T2861&lt;25000,T2861*5%,IF(T2861&lt;50000,T2861*7%,IF(T2861&lt;100000,T2861*9%,IF(T2861&lt;250000,T2861*12%,T2861*15%)))))</f>
        <v>319.15000000000003</v>
      </c>
    </row>
    <row r="2862" spans="1:23" x14ac:dyDescent="0.3">
      <c r="A2862" s="2" t="s">
        <v>3853</v>
      </c>
      <c r="B2862" s="4">
        <v>44093</v>
      </c>
      <c r="C2862" s="4">
        <v>44095</v>
      </c>
      <c r="D2862" s="2" t="s">
        <v>47</v>
      </c>
      <c r="E2862" s="2" t="s">
        <v>43</v>
      </c>
      <c r="F2862" s="2" t="s">
        <v>174</v>
      </c>
      <c r="G2862" s="5" t="str">
        <f>VLOOKUP(F2862,'Customer Info'!A:B,2,0)</f>
        <v>Laurel</v>
      </c>
      <c r="H2862" s="5" t="str">
        <f>VLOOKUP(F2862,'Customer Info'!A:C,3,0)</f>
        <v>Workman</v>
      </c>
      <c r="I2862" s="5" t="str">
        <f>VLOOKUP(F2862,'Customer Info'!A:E,5,0)</f>
        <v>Dongguan</v>
      </c>
      <c r="J2862" s="2" t="s">
        <v>668</v>
      </c>
      <c r="K2862" s="6" t="str">
        <f>VLOOKUP(J2862,'Product Details'!B:C,2,0)</f>
        <v>Technology</v>
      </c>
      <c r="L2862" s="6" t="str">
        <f>VLOOKUP(J2862,'Product Details'!B:D,3,0)</f>
        <v>Phones</v>
      </c>
      <c r="M2862" s="6" t="s">
        <v>6432</v>
      </c>
      <c r="N2862" s="2">
        <v>789</v>
      </c>
      <c r="O2862" s="2">
        <v>739</v>
      </c>
      <c r="P2862" s="2">
        <v>8</v>
      </c>
      <c r="Q2862" s="7">
        <f>O2862*P2862</f>
        <v>5912</v>
      </c>
      <c r="R2862" s="7">
        <f>N2862*P2862</f>
        <v>6312</v>
      </c>
      <c r="S2862" s="2">
        <v>79</v>
      </c>
      <c r="T2862" s="8">
        <f>R2862+S2862</f>
        <v>6391</v>
      </c>
      <c r="U2862" s="8">
        <f>T2862-Q2862</f>
        <v>479</v>
      </c>
      <c r="V2862" s="2" t="s">
        <v>33</v>
      </c>
      <c r="W2862" s="31">
        <f>IF(T2862&lt;5000,T2862*2%,IF(T2862&lt;25000,T2862*5%,IF(T2862&lt;50000,T2862*7%,IF(T2862&lt;100000,T2862*9%,IF(T2862&lt;250000,T2862*12%,T2862*15%)))))</f>
        <v>319.55</v>
      </c>
    </row>
    <row r="2863" spans="1:23" x14ac:dyDescent="0.3">
      <c r="A2863" s="2" t="s">
        <v>387</v>
      </c>
      <c r="B2863" s="4">
        <v>43305</v>
      </c>
      <c r="C2863" s="4">
        <v>43307</v>
      </c>
      <c r="D2863" s="2" t="s">
        <v>35</v>
      </c>
      <c r="E2863" s="2" t="s">
        <v>36</v>
      </c>
      <c r="F2863" s="2" t="s">
        <v>55</v>
      </c>
      <c r="G2863" s="5" t="str">
        <f>VLOOKUP(F2863,'Customer Info'!A:B,2,0)</f>
        <v>Cindy</v>
      </c>
      <c r="H2863" s="5" t="str">
        <f>VLOOKUP(F2863,'Customer Info'!A:C,3,0)</f>
        <v>Schnelling</v>
      </c>
      <c r="I2863" s="5" t="str">
        <f>VLOOKUP(F2863,'Customer Info'!A:E,5,0)</f>
        <v>Balikpapan</v>
      </c>
      <c r="J2863" s="2" t="s">
        <v>388</v>
      </c>
      <c r="K2863" s="6" t="str">
        <f>VLOOKUP(J2863,'Product Details'!B:C,2,0)</f>
        <v>Furniture</v>
      </c>
      <c r="L2863" s="6" t="str">
        <f>VLOOKUP(J2863,'Product Details'!B:D,3,0)</f>
        <v>Tables</v>
      </c>
      <c r="M2863" s="6" t="s">
        <v>6474</v>
      </c>
      <c r="N2863" s="2">
        <v>6337</v>
      </c>
      <c r="O2863" s="2">
        <v>6215</v>
      </c>
      <c r="P2863" s="2">
        <v>1</v>
      </c>
      <c r="Q2863" s="7">
        <f>O2863*P2863</f>
        <v>6215</v>
      </c>
      <c r="R2863" s="7">
        <f>N2863*P2863</f>
        <v>6337</v>
      </c>
      <c r="S2863" s="2">
        <v>75</v>
      </c>
      <c r="T2863" s="8">
        <f>R2863+S2863</f>
        <v>6412</v>
      </c>
      <c r="U2863" s="8">
        <f>T2863-Q2863</f>
        <v>197</v>
      </c>
      <c r="V2863" s="2" t="s">
        <v>33</v>
      </c>
      <c r="W2863" s="31">
        <f>IF(T2863&lt;5000,T2863*2%,IF(T2863&lt;25000,T2863*5%,IF(T2863&lt;50000,T2863*7%,IF(T2863&lt;100000,T2863*9%,IF(T2863&lt;250000,T2863*12%,T2863*15%)))))</f>
        <v>320.60000000000002</v>
      </c>
    </row>
    <row r="2864" spans="1:23" x14ac:dyDescent="0.3">
      <c r="A2864" s="2" t="s">
        <v>1118</v>
      </c>
      <c r="B2864" s="4">
        <v>43773</v>
      </c>
      <c r="C2864" s="4">
        <v>43774</v>
      </c>
      <c r="D2864" s="2" t="s">
        <v>35</v>
      </c>
      <c r="E2864" s="2" t="s">
        <v>48</v>
      </c>
      <c r="F2864" s="2" t="s">
        <v>1119</v>
      </c>
      <c r="G2864" s="5" t="str">
        <f>VLOOKUP(F2864,'Customer Info'!A:B,2,0)</f>
        <v>Christopher</v>
      </c>
      <c r="H2864" s="5" t="str">
        <f>VLOOKUP(F2864,'Customer Info'!A:C,3,0)</f>
        <v>Martinez</v>
      </c>
      <c r="I2864" s="5" t="str">
        <f>VLOOKUP(F2864,'Customer Info'!A:E,5,0)</f>
        <v>Qingdao</v>
      </c>
      <c r="J2864" s="2" t="s">
        <v>38</v>
      </c>
      <c r="K2864" s="6" t="str">
        <f>VLOOKUP(J2864,'Product Details'!B:C,2,0)</f>
        <v>Office_Supplies</v>
      </c>
      <c r="L2864" s="6" t="str">
        <f>VLOOKUP(J2864,'Product Details'!B:D,3,0)</f>
        <v>Binders</v>
      </c>
      <c r="M2864" s="6" t="s">
        <v>6457</v>
      </c>
      <c r="N2864" s="2">
        <v>6337</v>
      </c>
      <c r="O2864" s="2">
        <v>6215</v>
      </c>
      <c r="P2864" s="2">
        <v>1</v>
      </c>
      <c r="Q2864" s="7">
        <f>O2864*P2864</f>
        <v>6215</v>
      </c>
      <c r="R2864" s="7">
        <f>N2864*P2864</f>
        <v>6337</v>
      </c>
      <c r="S2864" s="2">
        <v>51</v>
      </c>
      <c r="T2864" s="8">
        <f>R2864+S2864</f>
        <v>6388</v>
      </c>
      <c r="U2864" s="8">
        <f>T2864-Q2864</f>
        <v>173</v>
      </c>
      <c r="V2864" s="2" t="s">
        <v>63</v>
      </c>
      <c r="W2864" s="31">
        <f>IF(T2864&lt;5000,T2864*2%,IF(T2864&lt;25000,T2864*5%,IF(T2864&lt;50000,T2864*7%,IF(T2864&lt;100000,T2864*9%,IF(T2864&lt;250000,T2864*12%,T2864*15%)))))</f>
        <v>319.40000000000003</v>
      </c>
    </row>
    <row r="2865" spans="1:23" x14ac:dyDescent="0.3">
      <c r="A2865" s="2" t="s">
        <v>3594</v>
      </c>
      <c r="B2865" s="4">
        <v>43703</v>
      </c>
      <c r="C2865" s="4">
        <v>43703</v>
      </c>
      <c r="D2865" s="2" t="s">
        <v>35</v>
      </c>
      <c r="E2865" s="2" t="s">
        <v>36</v>
      </c>
      <c r="F2865" s="2" t="s">
        <v>705</v>
      </c>
      <c r="G2865" s="5" t="str">
        <f>VLOOKUP(F2865,'Customer Info'!A:B,2,0)</f>
        <v>Georgia</v>
      </c>
      <c r="H2865" s="5" t="str">
        <f>VLOOKUP(F2865,'Customer Info'!A:C,3,0)</f>
        <v>Rosenberg</v>
      </c>
      <c r="I2865" s="5" t="str">
        <f>VLOOKUP(F2865,'Customer Info'!A:E,5,0)</f>
        <v>Srinagar</v>
      </c>
      <c r="J2865" s="2" t="s">
        <v>160</v>
      </c>
      <c r="K2865" s="6" t="str">
        <f>VLOOKUP(J2865,'Product Details'!B:C,2,0)</f>
        <v>Office_Supplies</v>
      </c>
      <c r="L2865" s="6" t="str">
        <f>VLOOKUP(J2865,'Product Details'!B:D,3,0)</f>
        <v>Storage</v>
      </c>
      <c r="M2865" s="6" t="s">
        <v>6506</v>
      </c>
      <c r="N2865" s="2">
        <v>6337</v>
      </c>
      <c r="O2865" s="2">
        <v>6215</v>
      </c>
      <c r="P2865" s="2">
        <v>1</v>
      </c>
      <c r="Q2865" s="7">
        <f>O2865*P2865</f>
        <v>6215</v>
      </c>
      <c r="R2865" s="7">
        <f>N2865*P2865</f>
        <v>6337</v>
      </c>
      <c r="S2865" s="2">
        <v>35</v>
      </c>
      <c r="T2865" s="8">
        <f>R2865+S2865</f>
        <v>6372</v>
      </c>
      <c r="U2865" s="8">
        <f>T2865-Q2865</f>
        <v>157</v>
      </c>
      <c r="V2865" s="2" t="s">
        <v>30</v>
      </c>
      <c r="W2865" s="31">
        <f>IF(T2865&lt;5000,T2865*2%,IF(T2865&lt;25000,T2865*5%,IF(T2865&lt;50000,T2865*7%,IF(T2865&lt;100000,T2865*9%,IF(T2865&lt;250000,T2865*12%,T2865*15%)))))</f>
        <v>318.60000000000002</v>
      </c>
    </row>
    <row r="2866" spans="1:23" x14ac:dyDescent="0.3">
      <c r="A2866" s="2" t="s">
        <v>3129</v>
      </c>
      <c r="B2866" s="4">
        <v>43364</v>
      </c>
      <c r="C2866" s="4">
        <v>43364</v>
      </c>
      <c r="D2866" s="2" t="s">
        <v>28</v>
      </c>
      <c r="E2866" s="2" t="s">
        <v>68</v>
      </c>
      <c r="F2866" s="2" t="s">
        <v>1286</v>
      </c>
      <c r="G2866" s="5" t="str">
        <f>VLOOKUP(F2866,'Customer Info'!A:B,2,0)</f>
        <v>Mike</v>
      </c>
      <c r="H2866" s="5" t="str">
        <f>VLOOKUP(F2866,'Customer Info'!A:C,3,0)</f>
        <v>Vittorini</v>
      </c>
      <c r="I2866" s="5" t="str">
        <f>VLOOKUP(F2866,'Customer Info'!A:E,5,0)</f>
        <v>Naihati</v>
      </c>
      <c r="J2866" s="2" t="s">
        <v>1167</v>
      </c>
      <c r="K2866" s="6" t="str">
        <f>VLOOKUP(J2866,'Product Details'!B:C,2,0)</f>
        <v>Office_Supplies</v>
      </c>
      <c r="L2866" s="6" t="str">
        <f>VLOOKUP(J2866,'Product Details'!B:D,3,0)</f>
        <v>Supplies</v>
      </c>
      <c r="M2866" s="6" t="s">
        <v>6444</v>
      </c>
      <c r="N2866" s="2">
        <v>1585</v>
      </c>
      <c r="O2866" s="2">
        <v>1495</v>
      </c>
      <c r="P2866" s="2">
        <v>4</v>
      </c>
      <c r="Q2866" s="7">
        <f>O2866*P2866</f>
        <v>5980</v>
      </c>
      <c r="R2866" s="7">
        <f>N2866*P2866</f>
        <v>6340</v>
      </c>
      <c r="S2866" s="2">
        <v>60</v>
      </c>
      <c r="T2866" s="8">
        <f>R2866+S2866</f>
        <v>6400</v>
      </c>
      <c r="U2866" s="8">
        <f>T2866-Q2866</f>
        <v>420</v>
      </c>
      <c r="V2866" s="2" t="s">
        <v>33</v>
      </c>
      <c r="W2866" s="31">
        <f>IF(T2866&lt;5000,T2866*2%,IF(T2866&lt;25000,T2866*5%,IF(T2866&lt;50000,T2866*7%,IF(T2866&lt;100000,T2866*9%,IF(T2866&lt;250000,T2866*12%,T2866*15%)))))</f>
        <v>320</v>
      </c>
    </row>
    <row r="2867" spans="1:23" x14ac:dyDescent="0.3">
      <c r="A2867" s="2" t="s">
        <v>5402</v>
      </c>
      <c r="B2867" s="4">
        <v>44060</v>
      </c>
      <c r="C2867" s="4">
        <v>44060</v>
      </c>
      <c r="D2867" s="2" t="s">
        <v>35</v>
      </c>
      <c r="E2867" s="2" t="s">
        <v>48</v>
      </c>
      <c r="F2867" s="2" t="s">
        <v>857</v>
      </c>
      <c r="G2867" s="5" t="str">
        <f>VLOOKUP(F2867,'Customer Info'!A:B,2,0)</f>
        <v>Michael</v>
      </c>
      <c r="H2867" s="5" t="str">
        <f>VLOOKUP(F2867,'Customer Info'!A:C,3,0)</f>
        <v>Moore</v>
      </c>
      <c r="I2867" s="5" t="str">
        <f>VLOOKUP(F2867,'Customer Info'!A:E,5,0)</f>
        <v>Medan</v>
      </c>
      <c r="J2867" s="2" t="s">
        <v>398</v>
      </c>
      <c r="K2867" s="6" t="str">
        <f>VLOOKUP(J2867,'Product Details'!B:C,2,0)</f>
        <v>Office_Supplies</v>
      </c>
      <c r="L2867" s="6" t="str">
        <f>VLOOKUP(J2867,'Product Details'!B:D,3,0)</f>
        <v>Art</v>
      </c>
      <c r="M2867" s="6" t="s">
        <v>6425</v>
      </c>
      <c r="N2867" s="2">
        <v>1587</v>
      </c>
      <c r="O2867" s="2">
        <v>1428</v>
      </c>
      <c r="P2867" s="2">
        <v>4</v>
      </c>
      <c r="Q2867" s="7">
        <f>O2867*P2867</f>
        <v>5712</v>
      </c>
      <c r="R2867" s="7">
        <f>N2867*P2867</f>
        <v>6348</v>
      </c>
      <c r="S2867" s="2">
        <v>34</v>
      </c>
      <c r="T2867" s="8">
        <f>R2867+S2867</f>
        <v>6382</v>
      </c>
      <c r="U2867" s="8">
        <f>T2867-Q2867</f>
        <v>670</v>
      </c>
      <c r="V2867" s="2" t="s">
        <v>63</v>
      </c>
      <c r="W2867" s="31">
        <f>IF(T2867&lt;5000,T2867*2%,IF(T2867&lt;25000,T2867*5%,IF(T2867&lt;50000,T2867*7%,IF(T2867&lt;100000,T2867*9%,IF(T2867&lt;250000,T2867*12%,T2867*15%)))))</f>
        <v>319.10000000000002</v>
      </c>
    </row>
    <row r="2868" spans="1:23" x14ac:dyDescent="0.3">
      <c r="A2868" s="2" t="s">
        <v>3889</v>
      </c>
      <c r="B2868" s="4">
        <v>43931</v>
      </c>
      <c r="C2868" s="4">
        <v>43932</v>
      </c>
      <c r="D2868" s="2" t="s">
        <v>28</v>
      </c>
      <c r="E2868" s="2" t="s">
        <v>48</v>
      </c>
      <c r="F2868" s="2" t="s">
        <v>603</v>
      </c>
      <c r="G2868" s="5" t="str">
        <f>VLOOKUP(F2868,'Customer Info'!A:B,2,0)</f>
        <v>Michelle</v>
      </c>
      <c r="H2868" s="5" t="str">
        <f>VLOOKUP(F2868,'Customer Info'!A:C,3,0)</f>
        <v>Arnett</v>
      </c>
      <c r="I2868" s="5" t="str">
        <f>VLOOKUP(F2868,'Customer Info'!A:E,5,0)</f>
        <v>Palembang</v>
      </c>
      <c r="J2868" s="2" t="s">
        <v>577</v>
      </c>
      <c r="K2868" s="6" t="str">
        <f>VLOOKUP(J2868,'Product Details'!B:C,2,0)</f>
        <v>Office_Supplies</v>
      </c>
      <c r="L2868" s="6" t="str">
        <f>VLOOKUP(J2868,'Product Details'!B:D,3,0)</f>
        <v>Envelopes</v>
      </c>
      <c r="M2868" s="6" t="s">
        <v>6526</v>
      </c>
      <c r="N2868" s="2">
        <v>3176</v>
      </c>
      <c r="O2868" s="2">
        <v>3116</v>
      </c>
      <c r="P2868" s="2">
        <v>2</v>
      </c>
      <c r="Q2868" s="7">
        <f>O2868*P2868</f>
        <v>6232</v>
      </c>
      <c r="R2868" s="7">
        <f>N2868*P2868</f>
        <v>6352</v>
      </c>
      <c r="S2868" s="2">
        <v>78</v>
      </c>
      <c r="T2868" s="8">
        <f>R2868+S2868</f>
        <v>6430</v>
      </c>
      <c r="U2868" s="8">
        <f>T2868-Q2868</f>
        <v>198</v>
      </c>
      <c r="V2868" s="2" t="s">
        <v>33</v>
      </c>
      <c r="W2868" s="31">
        <f>IF(T2868&lt;5000,T2868*2%,IF(T2868&lt;25000,T2868*5%,IF(T2868&lt;50000,T2868*7%,IF(T2868&lt;100000,T2868*9%,IF(T2868&lt;250000,T2868*12%,T2868*15%)))))</f>
        <v>321.5</v>
      </c>
    </row>
    <row r="2869" spans="1:23" x14ac:dyDescent="0.3">
      <c r="A2869" s="2" t="s">
        <v>5447</v>
      </c>
      <c r="B2869" s="4">
        <v>43908</v>
      </c>
      <c r="C2869" s="4">
        <v>43910</v>
      </c>
      <c r="D2869" s="2" t="s">
        <v>28</v>
      </c>
      <c r="E2869" s="2" t="s">
        <v>68</v>
      </c>
      <c r="F2869" s="2" t="s">
        <v>145</v>
      </c>
      <c r="G2869" s="5" t="str">
        <f>VLOOKUP(F2869,'Customer Info'!A:B,2,0)</f>
        <v>Hunter</v>
      </c>
      <c r="H2869" s="5" t="str">
        <f>VLOOKUP(F2869,'Customer Info'!A:C,3,0)</f>
        <v>Lopez</v>
      </c>
      <c r="I2869" s="5" t="str">
        <f>VLOOKUP(F2869,'Customer Info'!A:E,5,0)</f>
        <v>Wollongong</v>
      </c>
      <c r="J2869" s="2" t="s">
        <v>108</v>
      </c>
      <c r="K2869" s="6" t="str">
        <f>VLOOKUP(J2869,'Product Details'!B:C,2,0)</f>
        <v>Furniture</v>
      </c>
      <c r="L2869" s="6" t="str">
        <f>VLOOKUP(J2869,'Product Details'!B:D,3,0)</f>
        <v>Bookcases</v>
      </c>
      <c r="M2869" s="6" t="s">
        <v>6454</v>
      </c>
      <c r="N2869" s="2">
        <v>3176</v>
      </c>
      <c r="O2869" s="2">
        <v>3116</v>
      </c>
      <c r="P2869" s="2">
        <v>2</v>
      </c>
      <c r="Q2869" s="7">
        <f>O2869*P2869</f>
        <v>6232</v>
      </c>
      <c r="R2869" s="7">
        <f>N2869*P2869</f>
        <v>6352</v>
      </c>
      <c r="S2869" s="2">
        <v>22</v>
      </c>
      <c r="T2869" s="8">
        <f>R2869+S2869</f>
        <v>6374</v>
      </c>
      <c r="U2869" s="8">
        <f>T2869-Q2869</f>
        <v>142</v>
      </c>
      <c r="V2869" s="2" t="s">
        <v>63</v>
      </c>
      <c r="W2869" s="31">
        <f>IF(T2869&lt;5000,T2869*2%,IF(T2869&lt;25000,T2869*5%,IF(T2869&lt;50000,T2869*7%,IF(T2869&lt;100000,T2869*9%,IF(T2869&lt;250000,T2869*12%,T2869*15%)))))</f>
        <v>318.70000000000005</v>
      </c>
    </row>
    <row r="2870" spans="1:23" x14ac:dyDescent="0.3">
      <c r="A2870" s="2" t="s">
        <v>4930</v>
      </c>
      <c r="B2870" s="4">
        <v>43288</v>
      </c>
      <c r="C2870" s="4">
        <v>43288</v>
      </c>
      <c r="D2870" s="2" t="s">
        <v>28</v>
      </c>
      <c r="E2870" s="2" t="s">
        <v>48</v>
      </c>
      <c r="F2870" s="2" t="s">
        <v>1096</v>
      </c>
      <c r="G2870" s="5" t="str">
        <f>VLOOKUP(F2870,'Customer Info'!A:B,2,0)</f>
        <v>Annie</v>
      </c>
      <c r="H2870" s="5" t="str">
        <f>VLOOKUP(F2870,'Customer Info'!A:C,3,0)</f>
        <v>Zypern</v>
      </c>
      <c r="I2870" s="5" t="str">
        <f>VLOOKUP(F2870,'Customer Info'!A:E,5,0)</f>
        <v>Brisbane</v>
      </c>
      <c r="J2870" s="2" t="s">
        <v>350</v>
      </c>
      <c r="K2870" s="6" t="str">
        <f>VLOOKUP(J2870,'Product Details'!B:C,2,0)</f>
        <v>Furniture</v>
      </c>
      <c r="L2870" s="6" t="str">
        <f>VLOOKUP(J2870,'Product Details'!B:D,3,0)</f>
        <v>Tables</v>
      </c>
      <c r="M2870" s="6" t="s">
        <v>6491</v>
      </c>
      <c r="N2870" s="2">
        <v>6354</v>
      </c>
      <c r="O2870" s="2">
        <v>5769</v>
      </c>
      <c r="P2870" s="2">
        <v>1</v>
      </c>
      <c r="Q2870" s="7">
        <f>O2870*P2870</f>
        <v>5769</v>
      </c>
      <c r="R2870" s="7">
        <f>N2870*P2870</f>
        <v>6354</v>
      </c>
      <c r="S2870" s="2">
        <v>71</v>
      </c>
      <c r="T2870" s="8">
        <f>R2870+S2870</f>
        <v>6425</v>
      </c>
      <c r="U2870" s="8">
        <f>T2870-Q2870</f>
        <v>656</v>
      </c>
      <c r="V2870" s="2" t="s">
        <v>33</v>
      </c>
      <c r="W2870" s="31">
        <f>IF(T2870&lt;5000,T2870*2%,IF(T2870&lt;25000,T2870*5%,IF(T2870&lt;50000,T2870*7%,IF(T2870&lt;100000,T2870*9%,IF(T2870&lt;250000,T2870*12%,T2870*15%)))))</f>
        <v>321.25</v>
      </c>
    </row>
    <row r="2871" spans="1:23" x14ac:dyDescent="0.3">
      <c r="A2871" s="2" t="s">
        <v>5496</v>
      </c>
      <c r="B2871" s="4">
        <v>44106</v>
      </c>
      <c r="C2871" s="4">
        <v>44108</v>
      </c>
      <c r="D2871" s="2" t="s">
        <v>47</v>
      </c>
      <c r="E2871" s="2" t="s">
        <v>36</v>
      </c>
      <c r="F2871" s="2" t="s">
        <v>1665</v>
      </c>
      <c r="G2871" s="5" t="str">
        <f>VLOOKUP(F2871,'Customer Info'!A:B,2,0)</f>
        <v>Matt</v>
      </c>
      <c r="H2871" s="5" t="str">
        <f>VLOOKUP(F2871,'Customer Info'!A:C,3,0)</f>
        <v>Collins</v>
      </c>
      <c r="I2871" s="5" t="str">
        <f>VLOOKUP(F2871,'Customer Info'!A:E,5,0)</f>
        <v>Mumbai</v>
      </c>
      <c r="J2871" s="2" t="s">
        <v>1390</v>
      </c>
      <c r="K2871" s="6" t="str">
        <f>VLOOKUP(J2871,'Product Details'!B:C,2,0)</f>
        <v>Furniture</v>
      </c>
      <c r="L2871" s="6" t="str">
        <f>VLOOKUP(J2871,'Product Details'!B:D,3,0)</f>
        <v>Furnishings</v>
      </c>
      <c r="M2871" s="6" t="s">
        <v>6390</v>
      </c>
      <c r="N2871" s="2">
        <v>1060</v>
      </c>
      <c r="O2871" s="2">
        <v>964</v>
      </c>
      <c r="P2871" s="2">
        <v>6</v>
      </c>
      <c r="Q2871" s="7">
        <f>O2871*P2871</f>
        <v>5784</v>
      </c>
      <c r="R2871" s="7">
        <f>N2871*P2871</f>
        <v>6360</v>
      </c>
      <c r="S2871" s="2">
        <v>82</v>
      </c>
      <c r="T2871" s="8">
        <f>R2871+S2871</f>
        <v>6442</v>
      </c>
      <c r="U2871" s="8">
        <f>T2871-Q2871</f>
        <v>658</v>
      </c>
      <c r="V2871" s="2" t="s">
        <v>30</v>
      </c>
      <c r="W2871" s="31">
        <f>IF(T2871&lt;5000,T2871*2%,IF(T2871&lt;25000,T2871*5%,IF(T2871&lt;50000,T2871*7%,IF(T2871&lt;100000,T2871*9%,IF(T2871&lt;250000,T2871*12%,T2871*15%)))))</f>
        <v>322.10000000000002</v>
      </c>
    </row>
    <row r="2872" spans="1:23" x14ac:dyDescent="0.3">
      <c r="A2872" s="2" t="s">
        <v>3296</v>
      </c>
      <c r="B2872" s="4">
        <v>43798</v>
      </c>
      <c r="C2872" s="4">
        <v>43800</v>
      </c>
      <c r="D2872" s="2" t="s">
        <v>28</v>
      </c>
      <c r="E2872" s="2" t="s">
        <v>91</v>
      </c>
      <c r="F2872" s="2" t="s">
        <v>149</v>
      </c>
      <c r="G2872" s="5" t="str">
        <f>VLOOKUP(F2872,'Customer Info'!A:B,2,0)</f>
        <v>Neil</v>
      </c>
      <c r="H2872" s="5" t="str">
        <f>VLOOKUP(F2872,'Customer Info'!A:C,3,0)</f>
        <v>Knudson</v>
      </c>
      <c r="I2872" s="5" t="str">
        <f>VLOOKUP(F2872,'Customer Info'!A:E,5,0)</f>
        <v>Malang</v>
      </c>
      <c r="J2872" s="2" t="s">
        <v>893</v>
      </c>
      <c r="K2872" s="6" t="str">
        <f>VLOOKUP(J2872,'Product Details'!B:C,2,0)</f>
        <v>Technology</v>
      </c>
      <c r="L2872" s="6" t="str">
        <f>VLOOKUP(J2872,'Product Details'!B:D,3,0)</f>
        <v>Machines</v>
      </c>
      <c r="M2872" s="6" t="s">
        <v>6485</v>
      </c>
      <c r="N2872" s="2">
        <v>3184</v>
      </c>
      <c r="O2872" s="2">
        <v>2947</v>
      </c>
      <c r="P2872" s="2">
        <v>2</v>
      </c>
      <c r="Q2872" s="7">
        <f>O2872*P2872</f>
        <v>5894</v>
      </c>
      <c r="R2872" s="7">
        <f>N2872*P2872</f>
        <v>6368</v>
      </c>
      <c r="S2872" s="2">
        <v>63</v>
      </c>
      <c r="T2872" s="8">
        <f>R2872+S2872</f>
        <v>6431</v>
      </c>
      <c r="U2872" s="8">
        <f>T2872-Q2872</f>
        <v>537</v>
      </c>
      <c r="V2872" s="2" t="s">
        <v>63</v>
      </c>
      <c r="W2872" s="31">
        <f>IF(T2872&lt;5000,T2872*2%,IF(T2872&lt;25000,T2872*5%,IF(T2872&lt;50000,T2872*7%,IF(T2872&lt;100000,T2872*9%,IF(T2872&lt;250000,T2872*12%,T2872*15%)))))</f>
        <v>321.55</v>
      </c>
    </row>
    <row r="2873" spans="1:23" x14ac:dyDescent="0.3">
      <c r="A2873" s="2" t="s">
        <v>4648</v>
      </c>
      <c r="B2873" s="4">
        <v>43979</v>
      </c>
      <c r="C2873" s="4">
        <v>43979</v>
      </c>
      <c r="D2873" s="2" t="s">
        <v>28</v>
      </c>
      <c r="E2873" s="2" t="s">
        <v>68</v>
      </c>
      <c r="F2873" s="2" t="s">
        <v>1153</v>
      </c>
      <c r="G2873" s="5" t="str">
        <f>VLOOKUP(F2873,'Customer Info'!A:B,2,0)</f>
        <v>Ralph</v>
      </c>
      <c r="H2873" s="5" t="str">
        <f>VLOOKUP(F2873,'Customer Info'!A:C,3,0)</f>
        <v>Kennedy</v>
      </c>
      <c r="I2873" s="5" t="str">
        <f>VLOOKUP(F2873,'Customer Info'!A:E,5,0)</f>
        <v>Perth</v>
      </c>
      <c r="J2873" s="2" t="s">
        <v>792</v>
      </c>
      <c r="K2873" s="6" t="str">
        <f>VLOOKUP(J2873,'Product Details'!B:C,2,0)</f>
        <v>Office_Supplies</v>
      </c>
      <c r="L2873" s="6" t="str">
        <f>VLOOKUP(J2873,'Product Details'!B:D,3,0)</f>
        <v>Fasteners</v>
      </c>
      <c r="M2873" s="6" t="s">
        <v>6544</v>
      </c>
      <c r="N2873" s="2">
        <v>3184</v>
      </c>
      <c r="O2873" s="2">
        <v>2947</v>
      </c>
      <c r="P2873" s="2">
        <v>2</v>
      </c>
      <c r="Q2873" s="7">
        <f>O2873*P2873</f>
        <v>5894</v>
      </c>
      <c r="R2873" s="7">
        <f>N2873*P2873</f>
        <v>6368</v>
      </c>
      <c r="S2873" s="2">
        <v>27</v>
      </c>
      <c r="T2873" s="8">
        <f>R2873+S2873</f>
        <v>6395</v>
      </c>
      <c r="U2873" s="8">
        <f>T2873-Q2873</f>
        <v>501</v>
      </c>
      <c r="V2873" s="2" t="s">
        <v>33</v>
      </c>
      <c r="W2873" s="31">
        <f>IF(T2873&lt;5000,T2873*2%,IF(T2873&lt;25000,T2873*5%,IF(T2873&lt;50000,T2873*7%,IF(T2873&lt;100000,T2873*9%,IF(T2873&lt;250000,T2873*12%,T2873*15%)))))</f>
        <v>319.75</v>
      </c>
    </row>
    <row r="2874" spans="1:23" x14ac:dyDescent="0.3">
      <c r="A2874" s="2" t="s">
        <v>2675</v>
      </c>
      <c r="B2874" s="4">
        <v>43900</v>
      </c>
      <c r="C2874" s="4">
        <v>43900</v>
      </c>
      <c r="D2874" s="2" t="s">
        <v>28</v>
      </c>
      <c r="E2874" s="2" t="s">
        <v>91</v>
      </c>
      <c r="F2874" s="2" t="s">
        <v>921</v>
      </c>
      <c r="G2874" s="5" t="str">
        <f>VLOOKUP(F2874,'Customer Info'!A:B,2,0)</f>
        <v>Claire</v>
      </c>
      <c r="H2874" s="5" t="str">
        <f>VLOOKUP(F2874,'Customer Info'!A:C,3,0)</f>
        <v>Gute</v>
      </c>
      <c r="I2874" s="5" t="str">
        <f>VLOOKUP(F2874,'Customer Info'!A:E,5,0)</f>
        <v>Worms</v>
      </c>
      <c r="J2874" s="2" t="s">
        <v>128</v>
      </c>
      <c r="K2874" s="6" t="str">
        <f>VLOOKUP(J2874,'Product Details'!B:C,2,0)</f>
        <v>Furniture</v>
      </c>
      <c r="L2874" s="6" t="str">
        <f>VLOOKUP(J2874,'Product Details'!B:D,3,0)</f>
        <v>Tables</v>
      </c>
      <c r="M2874" s="6" t="s">
        <v>6496</v>
      </c>
      <c r="N2874" s="2">
        <v>3192</v>
      </c>
      <c r="O2874" s="2">
        <v>3011</v>
      </c>
      <c r="P2874" s="2">
        <v>2</v>
      </c>
      <c r="Q2874" s="7">
        <f>O2874*P2874</f>
        <v>6022</v>
      </c>
      <c r="R2874" s="7">
        <f>N2874*P2874</f>
        <v>6384</v>
      </c>
      <c r="S2874" s="2">
        <v>97</v>
      </c>
      <c r="T2874" s="8">
        <f>R2874+S2874</f>
        <v>6481</v>
      </c>
      <c r="U2874" s="8">
        <f>T2874-Q2874</f>
        <v>459</v>
      </c>
      <c r="V2874" s="2" t="s">
        <v>33</v>
      </c>
      <c r="W2874" s="31">
        <f>IF(T2874&lt;5000,T2874*2%,IF(T2874&lt;25000,T2874*5%,IF(T2874&lt;50000,T2874*7%,IF(T2874&lt;100000,T2874*9%,IF(T2874&lt;250000,T2874*12%,T2874*15%)))))</f>
        <v>324.05</v>
      </c>
    </row>
    <row r="2875" spans="1:23" x14ac:dyDescent="0.3">
      <c r="A2875" s="2" t="s">
        <v>359</v>
      </c>
      <c r="B2875" s="4">
        <v>43368</v>
      </c>
      <c r="C2875" s="4">
        <v>43369</v>
      </c>
      <c r="D2875" s="2" t="s">
        <v>28</v>
      </c>
      <c r="E2875" s="2" t="s">
        <v>29</v>
      </c>
      <c r="F2875" s="2" t="s">
        <v>318</v>
      </c>
      <c r="G2875" s="5" t="str">
        <f>VLOOKUP(F2875,'Customer Info'!A:B,2,0)</f>
        <v>Darren</v>
      </c>
      <c r="H2875" s="5" t="str">
        <f>VLOOKUP(F2875,'Customer Info'!A:C,3,0)</f>
        <v>Powers</v>
      </c>
      <c r="I2875" s="5" t="str">
        <f>VLOOKUP(F2875,'Customer Info'!A:E,5,0)</f>
        <v>Depok</v>
      </c>
      <c r="J2875" s="2" t="s">
        <v>344</v>
      </c>
      <c r="K2875" s="6" t="str">
        <f>VLOOKUP(J2875,'Product Details'!B:C,2,0)</f>
        <v>Furniture</v>
      </c>
      <c r="L2875" s="6" t="str">
        <f>VLOOKUP(J2875,'Product Details'!B:D,3,0)</f>
        <v>Chairs</v>
      </c>
      <c r="M2875" s="6" t="s">
        <v>6450</v>
      </c>
      <c r="N2875" s="2">
        <v>3192</v>
      </c>
      <c r="O2875" s="2">
        <v>3011</v>
      </c>
      <c r="P2875" s="2">
        <v>2</v>
      </c>
      <c r="Q2875" s="7">
        <f>O2875*P2875</f>
        <v>6022</v>
      </c>
      <c r="R2875" s="7">
        <f>N2875*P2875</f>
        <v>6384</v>
      </c>
      <c r="S2875" s="2">
        <v>73</v>
      </c>
      <c r="T2875" s="8">
        <f>R2875+S2875</f>
        <v>6457</v>
      </c>
      <c r="U2875" s="8">
        <f>T2875-Q2875</f>
        <v>435</v>
      </c>
      <c r="V2875" s="2" t="s">
        <v>33</v>
      </c>
      <c r="W2875" s="31">
        <f>IF(T2875&lt;5000,T2875*2%,IF(T2875&lt;25000,T2875*5%,IF(T2875&lt;50000,T2875*7%,IF(T2875&lt;100000,T2875*9%,IF(T2875&lt;250000,T2875*12%,T2875*15%)))))</f>
        <v>322.85000000000002</v>
      </c>
    </row>
    <row r="2876" spans="1:23" x14ac:dyDescent="0.3">
      <c r="A2876" s="2" t="s">
        <v>2023</v>
      </c>
      <c r="B2876" s="4">
        <v>43194</v>
      </c>
      <c r="C2876" s="4">
        <v>43195</v>
      </c>
      <c r="D2876" s="2" t="s">
        <v>47</v>
      </c>
      <c r="E2876" s="2" t="s">
        <v>36</v>
      </c>
      <c r="F2876" s="2" t="s">
        <v>167</v>
      </c>
      <c r="G2876" s="5" t="str">
        <f>VLOOKUP(F2876,'Customer Info'!A:B,2,0)</f>
        <v>Stuart</v>
      </c>
      <c r="H2876" s="5" t="str">
        <f>VLOOKUP(F2876,'Customer Info'!A:C,3,0)</f>
        <v>Calhoun</v>
      </c>
      <c r="I2876" s="5" t="str">
        <f>VLOOKUP(F2876,'Customer Info'!A:E,5,0)</f>
        <v>Nowra</v>
      </c>
      <c r="J2876" s="2" t="s">
        <v>170</v>
      </c>
      <c r="K2876" s="6" t="str">
        <f>VLOOKUP(J2876,'Product Details'!B:C,2,0)</f>
        <v>Office_Supplies</v>
      </c>
      <c r="L2876" s="6" t="str">
        <f>VLOOKUP(J2876,'Product Details'!B:D,3,0)</f>
        <v>Labels</v>
      </c>
      <c r="M2876" s="6" t="s">
        <v>6467</v>
      </c>
      <c r="N2876" s="2">
        <v>914</v>
      </c>
      <c r="O2876" s="2">
        <v>830</v>
      </c>
      <c r="P2876" s="2">
        <v>7</v>
      </c>
      <c r="Q2876" s="7">
        <f>O2876*P2876</f>
        <v>5810</v>
      </c>
      <c r="R2876" s="7">
        <f>N2876*P2876</f>
        <v>6398</v>
      </c>
      <c r="S2876" s="2">
        <v>66</v>
      </c>
      <c r="T2876" s="8">
        <f>R2876+S2876</f>
        <v>6464</v>
      </c>
      <c r="U2876" s="8">
        <f>T2876-Q2876</f>
        <v>654</v>
      </c>
      <c r="V2876" s="2" t="s">
        <v>63</v>
      </c>
      <c r="W2876" s="31">
        <f>IF(T2876&lt;5000,T2876*2%,IF(T2876&lt;25000,T2876*5%,IF(T2876&lt;50000,T2876*7%,IF(T2876&lt;100000,T2876*9%,IF(T2876&lt;250000,T2876*12%,T2876*15%)))))</f>
        <v>323.20000000000005</v>
      </c>
    </row>
    <row r="2877" spans="1:23" x14ac:dyDescent="0.3">
      <c r="A2877" s="2" t="s">
        <v>4891</v>
      </c>
      <c r="B2877" s="4">
        <v>43178</v>
      </c>
      <c r="C2877" s="4">
        <v>43179</v>
      </c>
      <c r="D2877" s="2" t="s">
        <v>35</v>
      </c>
      <c r="E2877" s="2" t="s">
        <v>48</v>
      </c>
      <c r="F2877" s="2" t="s">
        <v>740</v>
      </c>
      <c r="G2877" s="5" t="str">
        <f>VLOOKUP(F2877,'Customer Info'!A:B,2,0)</f>
        <v>George</v>
      </c>
      <c r="H2877" s="5" t="str">
        <f>VLOOKUP(F2877,'Customer Info'!A:C,3,0)</f>
        <v>Ashbrook</v>
      </c>
      <c r="I2877" s="5" t="str">
        <f>VLOOKUP(F2877,'Customer Info'!A:E,5,0)</f>
        <v>Jakarta</v>
      </c>
      <c r="J2877" s="2" t="s">
        <v>514</v>
      </c>
      <c r="K2877" s="6" t="str">
        <f>VLOOKUP(J2877,'Product Details'!B:C,2,0)</f>
        <v>Technology</v>
      </c>
      <c r="L2877" s="6" t="str">
        <f>VLOOKUP(J2877,'Product Details'!B:D,3,0)</f>
        <v>Accessories</v>
      </c>
      <c r="M2877" s="6" t="s">
        <v>6431</v>
      </c>
      <c r="N2877" s="2">
        <v>6400</v>
      </c>
      <c r="O2877" s="2">
        <v>6401</v>
      </c>
      <c r="P2877" s="2">
        <v>1</v>
      </c>
      <c r="Q2877" s="7">
        <f>O2877*P2877</f>
        <v>6401</v>
      </c>
      <c r="R2877" s="7">
        <f>N2877*P2877</f>
        <v>6400</v>
      </c>
      <c r="S2877" s="2">
        <v>53</v>
      </c>
      <c r="T2877" s="8">
        <f>R2877+S2877</f>
        <v>6453</v>
      </c>
      <c r="U2877" s="8">
        <f>T2877-Q2877</f>
        <v>52</v>
      </c>
      <c r="V2877" s="2" t="s">
        <v>33</v>
      </c>
      <c r="W2877" s="31">
        <f>IF(T2877&lt;5000,T2877*2%,IF(T2877&lt;25000,T2877*5%,IF(T2877&lt;50000,T2877*7%,IF(T2877&lt;100000,T2877*9%,IF(T2877&lt;250000,T2877*12%,T2877*15%)))))</f>
        <v>322.65000000000003</v>
      </c>
    </row>
    <row r="2878" spans="1:23" x14ac:dyDescent="0.3">
      <c r="A2878" s="2" t="s">
        <v>4213</v>
      </c>
      <c r="B2878" s="4">
        <v>43206</v>
      </c>
      <c r="C2878" s="4">
        <v>43208</v>
      </c>
      <c r="D2878" s="2" t="s">
        <v>28</v>
      </c>
      <c r="E2878" s="2" t="s">
        <v>68</v>
      </c>
      <c r="F2878" s="2" t="s">
        <v>966</v>
      </c>
      <c r="G2878" s="5" t="str">
        <f>VLOOKUP(F2878,'Customer Info'!A:B,2,0)</f>
        <v>Sung</v>
      </c>
      <c r="H2878" s="5" t="str">
        <f>VLOOKUP(F2878,'Customer Info'!A:C,3,0)</f>
        <v>Shariari</v>
      </c>
      <c r="I2878" s="5" t="str">
        <f>VLOOKUP(F2878,'Customer Info'!A:E,5,0)</f>
        <v>Solapur</v>
      </c>
      <c r="J2878" s="2" t="s">
        <v>283</v>
      </c>
      <c r="K2878" s="6" t="str">
        <f>VLOOKUP(J2878,'Product Details'!B:C,2,0)</f>
        <v>Furniture</v>
      </c>
      <c r="L2878" s="6" t="str">
        <f>VLOOKUP(J2878,'Product Details'!B:D,3,0)</f>
        <v>Chairs</v>
      </c>
      <c r="M2878" s="6" t="s">
        <v>6490</v>
      </c>
      <c r="N2878" s="2">
        <v>1601</v>
      </c>
      <c r="O2878" s="2">
        <v>1510</v>
      </c>
      <c r="P2878" s="2">
        <v>4</v>
      </c>
      <c r="Q2878" s="7">
        <f>O2878*P2878</f>
        <v>6040</v>
      </c>
      <c r="R2878" s="7">
        <f>N2878*P2878</f>
        <v>6404</v>
      </c>
      <c r="S2878" s="2">
        <v>94</v>
      </c>
      <c r="T2878" s="8">
        <f>R2878+S2878</f>
        <v>6498</v>
      </c>
      <c r="U2878" s="8">
        <f>T2878-Q2878</f>
        <v>458</v>
      </c>
      <c r="V2878" s="2" t="s">
        <v>33</v>
      </c>
      <c r="W2878" s="31">
        <f>IF(T2878&lt;5000,T2878*2%,IF(T2878&lt;25000,T2878*5%,IF(T2878&lt;50000,T2878*7%,IF(T2878&lt;100000,T2878*9%,IF(T2878&lt;250000,T2878*12%,T2878*15%)))))</f>
        <v>324.90000000000003</v>
      </c>
    </row>
    <row r="2879" spans="1:23" x14ac:dyDescent="0.3">
      <c r="A2879" s="2" t="s">
        <v>3674</v>
      </c>
      <c r="B2879" s="4">
        <v>43916</v>
      </c>
      <c r="C2879" s="4">
        <v>43917</v>
      </c>
      <c r="D2879" s="2" t="s">
        <v>28</v>
      </c>
      <c r="E2879" s="2" t="s">
        <v>36</v>
      </c>
      <c r="F2879" s="2" t="s">
        <v>206</v>
      </c>
      <c r="G2879" s="5" t="str">
        <f>VLOOKUP(F2879,'Customer Info'!A:B,2,0)</f>
        <v>Pamela</v>
      </c>
      <c r="H2879" s="5" t="str">
        <f>VLOOKUP(F2879,'Customer Info'!A:C,3,0)</f>
        <v>Stobb</v>
      </c>
      <c r="I2879" s="5" t="str">
        <f>VLOOKUP(F2879,'Customer Info'!A:E,5,0)</f>
        <v>Berlin</v>
      </c>
      <c r="J2879" s="2" t="s">
        <v>466</v>
      </c>
      <c r="K2879" s="6" t="str">
        <f>VLOOKUP(J2879,'Product Details'!B:C,2,0)</f>
        <v>Technology</v>
      </c>
      <c r="L2879" s="6" t="str">
        <f>VLOOKUP(J2879,'Product Details'!B:D,3,0)</f>
        <v>Phones</v>
      </c>
      <c r="M2879" s="6" t="s">
        <v>6419</v>
      </c>
      <c r="N2879" s="2">
        <v>1601</v>
      </c>
      <c r="O2879" s="2">
        <v>1510</v>
      </c>
      <c r="P2879" s="2">
        <v>4</v>
      </c>
      <c r="Q2879" s="7">
        <f>O2879*P2879</f>
        <v>6040</v>
      </c>
      <c r="R2879" s="7">
        <f>N2879*P2879</f>
        <v>6404</v>
      </c>
      <c r="S2879" s="2">
        <v>78</v>
      </c>
      <c r="T2879" s="8">
        <f>R2879+S2879</f>
        <v>6482</v>
      </c>
      <c r="U2879" s="8">
        <f>T2879-Q2879</f>
        <v>442</v>
      </c>
      <c r="V2879" s="2" t="s">
        <v>63</v>
      </c>
      <c r="W2879" s="31">
        <f>IF(T2879&lt;5000,T2879*2%,IF(T2879&lt;25000,T2879*5%,IF(T2879&lt;50000,T2879*7%,IF(T2879&lt;100000,T2879*9%,IF(T2879&lt;250000,T2879*12%,T2879*15%)))))</f>
        <v>324.10000000000002</v>
      </c>
    </row>
    <row r="2880" spans="1:23" x14ac:dyDescent="0.3">
      <c r="A2880" s="2" t="s">
        <v>3461</v>
      </c>
      <c r="B2880" s="4">
        <v>43596</v>
      </c>
      <c r="C2880" s="4">
        <v>43597</v>
      </c>
      <c r="D2880" s="2" t="s">
        <v>28</v>
      </c>
      <c r="E2880" s="2" t="s">
        <v>48</v>
      </c>
      <c r="F2880" s="2" t="s">
        <v>689</v>
      </c>
      <c r="G2880" s="5" t="str">
        <f>VLOOKUP(F2880,'Customer Info'!A:B,2,0)</f>
        <v>Barry</v>
      </c>
      <c r="H2880" s="5" t="str">
        <f>VLOOKUP(F2880,'Customer Info'!A:C,3,0)</f>
        <v>Blumstein</v>
      </c>
      <c r="I2880" s="5" t="str">
        <f>VLOOKUP(F2880,'Customer Info'!A:E,5,0)</f>
        <v>Toowoomba</v>
      </c>
      <c r="J2880" s="2" t="s">
        <v>1012</v>
      </c>
      <c r="K2880" s="6" t="str">
        <f>VLOOKUP(J2880,'Product Details'!B:C,2,0)</f>
        <v>Office_Supplies</v>
      </c>
      <c r="L2880" s="6" t="str">
        <f>VLOOKUP(J2880,'Product Details'!B:D,3,0)</f>
        <v>Envelopes</v>
      </c>
      <c r="M2880" s="6" t="s">
        <v>6463</v>
      </c>
      <c r="N2880" s="2">
        <v>1601</v>
      </c>
      <c r="O2880" s="2">
        <v>1510</v>
      </c>
      <c r="P2880" s="2">
        <v>4</v>
      </c>
      <c r="Q2880" s="7">
        <f>O2880*P2880</f>
        <v>6040</v>
      </c>
      <c r="R2880" s="7">
        <f>N2880*P2880</f>
        <v>6404</v>
      </c>
      <c r="S2880" s="2">
        <v>67</v>
      </c>
      <c r="T2880" s="8">
        <f>R2880+S2880</f>
        <v>6471</v>
      </c>
      <c r="U2880" s="8">
        <f>T2880-Q2880</f>
        <v>431</v>
      </c>
      <c r="V2880" s="2" t="s">
        <v>33</v>
      </c>
      <c r="W2880" s="31">
        <f>IF(T2880&lt;5000,T2880*2%,IF(T2880&lt;25000,T2880*5%,IF(T2880&lt;50000,T2880*7%,IF(T2880&lt;100000,T2880*9%,IF(T2880&lt;250000,T2880*12%,T2880*15%)))))</f>
        <v>323.55</v>
      </c>
    </row>
    <row r="2881" spans="1:23" x14ac:dyDescent="0.3">
      <c r="A2881" s="2" t="s">
        <v>4771</v>
      </c>
      <c r="B2881" s="4">
        <v>44019</v>
      </c>
      <c r="C2881" s="4">
        <v>44020</v>
      </c>
      <c r="D2881" s="2" t="s">
        <v>28</v>
      </c>
      <c r="E2881" s="2" t="s">
        <v>36</v>
      </c>
      <c r="F2881" s="2" t="s">
        <v>52</v>
      </c>
      <c r="G2881" s="5" t="str">
        <f>VLOOKUP(F2881,'Customer Info'!A:B,2,0)</f>
        <v>Jas</v>
      </c>
      <c r="H2881" s="5" t="str">
        <f>VLOOKUP(F2881,'Customer Info'!A:C,3,0)</f>
        <v>O'Carroll</v>
      </c>
      <c r="I2881" s="5" t="str">
        <f>VLOOKUP(F2881,'Customer Info'!A:E,5,0)</f>
        <v>Essen</v>
      </c>
      <c r="J2881" s="2" t="s">
        <v>322</v>
      </c>
      <c r="K2881" s="6" t="str">
        <f>VLOOKUP(J2881,'Product Details'!B:C,2,0)</f>
        <v>Technology</v>
      </c>
      <c r="L2881" s="6" t="str">
        <f>VLOOKUP(J2881,'Product Details'!B:D,3,0)</f>
        <v>Accessories</v>
      </c>
      <c r="M2881" s="6" t="s">
        <v>6475</v>
      </c>
      <c r="N2881" s="2">
        <v>1601</v>
      </c>
      <c r="O2881" s="2">
        <v>1510</v>
      </c>
      <c r="P2881" s="2">
        <v>4</v>
      </c>
      <c r="Q2881" s="7">
        <f>O2881*P2881</f>
        <v>6040</v>
      </c>
      <c r="R2881" s="7">
        <f>N2881*P2881</f>
        <v>6404</v>
      </c>
      <c r="S2881" s="2">
        <v>55</v>
      </c>
      <c r="T2881" s="8">
        <f>R2881+S2881</f>
        <v>6459</v>
      </c>
      <c r="U2881" s="8">
        <f>T2881-Q2881</f>
        <v>419</v>
      </c>
      <c r="V2881" s="2" t="s">
        <v>33</v>
      </c>
      <c r="W2881" s="31">
        <f>IF(T2881&lt;5000,T2881*2%,IF(T2881&lt;25000,T2881*5%,IF(T2881&lt;50000,T2881*7%,IF(T2881&lt;100000,T2881*9%,IF(T2881&lt;250000,T2881*12%,T2881*15%)))))</f>
        <v>322.95000000000005</v>
      </c>
    </row>
    <row r="2882" spans="1:23" x14ac:dyDescent="0.3">
      <c r="A2882" s="2" t="s">
        <v>2269</v>
      </c>
      <c r="B2882" s="4">
        <v>43707</v>
      </c>
      <c r="C2882" s="4">
        <v>43709</v>
      </c>
      <c r="D2882" s="2" t="s">
        <v>28</v>
      </c>
      <c r="E2882" s="2" t="s">
        <v>48</v>
      </c>
      <c r="F2882" s="2" t="s">
        <v>1219</v>
      </c>
      <c r="G2882" s="5" t="str">
        <f>VLOOKUP(F2882,'Customer Info'!A:B,2,0)</f>
        <v>Greg</v>
      </c>
      <c r="H2882" s="5" t="str">
        <f>VLOOKUP(F2882,'Customer Info'!A:C,3,0)</f>
        <v>Tran</v>
      </c>
      <c r="I2882" s="5" t="str">
        <f>VLOOKUP(F2882,'Customer Info'!A:E,5,0)</f>
        <v>Recklinghausen</v>
      </c>
      <c r="J2882" s="2" t="s">
        <v>751</v>
      </c>
      <c r="K2882" s="6" t="str">
        <f>VLOOKUP(J2882,'Product Details'!B:C,2,0)</f>
        <v>Office_Supplies</v>
      </c>
      <c r="L2882" s="6" t="str">
        <f>VLOOKUP(J2882,'Product Details'!B:D,3,0)</f>
        <v>Envelopes</v>
      </c>
      <c r="M2882" s="6" t="s">
        <v>6525</v>
      </c>
      <c r="N2882" s="2">
        <v>1601</v>
      </c>
      <c r="O2882" s="2">
        <v>1510</v>
      </c>
      <c r="P2882" s="2">
        <v>4</v>
      </c>
      <c r="Q2882" s="7">
        <f>O2882*P2882</f>
        <v>6040</v>
      </c>
      <c r="R2882" s="7">
        <f>N2882*P2882</f>
        <v>6404</v>
      </c>
      <c r="S2882" s="2">
        <v>34</v>
      </c>
      <c r="T2882" s="8">
        <f>R2882+S2882</f>
        <v>6438</v>
      </c>
      <c r="U2882" s="8">
        <f>T2882-Q2882</f>
        <v>398</v>
      </c>
      <c r="V2882" s="2" t="s">
        <v>33</v>
      </c>
      <c r="W2882" s="31">
        <f>IF(T2882&lt;5000,T2882*2%,IF(T2882&lt;25000,T2882*5%,IF(T2882&lt;50000,T2882*7%,IF(T2882&lt;100000,T2882*9%,IF(T2882&lt;250000,T2882*12%,T2882*15%)))))</f>
        <v>321.90000000000003</v>
      </c>
    </row>
    <row r="2883" spans="1:23" x14ac:dyDescent="0.3">
      <c r="A2883" s="2" t="s">
        <v>2936</v>
      </c>
      <c r="B2883" s="4">
        <v>43318</v>
      </c>
      <c r="C2883" s="4">
        <v>43320</v>
      </c>
      <c r="D2883" s="2" t="s">
        <v>47</v>
      </c>
      <c r="E2883" s="2" t="s">
        <v>43</v>
      </c>
      <c r="F2883" s="2" t="s">
        <v>489</v>
      </c>
      <c r="G2883" s="5" t="str">
        <f>VLOOKUP(F2883,'Customer Info'!A:B,2,0)</f>
        <v>Jim</v>
      </c>
      <c r="H2883" s="5" t="str">
        <f>VLOOKUP(F2883,'Customer Info'!A:C,3,0)</f>
        <v>Karlsson</v>
      </c>
      <c r="I2883" s="5" t="str">
        <f>VLOOKUP(F2883,'Customer Info'!A:E,5,0)</f>
        <v>Geelong</v>
      </c>
      <c r="J2883" s="2" t="s">
        <v>532</v>
      </c>
      <c r="K2883" s="6" t="str">
        <f>VLOOKUP(J2883,'Product Details'!B:C,2,0)</f>
        <v>Office_Supplies</v>
      </c>
      <c r="L2883" s="6" t="str">
        <f>VLOOKUP(J2883,'Product Details'!B:D,3,0)</f>
        <v>Supplies</v>
      </c>
      <c r="M2883" s="6" t="s">
        <v>6424</v>
      </c>
      <c r="N2883" s="2">
        <v>712</v>
      </c>
      <c r="O2883" s="2">
        <v>640</v>
      </c>
      <c r="P2883" s="2">
        <v>9</v>
      </c>
      <c r="Q2883" s="7">
        <f>O2883*P2883</f>
        <v>5760</v>
      </c>
      <c r="R2883" s="7">
        <f>N2883*P2883</f>
        <v>6408</v>
      </c>
      <c r="S2883" s="2">
        <v>91</v>
      </c>
      <c r="T2883" s="8">
        <f>R2883+S2883</f>
        <v>6499</v>
      </c>
      <c r="U2883" s="8">
        <f>T2883-Q2883</f>
        <v>739</v>
      </c>
      <c r="V2883" s="2" t="s">
        <v>71</v>
      </c>
      <c r="W2883" s="31">
        <f>IF(T2883&lt;5000,T2883*2%,IF(T2883&lt;25000,T2883*5%,IF(T2883&lt;50000,T2883*7%,IF(T2883&lt;100000,T2883*9%,IF(T2883&lt;250000,T2883*12%,T2883*15%)))))</f>
        <v>324.95000000000005</v>
      </c>
    </row>
    <row r="2884" spans="1:23" x14ac:dyDescent="0.3">
      <c r="A2884" s="2" t="s">
        <v>2412</v>
      </c>
      <c r="B2884" s="4">
        <v>43629</v>
      </c>
      <c r="C2884" s="4">
        <v>43631</v>
      </c>
      <c r="D2884" s="2" t="s">
        <v>47</v>
      </c>
      <c r="E2884" s="2" t="s">
        <v>68</v>
      </c>
      <c r="F2884" s="2" t="s">
        <v>766</v>
      </c>
      <c r="G2884" s="5" t="str">
        <f>VLOOKUP(F2884,'Customer Info'!A:B,2,0)</f>
        <v>Brad</v>
      </c>
      <c r="H2884" s="5" t="str">
        <f>VLOOKUP(F2884,'Customer Info'!A:C,3,0)</f>
        <v>Thomas</v>
      </c>
      <c r="I2884" s="5" t="str">
        <f>VLOOKUP(F2884,'Customer Info'!A:E,5,0)</f>
        <v>Udaipur</v>
      </c>
      <c r="J2884" s="2" t="s">
        <v>255</v>
      </c>
      <c r="K2884" s="6" t="str">
        <f>VLOOKUP(J2884,'Product Details'!B:C,2,0)</f>
        <v>Office_Supplies</v>
      </c>
      <c r="L2884" s="6" t="str">
        <f>VLOOKUP(J2884,'Product Details'!B:D,3,0)</f>
        <v>Supplies</v>
      </c>
      <c r="M2884" s="6" t="s">
        <v>6416</v>
      </c>
      <c r="N2884" s="2">
        <v>918</v>
      </c>
      <c r="O2884" s="2">
        <v>859</v>
      </c>
      <c r="P2884" s="2">
        <v>7</v>
      </c>
      <c r="Q2884" s="7">
        <f>O2884*P2884</f>
        <v>6013</v>
      </c>
      <c r="R2884" s="7">
        <f>N2884*P2884</f>
        <v>6426</v>
      </c>
      <c r="S2884" s="2">
        <v>24</v>
      </c>
      <c r="T2884" s="8">
        <f>R2884+S2884</f>
        <v>6450</v>
      </c>
      <c r="U2884" s="8">
        <f>T2884-Q2884</f>
        <v>437</v>
      </c>
      <c r="V2884" s="2" t="s">
        <v>63</v>
      </c>
      <c r="W2884" s="31">
        <f>IF(T2884&lt;5000,T2884*2%,IF(T2884&lt;25000,T2884*5%,IF(T2884&lt;50000,T2884*7%,IF(T2884&lt;100000,T2884*9%,IF(T2884&lt;250000,T2884*12%,T2884*15%)))))</f>
        <v>322.5</v>
      </c>
    </row>
    <row r="2885" spans="1:23" x14ac:dyDescent="0.3">
      <c r="A2885" s="2" t="s">
        <v>3985</v>
      </c>
      <c r="B2885" s="4">
        <v>43855</v>
      </c>
      <c r="C2885" s="4">
        <v>43857</v>
      </c>
      <c r="D2885" s="2" t="s">
        <v>47</v>
      </c>
      <c r="E2885" s="2" t="s">
        <v>36</v>
      </c>
      <c r="F2885" s="2" t="s">
        <v>327</v>
      </c>
      <c r="G2885" s="5" t="str">
        <f>VLOOKUP(F2885,'Customer Info'!A:B,2,0)</f>
        <v>Jill</v>
      </c>
      <c r="H2885" s="5" t="str">
        <f>VLOOKUP(F2885,'Customer Info'!A:C,3,0)</f>
        <v>Stevenson</v>
      </c>
      <c r="I2885" s="5" t="str">
        <f>VLOOKUP(F2885,'Customer Info'!A:E,5,0)</f>
        <v>Bengbu</v>
      </c>
      <c r="J2885" s="2" t="s">
        <v>234</v>
      </c>
      <c r="K2885" s="6" t="str">
        <f>VLOOKUP(J2885,'Product Details'!B:C,2,0)</f>
        <v>Furniture</v>
      </c>
      <c r="L2885" s="6" t="str">
        <f>VLOOKUP(J2885,'Product Details'!B:D,3,0)</f>
        <v>Chairs</v>
      </c>
      <c r="M2885" s="6" t="s">
        <v>6411</v>
      </c>
      <c r="N2885" s="2">
        <v>3224</v>
      </c>
      <c r="O2885" s="2">
        <v>2984</v>
      </c>
      <c r="P2885" s="2">
        <v>2</v>
      </c>
      <c r="Q2885" s="7">
        <f>O2885*P2885</f>
        <v>5968</v>
      </c>
      <c r="R2885" s="7">
        <f>N2885*P2885</f>
        <v>6448</v>
      </c>
      <c r="S2885" s="2">
        <v>99</v>
      </c>
      <c r="T2885" s="8">
        <f>R2885+S2885</f>
        <v>6547</v>
      </c>
      <c r="U2885" s="8">
        <f>T2885-Q2885</f>
        <v>579</v>
      </c>
      <c r="V2885" s="2" t="s">
        <v>30</v>
      </c>
      <c r="W2885" s="31">
        <f>IF(T2885&lt;5000,T2885*2%,IF(T2885&lt;25000,T2885*5%,IF(T2885&lt;50000,T2885*7%,IF(T2885&lt;100000,T2885*9%,IF(T2885&lt;250000,T2885*12%,T2885*15%)))))</f>
        <v>327.35000000000002</v>
      </c>
    </row>
    <row r="2886" spans="1:23" x14ac:dyDescent="0.3">
      <c r="A2886" s="2" t="s">
        <v>3548</v>
      </c>
      <c r="B2886" s="4">
        <v>43680</v>
      </c>
      <c r="C2886" s="4">
        <v>43680</v>
      </c>
      <c r="D2886" s="2" t="s">
        <v>47</v>
      </c>
      <c r="E2886" s="2" t="s">
        <v>29</v>
      </c>
      <c r="F2886" s="2" t="s">
        <v>1254</v>
      </c>
      <c r="G2886" s="5" t="str">
        <f>VLOOKUP(F2886,'Customer Info'!A:B,2,0)</f>
        <v>Lisa</v>
      </c>
      <c r="H2886" s="5" t="str">
        <f>VLOOKUP(F2886,'Customer Info'!A:C,3,0)</f>
        <v>Ryan</v>
      </c>
      <c r="I2886" s="5" t="str">
        <f>VLOOKUP(F2886,'Customer Info'!A:E,5,0)</f>
        <v>Townsville</v>
      </c>
      <c r="J2886" s="2" t="s">
        <v>448</v>
      </c>
      <c r="K2886" s="6" t="str">
        <f>VLOOKUP(J2886,'Product Details'!B:C,2,0)</f>
        <v>Office_Supplies</v>
      </c>
      <c r="L2886" s="6" t="str">
        <f>VLOOKUP(J2886,'Product Details'!B:D,3,0)</f>
        <v>Envelopes</v>
      </c>
      <c r="M2886" s="6" t="s">
        <v>6407</v>
      </c>
      <c r="N2886" s="2">
        <v>3224</v>
      </c>
      <c r="O2886" s="2">
        <v>2984</v>
      </c>
      <c r="P2886" s="2">
        <v>2</v>
      </c>
      <c r="Q2886" s="7">
        <f>O2886*P2886</f>
        <v>5968</v>
      </c>
      <c r="R2886" s="7">
        <f>N2886*P2886</f>
        <v>6448</v>
      </c>
      <c r="S2886" s="2">
        <v>77</v>
      </c>
      <c r="T2886" s="8">
        <f>R2886+S2886</f>
        <v>6525</v>
      </c>
      <c r="U2886" s="8">
        <f>T2886-Q2886</f>
        <v>557</v>
      </c>
      <c r="V2886" s="2" t="s">
        <v>63</v>
      </c>
      <c r="W2886" s="31">
        <f>IF(T2886&lt;5000,T2886*2%,IF(T2886&lt;25000,T2886*5%,IF(T2886&lt;50000,T2886*7%,IF(T2886&lt;100000,T2886*9%,IF(T2886&lt;250000,T2886*12%,T2886*15%)))))</f>
        <v>326.25</v>
      </c>
    </row>
    <row r="2887" spans="1:23" x14ac:dyDescent="0.3">
      <c r="A2887" s="2" t="s">
        <v>1239</v>
      </c>
      <c r="B2887" s="4">
        <v>43480</v>
      </c>
      <c r="C2887" s="4">
        <v>43482</v>
      </c>
      <c r="D2887" s="2" t="s">
        <v>28</v>
      </c>
      <c r="E2887" s="2" t="s">
        <v>36</v>
      </c>
      <c r="F2887" s="2" t="s">
        <v>822</v>
      </c>
      <c r="G2887" s="5" t="str">
        <f>VLOOKUP(F2887,'Customer Info'!A:B,2,0)</f>
        <v>Anthony</v>
      </c>
      <c r="H2887" s="5" t="str">
        <f>VLOOKUP(F2887,'Customer Info'!A:C,3,0)</f>
        <v>Garverick</v>
      </c>
      <c r="I2887" s="5" t="str">
        <f>VLOOKUP(F2887,'Customer Info'!A:E,5,0)</f>
        <v>Delhi</v>
      </c>
      <c r="J2887" s="2" t="s">
        <v>694</v>
      </c>
      <c r="K2887" s="6" t="str">
        <f>VLOOKUP(J2887,'Product Details'!B:C,2,0)</f>
        <v>Office_Supplies</v>
      </c>
      <c r="L2887" s="6" t="str">
        <f>VLOOKUP(J2887,'Product Details'!B:D,3,0)</f>
        <v>Binders</v>
      </c>
      <c r="M2887" s="6" t="s">
        <v>6524</v>
      </c>
      <c r="N2887" s="2">
        <v>3224</v>
      </c>
      <c r="O2887" s="2">
        <v>2901</v>
      </c>
      <c r="P2887" s="2">
        <v>2</v>
      </c>
      <c r="Q2887" s="7">
        <f>O2887*P2887</f>
        <v>5802</v>
      </c>
      <c r="R2887" s="7">
        <f>N2887*P2887</f>
        <v>6448</v>
      </c>
      <c r="S2887" s="2">
        <v>57</v>
      </c>
      <c r="T2887" s="8">
        <f>R2887+S2887</f>
        <v>6505</v>
      </c>
      <c r="U2887" s="8">
        <f>T2887-Q2887</f>
        <v>703</v>
      </c>
      <c r="V2887" s="2" t="s">
        <v>33</v>
      </c>
      <c r="W2887" s="31">
        <f>IF(T2887&lt;5000,T2887*2%,IF(T2887&lt;25000,T2887*5%,IF(T2887&lt;50000,T2887*7%,IF(T2887&lt;100000,T2887*9%,IF(T2887&lt;250000,T2887*12%,T2887*15%)))))</f>
        <v>325.25</v>
      </c>
    </row>
    <row r="2888" spans="1:23" x14ac:dyDescent="0.3">
      <c r="A2888" s="2" t="s">
        <v>3305</v>
      </c>
      <c r="B2888" s="4">
        <v>43712</v>
      </c>
      <c r="C2888" s="4">
        <v>43712</v>
      </c>
      <c r="D2888" s="2" t="s">
        <v>47</v>
      </c>
      <c r="E2888" s="2" t="s">
        <v>29</v>
      </c>
      <c r="F2888" s="2" t="s">
        <v>558</v>
      </c>
      <c r="G2888" s="5" t="str">
        <f>VLOOKUP(F2888,'Customer Info'!A:B,2,0)</f>
        <v>Damala</v>
      </c>
      <c r="H2888" s="5" t="str">
        <f>VLOOKUP(F2888,'Customer Info'!A:C,3,0)</f>
        <v>Kotsonis</v>
      </c>
      <c r="I2888" s="5" t="str">
        <f>VLOOKUP(F2888,'Customer Info'!A:E,5,0)</f>
        <v>Berlin</v>
      </c>
      <c r="J2888" s="2" t="s">
        <v>245</v>
      </c>
      <c r="K2888" s="6" t="str">
        <f>VLOOKUP(J2888,'Product Details'!B:C,2,0)</f>
        <v>Office_Supplies</v>
      </c>
      <c r="L2888" s="6" t="str">
        <f>VLOOKUP(J2888,'Product Details'!B:D,3,0)</f>
        <v>Envelopes</v>
      </c>
      <c r="M2888" s="6" t="s">
        <v>6427</v>
      </c>
      <c r="N2888" s="2">
        <v>3224</v>
      </c>
      <c r="O2888" s="2">
        <v>2984</v>
      </c>
      <c r="P2888" s="2">
        <v>2</v>
      </c>
      <c r="Q2888" s="7">
        <f>O2888*P2888</f>
        <v>5968</v>
      </c>
      <c r="R2888" s="7">
        <f>N2888*P2888</f>
        <v>6448</v>
      </c>
      <c r="S2888" s="2">
        <v>29</v>
      </c>
      <c r="T2888" s="8">
        <f>R2888+S2888</f>
        <v>6477</v>
      </c>
      <c r="U2888" s="8">
        <f>T2888-Q2888</f>
        <v>509</v>
      </c>
      <c r="V2888" s="2" t="s">
        <v>30</v>
      </c>
      <c r="W2888" s="31">
        <f>IF(T2888&lt;5000,T2888*2%,IF(T2888&lt;25000,T2888*5%,IF(T2888&lt;50000,T2888*7%,IF(T2888&lt;100000,T2888*9%,IF(T2888&lt;250000,T2888*12%,T2888*15%)))))</f>
        <v>323.85000000000002</v>
      </c>
    </row>
    <row r="2889" spans="1:23" x14ac:dyDescent="0.3">
      <c r="A2889" s="2" t="s">
        <v>1077</v>
      </c>
      <c r="B2889" s="4">
        <v>43583</v>
      </c>
      <c r="C2889" s="4">
        <v>43583</v>
      </c>
      <c r="D2889" s="2" t="s">
        <v>28</v>
      </c>
      <c r="E2889" s="2" t="s">
        <v>68</v>
      </c>
      <c r="F2889" s="2" t="s">
        <v>846</v>
      </c>
      <c r="G2889" s="5" t="str">
        <f>VLOOKUP(F2889,'Customer Info'!A:B,2,0)</f>
        <v>Brendan</v>
      </c>
      <c r="H2889" s="5" t="str">
        <f>VLOOKUP(F2889,'Customer Info'!A:C,3,0)</f>
        <v>Murry</v>
      </c>
      <c r="I2889" s="5" t="str">
        <f>VLOOKUP(F2889,'Customer Info'!A:E,5,0)</f>
        <v>Schwerin</v>
      </c>
      <c r="J2889" s="2" t="s">
        <v>522</v>
      </c>
      <c r="K2889" s="6" t="str">
        <f>VLOOKUP(J2889,'Product Details'!B:C,2,0)</f>
        <v>Office_Supplies</v>
      </c>
      <c r="L2889" s="6" t="str">
        <f>VLOOKUP(J2889,'Product Details'!B:D,3,0)</f>
        <v>Appliances</v>
      </c>
      <c r="M2889" s="6" t="s">
        <v>6513</v>
      </c>
      <c r="N2889" s="2">
        <v>1292</v>
      </c>
      <c r="O2889" s="2">
        <v>1185</v>
      </c>
      <c r="P2889" s="2">
        <v>5</v>
      </c>
      <c r="Q2889" s="7">
        <f>O2889*P2889</f>
        <v>5925</v>
      </c>
      <c r="R2889" s="7">
        <f>N2889*P2889</f>
        <v>6460</v>
      </c>
      <c r="S2889" s="2">
        <v>25</v>
      </c>
      <c r="T2889" s="8">
        <f>R2889+S2889</f>
        <v>6485</v>
      </c>
      <c r="U2889" s="8">
        <f>T2889-Q2889</f>
        <v>560</v>
      </c>
      <c r="V2889" s="2" t="s">
        <v>33</v>
      </c>
      <c r="W2889" s="31">
        <f>IF(T2889&lt;5000,T2889*2%,IF(T2889&lt;25000,T2889*5%,IF(T2889&lt;50000,T2889*7%,IF(T2889&lt;100000,T2889*9%,IF(T2889&lt;250000,T2889*12%,T2889*15%)))))</f>
        <v>324.25</v>
      </c>
    </row>
    <row r="2890" spans="1:23" x14ac:dyDescent="0.3">
      <c r="A2890" s="2" t="s">
        <v>3439</v>
      </c>
      <c r="B2890" s="4">
        <v>43650</v>
      </c>
      <c r="C2890" s="4">
        <v>43651</v>
      </c>
      <c r="D2890" s="2" t="s">
        <v>47</v>
      </c>
      <c r="E2890" s="2" t="s">
        <v>48</v>
      </c>
      <c r="F2890" s="2" t="s">
        <v>1194</v>
      </c>
      <c r="G2890" s="5" t="str">
        <f>VLOOKUP(F2890,'Customer Info'!A:B,2,0)</f>
        <v>Craig</v>
      </c>
      <c r="H2890" s="5" t="str">
        <f>VLOOKUP(F2890,'Customer Info'!A:C,3,0)</f>
        <v>Carroll</v>
      </c>
      <c r="I2890" s="5" t="str">
        <f>VLOOKUP(F2890,'Customer Info'!A:E,5,0)</f>
        <v>Suzhou</v>
      </c>
      <c r="J2890" s="2" t="s">
        <v>74</v>
      </c>
      <c r="K2890" s="6" t="str">
        <f>VLOOKUP(J2890,'Product Details'!B:C,2,0)</f>
        <v>Office_Supplies</v>
      </c>
      <c r="L2890" s="6" t="str">
        <f>VLOOKUP(J2890,'Product Details'!B:D,3,0)</f>
        <v>Fasteners</v>
      </c>
      <c r="M2890" s="6" t="s">
        <v>6459</v>
      </c>
      <c r="N2890" s="2">
        <v>923</v>
      </c>
      <c r="O2890" s="2">
        <v>879</v>
      </c>
      <c r="P2890" s="2">
        <v>7</v>
      </c>
      <c r="Q2890" s="7">
        <f>O2890*P2890</f>
        <v>6153</v>
      </c>
      <c r="R2890" s="7">
        <f>N2890*P2890</f>
        <v>6461</v>
      </c>
      <c r="S2890" s="2">
        <v>65</v>
      </c>
      <c r="T2890" s="8">
        <f>R2890+S2890</f>
        <v>6526</v>
      </c>
      <c r="U2890" s="8">
        <f>T2890-Q2890</f>
        <v>373</v>
      </c>
      <c r="V2890" s="2" t="s">
        <v>33</v>
      </c>
      <c r="W2890" s="31">
        <f>IF(T2890&lt;5000,T2890*2%,IF(T2890&lt;25000,T2890*5%,IF(T2890&lt;50000,T2890*7%,IF(T2890&lt;100000,T2890*9%,IF(T2890&lt;250000,T2890*12%,T2890*15%)))))</f>
        <v>326.3</v>
      </c>
    </row>
    <row r="2891" spans="1:23" x14ac:dyDescent="0.3">
      <c r="A2891" s="2" t="s">
        <v>1401</v>
      </c>
      <c r="B2891" s="4">
        <v>43697</v>
      </c>
      <c r="C2891" s="4">
        <v>43698</v>
      </c>
      <c r="D2891" s="2" t="s">
        <v>28</v>
      </c>
      <c r="E2891" s="2" t="s">
        <v>43</v>
      </c>
      <c r="F2891" s="2" t="s">
        <v>1402</v>
      </c>
      <c r="G2891" s="5" t="str">
        <f>VLOOKUP(F2891,'Customer Info'!A:B,2,0)</f>
        <v>Eileen</v>
      </c>
      <c r="H2891" s="5" t="str">
        <f>VLOOKUP(F2891,'Customer Info'!A:C,3,0)</f>
        <v>Kiefer</v>
      </c>
      <c r="I2891" s="5" t="str">
        <f>VLOOKUP(F2891,'Customer Info'!A:E,5,0)</f>
        <v>Cologne</v>
      </c>
      <c r="J2891" s="2" t="s">
        <v>102</v>
      </c>
      <c r="K2891" s="6" t="str">
        <f>VLOOKUP(J2891,'Product Details'!B:C,2,0)</f>
        <v>Technology</v>
      </c>
      <c r="L2891" s="6" t="str">
        <f>VLOOKUP(J2891,'Product Details'!B:D,3,0)</f>
        <v>Phones</v>
      </c>
      <c r="M2891" s="6" t="s">
        <v>6447</v>
      </c>
      <c r="N2891" s="2">
        <v>2155</v>
      </c>
      <c r="O2891" s="2">
        <v>2014</v>
      </c>
      <c r="P2891" s="2">
        <v>3</v>
      </c>
      <c r="Q2891" s="7">
        <f>O2891*P2891</f>
        <v>6042</v>
      </c>
      <c r="R2891" s="7">
        <f>N2891*P2891</f>
        <v>6465</v>
      </c>
      <c r="S2891" s="2">
        <v>62</v>
      </c>
      <c r="T2891" s="8">
        <f>R2891+S2891</f>
        <v>6527</v>
      </c>
      <c r="U2891" s="8">
        <f>T2891-Q2891</f>
        <v>485</v>
      </c>
      <c r="V2891" s="2" t="s">
        <v>33</v>
      </c>
      <c r="W2891" s="31">
        <f>IF(T2891&lt;5000,T2891*2%,IF(T2891&lt;25000,T2891*5%,IF(T2891&lt;50000,T2891*7%,IF(T2891&lt;100000,T2891*9%,IF(T2891&lt;250000,T2891*12%,T2891*15%)))))</f>
        <v>326.35000000000002</v>
      </c>
    </row>
    <row r="2892" spans="1:23" x14ac:dyDescent="0.3">
      <c r="A2892" s="2" t="s">
        <v>714</v>
      </c>
      <c r="B2892" s="4">
        <v>43462</v>
      </c>
      <c r="C2892" s="4">
        <v>43463</v>
      </c>
      <c r="D2892" s="2" t="s">
        <v>28</v>
      </c>
      <c r="E2892" s="2" t="s">
        <v>36</v>
      </c>
      <c r="F2892" s="2" t="s">
        <v>715</v>
      </c>
      <c r="G2892" s="5" t="str">
        <f>VLOOKUP(F2892,'Customer Info'!A:B,2,0)</f>
        <v>Patrick</v>
      </c>
      <c r="H2892" s="5" t="str">
        <f>VLOOKUP(F2892,'Customer Info'!A:C,3,0)</f>
        <v>Bzostek</v>
      </c>
      <c r="I2892" s="5" t="str">
        <f>VLOOKUP(F2892,'Customer Info'!A:E,5,0)</f>
        <v>Brisbane</v>
      </c>
      <c r="J2892" s="2" t="s">
        <v>554</v>
      </c>
      <c r="K2892" s="6" t="str">
        <f>VLOOKUP(J2892,'Product Details'!B:C,2,0)</f>
        <v>Furniture</v>
      </c>
      <c r="L2892" s="6" t="str">
        <f>VLOOKUP(J2892,'Product Details'!B:D,3,0)</f>
        <v>Furnishings</v>
      </c>
      <c r="M2892" s="6" t="s">
        <v>6561</v>
      </c>
      <c r="N2892" s="2">
        <v>2155</v>
      </c>
      <c r="O2892" s="2">
        <v>2014</v>
      </c>
      <c r="P2892" s="2">
        <v>3</v>
      </c>
      <c r="Q2892" s="7">
        <f>O2892*P2892</f>
        <v>6042</v>
      </c>
      <c r="R2892" s="7">
        <f>N2892*P2892</f>
        <v>6465</v>
      </c>
      <c r="S2892" s="2">
        <v>50</v>
      </c>
      <c r="T2892" s="8">
        <f>R2892+S2892</f>
        <v>6515</v>
      </c>
      <c r="U2892" s="8">
        <f>T2892-Q2892</f>
        <v>473</v>
      </c>
      <c r="V2892" s="2" t="s">
        <v>33</v>
      </c>
      <c r="W2892" s="31">
        <f>IF(T2892&lt;5000,T2892*2%,IF(T2892&lt;25000,T2892*5%,IF(T2892&lt;50000,T2892*7%,IF(T2892&lt;100000,T2892*9%,IF(T2892&lt;250000,T2892*12%,T2892*15%)))))</f>
        <v>325.75</v>
      </c>
    </row>
    <row r="2893" spans="1:23" x14ac:dyDescent="0.3">
      <c r="A2893" s="2" t="s">
        <v>595</v>
      </c>
      <c r="B2893" s="4">
        <v>43166</v>
      </c>
      <c r="C2893" s="4">
        <v>43166</v>
      </c>
      <c r="D2893" s="2" t="s">
        <v>28</v>
      </c>
      <c r="E2893" s="2" t="s">
        <v>91</v>
      </c>
      <c r="F2893" s="2" t="s">
        <v>596</v>
      </c>
      <c r="G2893" s="5" t="str">
        <f>VLOOKUP(F2893,'Customer Info'!A:B,2,0)</f>
        <v>Anna</v>
      </c>
      <c r="H2893" s="5" t="str">
        <f>VLOOKUP(F2893,'Customer Info'!A:C,3,0)</f>
        <v>Gayman</v>
      </c>
      <c r="I2893" s="5" t="str">
        <f>VLOOKUP(F2893,'Customer Info'!A:E,5,0)</f>
        <v>Surat</v>
      </c>
      <c r="J2893" s="2" t="s">
        <v>538</v>
      </c>
      <c r="K2893" s="6" t="str">
        <f>VLOOKUP(J2893,'Product Details'!B:C,2,0)</f>
        <v>Technology</v>
      </c>
      <c r="L2893" s="6" t="str">
        <f>VLOOKUP(J2893,'Product Details'!B:D,3,0)</f>
        <v>Copiers</v>
      </c>
      <c r="M2893" s="6" t="s">
        <v>6436</v>
      </c>
      <c r="N2893" s="2">
        <v>2155</v>
      </c>
      <c r="O2893" s="2">
        <v>2014</v>
      </c>
      <c r="P2893" s="2">
        <v>3</v>
      </c>
      <c r="Q2893" s="7">
        <f>O2893*P2893</f>
        <v>6042</v>
      </c>
      <c r="R2893" s="7">
        <f>N2893*P2893</f>
        <v>6465</v>
      </c>
      <c r="S2893" s="2">
        <v>44</v>
      </c>
      <c r="T2893" s="8">
        <f>R2893+S2893</f>
        <v>6509</v>
      </c>
      <c r="U2893" s="8">
        <f>T2893-Q2893</f>
        <v>467</v>
      </c>
      <c r="V2893" s="2" t="s">
        <v>33</v>
      </c>
      <c r="W2893" s="31">
        <f>IF(T2893&lt;5000,T2893*2%,IF(T2893&lt;25000,T2893*5%,IF(T2893&lt;50000,T2893*7%,IF(T2893&lt;100000,T2893*9%,IF(T2893&lt;250000,T2893*12%,T2893*15%)))))</f>
        <v>325.45000000000005</v>
      </c>
    </row>
    <row r="2894" spans="1:23" x14ac:dyDescent="0.3">
      <c r="A2894" s="2" t="s">
        <v>5213</v>
      </c>
      <c r="B2894" s="4">
        <v>43476</v>
      </c>
      <c r="C2894" s="4">
        <v>43477</v>
      </c>
      <c r="D2894" s="2" t="s">
        <v>28</v>
      </c>
      <c r="E2894" s="2" t="s">
        <v>91</v>
      </c>
      <c r="F2894" s="2" t="s">
        <v>315</v>
      </c>
      <c r="G2894" s="5" t="str">
        <f>VLOOKUP(F2894,'Customer Info'!A:B,2,0)</f>
        <v>Cyra</v>
      </c>
      <c r="H2894" s="5" t="str">
        <f>VLOOKUP(F2894,'Customer Info'!A:C,3,0)</f>
        <v>Reiten</v>
      </c>
      <c r="I2894" s="5" t="str">
        <f>VLOOKUP(F2894,'Customer Info'!A:E,5,0)</f>
        <v>Samarinda</v>
      </c>
      <c r="J2894" s="2" t="s">
        <v>545</v>
      </c>
      <c r="K2894" s="6" t="str">
        <f>VLOOKUP(J2894,'Product Details'!B:C,2,0)</f>
        <v>Technology</v>
      </c>
      <c r="L2894" s="6" t="str">
        <f>VLOOKUP(J2894,'Product Details'!B:D,3,0)</f>
        <v>Copiers</v>
      </c>
      <c r="M2894" s="6" t="s">
        <v>6414</v>
      </c>
      <c r="N2894" s="2">
        <v>2155</v>
      </c>
      <c r="O2894" s="2">
        <v>2014</v>
      </c>
      <c r="P2894" s="2">
        <v>3</v>
      </c>
      <c r="Q2894" s="7">
        <f>O2894*P2894</f>
        <v>6042</v>
      </c>
      <c r="R2894" s="7">
        <f>N2894*P2894</f>
        <v>6465</v>
      </c>
      <c r="S2894" s="2">
        <v>42</v>
      </c>
      <c r="T2894" s="8">
        <f>R2894+S2894</f>
        <v>6507</v>
      </c>
      <c r="U2894" s="8">
        <f>T2894-Q2894</f>
        <v>465</v>
      </c>
      <c r="V2894" s="2" t="s">
        <v>33</v>
      </c>
      <c r="W2894" s="31">
        <f>IF(T2894&lt;5000,T2894*2%,IF(T2894&lt;25000,T2894*5%,IF(T2894&lt;50000,T2894*7%,IF(T2894&lt;100000,T2894*9%,IF(T2894&lt;250000,T2894*12%,T2894*15%)))))</f>
        <v>325.35000000000002</v>
      </c>
    </row>
    <row r="2895" spans="1:23" x14ac:dyDescent="0.3">
      <c r="A2895" s="2" t="s">
        <v>4797</v>
      </c>
      <c r="B2895" s="4">
        <v>43155</v>
      </c>
      <c r="C2895" s="4">
        <v>43155</v>
      </c>
      <c r="D2895" s="2" t="s">
        <v>35</v>
      </c>
      <c r="E2895" s="2" t="s">
        <v>91</v>
      </c>
      <c r="F2895" s="2" t="s">
        <v>820</v>
      </c>
      <c r="G2895" s="5" t="str">
        <f>VLOOKUP(F2895,'Customer Info'!A:B,2,0)</f>
        <v>Helen</v>
      </c>
      <c r="H2895" s="5" t="str">
        <f>VLOOKUP(F2895,'Customer Info'!A:C,3,0)</f>
        <v>Abelman</v>
      </c>
      <c r="I2895" s="5" t="str">
        <f>VLOOKUP(F2895,'Customer Info'!A:E,5,0)</f>
        <v>Mangalore</v>
      </c>
      <c r="J2895" s="2" t="s">
        <v>840</v>
      </c>
      <c r="K2895" s="6" t="str">
        <f>VLOOKUP(J2895,'Product Details'!B:C,2,0)</f>
        <v>Office_Supplies</v>
      </c>
      <c r="L2895" s="6" t="str">
        <f>VLOOKUP(J2895,'Product Details'!B:D,3,0)</f>
        <v>Envelopes</v>
      </c>
      <c r="M2895" s="6" t="s">
        <v>6483</v>
      </c>
      <c r="N2895" s="2">
        <v>1619</v>
      </c>
      <c r="O2895" s="2">
        <v>1442</v>
      </c>
      <c r="P2895" s="2">
        <v>4</v>
      </c>
      <c r="Q2895" s="7">
        <f>O2895*P2895</f>
        <v>5768</v>
      </c>
      <c r="R2895" s="7">
        <f>N2895*P2895</f>
        <v>6476</v>
      </c>
      <c r="S2895" s="2">
        <v>60</v>
      </c>
      <c r="T2895" s="8">
        <f>R2895+S2895</f>
        <v>6536</v>
      </c>
      <c r="U2895" s="8">
        <f>T2895-Q2895</f>
        <v>768</v>
      </c>
      <c r="V2895" s="2" t="s">
        <v>30</v>
      </c>
      <c r="W2895" s="31">
        <f>IF(T2895&lt;5000,T2895*2%,IF(T2895&lt;25000,T2895*5%,IF(T2895&lt;50000,T2895*7%,IF(T2895&lt;100000,T2895*9%,IF(T2895&lt;250000,T2895*12%,T2895*15%)))))</f>
        <v>326.8</v>
      </c>
    </row>
    <row r="2896" spans="1:23" x14ac:dyDescent="0.3">
      <c r="A2896" s="2" t="s">
        <v>3335</v>
      </c>
      <c r="B2896" s="4">
        <v>43774</v>
      </c>
      <c r="C2896" s="4">
        <v>43775</v>
      </c>
      <c r="D2896" s="2" t="s">
        <v>35</v>
      </c>
      <c r="E2896" s="2" t="s">
        <v>36</v>
      </c>
      <c r="F2896" s="2" t="s">
        <v>363</v>
      </c>
      <c r="G2896" s="5" t="str">
        <f>VLOOKUP(F2896,'Customer Info'!A:B,2,0)</f>
        <v>Julia</v>
      </c>
      <c r="H2896" s="5" t="str">
        <f>VLOOKUP(F2896,'Customer Info'!A:C,3,0)</f>
        <v>Barnett</v>
      </c>
      <c r="I2896" s="5" t="str">
        <f>VLOOKUP(F2896,'Customer Info'!A:E,5,0)</f>
        <v>Zhuhai</v>
      </c>
      <c r="J2896" s="2" t="s">
        <v>550</v>
      </c>
      <c r="K2896" s="6" t="str">
        <f>VLOOKUP(J2896,'Product Details'!B:C,2,0)</f>
        <v>Office_Supplies</v>
      </c>
      <c r="L2896" s="6" t="str">
        <f>VLOOKUP(J2896,'Product Details'!B:D,3,0)</f>
        <v>Art</v>
      </c>
      <c r="M2896" s="6" t="s">
        <v>6477</v>
      </c>
      <c r="N2896" s="2">
        <v>1619</v>
      </c>
      <c r="O2896" s="2">
        <v>1442</v>
      </c>
      <c r="P2896" s="2">
        <v>4</v>
      </c>
      <c r="Q2896" s="7">
        <f>O2896*P2896</f>
        <v>5768</v>
      </c>
      <c r="R2896" s="7">
        <f>N2896*P2896</f>
        <v>6476</v>
      </c>
      <c r="S2896" s="2">
        <v>40</v>
      </c>
      <c r="T2896" s="8">
        <f>R2896+S2896</f>
        <v>6516</v>
      </c>
      <c r="U2896" s="8">
        <f>T2896-Q2896</f>
        <v>748</v>
      </c>
      <c r="V2896" s="2" t="s">
        <v>33</v>
      </c>
      <c r="W2896" s="31">
        <f>IF(T2896&lt;5000,T2896*2%,IF(T2896&lt;25000,T2896*5%,IF(T2896&lt;50000,T2896*7%,IF(T2896&lt;100000,T2896*9%,IF(T2896&lt;250000,T2896*12%,T2896*15%)))))</f>
        <v>325.8</v>
      </c>
    </row>
    <row r="2897" spans="1:23" x14ac:dyDescent="0.3">
      <c r="A2897" s="2" t="s">
        <v>664</v>
      </c>
      <c r="B2897" s="4">
        <v>43378</v>
      </c>
      <c r="C2897" s="4">
        <v>43380</v>
      </c>
      <c r="D2897" s="2" t="s">
        <v>28</v>
      </c>
      <c r="E2897" s="2" t="s">
        <v>29</v>
      </c>
      <c r="F2897" s="2" t="s">
        <v>610</v>
      </c>
      <c r="G2897" s="5" t="str">
        <f>VLOOKUP(F2897,'Customer Info'!A:B,2,0)</f>
        <v>Nat</v>
      </c>
      <c r="H2897" s="5" t="str">
        <f>VLOOKUP(F2897,'Customer Info'!A:C,3,0)</f>
        <v>Carroll</v>
      </c>
      <c r="I2897" s="5" t="str">
        <f>VLOOKUP(F2897,'Customer Info'!A:E,5,0)</f>
        <v>Shanghai</v>
      </c>
      <c r="J2897" s="2" t="s">
        <v>414</v>
      </c>
      <c r="K2897" s="6" t="str">
        <f>VLOOKUP(J2897,'Product Details'!B:C,2,0)</f>
        <v>Furniture</v>
      </c>
      <c r="L2897" s="6" t="str">
        <f>VLOOKUP(J2897,'Product Details'!B:D,3,0)</f>
        <v>Furnishings</v>
      </c>
      <c r="M2897" s="6" t="s">
        <v>6534</v>
      </c>
      <c r="N2897" s="2">
        <v>6481</v>
      </c>
      <c r="O2897" s="2">
        <v>5884</v>
      </c>
      <c r="P2897" s="2">
        <v>1</v>
      </c>
      <c r="Q2897" s="7">
        <f>O2897*P2897</f>
        <v>5884</v>
      </c>
      <c r="R2897" s="7">
        <f>N2897*P2897</f>
        <v>6481</v>
      </c>
      <c r="S2897" s="2">
        <v>93</v>
      </c>
      <c r="T2897" s="8">
        <f>R2897+S2897</f>
        <v>6574</v>
      </c>
      <c r="U2897" s="8">
        <f>T2897-Q2897</f>
        <v>690</v>
      </c>
      <c r="V2897" s="2" t="s">
        <v>33</v>
      </c>
      <c r="W2897" s="31">
        <f>IF(T2897&lt;5000,T2897*2%,IF(T2897&lt;25000,T2897*5%,IF(T2897&lt;50000,T2897*7%,IF(T2897&lt;100000,T2897*9%,IF(T2897&lt;250000,T2897*12%,T2897*15%)))))</f>
        <v>328.70000000000005</v>
      </c>
    </row>
    <row r="2898" spans="1:23" x14ac:dyDescent="0.3">
      <c r="A2898" s="2" t="s">
        <v>4442</v>
      </c>
      <c r="B2898" s="4">
        <v>43772</v>
      </c>
      <c r="C2898" s="4">
        <v>43774</v>
      </c>
      <c r="D2898" s="2" t="s">
        <v>28</v>
      </c>
      <c r="E2898" s="2" t="s">
        <v>91</v>
      </c>
      <c r="F2898" s="2" t="s">
        <v>1289</v>
      </c>
      <c r="G2898" s="5" t="str">
        <f>VLOOKUP(F2898,'Customer Info'!A:B,2,0)</f>
        <v>Jeremy</v>
      </c>
      <c r="H2898" s="5" t="str">
        <f>VLOOKUP(F2898,'Customer Info'!A:C,3,0)</f>
        <v>Ellison</v>
      </c>
      <c r="I2898" s="5" t="str">
        <f>VLOOKUP(F2898,'Customer Info'!A:E,5,0)</f>
        <v>Faridabad</v>
      </c>
      <c r="J2898" s="2" t="s">
        <v>859</v>
      </c>
      <c r="K2898" s="6" t="str">
        <f>VLOOKUP(J2898,'Product Details'!B:C,2,0)</f>
        <v>Furniture</v>
      </c>
      <c r="L2898" s="6" t="str">
        <f>VLOOKUP(J2898,'Product Details'!B:D,3,0)</f>
        <v>Bookcases</v>
      </c>
      <c r="M2898" s="6" t="s">
        <v>6429</v>
      </c>
      <c r="N2898" s="2">
        <v>6481</v>
      </c>
      <c r="O2898" s="2">
        <v>5884</v>
      </c>
      <c r="P2898" s="2">
        <v>1</v>
      </c>
      <c r="Q2898" s="7">
        <f>O2898*P2898</f>
        <v>5884</v>
      </c>
      <c r="R2898" s="7">
        <f>N2898*P2898</f>
        <v>6481</v>
      </c>
      <c r="S2898" s="2">
        <v>38</v>
      </c>
      <c r="T2898" s="8">
        <f>R2898+S2898</f>
        <v>6519</v>
      </c>
      <c r="U2898" s="8">
        <f>T2898-Q2898</f>
        <v>635</v>
      </c>
      <c r="V2898" s="2" t="s">
        <v>33</v>
      </c>
      <c r="W2898" s="31">
        <f>IF(T2898&lt;5000,T2898*2%,IF(T2898&lt;25000,T2898*5%,IF(T2898&lt;50000,T2898*7%,IF(T2898&lt;100000,T2898*9%,IF(T2898&lt;250000,T2898*12%,T2898*15%)))))</f>
        <v>325.95000000000005</v>
      </c>
    </row>
    <row r="2899" spans="1:23" x14ac:dyDescent="0.3">
      <c r="A2899" s="2" t="s">
        <v>3651</v>
      </c>
      <c r="B2899" s="4">
        <v>43622</v>
      </c>
      <c r="C2899" s="4">
        <v>43623</v>
      </c>
      <c r="D2899" s="2" t="s">
        <v>47</v>
      </c>
      <c r="E2899" s="2" t="s">
        <v>91</v>
      </c>
      <c r="F2899" s="2" t="s">
        <v>176</v>
      </c>
      <c r="G2899" s="5" t="str">
        <f>VLOOKUP(F2899,'Customer Info'!A:B,2,0)</f>
        <v>Dean</v>
      </c>
      <c r="H2899" s="5" t="str">
        <f>VLOOKUP(F2899,'Customer Info'!A:C,3,0)</f>
        <v>Katz</v>
      </c>
      <c r="I2899" s="5" t="str">
        <f>VLOOKUP(F2899,'Customer Info'!A:E,5,0)</f>
        <v>Changzhou</v>
      </c>
      <c r="J2899" s="2" t="s">
        <v>262</v>
      </c>
      <c r="K2899" s="6" t="str">
        <f>VLOOKUP(J2899,'Product Details'!B:C,2,0)</f>
        <v>Furniture</v>
      </c>
      <c r="L2899" s="6" t="str">
        <f>VLOOKUP(J2899,'Product Details'!B:D,3,0)</f>
        <v>Chairs</v>
      </c>
      <c r="M2899" s="6" t="s">
        <v>6451</v>
      </c>
      <c r="N2899" s="2">
        <v>1081</v>
      </c>
      <c r="O2899" s="2">
        <v>983</v>
      </c>
      <c r="P2899" s="2">
        <v>6</v>
      </c>
      <c r="Q2899" s="7">
        <f>O2899*P2899</f>
        <v>5898</v>
      </c>
      <c r="R2899" s="7">
        <f>N2899*P2899</f>
        <v>6486</v>
      </c>
      <c r="S2899" s="2">
        <v>82</v>
      </c>
      <c r="T2899" s="8">
        <f>R2899+S2899</f>
        <v>6568</v>
      </c>
      <c r="U2899" s="8">
        <f>T2899-Q2899</f>
        <v>670</v>
      </c>
      <c r="V2899" s="2" t="s">
        <v>33</v>
      </c>
      <c r="W2899" s="31">
        <f>IF(T2899&lt;5000,T2899*2%,IF(T2899&lt;25000,T2899*5%,IF(T2899&lt;50000,T2899*7%,IF(T2899&lt;100000,T2899*9%,IF(T2899&lt;250000,T2899*12%,T2899*15%)))))</f>
        <v>328.40000000000003</v>
      </c>
    </row>
    <row r="2900" spans="1:23" x14ac:dyDescent="0.3">
      <c r="A2900" s="2" t="s">
        <v>5239</v>
      </c>
      <c r="B2900" s="4">
        <v>43759</v>
      </c>
      <c r="C2900" s="4">
        <v>43761</v>
      </c>
      <c r="D2900" s="2" t="s">
        <v>28</v>
      </c>
      <c r="E2900" s="2" t="s">
        <v>43</v>
      </c>
      <c r="F2900" s="2" t="s">
        <v>1249</v>
      </c>
      <c r="G2900" s="5" t="str">
        <f>VLOOKUP(F2900,'Customer Info'!A:B,2,0)</f>
        <v>Jack</v>
      </c>
      <c r="H2900" s="5" t="str">
        <f>VLOOKUP(F2900,'Customer Info'!A:C,3,0)</f>
        <v>Lebron</v>
      </c>
      <c r="I2900" s="5" t="str">
        <f>VLOOKUP(F2900,'Customer Info'!A:E,5,0)</f>
        <v>Bremen</v>
      </c>
      <c r="J2900" s="2" t="s">
        <v>563</v>
      </c>
      <c r="K2900" s="6" t="str">
        <f>VLOOKUP(J2900,'Product Details'!B:C,2,0)</f>
        <v>Technology</v>
      </c>
      <c r="L2900" s="6" t="str">
        <f>VLOOKUP(J2900,'Product Details'!B:D,3,0)</f>
        <v>Machines</v>
      </c>
      <c r="M2900" s="6" t="s">
        <v>6422</v>
      </c>
      <c r="N2900" s="2">
        <v>1623</v>
      </c>
      <c r="O2900" s="2">
        <v>1546</v>
      </c>
      <c r="P2900" s="2">
        <v>4</v>
      </c>
      <c r="Q2900" s="7">
        <f>O2900*P2900</f>
        <v>6184</v>
      </c>
      <c r="R2900" s="7">
        <f>N2900*P2900</f>
        <v>6492</v>
      </c>
      <c r="S2900" s="2">
        <v>80</v>
      </c>
      <c r="T2900" s="8">
        <f>R2900+S2900</f>
        <v>6572</v>
      </c>
      <c r="U2900" s="8">
        <f>T2900-Q2900</f>
        <v>388</v>
      </c>
      <c r="V2900" s="2" t="s">
        <v>33</v>
      </c>
      <c r="W2900" s="31">
        <f>IF(T2900&lt;5000,T2900*2%,IF(T2900&lt;25000,T2900*5%,IF(T2900&lt;50000,T2900*7%,IF(T2900&lt;100000,T2900*9%,IF(T2900&lt;250000,T2900*12%,T2900*15%)))))</f>
        <v>328.6</v>
      </c>
    </row>
    <row r="2901" spans="1:23" x14ac:dyDescent="0.3">
      <c r="A2901" s="2" t="s">
        <v>5302</v>
      </c>
      <c r="B2901" s="4">
        <v>44131</v>
      </c>
      <c r="C2901" s="4">
        <v>44131</v>
      </c>
      <c r="D2901" s="2" t="s">
        <v>28</v>
      </c>
      <c r="E2901" s="2" t="s">
        <v>48</v>
      </c>
      <c r="F2901" s="2" t="s">
        <v>69</v>
      </c>
      <c r="G2901" s="5" t="str">
        <f>VLOOKUP(F2901,'Customer Info'!A:B,2,0)</f>
        <v>Jenna</v>
      </c>
      <c r="H2901" s="5" t="str">
        <f>VLOOKUP(F2901,'Customer Info'!A:C,3,0)</f>
        <v>Caffey</v>
      </c>
      <c r="I2901" s="5" t="str">
        <f>VLOOKUP(F2901,'Customer Info'!A:E,5,0)</f>
        <v>Kanpur</v>
      </c>
      <c r="J2901" s="2" t="s">
        <v>204</v>
      </c>
      <c r="K2901" s="6" t="str">
        <f>VLOOKUP(J2901,'Product Details'!B:C,2,0)</f>
        <v>Office_Supplies</v>
      </c>
      <c r="L2901" s="6" t="str">
        <f>VLOOKUP(J2901,'Product Details'!B:D,3,0)</f>
        <v>Labels</v>
      </c>
      <c r="M2901" s="6" t="s">
        <v>6516</v>
      </c>
      <c r="N2901" s="2">
        <v>1623</v>
      </c>
      <c r="O2901" s="2">
        <v>1546</v>
      </c>
      <c r="P2901" s="2">
        <v>4</v>
      </c>
      <c r="Q2901" s="7">
        <f>O2901*P2901</f>
        <v>6184</v>
      </c>
      <c r="R2901" s="7">
        <f>N2901*P2901</f>
        <v>6492</v>
      </c>
      <c r="S2901" s="2">
        <v>77</v>
      </c>
      <c r="T2901" s="8">
        <f>R2901+S2901</f>
        <v>6569</v>
      </c>
      <c r="U2901" s="8">
        <f>T2901-Q2901</f>
        <v>385</v>
      </c>
      <c r="V2901" s="2" t="s">
        <v>33</v>
      </c>
      <c r="W2901" s="31">
        <f>IF(T2901&lt;5000,T2901*2%,IF(T2901&lt;25000,T2901*5%,IF(T2901&lt;50000,T2901*7%,IF(T2901&lt;100000,T2901*9%,IF(T2901&lt;250000,T2901*12%,T2901*15%)))))</f>
        <v>328.45000000000005</v>
      </c>
    </row>
    <row r="2902" spans="1:23" x14ac:dyDescent="0.3">
      <c r="A2902" s="2" t="s">
        <v>2354</v>
      </c>
      <c r="B2902" s="4">
        <v>43552</v>
      </c>
      <c r="C2902" s="4">
        <v>43554</v>
      </c>
      <c r="D2902" s="2" t="s">
        <v>28</v>
      </c>
      <c r="E2902" s="2" t="s">
        <v>36</v>
      </c>
      <c r="F2902" s="2" t="s">
        <v>649</v>
      </c>
      <c r="G2902" s="5" t="str">
        <f>VLOOKUP(F2902,'Customer Info'!A:B,2,0)</f>
        <v>Carlos</v>
      </c>
      <c r="H2902" s="5" t="str">
        <f>VLOOKUP(F2902,'Customer Info'!A:C,3,0)</f>
        <v>Soltero</v>
      </c>
      <c r="I2902" s="5" t="str">
        <f>VLOOKUP(F2902,'Customer Info'!A:E,5,0)</f>
        <v>Wodonga</v>
      </c>
      <c r="J2902" s="2" t="s">
        <v>70</v>
      </c>
      <c r="K2902" s="6" t="str">
        <f>VLOOKUP(J2902,'Product Details'!B:C,2,0)</f>
        <v>Furniture</v>
      </c>
      <c r="L2902" s="6" t="str">
        <f>VLOOKUP(J2902,'Product Details'!B:D,3,0)</f>
        <v>Furnishings</v>
      </c>
      <c r="M2902" s="6" t="s">
        <v>6536</v>
      </c>
      <c r="N2902" s="2">
        <v>1623</v>
      </c>
      <c r="O2902" s="2">
        <v>1546</v>
      </c>
      <c r="P2902" s="2">
        <v>4</v>
      </c>
      <c r="Q2902" s="7">
        <f>O2902*P2902</f>
        <v>6184</v>
      </c>
      <c r="R2902" s="7">
        <f>N2902*P2902</f>
        <v>6492</v>
      </c>
      <c r="S2902" s="2">
        <v>53</v>
      </c>
      <c r="T2902" s="8">
        <f>R2902+S2902</f>
        <v>6545</v>
      </c>
      <c r="U2902" s="8">
        <f>T2902-Q2902</f>
        <v>361</v>
      </c>
      <c r="V2902" s="2" t="s">
        <v>33</v>
      </c>
      <c r="W2902" s="31">
        <f>IF(T2902&lt;5000,T2902*2%,IF(T2902&lt;25000,T2902*5%,IF(T2902&lt;50000,T2902*7%,IF(T2902&lt;100000,T2902*9%,IF(T2902&lt;250000,T2902*12%,T2902*15%)))))</f>
        <v>327.25</v>
      </c>
    </row>
    <row r="2903" spans="1:23" x14ac:dyDescent="0.3">
      <c r="A2903" s="2" t="s">
        <v>5190</v>
      </c>
      <c r="B2903" s="4">
        <v>43691</v>
      </c>
      <c r="C2903" s="4">
        <v>43691</v>
      </c>
      <c r="D2903" s="2" t="s">
        <v>28</v>
      </c>
      <c r="E2903" s="2" t="s">
        <v>36</v>
      </c>
      <c r="F2903" s="2" t="s">
        <v>683</v>
      </c>
      <c r="G2903" s="5" t="str">
        <f>VLOOKUP(F2903,'Customer Info'!A:B,2,0)</f>
        <v>Tamara</v>
      </c>
      <c r="H2903" s="5" t="str">
        <f>VLOOKUP(F2903,'Customer Info'!A:C,3,0)</f>
        <v>Willingham</v>
      </c>
      <c r="I2903" s="5" t="str">
        <f>VLOOKUP(F2903,'Customer Info'!A:E,5,0)</f>
        <v>Perth</v>
      </c>
      <c r="J2903" s="2" t="s">
        <v>893</v>
      </c>
      <c r="K2903" s="6" t="str">
        <f>VLOOKUP(J2903,'Product Details'!B:C,2,0)</f>
        <v>Technology</v>
      </c>
      <c r="L2903" s="6" t="str">
        <f>VLOOKUP(J2903,'Product Details'!B:D,3,0)</f>
        <v>Machines</v>
      </c>
      <c r="M2903" s="6" t="s">
        <v>6485</v>
      </c>
      <c r="N2903" s="2">
        <v>3248</v>
      </c>
      <c r="O2903" s="2">
        <v>3035</v>
      </c>
      <c r="P2903" s="2">
        <v>2</v>
      </c>
      <c r="Q2903" s="7">
        <f>O2903*P2903</f>
        <v>6070</v>
      </c>
      <c r="R2903" s="7">
        <f>N2903*P2903</f>
        <v>6496</v>
      </c>
      <c r="S2903" s="2">
        <v>100</v>
      </c>
      <c r="T2903" s="8">
        <f>R2903+S2903</f>
        <v>6596</v>
      </c>
      <c r="U2903" s="8">
        <f>T2903-Q2903</f>
        <v>526</v>
      </c>
      <c r="V2903" s="2" t="s">
        <v>63</v>
      </c>
      <c r="W2903" s="31">
        <f>IF(T2903&lt;5000,T2903*2%,IF(T2903&lt;25000,T2903*5%,IF(T2903&lt;50000,T2903*7%,IF(T2903&lt;100000,T2903*9%,IF(T2903&lt;250000,T2903*12%,T2903*15%)))))</f>
        <v>329.8</v>
      </c>
    </row>
    <row r="2904" spans="1:23" x14ac:dyDescent="0.3">
      <c r="A2904" s="2" t="s">
        <v>1840</v>
      </c>
      <c r="B2904" s="4">
        <v>43863</v>
      </c>
      <c r="C2904" s="4">
        <v>43863</v>
      </c>
      <c r="D2904" s="2" t="s">
        <v>28</v>
      </c>
      <c r="E2904" s="2" t="s">
        <v>91</v>
      </c>
      <c r="F2904" s="2" t="s">
        <v>1632</v>
      </c>
      <c r="G2904" s="5" t="str">
        <f>VLOOKUP(F2904,'Customer Info'!A:B,2,0)</f>
        <v>Monica</v>
      </c>
      <c r="H2904" s="5" t="str">
        <f>VLOOKUP(F2904,'Customer Info'!A:C,3,0)</f>
        <v>Federle</v>
      </c>
      <c r="I2904" s="5" t="str">
        <f>VLOOKUP(F2904,'Customer Info'!A:E,5,0)</f>
        <v>Lismore</v>
      </c>
      <c r="J2904" s="2" t="s">
        <v>792</v>
      </c>
      <c r="K2904" s="6" t="str">
        <f>VLOOKUP(J2904,'Product Details'!B:C,2,0)</f>
        <v>Office_Supplies</v>
      </c>
      <c r="L2904" s="6" t="str">
        <f>VLOOKUP(J2904,'Product Details'!B:D,3,0)</f>
        <v>Fasteners</v>
      </c>
      <c r="M2904" s="6" t="s">
        <v>6544</v>
      </c>
      <c r="N2904" s="2">
        <v>3248</v>
      </c>
      <c r="O2904" s="2">
        <v>3035</v>
      </c>
      <c r="P2904" s="2">
        <v>2</v>
      </c>
      <c r="Q2904" s="7">
        <f>O2904*P2904</f>
        <v>6070</v>
      </c>
      <c r="R2904" s="7">
        <f>N2904*P2904</f>
        <v>6496</v>
      </c>
      <c r="S2904" s="2">
        <v>30</v>
      </c>
      <c r="T2904" s="8">
        <f>R2904+S2904</f>
        <v>6526</v>
      </c>
      <c r="U2904" s="8">
        <f>T2904-Q2904</f>
        <v>456</v>
      </c>
      <c r="V2904" s="2" t="s">
        <v>71</v>
      </c>
      <c r="W2904" s="31">
        <f>IF(T2904&lt;5000,T2904*2%,IF(T2904&lt;25000,T2904*5%,IF(T2904&lt;50000,T2904*7%,IF(T2904&lt;100000,T2904*9%,IF(T2904&lt;250000,T2904*12%,T2904*15%)))))</f>
        <v>326.3</v>
      </c>
    </row>
    <row r="2905" spans="1:23" x14ac:dyDescent="0.3">
      <c r="A2905" s="2" t="s">
        <v>3905</v>
      </c>
      <c r="B2905" s="4">
        <v>43837</v>
      </c>
      <c r="C2905" s="4">
        <v>43837</v>
      </c>
      <c r="D2905" s="2" t="s">
        <v>47</v>
      </c>
      <c r="E2905" s="2" t="s">
        <v>36</v>
      </c>
      <c r="F2905" s="2" t="s">
        <v>1149</v>
      </c>
      <c r="G2905" s="5" t="str">
        <f>VLOOKUP(F2905,'Customer Info'!A:B,2,0)</f>
        <v>Craig</v>
      </c>
      <c r="H2905" s="5" t="str">
        <f>VLOOKUP(F2905,'Customer Info'!A:C,3,0)</f>
        <v>Leslie</v>
      </c>
      <c r="I2905" s="5" t="str">
        <f>VLOOKUP(F2905,'Customer Info'!A:E,5,0)</f>
        <v>Wetzlar</v>
      </c>
      <c r="J2905" s="2" t="s">
        <v>341</v>
      </c>
      <c r="K2905" s="6" t="str">
        <f>VLOOKUP(J2905,'Product Details'!B:C,2,0)</f>
        <v>Technology</v>
      </c>
      <c r="L2905" s="6" t="str">
        <f>VLOOKUP(J2905,'Product Details'!B:D,3,0)</f>
        <v>Copiers</v>
      </c>
      <c r="M2905" s="6" t="s">
        <v>6480</v>
      </c>
      <c r="N2905" s="2">
        <v>3256</v>
      </c>
      <c r="O2905" s="2">
        <v>3044</v>
      </c>
      <c r="P2905" s="2">
        <v>2</v>
      </c>
      <c r="Q2905" s="7">
        <f>O2905*P2905</f>
        <v>6088</v>
      </c>
      <c r="R2905" s="7">
        <f>N2905*P2905</f>
        <v>6512</v>
      </c>
      <c r="S2905" s="2">
        <v>88</v>
      </c>
      <c r="T2905" s="8">
        <f>R2905+S2905</f>
        <v>6600</v>
      </c>
      <c r="U2905" s="8">
        <f>T2905-Q2905</f>
        <v>512</v>
      </c>
      <c r="V2905" s="2" t="s">
        <v>33</v>
      </c>
      <c r="W2905" s="31">
        <f>IF(T2905&lt;5000,T2905*2%,IF(T2905&lt;25000,T2905*5%,IF(T2905&lt;50000,T2905*7%,IF(T2905&lt;100000,T2905*9%,IF(T2905&lt;250000,T2905*12%,T2905*15%)))))</f>
        <v>330</v>
      </c>
    </row>
    <row r="2906" spans="1:23" x14ac:dyDescent="0.3">
      <c r="A2906" s="2" t="s">
        <v>5221</v>
      </c>
      <c r="B2906" s="4">
        <v>43529</v>
      </c>
      <c r="C2906" s="4">
        <v>43530</v>
      </c>
      <c r="D2906" s="2" t="s">
        <v>47</v>
      </c>
      <c r="E2906" s="2" t="s">
        <v>36</v>
      </c>
      <c r="F2906" s="2" t="s">
        <v>1261</v>
      </c>
      <c r="G2906" s="5" t="str">
        <f>VLOOKUP(F2906,'Customer Info'!A:B,2,0)</f>
        <v>Tom</v>
      </c>
      <c r="H2906" s="5" t="str">
        <f>VLOOKUP(F2906,'Customer Info'!A:C,3,0)</f>
        <v>Stivers</v>
      </c>
      <c r="I2906" s="5" t="str">
        <f>VLOOKUP(F2906,'Customer Info'!A:E,5,0)</f>
        <v>Guangzhou</v>
      </c>
      <c r="J2906" s="2" t="s">
        <v>594</v>
      </c>
      <c r="K2906" s="6" t="str">
        <f>VLOOKUP(J2906,'Product Details'!B:C,2,0)</f>
        <v>Office_Supplies</v>
      </c>
      <c r="L2906" s="6" t="str">
        <f>VLOOKUP(J2906,'Product Details'!B:D,3,0)</f>
        <v>Art</v>
      </c>
      <c r="M2906" s="6" t="s">
        <v>6478</v>
      </c>
      <c r="N2906" s="2">
        <v>3256</v>
      </c>
      <c r="O2906" s="2">
        <v>3044</v>
      </c>
      <c r="P2906" s="2">
        <v>2</v>
      </c>
      <c r="Q2906" s="7">
        <f>O2906*P2906</f>
        <v>6088</v>
      </c>
      <c r="R2906" s="7">
        <f>N2906*P2906</f>
        <v>6512</v>
      </c>
      <c r="S2906" s="2">
        <v>39</v>
      </c>
      <c r="T2906" s="8">
        <f>R2906+S2906</f>
        <v>6551</v>
      </c>
      <c r="U2906" s="8">
        <f>T2906-Q2906</f>
        <v>463</v>
      </c>
      <c r="V2906" s="2" t="s">
        <v>63</v>
      </c>
      <c r="W2906" s="31">
        <f>IF(T2906&lt;5000,T2906*2%,IF(T2906&lt;25000,T2906*5%,IF(T2906&lt;50000,T2906*7%,IF(T2906&lt;100000,T2906*9%,IF(T2906&lt;250000,T2906*12%,T2906*15%)))))</f>
        <v>327.55</v>
      </c>
    </row>
    <row r="2907" spans="1:23" x14ac:dyDescent="0.3">
      <c r="A2907" s="2" t="s">
        <v>4960</v>
      </c>
      <c r="B2907" s="4">
        <v>43459</v>
      </c>
      <c r="C2907" s="4">
        <v>43459</v>
      </c>
      <c r="D2907" s="2" t="s">
        <v>35</v>
      </c>
      <c r="E2907" s="2" t="s">
        <v>48</v>
      </c>
      <c r="F2907" s="2" t="s">
        <v>618</v>
      </c>
      <c r="G2907" s="5" t="str">
        <f>VLOOKUP(F2907,'Customer Info'!A:B,2,0)</f>
        <v>Kristina</v>
      </c>
      <c r="H2907" s="5" t="str">
        <f>VLOOKUP(F2907,'Customer Info'!A:C,3,0)</f>
        <v>Nunn</v>
      </c>
      <c r="I2907" s="5" t="str">
        <f>VLOOKUP(F2907,'Customer Info'!A:E,5,0)</f>
        <v>Sydney</v>
      </c>
      <c r="J2907" s="2" t="s">
        <v>419</v>
      </c>
      <c r="K2907" s="6" t="str">
        <f>VLOOKUP(J2907,'Product Details'!B:C,2,0)</f>
        <v>Office_Supplies</v>
      </c>
      <c r="L2907" s="6" t="str">
        <f>VLOOKUP(J2907,'Product Details'!B:D,3,0)</f>
        <v>Labels</v>
      </c>
      <c r="M2907" s="6" t="s">
        <v>6465</v>
      </c>
      <c r="N2907" s="2">
        <v>6520</v>
      </c>
      <c r="O2907" s="2">
        <v>5985</v>
      </c>
      <c r="P2907" s="2">
        <v>1</v>
      </c>
      <c r="Q2907" s="7">
        <f>O2907*P2907</f>
        <v>5985</v>
      </c>
      <c r="R2907" s="7">
        <f>N2907*P2907</f>
        <v>6520</v>
      </c>
      <c r="S2907" s="2">
        <v>29</v>
      </c>
      <c r="T2907" s="8">
        <f>R2907+S2907</f>
        <v>6549</v>
      </c>
      <c r="U2907" s="8">
        <f>T2907-Q2907</f>
        <v>564</v>
      </c>
      <c r="V2907" s="2" t="s">
        <v>71</v>
      </c>
      <c r="W2907" s="31">
        <f>IF(T2907&lt;5000,T2907*2%,IF(T2907&lt;25000,T2907*5%,IF(T2907&lt;50000,T2907*7%,IF(T2907&lt;100000,T2907*9%,IF(T2907&lt;250000,T2907*12%,T2907*15%)))))</f>
        <v>327.45000000000005</v>
      </c>
    </row>
    <row r="2908" spans="1:23" x14ac:dyDescent="0.3">
      <c r="A2908" s="2" t="s">
        <v>3203</v>
      </c>
      <c r="B2908" s="4">
        <v>43132</v>
      </c>
      <c r="C2908" s="4">
        <v>43132</v>
      </c>
      <c r="D2908" s="2" t="s">
        <v>47</v>
      </c>
      <c r="E2908" s="2" t="s">
        <v>29</v>
      </c>
      <c r="F2908" s="2" t="s">
        <v>469</v>
      </c>
      <c r="G2908" s="5" t="str">
        <f>VLOOKUP(F2908,'Customer Info'!A:B,2,0)</f>
        <v>Charles</v>
      </c>
      <c r="H2908" s="5" t="str">
        <f>VLOOKUP(F2908,'Customer Info'!A:C,3,0)</f>
        <v>Sheldon</v>
      </c>
      <c r="I2908" s="5" t="str">
        <f>VLOOKUP(F2908,'Customer Info'!A:E,5,0)</f>
        <v>Jakarta</v>
      </c>
      <c r="J2908" s="2" t="s">
        <v>792</v>
      </c>
      <c r="K2908" s="6" t="str">
        <f>VLOOKUP(J2908,'Product Details'!B:C,2,0)</f>
        <v>Office_Supplies</v>
      </c>
      <c r="L2908" s="6" t="str">
        <f>VLOOKUP(J2908,'Product Details'!B:D,3,0)</f>
        <v>Fasteners</v>
      </c>
      <c r="M2908" s="6" t="s">
        <v>6544</v>
      </c>
      <c r="N2908" s="2">
        <v>932</v>
      </c>
      <c r="O2908" s="2">
        <v>838</v>
      </c>
      <c r="P2908" s="2">
        <v>7</v>
      </c>
      <c r="Q2908" s="7">
        <f>O2908*P2908</f>
        <v>5866</v>
      </c>
      <c r="R2908" s="7">
        <f>N2908*P2908</f>
        <v>6524</v>
      </c>
      <c r="S2908" s="2">
        <v>94</v>
      </c>
      <c r="T2908" s="8">
        <f>R2908+S2908</f>
        <v>6618</v>
      </c>
      <c r="U2908" s="8">
        <f>T2908-Q2908</f>
        <v>752</v>
      </c>
      <c r="V2908" s="2" t="s">
        <v>33</v>
      </c>
      <c r="W2908" s="31">
        <f>IF(T2908&lt;5000,T2908*2%,IF(T2908&lt;25000,T2908*5%,IF(T2908&lt;50000,T2908*7%,IF(T2908&lt;100000,T2908*9%,IF(T2908&lt;250000,T2908*12%,T2908*15%)))))</f>
        <v>330.90000000000003</v>
      </c>
    </row>
    <row r="2909" spans="1:23" x14ac:dyDescent="0.3">
      <c r="A2909" s="2" t="s">
        <v>5343</v>
      </c>
      <c r="B2909" s="4">
        <v>44000</v>
      </c>
      <c r="C2909" s="4">
        <v>44001</v>
      </c>
      <c r="D2909" s="2" t="s">
        <v>28</v>
      </c>
      <c r="E2909" s="2" t="s">
        <v>68</v>
      </c>
      <c r="F2909" s="2" t="s">
        <v>206</v>
      </c>
      <c r="G2909" s="5" t="str">
        <f>VLOOKUP(F2909,'Customer Info'!A:B,2,0)</f>
        <v>Pamela</v>
      </c>
      <c r="H2909" s="5" t="str">
        <f>VLOOKUP(F2909,'Customer Info'!A:C,3,0)</f>
        <v>Stobb</v>
      </c>
      <c r="I2909" s="5" t="str">
        <f>VLOOKUP(F2909,'Customer Info'!A:E,5,0)</f>
        <v>Berlin</v>
      </c>
      <c r="J2909" s="2" t="s">
        <v>496</v>
      </c>
      <c r="K2909" s="6" t="str">
        <f>VLOOKUP(J2909,'Product Details'!B:C,2,0)</f>
        <v>Furniture</v>
      </c>
      <c r="L2909" s="6" t="str">
        <f>VLOOKUP(J2909,'Product Details'!B:D,3,0)</f>
        <v>Tables</v>
      </c>
      <c r="M2909" s="6" t="s">
        <v>6497</v>
      </c>
      <c r="N2909" s="2">
        <v>1306</v>
      </c>
      <c r="O2909" s="2">
        <v>1197</v>
      </c>
      <c r="P2909" s="2">
        <v>5</v>
      </c>
      <c r="Q2909" s="7">
        <f>O2909*P2909</f>
        <v>5985</v>
      </c>
      <c r="R2909" s="7">
        <f>N2909*P2909</f>
        <v>6530</v>
      </c>
      <c r="S2909" s="2">
        <v>68</v>
      </c>
      <c r="T2909" s="8">
        <f>R2909+S2909</f>
        <v>6598</v>
      </c>
      <c r="U2909" s="8">
        <f>T2909-Q2909</f>
        <v>613</v>
      </c>
      <c r="V2909" s="2" t="s">
        <v>63</v>
      </c>
      <c r="W2909" s="31">
        <f>IF(T2909&lt;5000,T2909*2%,IF(T2909&lt;25000,T2909*5%,IF(T2909&lt;50000,T2909*7%,IF(T2909&lt;100000,T2909*9%,IF(T2909&lt;250000,T2909*12%,T2909*15%)))))</f>
        <v>329.90000000000003</v>
      </c>
    </row>
    <row r="2910" spans="1:23" x14ac:dyDescent="0.3">
      <c r="A2910" s="2" t="s">
        <v>5036</v>
      </c>
      <c r="B2910" s="4">
        <v>43579</v>
      </c>
      <c r="C2910" s="4">
        <v>43579</v>
      </c>
      <c r="D2910" s="2" t="s">
        <v>28</v>
      </c>
      <c r="E2910" s="2" t="s">
        <v>68</v>
      </c>
      <c r="F2910" s="2" t="s">
        <v>1504</v>
      </c>
      <c r="G2910" s="5" t="str">
        <f>VLOOKUP(F2910,'Customer Info'!A:B,2,0)</f>
        <v>Shaun</v>
      </c>
      <c r="H2910" s="5" t="str">
        <f>VLOOKUP(F2910,'Customer Info'!A:C,3,0)</f>
        <v>Weien</v>
      </c>
      <c r="I2910" s="5" t="str">
        <f>VLOOKUP(F2910,'Customer Info'!A:E,5,0)</f>
        <v>Medan</v>
      </c>
      <c r="J2910" s="2" t="s">
        <v>322</v>
      </c>
      <c r="K2910" s="6" t="str">
        <f>VLOOKUP(J2910,'Product Details'!B:C,2,0)</f>
        <v>Technology</v>
      </c>
      <c r="L2910" s="6" t="str">
        <f>VLOOKUP(J2910,'Product Details'!B:D,3,0)</f>
        <v>Accessories</v>
      </c>
      <c r="M2910" s="6" t="s">
        <v>6475</v>
      </c>
      <c r="N2910" s="2">
        <v>2177</v>
      </c>
      <c r="O2910" s="2">
        <v>2054</v>
      </c>
      <c r="P2910" s="2">
        <v>3</v>
      </c>
      <c r="Q2910" s="7">
        <f>O2910*P2910</f>
        <v>6162</v>
      </c>
      <c r="R2910" s="7">
        <f>N2910*P2910</f>
        <v>6531</v>
      </c>
      <c r="S2910" s="2">
        <v>79</v>
      </c>
      <c r="T2910" s="8">
        <f>R2910+S2910</f>
        <v>6610</v>
      </c>
      <c r="U2910" s="8">
        <f>T2910-Q2910</f>
        <v>448</v>
      </c>
      <c r="V2910" s="2" t="s">
        <v>33</v>
      </c>
      <c r="W2910" s="31">
        <f>IF(T2910&lt;5000,T2910*2%,IF(T2910&lt;25000,T2910*5%,IF(T2910&lt;50000,T2910*7%,IF(T2910&lt;100000,T2910*9%,IF(T2910&lt;250000,T2910*12%,T2910*15%)))))</f>
        <v>330.5</v>
      </c>
    </row>
    <row r="2911" spans="1:23" x14ac:dyDescent="0.3">
      <c r="A2911" s="2" t="s">
        <v>5390</v>
      </c>
      <c r="B2911" s="4">
        <v>43865</v>
      </c>
      <c r="C2911" s="4">
        <v>43867</v>
      </c>
      <c r="D2911" s="2" t="s">
        <v>35</v>
      </c>
      <c r="E2911" s="2" t="s">
        <v>29</v>
      </c>
      <c r="F2911" s="2" t="s">
        <v>1105</v>
      </c>
      <c r="G2911" s="5" t="str">
        <f>VLOOKUP(F2911,'Customer Info'!A:B,2,0)</f>
        <v>Anthony</v>
      </c>
      <c r="H2911" s="5" t="str">
        <f>VLOOKUP(F2911,'Customer Info'!A:C,3,0)</f>
        <v>O'Donnell</v>
      </c>
      <c r="I2911" s="5" t="str">
        <f>VLOOKUP(F2911,'Customer Info'!A:E,5,0)</f>
        <v>Perth</v>
      </c>
      <c r="J2911" s="2" t="s">
        <v>1173</v>
      </c>
      <c r="K2911" s="6" t="str">
        <f>VLOOKUP(J2911,'Product Details'!B:C,2,0)</f>
        <v>Office_Supplies</v>
      </c>
      <c r="L2911" s="6" t="str">
        <f>VLOOKUP(J2911,'Product Details'!B:D,3,0)</f>
        <v>Storage</v>
      </c>
      <c r="M2911" s="6" t="s">
        <v>6532</v>
      </c>
      <c r="N2911" s="2">
        <v>1635</v>
      </c>
      <c r="O2911" s="2">
        <v>1573</v>
      </c>
      <c r="P2911" s="2">
        <v>4</v>
      </c>
      <c r="Q2911" s="7">
        <f>O2911*P2911</f>
        <v>6292</v>
      </c>
      <c r="R2911" s="7">
        <f>N2911*P2911</f>
        <v>6540</v>
      </c>
      <c r="S2911" s="2">
        <v>57</v>
      </c>
      <c r="T2911" s="8">
        <f>R2911+S2911</f>
        <v>6597</v>
      </c>
      <c r="U2911" s="8">
        <f>T2911-Q2911</f>
        <v>305</v>
      </c>
      <c r="V2911" s="2" t="s">
        <v>33</v>
      </c>
      <c r="W2911" s="31">
        <f>IF(T2911&lt;5000,T2911*2%,IF(T2911&lt;25000,T2911*5%,IF(T2911&lt;50000,T2911*7%,IF(T2911&lt;100000,T2911*9%,IF(T2911&lt;250000,T2911*12%,T2911*15%)))))</f>
        <v>329.85</v>
      </c>
    </row>
    <row r="2912" spans="1:23" x14ac:dyDescent="0.3">
      <c r="A2912" s="2" t="s">
        <v>353</v>
      </c>
      <c r="B2912" s="4">
        <v>43169</v>
      </c>
      <c r="C2912" s="4">
        <v>43169</v>
      </c>
      <c r="D2912" s="2" t="s">
        <v>35</v>
      </c>
      <c r="E2912" s="2" t="s">
        <v>91</v>
      </c>
      <c r="F2912" s="2" t="s">
        <v>354</v>
      </c>
      <c r="G2912" s="5" t="str">
        <f>VLOOKUP(F2912,'Customer Info'!A:B,2,0)</f>
        <v>Robert</v>
      </c>
      <c r="H2912" s="5" t="str">
        <f>VLOOKUP(F2912,'Customer Info'!A:C,3,0)</f>
        <v>Waldorf</v>
      </c>
      <c r="I2912" s="5" t="str">
        <f>VLOOKUP(F2912,'Customer Info'!A:E,5,0)</f>
        <v>Emden</v>
      </c>
      <c r="J2912" s="2" t="s">
        <v>186</v>
      </c>
      <c r="K2912" s="6" t="str">
        <f>VLOOKUP(J2912,'Product Details'!B:C,2,0)</f>
        <v>Technology</v>
      </c>
      <c r="L2912" s="6" t="str">
        <f>VLOOKUP(J2912,'Product Details'!B:D,3,0)</f>
        <v>Accessories</v>
      </c>
      <c r="M2912" s="6" t="s">
        <v>6392</v>
      </c>
      <c r="N2912" s="2">
        <v>1635</v>
      </c>
      <c r="O2912" s="2">
        <v>1573</v>
      </c>
      <c r="P2912" s="2">
        <v>4</v>
      </c>
      <c r="Q2912" s="7">
        <f>O2912*P2912</f>
        <v>6292</v>
      </c>
      <c r="R2912" s="7">
        <f>N2912*P2912</f>
        <v>6540</v>
      </c>
      <c r="S2912" s="2">
        <v>33</v>
      </c>
      <c r="T2912" s="8">
        <f>R2912+S2912</f>
        <v>6573</v>
      </c>
      <c r="U2912" s="8">
        <f>T2912-Q2912</f>
        <v>281</v>
      </c>
      <c r="V2912" s="2" t="s">
        <v>33</v>
      </c>
      <c r="W2912" s="31">
        <f>IF(T2912&lt;5000,T2912*2%,IF(T2912&lt;25000,T2912*5%,IF(T2912&lt;50000,T2912*7%,IF(T2912&lt;100000,T2912*9%,IF(T2912&lt;250000,T2912*12%,T2912*15%)))))</f>
        <v>328.65000000000003</v>
      </c>
    </row>
    <row r="2913" spans="1:23" x14ac:dyDescent="0.3">
      <c r="A2913" s="2" t="s">
        <v>2547</v>
      </c>
      <c r="B2913" s="4">
        <v>43702</v>
      </c>
      <c r="C2913" s="4">
        <v>43703</v>
      </c>
      <c r="D2913" s="2" t="s">
        <v>28</v>
      </c>
      <c r="E2913" s="2" t="s">
        <v>68</v>
      </c>
      <c r="F2913" s="2" t="s">
        <v>1957</v>
      </c>
      <c r="G2913" s="5" t="str">
        <f>VLOOKUP(F2913,'Customer Info'!A:B,2,0)</f>
        <v>Susan</v>
      </c>
      <c r="H2913" s="5" t="str">
        <f>VLOOKUP(F2913,'Customer Info'!A:C,3,0)</f>
        <v>MacKendrick</v>
      </c>
      <c r="I2913" s="5" t="str">
        <f>VLOOKUP(F2913,'Customer Info'!A:E,5,0)</f>
        <v>Brisbane</v>
      </c>
      <c r="J2913" s="2" t="s">
        <v>470</v>
      </c>
      <c r="K2913" s="6" t="str">
        <f>VLOOKUP(J2913,'Product Details'!B:C,2,0)</f>
        <v>Office_Supplies</v>
      </c>
      <c r="L2913" s="6" t="str">
        <f>VLOOKUP(J2913,'Product Details'!B:D,3,0)</f>
        <v>Art</v>
      </c>
      <c r="M2913" s="6" t="s">
        <v>6552</v>
      </c>
      <c r="N2913" s="2">
        <v>1637</v>
      </c>
      <c r="O2913" s="2">
        <v>1591</v>
      </c>
      <c r="P2913" s="2">
        <v>4</v>
      </c>
      <c r="Q2913" s="7">
        <f>O2913*P2913</f>
        <v>6364</v>
      </c>
      <c r="R2913" s="7">
        <f>N2913*P2913</f>
        <v>6548</v>
      </c>
      <c r="S2913" s="2">
        <v>79</v>
      </c>
      <c r="T2913" s="8">
        <f>R2913+S2913</f>
        <v>6627</v>
      </c>
      <c r="U2913" s="8">
        <f>T2913-Q2913</f>
        <v>263</v>
      </c>
      <c r="V2913" s="2" t="s">
        <v>33</v>
      </c>
      <c r="W2913" s="31">
        <f>IF(T2913&lt;5000,T2913*2%,IF(T2913&lt;25000,T2913*5%,IF(T2913&lt;50000,T2913*7%,IF(T2913&lt;100000,T2913*9%,IF(T2913&lt;250000,T2913*12%,T2913*15%)))))</f>
        <v>331.35</v>
      </c>
    </row>
    <row r="2914" spans="1:23" x14ac:dyDescent="0.3">
      <c r="A2914" s="2" t="s">
        <v>3721</v>
      </c>
      <c r="B2914" s="4">
        <v>44168</v>
      </c>
      <c r="C2914" s="4">
        <v>44168</v>
      </c>
      <c r="D2914" s="2" t="s">
        <v>28</v>
      </c>
      <c r="E2914" s="2" t="s">
        <v>91</v>
      </c>
      <c r="F2914" s="2" t="s">
        <v>115</v>
      </c>
      <c r="G2914" s="5" t="str">
        <f>VLOOKUP(F2914,'Customer Info'!A:B,2,0)</f>
        <v>Justin</v>
      </c>
      <c r="H2914" s="5" t="str">
        <f>VLOOKUP(F2914,'Customer Info'!A:C,3,0)</f>
        <v>Hirsh</v>
      </c>
      <c r="I2914" s="5" t="str">
        <f>VLOOKUP(F2914,'Customer Info'!A:E,5,0)</f>
        <v>Surakarta</v>
      </c>
      <c r="J2914" s="2" t="s">
        <v>1173</v>
      </c>
      <c r="K2914" s="6" t="str">
        <f>VLOOKUP(J2914,'Product Details'!B:C,2,0)</f>
        <v>Office_Supplies</v>
      </c>
      <c r="L2914" s="6" t="str">
        <f>VLOOKUP(J2914,'Product Details'!B:D,3,0)</f>
        <v>Storage</v>
      </c>
      <c r="M2914" s="6" t="s">
        <v>6532</v>
      </c>
      <c r="N2914" s="2">
        <v>1637</v>
      </c>
      <c r="O2914" s="2">
        <v>1591</v>
      </c>
      <c r="P2914" s="2">
        <v>4</v>
      </c>
      <c r="Q2914" s="7">
        <f>O2914*P2914</f>
        <v>6364</v>
      </c>
      <c r="R2914" s="7">
        <f>N2914*P2914</f>
        <v>6548</v>
      </c>
      <c r="S2914" s="2">
        <v>63</v>
      </c>
      <c r="T2914" s="8">
        <f>R2914+S2914</f>
        <v>6611</v>
      </c>
      <c r="U2914" s="8">
        <f>T2914-Q2914</f>
        <v>247</v>
      </c>
      <c r="V2914" s="2" t="s">
        <v>71</v>
      </c>
      <c r="W2914" s="31">
        <f>IF(T2914&lt;5000,T2914*2%,IF(T2914&lt;25000,T2914*5%,IF(T2914&lt;50000,T2914*7%,IF(T2914&lt;100000,T2914*9%,IF(T2914&lt;250000,T2914*12%,T2914*15%)))))</f>
        <v>330.55</v>
      </c>
    </row>
    <row r="2915" spans="1:23" x14ac:dyDescent="0.3">
      <c r="A2915" s="2" t="s">
        <v>2147</v>
      </c>
      <c r="B2915" s="4">
        <v>43368</v>
      </c>
      <c r="C2915" s="4">
        <v>43370</v>
      </c>
      <c r="D2915" s="2" t="s">
        <v>28</v>
      </c>
      <c r="E2915" s="2" t="s">
        <v>43</v>
      </c>
      <c r="F2915" s="2" t="s">
        <v>803</v>
      </c>
      <c r="G2915" s="5" t="str">
        <f>VLOOKUP(F2915,'Customer Info'!A:B,2,0)</f>
        <v>Ken</v>
      </c>
      <c r="H2915" s="5" t="str">
        <f>VLOOKUP(F2915,'Customer Info'!A:C,3,0)</f>
        <v>Heidel</v>
      </c>
      <c r="I2915" s="5" t="str">
        <f>VLOOKUP(F2915,'Customer Info'!A:E,5,0)</f>
        <v>Tegal</v>
      </c>
      <c r="J2915" s="2" t="s">
        <v>577</v>
      </c>
      <c r="K2915" s="6" t="str">
        <f>VLOOKUP(J2915,'Product Details'!B:C,2,0)</f>
        <v>Office_Supplies</v>
      </c>
      <c r="L2915" s="6" t="str">
        <f>VLOOKUP(J2915,'Product Details'!B:D,3,0)</f>
        <v>Envelopes</v>
      </c>
      <c r="M2915" s="6" t="s">
        <v>6526</v>
      </c>
      <c r="N2915" s="2">
        <v>3275</v>
      </c>
      <c r="O2915" s="2">
        <v>3090</v>
      </c>
      <c r="P2915" s="2">
        <v>2</v>
      </c>
      <c r="Q2915" s="7">
        <f>O2915*P2915</f>
        <v>6180</v>
      </c>
      <c r="R2915" s="7">
        <f>N2915*P2915</f>
        <v>6550</v>
      </c>
      <c r="S2915" s="2">
        <v>81</v>
      </c>
      <c r="T2915" s="8">
        <f>R2915+S2915</f>
        <v>6631</v>
      </c>
      <c r="U2915" s="8">
        <f>T2915-Q2915</f>
        <v>451</v>
      </c>
      <c r="V2915" s="2" t="s">
        <v>33</v>
      </c>
      <c r="W2915" s="31">
        <f>IF(T2915&lt;5000,T2915*2%,IF(T2915&lt;25000,T2915*5%,IF(T2915&lt;50000,T2915*7%,IF(T2915&lt;100000,T2915*9%,IF(T2915&lt;250000,T2915*12%,T2915*15%)))))</f>
        <v>331.55</v>
      </c>
    </row>
    <row r="2916" spans="1:23" x14ac:dyDescent="0.3">
      <c r="A2916" s="2" t="s">
        <v>5074</v>
      </c>
      <c r="B2916" s="4">
        <v>43538</v>
      </c>
      <c r="C2916" s="4">
        <v>43539</v>
      </c>
      <c r="D2916" s="2" t="s">
        <v>28</v>
      </c>
      <c r="E2916" s="2" t="s">
        <v>29</v>
      </c>
      <c r="F2916" s="2" t="s">
        <v>315</v>
      </c>
      <c r="G2916" s="5" t="str">
        <f>VLOOKUP(F2916,'Customer Info'!A:B,2,0)</f>
        <v>Cyra</v>
      </c>
      <c r="H2916" s="5" t="str">
        <f>VLOOKUP(F2916,'Customer Info'!A:C,3,0)</f>
        <v>Reiten</v>
      </c>
      <c r="I2916" s="5" t="str">
        <f>VLOOKUP(F2916,'Customer Info'!A:E,5,0)</f>
        <v>Samarinda</v>
      </c>
      <c r="J2916" s="2" t="s">
        <v>252</v>
      </c>
      <c r="K2916" s="6" t="str">
        <f>VLOOKUP(J2916,'Product Details'!B:C,2,0)</f>
        <v>Office_Supplies</v>
      </c>
      <c r="L2916" s="6" t="str">
        <f>VLOOKUP(J2916,'Product Details'!B:D,3,0)</f>
        <v>Binders</v>
      </c>
      <c r="M2916" s="6" t="s">
        <v>6488</v>
      </c>
      <c r="N2916" s="2">
        <v>3275</v>
      </c>
      <c r="O2916" s="2">
        <v>3090</v>
      </c>
      <c r="P2916" s="2">
        <v>2</v>
      </c>
      <c r="Q2916" s="7">
        <f>O2916*P2916</f>
        <v>6180</v>
      </c>
      <c r="R2916" s="7">
        <f>N2916*P2916</f>
        <v>6550</v>
      </c>
      <c r="S2916" s="2">
        <v>61</v>
      </c>
      <c r="T2916" s="8">
        <f>R2916+S2916</f>
        <v>6611</v>
      </c>
      <c r="U2916" s="8">
        <f>T2916-Q2916</f>
        <v>431</v>
      </c>
      <c r="V2916" s="2" t="s">
        <v>33</v>
      </c>
      <c r="W2916" s="31">
        <f>IF(T2916&lt;5000,T2916*2%,IF(T2916&lt;25000,T2916*5%,IF(T2916&lt;50000,T2916*7%,IF(T2916&lt;100000,T2916*9%,IF(T2916&lt;250000,T2916*12%,T2916*15%)))))</f>
        <v>330.55</v>
      </c>
    </row>
    <row r="2917" spans="1:23" x14ac:dyDescent="0.3">
      <c r="A2917" s="2" t="s">
        <v>4856</v>
      </c>
      <c r="B2917" s="4">
        <v>43453</v>
      </c>
      <c r="C2917" s="4">
        <v>43455</v>
      </c>
      <c r="D2917" s="2" t="s">
        <v>28</v>
      </c>
      <c r="E2917" s="2" t="s">
        <v>43</v>
      </c>
      <c r="F2917" s="2" t="s">
        <v>1049</v>
      </c>
      <c r="G2917" s="5" t="str">
        <f>VLOOKUP(F2917,'Customer Info'!A:B,2,0)</f>
        <v>Claudia</v>
      </c>
      <c r="H2917" s="5" t="str">
        <f>VLOOKUP(F2917,'Customer Info'!A:C,3,0)</f>
        <v>Bergmann</v>
      </c>
      <c r="I2917" s="5" t="str">
        <f>VLOOKUP(F2917,'Customer Info'!A:E,5,0)</f>
        <v>Aschaffenburg</v>
      </c>
      <c r="J2917" s="2" t="s">
        <v>89</v>
      </c>
      <c r="K2917" s="6" t="str">
        <f>VLOOKUP(J2917,'Product Details'!B:C,2,0)</f>
        <v>Office_Supplies</v>
      </c>
      <c r="L2917" s="6" t="str">
        <f>VLOOKUP(J2917,'Product Details'!B:D,3,0)</f>
        <v>Paper</v>
      </c>
      <c r="M2917" s="6" t="s">
        <v>6568</v>
      </c>
      <c r="N2917" s="2">
        <v>3275</v>
      </c>
      <c r="O2917" s="2">
        <v>3090</v>
      </c>
      <c r="P2917" s="2">
        <v>2</v>
      </c>
      <c r="Q2917" s="7">
        <f>O2917*P2917</f>
        <v>6180</v>
      </c>
      <c r="R2917" s="7">
        <f>N2917*P2917</f>
        <v>6550</v>
      </c>
      <c r="S2917" s="2">
        <v>21</v>
      </c>
      <c r="T2917" s="8">
        <f>R2917+S2917</f>
        <v>6571</v>
      </c>
      <c r="U2917" s="8">
        <f>T2917-Q2917</f>
        <v>391</v>
      </c>
      <c r="V2917" s="2" t="s">
        <v>33</v>
      </c>
      <c r="W2917" s="31">
        <f>IF(T2917&lt;5000,T2917*2%,IF(T2917&lt;25000,T2917*5%,IF(T2917&lt;50000,T2917*7%,IF(T2917&lt;100000,T2917*9%,IF(T2917&lt;250000,T2917*12%,T2917*15%)))))</f>
        <v>328.55</v>
      </c>
    </row>
    <row r="2918" spans="1:23" x14ac:dyDescent="0.3">
      <c r="A2918" s="2" t="s">
        <v>2912</v>
      </c>
      <c r="B2918" s="4">
        <v>43216</v>
      </c>
      <c r="C2918" s="4">
        <v>43217</v>
      </c>
      <c r="D2918" s="2" t="s">
        <v>28</v>
      </c>
      <c r="E2918" s="2" t="s">
        <v>48</v>
      </c>
      <c r="F2918" s="2" t="s">
        <v>1456</v>
      </c>
      <c r="G2918" s="5" t="str">
        <f>VLOOKUP(F2918,'Customer Info'!A:B,2,0)</f>
        <v>Ed</v>
      </c>
      <c r="H2918" s="5" t="str">
        <f>VLOOKUP(F2918,'Customer Info'!A:C,3,0)</f>
        <v>Braxton</v>
      </c>
      <c r="I2918" s="5" t="str">
        <f>VLOOKUP(F2918,'Customer Info'!A:E,5,0)</f>
        <v>Bhatpara</v>
      </c>
      <c r="J2918" s="2" t="s">
        <v>163</v>
      </c>
      <c r="K2918" s="6" t="str">
        <f>VLOOKUP(J2918,'Product Details'!B:C,2,0)</f>
        <v>Office_Supplies</v>
      </c>
      <c r="L2918" s="6" t="str">
        <f>VLOOKUP(J2918,'Product Details'!B:D,3,0)</f>
        <v>Appliances</v>
      </c>
      <c r="M2918" s="6" t="s">
        <v>6514</v>
      </c>
      <c r="N2918" s="2">
        <v>3288</v>
      </c>
      <c r="O2918" s="2">
        <v>3041</v>
      </c>
      <c r="P2918" s="2">
        <v>2</v>
      </c>
      <c r="Q2918" s="7">
        <f>O2918*P2918</f>
        <v>6082</v>
      </c>
      <c r="R2918" s="7">
        <f>N2918*P2918</f>
        <v>6576</v>
      </c>
      <c r="S2918" s="2">
        <v>98</v>
      </c>
      <c r="T2918" s="8">
        <f>R2918+S2918</f>
        <v>6674</v>
      </c>
      <c r="U2918" s="8">
        <f>T2918-Q2918</f>
        <v>592</v>
      </c>
      <c r="V2918" s="2" t="s">
        <v>33</v>
      </c>
      <c r="W2918" s="31">
        <f>IF(T2918&lt;5000,T2918*2%,IF(T2918&lt;25000,T2918*5%,IF(T2918&lt;50000,T2918*7%,IF(T2918&lt;100000,T2918*9%,IF(T2918&lt;250000,T2918*12%,T2918*15%)))))</f>
        <v>333.70000000000005</v>
      </c>
    </row>
    <row r="2919" spans="1:23" x14ac:dyDescent="0.3">
      <c r="A2919" s="2" t="s">
        <v>2425</v>
      </c>
      <c r="B2919" s="4">
        <v>43538</v>
      </c>
      <c r="C2919" s="4">
        <v>43538</v>
      </c>
      <c r="D2919" s="2" t="s">
        <v>28</v>
      </c>
      <c r="E2919" s="2" t="s">
        <v>91</v>
      </c>
      <c r="F2919" s="2" t="s">
        <v>82</v>
      </c>
      <c r="G2919" s="5" t="str">
        <f>VLOOKUP(F2919,'Customer Info'!A:B,2,0)</f>
        <v>Adam</v>
      </c>
      <c r="H2919" s="5" t="str">
        <f>VLOOKUP(F2919,'Customer Info'!A:C,3,0)</f>
        <v>Bellavance</v>
      </c>
      <c r="I2919" s="5" t="str">
        <f>VLOOKUP(F2919,'Customer Info'!A:E,5,0)</f>
        <v>Medan</v>
      </c>
      <c r="J2919" s="2" t="s">
        <v>1390</v>
      </c>
      <c r="K2919" s="6" t="str">
        <f>VLOOKUP(J2919,'Product Details'!B:C,2,0)</f>
        <v>Furniture</v>
      </c>
      <c r="L2919" s="6" t="str">
        <f>VLOOKUP(J2919,'Product Details'!B:D,3,0)</f>
        <v>Furnishings</v>
      </c>
      <c r="M2919" s="6" t="s">
        <v>6390</v>
      </c>
      <c r="N2919" s="2">
        <v>3288</v>
      </c>
      <c r="O2919" s="2">
        <v>3041</v>
      </c>
      <c r="P2919" s="2">
        <v>2</v>
      </c>
      <c r="Q2919" s="7">
        <f>O2919*P2919</f>
        <v>6082</v>
      </c>
      <c r="R2919" s="7">
        <f>N2919*P2919</f>
        <v>6576</v>
      </c>
      <c r="S2919" s="2">
        <v>87</v>
      </c>
      <c r="T2919" s="8">
        <f>R2919+S2919</f>
        <v>6663</v>
      </c>
      <c r="U2919" s="8">
        <f>T2919-Q2919</f>
        <v>581</v>
      </c>
      <c r="V2919" s="2" t="s">
        <v>33</v>
      </c>
      <c r="W2919" s="31">
        <f>IF(T2919&lt;5000,T2919*2%,IF(T2919&lt;25000,T2919*5%,IF(T2919&lt;50000,T2919*7%,IF(T2919&lt;100000,T2919*9%,IF(T2919&lt;250000,T2919*12%,T2919*15%)))))</f>
        <v>333.15000000000003</v>
      </c>
    </row>
    <row r="2920" spans="1:23" x14ac:dyDescent="0.3">
      <c r="A2920" s="2" t="s">
        <v>5168</v>
      </c>
      <c r="B2920" s="4">
        <v>43698</v>
      </c>
      <c r="C2920" s="4">
        <v>43700</v>
      </c>
      <c r="D2920" s="2" t="s">
        <v>28</v>
      </c>
      <c r="E2920" s="2" t="s">
        <v>43</v>
      </c>
      <c r="F2920" s="2" t="s">
        <v>794</v>
      </c>
      <c r="G2920" s="5" t="str">
        <f>VLOOKUP(F2920,'Customer Info'!A:B,2,0)</f>
        <v>Denise</v>
      </c>
      <c r="H2920" s="5" t="str">
        <f>VLOOKUP(F2920,'Customer Info'!A:C,3,0)</f>
        <v>Leinenbach</v>
      </c>
      <c r="I2920" s="5" t="str">
        <f>VLOOKUP(F2920,'Customer Info'!A:E,5,0)</f>
        <v>Bhiwandi</v>
      </c>
      <c r="J2920" s="2" t="s">
        <v>503</v>
      </c>
      <c r="K2920" s="6" t="str">
        <f>VLOOKUP(J2920,'Product Details'!B:C,2,0)</f>
        <v>Technology</v>
      </c>
      <c r="L2920" s="6" t="str">
        <f>VLOOKUP(J2920,'Product Details'!B:D,3,0)</f>
        <v>Machines</v>
      </c>
      <c r="M2920" s="6" t="s">
        <v>6540</v>
      </c>
      <c r="N2920" s="2">
        <v>3288</v>
      </c>
      <c r="O2920" s="2">
        <v>3041</v>
      </c>
      <c r="P2920" s="2">
        <v>2</v>
      </c>
      <c r="Q2920" s="7">
        <f>O2920*P2920</f>
        <v>6082</v>
      </c>
      <c r="R2920" s="7">
        <f>N2920*P2920</f>
        <v>6576</v>
      </c>
      <c r="S2920" s="2">
        <v>47</v>
      </c>
      <c r="T2920" s="8">
        <f>R2920+S2920</f>
        <v>6623</v>
      </c>
      <c r="U2920" s="8">
        <f>T2920-Q2920</f>
        <v>541</v>
      </c>
      <c r="V2920" s="2" t="s">
        <v>33</v>
      </c>
      <c r="W2920" s="31">
        <f>IF(T2920&lt;5000,T2920*2%,IF(T2920&lt;25000,T2920*5%,IF(T2920&lt;50000,T2920*7%,IF(T2920&lt;100000,T2920*9%,IF(T2920&lt;250000,T2920*12%,T2920*15%)))))</f>
        <v>331.15000000000003</v>
      </c>
    </row>
    <row r="2921" spans="1:23" x14ac:dyDescent="0.3">
      <c r="A2921" s="2" t="s">
        <v>4794</v>
      </c>
      <c r="B2921" s="4">
        <v>43240</v>
      </c>
      <c r="C2921" s="4">
        <v>43241</v>
      </c>
      <c r="D2921" s="2" t="s">
        <v>47</v>
      </c>
      <c r="E2921" s="2" t="s">
        <v>91</v>
      </c>
      <c r="F2921" s="2" t="s">
        <v>216</v>
      </c>
      <c r="G2921" s="5" t="str">
        <f>VLOOKUP(F2921,'Customer Info'!A:B,2,0)</f>
        <v>Laurel</v>
      </c>
      <c r="H2921" s="5" t="str">
        <f>VLOOKUP(F2921,'Customer Info'!A:C,3,0)</f>
        <v>Beltran</v>
      </c>
      <c r="I2921" s="5" t="str">
        <f>VLOOKUP(F2921,'Customer Info'!A:E,5,0)</f>
        <v>Bonn</v>
      </c>
      <c r="J2921" s="2" t="s">
        <v>622</v>
      </c>
      <c r="K2921" s="6" t="str">
        <f>VLOOKUP(J2921,'Product Details'!B:C,2,0)</f>
        <v>Office_Supplies</v>
      </c>
      <c r="L2921" s="6" t="str">
        <f>VLOOKUP(J2921,'Product Details'!B:D,3,0)</f>
        <v>Storage</v>
      </c>
      <c r="M2921" s="6" t="s">
        <v>6547</v>
      </c>
      <c r="N2921" s="2">
        <v>3289</v>
      </c>
      <c r="O2921" s="2">
        <v>3105</v>
      </c>
      <c r="P2921" s="2">
        <v>2</v>
      </c>
      <c r="Q2921" s="7">
        <f>O2921*P2921</f>
        <v>6210</v>
      </c>
      <c r="R2921" s="7">
        <f>N2921*P2921</f>
        <v>6578</v>
      </c>
      <c r="S2921" s="2">
        <v>86</v>
      </c>
      <c r="T2921" s="8">
        <f>R2921+S2921</f>
        <v>6664</v>
      </c>
      <c r="U2921" s="8">
        <f>T2921-Q2921</f>
        <v>454</v>
      </c>
      <c r="V2921" s="2" t="s">
        <v>63</v>
      </c>
      <c r="W2921" s="31">
        <f>IF(T2921&lt;5000,T2921*2%,IF(T2921&lt;25000,T2921*5%,IF(T2921&lt;50000,T2921*7%,IF(T2921&lt;100000,T2921*9%,IF(T2921&lt;250000,T2921*12%,T2921*15%)))))</f>
        <v>333.20000000000005</v>
      </c>
    </row>
    <row r="2922" spans="1:23" x14ac:dyDescent="0.3">
      <c r="A2922" s="2" t="s">
        <v>3040</v>
      </c>
      <c r="B2922" s="4">
        <v>43152</v>
      </c>
      <c r="C2922" s="4">
        <v>43154</v>
      </c>
      <c r="D2922" s="2" t="s">
        <v>47</v>
      </c>
      <c r="E2922" s="2" t="s">
        <v>48</v>
      </c>
      <c r="F2922" s="2" t="s">
        <v>613</v>
      </c>
      <c r="G2922" s="5" t="str">
        <f>VLOOKUP(F2922,'Customer Info'!A:B,2,0)</f>
        <v>Scott</v>
      </c>
      <c r="H2922" s="5" t="str">
        <f>VLOOKUP(F2922,'Customer Info'!A:C,3,0)</f>
        <v>Cohen</v>
      </c>
      <c r="I2922" s="5" t="str">
        <f>VLOOKUP(F2922,'Customer Info'!A:E,5,0)</f>
        <v>Freiburg</v>
      </c>
      <c r="J2922" s="2" t="s">
        <v>172</v>
      </c>
      <c r="K2922" s="6" t="str">
        <f>VLOOKUP(J2922,'Product Details'!B:C,2,0)</f>
        <v>Office_Supplies</v>
      </c>
      <c r="L2922" s="6" t="str">
        <f>VLOOKUP(J2922,'Product Details'!B:D,3,0)</f>
        <v>Fasteners</v>
      </c>
      <c r="M2922" s="6" t="s">
        <v>6539</v>
      </c>
      <c r="N2922" s="2">
        <v>3289</v>
      </c>
      <c r="O2922" s="2">
        <v>3105</v>
      </c>
      <c r="P2922" s="2">
        <v>2</v>
      </c>
      <c r="Q2922" s="7">
        <f>O2922*P2922</f>
        <v>6210</v>
      </c>
      <c r="R2922" s="7">
        <f>N2922*P2922</f>
        <v>6578</v>
      </c>
      <c r="S2922" s="2">
        <v>71</v>
      </c>
      <c r="T2922" s="8">
        <f>R2922+S2922</f>
        <v>6649</v>
      </c>
      <c r="U2922" s="8">
        <f>T2922-Q2922</f>
        <v>439</v>
      </c>
      <c r="V2922" s="2" t="s">
        <v>33</v>
      </c>
      <c r="W2922" s="31">
        <f>IF(T2922&lt;5000,T2922*2%,IF(T2922&lt;25000,T2922*5%,IF(T2922&lt;50000,T2922*7%,IF(T2922&lt;100000,T2922*9%,IF(T2922&lt;250000,T2922*12%,T2922*15%)))))</f>
        <v>332.45000000000005</v>
      </c>
    </row>
    <row r="2923" spans="1:23" x14ac:dyDescent="0.3">
      <c r="A2923" s="2" t="s">
        <v>823</v>
      </c>
      <c r="B2923" s="4">
        <v>43281</v>
      </c>
      <c r="C2923" s="4">
        <v>43283</v>
      </c>
      <c r="D2923" s="2" t="s">
        <v>47</v>
      </c>
      <c r="E2923" s="2" t="s">
        <v>43</v>
      </c>
      <c r="F2923" s="2" t="s">
        <v>372</v>
      </c>
      <c r="G2923" s="5" t="str">
        <f>VLOOKUP(F2923,'Customer Info'!A:B,2,0)</f>
        <v>Duane</v>
      </c>
      <c r="H2923" s="5" t="str">
        <f>VLOOKUP(F2923,'Customer Info'!A:C,3,0)</f>
        <v>Huffman</v>
      </c>
      <c r="I2923" s="5" t="str">
        <f>VLOOKUP(F2923,'Customer Info'!A:E,5,0)</f>
        <v>Perth</v>
      </c>
      <c r="J2923" s="2" t="s">
        <v>296</v>
      </c>
      <c r="K2923" s="6" t="str">
        <f>VLOOKUP(J2923,'Product Details'!B:C,2,0)</f>
        <v>Office_Supplies</v>
      </c>
      <c r="L2923" s="6" t="str">
        <f>VLOOKUP(J2923,'Product Details'!B:D,3,0)</f>
        <v>Binders</v>
      </c>
      <c r="M2923" s="6" t="s">
        <v>6486</v>
      </c>
      <c r="N2923" s="2">
        <v>3289</v>
      </c>
      <c r="O2923" s="2">
        <v>3105</v>
      </c>
      <c r="P2923" s="2">
        <v>2</v>
      </c>
      <c r="Q2923" s="7">
        <f>O2923*P2923</f>
        <v>6210</v>
      </c>
      <c r="R2923" s="7">
        <f>N2923*P2923</f>
        <v>6578</v>
      </c>
      <c r="S2923" s="2">
        <v>23</v>
      </c>
      <c r="T2923" s="8">
        <f>R2923+S2923</f>
        <v>6601</v>
      </c>
      <c r="U2923" s="8">
        <f>T2923-Q2923</f>
        <v>391</v>
      </c>
      <c r="V2923" s="2" t="s">
        <v>63</v>
      </c>
      <c r="W2923" s="31">
        <f>IF(T2923&lt;5000,T2923*2%,IF(T2923&lt;25000,T2923*5%,IF(T2923&lt;50000,T2923*7%,IF(T2923&lt;100000,T2923*9%,IF(T2923&lt;250000,T2923*12%,T2923*15%)))))</f>
        <v>330.05</v>
      </c>
    </row>
    <row r="2924" spans="1:23" x14ac:dyDescent="0.3">
      <c r="A2924" s="2" t="s">
        <v>5461</v>
      </c>
      <c r="B2924" s="4">
        <v>43904</v>
      </c>
      <c r="C2924" s="4">
        <v>43904</v>
      </c>
      <c r="D2924" s="2" t="s">
        <v>35</v>
      </c>
      <c r="E2924" s="2" t="s">
        <v>68</v>
      </c>
      <c r="F2924" s="2" t="s">
        <v>629</v>
      </c>
      <c r="G2924" s="5" t="str">
        <f>VLOOKUP(F2924,'Customer Info'!A:B,2,0)</f>
        <v>Rick</v>
      </c>
      <c r="H2924" s="5" t="str">
        <f>VLOOKUP(F2924,'Customer Info'!A:C,3,0)</f>
        <v>Duston</v>
      </c>
      <c r="I2924" s="5" t="str">
        <f>VLOOKUP(F2924,'Customer Info'!A:E,5,0)</f>
        <v>Surakarta</v>
      </c>
      <c r="J2924" s="2" t="s">
        <v>532</v>
      </c>
      <c r="K2924" s="6" t="str">
        <f>VLOOKUP(J2924,'Product Details'!B:C,2,0)</f>
        <v>Office_Supplies</v>
      </c>
      <c r="L2924" s="6" t="str">
        <f>VLOOKUP(J2924,'Product Details'!B:D,3,0)</f>
        <v>Supplies</v>
      </c>
      <c r="M2924" s="6" t="s">
        <v>6424</v>
      </c>
      <c r="N2924" s="2">
        <v>6585</v>
      </c>
      <c r="O2924" s="2">
        <v>6105</v>
      </c>
      <c r="P2924" s="2">
        <v>1</v>
      </c>
      <c r="Q2924" s="7">
        <f>O2924*P2924</f>
        <v>6105</v>
      </c>
      <c r="R2924" s="7">
        <f>N2924*P2924</f>
        <v>6585</v>
      </c>
      <c r="S2924" s="2">
        <v>87</v>
      </c>
      <c r="T2924" s="8">
        <f>R2924+S2924</f>
        <v>6672</v>
      </c>
      <c r="U2924" s="8">
        <f>T2924-Q2924</f>
        <v>567</v>
      </c>
      <c r="V2924" s="2" t="s">
        <v>63</v>
      </c>
      <c r="W2924" s="31">
        <f>IF(T2924&lt;5000,T2924*2%,IF(T2924&lt;25000,T2924*5%,IF(T2924&lt;50000,T2924*7%,IF(T2924&lt;100000,T2924*9%,IF(T2924&lt;250000,T2924*12%,T2924*15%)))))</f>
        <v>333.6</v>
      </c>
    </row>
    <row r="2925" spans="1:23" x14ac:dyDescent="0.3">
      <c r="A2925" s="2" t="s">
        <v>4497</v>
      </c>
      <c r="B2925" s="4">
        <v>43658</v>
      </c>
      <c r="C2925" s="4">
        <v>43660</v>
      </c>
      <c r="D2925" s="2" t="s">
        <v>35</v>
      </c>
      <c r="E2925" s="2" t="s">
        <v>36</v>
      </c>
      <c r="F2925" s="2" t="s">
        <v>1798</v>
      </c>
      <c r="G2925" s="5" t="str">
        <f>VLOOKUP(F2925,'Customer Info'!A:B,2,0)</f>
        <v>Darren</v>
      </c>
      <c r="H2925" s="5" t="str">
        <f>VLOOKUP(F2925,'Customer Info'!A:C,3,0)</f>
        <v>Budd</v>
      </c>
      <c r="I2925" s="5" t="str">
        <f>VLOOKUP(F2925,'Customer Info'!A:E,5,0)</f>
        <v>Jakarta</v>
      </c>
      <c r="J2925" s="2" t="s">
        <v>350</v>
      </c>
      <c r="K2925" s="6" t="str">
        <f>VLOOKUP(J2925,'Product Details'!B:C,2,0)</f>
        <v>Furniture</v>
      </c>
      <c r="L2925" s="6" t="str">
        <f>VLOOKUP(J2925,'Product Details'!B:D,3,0)</f>
        <v>Tables</v>
      </c>
      <c r="M2925" s="6" t="s">
        <v>6491</v>
      </c>
      <c r="N2925" s="2">
        <v>6585</v>
      </c>
      <c r="O2925" s="2">
        <v>6105</v>
      </c>
      <c r="P2925" s="2">
        <v>1</v>
      </c>
      <c r="Q2925" s="7">
        <f>O2925*P2925</f>
        <v>6105</v>
      </c>
      <c r="R2925" s="7">
        <f>N2925*P2925</f>
        <v>6585</v>
      </c>
      <c r="S2925" s="2">
        <v>40</v>
      </c>
      <c r="T2925" s="8">
        <f>R2925+S2925</f>
        <v>6625</v>
      </c>
      <c r="U2925" s="8">
        <f>T2925-Q2925</f>
        <v>520</v>
      </c>
      <c r="V2925" s="2" t="s">
        <v>33</v>
      </c>
      <c r="W2925" s="31">
        <f>IF(T2925&lt;5000,T2925*2%,IF(T2925&lt;25000,T2925*5%,IF(T2925&lt;50000,T2925*7%,IF(T2925&lt;100000,T2925*9%,IF(T2925&lt;250000,T2925*12%,T2925*15%)))))</f>
        <v>331.25</v>
      </c>
    </row>
    <row r="2926" spans="1:23" x14ac:dyDescent="0.3">
      <c r="A2926" s="2" t="s">
        <v>4947</v>
      </c>
      <c r="B2926" s="4">
        <v>43445</v>
      </c>
      <c r="C2926" s="4">
        <v>43447</v>
      </c>
      <c r="D2926" s="2" t="s">
        <v>35</v>
      </c>
      <c r="E2926" s="2" t="s">
        <v>48</v>
      </c>
      <c r="F2926" s="2" t="s">
        <v>766</v>
      </c>
      <c r="G2926" s="5" t="str">
        <f>VLOOKUP(F2926,'Customer Info'!A:B,2,0)</f>
        <v>Brad</v>
      </c>
      <c r="H2926" s="5" t="str">
        <f>VLOOKUP(F2926,'Customer Info'!A:C,3,0)</f>
        <v>Thomas</v>
      </c>
      <c r="I2926" s="5" t="str">
        <f>VLOOKUP(F2926,'Customer Info'!A:E,5,0)</f>
        <v>Udaipur</v>
      </c>
      <c r="J2926" s="2" t="s">
        <v>252</v>
      </c>
      <c r="K2926" s="6" t="str">
        <f>VLOOKUP(J2926,'Product Details'!B:C,2,0)</f>
        <v>Office_Supplies</v>
      </c>
      <c r="L2926" s="6" t="str">
        <f>VLOOKUP(J2926,'Product Details'!B:D,3,0)</f>
        <v>Binders</v>
      </c>
      <c r="M2926" s="6" t="s">
        <v>6488</v>
      </c>
      <c r="N2926" s="2">
        <v>6585</v>
      </c>
      <c r="O2926" s="2">
        <v>6105</v>
      </c>
      <c r="P2926" s="2">
        <v>1</v>
      </c>
      <c r="Q2926" s="7">
        <f>O2926*P2926</f>
        <v>6105</v>
      </c>
      <c r="R2926" s="7">
        <f>N2926*P2926</f>
        <v>6585</v>
      </c>
      <c r="S2926" s="2">
        <v>27</v>
      </c>
      <c r="T2926" s="8">
        <f>R2926+S2926</f>
        <v>6612</v>
      </c>
      <c r="U2926" s="8">
        <f>T2926-Q2926</f>
        <v>507</v>
      </c>
      <c r="V2926" s="2" t="s">
        <v>71</v>
      </c>
      <c r="W2926" s="31">
        <f>IF(T2926&lt;5000,T2926*2%,IF(T2926&lt;25000,T2926*5%,IF(T2926&lt;50000,T2926*7%,IF(T2926&lt;100000,T2926*9%,IF(T2926&lt;250000,T2926*12%,T2926*15%)))))</f>
        <v>330.6</v>
      </c>
    </row>
    <row r="2927" spans="1:23" x14ac:dyDescent="0.3">
      <c r="A2927" s="2" t="s">
        <v>1220</v>
      </c>
      <c r="B2927" s="4">
        <v>43525</v>
      </c>
      <c r="C2927" s="4">
        <v>43526</v>
      </c>
      <c r="D2927" s="2" t="s">
        <v>35</v>
      </c>
      <c r="E2927" s="2" t="s">
        <v>29</v>
      </c>
      <c r="F2927" s="2" t="s">
        <v>1221</v>
      </c>
      <c r="G2927" s="5" t="str">
        <f>VLOOKUP(F2927,'Customer Info'!A:B,2,0)</f>
        <v>Vivek</v>
      </c>
      <c r="H2927" s="5" t="str">
        <f>VLOOKUP(F2927,'Customer Info'!A:C,3,0)</f>
        <v>Grady</v>
      </c>
      <c r="I2927" s="5" t="str">
        <f>VLOOKUP(F2927,'Customer Info'!A:E,5,0)</f>
        <v>Shantou</v>
      </c>
      <c r="J2927" s="2" t="s">
        <v>545</v>
      </c>
      <c r="K2927" s="6" t="str">
        <f>VLOOKUP(J2927,'Product Details'!B:C,2,0)</f>
        <v>Technology</v>
      </c>
      <c r="L2927" s="6" t="str">
        <f>VLOOKUP(J2927,'Product Details'!B:D,3,0)</f>
        <v>Copiers</v>
      </c>
      <c r="M2927" s="6" t="s">
        <v>6414</v>
      </c>
      <c r="N2927" s="2">
        <v>6598</v>
      </c>
      <c r="O2927" s="2">
        <v>6346</v>
      </c>
      <c r="P2927" s="2">
        <v>1</v>
      </c>
      <c r="Q2927" s="7">
        <f>O2927*P2927</f>
        <v>6346</v>
      </c>
      <c r="R2927" s="7">
        <f>N2927*P2927</f>
        <v>6598</v>
      </c>
      <c r="S2927" s="2">
        <v>91</v>
      </c>
      <c r="T2927" s="8">
        <f>R2927+S2927</f>
        <v>6689</v>
      </c>
      <c r="U2927" s="8">
        <f>T2927-Q2927</f>
        <v>343</v>
      </c>
      <c r="V2927" s="2" t="s">
        <v>33</v>
      </c>
      <c r="W2927" s="31">
        <f>IF(T2927&lt;5000,T2927*2%,IF(T2927&lt;25000,T2927*5%,IF(T2927&lt;50000,T2927*7%,IF(T2927&lt;100000,T2927*9%,IF(T2927&lt;250000,T2927*12%,T2927*15%)))))</f>
        <v>334.45000000000005</v>
      </c>
    </row>
    <row r="2928" spans="1:23" x14ac:dyDescent="0.3">
      <c r="A2928" s="2" t="s">
        <v>3286</v>
      </c>
      <c r="B2928" s="4">
        <v>43673</v>
      </c>
      <c r="C2928" s="4">
        <v>43674</v>
      </c>
      <c r="D2928" s="2" t="s">
        <v>35</v>
      </c>
      <c r="E2928" s="2" t="s">
        <v>43</v>
      </c>
      <c r="F2928" s="2" t="s">
        <v>423</v>
      </c>
      <c r="G2928" s="5" t="str">
        <f>VLOOKUP(F2928,'Customer Info'!A:B,2,0)</f>
        <v>Bill</v>
      </c>
      <c r="H2928" s="5" t="str">
        <f>VLOOKUP(F2928,'Customer Info'!A:C,3,0)</f>
        <v>Eplett</v>
      </c>
      <c r="I2928" s="5" t="str">
        <f>VLOOKUP(F2928,'Customer Info'!A:E,5,0)</f>
        <v>Newcastle</v>
      </c>
      <c r="J2928" s="2" t="s">
        <v>859</v>
      </c>
      <c r="K2928" s="6" t="str">
        <f>VLOOKUP(J2928,'Product Details'!B:C,2,0)</f>
        <v>Furniture</v>
      </c>
      <c r="L2928" s="6" t="str">
        <f>VLOOKUP(J2928,'Product Details'!B:D,3,0)</f>
        <v>Bookcases</v>
      </c>
      <c r="M2928" s="6" t="s">
        <v>6429</v>
      </c>
      <c r="N2928" s="2">
        <v>6598</v>
      </c>
      <c r="O2928" s="2">
        <v>6346</v>
      </c>
      <c r="P2928" s="2">
        <v>1</v>
      </c>
      <c r="Q2928" s="7">
        <f>O2928*P2928</f>
        <v>6346</v>
      </c>
      <c r="R2928" s="7">
        <f>N2928*P2928</f>
        <v>6598</v>
      </c>
      <c r="S2928" s="2">
        <v>36</v>
      </c>
      <c r="T2928" s="8">
        <f>R2928+S2928</f>
        <v>6634</v>
      </c>
      <c r="U2928" s="8">
        <f>T2928-Q2928</f>
        <v>288</v>
      </c>
      <c r="V2928" s="2" t="s">
        <v>30</v>
      </c>
      <c r="W2928" s="31">
        <f>IF(T2928&lt;5000,T2928*2%,IF(T2928&lt;25000,T2928*5%,IF(T2928&lt;50000,T2928*7%,IF(T2928&lt;100000,T2928*9%,IF(T2928&lt;250000,T2928*12%,T2928*15%)))))</f>
        <v>331.70000000000005</v>
      </c>
    </row>
    <row r="2929" spans="1:23" x14ac:dyDescent="0.3">
      <c r="A2929" s="2" t="s">
        <v>1835</v>
      </c>
      <c r="B2929" s="4">
        <v>43948</v>
      </c>
      <c r="C2929" s="4">
        <v>43948</v>
      </c>
      <c r="D2929" s="2" t="s">
        <v>28</v>
      </c>
      <c r="E2929" s="2" t="s">
        <v>29</v>
      </c>
      <c r="F2929" s="2" t="s">
        <v>340</v>
      </c>
      <c r="G2929" s="5" t="str">
        <f>VLOOKUP(F2929,'Customer Info'!A:B,2,0)</f>
        <v>Ann</v>
      </c>
      <c r="H2929" s="5" t="str">
        <f>VLOOKUP(F2929,'Customer Info'!A:C,3,0)</f>
        <v>Chong</v>
      </c>
      <c r="I2929" s="5" t="str">
        <f>VLOOKUP(F2929,'Customer Info'!A:E,5,0)</f>
        <v>Sydney</v>
      </c>
      <c r="J2929" s="2" t="s">
        <v>358</v>
      </c>
      <c r="K2929" s="6" t="str">
        <f>VLOOKUP(J2929,'Product Details'!B:C,2,0)</f>
        <v>Office_Supplies</v>
      </c>
      <c r="L2929" s="6" t="str">
        <f>VLOOKUP(J2929,'Product Details'!B:D,3,0)</f>
        <v>Binders</v>
      </c>
      <c r="M2929" s="6" t="s">
        <v>6470</v>
      </c>
      <c r="N2929" s="2">
        <v>2200</v>
      </c>
      <c r="O2929" s="2">
        <v>2020</v>
      </c>
      <c r="P2929" s="2">
        <v>3</v>
      </c>
      <c r="Q2929" s="7">
        <f>O2929*P2929</f>
        <v>6060</v>
      </c>
      <c r="R2929" s="7">
        <f>N2929*P2929</f>
        <v>6600</v>
      </c>
      <c r="S2929" s="2">
        <v>71</v>
      </c>
      <c r="T2929" s="8">
        <f>R2929+S2929</f>
        <v>6671</v>
      </c>
      <c r="U2929" s="8">
        <f>T2929-Q2929</f>
        <v>611</v>
      </c>
      <c r="V2929" s="2" t="s">
        <v>33</v>
      </c>
      <c r="W2929" s="31">
        <f>IF(T2929&lt;5000,T2929*2%,IF(T2929&lt;25000,T2929*5%,IF(T2929&lt;50000,T2929*7%,IF(T2929&lt;100000,T2929*9%,IF(T2929&lt;250000,T2929*12%,T2929*15%)))))</f>
        <v>333.55</v>
      </c>
    </row>
    <row r="2930" spans="1:23" x14ac:dyDescent="0.3">
      <c r="A2930" s="2" t="s">
        <v>2484</v>
      </c>
      <c r="B2930" s="4">
        <v>43631</v>
      </c>
      <c r="C2930" s="4">
        <v>43633</v>
      </c>
      <c r="D2930" s="2" t="s">
        <v>28</v>
      </c>
      <c r="E2930" s="2" t="s">
        <v>43</v>
      </c>
      <c r="F2930" s="2" t="s">
        <v>508</v>
      </c>
      <c r="G2930" s="5" t="str">
        <f>VLOOKUP(F2930,'Customer Info'!A:B,2,0)</f>
        <v>Julie</v>
      </c>
      <c r="H2930" s="5" t="str">
        <f>VLOOKUP(F2930,'Customer Info'!A:C,3,0)</f>
        <v>Creighton</v>
      </c>
      <c r="I2930" s="5" t="str">
        <f>VLOOKUP(F2930,'Customer Info'!A:E,5,0)</f>
        <v>Ballarat</v>
      </c>
      <c r="J2930" s="2" t="s">
        <v>622</v>
      </c>
      <c r="K2930" s="6" t="str">
        <f>VLOOKUP(J2930,'Product Details'!B:C,2,0)</f>
        <v>Office_Supplies</v>
      </c>
      <c r="L2930" s="6" t="str">
        <f>VLOOKUP(J2930,'Product Details'!B:D,3,0)</f>
        <v>Storage</v>
      </c>
      <c r="M2930" s="6" t="s">
        <v>6547</v>
      </c>
      <c r="N2930" s="2">
        <v>2200</v>
      </c>
      <c r="O2930" s="2">
        <v>2020</v>
      </c>
      <c r="P2930" s="2">
        <v>3</v>
      </c>
      <c r="Q2930" s="7">
        <f>O2930*P2930</f>
        <v>6060</v>
      </c>
      <c r="R2930" s="7">
        <f>N2930*P2930</f>
        <v>6600</v>
      </c>
      <c r="S2930" s="2">
        <v>65</v>
      </c>
      <c r="T2930" s="8">
        <f>R2930+S2930</f>
        <v>6665</v>
      </c>
      <c r="U2930" s="8">
        <f>T2930-Q2930</f>
        <v>605</v>
      </c>
      <c r="V2930" s="2" t="s">
        <v>63</v>
      </c>
      <c r="W2930" s="31">
        <f>IF(T2930&lt;5000,T2930*2%,IF(T2930&lt;25000,T2930*5%,IF(T2930&lt;50000,T2930*7%,IF(T2930&lt;100000,T2930*9%,IF(T2930&lt;250000,T2930*12%,T2930*15%)))))</f>
        <v>333.25</v>
      </c>
    </row>
    <row r="2931" spans="1:23" x14ac:dyDescent="0.3">
      <c r="A2931" s="2" t="s">
        <v>3871</v>
      </c>
      <c r="B2931" s="4">
        <v>44040</v>
      </c>
      <c r="C2931" s="4">
        <v>44041</v>
      </c>
      <c r="D2931" s="2" t="s">
        <v>35</v>
      </c>
      <c r="E2931" s="2" t="s">
        <v>43</v>
      </c>
      <c r="F2931" s="2" t="s">
        <v>603</v>
      </c>
      <c r="G2931" s="5" t="str">
        <f>VLOOKUP(F2931,'Customer Info'!A:B,2,0)</f>
        <v>Michelle</v>
      </c>
      <c r="H2931" s="5" t="str">
        <f>VLOOKUP(F2931,'Customer Info'!A:C,3,0)</f>
        <v>Arnett</v>
      </c>
      <c r="I2931" s="5" t="str">
        <f>VLOOKUP(F2931,'Customer Info'!A:E,5,0)</f>
        <v>Palembang</v>
      </c>
      <c r="J2931" s="2" t="s">
        <v>280</v>
      </c>
      <c r="K2931" s="6" t="str">
        <f>VLOOKUP(J2931,'Product Details'!B:C,2,0)</f>
        <v>Furniture</v>
      </c>
      <c r="L2931" s="6" t="str">
        <f>VLOOKUP(J2931,'Product Details'!B:D,3,0)</f>
        <v>Chairs</v>
      </c>
      <c r="M2931" s="6" t="s">
        <v>6404</v>
      </c>
      <c r="N2931" s="2">
        <v>1651</v>
      </c>
      <c r="O2931" s="2">
        <v>1604</v>
      </c>
      <c r="P2931" s="2">
        <v>4</v>
      </c>
      <c r="Q2931" s="7">
        <f>O2931*P2931</f>
        <v>6416</v>
      </c>
      <c r="R2931" s="7">
        <f>N2931*P2931</f>
        <v>6604</v>
      </c>
      <c r="S2931" s="2">
        <v>42</v>
      </c>
      <c r="T2931" s="8">
        <f>R2931+S2931</f>
        <v>6646</v>
      </c>
      <c r="U2931" s="8">
        <f>T2931-Q2931</f>
        <v>230</v>
      </c>
      <c r="V2931" s="2" t="s">
        <v>63</v>
      </c>
      <c r="W2931" s="31">
        <f>IF(T2931&lt;5000,T2931*2%,IF(T2931&lt;25000,T2931*5%,IF(T2931&lt;50000,T2931*7%,IF(T2931&lt;100000,T2931*9%,IF(T2931&lt;250000,T2931*12%,T2931*15%)))))</f>
        <v>332.3</v>
      </c>
    </row>
    <row r="2932" spans="1:23" x14ac:dyDescent="0.3">
      <c r="A2932" s="2" t="s">
        <v>5197</v>
      </c>
      <c r="B2932" s="4">
        <v>43705</v>
      </c>
      <c r="C2932" s="4">
        <v>43706</v>
      </c>
      <c r="D2932" s="2" t="s">
        <v>47</v>
      </c>
      <c r="E2932" s="2" t="s">
        <v>43</v>
      </c>
      <c r="F2932" s="2" t="s">
        <v>2351</v>
      </c>
      <c r="G2932" s="5" t="str">
        <f>VLOOKUP(F2932,'Customer Info'!A:B,2,0)</f>
        <v>Julia</v>
      </c>
      <c r="H2932" s="5" t="str">
        <f>VLOOKUP(F2932,'Customer Info'!A:C,3,0)</f>
        <v>Dunbar</v>
      </c>
      <c r="I2932" s="5" t="str">
        <f>VLOOKUP(F2932,'Customer Info'!A:E,5,0)</f>
        <v>Cologne</v>
      </c>
      <c r="J2932" s="2" t="s">
        <v>160</v>
      </c>
      <c r="K2932" s="6" t="str">
        <f>VLOOKUP(J2932,'Product Details'!B:C,2,0)</f>
        <v>Office_Supplies</v>
      </c>
      <c r="L2932" s="6" t="str">
        <f>VLOOKUP(J2932,'Product Details'!B:D,3,0)</f>
        <v>Storage</v>
      </c>
      <c r="M2932" s="6" t="s">
        <v>6506</v>
      </c>
      <c r="N2932" s="2">
        <v>1321</v>
      </c>
      <c r="O2932" s="2">
        <v>1211</v>
      </c>
      <c r="P2932" s="2">
        <v>5</v>
      </c>
      <c r="Q2932" s="7">
        <f>O2932*P2932</f>
        <v>6055</v>
      </c>
      <c r="R2932" s="7">
        <f>N2932*P2932</f>
        <v>6605</v>
      </c>
      <c r="S2932" s="2">
        <v>77</v>
      </c>
      <c r="T2932" s="8">
        <f>R2932+S2932</f>
        <v>6682</v>
      </c>
      <c r="U2932" s="8">
        <f>T2932-Q2932</f>
        <v>627</v>
      </c>
      <c r="V2932" s="2" t="s">
        <v>63</v>
      </c>
      <c r="W2932" s="31">
        <f>IF(T2932&lt;5000,T2932*2%,IF(T2932&lt;25000,T2932*5%,IF(T2932&lt;50000,T2932*7%,IF(T2932&lt;100000,T2932*9%,IF(T2932&lt;250000,T2932*12%,T2932*15%)))))</f>
        <v>334.1</v>
      </c>
    </row>
    <row r="2933" spans="1:23" x14ac:dyDescent="0.3">
      <c r="A2933" s="2" t="s">
        <v>1375</v>
      </c>
      <c r="B2933" s="4">
        <v>43636</v>
      </c>
      <c r="C2933" s="4">
        <v>43638</v>
      </c>
      <c r="D2933" s="2" t="s">
        <v>28</v>
      </c>
      <c r="E2933" s="2" t="s">
        <v>29</v>
      </c>
      <c r="F2933" s="2" t="s">
        <v>182</v>
      </c>
      <c r="G2933" s="5" t="str">
        <f>VLOOKUP(F2933,'Customer Info'!A:B,2,0)</f>
        <v>Gary</v>
      </c>
      <c r="H2933" s="5" t="str">
        <f>VLOOKUP(F2933,'Customer Info'!A:C,3,0)</f>
        <v>Hansen</v>
      </c>
      <c r="I2933" s="5" t="str">
        <f>VLOOKUP(F2933,'Customer Info'!A:E,5,0)</f>
        <v>Dewas</v>
      </c>
      <c r="J2933" s="2" t="s">
        <v>134</v>
      </c>
      <c r="K2933" s="6" t="e">
        <f>VLOOKUP(J2933,'Product Details'!B:C,2,0)</f>
        <v>#N/A</v>
      </c>
      <c r="L2933" s="6" t="e">
        <f>VLOOKUP(J2933,'Product Details'!B:D,3,0)</f>
        <v>#N/A</v>
      </c>
      <c r="M2933" s="6" t="e">
        <v>#N/A</v>
      </c>
      <c r="N2933" s="2">
        <v>6611</v>
      </c>
      <c r="O2933" s="2">
        <v>5943</v>
      </c>
      <c r="P2933" s="2">
        <v>1</v>
      </c>
      <c r="Q2933" s="7">
        <f>O2933*P2933</f>
        <v>5943</v>
      </c>
      <c r="R2933" s="7">
        <f>N2933*P2933</f>
        <v>6611</v>
      </c>
      <c r="S2933" s="2">
        <v>83</v>
      </c>
      <c r="T2933" s="8">
        <f>R2933+S2933</f>
        <v>6694</v>
      </c>
      <c r="U2933" s="8">
        <f>T2933-Q2933</f>
        <v>751</v>
      </c>
      <c r="V2933" s="2" t="s">
        <v>63</v>
      </c>
      <c r="W2933" s="31">
        <f>IF(T2933&lt;5000,T2933*2%,IF(T2933&lt;25000,T2933*5%,IF(T2933&lt;50000,T2933*7%,IF(T2933&lt;100000,T2933*9%,IF(T2933&lt;250000,T2933*12%,T2933*15%)))))</f>
        <v>334.70000000000005</v>
      </c>
    </row>
    <row r="2934" spans="1:23" x14ac:dyDescent="0.3">
      <c r="A2934" s="2" t="s">
        <v>5317</v>
      </c>
      <c r="B2934" s="4">
        <v>43960</v>
      </c>
      <c r="C2934" s="4">
        <v>43961</v>
      </c>
      <c r="D2934" s="2" t="s">
        <v>28</v>
      </c>
      <c r="E2934" s="2" t="s">
        <v>29</v>
      </c>
      <c r="F2934" s="2" t="s">
        <v>1368</v>
      </c>
      <c r="G2934" s="5" t="str">
        <f>VLOOKUP(F2934,'Customer Info'!A:B,2,0)</f>
        <v>Duane</v>
      </c>
      <c r="H2934" s="5" t="str">
        <f>VLOOKUP(F2934,'Customer Info'!A:C,3,0)</f>
        <v>Noonan</v>
      </c>
      <c r="I2934" s="5" t="str">
        <f>VLOOKUP(F2934,'Customer Info'!A:E,5,0)</f>
        <v>Durg</v>
      </c>
      <c r="J2934" s="2" t="s">
        <v>514</v>
      </c>
      <c r="K2934" s="6" t="str">
        <f>VLOOKUP(J2934,'Product Details'!B:C,2,0)</f>
        <v>Technology</v>
      </c>
      <c r="L2934" s="6" t="str">
        <f>VLOOKUP(J2934,'Product Details'!B:D,3,0)</f>
        <v>Accessories</v>
      </c>
      <c r="M2934" s="6" t="s">
        <v>6431</v>
      </c>
      <c r="N2934" s="2">
        <v>6611</v>
      </c>
      <c r="O2934" s="2">
        <v>5943</v>
      </c>
      <c r="P2934" s="2">
        <v>1</v>
      </c>
      <c r="Q2934" s="7">
        <f>O2934*P2934</f>
        <v>5943</v>
      </c>
      <c r="R2934" s="7">
        <f>N2934*P2934</f>
        <v>6611</v>
      </c>
      <c r="S2934" s="2">
        <v>58</v>
      </c>
      <c r="T2934" s="8">
        <f>R2934+S2934</f>
        <v>6669</v>
      </c>
      <c r="U2934" s="8">
        <f>T2934-Q2934</f>
        <v>726</v>
      </c>
      <c r="V2934" s="2" t="s">
        <v>30</v>
      </c>
      <c r="W2934" s="31">
        <f>IF(T2934&lt;5000,T2934*2%,IF(T2934&lt;25000,T2934*5%,IF(T2934&lt;50000,T2934*7%,IF(T2934&lt;100000,T2934*9%,IF(T2934&lt;250000,T2934*12%,T2934*15%)))))</f>
        <v>333.45000000000005</v>
      </c>
    </row>
    <row r="2935" spans="1:23" x14ac:dyDescent="0.3">
      <c r="A2935" s="2" t="s">
        <v>3873</v>
      </c>
      <c r="B2935" s="4">
        <v>43940</v>
      </c>
      <c r="C2935" s="4">
        <v>43941</v>
      </c>
      <c r="D2935" s="2" t="s">
        <v>28</v>
      </c>
      <c r="E2935" s="2" t="s">
        <v>43</v>
      </c>
      <c r="F2935" s="2" t="s">
        <v>95</v>
      </c>
      <c r="G2935" s="5" t="str">
        <f>VLOOKUP(F2935,'Customer Info'!A:B,2,0)</f>
        <v>Bill</v>
      </c>
      <c r="H2935" s="5" t="str">
        <f>VLOOKUP(F2935,'Customer Info'!A:C,3,0)</f>
        <v>Stewart</v>
      </c>
      <c r="I2935" s="5" t="str">
        <f>VLOOKUP(F2935,'Customer Info'!A:E,5,0)</f>
        <v>Wenling</v>
      </c>
      <c r="J2935" s="2" t="s">
        <v>478</v>
      </c>
      <c r="K2935" s="6" t="str">
        <f>VLOOKUP(J2935,'Product Details'!B:C,2,0)</f>
        <v>Furniture</v>
      </c>
      <c r="L2935" s="6" t="str">
        <f>VLOOKUP(J2935,'Product Details'!B:D,3,0)</f>
        <v>Chairs</v>
      </c>
      <c r="M2935" s="6" t="s">
        <v>6521</v>
      </c>
      <c r="N2935" s="2">
        <v>1653</v>
      </c>
      <c r="O2935" s="2">
        <v>1560</v>
      </c>
      <c r="P2935" s="2">
        <v>4</v>
      </c>
      <c r="Q2935" s="7">
        <f>O2935*P2935</f>
        <v>6240</v>
      </c>
      <c r="R2935" s="7">
        <f>N2935*P2935</f>
        <v>6612</v>
      </c>
      <c r="S2935" s="2">
        <v>93</v>
      </c>
      <c r="T2935" s="8">
        <f>R2935+S2935</f>
        <v>6705</v>
      </c>
      <c r="U2935" s="8">
        <f>T2935-Q2935</f>
        <v>465</v>
      </c>
      <c r="V2935" s="2" t="s">
        <v>33</v>
      </c>
      <c r="W2935" s="31">
        <f>IF(T2935&lt;5000,T2935*2%,IF(T2935&lt;25000,T2935*5%,IF(T2935&lt;50000,T2935*7%,IF(T2935&lt;100000,T2935*9%,IF(T2935&lt;250000,T2935*12%,T2935*15%)))))</f>
        <v>335.25</v>
      </c>
    </row>
    <row r="2936" spans="1:23" x14ac:dyDescent="0.3">
      <c r="A2936" s="2" t="s">
        <v>1084</v>
      </c>
      <c r="B2936" s="4">
        <v>43550</v>
      </c>
      <c r="C2936" s="4">
        <v>43550</v>
      </c>
      <c r="D2936" s="2" t="s">
        <v>28</v>
      </c>
      <c r="E2936" s="2" t="s">
        <v>68</v>
      </c>
      <c r="F2936" s="2" t="s">
        <v>593</v>
      </c>
      <c r="G2936" s="5" t="str">
        <f>VLOOKUP(F2936,'Customer Info'!A:B,2,0)</f>
        <v>Fred</v>
      </c>
      <c r="H2936" s="5" t="str">
        <f>VLOOKUP(F2936,'Customer Info'!A:C,3,0)</f>
        <v>Wasserman</v>
      </c>
      <c r="I2936" s="5" t="str">
        <f>VLOOKUP(F2936,'Customer Info'!A:E,5,0)</f>
        <v>Willich</v>
      </c>
      <c r="J2936" s="2" t="s">
        <v>694</v>
      </c>
      <c r="K2936" s="6" t="str">
        <f>VLOOKUP(J2936,'Product Details'!B:C,2,0)</f>
        <v>Office_Supplies</v>
      </c>
      <c r="L2936" s="6" t="str">
        <f>VLOOKUP(J2936,'Product Details'!B:D,3,0)</f>
        <v>Binders</v>
      </c>
      <c r="M2936" s="6" t="s">
        <v>6524</v>
      </c>
      <c r="N2936" s="2">
        <v>2205</v>
      </c>
      <c r="O2936" s="2">
        <v>2061</v>
      </c>
      <c r="P2936" s="2">
        <v>3</v>
      </c>
      <c r="Q2936" s="7">
        <f>O2936*P2936</f>
        <v>6183</v>
      </c>
      <c r="R2936" s="7">
        <f>N2936*P2936</f>
        <v>6615</v>
      </c>
      <c r="S2936" s="2">
        <v>90</v>
      </c>
      <c r="T2936" s="8">
        <f>R2936+S2936</f>
        <v>6705</v>
      </c>
      <c r="U2936" s="8">
        <f>T2936-Q2936</f>
        <v>522</v>
      </c>
      <c r="V2936" s="2" t="s">
        <v>33</v>
      </c>
      <c r="W2936" s="31">
        <f>IF(T2936&lt;5000,T2936*2%,IF(T2936&lt;25000,T2936*5%,IF(T2936&lt;50000,T2936*7%,IF(T2936&lt;100000,T2936*9%,IF(T2936&lt;250000,T2936*12%,T2936*15%)))))</f>
        <v>335.25</v>
      </c>
    </row>
    <row r="2937" spans="1:23" x14ac:dyDescent="0.3">
      <c r="A2937" s="2" t="s">
        <v>4158</v>
      </c>
      <c r="B2937" s="4">
        <v>43292</v>
      </c>
      <c r="C2937" s="4">
        <v>43293</v>
      </c>
      <c r="D2937" s="2" t="s">
        <v>47</v>
      </c>
      <c r="E2937" s="2" t="s">
        <v>68</v>
      </c>
      <c r="F2937" s="2" t="s">
        <v>400</v>
      </c>
      <c r="G2937" s="5" t="str">
        <f>VLOOKUP(F2937,'Customer Info'!A:B,2,0)</f>
        <v>Candace</v>
      </c>
      <c r="H2937" s="5" t="str">
        <f>VLOOKUP(F2937,'Customer Info'!A:C,3,0)</f>
        <v>McMahon</v>
      </c>
      <c r="I2937" s="5" t="str">
        <f>VLOOKUP(F2937,'Customer Info'!A:E,5,0)</f>
        <v>Canberra</v>
      </c>
      <c r="J2937" s="2" t="s">
        <v>116</v>
      </c>
      <c r="K2937" s="6" t="str">
        <f>VLOOKUP(J2937,'Product Details'!B:C,2,0)</f>
        <v>Furniture</v>
      </c>
      <c r="L2937" s="6" t="str">
        <f>VLOOKUP(J2937,'Product Details'!B:D,3,0)</f>
        <v>Tables</v>
      </c>
      <c r="M2937" s="6" t="s">
        <v>6473</v>
      </c>
      <c r="N2937" s="2">
        <v>1654</v>
      </c>
      <c r="O2937" s="2">
        <v>1577</v>
      </c>
      <c r="P2937" s="2">
        <v>4</v>
      </c>
      <c r="Q2937" s="7">
        <f>O2937*P2937</f>
        <v>6308</v>
      </c>
      <c r="R2937" s="7">
        <f>N2937*P2937</f>
        <v>6616</v>
      </c>
      <c r="S2937" s="2">
        <v>98</v>
      </c>
      <c r="T2937" s="8">
        <f>R2937+S2937</f>
        <v>6714</v>
      </c>
      <c r="U2937" s="8">
        <f>T2937-Q2937</f>
        <v>406</v>
      </c>
      <c r="V2937" s="2" t="s">
        <v>30</v>
      </c>
      <c r="W2937" s="31">
        <f>IF(T2937&lt;5000,T2937*2%,IF(T2937&lt;25000,T2937*5%,IF(T2937&lt;50000,T2937*7%,IF(T2937&lt;100000,T2937*9%,IF(T2937&lt;250000,T2937*12%,T2937*15%)))))</f>
        <v>335.70000000000005</v>
      </c>
    </row>
    <row r="2938" spans="1:23" x14ac:dyDescent="0.3">
      <c r="A2938" s="2" t="s">
        <v>2218</v>
      </c>
      <c r="B2938" s="4">
        <v>43427</v>
      </c>
      <c r="C2938" s="4">
        <v>43429</v>
      </c>
      <c r="D2938" s="2" t="s">
        <v>47</v>
      </c>
      <c r="E2938" s="2" t="s">
        <v>68</v>
      </c>
      <c r="F2938" s="2" t="s">
        <v>948</v>
      </c>
      <c r="G2938" s="5" t="str">
        <f>VLOOKUP(F2938,'Customer Info'!A:B,2,0)</f>
        <v>Neil</v>
      </c>
      <c r="H2938" s="5" t="str">
        <f>VLOOKUP(F2938,'Customer Info'!A:C,3,0)</f>
        <v>Franzšsisch</v>
      </c>
      <c r="I2938" s="5" t="str">
        <f>VLOOKUP(F2938,'Customer Info'!A:E,5,0)</f>
        <v>Mount Isa</v>
      </c>
      <c r="J2938" s="2" t="s">
        <v>1050</v>
      </c>
      <c r="K2938" s="6" t="str">
        <f>VLOOKUP(J2938,'Product Details'!B:C,2,0)</f>
        <v>Technology</v>
      </c>
      <c r="L2938" s="6" t="str">
        <f>VLOOKUP(J2938,'Product Details'!B:D,3,0)</f>
        <v>Copiers</v>
      </c>
      <c r="M2938" s="6" t="s">
        <v>6484</v>
      </c>
      <c r="N2938" s="2">
        <v>1654</v>
      </c>
      <c r="O2938" s="2">
        <v>1577</v>
      </c>
      <c r="P2938" s="2">
        <v>4</v>
      </c>
      <c r="Q2938" s="7">
        <f>O2938*P2938</f>
        <v>6308</v>
      </c>
      <c r="R2938" s="7">
        <f>N2938*P2938</f>
        <v>6616</v>
      </c>
      <c r="S2938" s="2">
        <v>30</v>
      </c>
      <c r="T2938" s="8">
        <f>R2938+S2938</f>
        <v>6646</v>
      </c>
      <c r="U2938" s="8">
        <f>T2938-Q2938</f>
        <v>338</v>
      </c>
      <c r="V2938" s="2" t="s">
        <v>71</v>
      </c>
      <c r="W2938" s="31">
        <f>IF(T2938&lt;5000,T2938*2%,IF(T2938&lt;25000,T2938*5%,IF(T2938&lt;50000,T2938*7%,IF(T2938&lt;100000,T2938*9%,IF(T2938&lt;250000,T2938*12%,T2938*15%)))))</f>
        <v>332.3</v>
      </c>
    </row>
    <row r="2939" spans="1:23" x14ac:dyDescent="0.3">
      <c r="A2939" s="2" t="s">
        <v>2469</v>
      </c>
      <c r="B2939" s="4">
        <v>43706</v>
      </c>
      <c r="C2939" s="4">
        <v>43708</v>
      </c>
      <c r="D2939" s="2" t="s">
        <v>28</v>
      </c>
      <c r="E2939" s="2" t="s">
        <v>29</v>
      </c>
      <c r="F2939" s="2" t="s">
        <v>932</v>
      </c>
      <c r="G2939" s="5" t="str">
        <f>VLOOKUP(F2939,'Customer Info'!A:B,2,0)</f>
        <v>Dionis</v>
      </c>
      <c r="H2939" s="5" t="str">
        <f>VLOOKUP(F2939,'Customer Info'!A:C,3,0)</f>
        <v>Lloyd</v>
      </c>
      <c r="I2939" s="5" t="str">
        <f>VLOOKUP(F2939,'Customer Info'!A:E,5,0)</f>
        <v>Kamarhati</v>
      </c>
      <c r="J2939" s="2" t="s">
        <v>155</v>
      </c>
      <c r="K2939" s="6" t="str">
        <f>VLOOKUP(J2939,'Product Details'!B:C,2,0)</f>
        <v>Office_Supplies</v>
      </c>
      <c r="L2939" s="6" t="str">
        <f>VLOOKUP(J2939,'Product Details'!B:D,3,0)</f>
        <v>Envelopes</v>
      </c>
      <c r="M2939" s="6" t="s">
        <v>6426</v>
      </c>
      <c r="N2939" s="2">
        <v>3321</v>
      </c>
      <c r="O2939" s="2">
        <v>2989</v>
      </c>
      <c r="P2939" s="2">
        <v>2</v>
      </c>
      <c r="Q2939" s="7">
        <f>O2939*P2939</f>
        <v>5978</v>
      </c>
      <c r="R2939" s="7">
        <f>N2939*P2939</f>
        <v>6642</v>
      </c>
      <c r="S2939" s="2">
        <v>91</v>
      </c>
      <c r="T2939" s="8">
        <f>R2939+S2939</f>
        <v>6733</v>
      </c>
      <c r="U2939" s="8">
        <f>T2939-Q2939</f>
        <v>755</v>
      </c>
      <c r="V2939" s="2" t="s">
        <v>63</v>
      </c>
      <c r="W2939" s="31">
        <f>IF(T2939&lt;5000,T2939*2%,IF(T2939&lt;25000,T2939*5%,IF(T2939&lt;50000,T2939*7%,IF(T2939&lt;100000,T2939*9%,IF(T2939&lt;250000,T2939*12%,T2939*15%)))))</f>
        <v>336.65000000000003</v>
      </c>
    </row>
    <row r="2940" spans="1:23" x14ac:dyDescent="0.3">
      <c r="A2940" s="2" t="s">
        <v>4488</v>
      </c>
      <c r="B2940" s="4">
        <v>43708</v>
      </c>
      <c r="C2940" s="4">
        <v>43708</v>
      </c>
      <c r="D2940" s="2" t="s">
        <v>28</v>
      </c>
      <c r="E2940" s="2" t="s">
        <v>36</v>
      </c>
      <c r="F2940" s="2" t="s">
        <v>921</v>
      </c>
      <c r="G2940" s="5" t="str">
        <f>VLOOKUP(F2940,'Customer Info'!A:B,2,0)</f>
        <v>Claire</v>
      </c>
      <c r="H2940" s="5" t="str">
        <f>VLOOKUP(F2940,'Customer Info'!A:C,3,0)</f>
        <v>Gute</v>
      </c>
      <c r="I2940" s="5" t="str">
        <f>VLOOKUP(F2940,'Customer Info'!A:E,5,0)</f>
        <v>Worms</v>
      </c>
      <c r="J2940" s="2" t="s">
        <v>273</v>
      </c>
      <c r="K2940" s="6" t="str">
        <f>VLOOKUP(J2940,'Product Details'!B:C,2,0)</f>
        <v>Furniture</v>
      </c>
      <c r="L2940" s="6" t="str">
        <f>VLOOKUP(J2940,'Product Details'!B:D,3,0)</f>
        <v>Tables</v>
      </c>
      <c r="M2940" s="6" t="s">
        <v>6494</v>
      </c>
      <c r="N2940" s="2">
        <v>1332</v>
      </c>
      <c r="O2940" s="2">
        <v>1209</v>
      </c>
      <c r="P2940" s="2">
        <v>5</v>
      </c>
      <c r="Q2940" s="7">
        <f>O2940*P2940</f>
        <v>6045</v>
      </c>
      <c r="R2940" s="7">
        <f>N2940*P2940</f>
        <v>6660</v>
      </c>
      <c r="S2940" s="2">
        <v>83</v>
      </c>
      <c r="T2940" s="8">
        <f>R2940+S2940</f>
        <v>6743</v>
      </c>
      <c r="U2940" s="8">
        <f>T2940-Q2940</f>
        <v>698</v>
      </c>
      <c r="V2940" s="2" t="s">
        <v>30</v>
      </c>
      <c r="W2940" s="31">
        <f>IF(T2940&lt;5000,T2940*2%,IF(T2940&lt;25000,T2940*5%,IF(T2940&lt;50000,T2940*7%,IF(T2940&lt;100000,T2940*9%,IF(T2940&lt;250000,T2940*12%,T2940*15%)))))</f>
        <v>337.15000000000003</v>
      </c>
    </row>
    <row r="2941" spans="1:23" x14ac:dyDescent="0.3">
      <c r="A2941" s="2" t="s">
        <v>5114</v>
      </c>
      <c r="B2941" s="4">
        <v>43811</v>
      </c>
      <c r="C2941" s="4">
        <v>43812</v>
      </c>
      <c r="D2941" s="2" t="s">
        <v>28</v>
      </c>
      <c r="E2941" s="2" t="s">
        <v>91</v>
      </c>
      <c r="F2941" s="2" t="s">
        <v>1221</v>
      </c>
      <c r="G2941" s="5" t="str">
        <f>VLOOKUP(F2941,'Customer Info'!A:B,2,0)</f>
        <v>Vivek</v>
      </c>
      <c r="H2941" s="5" t="str">
        <f>VLOOKUP(F2941,'Customer Info'!A:C,3,0)</f>
        <v>Grady</v>
      </c>
      <c r="I2941" s="5" t="str">
        <f>VLOOKUP(F2941,'Customer Info'!A:E,5,0)</f>
        <v>Shantou</v>
      </c>
      <c r="J2941" s="2" t="s">
        <v>350</v>
      </c>
      <c r="K2941" s="6" t="str">
        <f>VLOOKUP(J2941,'Product Details'!B:C,2,0)</f>
        <v>Furniture</v>
      </c>
      <c r="L2941" s="6" t="str">
        <f>VLOOKUP(J2941,'Product Details'!B:D,3,0)</f>
        <v>Tables</v>
      </c>
      <c r="M2941" s="6" t="s">
        <v>6491</v>
      </c>
      <c r="N2941" s="2">
        <v>1332</v>
      </c>
      <c r="O2941" s="2">
        <v>1209</v>
      </c>
      <c r="P2941" s="2">
        <v>5</v>
      </c>
      <c r="Q2941" s="7">
        <f>O2941*P2941</f>
        <v>6045</v>
      </c>
      <c r="R2941" s="7">
        <f>N2941*P2941</f>
        <v>6660</v>
      </c>
      <c r="S2941" s="2">
        <v>43</v>
      </c>
      <c r="T2941" s="8">
        <f>R2941+S2941</f>
        <v>6703</v>
      </c>
      <c r="U2941" s="8">
        <f>T2941-Q2941</f>
        <v>658</v>
      </c>
      <c r="V2941" s="2" t="s">
        <v>33</v>
      </c>
      <c r="W2941" s="31">
        <f>IF(T2941&lt;5000,T2941*2%,IF(T2941&lt;25000,T2941*5%,IF(T2941&lt;50000,T2941*7%,IF(T2941&lt;100000,T2941*9%,IF(T2941&lt;250000,T2941*12%,T2941*15%)))))</f>
        <v>335.15000000000003</v>
      </c>
    </row>
    <row r="2942" spans="1:23" x14ac:dyDescent="0.3">
      <c r="A2942" s="2" t="s">
        <v>4651</v>
      </c>
      <c r="B2942" s="4">
        <v>44099</v>
      </c>
      <c r="C2942" s="4">
        <v>44100</v>
      </c>
      <c r="D2942" s="2" t="s">
        <v>35</v>
      </c>
      <c r="E2942" s="2" t="s">
        <v>36</v>
      </c>
      <c r="F2942" s="2" t="s">
        <v>549</v>
      </c>
      <c r="G2942" s="5" t="str">
        <f>VLOOKUP(F2942,'Customer Info'!A:B,2,0)</f>
        <v>Pauline</v>
      </c>
      <c r="H2942" s="5" t="str">
        <f>VLOOKUP(F2942,'Customer Info'!A:C,3,0)</f>
        <v>Chand</v>
      </c>
      <c r="I2942" s="5" t="str">
        <f>VLOOKUP(F2942,'Customer Info'!A:E,5,0)</f>
        <v>Perth</v>
      </c>
      <c r="J2942" s="2" t="s">
        <v>616</v>
      </c>
      <c r="K2942" s="6" t="str">
        <f>VLOOKUP(J2942,'Product Details'!B:C,2,0)</f>
        <v>Office_Supplies</v>
      </c>
      <c r="L2942" s="6" t="str">
        <f>VLOOKUP(J2942,'Product Details'!B:D,3,0)</f>
        <v>Binders</v>
      </c>
      <c r="M2942" s="6" t="s">
        <v>6527</v>
      </c>
      <c r="N2942" s="2">
        <v>6664</v>
      </c>
      <c r="O2942" s="2">
        <v>6473</v>
      </c>
      <c r="P2942" s="2">
        <v>1</v>
      </c>
      <c r="Q2942" s="7">
        <f>O2942*P2942</f>
        <v>6473</v>
      </c>
      <c r="R2942" s="7">
        <f>N2942*P2942</f>
        <v>6664</v>
      </c>
      <c r="S2942" s="2">
        <v>58</v>
      </c>
      <c r="T2942" s="8">
        <f>R2942+S2942</f>
        <v>6722</v>
      </c>
      <c r="U2942" s="8">
        <f>T2942-Q2942</f>
        <v>249</v>
      </c>
      <c r="V2942" s="2" t="s">
        <v>71</v>
      </c>
      <c r="W2942" s="31">
        <f>IF(T2942&lt;5000,T2942*2%,IF(T2942&lt;25000,T2942*5%,IF(T2942&lt;50000,T2942*7%,IF(T2942&lt;100000,T2942*9%,IF(T2942&lt;250000,T2942*12%,T2942*15%)))))</f>
        <v>336.1</v>
      </c>
    </row>
    <row r="2943" spans="1:23" x14ac:dyDescent="0.3">
      <c r="A2943" s="2" t="s">
        <v>4455</v>
      </c>
      <c r="B2943" s="4">
        <v>43794</v>
      </c>
      <c r="C2943" s="4">
        <v>43795</v>
      </c>
      <c r="D2943" s="2" t="s">
        <v>28</v>
      </c>
      <c r="E2943" s="2" t="s">
        <v>43</v>
      </c>
      <c r="F2943" s="2" t="s">
        <v>1096</v>
      </c>
      <c r="G2943" s="5" t="str">
        <f>VLOOKUP(F2943,'Customer Info'!A:B,2,0)</f>
        <v>Annie</v>
      </c>
      <c r="H2943" s="5" t="str">
        <f>VLOOKUP(F2943,'Customer Info'!A:C,3,0)</f>
        <v>Zypern</v>
      </c>
      <c r="I2943" s="5" t="str">
        <f>VLOOKUP(F2943,'Customer Info'!A:E,5,0)</f>
        <v>Brisbane</v>
      </c>
      <c r="J2943" s="2" t="s">
        <v>223</v>
      </c>
      <c r="K2943" s="6" t="str">
        <f>VLOOKUP(J2943,'Product Details'!B:C,2,0)</f>
        <v>Office_Supplies</v>
      </c>
      <c r="L2943" s="6" t="str">
        <f>VLOOKUP(J2943,'Product Details'!B:D,3,0)</f>
        <v>Supplies</v>
      </c>
      <c r="M2943" s="6" t="s">
        <v>6445</v>
      </c>
      <c r="N2943" s="2">
        <v>2222</v>
      </c>
      <c r="O2943" s="2">
        <v>2081</v>
      </c>
      <c r="P2943" s="2">
        <v>3</v>
      </c>
      <c r="Q2943" s="7">
        <f>O2943*P2943</f>
        <v>6243</v>
      </c>
      <c r="R2943" s="7">
        <f>N2943*P2943</f>
        <v>6666</v>
      </c>
      <c r="S2943" s="2">
        <v>51</v>
      </c>
      <c r="T2943" s="8">
        <f>R2943+S2943</f>
        <v>6717</v>
      </c>
      <c r="U2943" s="8">
        <f>T2943-Q2943</f>
        <v>474</v>
      </c>
      <c r="V2943" s="2" t="s">
        <v>30</v>
      </c>
      <c r="W2943" s="31">
        <f>IF(T2943&lt;5000,T2943*2%,IF(T2943&lt;25000,T2943*5%,IF(T2943&lt;50000,T2943*7%,IF(T2943&lt;100000,T2943*9%,IF(T2943&lt;250000,T2943*12%,T2943*15%)))))</f>
        <v>335.85</v>
      </c>
    </row>
    <row r="2944" spans="1:23" x14ac:dyDescent="0.3">
      <c r="A2944" s="2" t="s">
        <v>4195</v>
      </c>
      <c r="B2944" s="4">
        <v>43257</v>
      </c>
      <c r="C2944" s="4">
        <v>43258</v>
      </c>
      <c r="D2944" s="2" t="s">
        <v>28</v>
      </c>
      <c r="E2944" s="2" t="s">
        <v>68</v>
      </c>
      <c r="F2944" s="2" t="s">
        <v>542</v>
      </c>
      <c r="G2944" s="5" t="str">
        <f>VLOOKUP(F2944,'Customer Info'!A:B,2,0)</f>
        <v>Rob</v>
      </c>
      <c r="H2944" s="5" t="str">
        <f>VLOOKUP(F2944,'Customer Info'!A:C,3,0)</f>
        <v>Williams</v>
      </c>
      <c r="I2944" s="5" t="str">
        <f>VLOOKUP(F2944,'Customer Info'!A:E,5,0)</f>
        <v>Wodonga</v>
      </c>
      <c r="J2944" s="2" t="s">
        <v>214</v>
      </c>
      <c r="K2944" s="6" t="str">
        <f>VLOOKUP(J2944,'Product Details'!B:C,2,0)</f>
        <v>Technology</v>
      </c>
      <c r="L2944" s="6" t="str">
        <f>VLOOKUP(J2944,'Product Details'!B:D,3,0)</f>
        <v>Machines</v>
      </c>
      <c r="M2944" s="6" t="s">
        <v>6437</v>
      </c>
      <c r="N2944" s="2">
        <v>2222</v>
      </c>
      <c r="O2944" s="2">
        <v>2081</v>
      </c>
      <c r="P2944" s="2">
        <v>3</v>
      </c>
      <c r="Q2944" s="7">
        <f>O2944*P2944</f>
        <v>6243</v>
      </c>
      <c r="R2944" s="7">
        <f>N2944*P2944</f>
        <v>6666</v>
      </c>
      <c r="S2944" s="2">
        <v>50</v>
      </c>
      <c r="T2944" s="8">
        <f>R2944+S2944</f>
        <v>6716</v>
      </c>
      <c r="U2944" s="8">
        <f>T2944-Q2944</f>
        <v>473</v>
      </c>
      <c r="V2944" s="2" t="s">
        <v>33</v>
      </c>
      <c r="W2944" s="31">
        <f>IF(T2944&lt;5000,T2944*2%,IF(T2944&lt;25000,T2944*5%,IF(T2944&lt;50000,T2944*7%,IF(T2944&lt;100000,T2944*9%,IF(T2944&lt;250000,T2944*12%,T2944*15%)))))</f>
        <v>335.8</v>
      </c>
    </row>
    <row r="2945" spans="1:23" x14ac:dyDescent="0.3">
      <c r="A2945" s="2" t="s">
        <v>42</v>
      </c>
      <c r="B2945" s="4">
        <v>43369</v>
      </c>
      <c r="C2945" s="4">
        <v>43371</v>
      </c>
      <c r="D2945" s="2" t="s">
        <v>35</v>
      </c>
      <c r="E2945" s="2" t="s">
        <v>43</v>
      </c>
      <c r="F2945" s="2" t="s">
        <v>44</v>
      </c>
      <c r="G2945" s="5" t="str">
        <f>VLOOKUP(F2945,'Customer Info'!A:B,2,0)</f>
        <v>Steve</v>
      </c>
      <c r="H2945" s="5" t="str">
        <f>VLOOKUP(F2945,'Customer Info'!A:C,3,0)</f>
        <v>Nguyen</v>
      </c>
      <c r="I2945" s="5" t="str">
        <f>VLOOKUP(F2945,'Customer Info'!A:E,5,0)</f>
        <v>Delhi</v>
      </c>
      <c r="J2945" s="2" t="s">
        <v>45</v>
      </c>
      <c r="K2945" s="6" t="str">
        <f>VLOOKUP(J2945,'Product Details'!B:C,2,0)</f>
        <v>Technology</v>
      </c>
      <c r="L2945" s="6" t="str">
        <f>VLOOKUP(J2945,'Product Details'!B:D,3,0)</f>
        <v>Machines</v>
      </c>
      <c r="M2945" s="6" t="s">
        <v>6428</v>
      </c>
      <c r="N2945" s="2">
        <v>1668</v>
      </c>
      <c r="O2945" s="2">
        <v>1636</v>
      </c>
      <c r="P2945" s="2">
        <v>4</v>
      </c>
      <c r="Q2945" s="7">
        <f>O2945*P2945</f>
        <v>6544</v>
      </c>
      <c r="R2945" s="7">
        <f>N2945*P2945</f>
        <v>6672</v>
      </c>
      <c r="S2945" s="2">
        <v>66</v>
      </c>
      <c r="T2945" s="8">
        <f>R2945+S2945</f>
        <v>6738</v>
      </c>
      <c r="U2945" s="8">
        <f>T2945-Q2945</f>
        <v>194</v>
      </c>
      <c r="V2945" s="2" t="s">
        <v>33</v>
      </c>
      <c r="W2945" s="31">
        <f>IF(T2945&lt;5000,T2945*2%,IF(T2945&lt;25000,T2945*5%,IF(T2945&lt;50000,T2945*7%,IF(T2945&lt;100000,T2945*9%,IF(T2945&lt;250000,T2945*12%,T2945*15%)))))</f>
        <v>336.90000000000003</v>
      </c>
    </row>
    <row r="2946" spans="1:23" x14ac:dyDescent="0.3">
      <c r="A2946" s="2" t="s">
        <v>752</v>
      </c>
      <c r="B2946" s="4">
        <v>43232</v>
      </c>
      <c r="C2946" s="4">
        <v>43234</v>
      </c>
      <c r="D2946" s="2" t="s">
        <v>47</v>
      </c>
      <c r="E2946" s="2" t="s">
        <v>36</v>
      </c>
      <c r="F2946" s="2" t="s">
        <v>295</v>
      </c>
      <c r="G2946" s="5" t="str">
        <f>VLOOKUP(F2946,'Customer Info'!A:B,2,0)</f>
        <v>Mick</v>
      </c>
      <c r="H2946" s="5" t="str">
        <f>VLOOKUP(F2946,'Customer Info'!A:C,3,0)</f>
        <v>Brown</v>
      </c>
      <c r="I2946" s="5" t="str">
        <f>VLOOKUP(F2946,'Customer Info'!A:E,5,0)</f>
        <v>Frankfurt</v>
      </c>
      <c r="J2946" s="2" t="s">
        <v>108</v>
      </c>
      <c r="K2946" s="6" t="str">
        <f>VLOOKUP(J2946,'Product Details'!B:C,2,0)</f>
        <v>Furniture</v>
      </c>
      <c r="L2946" s="6" t="str">
        <f>VLOOKUP(J2946,'Product Details'!B:D,3,0)</f>
        <v>Bookcases</v>
      </c>
      <c r="M2946" s="6" t="s">
        <v>6454</v>
      </c>
      <c r="N2946" s="2">
        <v>1113</v>
      </c>
      <c r="O2946" s="2">
        <v>1040</v>
      </c>
      <c r="P2946" s="2">
        <v>6</v>
      </c>
      <c r="Q2946" s="7">
        <f>O2946*P2946</f>
        <v>6240</v>
      </c>
      <c r="R2946" s="7">
        <f>N2946*P2946</f>
        <v>6678</v>
      </c>
      <c r="S2946" s="2">
        <v>77</v>
      </c>
      <c r="T2946" s="8">
        <f>R2946+S2946</f>
        <v>6755</v>
      </c>
      <c r="U2946" s="8">
        <f>T2946-Q2946</f>
        <v>515</v>
      </c>
      <c r="V2946" s="2" t="s">
        <v>63</v>
      </c>
      <c r="W2946" s="31">
        <f>IF(T2946&lt;5000,T2946*2%,IF(T2946&lt;25000,T2946*5%,IF(T2946&lt;50000,T2946*7%,IF(T2946&lt;100000,T2946*9%,IF(T2946&lt;250000,T2946*12%,T2946*15%)))))</f>
        <v>337.75</v>
      </c>
    </row>
    <row r="2947" spans="1:23" x14ac:dyDescent="0.3">
      <c r="A2947" s="2" t="s">
        <v>3293</v>
      </c>
      <c r="B2947" s="4">
        <v>43787</v>
      </c>
      <c r="C2947" s="4">
        <v>43789</v>
      </c>
      <c r="D2947" s="2" t="s">
        <v>47</v>
      </c>
      <c r="E2947" s="2" t="s">
        <v>48</v>
      </c>
      <c r="F2947" s="2" t="s">
        <v>749</v>
      </c>
      <c r="G2947" s="5" t="str">
        <f>VLOOKUP(F2947,'Customer Info'!A:B,2,0)</f>
        <v>Clay</v>
      </c>
      <c r="H2947" s="5" t="str">
        <f>VLOOKUP(F2947,'Customer Info'!A:C,3,0)</f>
        <v>Cheatham</v>
      </c>
      <c r="I2947" s="5" t="str">
        <f>VLOOKUP(F2947,'Customer Info'!A:E,5,0)</f>
        <v>Freiburg</v>
      </c>
      <c r="J2947" s="2" t="s">
        <v>466</v>
      </c>
      <c r="K2947" s="6" t="str">
        <f>VLOOKUP(J2947,'Product Details'!B:C,2,0)</f>
        <v>Technology</v>
      </c>
      <c r="L2947" s="6" t="str">
        <f>VLOOKUP(J2947,'Product Details'!B:D,3,0)</f>
        <v>Phones</v>
      </c>
      <c r="M2947" s="6" t="s">
        <v>6419</v>
      </c>
      <c r="N2947" s="2">
        <v>835</v>
      </c>
      <c r="O2947" s="2">
        <v>796</v>
      </c>
      <c r="P2947" s="2">
        <v>8</v>
      </c>
      <c r="Q2947" s="7">
        <f>O2947*P2947</f>
        <v>6368</v>
      </c>
      <c r="R2947" s="7">
        <f>N2947*P2947</f>
        <v>6680</v>
      </c>
      <c r="S2947" s="2">
        <v>33</v>
      </c>
      <c r="T2947" s="8">
        <f>R2947+S2947</f>
        <v>6713</v>
      </c>
      <c r="U2947" s="8">
        <f>T2947-Q2947</f>
        <v>345</v>
      </c>
      <c r="V2947" s="2" t="s">
        <v>33</v>
      </c>
      <c r="W2947" s="31">
        <f>IF(T2947&lt;5000,T2947*2%,IF(T2947&lt;25000,T2947*5%,IF(T2947&lt;50000,T2947*7%,IF(T2947&lt;100000,T2947*9%,IF(T2947&lt;250000,T2947*12%,T2947*15%)))))</f>
        <v>335.65000000000003</v>
      </c>
    </row>
    <row r="2948" spans="1:23" x14ac:dyDescent="0.3">
      <c r="A2948" s="2" t="s">
        <v>525</v>
      </c>
      <c r="B2948" s="4">
        <v>43410</v>
      </c>
      <c r="C2948" s="4">
        <v>43411</v>
      </c>
      <c r="D2948" s="2" t="s">
        <v>28</v>
      </c>
      <c r="E2948" s="2" t="s">
        <v>91</v>
      </c>
      <c r="F2948" s="2" t="s">
        <v>526</v>
      </c>
      <c r="G2948" s="5" t="str">
        <f>VLOOKUP(F2948,'Customer Info'!A:B,2,0)</f>
        <v>Nicole</v>
      </c>
      <c r="H2948" s="5" t="str">
        <f>VLOOKUP(F2948,'Customer Info'!A:C,3,0)</f>
        <v>Fjeld</v>
      </c>
      <c r="I2948" s="5" t="str">
        <f>VLOOKUP(F2948,'Customer Info'!A:E,5,0)</f>
        <v>Berlin</v>
      </c>
      <c r="J2948" s="2" t="s">
        <v>186</v>
      </c>
      <c r="K2948" s="6" t="str">
        <f>VLOOKUP(J2948,'Product Details'!B:C,2,0)</f>
        <v>Technology</v>
      </c>
      <c r="L2948" s="6" t="str">
        <f>VLOOKUP(J2948,'Product Details'!B:D,3,0)</f>
        <v>Accessories</v>
      </c>
      <c r="M2948" s="6" t="s">
        <v>6392</v>
      </c>
      <c r="N2948" s="2">
        <v>3341</v>
      </c>
      <c r="O2948" s="2">
        <v>3152</v>
      </c>
      <c r="P2948" s="2">
        <v>2</v>
      </c>
      <c r="Q2948" s="7">
        <f>O2948*P2948</f>
        <v>6304</v>
      </c>
      <c r="R2948" s="7">
        <f>N2948*P2948</f>
        <v>6682</v>
      </c>
      <c r="S2948" s="2">
        <v>92</v>
      </c>
      <c r="T2948" s="8">
        <f>R2948+S2948</f>
        <v>6774</v>
      </c>
      <c r="U2948" s="8">
        <f>T2948-Q2948</f>
        <v>470</v>
      </c>
      <c r="V2948" s="2" t="s">
        <v>33</v>
      </c>
      <c r="W2948" s="31">
        <f>IF(T2948&lt;5000,T2948*2%,IF(T2948&lt;25000,T2948*5%,IF(T2948&lt;50000,T2948*7%,IF(T2948&lt;100000,T2948*9%,IF(T2948&lt;250000,T2948*12%,T2948*15%)))))</f>
        <v>338.70000000000005</v>
      </c>
    </row>
    <row r="2949" spans="1:23" x14ac:dyDescent="0.3">
      <c r="A2949" s="2" t="s">
        <v>3328</v>
      </c>
      <c r="B2949" s="4">
        <v>43828</v>
      </c>
      <c r="C2949" s="4">
        <v>43829</v>
      </c>
      <c r="D2949" s="2" t="s">
        <v>28</v>
      </c>
      <c r="E2949" s="2" t="s">
        <v>91</v>
      </c>
      <c r="F2949" s="2" t="s">
        <v>174</v>
      </c>
      <c r="G2949" s="5" t="str">
        <f>VLOOKUP(F2949,'Customer Info'!A:B,2,0)</f>
        <v>Laurel</v>
      </c>
      <c r="H2949" s="5" t="str">
        <f>VLOOKUP(F2949,'Customer Info'!A:C,3,0)</f>
        <v>Workman</v>
      </c>
      <c r="I2949" s="5" t="str">
        <f>VLOOKUP(F2949,'Customer Info'!A:E,5,0)</f>
        <v>Dongguan</v>
      </c>
      <c r="J2949" s="2" t="s">
        <v>160</v>
      </c>
      <c r="K2949" s="6" t="str">
        <f>VLOOKUP(J2949,'Product Details'!B:C,2,0)</f>
        <v>Office_Supplies</v>
      </c>
      <c r="L2949" s="6" t="str">
        <f>VLOOKUP(J2949,'Product Details'!B:D,3,0)</f>
        <v>Storage</v>
      </c>
      <c r="M2949" s="6" t="s">
        <v>6506</v>
      </c>
      <c r="N2949" s="2">
        <v>3341</v>
      </c>
      <c r="O2949" s="2">
        <v>3152</v>
      </c>
      <c r="P2949" s="2">
        <v>2</v>
      </c>
      <c r="Q2949" s="7">
        <f>O2949*P2949</f>
        <v>6304</v>
      </c>
      <c r="R2949" s="7">
        <f>N2949*P2949</f>
        <v>6682</v>
      </c>
      <c r="S2949" s="2">
        <v>84</v>
      </c>
      <c r="T2949" s="8">
        <f>R2949+S2949</f>
        <v>6766</v>
      </c>
      <c r="U2949" s="8">
        <f>T2949-Q2949</f>
        <v>462</v>
      </c>
      <c r="V2949" s="2" t="s">
        <v>63</v>
      </c>
      <c r="W2949" s="31">
        <f>IF(T2949&lt;5000,T2949*2%,IF(T2949&lt;25000,T2949*5%,IF(T2949&lt;50000,T2949*7%,IF(T2949&lt;100000,T2949*9%,IF(T2949&lt;250000,T2949*12%,T2949*15%)))))</f>
        <v>338.3</v>
      </c>
    </row>
    <row r="2950" spans="1:23" x14ac:dyDescent="0.3">
      <c r="A2950" s="2" t="s">
        <v>3199</v>
      </c>
      <c r="B2950" s="4">
        <v>43457</v>
      </c>
      <c r="C2950" s="4">
        <v>43459</v>
      </c>
      <c r="D2950" s="2" t="s">
        <v>28</v>
      </c>
      <c r="E2950" s="2" t="s">
        <v>91</v>
      </c>
      <c r="F2950" s="2" t="s">
        <v>2192</v>
      </c>
      <c r="G2950" s="5" t="str">
        <f>VLOOKUP(F2950,'Customer Info'!A:B,2,0)</f>
        <v>Justin</v>
      </c>
      <c r="H2950" s="5" t="str">
        <f>VLOOKUP(F2950,'Customer Info'!A:C,3,0)</f>
        <v>Hirsh</v>
      </c>
      <c r="I2950" s="5" t="str">
        <f>VLOOKUP(F2950,'Customer Info'!A:E,5,0)</f>
        <v>Shangzhi</v>
      </c>
      <c r="J2950" s="2" t="s">
        <v>866</v>
      </c>
      <c r="K2950" s="6" t="str">
        <f>VLOOKUP(J2950,'Product Details'!B:C,2,0)</f>
        <v>Furniture</v>
      </c>
      <c r="L2950" s="6" t="str">
        <f>VLOOKUP(J2950,'Product Details'!B:D,3,0)</f>
        <v>Chairs</v>
      </c>
      <c r="M2950" s="6" t="s">
        <v>6449</v>
      </c>
      <c r="N2950" s="2">
        <v>3341</v>
      </c>
      <c r="O2950" s="2">
        <v>3152</v>
      </c>
      <c r="P2950" s="2">
        <v>2</v>
      </c>
      <c r="Q2950" s="7">
        <f>O2950*P2950</f>
        <v>6304</v>
      </c>
      <c r="R2950" s="7">
        <f>N2950*P2950</f>
        <v>6682</v>
      </c>
      <c r="S2950" s="2">
        <v>61</v>
      </c>
      <c r="T2950" s="8">
        <f>R2950+S2950</f>
        <v>6743</v>
      </c>
      <c r="U2950" s="8">
        <f>T2950-Q2950</f>
        <v>439</v>
      </c>
      <c r="V2950" s="2" t="s">
        <v>30</v>
      </c>
      <c r="W2950" s="31">
        <f>IF(T2950&lt;5000,T2950*2%,IF(T2950&lt;25000,T2950*5%,IF(T2950&lt;50000,T2950*7%,IF(T2950&lt;100000,T2950*9%,IF(T2950&lt;250000,T2950*12%,T2950*15%)))))</f>
        <v>337.15000000000003</v>
      </c>
    </row>
    <row r="2951" spans="1:23" x14ac:dyDescent="0.3">
      <c r="A2951" s="2" t="s">
        <v>1668</v>
      </c>
      <c r="B2951" s="4">
        <v>43871</v>
      </c>
      <c r="C2951" s="4">
        <v>43873</v>
      </c>
      <c r="D2951" s="2" t="s">
        <v>28</v>
      </c>
      <c r="E2951" s="2" t="s">
        <v>29</v>
      </c>
      <c r="F2951" s="2" t="s">
        <v>49</v>
      </c>
      <c r="G2951" s="5" t="str">
        <f>VLOOKUP(F2951,'Customer Info'!A:B,2,0)</f>
        <v>Michael</v>
      </c>
      <c r="H2951" s="5" t="str">
        <f>VLOOKUP(F2951,'Customer Info'!A:C,3,0)</f>
        <v>Moore</v>
      </c>
      <c r="I2951" s="5" t="str">
        <f>VLOOKUP(F2951,'Customer Info'!A:E,5,0)</f>
        <v>Melbourne</v>
      </c>
      <c r="J2951" s="2" t="s">
        <v>322</v>
      </c>
      <c r="K2951" s="6" t="str">
        <f>VLOOKUP(J2951,'Product Details'!B:C,2,0)</f>
        <v>Technology</v>
      </c>
      <c r="L2951" s="6" t="str">
        <f>VLOOKUP(J2951,'Product Details'!B:D,3,0)</f>
        <v>Accessories</v>
      </c>
      <c r="M2951" s="6" t="s">
        <v>6475</v>
      </c>
      <c r="N2951" s="2">
        <v>3341</v>
      </c>
      <c r="O2951" s="2">
        <v>3152</v>
      </c>
      <c r="P2951" s="2">
        <v>2</v>
      </c>
      <c r="Q2951" s="7">
        <f>O2951*P2951</f>
        <v>6304</v>
      </c>
      <c r="R2951" s="7">
        <f>N2951*P2951</f>
        <v>6682</v>
      </c>
      <c r="S2951" s="2">
        <v>42</v>
      </c>
      <c r="T2951" s="8">
        <f>R2951+S2951</f>
        <v>6724</v>
      </c>
      <c r="U2951" s="8">
        <f>T2951-Q2951</f>
        <v>420</v>
      </c>
      <c r="V2951" s="2" t="s">
        <v>33</v>
      </c>
      <c r="W2951" s="31">
        <f>IF(T2951&lt;5000,T2951*2%,IF(T2951&lt;25000,T2951*5%,IF(T2951&lt;50000,T2951*7%,IF(T2951&lt;100000,T2951*9%,IF(T2951&lt;250000,T2951*12%,T2951*15%)))))</f>
        <v>336.20000000000005</v>
      </c>
    </row>
    <row r="2952" spans="1:23" x14ac:dyDescent="0.3">
      <c r="A2952" s="2" t="s">
        <v>2486</v>
      </c>
      <c r="B2952" s="4">
        <v>43589</v>
      </c>
      <c r="C2952" s="4">
        <v>43591</v>
      </c>
      <c r="D2952" s="2" t="s">
        <v>35</v>
      </c>
      <c r="E2952" s="2" t="s">
        <v>36</v>
      </c>
      <c r="F2952" s="2" t="s">
        <v>352</v>
      </c>
      <c r="G2952" s="5" t="str">
        <f>VLOOKUP(F2952,'Customer Info'!A:B,2,0)</f>
        <v>Nick</v>
      </c>
      <c r="H2952" s="5" t="str">
        <f>VLOOKUP(F2952,'Customer Info'!A:C,3,0)</f>
        <v>Zandusky</v>
      </c>
      <c r="I2952" s="5" t="str">
        <f>VLOOKUP(F2952,'Customer Info'!A:E,5,0)</f>
        <v>Surabaya</v>
      </c>
      <c r="J2952" s="2" t="s">
        <v>398</v>
      </c>
      <c r="K2952" s="6" t="str">
        <f>VLOOKUP(J2952,'Product Details'!B:C,2,0)</f>
        <v>Office_Supplies</v>
      </c>
      <c r="L2952" s="6" t="str">
        <f>VLOOKUP(J2952,'Product Details'!B:D,3,0)</f>
        <v>Art</v>
      </c>
      <c r="M2952" s="6" t="s">
        <v>6425</v>
      </c>
      <c r="N2952" s="2">
        <v>2228</v>
      </c>
      <c r="O2952" s="2">
        <v>2143</v>
      </c>
      <c r="P2952" s="2">
        <v>3</v>
      </c>
      <c r="Q2952" s="7">
        <f>O2952*P2952</f>
        <v>6429</v>
      </c>
      <c r="R2952" s="7">
        <f>N2952*P2952</f>
        <v>6684</v>
      </c>
      <c r="S2952" s="2">
        <v>24</v>
      </c>
      <c r="T2952" s="8">
        <f>R2952+S2952</f>
        <v>6708</v>
      </c>
      <c r="U2952" s="8">
        <f>T2952-Q2952</f>
        <v>279</v>
      </c>
      <c r="V2952" s="2" t="s">
        <v>33</v>
      </c>
      <c r="W2952" s="31">
        <f>IF(T2952&lt;5000,T2952*2%,IF(T2952&lt;25000,T2952*5%,IF(T2952&lt;50000,T2952*7%,IF(T2952&lt;100000,T2952*9%,IF(T2952&lt;250000,T2952*12%,T2952*15%)))))</f>
        <v>335.40000000000003</v>
      </c>
    </row>
    <row r="2953" spans="1:23" x14ac:dyDescent="0.3">
      <c r="A2953" s="2" t="s">
        <v>1688</v>
      </c>
      <c r="B2953" s="4">
        <v>44095</v>
      </c>
      <c r="C2953" s="4">
        <v>44096</v>
      </c>
      <c r="D2953" s="2" t="s">
        <v>28</v>
      </c>
      <c r="E2953" s="2" t="s">
        <v>91</v>
      </c>
      <c r="F2953" s="2" t="s">
        <v>127</v>
      </c>
      <c r="G2953" s="5" t="str">
        <f>VLOOKUP(F2953,'Customer Info'!A:B,2,0)</f>
        <v>Trudy</v>
      </c>
      <c r="H2953" s="5" t="str">
        <f>VLOOKUP(F2953,'Customer Info'!A:C,3,0)</f>
        <v>Glocke</v>
      </c>
      <c r="I2953" s="5" t="str">
        <f>VLOOKUP(F2953,'Customer Info'!A:E,5,0)</f>
        <v>Huaiyin</v>
      </c>
      <c r="J2953" s="2" t="s">
        <v>1167</v>
      </c>
      <c r="K2953" s="6" t="str">
        <f>VLOOKUP(J2953,'Product Details'!B:C,2,0)</f>
        <v>Office_Supplies</v>
      </c>
      <c r="L2953" s="6" t="str">
        <f>VLOOKUP(J2953,'Product Details'!B:D,3,0)</f>
        <v>Supplies</v>
      </c>
      <c r="M2953" s="6" t="s">
        <v>6444</v>
      </c>
      <c r="N2953" s="2">
        <v>3354</v>
      </c>
      <c r="O2953" s="2">
        <v>3102</v>
      </c>
      <c r="P2953" s="2">
        <v>2</v>
      </c>
      <c r="Q2953" s="7">
        <f>O2953*P2953</f>
        <v>6204</v>
      </c>
      <c r="R2953" s="7">
        <f>N2953*P2953</f>
        <v>6708</v>
      </c>
      <c r="S2953" s="2">
        <v>83</v>
      </c>
      <c r="T2953" s="8">
        <f>R2953+S2953</f>
        <v>6791</v>
      </c>
      <c r="U2953" s="8">
        <f>T2953-Q2953</f>
        <v>587</v>
      </c>
      <c r="V2953" s="2" t="s">
        <v>33</v>
      </c>
      <c r="W2953" s="31">
        <f>IF(T2953&lt;5000,T2953*2%,IF(T2953&lt;25000,T2953*5%,IF(T2953&lt;50000,T2953*7%,IF(T2953&lt;100000,T2953*9%,IF(T2953&lt;250000,T2953*12%,T2953*15%)))))</f>
        <v>339.55</v>
      </c>
    </row>
    <row r="2954" spans="1:23" x14ac:dyDescent="0.3">
      <c r="A2954" s="2" t="s">
        <v>4506</v>
      </c>
      <c r="B2954" s="4">
        <v>43548</v>
      </c>
      <c r="C2954" s="4">
        <v>43548</v>
      </c>
      <c r="D2954" s="2" t="s">
        <v>28</v>
      </c>
      <c r="E2954" s="2" t="s">
        <v>91</v>
      </c>
      <c r="F2954" s="2" t="s">
        <v>37</v>
      </c>
      <c r="G2954" s="5" t="str">
        <f>VLOOKUP(F2954,'Customer Info'!A:B,2,0)</f>
        <v>Muhammed</v>
      </c>
      <c r="H2954" s="5" t="str">
        <f>VLOOKUP(F2954,'Customer Info'!A:C,3,0)</f>
        <v>Lee</v>
      </c>
      <c r="I2954" s="5" t="str">
        <f>VLOOKUP(F2954,'Customer Info'!A:E,5,0)</f>
        <v>Nellore</v>
      </c>
      <c r="J2954" s="2" t="s">
        <v>611</v>
      </c>
      <c r="K2954" s="6" t="str">
        <f>VLOOKUP(J2954,'Product Details'!B:C,2,0)</f>
        <v>Technology</v>
      </c>
      <c r="L2954" s="6" t="str">
        <f>VLOOKUP(J2954,'Product Details'!B:D,3,0)</f>
        <v>Phones</v>
      </c>
      <c r="M2954" s="6" t="s">
        <v>6564</v>
      </c>
      <c r="N2954" s="2">
        <v>3354</v>
      </c>
      <c r="O2954" s="2">
        <v>3102</v>
      </c>
      <c r="P2954" s="2">
        <v>2</v>
      </c>
      <c r="Q2954" s="7">
        <f>O2954*P2954</f>
        <v>6204</v>
      </c>
      <c r="R2954" s="7">
        <f>N2954*P2954</f>
        <v>6708</v>
      </c>
      <c r="S2954" s="2">
        <v>29</v>
      </c>
      <c r="T2954" s="8">
        <f>R2954+S2954</f>
        <v>6737</v>
      </c>
      <c r="U2954" s="8">
        <f>T2954-Q2954</f>
        <v>533</v>
      </c>
      <c r="V2954" s="2" t="s">
        <v>63</v>
      </c>
      <c r="W2954" s="31">
        <f>IF(T2954&lt;5000,T2954*2%,IF(T2954&lt;25000,T2954*5%,IF(T2954&lt;50000,T2954*7%,IF(T2954&lt;100000,T2954*9%,IF(T2954&lt;250000,T2954*12%,T2954*15%)))))</f>
        <v>336.85</v>
      </c>
    </row>
    <row r="2955" spans="1:23" x14ac:dyDescent="0.3">
      <c r="A2955" s="2" t="s">
        <v>4132</v>
      </c>
      <c r="B2955" s="4">
        <v>43305</v>
      </c>
      <c r="C2955" s="4">
        <v>43307</v>
      </c>
      <c r="D2955" s="2" t="s">
        <v>35</v>
      </c>
      <c r="E2955" s="2" t="s">
        <v>36</v>
      </c>
      <c r="F2955" s="2" t="s">
        <v>1122</v>
      </c>
      <c r="G2955" s="5" t="str">
        <f>VLOOKUP(F2955,'Customer Info'!A:B,2,0)</f>
        <v>Carol</v>
      </c>
      <c r="H2955" s="5" t="str">
        <f>VLOOKUP(F2955,'Customer Info'!A:C,3,0)</f>
        <v>Triggs</v>
      </c>
      <c r="I2955" s="5" t="str">
        <f>VLOOKUP(F2955,'Customer Info'!A:E,5,0)</f>
        <v>Durgapur</v>
      </c>
      <c r="J2955" s="2" t="s">
        <v>328</v>
      </c>
      <c r="K2955" s="6" t="str">
        <f>VLOOKUP(J2955,'Product Details'!B:C,2,0)</f>
        <v>Office_Supplies</v>
      </c>
      <c r="L2955" s="6" t="str">
        <f>VLOOKUP(J2955,'Product Details'!B:D,3,0)</f>
        <v>Appliances</v>
      </c>
      <c r="M2955" s="6" t="s">
        <v>6529</v>
      </c>
      <c r="N2955" s="2">
        <v>6717</v>
      </c>
      <c r="O2955" s="2">
        <v>6288</v>
      </c>
      <c r="P2955" s="2">
        <v>1</v>
      </c>
      <c r="Q2955" s="7">
        <f>O2955*P2955</f>
        <v>6288</v>
      </c>
      <c r="R2955" s="7">
        <f>N2955*P2955</f>
        <v>6717</v>
      </c>
      <c r="S2955" s="2">
        <v>84</v>
      </c>
      <c r="T2955" s="8">
        <f>R2955+S2955</f>
        <v>6801</v>
      </c>
      <c r="U2955" s="8">
        <f>T2955-Q2955</f>
        <v>513</v>
      </c>
      <c r="V2955" s="2" t="s">
        <v>33</v>
      </c>
      <c r="W2955" s="31">
        <f>IF(T2955&lt;5000,T2955*2%,IF(T2955&lt;25000,T2955*5%,IF(T2955&lt;50000,T2955*7%,IF(T2955&lt;100000,T2955*9%,IF(T2955&lt;250000,T2955*12%,T2955*15%)))))</f>
        <v>340.05</v>
      </c>
    </row>
    <row r="2956" spans="1:23" x14ac:dyDescent="0.3">
      <c r="A2956" s="2" t="s">
        <v>5109</v>
      </c>
      <c r="B2956" s="4">
        <v>43793</v>
      </c>
      <c r="C2956" s="4">
        <v>43795</v>
      </c>
      <c r="D2956" s="2" t="s">
        <v>28</v>
      </c>
      <c r="E2956" s="2" t="s">
        <v>43</v>
      </c>
      <c r="F2956" s="2" t="s">
        <v>1580</v>
      </c>
      <c r="G2956" s="5" t="str">
        <f>VLOOKUP(F2956,'Customer Info'!A:B,2,0)</f>
        <v>Robert</v>
      </c>
      <c r="H2956" s="5" t="str">
        <f>VLOOKUP(F2956,'Customer Info'!A:C,3,0)</f>
        <v>Dilbeck</v>
      </c>
      <c r="I2956" s="5" t="str">
        <f>VLOOKUP(F2956,'Customer Info'!A:E,5,0)</f>
        <v>Melton</v>
      </c>
      <c r="J2956" s="2" t="s">
        <v>325</v>
      </c>
      <c r="K2956" s="6" t="str">
        <f>VLOOKUP(J2956,'Product Details'!B:C,2,0)</f>
        <v>Technology</v>
      </c>
      <c r="L2956" s="6" t="str">
        <f>VLOOKUP(J2956,'Product Details'!B:D,3,0)</f>
        <v>Copiers</v>
      </c>
      <c r="M2956" s="6" t="s">
        <v>6415</v>
      </c>
      <c r="N2956" s="2">
        <v>2242</v>
      </c>
      <c r="O2956" s="2">
        <v>2075</v>
      </c>
      <c r="P2956" s="2">
        <v>3</v>
      </c>
      <c r="Q2956" s="7">
        <f>O2956*P2956</f>
        <v>6225</v>
      </c>
      <c r="R2956" s="7">
        <f>N2956*P2956</f>
        <v>6726</v>
      </c>
      <c r="S2956" s="2">
        <v>82</v>
      </c>
      <c r="T2956" s="8">
        <f>R2956+S2956</f>
        <v>6808</v>
      </c>
      <c r="U2956" s="8">
        <f>T2956-Q2956</f>
        <v>583</v>
      </c>
      <c r="V2956" s="2" t="s">
        <v>33</v>
      </c>
      <c r="W2956" s="31">
        <f>IF(T2956&lt;5000,T2956*2%,IF(T2956&lt;25000,T2956*5%,IF(T2956&lt;50000,T2956*7%,IF(T2956&lt;100000,T2956*9%,IF(T2956&lt;250000,T2956*12%,T2956*15%)))))</f>
        <v>340.40000000000003</v>
      </c>
    </row>
    <row r="2957" spans="1:23" x14ac:dyDescent="0.3">
      <c r="A2957" s="2" t="s">
        <v>906</v>
      </c>
      <c r="B2957" s="4">
        <v>43670</v>
      </c>
      <c r="C2957" s="4">
        <v>43671</v>
      </c>
      <c r="D2957" s="2" t="s">
        <v>28</v>
      </c>
      <c r="E2957" s="2" t="s">
        <v>91</v>
      </c>
      <c r="F2957" s="2" t="s">
        <v>568</v>
      </c>
      <c r="G2957" s="5" t="str">
        <f>VLOOKUP(F2957,'Customer Info'!A:B,2,0)</f>
        <v>Darren</v>
      </c>
      <c r="H2957" s="5" t="str">
        <f>VLOOKUP(F2957,'Customer Info'!A:C,3,0)</f>
        <v>Budd</v>
      </c>
      <c r="I2957" s="5" t="str">
        <f>VLOOKUP(F2957,'Customer Info'!A:E,5,0)</f>
        <v>Regensburg</v>
      </c>
      <c r="J2957" s="2" t="s">
        <v>86</v>
      </c>
      <c r="K2957" s="6" t="str">
        <f>VLOOKUP(J2957,'Product Details'!B:C,2,0)</f>
        <v>Office_Supplies</v>
      </c>
      <c r="L2957" s="6" t="str">
        <f>VLOOKUP(J2957,'Product Details'!B:D,3,0)</f>
        <v>Storage</v>
      </c>
      <c r="M2957" s="6" t="s">
        <v>6507</v>
      </c>
      <c r="N2957" s="2">
        <v>2242</v>
      </c>
      <c r="O2957" s="2">
        <v>2075</v>
      </c>
      <c r="P2957" s="2">
        <v>3</v>
      </c>
      <c r="Q2957" s="7">
        <f>O2957*P2957</f>
        <v>6225</v>
      </c>
      <c r="R2957" s="7">
        <f>N2957*P2957</f>
        <v>6726</v>
      </c>
      <c r="S2957" s="2">
        <v>60</v>
      </c>
      <c r="T2957" s="8">
        <f>R2957+S2957</f>
        <v>6786</v>
      </c>
      <c r="U2957" s="8">
        <f>T2957-Q2957</f>
        <v>561</v>
      </c>
      <c r="V2957" s="2" t="s">
        <v>33</v>
      </c>
      <c r="W2957" s="31">
        <f>IF(T2957&lt;5000,T2957*2%,IF(T2957&lt;25000,T2957*5%,IF(T2957&lt;50000,T2957*7%,IF(T2957&lt;100000,T2957*9%,IF(T2957&lt;250000,T2957*12%,T2957*15%)))))</f>
        <v>339.3</v>
      </c>
    </row>
    <row r="2958" spans="1:23" x14ac:dyDescent="0.3">
      <c r="A2958" s="2" t="s">
        <v>3398</v>
      </c>
      <c r="B2958" s="4">
        <v>43540</v>
      </c>
      <c r="C2958" s="4">
        <v>43541</v>
      </c>
      <c r="D2958" s="2" t="s">
        <v>47</v>
      </c>
      <c r="E2958" s="2" t="s">
        <v>68</v>
      </c>
      <c r="F2958" s="2" t="s">
        <v>1279</v>
      </c>
      <c r="G2958" s="5" t="str">
        <f>VLOOKUP(F2958,'Customer Info'!A:B,2,0)</f>
        <v>Tracy</v>
      </c>
      <c r="H2958" s="5" t="str">
        <f>VLOOKUP(F2958,'Customer Info'!A:C,3,0)</f>
        <v>Blumstein</v>
      </c>
      <c r="I2958" s="5" t="str">
        <f>VLOOKUP(F2958,'Customer Info'!A:E,5,0)</f>
        <v>Guangzhou</v>
      </c>
      <c r="J2958" s="2" t="s">
        <v>331</v>
      </c>
      <c r="K2958" s="6" t="str">
        <f>VLOOKUP(J2958,'Product Details'!B:C,2,0)</f>
        <v>Technology</v>
      </c>
      <c r="L2958" s="6" t="str">
        <f>VLOOKUP(J2958,'Product Details'!B:D,3,0)</f>
        <v>Phones</v>
      </c>
      <c r="M2958" s="6" t="s">
        <v>6501</v>
      </c>
      <c r="N2958" s="2">
        <v>2243</v>
      </c>
      <c r="O2958" s="2">
        <v>2000</v>
      </c>
      <c r="P2958" s="2">
        <v>3</v>
      </c>
      <c r="Q2958" s="7">
        <f>O2958*P2958</f>
        <v>6000</v>
      </c>
      <c r="R2958" s="7">
        <f>N2958*P2958</f>
        <v>6729</v>
      </c>
      <c r="S2958" s="2">
        <v>85</v>
      </c>
      <c r="T2958" s="8">
        <f>R2958+S2958</f>
        <v>6814</v>
      </c>
      <c r="U2958" s="8">
        <f>T2958-Q2958</f>
        <v>814</v>
      </c>
      <c r="V2958" s="2" t="s">
        <v>33</v>
      </c>
      <c r="W2958" s="31">
        <f>IF(T2958&lt;5000,T2958*2%,IF(T2958&lt;25000,T2958*5%,IF(T2958&lt;50000,T2958*7%,IF(T2958&lt;100000,T2958*9%,IF(T2958&lt;250000,T2958*12%,T2958*15%)))))</f>
        <v>340.70000000000005</v>
      </c>
    </row>
    <row r="2959" spans="1:23" x14ac:dyDescent="0.3">
      <c r="A2959" s="2" t="s">
        <v>3516</v>
      </c>
      <c r="B2959" s="4">
        <v>43675</v>
      </c>
      <c r="C2959" s="4">
        <v>43676</v>
      </c>
      <c r="D2959" s="2" t="s">
        <v>47</v>
      </c>
      <c r="E2959" s="2" t="s">
        <v>48</v>
      </c>
      <c r="F2959" s="2" t="s">
        <v>1054</v>
      </c>
      <c r="G2959" s="5" t="str">
        <f>VLOOKUP(F2959,'Customer Info'!A:B,2,0)</f>
        <v>Muhammed</v>
      </c>
      <c r="H2959" s="5" t="str">
        <f>VLOOKUP(F2959,'Customer Info'!A:C,3,0)</f>
        <v>MacIntyre</v>
      </c>
      <c r="I2959" s="5" t="str">
        <f>VLOOKUP(F2959,'Customer Info'!A:E,5,0)</f>
        <v>Lohne</v>
      </c>
      <c r="J2959" s="2" t="s">
        <v>361</v>
      </c>
      <c r="K2959" s="6" t="str">
        <f>VLOOKUP(J2959,'Product Details'!B:C,2,0)</f>
        <v>Technology</v>
      </c>
      <c r="L2959" s="6" t="str">
        <f>VLOOKUP(J2959,'Product Details'!B:D,3,0)</f>
        <v>Machines</v>
      </c>
      <c r="M2959" s="6" t="s">
        <v>6423</v>
      </c>
      <c r="N2959" s="2">
        <v>2243</v>
      </c>
      <c r="O2959" s="2">
        <v>2000</v>
      </c>
      <c r="P2959" s="2">
        <v>3</v>
      </c>
      <c r="Q2959" s="7">
        <f>O2959*P2959</f>
        <v>6000</v>
      </c>
      <c r="R2959" s="7">
        <f>N2959*P2959</f>
        <v>6729</v>
      </c>
      <c r="S2959" s="2">
        <v>73</v>
      </c>
      <c r="T2959" s="8">
        <f>R2959+S2959</f>
        <v>6802</v>
      </c>
      <c r="U2959" s="8">
        <f>T2959-Q2959</f>
        <v>802</v>
      </c>
      <c r="V2959" s="2" t="s">
        <v>33</v>
      </c>
      <c r="W2959" s="31">
        <f>IF(T2959&lt;5000,T2959*2%,IF(T2959&lt;25000,T2959*5%,IF(T2959&lt;50000,T2959*7%,IF(T2959&lt;100000,T2959*9%,IF(T2959&lt;250000,T2959*12%,T2959*15%)))))</f>
        <v>340.1</v>
      </c>
    </row>
    <row r="2960" spans="1:23" x14ac:dyDescent="0.3">
      <c r="A2960" s="2" t="s">
        <v>2736</v>
      </c>
      <c r="B2960" s="4">
        <v>43844</v>
      </c>
      <c r="C2960" s="4">
        <v>43845</v>
      </c>
      <c r="D2960" s="2" t="s">
        <v>47</v>
      </c>
      <c r="E2960" s="2" t="s">
        <v>48</v>
      </c>
      <c r="F2960" s="2" t="s">
        <v>1279</v>
      </c>
      <c r="G2960" s="5" t="str">
        <f>VLOOKUP(F2960,'Customer Info'!A:B,2,0)</f>
        <v>Tracy</v>
      </c>
      <c r="H2960" s="5" t="str">
        <f>VLOOKUP(F2960,'Customer Info'!A:C,3,0)</f>
        <v>Blumstein</v>
      </c>
      <c r="I2960" s="5" t="str">
        <f>VLOOKUP(F2960,'Customer Info'!A:E,5,0)</f>
        <v>Guangzhou</v>
      </c>
      <c r="J2960" s="2" t="s">
        <v>102</v>
      </c>
      <c r="K2960" s="6" t="str">
        <f>VLOOKUP(J2960,'Product Details'!B:C,2,0)</f>
        <v>Technology</v>
      </c>
      <c r="L2960" s="6" t="str">
        <f>VLOOKUP(J2960,'Product Details'!B:D,3,0)</f>
        <v>Phones</v>
      </c>
      <c r="M2960" s="6" t="s">
        <v>6447</v>
      </c>
      <c r="N2960" s="2">
        <v>2243</v>
      </c>
      <c r="O2960" s="2">
        <v>2000</v>
      </c>
      <c r="P2960" s="2">
        <v>3</v>
      </c>
      <c r="Q2960" s="7">
        <f>O2960*P2960</f>
        <v>6000</v>
      </c>
      <c r="R2960" s="7">
        <f>N2960*P2960</f>
        <v>6729</v>
      </c>
      <c r="S2960" s="2">
        <v>58</v>
      </c>
      <c r="T2960" s="8">
        <f>R2960+S2960</f>
        <v>6787</v>
      </c>
      <c r="U2960" s="8">
        <f>T2960-Q2960</f>
        <v>787</v>
      </c>
      <c r="V2960" s="2" t="s">
        <v>63</v>
      </c>
      <c r="W2960" s="31">
        <f>IF(T2960&lt;5000,T2960*2%,IF(T2960&lt;25000,T2960*5%,IF(T2960&lt;50000,T2960*7%,IF(T2960&lt;100000,T2960*9%,IF(T2960&lt;250000,T2960*12%,T2960*15%)))))</f>
        <v>339.35</v>
      </c>
    </row>
    <row r="2961" spans="1:23" x14ac:dyDescent="0.3">
      <c r="A2961" s="2" t="s">
        <v>3267</v>
      </c>
      <c r="B2961" s="4">
        <v>43634</v>
      </c>
      <c r="C2961" s="4">
        <v>43635</v>
      </c>
      <c r="D2961" s="2" t="s">
        <v>47</v>
      </c>
      <c r="E2961" s="2" t="s">
        <v>68</v>
      </c>
      <c r="F2961" s="2" t="s">
        <v>437</v>
      </c>
      <c r="G2961" s="5" t="str">
        <f>VLOOKUP(F2961,'Customer Info'!A:B,2,0)</f>
        <v>Guy</v>
      </c>
      <c r="H2961" s="5" t="str">
        <f>VLOOKUP(F2961,'Customer Info'!A:C,3,0)</f>
        <v>Phonely</v>
      </c>
      <c r="I2961" s="5" t="str">
        <f>VLOOKUP(F2961,'Customer Info'!A:E,5,0)</f>
        <v>Jodhpur</v>
      </c>
      <c r="J2961" s="2" t="s">
        <v>577</v>
      </c>
      <c r="K2961" s="6" t="str">
        <f>VLOOKUP(J2961,'Product Details'!B:C,2,0)</f>
        <v>Office_Supplies</v>
      </c>
      <c r="L2961" s="6" t="str">
        <f>VLOOKUP(J2961,'Product Details'!B:D,3,0)</f>
        <v>Envelopes</v>
      </c>
      <c r="M2961" s="6" t="s">
        <v>6526</v>
      </c>
      <c r="N2961" s="2">
        <v>2243</v>
      </c>
      <c r="O2961" s="2">
        <v>2000</v>
      </c>
      <c r="P2961" s="2">
        <v>3</v>
      </c>
      <c r="Q2961" s="7">
        <f>O2961*P2961</f>
        <v>6000</v>
      </c>
      <c r="R2961" s="7">
        <f>N2961*P2961</f>
        <v>6729</v>
      </c>
      <c r="S2961" s="2">
        <v>47</v>
      </c>
      <c r="T2961" s="8">
        <f>R2961+S2961</f>
        <v>6776</v>
      </c>
      <c r="U2961" s="8">
        <f>T2961-Q2961</f>
        <v>776</v>
      </c>
      <c r="V2961" s="2" t="s">
        <v>33</v>
      </c>
      <c r="W2961" s="31">
        <f>IF(T2961&lt;5000,T2961*2%,IF(T2961&lt;25000,T2961*5%,IF(T2961&lt;50000,T2961*7%,IF(T2961&lt;100000,T2961*9%,IF(T2961&lt;250000,T2961*12%,T2961*15%)))))</f>
        <v>338.8</v>
      </c>
    </row>
    <row r="2962" spans="1:23" x14ac:dyDescent="0.3">
      <c r="A2962" s="2" t="s">
        <v>4809</v>
      </c>
      <c r="B2962" s="4">
        <v>43420</v>
      </c>
      <c r="C2962" s="4">
        <v>43422</v>
      </c>
      <c r="D2962" s="2" t="s">
        <v>47</v>
      </c>
      <c r="E2962" s="2" t="s">
        <v>91</v>
      </c>
      <c r="F2962" s="2" t="s">
        <v>519</v>
      </c>
      <c r="G2962" s="5" t="str">
        <f>VLOOKUP(F2962,'Customer Info'!A:B,2,0)</f>
        <v>Ruben</v>
      </c>
      <c r="H2962" s="5" t="str">
        <f>VLOOKUP(F2962,'Customer Info'!A:C,3,0)</f>
        <v>Ausman</v>
      </c>
      <c r="I2962" s="5" t="str">
        <f>VLOOKUP(F2962,'Customer Info'!A:E,5,0)</f>
        <v>Sonneberg</v>
      </c>
      <c r="J2962" s="2" t="s">
        <v>336</v>
      </c>
      <c r="K2962" s="6" t="str">
        <f>VLOOKUP(J2962,'Product Details'!B:C,2,0)</f>
        <v>Technology</v>
      </c>
      <c r="L2962" s="6" t="str">
        <f>VLOOKUP(J2962,'Product Details'!B:D,3,0)</f>
        <v>Phones</v>
      </c>
      <c r="M2962" s="6" t="s">
        <v>6433</v>
      </c>
      <c r="N2962" s="2">
        <v>2243</v>
      </c>
      <c r="O2962" s="2">
        <v>2000</v>
      </c>
      <c r="P2962" s="2">
        <v>3</v>
      </c>
      <c r="Q2962" s="7">
        <f>O2962*P2962</f>
        <v>6000</v>
      </c>
      <c r="R2962" s="7">
        <f>N2962*P2962</f>
        <v>6729</v>
      </c>
      <c r="S2962" s="2">
        <v>42</v>
      </c>
      <c r="T2962" s="8">
        <f>R2962+S2962</f>
        <v>6771</v>
      </c>
      <c r="U2962" s="8">
        <f>T2962-Q2962</f>
        <v>771</v>
      </c>
      <c r="V2962" s="2" t="s">
        <v>63</v>
      </c>
      <c r="W2962" s="31">
        <f>IF(T2962&lt;5000,T2962*2%,IF(T2962&lt;25000,T2962*5%,IF(T2962&lt;50000,T2962*7%,IF(T2962&lt;100000,T2962*9%,IF(T2962&lt;250000,T2962*12%,T2962*15%)))))</f>
        <v>338.55</v>
      </c>
    </row>
    <row r="2963" spans="1:23" x14ac:dyDescent="0.3">
      <c r="A2963" s="2" t="s">
        <v>4591</v>
      </c>
      <c r="B2963" s="4">
        <v>44030</v>
      </c>
      <c r="C2963" s="4">
        <v>44032</v>
      </c>
      <c r="D2963" s="2" t="s">
        <v>28</v>
      </c>
      <c r="E2963" s="2" t="s">
        <v>29</v>
      </c>
      <c r="F2963" s="2" t="s">
        <v>1395</v>
      </c>
      <c r="G2963" s="5" t="str">
        <f>VLOOKUP(F2963,'Customer Info'!A:B,2,0)</f>
        <v>Ionia</v>
      </c>
      <c r="H2963" s="5" t="str">
        <f>VLOOKUP(F2963,'Customer Info'!A:C,3,0)</f>
        <v>McGrath</v>
      </c>
      <c r="I2963" s="5" t="str">
        <f>VLOOKUP(F2963,'Customer Info'!A:E,5,0)</f>
        <v>Dormagen</v>
      </c>
      <c r="J2963" s="2" t="s">
        <v>358</v>
      </c>
      <c r="K2963" s="6" t="str">
        <f>VLOOKUP(J2963,'Product Details'!B:C,2,0)</f>
        <v>Office_Supplies</v>
      </c>
      <c r="L2963" s="6" t="str">
        <f>VLOOKUP(J2963,'Product Details'!B:D,3,0)</f>
        <v>Binders</v>
      </c>
      <c r="M2963" s="6" t="s">
        <v>6470</v>
      </c>
      <c r="N2963" s="2">
        <v>2244</v>
      </c>
      <c r="O2963" s="2">
        <v>2143</v>
      </c>
      <c r="P2963" s="2">
        <v>3</v>
      </c>
      <c r="Q2963" s="7">
        <f>O2963*P2963</f>
        <v>6429</v>
      </c>
      <c r="R2963" s="7">
        <f>N2963*P2963</f>
        <v>6732</v>
      </c>
      <c r="S2963" s="2">
        <v>84</v>
      </c>
      <c r="T2963" s="8">
        <f>R2963+S2963</f>
        <v>6816</v>
      </c>
      <c r="U2963" s="8">
        <f>T2963-Q2963</f>
        <v>387</v>
      </c>
      <c r="V2963" s="2" t="s">
        <v>63</v>
      </c>
      <c r="W2963" s="31">
        <f>IF(T2963&lt;5000,T2963*2%,IF(T2963&lt;25000,T2963*5%,IF(T2963&lt;50000,T2963*7%,IF(T2963&lt;100000,T2963*9%,IF(T2963&lt;250000,T2963*12%,T2963*15%)))))</f>
        <v>340.8</v>
      </c>
    </row>
    <row r="2964" spans="1:23" x14ac:dyDescent="0.3">
      <c r="A2964" s="2" t="s">
        <v>5411</v>
      </c>
      <c r="B2964" s="4">
        <v>43874</v>
      </c>
      <c r="C2964" s="4">
        <v>43875</v>
      </c>
      <c r="D2964" s="2" t="s">
        <v>28</v>
      </c>
      <c r="E2964" s="2" t="s">
        <v>48</v>
      </c>
      <c r="F2964" s="2" t="s">
        <v>305</v>
      </c>
      <c r="G2964" s="5" t="str">
        <f>VLOOKUP(F2964,'Customer Info'!A:B,2,0)</f>
        <v>Nick</v>
      </c>
      <c r="H2964" s="5" t="str">
        <f>VLOOKUP(F2964,'Customer Info'!A:C,3,0)</f>
        <v>Radford</v>
      </c>
      <c r="I2964" s="5" t="str">
        <f>VLOOKUP(F2964,'Customer Info'!A:E,5,0)</f>
        <v>Lucknow</v>
      </c>
      <c r="J2964" s="2" t="s">
        <v>128</v>
      </c>
      <c r="K2964" s="6" t="str">
        <f>VLOOKUP(J2964,'Product Details'!B:C,2,0)</f>
        <v>Furniture</v>
      </c>
      <c r="L2964" s="6" t="str">
        <f>VLOOKUP(J2964,'Product Details'!B:D,3,0)</f>
        <v>Tables</v>
      </c>
      <c r="M2964" s="6" t="s">
        <v>6496</v>
      </c>
      <c r="N2964" s="2">
        <v>2244</v>
      </c>
      <c r="O2964" s="2">
        <v>2143</v>
      </c>
      <c r="P2964" s="2">
        <v>3</v>
      </c>
      <c r="Q2964" s="7">
        <f>O2964*P2964</f>
        <v>6429</v>
      </c>
      <c r="R2964" s="7">
        <f>N2964*P2964</f>
        <v>6732</v>
      </c>
      <c r="S2964" s="2">
        <v>57</v>
      </c>
      <c r="T2964" s="8">
        <f>R2964+S2964</f>
        <v>6789</v>
      </c>
      <c r="U2964" s="8">
        <f>T2964-Q2964</f>
        <v>360</v>
      </c>
      <c r="V2964" s="2" t="s">
        <v>63</v>
      </c>
      <c r="W2964" s="31">
        <f>IF(T2964&lt;5000,T2964*2%,IF(T2964&lt;25000,T2964*5%,IF(T2964&lt;50000,T2964*7%,IF(T2964&lt;100000,T2964*9%,IF(T2964&lt;250000,T2964*12%,T2964*15%)))))</f>
        <v>339.45000000000005</v>
      </c>
    </row>
    <row r="2965" spans="1:23" x14ac:dyDescent="0.3">
      <c r="A2965" s="2" t="s">
        <v>724</v>
      </c>
      <c r="B2965" s="4">
        <v>43427</v>
      </c>
      <c r="C2965" s="4">
        <v>43429</v>
      </c>
      <c r="D2965" s="2" t="s">
        <v>28</v>
      </c>
      <c r="E2965" s="2" t="s">
        <v>43</v>
      </c>
      <c r="F2965" s="2" t="s">
        <v>645</v>
      </c>
      <c r="G2965" s="5" t="str">
        <f>VLOOKUP(F2965,'Customer Info'!A:B,2,0)</f>
        <v>Randy</v>
      </c>
      <c r="H2965" s="5" t="str">
        <f>VLOOKUP(F2965,'Customer Info'!A:C,3,0)</f>
        <v>Bradley</v>
      </c>
      <c r="I2965" s="5" t="str">
        <f>VLOOKUP(F2965,'Customer Info'!A:E,5,0)</f>
        <v>Wollongong</v>
      </c>
      <c r="J2965" s="2" t="s">
        <v>350</v>
      </c>
      <c r="K2965" s="6" t="str">
        <f>VLOOKUP(J2965,'Product Details'!B:C,2,0)</f>
        <v>Furniture</v>
      </c>
      <c r="L2965" s="6" t="str">
        <f>VLOOKUP(J2965,'Product Details'!B:D,3,0)</f>
        <v>Tables</v>
      </c>
      <c r="M2965" s="6" t="s">
        <v>6491</v>
      </c>
      <c r="N2965" s="2">
        <v>2244</v>
      </c>
      <c r="O2965" s="2">
        <v>2143</v>
      </c>
      <c r="P2965" s="2">
        <v>3</v>
      </c>
      <c r="Q2965" s="7">
        <f>O2965*P2965</f>
        <v>6429</v>
      </c>
      <c r="R2965" s="7">
        <f>N2965*P2965</f>
        <v>6732</v>
      </c>
      <c r="S2965" s="2">
        <v>36</v>
      </c>
      <c r="T2965" s="8">
        <f>R2965+S2965</f>
        <v>6768</v>
      </c>
      <c r="U2965" s="8">
        <f>T2965-Q2965</f>
        <v>339</v>
      </c>
      <c r="V2965" s="2" t="s">
        <v>63</v>
      </c>
      <c r="W2965" s="31">
        <f>IF(T2965&lt;5000,T2965*2%,IF(T2965&lt;25000,T2965*5%,IF(T2965&lt;50000,T2965*7%,IF(T2965&lt;100000,T2965*9%,IF(T2965&lt;250000,T2965*12%,T2965*15%)))))</f>
        <v>338.40000000000003</v>
      </c>
    </row>
    <row r="2966" spans="1:23" x14ac:dyDescent="0.3">
      <c r="A2966" s="2" t="s">
        <v>410</v>
      </c>
      <c r="B2966" s="4">
        <v>43270</v>
      </c>
      <c r="C2966" s="4">
        <v>43271</v>
      </c>
      <c r="D2966" s="2" t="s">
        <v>28</v>
      </c>
      <c r="E2966" s="2" t="s">
        <v>48</v>
      </c>
      <c r="F2966" s="2" t="s">
        <v>411</v>
      </c>
      <c r="G2966" s="5" t="str">
        <f>VLOOKUP(F2966,'Customer Info'!A:B,2,0)</f>
        <v>Jennifer</v>
      </c>
      <c r="H2966" s="5" t="str">
        <f>VLOOKUP(F2966,'Customer Info'!A:C,3,0)</f>
        <v>Jackson</v>
      </c>
      <c r="I2966" s="5" t="str">
        <f>VLOOKUP(F2966,'Customer Info'!A:E,5,0)</f>
        <v>Queanbeyan</v>
      </c>
      <c r="J2966" s="2" t="s">
        <v>237</v>
      </c>
      <c r="K2966" s="6" t="str">
        <f>VLOOKUP(J2966,'Product Details'!B:C,2,0)</f>
        <v>Furniture</v>
      </c>
      <c r="L2966" s="6" t="str">
        <f>VLOOKUP(J2966,'Product Details'!B:D,3,0)</f>
        <v>Furnishings</v>
      </c>
      <c r="M2966" s="6" t="s">
        <v>6500</v>
      </c>
      <c r="N2966" s="2">
        <v>2244</v>
      </c>
      <c r="O2966" s="2">
        <v>2143</v>
      </c>
      <c r="P2966" s="2">
        <v>3</v>
      </c>
      <c r="Q2966" s="7">
        <f>O2966*P2966</f>
        <v>6429</v>
      </c>
      <c r="R2966" s="7">
        <f>N2966*P2966</f>
        <v>6732</v>
      </c>
      <c r="S2966" s="2">
        <v>23</v>
      </c>
      <c r="T2966" s="8">
        <f>R2966+S2966</f>
        <v>6755</v>
      </c>
      <c r="U2966" s="8">
        <f>T2966-Q2966</f>
        <v>326</v>
      </c>
      <c r="V2966" s="2" t="s">
        <v>63</v>
      </c>
      <c r="W2966" s="31">
        <f>IF(T2966&lt;5000,T2966*2%,IF(T2966&lt;25000,T2966*5%,IF(T2966&lt;50000,T2966*7%,IF(T2966&lt;100000,T2966*9%,IF(T2966&lt;250000,T2966*12%,T2966*15%)))))</f>
        <v>337.75</v>
      </c>
    </row>
    <row r="2967" spans="1:23" x14ac:dyDescent="0.3">
      <c r="A2967" s="2" t="s">
        <v>1291</v>
      </c>
      <c r="B2967" s="4">
        <v>43661</v>
      </c>
      <c r="C2967" s="4">
        <v>43662</v>
      </c>
      <c r="D2967" s="2" t="s">
        <v>28</v>
      </c>
      <c r="E2967" s="2" t="s">
        <v>36</v>
      </c>
      <c r="F2967" s="2" t="s">
        <v>606</v>
      </c>
      <c r="G2967" s="5" t="str">
        <f>VLOOKUP(F2967,'Customer Info'!A:B,2,0)</f>
        <v>Maureen</v>
      </c>
      <c r="H2967" s="5" t="str">
        <f>VLOOKUP(F2967,'Customer Info'!A:C,3,0)</f>
        <v>Gastineau</v>
      </c>
      <c r="I2967" s="5" t="str">
        <f>VLOOKUP(F2967,'Customer Info'!A:E,5,0)</f>
        <v>Melton</v>
      </c>
      <c r="J2967" s="2" t="s">
        <v>56</v>
      </c>
      <c r="K2967" s="6" t="str">
        <f>VLOOKUP(J2967,'Product Details'!B:C,2,0)</f>
        <v>Technology</v>
      </c>
      <c r="L2967" s="6" t="str">
        <f>VLOOKUP(J2967,'Product Details'!B:D,3,0)</f>
        <v>Accessories</v>
      </c>
      <c r="M2967" s="6" t="s">
        <v>6410</v>
      </c>
      <c r="N2967" s="2">
        <v>1686</v>
      </c>
      <c r="O2967" s="2">
        <v>1591</v>
      </c>
      <c r="P2967" s="2">
        <v>4</v>
      </c>
      <c r="Q2967" s="7">
        <f>O2967*P2967</f>
        <v>6364</v>
      </c>
      <c r="R2967" s="7">
        <f>N2967*P2967</f>
        <v>6744</v>
      </c>
      <c r="S2967" s="2">
        <v>35</v>
      </c>
      <c r="T2967" s="8">
        <f>R2967+S2967</f>
        <v>6779</v>
      </c>
      <c r="U2967" s="8">
        <f>T2967-Q2967</f>
        <v>415</v>
      </c>
      <c r="V2967" s="2" t="s">
        <v>33</v>
      </c>
      <c r="W2967" s="31">
        <f>IF(T2967&lt;5000,T2967*2%,IF(T2967&lt;25000,T2967*5%,IF(T2967&lt;50000,T2967*7%,IF(T2967&lt;100000,T2967*9%,IF(T2967&lt;250000,T2967*12%,T2967*15%)))))</f>
        <v>338.95000000000005</v>
      </c>
    </row>
    <row r="2968" spans="1:23" x14ac:dyDescent="0.3">
      <c r="A2968" s="2" t="s">
        <v>2384</v>
      </c>
      <c r="B2968" s="4">
        <v>43466</v>
      </c>
      <c r="C2968" s="4">
        <v>43467</v>
      </c>
      <c r="D2968" s="2" t="s">
        <v>28</v>
      </c>
      <c r="E2968" s="2" t="s">
        <v>36</v>
      </c>
      <c r="F2968" s="2" t="s">
        <v>203</v>
      </c>
      <c r="G2968" s="5" t="str">
        <f>VLOOKUP(F2968,'Customer Info'!A:B,2,0)</f>
        <v>Alex</v>
      </c>
      <c r="H2968" s="5" t="str">
        <f>VLOOKUP(F2968,'Customer Info'!A:C,3,0)</f>
        <v>Grayson</v>
      </c>
      <c r="I2968" s="5" t="str">
        <f>VLOOKUP(F2968,'Customer Info'!A:E,5,0)</f>
        <v>Anyang</v>
      </c>
      <c r="J2968" s="2" t="s">
        <v>223</v>
      </c>
      <c r="K2968" s="6" t="str">
        <f>VLOOKUP(J2968,'Product Details'!B:C,2,0)</f>
        <v>Office_Supplies</v>
      </c>
      <c r="L2968" s="6" t="str">
        <f>VLOOKUP(J2968,'Product Details'!B:D,3,0)</f>
        <v>Supplies</v>
      </c>
      <c r="M2968" s="6" t="s">
        <v>6445</v>
      </c>
      <c r="N2968" s="2">
        <v>2249</v>
      </c>
      <c r="O2968" s="2">
        <v>2102</v>
      </c>
      <c r="P2968" s="2">
        <v>3</v>
      </c>
      <c r="Q2968" s="7">
        <f>O2968*P2968</f>
        <v>6306</v>
      </c>
      <c r="R2968" s="7">
        <f>N2968*P2968</f>
        <v>6747</v>
      </c>
      <c r="S2968" s="2">
        <v>100</v>
      </c>
      <c r="T2968" s="8">
        <f>R2968+S2968</f>
        <v>6847</v>
      </c>
      <c r="U2968" s="8">
        <f>T2968-Q2968</f>
        <v>541</v>
      </c>
      <c r="V2968" s="2" t="s">
        <v>33</v>
      </c>
      <c r="W2968" s="31">
        <f>IF(T2968&lt;5000,T2968*2%,IF(T2968&lt;25000,T2968*5%,IF(T2968&lt;50000,T2968*7%,IF(T2968&lt;100000,T2968*9%,IF(T2968&lt;250000,T2968*12%,T2968*15%)))))</f>
        <v>342.35</v>
      </c>
    </row>
    <row r="2969" spans="1:23" x14ac:dyDescent="0.3">
      <c r="A2969" s="2" t="s">
        <v>3684</v>
      </c>
      <c r="B2969" s="4">
        <v>44140</v>
      </c>
      <c r="C2969" s="4">
        <v>44141</v>
      </c>
      <c r="D2969" s="2" t="s">
        <v>28</v>
      </c>
      <c r="E2969" s="2" t="s">
        <v>48</v>
      </c>
      <c r="F2969" s="2" t="s">
        <v>1213</v>
      </c>
      <c r="G2969" s="5" t="str">
        <f>VLOOKUP(F2969,'Customer Info'!A:B,2,0)</f>
        <v>Stefanie</v>
      </c>
      <c r="H2969" s="5" t="str">
        <f>VLOOKUP(F2969,'Customer Info'!A:C,3,0)</f>
        <v>Holloman</v>
      </c>
      <c r="I2969" s="5" t="str">
        <f>VLOOKUP(F2969,'Customer Info'!A:E,5,0)</f>
        <v>Geraldton</v>
      </c>
      <c r="J2969" s="2" t="s">
        <v>234</v>
      </c>
      <c r="K2969" s="6" t="str">
        <f>VLOOKUP(J2969,'Product Details'!B:C,2,0)</f>
        <v>Furniture</v>
      </c>
      <c r="L2969" s="6" t="str">
        <f>VLOOKUP(J2969,'Product Details'!B:D,3,0)</f>
        <v>Chairs</v>
      </c>
      <c r="M2969" s="6" t="s">
        <v>6411</v>
      </c>
      <c r="N2969" s="2">
        <v>2249</v>
      </c>
      <c r="O2969" s="2">
        <v>2102</v>
      </c>
      <c r="P2969" s="2">
        <v>3</v>
      </c>
      <c r="Q2969" s="7">
        <f>O2969*P2969</f>
        <v>6306</v>
      </c>
      <c r="R2969" s="7">
        <f>N2969*P2969</f>
        <v>6747</v>
      </c>
      <c r="S2969" s="2">
        <v>88</v>
      </c>
      <c r="T2969" s="8">
        <f>R2969+S2969</f>
        <v>6835</v>
      </c>
      <c r="U2969" s="8">
        <f>T2969-Q2969</f>
        <v>529</v>
      </c>
      <c r="V2969" s="2" t="s">
        <v>33</v>
      </c>
      <c r="W2969" s="31">
        <f>IF(T2969&lt;5000,T2969*2%,IF(T2969&lt;25000,T2969*5%,IF(T2969&lt;50000,T2969*7%,IF(T2969&lt;100000,T2969*9%,IF(T2969&lt;250000,T2969*12%,T2969*15%)))))</f>
        <v>341.75</v>
      </c>
    </row>
    <row r="2970" spans="1:23" x14ac:dyDescent="0.3">
      <c r="A2970" s="2" t="s">
        <v>1107</v>
      </c>
      <c r="B2970" s="4">
        <v>43546</v>
      </c>
      <c r="C2970" s="4">
        <v>43546</v>
      </c>
      <c r="D2970" s="2" t="s">
        <v>28</v>
      </c>
      <c r="E2970" s="2" t="s">
        <v>48</v>
      </c>
      <c r="F2970" s="2" t="s">
        <v>432</v>
      </c>
      <c r="G2970" s="5" t="str">
        <f>VLOOKUP(F2970,'Customer Info'!A:B,2,0)</f>
        <v>Rachel</v>
      </c>
      <c r="H2970" s="5" t="str">
        <f>VLOOKUP(F2970,'Customer Info'!A:C,3,0)</f>
        <v>Payne</v>
      </c>
      <c r="I2970" s="5" t="str">
        <f>VLOOKUP(F2970,'Customer Info'!A:E,5,0)</f>
        <v>Raipur</v>
      </c>
      <c r="J2970" s="2" t="s">
        <v>160</v>
      </c>
      <c r="K2970" s="6" t="str">
        <f>VLOOKUP(J2970,'Product Details'!B:C,2,0)</f>
        <v>Office_Supplies</v>
      </c>
      <c r="L2970" s="6" t="str">
        <f>VLOOKUP(J2970,'Product Details'!B:D,3,0)</f>
        <v>Storage</v>
      </c>
      <c r="M2970" s="6" t="s">
        <v>6506</v>
      </c>
      <c r="N2970" s="2">
        <v>2249</v>
      </c>
      <c r="O2970" s="2">
        <v>2102</v>
      </c>
      <c r="P2970" s="2">
        <v>3</v>
      </c>
      <c r="Q2970" s="7">
        <f>O2970*P2970</f>
        <v>6306</v>
      </c>
      <c r="R2970" s="7">
        <f>N2970*P2970</f>
        <v>6747</v>
      </c>
      <c r="S2970" s="2">
        <v>41</v>
      </c>
      <c r="T2970" s="8">
        <f>R2970+S2970</f>
        <v>6788</v>
      </c>
      <c r="U2970" s="8">
        <f>T2970-Q2970</f>
        <v>482</v>
      </c>
      <c r="V2970" s="2" t="s">
        <v>33</v>
      </c>
      <c r="W2970" s="31">
        <f>IF(T2970&lt;5000,T2970*2%,IF(T2970&lt;25000,T2970*5%,IF(T2970&lt;50000,T2970*7%,IF(T2970&lt;100000,T2970*9%,IF(T2970&lt;250000,T2970*12%,T2970*15%)))))</f>
        <v>339.40000000000003</v>
      </c>
    </row>
    <row r="2971" spans="1:23" x14ac:dyDescent="0.3">
      <c r="A2971" s="2" t="s">
        <v>3152</v>
      </c>
      <c r="B2971" s="4">
        <v>43182</v>
      </c>
      <c r="C2971" s="4">
        <v>43182</v>
      </c>
      <c r="D2971" s="2" t="s">
        <v>28</v>
      </c>
      <c r="E2971" s="2" t="s">
        <v>43</v>
      </c>
      <c r="F2971" s="2" t="s">
        <v>1572</v>
      </c>
      <c r="G2971" s="5" t="str">
        <f>VLOOKUP(F2971,'Customer Info'!A:B,2,0)</f>
        <v>Brian</v>
      </c>
      <c r="H2971" s="5" t="str">
        <f>VLOOKUP(F2971,'Customer Info'!A:C,3,0)</f>
        <v>Dahlen</v>
      </c>
      <c r="I2971" s="5" t="str">
        <f>VLOOKUP(F2971,'Customer Info'!A:E,5,0)</f>
        <v>Shantou</v>
      </c>
      <c r="J2971" s="2" t="s">
        <v>96</v>
      </c>
      <c r="K2971" s="6" t="str">
        <f>VLOOKUP(J2971,'Product Details'!B:C,2,0)</f>
        <v>Technology</v>
      </c>
      <c r="L2971" s="6" t="str">
        <f>VLOOKUP(J2971,'Product Details'!B:D,3,0)</f>
        <v>Machines</v>
      </c>
      <c r="M2971" s="6" t="s">
        <v>6401</v>
      </c>
      <c r="N2971" s="2">
        <v>2249</v>
      </c>
      <c r="O2971" s="2">
        <v>2102</v>
      </c>
      <c r="P2971" s="2">
        <v>3</v>
      </c>
      <c r="Q2971" s="7">
        <f>O2971*P2971</f>
        <v>6306</v>
      </c>
      <c r="R2971" s="7">
        <f>N2971*P2971</f>
        <v>6747</v>
      </c>
      <c r="S2971" s="2">
        <v>36</v>
      </c>
      <c r="T2971" s="8">
        <f>R2971+S2971</f>
        <v>6783</v>
      </c>
      <c r="U2971" s="8">
        <f>T2971-Q2971</f>
        <v>477</v>
      </c>
      <c r="V2971" s="2" t="s">
        <v>71</v>
      </c>
      <c r="W2971" s="31">
        <f>IF(T2971&lt;5000,T2971*2%,IF(T2971&lt;25000,T2971*5%,IF(T2971&lt;50000,T2971*7%,IF(T2971&lt;100000,T2971*9%,IF(T2971&lt;250000,T2971*12%,T2971*15%)))))</f>
        <v>339.15000000000003</v>
      </c>
    </row>
    <row r="2972" spans="1:23" x14ac:dyDescent="0.3">
      <c r="A2972" s="2" t="s">
        <v>4124</v>
      </c>
      <c r="B2972" s="4">
        <v>43133</v>
      </c>
      <c r="C2972" s="4">
        <v>43135</v>
      </c>
      <c r="D2972" s="2" t="s">
        <v>28</v>
      </c>
      <c r="E2972" s="2" t="s">
        <v>48</v>
      </c>
      <c r="F2972" s="2" t="s">
        <v>1134</v>
      </c>
      <c r="G2972" s="5" t="str">
        <f>VLOOKUP(F2972,'Customer Info'!A:B,2,0)</f>
        <v>Shirley</v>
      </c>
      <c r="H2972" s="5" t="str">
        <f>VLOOKUP(F2972,'Customer Info'!A:C,3,0)</f>
        <v>Schmidt</v>
      </c>
      <c r="I2972" s="5" t="str">
        <f>VLOOKUP(F2972,'Customer Info'!A:E,5,0)</f>
        <v>Bijapur</v>
      </c>
      <c r="J2972" s="2" t="s">
        <v>255</v>
      </c>
      <c r="K2972" s="6" t="str">
        <f>VLOOKUP(J2972,'Product Details'!B:C,2,0)</f>
        <v>Office_Supplies</v>
      </c>
      <c r="L2972" s="6" t="str">
        <f>VLOOKUP(J2972,'Product Details'!B:D,3,0)</f>
        <v>Supplies</v>
      </c>
      <c r="M2972" s="6" t="s">
        <v>6416</v>
      </c>
      <c r="N2972" s="2">
        <v>2249</v>
      </c>
      <c r="O2972" s="2">
        <v>2102</v>
      </c>
      <c r="P2972" s="2">
        <v>3</v>
      </c>
      <c r="Q2972" s="7">
        <f>O2972*P2972</f>
        <v>6306</v>
      </c>
      <c r="R2972" s="7">
        <f>N2972*P2972</f>
        <v>6747</v>
      </c>
      <c r="S2972" s="2">
        <v>30</v>
      </c>
      <c r="T2972" s="8">
        <f>R2972+S2972</f>
        <v>6777</v>
      </c>
      <c r="U2972" s="8">
        <f>T2972-Q2972</f>
        <v>471</v>
      </c>
      <c r="V2972" s="2" t="s">
        <v>63</v>
      </c>
      <c r="W2972" s="31">
        <f>IF(T2972&lt;5000,T2972*2%,IF(T2972&lt;25000,T2972*5%,IF(T2972&lt;50000,T2972*7%,IF(T2972&lt;100000,T2972*9%,IF(T2972&lt;250000,T2972*12%,T2972*15%)))))</f>
        <v>338.85</v>
      </c>
    </row>
    <row r="2973" spans="1:23" x14ac:dyDescent="0.3">
      <c r="A2973" s="2" t="s">
        <v>1634</v>
      </c>
      <c r="B2973" s="4">
        <v>44021</v>
      </c>
      <c r="C2973" s="4">
        <v>44023</v>
      </c>
      <c r="D2973" s="2" t="s">
        <v>35</v>
      </c>
      <c r="E2973" s="2" t="s">
        <v>91</v>
      </c>
      <c r="F2973" s="2" t="s">
        <v>854</v>
      </c>
      <c r="G2973" s="5" t="str">
        <f>VLOOKUP(F2973,'Customer Info'!A:B,2,0)</f>
        <v>Michelle</v>
      </c>
      <c r="H2973" s="5" t="str">
        <f>VLOOKUP(F2973,'Customer Info'!A:C,3,0)</f>
        <v>Tran</v>
      </c>
      <c r="I2973" s="5" t="str">
        <f>VLOOKUP(F2973,'Customer Info'!A:E,5,0)</f>
        <v>Mount Gambier</v>
      </c>
      <c r="J2973" s="2" t="s">
        <v>220</v>
      </c>
      <c r="K2973" s="6" t="str">
        <f>VLOOKUP(J2973,'Product Details'!B:C,2,0)</f>
        <v>Office_Supplies</v>
      </c>
      <c r="L2973" s="6" t="str">
        <f>VLOOKUP(J2973,'Product Details'!B:D,3,0)</f>
        <v>Storage</v>
      </c>
      <c r="M2973" s="6" t="s">
        <v>6541</v>
      </c>
      <c r="N2973" s="2">
        <v>2250</v>
      </c>
      <c r="O2973" s="2">
        <v>2207</v>
      </c>
      <c r="P2973" s="2">
        <v>3</v>
      </c>
      <c r="Q2973" s="7">
        <f>O2973*P2973</f>
        <v>6621</v>
      </c>
      <c r="R2973" s="7">
        <f>N2973*P2973</f>
        <v>6750</v>
      </c>
      <c r="S2973" s="2">
        <v>99</v>
      </c>
      <c r="T2973" s="8">
        <f>R2973+S2973</f>
        <v>6849</v>
      </c>
      <c r="U2973" s="8">
        <f>T2973-Q2973</f>
        <v>228</v>
      </c>
      <c r="V2973" s="2" t="s">
        <v>63</v>
      </c>
      <c r="W2973" s="31">
        <f>IF(T2973&lt;5000,T2973*2%,IF(T2973&lt;25000,T2973*5%,IF(T2973&lt;50000,T2973*7%,IF(T2973&lt;100000,T2973*9%,IF(T2973&lt;250000,T2973*12%,T2973*15%)))))</f>
        <v>342.45000000000005</v>
      </c>
    </row>
    <row r="2974" spans="1:23" x14ac:dyDescent="0.3">
      <c r="A2974" s="2" t="s">
        <v>2569</v>
      </c>
      <c r="B2974" s="4">
        <v>43980</v>
      </c>
      <c r="C2974" s="4">
        <v>43982</v>
      </c>
      <c r="D2974" s="2" t="s">
        <v>35</v>
      </c>
      <c r="E2974" s="2" t="s">
        <v>29</v>
      </c>
      <c r="F2974" s="2" t="s">
        <v>79</v>
      </c>
      <c r="G2974" s="5" t="str">
        <f>VLOOKUP(F2974,'Customer Info'!A:B,2,0)</f>
        <v>Kelly</v>
      </c>
      <c r="H2974" s="5" t="str">
        <f>VLOOKUP(F2974,'Customer Info'!A:C,3,0)</f>
        <v>Collister</v>
      </c>
      <c r="I2974" s="5" t="str">
        <f>VLOOKUP(F2974,'Customer Info'!A:E,5,0)</f>
        <v>Tangshan</v>
      </c>
      <c r="J2974" s="2" t="s">
        <v>328</v>
      </c>
      <c r="K2974" s="6" t="str">
        <f>VLOOKUP(J2974,'Product Details'!B:C,2,0)</f>
        <v>Office_Supplies</v>
      </c>
      <c r="L2974" s="6" t="str">
        <f>VLOOKUP(J2974,'Product Details'!B:D,3,0)</f>
        <v>Appliances</v>
      </c>
      <c r="M2974" s="6" t="s">
        <v>6529</v>
      </c>
      <c r="N2974" s="2">
        <v>2250</v>
      </c>
      <c r="O2974" s="2">
        <v>2207</v>
      </c>
      <c r="P2974" s="2">
        <v>3</v>
      </c>
      <c r="Q2974" s="7">
        <f>O2974*P2974</f>
        <v>6621</v>
      </c>
      <c r="R2974" s="7">
        <f>N2974*P2974</f>
        <v>6750</v>
      </c>
      <c r="S2974" s="2">
        <v>91</v>
      </c>
      <c r="T2974" s="8">
        <f>R2974+S2974</f>
        <v>6841</v>
      </c>
      <c r="U2974" s="8">
        <f>T2974-Q2974</f>
        <v>220</v>
      </c>
      <c r="V2974" s="2" t="s">
        <v>33</v>
      </c>
      <c r="W2974" s="31">
        <f>IF(T2974&lt;5000,T2974*2%,IF(T2974&lt;25000,T2974*5%,IF(T2974&lt;50000,T2974*7%,IF(T2974&lt;100000,T2974*9%,IF(T2974&lt;250000,T2974*12%,T2974*15%)))))</f>
        <v>342.05</v>
      </c>
    </row>
    <row r="2975" spans="1:23" x14ac:dyDescent="0.3">
      <c r="A2975" s="2" t="s">
        <v>4780</v>
      </c>
      <c r="B2975" s="4">
        <v>43294</v>
      </c>
      <c r="C2975" s="4">
        <v>43294</v>
      </c>
      <c r="D2975" s="2" t="s">
        <v>35</v>
      </c>
      <c r="E2975" s="2" t="s">
        <v>36</v>
      </c>
      <c r="F2975" s="2" t="s">
        <v>162</v>
      </c>
      <c r="G2975" s="5" t="str">
        <f>VLOOKUP(F2975,'Customer Info'!A:B,2,0)</f>
        <v>Trudy</v>
      </c>
      <c r="H2975" s="5" t="str">
        <f>VLOOKUP(F2975,'Customer Info'!A:C,3,0)</f>
        <v>Glocke</v>
      </c>
      <c r="I2975" s="5" t="str">
        <f>VLOOKUP(F2975,'Customer Info'!A:E,5,0)</f>
        <v>Brisbane</v>
      </c>
      <c r="J2975" s="2" t="s">
        <v>496</v>
      </c>
      <c r="K2975" s="6" t="str">
        <f>VLOOKUP(J2975,'Product Details'!B:C,2,0)</f>
        <v>Furniture</v>
      </c>
      <c r="L2975" s="6" t="str">
        <f>VLOOKUP(J2975,'Product Details'!B:D,3,0)</f>
        <v>Tables</v>
      </c>
      <c r="M2975" s="6" t="s">
        <v>6497</v>
      </c>
      <c r="N2975" s="2">
        <v>2250</v>
      </c>
      <c r="O2975" s="2">
        <v>2207</v>
      </c>
      <c r="P2975" s="2">
        <v>3</v>
      </c>
      <c r="Q2975" s="7">
        <f>O2975*P2975</f>
        <v>6621</v>
      </c>
      <c r="R2975" s="7">
        <f>N2975*P2975</f>
        <v>6750</v>
      </c>
      <c r="S2975" s="2">
        <v>84</v>
      </c>
      <c r="T2975" s="8">
        <f>R2975+S2975</f>
        <v>6834</v>
      </c>
      <c r="U2975" s="8">
        <f>T2975-Q2975</f>
        <v>213</v>
      </c>
      <c r="V2975" s="2" t="s">
        <v>33</v>
      </c>
      <c r="W2975" s="31">
        <f>IF(T2975&lt;5000,T2975*2%,IF(T2975&lt;25000,T2975*5%,IF(T2975&lt;50000,T2975*7%,IF(T2975&lt;100000,T2975*9%,IF(T2975&lt;250000,T2975*12%,T2975*15%)))))</f>
        <v>341.70000000000005</v>
      </c>
    </row>
    <row r="2976" spans="1:23" x14ac:dyDescent="0.3">
      <c r="A2976" s="2" t="s">
        <v>1141</v>
      </c>
      <c r="B2976" s="4">
        <v>43479</v>
      </c>
      <c r="C2976" s="4">
        <v>43480</v>
      </c>
      <c r="D2976" s="2" t="s">
        <v>47</v>
      </c>
      <c r="E2976" s="2" t="s">
        <v>29</v>
      </c>
      <c r="F2976" s="2" t="s">
        <v>1007</v>
      </c>
      <c r="G2976" s="5" t="str">
        <f>VLOOKUP(F2976,'Customer Info'!A:B,2,0)</f>
        <v>Kelly</v>
      </c>
      <c r="H2976" s="5" t="str">
        <f>VLOOKUP(F2976,'Customer Info'!A:C,3,0)</f>
        <v>Williams</v>
      </c>
      <c r="I2976" s="5" t="str">
        <f>VLOOKUP(F2976,'Customer Info'!A:E,5,0)</f>
        <v>Palu</v>
      </c>
      <c r="J2976" s="2" t="s">
        <v>1142</v>
      </c>
      <c r="K2976" s="6" t="str">
        <f>VLOOKUP(J2976,'Product Details'!B:C,2,0)</f>
        <v>Furniture</v>
      </c>
      <c r="L2976" s="6" t="str">
        <f>VLOOKUP(J2976,'Product Details'!B:D,3,0)</f>
        <v>Bookcases</v>
      </c>
      <c r="M2976" s="6" t="s">
        <v>6531</v>
      </c>
      <c r="N2976" s="2">
        <v>1125</v>
      </c>
      <c r="O2976" s="2">
        <v>1040</v>
      </c>
      <c r="P2976" s="2">
        <v>6</v>
      </c>
      <c r="Q2976" s="7">
        <f>O2976*P2976</f>
        <v>6240</v>
      </c>
      <c r="R2976" s="7">
        <f>N2976*P2976</f>
        <v>6750</v>
      </c>
      <c r="S2976" s="2">
        <v>40</v>
      </c>
      <c r="T2976" s="8">
        <f>R2976+S2976</f>
        <v>6790</v>
      </c>
      <c r="U2976" s="8">
        <f>T2976-Q2976</f>
        <v>550</v>
      </c>
      <c r="V2976" s="2" t="s">
        <v>63</v>
      </c>
      <c r="W2976" s="31">
        <f>IF(T2976&lt;5000,T2976*2%,IF(T2976&lt;25000,T2976*5%,IF(T2976&lt;50000,T2976*7%,IF(T2976&lt;100000,T2976*9%,IF(T2976&lt;250000,T2976*12%,T2976*15%)))))</f>
        <v>339.5</v>
      </c>
    </row>
    <row r="2977" spans="1:23" x14ac:dyDescent="0.3">
      <c r="A2977" s="2" t="s">
        <v>1655</v>
      </c>
      <c r="B2977" s="4">
        <v>44047</v>
      </c>
      <c r="C2977" s="4">
        <v>44048</v>
      </c>
      <c r="D2977" s="2" t="s">
        <v>35</v>
      </c>
      <c r="E2977" s="2" t="s">
        <v>43</v>
      </c>
      <c r="F2977" s="2" t="s">
        <v>825</v>
      </c>
      <c r="G2977" s="5" t="str">
        <f>VLOOKUP(F2977,'Customer Info'!A:B,2,0)</f>
        <v>Meg</v>
      </c>
      <c r="H2977" s="5" t="str">
        <f>VLOOKUP(F2977,'Customer Info'!A:C,3,0)</f>
        <v>Tillman</v>
      </c>
      <c r="I2977" s="5" t="str">
        <f>VLOOKUP(F2977,'Customer Info'!A:E,5,0)</f>
        <v>Melbourne</v>
      </c>
      <c r="J2977" s="2" t="s">
        <v>207</v>
      </c>
      <c r="K2977" s="6" t="str">
        <f>VLOOKUP(J2977,'Product Details'!B:C,2,0)</f>
        <v>Office_Supplies</v>
      </c>
      <c r="L2977" s="6" t="str">
        <f>VLOOKUP(J2977,'Product Details'!B:D,3,0)</f>
        <v>Labels</v>
      </c>
      <c r="M2977" s="6" t="s">
        <v>6469</v>
      </c>
      <c r="N2977" s="2">
        <v>6768</v>
      </c>
      <c r="O2977" s="2">
        <v>6512</v>
      </c>
      <c r="P2977" s="2">
        <v>1</v>
      </c>
      <c r="Q2977" s="7">
        <f>O2977*P2977</f>
        <v>6512</v>
      </c>
      <c r="R2977" s="7">
        <f>N2977*P2977</f>
        <v>6768</v>
      </c>
      <c r="S2977" s="2">
        <v>87</v>
      </c>
      <c r="T2977" s="8">
        <f>R2977+S2977</f>
        <v>6855</v>
      </c>
      <c r="U2977" s="8">
        <f>T2977-Q2977</f>
        <v>343</v>
      </c>
      <c r="V2977" s="2" t="s">
        <v>33</v>
      </c>
      <c r="W2977" s="31">
        <f>IF(T2977&lt;5000,T2977*2%,IF(T2977&lt;25000,T2977*5%,IF(T2977&lt;50000,T2977*7%,IF(T2977&lt;100000,T2977*9%,IF(T2977&lt;250000,T2977*12%,T2977*15%)))))</f>
        <v>342.75</v>
      </c>
    </row>
    <row r="2978" spans="1:23" x14ac:dyDescent="0.3">
      <c r="A2978" s="2" t="s">
        <v>5494</v>
      </c>
      <c r="B2978" s="4">
        <v>43843</v>
      </c>
      <c r="C2978" s="4">
        <v>43844</v>
      </c>
      <c r="D2978" s="2" t="s">
        <v>35</v>
      </c>
      <c r="E2978" s="2" t="s">
        <v>68</v>
      </c>
      <c r="F2978" s="2" t="s">
        <v>2207</v>
      </c>
      <c r="G2978" s="5" t="str">
        <f>VLOOKUP(F2978,'Customer Info'!A:B,2,0)</f>
        <v>Lynn</v>
      </c>
      <c r="H2978" s="5" t="str">
        <f>VLOOKUP(F2978,'Customer Info'!A:C,3,0)</f>
        <v>Smith</v>
      </c>
      <c r="I2978" s="5" t="str">
        <f>VLOOKUP(F2978,'Customer Info'!A:E,5,0)</f>
        <v>Kanpur</v>
      </c>
      <c r="J2978" s="2" t="s">
        <v>121</v>
      </c>
      <c r="K2978" s="6" t="str">
        <f>VLOOKUP(J2978,'Product Details'!B:C,2,0)</f>
        <v>Furniture</v>
      </c>
      <c r="L2978" s="6" t="str">
        <f>VLOOKUP(J2978,'Product Details'!B:D,3,0)</f>
        <v>Furnishings</v>
      </c>
      <c r="M2978" s="6" t="s">
        <v>6421</v>
      </c>
      <c r="N2978" s="2">
        <v>6768</v>
      </c>
      <c r="O2978" s="2">
        <v>6512</v>
      </c>
      <c r="P2978" s="2">
        <v>1</v>
      </c>
      <c r="Q2978" s="7">
        <f>O2978*P2978</f>
        <v>6512</v>
      </c>
      <c r="R2978" s="7">
        <f>N2978*P2978</f>
        <v>6768</v>
      </c>
      <c r="S2978" s="2">
        <v>60</v>
      </c>
      <c r="T2978" s="8">
        <f>R2978+S2978</f>
        <v>6828</v>
      </c>
      <c r="U2978" s="8">
        <f>T2978-Q2978</f>
        <v>316</v>
      </c>
      <c r="V2978" s="2" t="s">
        <v>63</v>
      </c>
      <c r="W2978" s="31">
        <f>IF(T2978&lt;5000,T2978*2%,IF(T2978&lt;25000,T2978*5%,IF(T2978&lt;50000,T2978*7%,IF(T2978&lt;100000,T2978*9%,IF(T2978&lt;250000,T2978*12%,T2978*15%)))))</f>
        <v>341.40000000000003</v>
      </c>
    </row>
    <row r="2979" spans="1:23" x14ac:dyDescent="0.3">
      <c r="A2979" s="2" t="s">
        <v>3331</v>
      </c>
      <c r="B2979" s="4">
        <v>43809</v>
      </c>
      <c r="C2979" s="4">
        <v>43809</v>
      </c>
      <c r="D2979" s="2" t="s">
        <v>35</v>
      </c>
      <c r="E2979" s="2" t="s">
        <v>36</v>
      </c>
      <c r="F2979" s="2" t="s">
        <v>1066</v>
      </c>
      <c r="G2979" s="5" t="str">
        <f>VLOOKUP(F2979,'Customer Info'!A:B,2,0)</f>
        <v>John</v>
      </c>
      <c r="H2979" s="5" t="str">
        <f>VLOOKUP(F2979,'Customer Info'!A:C,3,0)</f>
        <v>Lucas</v>
      </c>
      <c r="I2979" s="5" t="str">
        <f>VLOOKUP(F2979,'Customer Info'!A:E,5,0)</f>
        <v>Beijing</v>
      </c>
      <c r="J2979" s="2" t="s">
        <v>93</v>
      </c>
      <c r="K2979" s="6" t="str">
        <f>VLOOKUP(J2979,'Product Details'!B:C,2,0)</f>
        <v>Furniture</v>
      </c>
      <c r="L2979" s="6" t="str">
        <f>VLOOKUP(J2979,'Product Details'!B:D,3,0)</f>
        <v>Bookcases</v>
      </c>
      <c r="M2979" s="6" t="s">
        <v>6452</v>
      </c>
      <c r="N2979" s="2">
        <v>6768</v>
      </c>
      <c r="O2979" s="2">
        <v>6512</v>
      </c>
      <c r="P2979" s="2">
        <v>1</v>
      </c>
      <c r="Q2979" s="7">
        <f>O2979*P2979</f>
        <v>6512</v>
      </c>
      <c r="R2979" s="7">
        <f>N2979*P2979</f>
        <v>6768</v>
      </c>
      <c r="S2979" s="2">
        <v>42</v>
      </c>
      <c r="T2979" s="8">
        <f>R2979+S2979</f>
        <v>6810</v>
      </c>
      <c r="U2979" s="8">
        <f>T2979-Q2979</f>
        <v>298</v>
      </c>
      <c r="V2979" s="2" t="s">
        <v>33</v>
      </c>
      <c r="W2979" s="31">
        <f>IF(T2979&lt;5000,T2979*2%,IF(T2979&lt;25000,T2979*5%,IF(T2979&lt;50000,T2979*7%,IF(T2979&lt;100000,T2979*9%,IF(T2979&lt;250000,T2979*12%,T2979*15%)))))</f>
        <v>340.5</v>
      </c>
    </row>
    <row r="2980" spans="1:23" x14ac:dyDescent="0.3">
      <c r="A2980" s="2" t="s">
        <v>3631</v>
      </c>
      <c r="B2980" s="4">
        <v>43515</v>
      </c>
      <c r="C2980" s="4">
        <v>43517</v>
      </c>
      <c r="D2980" s="2" t="s">
        <v>35</v>
      </c>
      <c r="E2980" s="2" t="s">
        <v>48</v>
      </c>
      <c r="F2980" s="2" t="s">
        <v>1521</v>
      </c>
      <c r="G2980" s="5" t="str">
        <f>VLOOKUP(F2980,'Customer Info'!A:B,2,0)</f>
        <v>Ralph</v>
      </c>
      <c r="H2980" s="5" t="str">
        <f>VLOOKUP(F2980,'Customer Info'!A:C,3,0)</f>
        <v>Arnett</v>
      </c>
      <c r="I2980" s="5" t="str">
        <f>VLOOKUP(F2980,'Customer Info'!A:E,5,0)</f>
        <v>Shenyang</v>
      </c>
      <c r="J2980" s="2" t="s">
        <v>419</v>
      </c>
      <c r="K2980" s="6" t="str">
        <f>VLOOKUP(J2980,'Product Details'!B:C,2,0)</f>
        <v>Office_Supplies</v>
      </c>
      <c r="L2980" s="6" t="str">
        <f>VLOOKUP(J2980,'Product Details'!B:D,3,0)</f>
        <v>Labels</v>
      </c>
      <c r="M2980" s="6" t="s">
        <v>6465</v>
      </c>
      <c r="N2980" s="2">
        <v>6768</v>
      </c>
      <c r="O2980" s="2">
        <v>6512</v>
      </c>
      <c r="P2980" s="2">
        <v>1</v>
      </c>
      <c r="Q2980" s="7">
        <f>O2980*P2980</f>
        <v>6512</v>
      </c>
      <c r="R2980" s="7">
        <f>N2980*P2980</f>
        <v>6768</v>
      </c>
      <c r="S2980" s="2">
        <v>40</v>
      </c>
      <c r="T2980" s="8">
        <f>R2980+S2980</f>
        <v>6808</v>
      </c>
      <c r="U2980" s="8">
        <f>T2980-Q2980</f>
        <v>296</v>
      </c>
      <c r="V2980" s="2" t="s">
        <v>30</v>
      </c>
      <c r="W2980" s="31">
        <f>IF(T2980&lt;5000,T2980*2%,IF(T2980&lt;25000,T2980*5%,IF(T2980&lt;50000,T2980*7%,IF(T2980&lt;100000,T2980*9%,IF(T2980&lt;250000,T2980*12%,T2980*15%)))))</f>
        <v>340.40000000000003</v>
      </c>
    </row>
    <row r="2981" spans="1:23" x14ac:dyDescent="0.3">
      <c r="A2981" s="2" t="s">
        <v>2372</v>
      </c>
      <c r="B2981" s="4">
        <v>43589</v>
      </c>
      <c r="C2981" s="4">
        <v>43591</v>
      </c>
      <c r="D2981" s="2" t="s">
        <v>47</v>
      </c>
      <c r="E2981" s="2" t="s">
        <v>68</v>
      </c>
      <c r="F2981" s="2" t="s">
        <v>1944</v>
      </c>
      <c r="G2981" s="5" t="str">
        <f>VLOOKUP(F2981,'Customer Info'!A:B,2,0)</f>
        <v>Dave</v>
      </c>
      <c r="H2981" s="5" t="str">
        <f>VLOOKUP(F2981,'Customer Info'!A:C,3,0)</f>
        <v>Hallsten</v>
      </c>
      <c r="I2981" s="5" t="str">
        <f>VLOOKUP(F2981,'Customer Info'!A:E,5,0)</f>
        <v>Melbourne</v>
      </c>
      <c r="J2981" s="2" t="s">
        <v>457</v>
      </c>
      <c r="K2981" s="6" t="str">
        <f>VLOOKUP(J2981,'Product Details'!B:C,2,0)</f>
        <v>Office_Supplies</v>
      </c>
      <c r="L2981" s="6" t="str">
        <f>VLOOKUP(J2981,'Product Details'!B:D,3,0)</f>
        <v>Fasteners</v>
      </c>
      <c r="M2981" s="6" t="s">
        <v>6462</v>
      </c>
      <c r="N2981" s="2">
        <v>1358</v>
      </c>
      <c r="O2981" s="2">
        <v>1294</v>
      </c>
      <c r="P2981" s="2">
        <v>5</v>
      </c>
      <c r="Q2981" s="7">
        <f>O2981*P2981</f>
        <v>6470</v>
      </c>
      <c r="R2981" s="7">
        <f>N2981*P2981</f>
        <v>6790</v>
      </c>
      <c r="S2981" s="2">
        <v>83</v>
      </c>
      <c r="T2981" s="8">
        <f>R2981+S2981</f>
        <v>6873</v>
      </c>
      <c r="U2981" s="8">
        <f>T2981-Q2981</f>
        <v>403</v>
      </c>
      <c r="V2981" s="2" t="s">
        <v>33</v>
      </c>
      <c r="W2981" s="31">
        <f>IF(T2981&lt;5000,T2981*2%,IF(T2981&lt;25000,T2981*5%,IF(T2981&lt;50000,T2981*7%,IF(T2981&lt;100000,T2981*9%,IF(T2981&lt;250000,T2981*12%,T2981*15%)))))</f>
        <v>343.65000000000003</v>
      </c>
    </row>
    <row r="2982" spans="1:23" x14ac:dyDescent="0.3">
      <c r="A2982" s="2" t="s">
        <v>3483</v>
      </c>
      <c r="B2982" s="4">
        <v>43747</v>
      </c>
      <c r="C2982" s="4">
        <v>43749</v>
      </c>
      <c r="D2982" s="2" t="s">
        <v>28</v>
      </c>
      <c r="E2982" s="2" t="s">
        <v>91</v>
      </c>
      <c r="F2982" s="2" t="s">
        <v>769</v>
      </c>
      <c r="G2982" s="5" t="str">
        <f>VLOOKUP(F2982,'Customer Info'!A:B,2,0)</f>
        <v>Lindsay</v>
      </c>
      <c r="H2982" s="5" t="str">
        <f>VLOOKUP(F2982,'Customer Info'!A:C,3,0)</f>
        <v>Williams</v>
      </c>
      <c r="I2982" s="5" t="str">
        <f>VLOOKUP(F2982,'Customer Info'!A:E,5,0)</f>
        <v>Akola</v>
      </c>
      <c r="J2982" s="2" t="s">
        <v>699</v>
      </c>
      <c r="K2982" s="6" t="str">
        <f>VLOOKUP(J2982,'Product Details'!B:C,2,0)</f>
        <v>Technology</v>
      </c>
      <c r="L2982" s="6" t="str">
        <f>VLOOKUP(J2982,'Product Details'!B:D,3,0)</f>
        <v>Accessories</v>
      </c>
      <c r="M2982" s="6" t="s">
        <v>6443</v>
      </c>
      <c r="N2982" s="2">
        <v>1700</v>
      </c>
      <c r="O2982" s="2">
        <v>1620</v>
      </c>
      <c r="P2982" s="2">
        <v>4</v>
      </c>
      <c r="Q2982" s="7">
        <f>O2982*P2982</f>
        <v>6480</v>
      </c>
      <c r="R2982" s="7">
        <f>N2982*P2982</f>
        <v>6800</v>
      </c>
      <c r="S2982" s="2">
        <v>95</v>
      </c>
      <c r="T2982" s="8">
        <f>R2982+S2982</f>
        <v>6895</v>
      </c>
      <c r="U2982" s="8">
        <f>T2982-Q2982</f>
        <v>415</v>
      </c>
      <c r="V2982" s="2" t="s">
        <v>30</v>
      </c>
      <c r="W2982" s="31">
        <f>IF(T2982&lt;5000,T2982*2%,IF(T2982&lt;25000,T2982*5%,IF(T2982&lt;50000,T2982*7%,IF(T2982&lt;100000,T2982*9%,IF(T2982&lt;250000,T2982*12%,T2982*15%)))))</f>
        <v>344.75</v>
      </c>
    </row>
    <row r="2983" spans="1:23" x14ac:dyDescent="0.3">
      <c r="A2983" s="2" t="s">
        <v>97</v>
      </c>
      <c r="B2983" s="4">
        <v>43340</v>
      </c>
      <c r="C2983" s="4">
        <v>43342</v>
      </c>
      <c r="D2983" s="2" t="s">
        <v>28</v>
      </c>
      <c r="E2983" s="2" t="s">
        <v>48</v>
      </c>
      <c r="F2983" s="2" t="s">
        <v>98</v>
      </c>
      <c r="G2983" s="5" t="str">
        <f>VLOOKUP(F2983,'Customer Info'!A:B,2,0)</f>
        <v>David</v>
      </c>
      <c r="H2983" s="5" t="str">
        <f>VLOOKUP(F2983,'Customer Info'!A:C,3,0)</f>
        <v>Kendrick</v>
      </c>
      <c r="I2983" s="5" t="str">
        <f>VLOOKUP(F2983,'Customer Info'!A:E,5,0)</f>
        <v>Kunming</v>
      </c>
      <c r="J2983" s="2" t="s">
        <v>99</v>
      </c>
      <c r="K2983" s="6" t="str">
        <f>VLOOKUP(J2983,'Product Details'!B:C,2,0)</f>
        <v>Office_Supplies</v>
      </c>
      <c r="L2983" s="6" t="str">
        <f>VLOOKUP(J2983,'Product Details'!B:D,3,0)</f>
        <v>Art</v>
      </c>
      <c r="M2983" s="6" t="s">
        <v>6533</v>
      </c>
      <c r="N2983" s="2">
        <v>1700</v>
      </c>
      <c r="O2983" s="2">
        <v>1620</v>
      </c>
      <c r="P2983" s="2">
        <v>4</v>
      </c>
      <c r="Q2983" s="7">
        <f>O2983*P2983</f>
        <v>6480</v>
      </c>
      <c r="R2983" s="7">
        <f>N2983*P2983</f>
        <v>6800</v>
      </c>
      <c r="S2983" s="2">
        <v>78</v>
      </c>
      <c r="T2983" s="8">
        <f>R2983+S2983</f>
        <v>6878</v>
      </c>
      <c r="U2983" s="8">
        <f>T2983-Q2983</f>
        <v>398</v>
      </c>
      <c r="V2983" s="2" t="s">
        <v>33</v>
      </c>
      <c r="W2983" s="31">
        <f>IF(T2983&lt;5000,T2983*2%,IF(T2983&lt;25000,T2983*5%,IF(T2983&lt;50000,T2983*7%,IF(T2983&lt;100000,T2983*9%,IF(T2983&lt;250000,T2983*12%,T2983*15%)))))</f>
        <v>343.90000000000003</v>
      </c>
    </row>
    <row r="2984" spans="1:23" x14ac:dyDescent="0.3">
      <c r="A2984" s="2" t="s">
        <v>2579</v>
      </c>
      <c r="B2984" s="4">
        <v>43872</v>
      </c>
      <c r="C2984" s="4">
        <v>43874</v>
      </c>
      <c r="D2984" s="2" t="s">
        <v>28</v>
      </c>
      <c r="E2984" s="2" t="s">
        <v>48</v>
      </c>
      <c r="F2984" s="2" t="s">
        <v>330</v>
      </c>
      <c r="G2984" s="5" t="str">
        <f>VLOOKUP(F2984,'Customer Info'!A:B,2,0)</f>
        <v>Thea</v>
      </c>
      <c r="H2984" s="5" t="str">
        <f>VLOOKUP(F2984,'Customer Info'!A:C,3,0)</f>
        <v>Hudgings</v>
      </c>
      <c r="I2984" s="5" t="str">
        <f>VLOOKUP(F2984,'Customer Info'!A:E,5,0)</f>
        <v>Anshan</v>
      </c>
      <c r="J2984" s="2" t="s">
        <v>83</v>
      </c>
      <c r="K2984" s="6" t="str">
        <f>VLOOKUP(J2984,'Product Details'!B:C,2,0)</f>
        <v>Furniture</v>
      </c>
      <c r="L2984" s="6" t="str">
        <f>VLOOKUP(J2984,'Product Details'!B:D,3,0)</f>
        <v>Chairs</v>
      </c>
      <c r="M2984" s="6" t="s">
        <v>6406</v>
      </c>
      <c r="N2984" s="2">
        <v>1700</v>
      </c>
      <c r="O2984" s="2">
        <v>1620</v>
      </c>
      <c r="P2984" s="2">
        <v>4</v>
      </c>
      <c r="Q2984" s="7">
        <f>O2984*P2984</f>
        <v>6480</v>
      </c>
      <c r="R2984" s="7">
        <f>N2984*P2984</f>
        <v>6800</v>
      </c>
      <c r="S2984" s="2">
        <v>75</v>
      </c>
      <c r="T2984" s="8">
        <f>R2984+S2984</f>
        <v>6875</v>
      </c>
      <c r="U2984" s="8">
        <f>T2984-Q2984</f>
        <v>395</v>
      </c>
      <c r="V2984" s="2" t="s">
        <v>33</v>
      </c>
      <c r="W2984" s="31">
        <f>IF(T2984&lt;5000,T2984*2%,IF(T2984&lt;25000,T2984*5%,IF(T2984&lt;50000,T2984*7%,IF(T2984&lt;100000,T2984*9%,IF(T2984&lt;250000,T2984*12%,T2984*15%)))))</f>
        <v>343.75</v>
      </c>
    </row>
    <row r="2985" spans="1:23" x14ac:dyDescent="0.3">
      <c r="A2985" s="2" t="s">
        <v>2087</v>
      </c>
      <c r="B2985" s="4">
        <v>43360</v>
      </c>
      <c r="C2985" s="4">
        <v>43360</v>
      </c>
      <c r="D2985" s="2" t="s">
        <v>28</v>
      </c>
      <c r="E2985" s="2" t="s">
        <v>91</v>
      </c>
      <c r="F2985" s="2" t="s">
        <v>1904</v>
      </c>
      <c r="G2985" s="5" t="str">
        <f>VLOOKUP(F2985,'Customer Info'!A:B,2,0)</f>
        <v>Steven</v>
      </c>
      <c r="H2985" s="5" t="str">
        <f>VLOOKUP(F2985,'Customer Info'!A:C,3,0)</f>
        <v>Roelle</v>
      </c>
      <c r="I2985" s="5" t="str">
        <f>VLOOKUP(F2985,'Customer Info'!A:E,5,0)</f>
        <v>Bonn</v>
      </c>
      <c r="J2985" s="2" t="s">
        <v>163</v>
      </c>
      <c r="K2985" s="6" t="str">
        <f>VLOOKUP(J2985,'Product Details'!B:C,2,0)</f>
        <v>Office_Supplies</v>
      </c>
      <c r="L2985" s="6" t="str">
        <f>VLOOKUP(J2985,'Product Details'!B:D,3,0)</f>
        <v>Appliances</v>
      </c>
      <c r="M2985" s="6" t="s">
        <v>6514</v>
      </c>
      <c r="N2985" s="2">
        <v>1700</v>
      </c>
      <c r="O2985" s="2">
        <v>1620</v>
      </c>
      <c r="P2985" s="2">
        <v>4</v>
      </c>
      <c r="Q2985" s="7">
        <f>O2985*P2985</f>
        <v>6480</v>
      </c>
      <c r="R2985" s="7">
        <f>N2985*P2985</f>
        <v>6800</v>
      </c>
      <c r="S2985" s="2">
        <v>62</v>
      </c>
      <c r="T2985" s="8">
        <f>R2985+S2985</f>
        <v>6862</v>
      </c>
      <c r="U2985" s="8">
        <f>T2985-Q2985</f>
        <v>382</v>
      </c>
      <c r="V2985" s="2" t="s">
        <v>71</v>
      </c>
      <c r="W2985" s="31">
        <f>IF(T2985&lt;5000,T2985*2%,IF(T2985&lt;25000,T2985*5%,IF(T2985&lt;50000,T2985*7%,IF(T2985&lt;100000,T2985*9%,IF(T2985&lt;250000,T2985*12%,T2985*15%)))))</f>
        <v>343.1</v>
      </c>
    </row>
    <row r="2986" spans="1:23" x14ac:dyDescent="0.3">
      <c r="A2986" s="2" t="s">
        <v>1098</v>
      </c>
      <c r="B2986" s="4">
        <v>43694</v>
      </c>
      <c r="C2986" s="4">
        <v>43694</v>
      </c>
      <c r="D2986" s="2" t="s">
        <v>28</v>
      </c>
      <c r="E2986" s="2" t="s">
        <v>91</v>
      </c>
      <c r="F2986" s="2" t="s">
        <v>560</v>
      </c>
      <c r="G2986" s="5" t="str">
        <f>VLOOKUP(F2986,'Customer Info'!A:B,2,0)</f>
        <v>Darrin</v>
      </c>
      <c r="H2986" s="5" t="str">
        <f>VLOOKUP(F2986,'Customer Info'!A:C,3,0)</f>
        <v>Martin</v>
      </c>
      <c r="I2986" s="5" t="str">
        <f>VLOOKUP(F2986,'Customer Info'!A:E,5,0)</f>
        <v>Berlin</v>
      </c>
      <c r="J2986" s="2" t="s">
        <v>520</v>
      </c>
      <c r="K2986" s="6" t="str">
        <f>VLOOKUP(J2986,'Product Details'!B:C,2,0)</f>
        <v>Office_Supplies</v>
      </c>
      <c r="L2986" s="6" t="str">
        <f>VLOOKUP(J2986,'Product Details'!B:D,3,0)</f>
        <v>Fasteners</v>
      </c>
      <c r="M2986" s="6" t="s">
        <v>6557</v>
      </c>
      <c r="N2986" s="2">
        <v>1700</v>
      </c>
      <c r="O2986" s="2">
        <v>1620</v>
      </c>
      <c r="P2986" s="2">
        <v>4</v>
      </c>
      <c r="Q2986" s="7">
        <f>O2986*P2986</f>
        <v>6480</v>
      </c>
      <c r="R2986" s="7">
        <f>N2986*P2986</f>
        <v>6800</v>
      </c>
      <c r="S2986" s="2">
        <v>51</v>
      </c>
      <c r="T2986" s="8">
        <f>R2986+S2986</f>
        <v>6851</v>
      </c>
      <c r="U2986" s="8">
        <f>T2986-Q2986</f>
        <v>371</v>
      </c>
      <c r="V2986" s="2" t="s">
        <v>63</v>
      </c>
      <c r="W2986" s="31">
        <f>IF(T2986&lt;5000,T2986*2%,IF(T2986&lt;25000,T2986*5%,IF(T2986&lt;50000,T2986*7%,IF(T2986&lt;100000,T2986*9%,IF(T2986&lt;250000,T2986*12%,T2986*15%)))))</f>
        <v>342.55</v>
      </c>
    </row>
    <row r="2987" spans="1:23" x14ac:dyDescent="0.3">
      <c r="A2987" s="2" t="s">
        <v>3121</v>
      </c>
      <c r="B2987" s="4">
        <v>43446</v>
      </c>
      <c r="C2987" s="4">
        <v>43448</v>
      </c>
      <c r="D2987" s="2" t="s">
        <v>28</v>
      </c>
      <c r="E2987" s="2" t="s">
        <v>43</v>
      </c>
      <c r="F2987" s="2" t="s">
        <v>300</v>
      </c>
      <c r="G2987" s="5" t="str">
        <f>VLOOKUP(F2987,'Customer Info'!A:B,2,0)</f>
        <v>Toby</v>
      </c>
      <c r="H2987" s="5" t="str">
        <f>VLOOKUP(F2987,'Customer Info'!A:C,3,0)</f>
        <v>Braunhardt</v>
      </c>
      <c r="I2987" s="5" t="str">
        <f>VLOOKUP(F2987,'Customer Info'!A:E,5,0)</f>
        <v>Jiangyan</v>
      </c>
      <c r="J2987" s="2" t="s">
        <v>150</v>
      </c>
      <c r="K2987" s="6" t="str">
        <f>VLOOKUP(J2987,'Product Details'!B:C,2,0)</f>
        <v>Office_Supplies</v>
      </c>
      <c r="L2987" s="6" t="str">
        <f>VLOOKUP(J2987,'Product Details'!B:D,3,0)</f>
        <v>Appliances</v>
      </c>
      <c r="M2987" s="6" t="s">
        <v>6528</v>
      </c>
      <c r="N2987" s="2">
        <v>1703</v>
      </c>
      <c r="O2987" s="2">
        <v>1639</v>
      </c>
      <c r="P2987" s="2">
        <v>4</v>
      </c>
      <c r="Q2987" s="7">
        <f>O2987*P2987</f>
        <v>6556</v>
      </c>
      <c r="R2987" s="7">
        <f>N2987*P2987</f>
        <v>6812</v>
      </c>
      <c r="S2987" s="2">
        <v>91</v>
      </c>
      <c r="T2987" s="8">
        <f>R2987+S2987</f>
        <v>6903</v>
      </c>
      <c r="U2987" s="8">
        <f>T2987-Q2987</f>
        <v>347</v>
      </c>
      <c r="V2987" s="2" t="s">
        <v>33</v>
      </c>
      <c r="W2987" s="31">
        <f>IF(T2987&lt;5000,T2987*2%,IF(T2987&lt;25000,T2987*5%,IF(T2987&lt;50000,T2987*7%,IF(T2987&lt;100000,T2987*9%,IF(T2987&lt;250000,T2987*12%,T2987*15%)))))</f>
        <v>345.15000000000003</v>
      </c>
    </row>
    <row r="2988" spans="1:23" x14ac:dyDescent="0.3">
      <c r="A2988" s="2" t="s">
        <v>3848</v>
      </c>
      <c r="B2988" s="4">
        <v>43940</v>
      </c>
      <c r="C2988" s="4">
        <v>43940</v>
      </c>
      <c r="D2988" s="2" t="s">
        <v>28</v>
      </c>
      <c r="E2988" s="2" t="s">
        <v>43</v>
      </c>
      <c r="F2988" s="2" t="s">
        <v>303</v>
      </c>
      <c r="G2988" s="5" t="str">
        <f>VLOOKUP(F2988,'Customer Info'!A:B,2,0)</f>
        <v>Tony</v>
      </c>
      <c r="H2988" s="5" t="str">
        <f>VLOOKUP(F2988,'Customer Info'!A:C,3,0)</f>
        <v>Sayre</v>
      </c>
      <c r="I2988" s="5" t="str">
        <f>VLOOKUP(F2988,'Customer Info'!A:E,5,0)</f>
        <v>Jakarta</v>
      </c>
      <c r="J2988" s="2" t="s">
        <v>426</v>
      </c>
      <c r="K2988" s="6" t="str">
        <f>VLOOKUP(J2988,'Product Details'!B:C,2,0)</f>
        <v>Office_Supplies</v>
      </c>
      <c r="L2988" s="6" t="str">
        <f>VLOOKUP(J2988,'Product Details'!B:D,3,0)</f>
        <v>Storage</v>
      </c>
      <c r="M2988" s="6" t="s">
        <v>6504</v>
      </c>
      <c r="N2988" s="2">
        <v>1703</v>
      </c>
      <c r="O2988" s="2">
        <v>1639</v>
      </c>
      <c r="P2988" s="2">
        <v>4</v>
      </c>
      <c r="Q2988" s="7">
        <f>O2988*P2988</f>
        <v>6556</v>
      </c>
      <c r="R2988" s="7">
        <f>N2988*P2988</f>
        <v>6812</v>
      </c>
      <c r="S2988" s="2">
        <v>24</v>
      </c>
      <c r="T2988" s="8">
        <f>R2988+S2988</f>
        <v>6836</v>
      </c>
      <c r="U2988" s="8">
        <f>T2988-Q2988</f>
        <v>280</v>
      </c>
      <c r="V2988" s="2" t="s">
        <v>33</v>
      </c>
      <c r="W2988" s="31">
        <f>IF(T2988&lt;5000,T2988*2%,IF(T2988&lt;25000,T2988*5%,IF(T2988&lt;50000,T2988*7%,IF(T2988&lt;100000,T2988*9%,IF(T2988&lt;250000,T2988*12%,T2988*15%)))))</f>
        <v>341.8</v>
      </c>
    </row>
    <row r="2989" spans="1:23" x14ac:dyDescent="0.3">
      <c r="A2989" s="2" t="s">
        <v>3531</v>
      </c>
      <c r="B2989" s="4">
        <v>43747</v>
      </c>
      <c r="C2989" s="4">
        <v>43748</v>
      </c>
      <c r="D2989" s="2" t="s">
        <v>28</v>
      </c>
      <c r="E2989" s="2" t="s">
        <v>91</v>
      </c>
      <c r="F2989" s="2" t="s">
        <v>381</v>
      </c>
      <c r="G2989" s="5" t="str">
        <f>VLOOKUP(F2989,'Customer Info'!A:B,2,0)</f>
        <v>Andrew</v>
      </c>
      <c r="H2989" s="5" t="str">
        <f>VLOOKUP(F2989,'Customer Info'!A:C,3,0)</f>
        <v>Gjertsen</v>
      </c>
      <c r="I2989" s="5" t="str">
        <f>VLOOKUP(F2989,'Customer Info'!A:E,5,0)</f>
        <v>Hamburg</v>
      </c>
      <c r="J2989" s="2" t="s">
        <v>388</v>
      </c>
      <c r="K2989" s="6" t="str">
        <f>VLOOKUP(J2989,'Product Details'!B:C,2,0)</f>
        <v>Furniture</v>
      </c>
      <c r="L2989" s="6" t="str">
        <f>VLOOKUP(J2989,'Product Details'!B:D,3,0)</f>
        <v>Tables</v>
      </c>
      <c r="M2989" s="6" t="s">
        <v>6474</v>
      </c>
      <c r="N2989" s="2">
        <v>3408</v>
      </c>
      <c r="O2989" s="2">
        <v>3215</v>
      </c>
      <c r="P2989" s="2">
        <v>2</v>
      </c>
      <c r="Q2989" s="7">
        <f>O2989*P2989</f>
        <v>6430</v>
      </c>
      <c r="R2989" s="7">
        <f>N2989*P2989</f>
        <v>6816</v>
      </c>
      <c r="S2989" s="2">
        <v>85</v>
      </c>
      <c r="T2989" s="8">
        <f>R2989+S2989</f>
        <v>6901</v>
      </c>
      <c r="U2989" s="8">
        <f>T2989-Q2989</f>
        <v>471</v>
      </c>
      <c r="V2989" s="2" t="s">
        <v>30</v>
      </c>
      <c r="W2989" s="31">
        <f>IF(T2989&lt;5000,T2989*2%,IF(T2989&lt;25000,T2989*5%,IF(T2989&lt;50000,T2989*7%,IF(T2989&lt;100000,T2989*9%,IF(T2989&lt;250000,T2989*12%,T2989*15%)))))</f>
        <v>345.05</v>
      </c>
    </row>
    <row r="2990" spans="1:23" x14ac:dyDescent="0.3">
      <c r="A2990" s="2" t="s">
        <v>4989</v>
      </c>
      <c r="B2990" s="4">
        <v>43376</v>
      </c>
      <c r="C2990" s="4">
        <v>43377</v>
      </c>
      <c r="D2990" s="2" t="s">
        <v>28</v>
      </c>
      <c r="E2990" s="2" t="s">
        <v>48</v>
      </c>
      <c r="F2990" s="2" t="s">
        <v>842</v>
      </c>
      <c r="G2990" s="5" t="str">
        <f>VLOOKUP(F2990,'Customer Info'!A:B,2,0)</f>
        <v>Stewart</v>
      </c>
      <c r="H2990" s="5" t="str">
        <f>VLOOKUP(F2990,'Customer Info'!A:C,3,0)</f>
        <v>Visinsky</v>
      </c>
      <c r="I2990" s="5" t="str">
        <f>VLOOKUP(F2990,'Customer Info'!A:E,5,0)</f>
        <v>Shenyang</v>
      </c>
      <c r="J2990" s="2" t="s">
        <v>373</v>
      </c>
      <c r="K2990" s="6" t="str">
        <f>VLOOKUP(J2990,'Product Details'!B:C,2,0)</f>
        <v>Furniture</v>
      </c>
      <c r="L2990" s="6" t="str">
        <f>VLOOKUP(J2990,'Product Details'!B:D,3,0)</f>
        <v>Chairs</v>
      </c>
      <c r="M2990" s="6" t="s">
        <v>6518</v>
      </c>
      <c r="N2990" s="2">
        <v>3408</v>
      </c>
      <c r="O2990" s="2">
        <v>3215</v>
      </c>
      <c r="P2990" s="2">
        <v>2</v>
      </c>
      <c r="Q2990" s="7">
        <f>O2990*P2990</f>
        <v>6430</v>
      </c>
      <c r="R2990" s="7">
        <f>N2990*P2990</f>
        <v>6816</v>
      </c>
      <c r="S2990" s="2">
        <v>66</v>
      </c>
      <c r="T2990" s="8">
        <f>R2990+S2990</f>
        <v>6882</v>
      </c>
      <c r="U2990" s="8">
        <f>T2990-Q2990</f>
        <v>452</v>
      </c>
      <c r="V2990" s="2" t="s">
        <v>33</v>
      </c>
      <c r="W2990" s="31">
        <f>IF(T2990&lt;5000,T2990*2%,IF(T2990&lt;25000,T2990*5%,IF(T2990&lt;50000,T2990*7%,IF(T2990&lt;100000,T2990*9%,IF(T2990&lt;250000,T2990*12%,T2990*15%)))))</f>
        <v>344.1</v>
      </c>
    </row>
    <row r="2991" spans="1:23" x14ac:dyDescent="0.3">
      <c r="A2991" s="2" t="s">
        <v>3787</v>
      </c>
      <c r="B2991" s="4">
        <v>43860</v>
      </c>
      <c r="C2991" s="4">
        <v>43861</v>
      </c>
      <c r="D2991" s="2" t="s">
        <v>28</v>
      </c>
      <c r="E2991" s="2" t="s">
        <v>36</v>
      </c>
      <c r="F2991" s="2" t="s">
        <v>1478</v>
      </c>
      <c r="G2991" s="5" t="str">
        <f>VLOOKUP(F2991,'Customer Info'!A:B,2,0)</f>
        <v>Kean</v>
      </c>
      <c r="H2991" s="5" t="str">
        <f>VLOOKUP(F2991,'Customer Info'!A:C,3,0)</f>
        <v>Thornton</v>
      </c>
      <c r="I2991" s="5" t="str">
        <f>VLOOKUP(F2991,'Customer Info'!A:E,5,0)</f>
        <v>Melbourne</v>
      </c>
      <c r="J2991" s="2" t="s">
        <v>131</v>
      </c>
      <c r="K2991" s="6" t="str">
        <f>VLOOKUP(J2991,'Product Details'!B:C,2,0)</f>
        <v>Office_Supplies</v>
      </c>
      <c r="L2991" s="6" t="str">
        <f>VLOOKUP(J2991,'Product Details'!B:D,3,0)</f>
        <v>Labels</v>
      </c>
      <c r="M2991" s="6" t="s">
        <v>6517</v>
      </c>
      <c r="N2991" s="2">
        <v>3408</v>
      </c>
      <c r="O2991" s="2">
        <v>3215</v>
      </c>
      <c r="P2991" s="2">
        <v>2</v>
      </c>
      <c r="Q2991" s="7">
        <f>O2991*P2991</f>
        <v>6430</v>
      </c>
      <c r="R2991" s="7">
        <f>N2991*P2991</f>
        <v>6816</v>
      </c>
      <c r="S2991" s="2">
        <v>57</v>
      </c>
      <c r="T2991" s="8">
        <f>R2991+S2991</f>
        <v>6873</v>
      </c>
      <c r="U2991" s="8">
        <f>T2991-Q2991</f>
        <v>443</v>
      </c>
      <c r="V2991" s="2" t="s">
        <v>33</v>
      </c>
      <c r="W2991" s="31">
        <f>IF(T2991&lt;5000,T2991*2%,IF(T2991&lt;25000,T2991*5%,IF(T2991&lt;50000,T2991*7%,IF(T2991&lt;100000,T2991*9%,IF(T2991&lt;250000,T2991*12%,T2991*15%)))))</f>
        <v>343.65000000000003</v>
      </c>
    </row>
    <row r="2992" spans="1:23" x14ac:dyDescent="0.3">
      <c r="A2992" s="2" t="s">
        <v>984</v>
      </c>
      <c r="B2992" s="4">
        <v>43684</v>
      </c>
      <c r="C2992" s="4">
        <v>43685</v>
      </c>
      <c r="D2992" s="2" t="s">
        <v>28</v>
      </c>
      <c r="E2992" s="2" t="s">
        <v>43</v>
      </c>
      <c r="F2992" s="2" t="s">
        <v>165</v>
      </c>
      <c r="G2992" s="5" t="str">
        <f>VLOOKUP(F2992,'Customer Info'!A:B,2,0)</f>
        <v>Mark</v>
      </c>
      <c r="H2992" s="5" t="str">
        <f>VLOOKUP(F2992,'Customer Info'!A:C,3,0)</f>
        <v>Packer</v>
      </c>
      <c r="I2992" s="5" t="str">
        <f>VLOOKUP(F2992,'Customer Info'!A:E,5,0)</f>
        <v>Perth</v>
      </c>
      <c r="J2992" s="2" t="s">
        <v>331</v>
      </c>
      <c r="K2992" s="6" t="str">
        <f>VLOOKUP(J2992,'Product Details'!B:C,2,0)</f>
        <v>Technology</v>
      </c>
      <c r="L2992" s="6" t="str">
        <f>VLOOKUP(J2992,'Product Details'!B:D,3,0)</f>
        <v>Phones</v>
      </c>
      <c r="M2992" s="6" t="s">
        <v>6501</v>
      </c>
      <c r="N2992" s="2">
        <v>3408</v>
      </c>
      <c r="O2992" s="2">
        <v>3215</v>
      </c>
      <c r="P2992" s="2">
        <v>2</v>
      </c>
      <c r="Q2992" s="7">
        <f>O2992*P2992</f>
        <v>6430</v>
      </c>
      <c r="R2992" s="7">
        <f>N2992*P2992</f>
        <v>6816</v>
      </c>
      <c r="S2992" s="2">
        <v>53</v>
      </c>
      <c r="T2992" s="8">
        <f>R2992+S2992</f>
        <v>6869</v>
      </c>
      <c r="U2992" s="8">
        <f>T2992-Q2992</f>
        <v>439</v>
      </c>
      <c r="V2992" s="2" t="s">
        <v>33</v>
      </c>
      <c r="W2992" s="31">
        <f>IF(T2992&lt;5000,T2992*2%,IF(T2992&lt;25000,T2992*5%,IF(T2992&lt;50000,T2992*7%,IF(T2992&lt;100000,T2992*9%,IF(T2992&lt;250000,T2992*12%,T2992*15%)))))</f>
        <v>343.45000000000005</v>
      </c>
    </row>
    <row r="2993" spans="1:23" x14ac:dyDescent="0.3">
      <c r="A2993" s="2" t="s">
        <v>2080</v>
      </c>
      <c r="B2993" s="4">
        <v>43180</v>
      </c>
      <c r="C2993" s="4">
        <v>43182</v>
      </c>
      <c r="D2993" s="2" t="s">
        <v>35</v>
      </c>
      <c r="E2993" s="2" t="s">
        <v>36</v>
      </c>
      <c r="F2993" s="2" t="s">
        <v>459</v>
      </c>
      <c r="G2993" s="5" t="str">
        <f>VLOOKUP(F2993,'Customer Info'!A:B,2,0)</f>
        <v>Alex</v>
      </c>
      <c r="H2993" s="5" t="str">
        <f>VLOOKUP(F2993,'Customer Info'!A:C,3,0)</f>
        <v>Avila</v>
      </c>
      <c r="I2993" s="5" t="str">
        <f>VLOOKUP(F2993,'Customer Info'!A:E,5,0)</f>
        <v>Agra</v>
      </c>
      <c r="J2993" s="2" t="s">
        <v>701</v>
      </c>
      <c r="K2993" s="6" t="str">
        <f>VLOOKUP(J2993,'Product Details'!B:C,2,0)</f>
        <v>Furniture</v>
      </c>
      <c r="L2993" s="6" t="str">
        <f>VLOOKUP(J2993,'Product Details'!B:D,3,0)</f>
        <v>Tables</v>
      </c>
      <c r="M2993" s="6" t="s">
        <v>6476</v>
      </c>
      <c r="N2993" s="2">
        <v>2273</v>
      </c>
      <c r="O2993" s="2">
        <v>2229</v>
      </c>
      <c r="P2993" s="2">
        <v>3</v>
      </c>
      <c r="Q2993" s="7">
        <f>O2993*P2993</f>
        <v>6687</v>
      </c>
      <c r="R2993" s="7">
        <f>N2993*P2993</f>
        <v>6819</v>
      </c>
      <c r="S2993" s="2">
        <v>61</v>
      </c>
      <c r="T2993" s="8">
        <f>R2993+S2993</f>
        <v>6880</v>
      </c>
      <c r="U2993" s="8">
        <f>T2993-Q2993</f>
        <v>193</v>
      </c>
      <c r="V2993" s="2" t="s">
        <v>33</v>
      </c>
      <c r="W2993" s="31">
        <f>IF(T2993&lt;5000,T2993*2%,IF(T2993&lt;25000,T2993*5%,IF(T2993&lt;50000,T2993*7%,IF(T2993&lt;100000,T2993*9%,IF(T2993&lt;250000,T2993*12%,T2993*15%)))))</f>
        <v>344</v>
      </c>
    </row>
    <row r="2994" spans="1:23" x14ac:dyDescent="0.3">
      <c r="A2994" s="2" t="s">
        <v>2671</v>
      </c>
      <c r="B2994" s="4">
        <v>43921</v>
      </c>
      <c r="C2994" s="4">
        <v>43921</v>
      </c>
      <c r="D2994" s="2" t="s">
        <v>35</v>
      </c>
      <c r="E2994" s="2" t="s">
        <v>48</v>
      </c>
      <c r="F2994" s="2" t="s">
        <v>786</v>
      </c>
      <c r="G2994" s="5" t="str">
        <f>VLOOKUP(F2994,'Customer Info'!A:B,2,0)</f>
        <v>Stefanie</v>
      </c>
      <c r="H2994" s="5" t="str">
        <f>VLOOKUP(F2994,'Customer Info'!A:C,3,0)</f>
        <v>Holloman</v>
      </c>
      <c r="I2994" s="5" t="str">
        <f>VLOOKUP(F2994,'Customer Info'!A:E,5,0)</f>
        <v>Durgapur</v>
      </c>
      <c r="J2994" s="2" t="s">
        <v>121</v>
      </c>
      <c r="K2994" s="6" t="str">
        <f>VLOOKUP(J2994,'Product Details'!B:C,2,0)</f>
        <v>Furniture</v>
      </c>
      <c r="L2994" s="6" t="str">
        <f>VLOOKUP(J2994,'Product Details'!B:D,3,0)</f>
        <v>Furnishings</v>
      </c>
      <c r="M2994" s="6" t="s">
        <v>6421</v>
      </c>
      <c r="N2994" s="2">
        <v>2273</v>
      </c>
      <c r="O2994" s="2">
        <v>2229</v>
      </c>
      <c r="P2994" s="2">
        <v>3</v>
      </c>
      <c r="Q2994" s="7">
        <f>O2994*P2994</f>
        <v>6687</v>
      </c>
      <c r="R2994" s="7">
        <f>N2994*P2994</f>
        <v>6819</v>
      </c>
      <c r="S2994" s="2">
        <v>49</v>
      </c>
      <c r="T2994" s="8">
        <f>R2994+S2994</f>
        <v>6868</v>
      </c>
      <c r="U2994" s="8">
        <f>T2994-Q2994</f>
        <v>181</v>
      </c>
      <c r="V2994" s="2" t="s">
        <v>63</v>
      </c>
      <c r="W2994" s="31">
        <f>IF(T2994&lt;5000,T2994*2%,IF(T2994&lt;25000,T2994*5%,IF(T2994&lt;50000,T2994*7%,IF(T2994&lt;100000,T2994*9%,IF(T2994&lt;250000,T2994*12%,T2994*15%)))))</f>
        <v>343.40000000000003</v>
      </c>
    </row>
    <row r="2995" spans="1:23" x14ac:dyDescent="0.3">
      <c r="A2995" s="2" t="s">
        <v>3377</v>
      </c>
      <c r="B2995" s="4">
        <v>43604</v>
      </c>
      <c r="C2995" s="4">
        <v>43606</v>
      </c>
      <c r="D2995" s="2" t="s">
        <v>35</v>
      </c>
      <c r="E2995" s="2" t="s">
        <v>29</v>
      </c>
      <c r="F2995" s="2" t="s">
        <v>266</v>
      </c>
      <c r="G2995" s="5" t="str">
        <f>VLOOKUP(F2995,'Customer Info'!A:B,2,0)</f>
        <v>Cynthia</v>
      </c>
      <c r="H2995" s="5" t="str">
        <f>VLOOKUP(F2995,'Customer Info'!A:C,3,0)</f>
        <v>Delaney</v>
      </c>
      <c r="I2995" s="5" t="str">
        <f>VLOOKUP(F2995,'Customer Info'!A:E,5,0)</f>
        <v>Wodonga</v>
      </c>
      <c r="J2995" s="2" t="s">
        <v>792</v>
      </c>
      <c r="K2995" s="6" t="str">
        <f>VLOOKUP(J2995,'Product Details'!B:C,2,0)</f>
        <v>Office_Supplies</v>
      </c>
      <c r="L2995" s="6" t="str">
        <f>VLOOKUP(J2995,'Product Details'!B:D,3,0)</f>
        <v>Fasteners</v>
      </c>
      <c r="M2995" s="6" t="s">
        <v>6544</v>
      </c>
      <c r="N2995" s="2">
        <v>2273</v>
      </c>
      <c r="O2995" s="2">
        <v>2229</v>
      </c>
      <c r="P2995" s="2">
        <v>3</v>
      </c>
      <c r="Q2995" s="7">
        <f>O2995*P2995</f>
        <v>6687</v>
      </c>
      <c r="R2995" s="7">
        <f>N2995*P2995</f>
        <v>6819</v>
      </c>
      <c r="S2995" s="2">
        <v>41</v>
      </c>
      <c r="T2995" s="8">
        <f>R2995+S2995</f>
        <v>6860</v>
      </c>
      <c r="U2995" s="8">
        <f>T2995-Q2995</f>
        <v>173</v>
      </c>
      <c r="V2995" s="2" t="s">
        <v>63</v>
      </c>
      <c r="W2995" s="31">
        <f>IF(T2995&lt;5000,T2995*2%,IF(T2995&lt;25000,T2995*5%,IF(T2995&lt;50000,T2995*7%,IF(T2995&lt;100000,T2995*9%,IF(T2995&lt;250000,T2995*12%,T2995*15%)))))</f>
        <v>343</v>
      </c>
    </row>
    <row r="2996" spans="1:23" x14ac:dyDescent="0.3">
      <c r="A2996" s="2" t="s">
        <v>2981</v>
      </c>
      <c r="B2996" s="4">
        <v>43244</v>
      </c>
      <c r="C2996" s="4">
        <v>43245</v>
      </c>
      <c r="D2996" s="2" t="s">
        <v>35</v>
      </c>
      <c r="E2996" s="2" t="s">
        <v>91</v>
      </c>
      <c r="F2996" s="2" t="s">
        <v>1005</v>
      </c>
      <c r="G2996" s="5" t="str">
        <f>VLOOKUP(F2996,'Customer Info'!A:B,2,0)</f>
        <v>Katrina</v>
      </c>
      <c r="H2996" s="5" t="str">
        <f>VLOOKUP(F2996,'Customer Info'!A:C,3,0)</f>
        <v>Bavinger</v>
      </c>
      <c r="I2996" s="5" t="str">
        <f>VLOOKUP(F2996,'Customer Info'!A:E,5,0)</f>
        <v>Melbourne</v>
      </c>
      <c r="J2996" s="2" t="s">
        <v>840</v>
      </c>
      <c r="K2996" s="6" t="str">
        <f>VLOOKUP(J2996,'Product Details'!B:C,2,0)</f>
        <v>Office_Supplies</v>
      </c>
      <c r="L2996" s="6" t="str">
        <f>VLOOKUP(J2996,'Product Details'!B:D,3,0)</f>
        <v>Envelopes</v>
      </c>
      <c r="M2996" s="6" t="s">
        <v>6483</v>
      </c>
      <c r="N2996" s="2">
        <v>2273</v>
      </c>
      <c r="O2996" s="2">
        <v>2229</v>
      </c>
      <c r="P2996" s="2">
        <v>3</v>
      </c>
      <c r="Q2996" s="7">
        <f>O2996*P2996</f>
        <v>6687</v>
      </c>
      <c r="R2996" s="7">
        <f>N2996*P2996</f>
        <v>6819</v>
      </c>
      <c r="S2996" s="2">
        <v>37</v>
      </c>
      <c r="T2996" s="8">
        <f>R2996+S2996</f>
        <v>6856</v>
      </c>
      <c r="U2996" s="8">
        <f>T2996-Q2996</f>
        <v>169</v>
      </c>
      <c r="V2996" s="2" t="s">
        <v>63</v>
      </c>
      <c r="W2996" s="31">
        <f>IF(T2996&lt;5000,T2996*2%,IF(T2996&lt;25000,T2996*5%,IF(T2996&lt;50000,T2996*7%,IF(T2996&lt;100000,T2996*9%,IF(T2996&lt;250000,T2996*12%,T2996*15%)))))</f>
        <v>342.8</v>
      </c>
    </row>
    <row r="2997" spans="1:23" x14ac:dyDescent="0.3">
      <c r="A2997" s="2" t="s">
        <v>3983</v>
      </c>
      <c r="B2997" s="4">
        <v>44169</v>
      </c>
      <c r="C2997" s="4">
        <v>44170</v>
      </c>
      <c r="D2997" s="2" t="s">
        <v>47</v>
      </c>
      <c r="E2997" s="2" t="s">
        <v>68</v>
      </c>
      <c r="F2997" s="2" t="s">
        <v>2154</v>
      </c>
      <c r="G2997" s="5" t="str">
        <f>VLOOKUP(F2997,'Customer Info'!A:B,2,0)</f>
        <v>Emily</v>
      </c>
      <c r="H2997" s="5" t="str">
        <f>VLOOKUP(F2997,'Customer Info'!A:C,3,0)</f>
        <v>Ducich</v>
      </c>
      <c r="I2997" s="5" t="str">
        <f>VLOOKUP(F2997,'Customer Info'!A:E,5,0)</f>
        <v>Lohne</v>
      </c>
      <c r="J2997" s="2" t="s">
        <v>301</v>
      </c>
      <c r="K2997" s="6" t="str">
        <f>VLOOKUP(J2997,'Product Details'!B:C,2,0)</f>
        <v>Technology</v>
      </c>
      <c r="L2997" s="6" t="str">
        <f>VLOOKUP(J2997,'Product Details'!B:D,3,0)</f>
        <v>Machines</v>
      </c>
      <c r="M2997" s="6" t="s">
        <v>6520</v>
      </c>
      <c r="N2997" s="2">
        <v>526</v>
      </c>
      <c r="O2997" s="2">
        <v>487</v>
      </c>
      <c r="P2997" s="2">
        <v>13</v>
      </c>
      <c r="Q2997" s="7">
        <f>O2997*P2997</f>
        <v>6331</v>
      </c>
      <c r="R2997" s="7">
        <f>N2997*P2997</f>
        <v>6838</v>
      </c>
      <c r="S2997" s="2">
        <v>71</v>
      </c>
      <c r="T2997" s="8">
        <f>R2997+S2997</f>
        <v>6909</v>
      </c>
      <c r="U2997" s="8">
        <f>T2997-Q2997</f>
        <v>578</v>
      </c>
      <c r="V2997" s="2" t="s">
        <v>63</v>
      </c>
      <c r="W2997" s="31">
        <f>IF(T2997&lt;5000,T2997*2%,IF(T2997&lt;25000,T2997*5%,IF(T2997&lt;50000,T2997*7%,IF(T2997&lt;100000,T2997*9%,IF(T2997&lt;250000,T2997*12%,T2997*15%)))))</f>
        <v>345.45000000000005</v>
      </c>
    </row>
    <row r="2998" spans="1:23" x14ac:dyDescent="0.3">
      <c r="A2998" s="2" t="s">
        <v>1953</v>
      </c>
      <c r="B2998" s="4">
        <v>43964</v>
      </c>
      <c r="C2998" s="4">
        <v>43965</v>
      </c>
      <c r="D2998" s="2" t="s">
        <v>47</v>
      </c>
      <c r="E2998" s="2" t="s">
        <v>43</v>
      </c>
      <c r="F2998" s="2" t="s">
        <v>661</v>
      </c>
      <c r="G2998" s="5" t="str">
        <f>VLOOKUP(F2998,'Customer Info'!A:B,2,0)</f>
        <v>Victoria</v>
      </c>
      <c r="H2998" s="5" t="str">
        <f>VLOOKUP(F2998,'Customer Info'!A:C,3,0)</f>
        <v>Brennan</v>
      </c>
      <c r="I2998" s="5" t="str">
        <f>VLOOKUP(F2998,'Customer Info'!A:E,5,0)</f>
        <v>Canberra</v>
      </c>
      <c r="J2998" s="2" t="s">
        <v>211</v>
      </c>
      <c r="K2998" s="6" t="str">
        <f>VLOOKUP(J2998,'Product Details'!B:C,2,0)</f>
        <v>Furniture</v>
      </c>
      <c r="L2998" s="6" t="str">
        <f>VLOOKUP(J2998,'Product Details'!B:D,3,0)</f>
        <v>Bookcases</v>
      </c>
      <c r="M2998" s="6" t="s">
        <v>6530</v>
      </c>
      <c r="N2998" s="2">
        <v>1372</v>
      </c>
      <c r="O2998" s="2">
        <v>1308</v>
      </c>
      <c r="P2998" s="2">
        <v>5</v>
      </c>
      <c r="Q2998" s="7">
        <f>O2998*P2998</f>
        <v>6540</v>
      </c>
      <c r="R2998" s="7">
        <f>N2998*P2998</f>
        <v>6860</v>
      </c>
      <c r="S2998" s="2">
        <v>63</v>
      </c>
      <c r="T2998" s="8">
        <f>R2998+S2998</f>
        <v>6923</v>
      </c>
      <c r="U2998" s="8">
        <f>T2998-Q2998</f>
        <v>383</v>
      </c>
      <c r="V2998" s="2" t="s">
        <v>33</v>
      </c>
      <c r="W2998" s="31">
        <f>IF(T2998&lt;5000,T2998*2%,IF(T2998&lt;25000,T2998*5%,IF(T2998&lt;50000,T2998*7%,IF(T2998&lt;100000,T2998*9%,IF(T2998&lt;250000,T2998*12%,T2998*15%)))))</f>
        <v>346.15000000000003</v>
      </c>
    </row>
    <row r="2999" spans="1:23" x14ac:dyDescent="0.3">
      <c r="A2999" s="2" t="s">
        <v>2001</v>
      </c>
      <c r="B2999" s="4">
        <v>44142</v>
      </c>
      <c r="C2999" s="4">
        <v>44144</v>
      </c>
      <c r="D2999" s="2" t="s">
        <v>35</v>
      </c>
      <c r="E2999" s="2" t="s">
        <v>68</v>
      </c>
      <c r="F2999" s="2" t="s">
        <v>876</v>
      </c>
      <c r="G2999" s="5" t="str">
        <f>VLOOKUP(F2999,'Customer Info'!A:B,2,0)</f>
        <v>Karen</v>
      </c>
      <c r="H2999" s="5" t="str">
        <f>VLOOKUP(F2999,'Customer Info'!A:C,3,0)</f>
        <v>Daniels</v>
      </c>
      <c r="I2999" s="5" t="str">
        <f>VLOOKUP(F2999,'Customer Info'!A:E,5,0)</f>
        <v>Jiutai</v>
      </c>
      <c r="J2999" s="2" t="s">
        <v>522</v>
      </c>
      <c r="K2999" s="6" t="str">
        <f>VLOOKUP(J2999,'Product Details'!B:C,2,0)</f>
        <v>Office_Supplies</v>
      </c>
      <c r="L2999" s="6" t="str">
        <f>VLOOKUP(J2999,'Product Details'!B:D,3,0)</f>
        <v>Appliances</v>
      </c>
      <c r="M2999" s="6" t="s">
        <v>6513</v>
      </c>
      <c r="N2999" s="2">
        <v>6864</v>
      </c>
      <c r="O2999" s="2">
        <v>6667</v>
      </c>
      <c r="P2999" s="2">
        <v>1</v>
      </c>
      <c r="Q2999" s="7">
        <f>O2999*P2999</f>
        <v>6667</v>
      </c>
      <c r="R2999" s="7">
        <f>N2999*P2999</f>
        <v>6864</v>
      </c>
      <c r="S2999" s="2">
        <v>86</v>
      </c>
      <c r="T2999" s="8">
        <f>R2999+S2999</f>
        <v>6950</v>
      </c>
      <c r="U2999" s="8">
        <f>T2999-Q2999</f>
        <v>283</v>
      </c>
      <c r="V2999" s="2" t="s">
        <v>63</v>
      </c>
      <c r="W2999" s="31">
        <f>IF(T2999&lt;5000,T2999*2%,IF(T2999&lt;25000,T2999*5%,IF(T2999&lt;50000,T2999*7%,IF(T2999&lt;100000,T2999*9%,IF(T2999&lt;250000,T2999*12%,T2999*15%)))))</f>
        <v>347.5</v>
      </c>
    </row>
    <row r="3000" spans="1:23" x14ac:dyDescent="0.3">
      <c r="A3000" s="2" t="s">
        <v>1811</v>
      </c>
      <c r="B3000" s="4">
        <v>43878</v>
      </c>
      <c r="C3000" s="4">
        <v>43880</v>
      </c>
      <c r="D3000" s="2" t="s">
        <v>35</v>
      </c>
      <c r="E3000" s="2" t="s">
        <v>68</v>
      </c>
      <c r="F3000" s="2" t="s">
        <v>381</v>
      </c>
      <c r="G3000" s="5" t="str">
        <f>VLOOKUP(F3000,'Customer Info'!A:B,2,0)</f>
        <v>Andrew</v>
      </c>
      <c r="H3000" s="5" t="str">
        <f>VLOOKUP(F3000,'Customer Info'!A:C,3,0)</f>
        <v>Gjertsen</v>
      </c>
      <c r="I3000" s="5" t="str">
        <f>VLOOKUP(F3000,'Customer Info'!A:E,5,0)</f>
        <v>Hamburg</v>
      </c>
      <c r="J3000" s="2" t="s">
        <v>177</v>
      </c>
      <c r="K3000" s="6" t="str">
        <f>VLOOKUP(J3000,'Product Details'!B:C,2,0)</f>
        <v>Technology</v>
      </c>
      <c r="L3000" s="6" t="str">
        <f>VLOOKUP(J3000,'Product Details'!B:D,3,0)</f>
        <v>Accessories</v>
      </c>
      <c r="M3000" s="6" t="s">
        <v>6502</v>
      </c>
      <c r="N3000" s="2">
        <v>6864</v>
      </c>
      <c r="O3000" s="2">
        <v>6667</v>
      </c>
      <c r="P3000" s="2">
        <v>1</v>
      </c>
      <c r="Q3000" s="7">
        <f>O3000*P3000</f>
        <v>6667</v>
      </c>
      <c r="R3000" s="7">
        <f>N3000*P3000</f>
        <v>6864</v>
      </c>
      <c r="S3000" s="2">
        <v>79</v>
      </c>
      <c r="T3000" s="8">
        <f>R3000+S3000</f>
        <v>6943</v>
      </c>
      <c r="U3000" s="8">
        <f>T3000-Q3000</f>
        <v>276</v>
      </c>
      <c r="V3000" s="2" t="s">
        <v>33</v>
      </c>
      <c r="W3000" s="31">
        <f>IF(T3000&lt;5000,T3000*2%,IF(T3000&lt;25000,T3000*5%,IF(T3000&lt;50000,T3000*7%,IF(T3000&lt;100000,T3000*9%,IF(T3000&lt;250000,T3000*12%,T3000*15%)))))</f>
        <v>347.15000000000003</v>
      </c>
    </row>
    <row r="3001" spans="1:23" x14ac:dyDescent="0.3">
      <c r="A3001" s="2" t="s">
        <v>3162</v>
      </c>
      <c r="B3001" s="4">
        <v>43398</v>
      </c>
      <c r="C3001" s="4">
        <v>43400</v>
      </c>
      <c r="D3001" s="2" t="s">
        <v>28</v>
      </c>
      <c r="E3001" s="2" t="s">
        <v>36</v>
      </c>
      <c r="F3001" s="2" t="s">
        <v>307</v>
      </c>
      <c r="G3001" s="5" t="str">
        <f>VLOOKUP(F3001,'Customer Info'!A:B,2,0)</f>
        <v>Anthony</v>
      </c>
      <c r="H3001" s="5" t="str">
        <f>VLOOKUP(F3001,'Customer Info'!A:C,3,0)</f>
        <v>Rawles</v>
      </c>
      <c r="I3001" s="5" t="str">
        <f>VLOOKUP(F3001,'Customer Info'!A:E,5,0)</f>
        <v>Samarinda</v>
      </c>
      <c r="J3001" s="2" t="s">
        <v>293</v>
      </c>
      <c r="K3001" s="6" t="str">
        <f>VLOOKUP(J3001,'Product Details'!B:C,2,0)</f>
        <v>Furniture</v>
      </c>
      <c r="L3001" s="6" t="str">
        <f>VLOOKUP(J3001,'Product Details'!B:D,3,0)</f>
        <v>Bookcases</v>
      </c>
      <c r="M3001" s="6" t="s">
        <v>6509</v>
      </c>
      <c r="N3001" s="2">
        <v>1717</v>
      </c>
      <c r="O3001" s="2">
        <v>1652</v>
      </c>
      <c r="P3001" s="2">
        <v>4</v>
      </c>
      <c r="Q3001" s="7">
        <f>O3001*P3001</f>
        <v>6608</v>
      </c>
      <c r="R3001" s="7">
        <f>N3001*P3001</f>
        <v>6868</v>
      </c>
      <c r="S3001" s="2">
        <v>97</v>
      </c>
      <c r="T3001" s="8">
        <f>R3001+S3001</f>
        <v>6965</v>
      </c>
      <c r="U3001" s="8">
        <f>T3001-Q3001</f>
        <v>357</v>
      </c>
      <c r="V3001" s="2" t="s">
        <v>33</v>
      </c>
      <c r="W3001" s="31">
        <f>IF(T3001&lt;5000,T3001*2%,IF(T3001&lt;25000,T3001*5%,IF(T3001&lt;50000,T3001*7%,IF(T3001&lt;100000,T3001*9%,IF(T3001&lt;250000,T3001*12%,T3001*15%)))))</f>
        <v>348.25</v>
      </c>
    </row>
    <row r="3002" spans="1:23" x14ac:dyDescent="0.3">
      <c r="A3002" s="2" t="s">
        <v>2129</v>
      </c>
      <c r="B3002" s="4">
        <v>43183</v>
      </c>
      <c r="C3002" s="4">
        <v>43184</v>
      </c>
      <c r="D3002" s="2" t="s">
        <v>28</v>
      </c>
      <c r="E3002" s="2" t="s">
        <v>43</v>
      </c>
      <c r="F3002" s="2" t="s">
        <v>1621</v>
      </c>
      <c r="G3002" s="5" t="str">
        <f>VLOOKUP(F3002,'Customer Info'!A:B,2,0)</f>
        <v>Tom</v>
      </c>
      <c r="H3002" s="5" t="str">
        <f>VLOOKUP(F3002,'Customer Info'!A:C,3,0)</f>
        <v>Stivers</v>
      </c>
      <c r="I3002" s="5" t="str">
        <f>VLOOKUP(F3002,'Customer Info'!A:E,5,0)</f>
        <v>Thane</v>
      </c>
      <c r="J3002" s="2" t="s">
        <v>404</v>
      </c>
      <c r="K3002" s="6" t="str">
        <f>VLOOKUP(J3002,'Product Details'!B:C,2,0)</f>
        <v>Furniture</v>
      </c>
      <c r="L3002" s="6" t="str">
        <f>VLOOKUP(J3002,'Product Details'!B:D,3,0)</f>
        <v>Furnishings</v>
      </c>
      <c r="M3002" s="6" t="s">
        <v>6535</v>
      </c>
      <c r="N3002" s="2">
        <v>1717</v>
      </c>
      <c r="O3002" s="2">
        <v>1652</v>
      </c>
      <c r="P3002" s="2">
        <v>4</v>
      </c>
      <c r="Q3002" s="7">
        <f>O3002*P3002</f>
        <v>6608</v>
      </c>
      <c r="R3002" s="7">
        <f>N3002*P3002</f>
        <v>6868</v>
      </c>
      <c r="S3002" s="2">
        <v>34</v>
      </c>
      <c r="T3002" s="8">
        <f>R3002+S3002</f>
        <v>6902</v>
      </c>
      <c r="U3002" s="8">
        <f>T3002-Q3002</f>
        <v>294</v>
      </c>
      <c r="V3002" s="2" t="s">
        <v>33</v>
      </c>
      <c r="W3002" s="31">
        <f>IF(T3002&lt;5000,T3002*2%,IF(T3002&lt;25000,T3002*5%,IF(T3002&lt;50000,T3002*7%,IF(T3002&lt;100000,T3002*9%,IF(T3002&lt;250000,T3002*12%,T3002*15%)))))</f>
        <v>345.1</v>
      </c>
    </row>
    <row r="3003" spans="1:23" x14ac:dyDescent="0.3">
      <c r="A3003" s="2" t="s">
        <v>368</v>
      </c>
      <c r="B3003" s="4">
        <v>43398</v>
      </c>
      <c r="C3003" s="4">
        <v>43399</v>
      </c>
      <c r="D3003" s="2" t="s">
        <v>28</v>
      </c>
      <c r="E3003" s="2" t="s">
        <v>36</v>
      </c>
      <c r="F3003" s="2" t="s">
        <v>369</v>
      </c>
      <c r="G3003" s="5" t="str">
        <f>VLOOKUP(F3003,'Customer Info'!A:B,2,0)</f>
        <v>Alex</v>
      </c>
      <c r="H3003" s="5" t="str">
        <f>VLOOKUP(F3003,'Customer Info'!A:C,3,0)</f>
        <v>Avila</v>
      </c>
      <c r="I3003" s="5" t="str">
        <f>VLOOKUP(F3003,'Customer Info'!A:E,5,0)</f>
        <v>Newcastle</v>
      </c>
      <c r="J3003" s="2" t="s">
        <v>370</v>
      </c>
      <c r="K3003" s="6" t="str">
        <f>VLOOKUP(J3003,'Product Details'!B:C,2,0)</f>
        <v>Furniture</v>
      </c>
      <c r="L3003" s="6" t="str">
        <f>VLOOKUP(J3003,'Product Details'!B:D,3,0)</f>
        <v>Bookcases</v>
      </c>
      <c r="M3003" s="6" t="s">
        <v>6453</v>
      </c>
      <c r="N3003" s="2">
        <v>1718</v>
      </c>
      <c r="O3003" s="2">
        <v>1545</v>
      </c>
      <c r="P3003" s="2">
        <v>4</v>
      </c>
      <c r="Q3003" s="7">
        <f>O3003*P3003</f>
        <v>6180</v>
      </c>
      <c r="R3003" s="7">
        <f>N3003*P3003</f>
        <v>6872</v>
      </c>
      <c r="S3003" s="2">
        <v>54</v>
      </c>
      <c r="T3003" s="8">
        <f>R3003+S3003</f>
        <v>6926</v>
      </c>
      <c r="U3003" s="8">
        <f>T3003-Q3003</f>
        <v>746</v>
      </c>
      <c r="V3003" s="2" t="s">
        <v>33</v>
      </c>
      <c r="W3003" s="31">
        <f>IF(T3003&lt;5000,T3003*2%,IF(T3003&lt;25000,T3003*5%,IF(T3003&lt;50000,T3003*7%,IF(T3003&lt;100000,T3003*9%,IF(T3003&lt;250000,T3003*12%,T3003*15%)))))</f>
        <v>346.3</v>
      </c>
    </row>
    <row r="3004" spans="1:23" x14ac:dyDescent="0.3">
      <c r="A3004" s="2" t="s">
        <v>4424</v>
      </c>
      <c r="B3004" s="4">
        <v>43609</v>
      </c>
      <c r="C3004" s="4">
        <v>43611</v>
      </c>
      <c r="D3004" s="2" t="s">
        <v>28</v>
      </c>
      <c r="E3004" s="2" t="s">
        <v>36</v>
      </c>
      <c r="F3004" s="2" t="s">
        <v>621</v>
      </c>
      <c r="G3004" s="5" t="str">
        <f>VLOOKUP(F3004,'Customer Info'!A:B,2,0)</f>
        <v>Daniel</v>
      </c>
      <c r="H3004" s="5" t="str">
        <f>VLOOKUP(F3004,'Customer Info'!A:C,3,0)</f>
        <v>Raglin</v>
      </c>
      <c r="I3004" s="5" t="str">
        <f>VLOOKUP(F3004,'Customer Info'!A:E,5,0)</f>
        <v>Gold Coast</v>
      </c>
      <c r="J3004" s="2" t="s">
        <v>764</v>
      </c>
      <c r="K3004" s="6" t="str">
        <f>VLOOKUP(J3004,'Product Details'!B:C,2,0)</f>
        <v>Furniture</v>
      </c>
      <c r="L3004" s="6" t="str">
        <f>VLOOKUP(J3004,'Product Details'!B:D,3,0)</f>
        <v>Tables</v>
      </c>
      <c r="M3004" s="6" t="s">
        <v>6545</v>
      </c>
      <c r="N3004" s="2">
        <v>1718</v>
      </c>
      <c r="O3004" s="2">
        <v>1545</v>
      </c>
      <c r="P3004" s="2">
        <v>4</v>
      </c>
      <c r="Q3004" s="7">
        <f>O3004*P3004</f>
        <v>6180</v>
      </c>
      <c r="R3004" s="7">
        <f>N3004*P3004</f>
        <v>6872</v>
      </c>
      <c r="S3004" s="2">
        <v>46</v>
      </c>
      <c r="T3004" s="8">
        <f>R3004+S3004</f>
        <v>6918</v>
      </c>
      <c r="U3004" s="8">
        <f>T3004-Q3004</f>
        <v>738</v>
      </c>
      <c r="V3004" s="2" t="s">
        <v>30</v>
      </c>
      <c r="W3004" s="31">
        <f>IF(T3004&lt;5000,T3004*2%,IF(T3004&lt;25000,T3004*5%,IF(T3004&lt;50000,T3004*7%,IF(T3004&lt;100000,T3004*9%,IF(T3004&lt;250000,T3004*12%,T3004*15%)))))</f>
        <v>345.90000000000003</v>
      </c>
    </row>
    <row r="3005" spans="1:23" x14ac:dyDescent="0.3">
      <c r="A3005" s="2" t="s">
        <v>4824</v>
      </c>
      <c r="B3005" s="4">
        <v>43442</v>
      </c>
      <c r="C3005" s="4">
        <v>43444</v>
      </c>
      <c r="D3005" s="2" t="s">
        <v>28</v>
      </c>
      <c r="E3005" s="2" t="s">
        <v>48</v>
      </c>
      <c r="F3005" s="2" t="s">
        <v>528</v>
      </c>
      <c r="G3005" s="5" t="str">
        <f>VLOOKUP(F3005,'Customer Info'!A:B,2,0)</f>
        <v>Deirdre</v>
      </c>
      <c r="H3005" s="5" t="str">
        <f>VLOOKUP(F3005,'Customer Info'!A:C,3,0)</f>
        <v>Greer</v>
      </c>
      <c r="I3005" s="5" t="str">
        <f>VLOOKUP(F3005,'Customer Info'!A:E,5,0)</f>
        <v>Perth</v>
      </c>
      <c r="J3005" s="2" t="s">
        <v>217</v>
      </c>
      <c r="K3005" s="6" t="str">
        <f>VLOOKUP(J3005,'Product Details'!B:C,2,0)</f>
        <v>Office_Supplies</v>
      </c>
      <c r="L3005" s="6" t="str">
        <f>VLOOKUP(J3005,'Product Details'!B:D,3,0)</f>
        <v>Labels</v>
      </c>
      <c r="M3005" s="6" t="s">
        <v>6441</v>
      </c>
      <c r="N3005" s="2">
        <v>1718</v>
      </c>
      <c r="O3005" s="2">
        <v>1545</v>
      </c>
      <c r="P3005" s="2">
        <v>4</v>
      </c>
      <c r="Q3005" s="7">
        <f>O3005*P3005</f>
        <v>6180</v>
      </c>
      <c r="R3005" s="7">
        <f>N3005*P3005</f>
        <v>6872</v>
      </c>
      <c r="S3005" s="2">
        <v>32</v>
      </c>
      <c r="T3005" s="8">
        <f>R3005+S3005</f>
        <v>6904</v>
      </c>
      <c r="U3005" s="8">
        <f>T3005-Q3005</f>
        <v>724</v>
      </c>
      <c r="V3005" s="2" t="s">
        <v>33</v>
      </c>
      <c r="W3005" s="31">
        <f>IF(T3005&lt;5000,T3005*2%,IF(T3005&lt;25000,T3005*5%,IF(T3005&lt;50000,T3005*7%,IF(T3005&lt;100000,T3005*9%,IF(T3005&lt;250000,T3005*12%,T3005*15%)))))</f>
        <v>345.20000000000005</v>
      </c>
    </row>
    <row r="3006" spans="1:23" x14ac:dyDescent="0.3">
      <c r="A3006" s="2" t="s">
        <v>1063</v>
      </c>
      <c r="B3006" s="4">
        <v>43810</v>
      </c>
      <c r="C3006" s="4">
        <v>43810</v>
      </c>
      <c r="D3006" s="2" t="s">
        <v>28</v>
      </c>
      <c r="E3006" s="2" t="s">
        <v>48</v>
      </c>
      <c r="F3006" s="2" t="s">
        <v>524</v>
      </c>
      <c r="G3006" s="5" t="str">
        <f>VLOOKUP(F3006,'Customer Info'!A:B,2,0)</f>
        <v>Troy</v>
      </c>
      <c r="H3006" s="5" t="str">
        <f>VLOOKUP(F3006,'Customer Info'!A:C,3,0)</f>
        <v>Staebel</v>
      </c>
      <c r="I3006" s="5" t="str">
        <f>VLOOKUP(F3006,'Customer Info'!A:E,5,0)</f>
        <v>Canberra</v>
      </c>
      <c r="J3006" s="2" t="s">
        <v>718</v>
      </c>
      <c r="K3006" s="6" t="str">
        <f>VLOOKUP(J3006,'Product Details'!B:C,2,0)</f>
        <v>Office_Supplies</v>
      </c>
      <c r="L3006" s="6" t="str">
        <f>VLOOKUP(J3006,'Product Details'!B:D,3,0)</f>
        <v>Labels</v>
      </c>
      <c r="M3006" s="6" t="s">
        <v>6508</v>
      </c>
      <c r="N3006" s="2">
        <v>2296</v>
      </c>
      <c r="O3006" s="2">
        <v>2146</v>
      </c>
      <c r="P3006" s="2">
        <v>3</v>
      </c>
      <c r="Q3006" s="7">
        <f>O3006*P3006</f>
        <v>6438</v>
      </c>
      <c r="R3006" s="7">
        <f>N3006*P3006</f>
        <v>6888</v>
      </c>
      <c r="S3006" s="2">
        <v>68</v>
      </c>
      <c r="T3006" s="8">
        <f>R3006+S3006</f>
        <v>6956</v>
      </c>
      <c r="U3006" s="8">
        <f>T3006-Q3006</f>
        <v>518</v>
      </c>
      <c r="V3006" s="2" t="s">
        <v>33</v>
      </c>
      <c r="W3006" s="31">
        <f>IF(T3006&lt;5000,T3006*2%,IF(T3006&lt;25000,T3006*5%,IF(T3006&lt;50000,T3006*7%,IF(T3006&lt;100000,T3006*9%,IF(T3006&lt;250000,T3006*12%,T3006*15%)))))</f>
        <v>347.8</v>
      </c>
    </row>
    <row r="3007" spans="1:23" x14ac:dyDescent="0.3">
      <c r="A3007" s="2" t="s">
        <v>534</v>
      </c>
      <c r="B3007" s="4">
        <v>43112</v>
      </c>
      <c r="C3007" s="4">
        <v>43113</v>
      </c>
      <c r="D3007" s="2" t="s">
        <v>28</v>
      </c>
      <c r="E3007" s="2" t="s">
        <v>29</v>
      </c>
      <c r="F3007" s="2" t="s">
        <v>535</v>
      </c>
      <c r="G3007" s="5" t="str">
        <f>VLOOKUP(F3007,'Customer Info'!A:B,2,0)</f>
        <v>Valerie</v>
      </c>
      <c r="H3007" s="5" t="str">
        <f>VLOOKUP(F3007,'Customer Info'!A:C,3,0)</f>
        <v>Mitchum</v>
      </c>
      <c r="I3007" s="5" t="str">
        <f>VLOOKUP(F3007,'Customer Info'!A:E,5,0)</f>
        <v>Chengdu</v>
      </c>
      <c r="J3007" s="2" t="s">
        <v>45</v>
      </c>
      <c r="K3007" s="6" t="str">
        <f>VLOOKUP(J3007,'Product Details'!B:C,2,0)</f>
        <v>Technology</v>
      </c>
      <c r="L3007" s="6" t="str">
        <f>VLOOKUP(J3007,'Product Details'!B:D,3,0)</f>
        <v>Machines</v>
      </c>
      <c r="M3007" s="6" t="s">
        <v>6428</v>
      </c>
      <c r="N3007" s="2">
        <v>2296</v>
      </c>
      <c r="O3007" s="2">
        <v>2146</v>
      </c>
      <c r="P3007" s="2">
        <v>3</v>
      </c>
      <c r="Q3007" s="7">
        <f>O3007*P3007</f>
        <v>6438</v>
      </c>
      <c r="R3007" s="7">
        <f>N3007*P3007</f>
        <v>6888</v>
      </c>
      <c r="S3007" s="2">
        <v>23</v>
      </c>
      <c r="T3007" s="8">
        <f>R3007+S3007</f>
        <v>6911</v>
      </c>
      <c r="U3007" s="8">
        <f>T3007-Q3007</f>
        <v>473</v>
      </c>
      <c r="V3007" s="2" t="s">
        <v>63</v>
      </c>
      <c r="W3007" s="31">
        <f>IF(T3007&lt;5000,T3007*2%,IF(T3007&lt;25000,T3007*5%,IF(T3007&lt;50000,T3007*7%,IF(T3007&lt;100000,T3007*9%,IF(T3007&lt;250000,T3007*12%,T3007*15%)))))</f>
        <v>345.55</v>
      </c>
    </row>
    <row r="3008" spans="1:23" x14ac:dyDescent="0.3">
      <c r="A3008" s="2" t="s">
        <v>1808</v>
      </c>
      <c r="B3008" s="4">
        <v>44158</v>
      </c>
      <c r="C3008" s="4">
        <v>44160</v>
      </c>
      <c r="D3008" s="2" t="s">
        <v>47</v>
      </c>
      <c r="E3008" s="2" t="s">
        <v>36</v>
      </c>
      <c r="F3008" s="2" t="s">
        <v>631</v>
      </c>
      <c r="G3008" s="5" t="str">
        <f>VLOOKUP(F3008,'Customer Info'!A:B,2,0)</f>
        <v>Bart</v>
      </c>
      <c r="H3008" s="5" t="str">
        <f>VLOOKUP(F3008,'Customer Info'!A:C,3,0)</f>
        <v>Folk</v>
      </c>
      <c r="I3008" s="5" t="str">
        <f>VLOOKUP(F3008,'Customer Info'!A:E,5,0)</f>
        <v>Melbourne</v>
      </c>
      <c r="J3008" s="2" t="s">
        <v>668</v>
      </c>
      <c r="K3008" s="6" t="str">
        <f>VLOOKUP(J3008,'Product Details'!B:C,2,0)</f>
        <v>Technology</v>
      </c>
      <c r="L3008" s="6" t="str">
        <f>VLOOKUP(J3008,'Product Details'!B:D,3,0)</f>
        <v>Phones</v>
      </c>
      <c r="M3008" s="6" t="s">
        <v>6432</v>
      </c>
      <c r="N3008" s="2">
        <v>1385</v>
      </c>
      <c r="O3008" s="2">
        <v>1295</v>
      </c>
      <c r="P3008" s="2">
        <v>5</v>
      </c>
      <c r="Q3008" s="7">
        <f>O3008*P3008</f>
        <v>6475</v>
      </c>
      <c r="R3008" s="7">
        <f>N3008*P3008</f>
        <v>6925</v>
      </c>
      <c r="S3008" s="2">
        <v>100</v>
      </c>
      <c r="T3008" s="8">
        <f>R3008+S3008</f>
        <v>7025</v>
      </c>
      <c r="U3008" s="8">
        <f>T3008-Q3008</f>
        <v>550</v>
      </c>
      <c r="V3008" s="2" t="s">
        <v>33</v>
      </c>
      <c r="W3008" s="31">
        <f>IF(T3008&lt;5000,T3008*2%,IF(T3008&lt;25000,T3008*5%,IF(T3008&lt;50000,T3008*7%,IF(T3008&lt;100000,T3008*9%,IF(T3008&lt;250000,T3008*12%,T3008*15%)))))</f>
        <v>351.25</v>
      </c>
    </row>
    <row r="3009" spans="1:23" x14ac:dyDescent="0.3">
      <c r="A3009" s="2" t="s">
        <v>1299</v>
      </c>
      <c r="B3009" s="4">
        <v>43511</v>
      </c>
      <c r="C3009" s="4">
        <v>43513</v>
      </c>
      <c r="D3009" s="2" t="s">
        <v>47</v>
      </c>
      <c r="E3009" s="2" t="s">
        <v>43</v>
      </c>
      <c r="F3009" s="2" t="s">
        <v>254</v>
      </c>
      <c r="G3009" s="5" t="str">
        <f>VLOOKUP(F3009,'Customer Info'!A:B,2,0)</f>
        <v>Patricia</v>
      </c>
      <c r="H3009" s="5" t="str">
        <f>VLOOKUP(F3009,'Customer Info'!A:C,3,0)</f>
        <v>Hirasaki</v>
      </c>
      <c r="I3009" s="5" t="str">
        <f>VLOOKUP(F3009,'Customer Info'!A:E,5,0)</f>
        <v>Pimpri</v>
      </c>
      <c r="J3009" s="2" t="s">
        <v>538</v>
      </c>
      <c r="K3009" s="6" t="str">
        <f>VLOOKUP(J3009,'Product Details'!B:C,2,0)</f>
        <v>Technology</v>
      </c>
      <c r="L3009" s="6" t="str">
        <f>VLOOKUP(J3009,'Product Details'!B:D,3,0)</f>
        <v>Copiers</v>
      </c>
      <c r="M3009" s="6" t="s">
        <v>6436</v>
      </c>
      <c r="N3009" s="2">
        <v>1385</v>
      </c>
      <c r="O3009" s="2">
        <v>1295</v>
      </c>
      <c r="P3009" s="2">
        <v>5</v>
      </c>
      <c r="Q3009" s="7">
        <f>O3009*P3009</f>
        <v>6475</v>
      </c>
      <c r="R3009" s="7">
        <f>N3009*P3009</f>
        <v>6925</v>
      </c>
      <c r="S3009" s="2">
        <v>25</v>
      </c>
      <c r="T3009" s="8">
        <f>R3009+S3009</f>
        <v>6950</v>
      </c>
      <c r="U3009" s="8">
        <f>T3009-Q3009</f>
        <v>475</v>
      </c>
      <c r="V3009" s="2" t="s">
        <v>63</v>
      </c>
      <c r="W3009" s="31">
        <f>IF(T3009&lt;5000,T3009*2%,IF(T3009&lt;25000,T3009*5%,IF(T3009&lt;50000,T3009*7%,IF(T3009&lt;100000,T3009*9%,IF(T3009&lt;250000,T3009*12%,T3009*15%)))))</f>
        <v>347.5</v>
      </c>
    </row>
    <row r="3010" spans="1:23" x14ac:dyDescent="0.3">
      <c r="A3010" s="2" t="s">
        <v>1502</v>
      </c>
      <c r="B3010" s="4">
        <v>43978</v>
      </c>
      <c r="C3010" s="4">
        <v>43979</v>
      </c>
      <c r="D3010" s="2" t="s">
        <v>47</v>
      </c>
      <c r="E3010" s="2" t="s">
        <v>48</v>
      </c>
      <c r="F3010" s="2" t="s">
        <v>437</v>
      </c>
      <c r="G3010" s="5" t="str">
        <f>VLOOKUP(F3010,'Customer Info'!A:B,2,0)</f>
        <v>Guy</v>
      </c>
      <c r="H3010" s="5" t="str">
        <f>VLOOKUP(F3010,'Customer Info'!A:C,3,0)</f>
        <v>Phonely</v>
      </c>
      <c r="I3010" s="5" t="str">
        <f>VLOOKUP(F3010,'Customer Info'!A:E,5,0)</f>
        <v>Jodhpur</v>
      </c>
      <c r="J3010" s="2" t="s">
        <v>1173</v>
      </c>
      <c r="K3010" s="6" t="str">
        <f>VLOOKUP(J3010,'Product Details'!B:C,2,0)</f>
        <v>Office_Supplies</v>
      </c>
      <c r="L3010" s="6" t="str">
        <f>VLOOKUP(J3010,'Product Details'!B:D,3,0)</f>
        <v>Storage</v>
      </c>
      <c r="M3010" s="6" t="s">
        <v>6532</v>
      </c>
      <c r="N3010" s="2">
        <v>2310</v>
      </c>
      <c r="O3010" s="2">
        <v>2040</v>
      </c>
      <c r="P3010" s="2">
        <v>3</v>
      </c>
      <c r="Q3010" s="7">
        <f>O3010*P3010</f>
        <v>6120</v>
      </c>
      <c r="R3010" s="7">
        <f>N3010*P3010</f>
        <v>6930</v>
      </c>
      <c r="S3010" s="2">
        <v>74</v>
      </c>
      <c r="T3010" s="8">
        <f>R3010+S3010</f>
        <v>7004</v>
      </c>
      <c r="U3010" s="8">
        <f>T3010-Q3010</f>
        <v>884</v>
      </c>
      <c r="V3010" s="2" t="s">
        <v>33</v>
      </c>
      <c r="W3010" s="31">
        <f>IF(T3010&lt;5000,T3010*2%,IF(T3010&lt;25000,T3010*5%,IF(T3010&lt;50000,T3010*7%,IF(T3010&lt;100000,T3010*9%,IF(T3010&lt;250000,T3010*12%,T3010*15%)))))</f>
        <v>350.20000000000005</v>
      </c>
    </row>
    <row r="3011" spans="1:23" x14ac:dyDescent="0.3">
      <c r="A3011" s="2" t="s">
        <v>3072</v>
      </c>
      <c r="B3011" s="4">
        <v>43366</v>
      </c>
      <c r="C3011" s="4">
        <v>43366</v>
      </c>
      <c r="D3011" s="2" t="s">
        <v>47</v>
      </c>
      <c r="E3011" s="2" t="s">
        <v>43</v>
      </c>
      <c r="F3011" s="2" t="s">
        <v>1241</v>
      </c>
      <c r="G3011" s="5" t="str">
        <f>VLOOKUP(F3011,'Customer Info'!A:B,2,0)</f>
        <v>Deanra</v>
      </c>
      <c r="H3011" s="5" t="str">
        <f>VLOOKUP(F3011,'Customer Info'!A:C,3,0)</f>
        <v>Eno</v>
      </c>
      <c r="I3011" s="5" t="str">
        <f>VLOOKUP(F3011,'Customer Info'!A:E,5,0)</f>
        <v>Langen</v>
      </c>
      <c r="J3011" s="2" t="s">
        <v>96</v>
      </c>
      <c r="K3011" s="6" t="str">
        <f>VLOOKUP(J3011,'Product Details'!B:C,2,0)</f>
        <v>Technology</v>
      </c>
      <c r="L3011" s="6" t="str">
        <f>VLOOKUP(J3011,'Product Details'!B:D,3,0)</f>
        <v>Machines</v>
      </c>
      <c r="M3011" s="6" t="s">
        <v>6401</v>
      </c>
      <c r="N3011" s="2">
        <v>2310</v>
      </c>
      <c r="O3011" s="2">
        <v>2040</v>
      </c>
      <c r="P3011" s="2">
        <v>3</v>
      </c>
      <c r="Q3011" s="7">
        <f>O3011*P3011</f>
        <v>6120</v>
      </c>
      <c r="R3011" s="7">
        <f>N3011*P3011</f>
        <v>6930</v>
      </c>
      <c r="S3011" s="2">
        <v>54</v>
      </c>
      <c r="T3011" s="8">
        <f>R3011+S3011</f>
        <v>6984</v>
      </c>
      <c r="U3011" s="8">
        <f>T3011-Q3011</f>
        <v>864</v>
      </c>
      <c r="V3011" s="2" t="s">
        <v>33</v>
      </c>
      <c r="W3011" s="31">
        <f>IF(T3011&lt;5000,T3011*2%,IF(T3011&lt;25000,T3011*5%,IF(T3011&lt;50000,T3011*7%,IF(T3011&lt;100000,T3011*9%,IF(T3011&lt;250000,T3011*12%,T3011*15%)))))</f>
        <v>349.20000000000005</v>
      </c>
    </row>
    <row r="3012" spans="1:23" x14ac:dyDescent="0.3">
      <c r="A3012" s="2" t="s">
        <v>3042</v>
      </c>
      <c r="B3012" s="4">
        <v>43447</v>
      </c>
      <c r="C3012" s="4">
        <v>43449</v>
      </c>
      <c r="D3012" s="2" t="s">
        <v>47</v>
      </c>
      <c r="E3012" s="2" t="s">
        <v>43</v>
      </c>
      <c r="F3012" s="2" t="s">
        <v>1039</v>
      </c>
      <c r="G3012" s="5" t="str">
        <f>VLOOKUP(F3012,'Customer Info'!A:B,2,0)</f>
        <v>Jessica</v>
      </c>
      <c r="H3012" s="5" t="str">
        <f>VLOOKUP(F3012,'Customer Info'!A:C,3,0)</f>
        <v>Myrick</v>
      </c>
      <c r="I3012" s="5" t="str">
        <f>VLOOKUP(F3012,'Customer Info'!A:E,5,0)</f>
        <v>Jakarta</v>
      </c>
      <c r="J3012" s="2" t="s">
        <v>74</v>
      </c>
      <c r="K3012" s="6" t="str">
        <f>VLOOKUP(J3012,'Product Details'!B:C,2,0)</f>
        <v>Office_Supplies</v>
      </c>
      <c r="L3012" s="6" t="str">
        <f>VLOOKUP(J3012,'Product Details'!B:D,3,0)</f>
        <v>Fasteners</v>
      </c>
      <c r="M3012" s="6" t="s">
        <v>6459</v>
      </c>
      <c r="N3012" s="2">
        <v>2310</v>
      </c>
      <c r="O3012" s="2">
        <v>2040</v>
      </c>
      <c r="P3012" s="2">
        <v>3</v>
      </c>
      <c r="Q3012" s="7">
        <f>O3012*P3012</f>
        <v>6120</v>
      </c>
      <c r="R3012" s="7">
        <f>N3012*P3012</f>
        <v>6930</v>
      </c>
      <c r="S3012" s="2">
        <v>39</v>
      </c>
      <c r="T3012" s="8">
        <f>R3012+S3012</f>
        <v>6969</v>
      </c>
      <c r="U3012" s="8">
        <f>T3012-Q3012</f>
        <v>849</v>
      </c>
      <c r="V3012" s="2" t="s">
        <v>33</v>
      </c>
      <c r="W3012" s="31">
        <f>IF(T3012&lt;5000,T3012*2%,IF(T3012&lt;25000,T3012*5%,IF(T3012&lt;50000,T3012*7%,IF(T3012&lt;100000,T3012*9%,IF(T3012&lt;250000,T3012*12%,T3012*15%)))))</f>
        <v>348.45000000000005</v>
      </c>
    </row>
    <row r="3013" spans="1:23" x14ac:dyDescent="0.3">
      <c r="A3013" s="2" t="s">
        <v>5253</v>
      </c>
      <c r="B3013" s="4">
        <v>43594</v>
      </c>
      <c r="C3013" s="4">
        <v>43595</v>
      </c>
      <c r="D3013" s="2" t="s">
        <v>28</v>
      </c>
      <c r="E3013" s="2" t="s">
        <v>29</v>
      </c>
      <c r="F3013" s="2" t="s">
        <v>251</v>
      </c>
      <c r="G3013" s="5" t="str">
        <f>VLOOKUP(F3013,'Customer Info'!A:B,2,0)</f>
        <v>Sanjit</v>
      </c>
      <c r="H3013" s="5" t="str">
        <f>VLOOKUP(F3013,'Customer Info'!A:C,3,0)</f>
        <v>Chand</v>
      </c>
      <c r="I3013" s="5" t="str">
        <f>VLOOKUP(F3013,'Customer Info'!A:E,5,0)</f>
        <v>Thiruvananthapuram</v>
      </c>
      <c r="J3013" s="2" t="s">
        <v>273</v>
      </c>
      <c r="K3013" s="6" t="str">
        <f>VLOOKUP(J3013,'Product Details'!B:C,2,0)</f>
        <v>Furniture</v>
      </c>
      <c r="L3013" s="6" t="str">
        <f>VLOOKUP(J3013,'Product Details'!B:D,3,0)</f>
        <v>Tables</v>
      </c>
      <c r="M3013" s="6" t="s">
        <v>6494</v>
      </c>
      <c r="N3013" s="2">
        <v>1734</v>
      </c>
      <c r="O3013" s="2">
        <v>1702</v>
      </c>
      <c r="P3013" s="2">
        <v>4</v>
      </c>
      <c r="Q3013" s="7">
        <f>O3013*P3013</f>
        <v>6808</v>
      </c>
      <c r="R3013" s="7">
        <f>N3013*P3013</f>
        <v>6936</v>
      </c>
      <c r="S3013" s="2">
        <v>93</v>
      </c>
      <c r="T3013" s="8">
        <f>R3013+S3013</f>
        <v>7029</v>
      </c>
      <c r="U3013" s="8">
        <f>T3013-Q3013</f>
        <v>221</v>
      </c>
      <c r="V3013" s="2" t="s">
        <v>63</v>
      </c>
      <c r="W3013" s="31">
        <f>IF(T3013&lt;5000,T3013*2%,IF(T3013&lt;25000,T3013*5%,IF(T3013&lt;50000,T3013*7%,IF(T3013&lt;100000,T3013*9%,IF(T3013&lt;250000,T3013*12%,T3013*15%)))))</f>
        <v>351.45000000000005</v>
      </c>
    </row>
    <row r="3014" spans="1:23" x14ac:dyDescent="0.3">
      <c r="A3014" s="2" t="s">
        <v>1252</v>
      </c>
      <c r="B3014" s="4">
        <v>43598</v>
      </c>
      <c r="C3014" s="4">
        <v>43599</v>
      </c>
      <c r="D3014" s="2" t="s">
        <v>28</v>
      </c>
      <c r="E3014" s="2" t="s">
        <v>91</v>
      </c>
      <c r="F3014" s="2" t="s">
        <v>651</v>
      </c>
      <c r="G3014" s="5" t="str">
        <f>VLOOKUP(F3014,'Customer Info'!A:B,2,0)</f>
        <v>Helen</v>
      </c>
      <c r="H3014" s="5" t="str">
        <f>VLOOKUP(F3014,'Customer Info'!A:C,3,0)</f>
        <v>Abelman</v>
      </c>
      <c r="I3014" s="5" t="str">
        <f>VLOOKUP(F3014,'Customer Info'!A:E,5,0)</f>
        <v>Berlin</v>
      </c>
      <c r="J3014" s="2" t="s">
        <v>32</v>
      </c>
      <c r="K3014" s="6" t="str">
        <f>VLOOKUP(J3014,'Product Details'!B:C,2,0)</f>
        <v>Technology</v>
      </c>
      <c r="L3014" s="6" t="str">
        <f>VLOOKUP(J3014,'Product Details'!B:D,3,0)</f>
        <v>Machines</v>
      </c>
      <c r="M3014" s="6" t="s">
        <v>6403</v>
      </c>
      <c r="N3014" s="2">
        <v>1734</v>
      </c>
      <c r="O3014" s="2">
        <v>1702</v>
      </c>
      <c r="P3014" s="2">
        <v>4</v>
      </c>
      <c r="Q3014" s="7">
        <f>O3014*P3014</f>
        <v>6808</v>
      </c>
      <c r="R3014" s="7">
        <f>N3014*P3014</f>
        <v>6936</v>
      </c>
      <c r="S3014" s="2">
        <v>89</v>
      </c>
      <c r="T3014" s="8">
        <f>R3014+S3014</f>
        <v>7025</v>
      </c>
      <c r="U3014" s="8">
        <f>T3014-Q3014</f>
        <v>217</v>
      </c>
      <c r="V3014" s="2" t="s">
        <v>63</v>
      </c>
      <c r="W3014" s="31">
        <f>IF(T3014&lt;5000,T3014*2%,IF(T3014&lt;25000,T3014*5%,IF(T3014&lt;50000,T3014*7%,IF(T3014&lt;100000,T3014*9%,IF(T3014&lt;250000,T3014*12%,T3014*15%)))))</f>
        <v>351.25</v>
      </c>
    </row>
    <row r="3015" spans="1:23" x14ac:dyDescent="0.3">
      <c r="A3015" s="2" t="s">
        <v>235</v>
      </c>
      <c r="B3015" s="4">
        <v>43145</v>
      </c>
      <c r="C3015" s="4">
        <v>43145</v>
      </c>
      <c r="D3015" s="2" t="s">
        <v>28</v>
      </c>
      <c r="E3015" s="2" t="s">
        <v>43</v>
      </c>
      <c r="F3015" s="2" t="s">
        <v>236</v>
      </c>
      <c r="G3015" s="5" t="str">
        <f>VLOOKUP(F3015,'Customer Info'!A:B,2,0)</f>
        <v>Erin</v>
      </c>
      <c r="H3015" s="5" t="str">
        <f>VLOOKUP(F3015,'Customer Info'!A:C,3,0)</f>
        <v>Smith</v>
      </c>
      <c r="I3015" s="5" t="str">
        <f>VLOOKUP(F3015,'Customer Info'!A:E,5,0)</f>
        <v>Yuci</v>
      </c>
      <c r="J3015" s="2" t="s">
        <v>237</v>
      </c>
      <c r="K3015" s="6" t="str">
        <f>VLOOKUP(J3015,'Product Details'!B:C,2,0)</f>
        <v>Furniture</v>
      </c>
      <c r="L3015" s="6" t="str">
        <f>VLOOKUP(J3015,'Product Details'!B:D,3,0)</f>
        <v>Furnishings</v>
      </c>
      <c r="M3015" s="6" t="s">
        <v>6500</v>
      </c>
      <c r="N3015" s="2">
        <v>1734</v>
      </c>
      <c r="O3015" s="2">
        <v>1702</v>
      </c>
      <c r="P3015" s="2">
        <v>4</v>
      </c>
      <c r="Q3015" s="7">
        <f>O3015*P3015</f>
        <v>6808</v>
      </c>
      <c r="R3015" s="7">
        <f>N3015*P3015</f>
        <v>6936</v>
      </c>
      <c r="S3015" s="2">
        <v>68</v>
      </c>
      <c r="T3015" s="8">
        <f>R3015+S3015</f>
        <v>7004</v>
      </c>
      <c r="U3015" s="8">
        <f>T3015-Q3015</f>
        <v>196</v>
      </c>
      <c r="V3015" s="2" t="s">
        <v>33</v>
      </c>
      <c r="W3015" s="31">
        <f>IF(T3015&lt;5000,T3015*2%,IF(T3015&lt;25000,T3015*5%,IF(T3015&lt;50000,T3015*7%,IF(T3015&lt;100000,T3015*9%,IF(T3015&lt;250000,T3015*12%,T3015*15%)))))</f>
        <v>350.20000000000005</v>
      </c>
    </row>
    <row r="3016" spans="1:23" x14ac:dyDescent="0.3">
      <c r="A3016" s="2" t="s">
        <v>1480</v>
      </c>
      <c r="B3016" s="4">
        <v>44187</v>
      </c>
      <c r="C3016" s="4">
        <v>44189</v>
      </c>
      <c r="D3016" s="2" t="s">
        <v>28</v>
      </c>
      <c r="E3016" s="2" t="s">
        <v>36</v>
      </c>
      <c r="F3016" s="2" t="s">
        <v>1134</v>
      </c>
      <c r="G3016" s="5" t="str">
        <f>VLOOKUP(F3016,'Customer Info'!A:B,2,0)</f>
        <v>Shirley</v>
      </c>
      <c r="H3016" s="5" t="str">
        <f>VLOOKUP(F3016,'Customer Info'!A:C,3,0)</f>
        <v>Schmidt</v>
      </c>
      <c r="I3016" s="5" t="str">
        <f>VLOOKUP(F3016,'Customer Info'!A:E,5,0)</f>
        <v>Bijapur</v>
      </c>
      <c r="J3016" s="2" t="s">
        <v>792</v>
      </c>
      <c r="K3016" s="6" t="str">
        <f>VLOOKUP(J3016,'Product Details'!B:C,2,0)</f>
        <v>Office_Supplies</v>
      </c>
      <c r="L3016" s="6" t="str">
        <f>VLOOKUP(J3016,'Product Details'!B:D,3,0)</f>
        <v>Fasteners</v>
      </c>
      <c r="M3016" s="6" t="s">
        <v>6544</v>
      </c>
      <c r="N3016" s="2">
        <v>6951</v>
      </c>
      <c r="O3016" s="2">
        <v>6620</v>
      </c>
      <c r="P3016" s="2">
        <v>1</v>
      </c>
      <c r="Q3016" s="7">
        <f>O3016*P3016</f>
        <v>6620</v>
      </c>
      <c r="R3016" s="7">
        <f>N3016*P3016</f>
        <v>6951</v>
      </c>
      <c r="S3016" s="2">
        <v>97</v>
      </c>
      <c r="T3016" s="8">
        <f>R3016+S3016</f>
        <v>7048</v>
      </c>
      <c r="U3016" s="8">
        <f>T3016-Q3016</f>
        <v>428</v>
      </c>
      <c r="V3016" s="2" t="s">
        <v>33</v>
      </c>
      <c r="W3016" s="31">
        <f>IF(T3016&lt;5000,T3016*2%,IF(T3016&lt;25000,T3016*5%,IF(T3016&lt;50000,T3016*7%,IF(T3016&lt;100000,T3016*9%,IF(T3016&lt;250000,T3016*12%,T3016*15%)))))</f>
        <v>352.40000000000003</v>
      </c>
    </row>
    <row r="3017" spans="1:23" x14ac:dyDescent="0.3">
      <c r="A3017" s="2" t="s">
        <v>4224</v>
      </c>
      <c r="B3017" s="4">
        <v>43287</v>
      </c>
      <c r="C3017" s="4">
        <v>43288</v>
      </c>
      <c r="D3017" s="2" t="s">
        <v>28</v>
      </c>
      <c r="E3017" s="2" t="s">
        <v>68</v>
      </c>
      <c r="F3017" s="2" t="s">
        <v>1456</v>
      </c>
      <c r="G3017" s="5" t="str">
        <f>VLOOKUP(F3017,'Customer Info'!A:B,2,0)</f>
        <v>Ed</v>
      </c>
      <c r="H3017" s="5" t="str">
        <f>VLOOKUP(F3017,'Customer Info'!A:C,3,0)</f>
        <v>Braxton</v>
      </c>
      <c r="I3017" s="5" t="str">
        <f>VLOOKUP(F3017,'Customer Info'!A:E,5,0)</f>
        <v>Bhatpara</v>
      </c>
      <c r="J3017" s="2" t="s">
        <v>424</v>
      </c>
      <c r="K3017" s="6" t="str">
        <f>VLOOKUP(J3017,'Product Details'!B:C,2,0)</f>
        <v>Office_Supplies</v>
      </c>
      <c r="L3017" s="6" t="str">
        <f>VLOOKUP(J3017,'Product Details'!B:D,3,0)</f>
        <v>Supplies</v>
      </c>
      <c r="M3017" s="6" t="s">
        <v>6398</v>
      </c>
      <c r="N3017" s="2">
        <v>6951</v>
      </c>
      <c r="O3017" s="2">
        <v>6620</v>
      </c>
      <c r="P3017" s="2">
        <v>1</v>
      </c>
      <c r="Q3017" s="7">
        <f>O3017*P3017</f>
        <v>6620</v>
      </c>
      <c r="R3017" s="7">
        <f>N3017*P3017</f>
        <v>6951</v>
      </c>
      <c r="S3017" s="2">
        <v>22</v>
      </c>
      <c r="T3017" s="8">
        <f>R3017+S3017</f>
        <v>6973</v>
      </c>
      <c r="U3017" s="8">
        <f>T3017-Q3017</f>
        <v>353</v>
      </c>
      <c r="V3017" s="2" t="s">
        <v>63</v>
      </c>
      <c r="W3017" s="31">
        <f>IF(T3017&lt;5000,T3017*2%,IF(T3017&lt;25000,T3017*5%,IF(T3017&lt;50000,T3017*7%,IF(T3017&lt;100000,T3017*9%,IF(T3017&lt;250000,T3017*12%,T3017*15%)))))</f>
        <v>348.65000000000003</v>
      </c>
    </row>
    <row r="3018" spans="1:23" x14ac:dyDescent="0.3">
      <c r="A3018" s="2" t="s">
        <v>5295</v>
      </c>
      <c r="B3018" s="4">
        <v>43953</v>
      </c>
      <c r="C3018" s="4">
        <v>43955</v>
      </c>
      <c r="D3018" s="2" t="s">
        <v>47</v>
      </c>
      <c r="E3018" s="2" t="s">
        <v>43</v>
      </c>
      <c r="F3018" s="2" t="s">
        <v>1137</v>
      </c>
      <c r="G3018" s="5" t="str">
        <f>VLOOKUP(F3018,'Customer Info'!A:B,2,0)</f>
        <v>Rachel</v>
      </c>
      <c r="H3018" s="5" t="str">
        <f>VLOOKUP(F3018,'Customer Info'!A:C,3,0)</f>
        <v>Payne</v>
      </c>
      <c r="I3018" s="5" t="str">
        <f>VLOOKUP(F3018,'Customer Info'!A:E,5,0)</f>
        <v>Caloundra</v>
      </c>
      <c r="J3018" s="2" t="s">
        <v>1224</v>
      </c>
      <c r="K3018" s="6" t="str">
        <f>VLOOKUP(J3018,'Product Details'!B:C,2,0)</f>
        <v>Office_Supplies</v>
      </c>
      <c r="L3018" s="6" t="str">
        <f>VLOOKUP(J3018,'Product Details'!B:D,3,0)</f>
        <v>Labels</v>
      </c>
      <c r="M3018" s="6" t="s">
        <v>6466</v>
      </c>
      <c r="N3018" s="2">
        <v>1399</v>
      </c>
      <c r="O3018" s="2">
        <v>1333</v>
      </c>
      <c r="P3018" s="2">
        <v>5</v>
      </c>
      <c r="Q3018" s="7">
        <f>O3018*P3018</f>
        <v>6665</v>
      </c>
      <c r="R3018" s="7">
        <f>N3018*P3018</f>
        <v>6995</v>
      </c>
      <c r="S3018" s="2">
        <v>95</v>
      </c>
      <c r="T3018" s="8">
        <f>R3018+S3018</f>
        <v>7090</v>
      </c>
      <c r="U3018" s="8">
        <f>T3018-Q3018</f>
        <v>425</v>
      </c>
      <c r="V3018" s="2" t="s">
        <v>33</v>
      </c>
      <c r="W3018" s="31">
        <f>IF(T3018&lt;5000,T3018*2%,IF(T3018&lt;25000,T3018*5%,IF(T3018&lt;50000,T3018*7%,IF(T3018&lt;100000,T3018*9%,IF(T3018&lt;250000,T3018*12%,T3018*15%)))))</f>
        <v>354.5</v>
      </c>
    </row>
    <row r="3019" spans="1:23" x14ac:dyDescent="0.3">
      <c r="A3019" s="2" t="s">
        <v>4250</v>
      </c>
      <c r="B3019" s="4">
        <v>43347</v>
      </c>
      <c r="C3019" s="4">
        <v>43347</v>
      </c>
      <c r="D3019" s="2" t="s">
        <v>47</v>
      </c>
      <c r="E3019" s="2" t="s">
        <v>91</v>
      </c>
      <c r="F3019" s="2" t="s">
        <v>1360</v>
      </c>
      <c r="G3019" s="5" t="str">
        <f>VLOOKUP(F3019,'Customer Info'!A:B,2,0)</f>
        <v>Eugene</v>
      </c>
      <c r="H3019" s="5" t="str">
        <f>VLOOKUP(F3019,'Customer Info'!A:C,3,0)</f>
        <v>Hildebrand</v>
      </c>
      <c r="I3019" s="5" t="str">
        <f>VLOOKUP(F3019,'Customer Info'!A:E,5,0)</f>
        <v>Sindelfingen</v>
      </c>
      <c r="J3019" s="2" t="s">
        <v>761</v>
      </c>
      <c r="K3019" s="6" t="str">
        <f>VLOOKUP(J3019,'Product Details'!B:C,2,0)</f>
        <v>Technology</v>
      </c>
      <c r="L3019" s="6" t="str">
        <f>VLOOKUP(J3019,'Product Details'!B:D,3,0)</f>
        <v>Machines</v>
      </c>
      <c r="M3019" s="6" t="s">
        <v>6438</v>
      </c>
      <c r="N3019" s="2">
        <v>1399</v>
      </c>
      <c r="O3019" s="2">
        <v>1333</v>
      </c>
      <c r="P3019" s="2">
        <v>5</v>
      </c>
      <c r="Q3019" s="7">
        <f>O3019*P3019</f>
        <v>6665</v>
      </c>
      <c r="R3019" s="7">
        <f>N3019*P3019</f>
        <v>6995</v>
      </c>
      <c r="S3019" s="2">
        <v>58</v>
      </c>
      <c r="T3019" s="8">
        <f>R3019+S3019</f>
        <v>7053</v>
      </c>
      <c r="U3019" s="8">
        <f>T3019-Q3019</f>
        <v>388</v>
      </c>
      <c r="V3019" s="2" t="s">
        <v>33</v>
      </c>
      <c r="W3019" s="31">
        <f>IF(T3019&lt;5000,T3019*2%,IF(T3019&lt;25000,T3019*5%,IF(T3019&lt;50000,T3019*7%,IF(T3019&lt;100000,T3019*9%,IF(T3019&lt;250000,T3019*12%,T3019*15%)))))</f>
        <v>352.65000000000003</v>
      </c>
    </row>
    <row r="3020" spans="1:23" x14ac:dyDescent="0.3">
      <c r="A3020" s="2" t="s">
        <v>5220</v>
      </c>
      <c r="B3020" s="4">
        <v>43545</v>
      </c>
      <c r="C3020" s="4">
        <v>43546</v>
      </c>
      <c r="D3020" s="2" t="s">
        <v>47</v>
      </c>
      <c r="E3020" s="2" t="s">
        <v>68</v>
      </c>
      <c r="F3020" s="2" t="s">
        <v>1076</v>
      </c>
      <c r="G3020" s="5" t="str">
        <f>VLOOKUP(F3020,'Customer Info'!A:B,2,0)</f>
        <v>Sam</v>
      </c>
      <c r="H3020" s="5" t="str">
        <f>VLOOKUP(F3020,'Customer Info'!A:C,3,0)</f>
        <v>Craven</v>
      </c>
      <c r="I3020" s="5" t="str">
        <f>VLOOKUP(F3020,'Customer Info'!A:E,5,0)</f>
        <v>Hyderabad</v>
      </c>
      <c r="J3020" s="2" t="s">
        <v>204</v>
      </c>
      <c r="K3020" s="6" t="str">
        <f>VLOOKUP(J3020,'Product Details'!B:C,2,0)</f>
        <v>Office_Supplies</v>
      </c>
      <c r="L3020" s="6" t="str">
        <f>VLOOKUP(J3020,'Product Details'!B:D,3,0)</f>
        <v>Labels</v>
      </c>
      <c r="M3020" s="6" t="s">
        <v>6516</v>
      </c>
      <c r="N3020" s="2">
        <v>2333</v>
      </c>
      <c r="O3020" s="2">
        <v>2060</v>
      </c>
      <c r="P3020" s="2">
        <v>3</v>
      </c>
      <c r="Q3020" s="7">
        <f>O3020*P3020</f>
        <v>6180</v>
      </c>
      <c r="R3020" s="7">
        <f>N3020*P3020</f>
        <v>6999</v>
      </c>
      <c r="S3020" s="2">
        <v>98</v>
      </c>
      <c r="T3020" s="8">
        <f>R3020+S3020</f>
        <v>7097</v>
      </c>
      <c r="U3020" s="8">
        <f>T3020-Q3020</f>
        <v>917</v>
      </c>
      <c r="V3020" s="2" t="s">
        <v>63</v>
      </c>
      <c r="W3020" s="31">
        <f>IF(T3020&lt;5000,T3020*2%,IF(T3020&lt;25000,T3020*5%,IF(T3020&lt;50000,T3020*7%,IF(T3020&lt;100000,T3020*9%,IF(T3020&lt;250000,T3020*12%,T3020*15%)))))</f>
        <v>354.85</v>
      </c>
    </row>
    <row r="3021" spans="1:23" x14ac:dyDescent="0.3">
      <c r="A3021" s="2" t="s">
        <v>2308</v>
      </c>
      <c r="B3021" s="4">
        <v>43558</v>
      </c>
      <c r="C3021" s="4">
        <v>43559</v>
      </c>
      <c r="D3021" s="2" t="s">
        <v>47</v>
      </c>
      <c r="E3021" s="2" t="s">
        <v>43</v>
      </c>
      <c r="F3021" s="2" t="s">
        <v>656</v>
      </c>
      <c r="G3021" s="5" t="str">
        <f>VLOOKUP(F3021,'Customer Info'!A:B,2,0)</f>
        <v>Rachel</v>
      </c>
      <c r="H3021" s="5" t="str">
        <f>VLOOKUP(F3021,'Customer Info'!A:C,3,0)</f>
        <v>Payne</v>
      </c>
      <c r="I3021" s="5" t="str">
        <f>VLOOKUP(F3021,'Customer Info'!A:E,5,0)</f>
        <v>Mianyang</v>
      </c>
      <c r="J3021" s="2" t="s">
        <v>220</v>
      </c>
      <c r="K3021" s="6" t="str">
        <f>VLOOKUP(J3021,'Product Details'!B:C,2,0)</f>
        <v>Office_Supplies</v>
      </c>
      <c r="L3021" s="6" t="str">
        <f>VLOOKUP(J3021,'Product Details'!B:D,3,0)</f>
        <v>Storage</v>
      </c>
      <c r="M3021" s="6" t="s">
        <v>6541</v>
      </c>
      <c r="N3021" s="2">
        <v>2333</v>
      </c>
      <c r="O3021" s="2">
        <v>2060</v>
      </c>
      <c r="P3021" s="2">
        <v>3</v>
      </c>
      <c r="Q3021" s="7">
        <f>O3021*P3021</f>
        <v>6180</v>
      </c>
      <c r="R3021" s="7">
        <f>N3021*P3021</f>
        <v>6999</v>
      </c>
      <c r="S3021" s="2">
        <v>65</v>
      </c>
      <c r="T3021" s="8">
        <f>R3021+S3021</f>
        <v>7064</v>
      </c>
      <c r="U3021" s="8">
        <f>T3021-Q3021</f>
        <v>884</v>
      </c>
      <c r="V3021" s="2" t="s">
        <v>33</v>
      </c>
      <c r="W3021" s="31">
        <f>IF(T3021&lt;5000,T3021*2%,IF(T3021&lt;25000,T3021*5%,IF(T3021&lt;50000,T3021*7%,IF(T3021&lt;100000,T3021*9%,IF(T3021&lt;250000,T3021*12%,T3021*15%)))))</f>
        <v>353.20000000000005</v>
      </c>
    </row>
    <row r="3022" spans="1:23" x14ac:dyDescent="0.3">
      <c r="A3022" s="2" t="s">
        <v>3172</v>
      </c>
      <c r="B3022" s="4">
        <v>43363</v>
      </c>
      <c r="C3022" s="4">
        <v>43363</v>
      </c>
      <c r="D3022" s="2" t="s">
        <v>47</v>
      </c>
      <c r="E3022" s="2" t="s">
        <v>68</v>
      </c>
      <c r="F3022" s="2" t="s">
        <v>236</v>
      </c>
      <c r="G3022" s="5" t="str">
        <f>VLOOKUP(F3022,'Customer Info'!A:B,2,0)</f>
        <v>Erin</v>
      </c>
      <c r="H3022" s="5" t="str">
        <f>VLOOKUP(F3022,'Customer Info'!A:C,3,0)</f>
        <v>Smith</v>
      </c>
      <c r="I3022" s="5" t="str">
        <f>VLOOKUP(F3022,'Customer Info'!A:E,5,0)</f>
        <v>Yuci</v>
      </c>
      <c r="J3022" s="2" t="s">
        <v>193</v>
      </c>
      <c r="K3022" s="6" t="str">
        <f>VLOOKUP(J3022,'Product Details'!B:C,2,0)</f>
        <v>Office_Supplies</v>
      </c>
      <c r="L3022" s="6" t="str">
        <f>VLOOKUP(J3022,'Product Details'!B:D,3,0)</f>
        <v>Art</v>
      </c>
      <c r="M3022" s="6" t="s">
        <v>6434</v>
      </c>
      <c r="N3022" s="2">
        <v>2333</v>
      </c>
      <c r="O3022" s="2">
        <v>2060</v>
      </c>
      <c r="P3022" s="2">
        <v>3</v>
      </c>
      <c r="Q3022" s="7">
        <f>O3022*P3022</f>
        <v>6180</v>
      </c>
      <c r="R3022" s="7">
        <f>N3022*P3022</f>
        <v>6999</v>
      </c>
      <c r="S3022" s="2">
        <v>37</v>
      </c>
      <c r="T3022" s="8">
        <f>R3022+S3022</f>
        <v>7036</v>
      </c>
      <c r="U3022" s="8">
        <f>T3022-Q3022</f>
        <v>856</v>
      </c>
      <c r="V3022" s="2" t="s">
        <v>33</v>
      </c>
      <c r="W3022" s="31">
        <f>IF(T3022&lt;5000,T3022*2%,IF(T3022&lt;25000,T3022*5%,IF(T3022&lt;50000,T3022*7%,IF(T3022&lt;100000,T3022*9%,IF(T3022&lt;250000,T3022*12%,T3022*15%)))))</f>
        <v>351.8</v>
      </c>
    </row>
    <row r="3023" spans="1:23" x14ac:dyDescent="0.3">
      <c r="A3023" s="2" t="s">
        <v>1745</v>
      </c>
      <c r="B3023" s="4">
        <v>43923</v>
      </c>
      <c r="C3023" s="4">
        <v>43923</v>
      </c>
      <c r="D3023" s="2" t="s">
        <v>35</v>
      </c>
      <c r="E3023" s="2" t="s">
        <v>29</v>
      </c>
      <c r="F3023" s="2" t="s">
        <v>1746</v>
      </c>
      <c r="G3023" s="5" t="str">
        <f>VLOOKUP(F3023,'Customer Info'!A:B,2,0)</f>
        <v>Aaron</v>
      </c>
      <c r="H3023" s="5" t="str">
        <f>VLOOKUP(F3023,'Customer Info'!A:C,3,0)</f>
        <v>Smayling</v>
      </c>
      <c r="I3023" s="5" t="str">
        <f>VLOOKUP(F3023,'Customer Info'!A:E,5,0)</f>
        <v>Port Macquarie</v>
      </c>
      <c r="J3023" s="2" t="s">
        <v>172</v>
      </c>
      <c r="K3023" s="6" t="str">
        <f>VLOOKUP(J3023,'Product Details'!B:C,2,0)</f>
        <v>Office_Supplies</v>
      </c>
      <c r="L3023" s="6" t="str">
        <f>VLOOKUP(J3023,'Product Details'!B:D,3,0)</f>
        <v>Fasteners</v>
      </c>
      <c r="M3023" s="6" t="s">
        <v>6539</v>
      </c>
      <c r="N3023" s="2">
        <v>7001</v>
      </c>
      <c r="O3023" s="2">
        <v>6476</v>
      </c>
      <c r="P3023" s="2">
        <v>1</v>
      </c>
      <c r="Q3023" s="7">
        <f>O3023*P3023</f>
        <v>6476</v>
      </c>
      <c r="R3023" s="7">
        <f>N3023*P3023</f>
        <v>7001</v>
      </c>
      <c r="S3023" s="2">
        <v>55</v>
      </c>
      <c r="T3023" s="8">
        <f>R3023+S3023</f>
        <v>7056</v>
      </c>
      <c r="U3023" s="8">
        <f>T3023-Q3023</f>
        <v>580</v>
      </c>
      <c r="V3023" s="2" t="s">
        <v>33</v>
      </c>
      <c r="W3023" s="31">
        <f>IF(T3023&lt;5000,T3023*2%,IF(T3023&lt;25000,T3023*5%,IF(T3023&lt;50000,T3023*7%,IF(T3023&lt;100000,T3023*9%,IF(T3023&lt;250000,T3023*12%,T3023*15%)))))</f>
        <v>352.8</v>
      </c>
    </row>
    <row r="3024" spans="1:23" x14ac:dyDescent="0.3">
      <c r="A3024" s="2" t="s">
        <v>4060</v>
      </c>
      <c r="B3024" s="4">
        <v>43367</v>
      </c>
      <c r="C3024" s="4">
        <v>43367</v>
      </c>
      <c r="D3024" s="2" t="s">
        <v>28</v>
      </c>
      <c r="E3024" s="2" t="s">
        <v>36</v>
      </c>
      <c r="F3024" s="2" t="s">
        <v>2297</v>
      </c>
      <c r="G3024" s="5" t="str">
        <f>VLOOKUP(F3024,'Customer Info'!A:B,2,0)</f>
        <v>Filia</v>
      </c>
      <c r="H3024" s="5" t="str">
        <f>VLOOKUP(F3024,'Customer Info'!A:C,3,0)</f>
        <v>McAdams</v>
      </c>
      <c r="I3024" s="5" t="str">
        <f>VLOOKUP(F3024,'Customer Info'!A:E,5,0)</f>
        <v>Lucknow</v>
      </c>
      <c r="J3024" s="2" t="s">
        <v>102</v>
      </c>
      <c r="K3024" s="6" t="str">
        <f>VLOOKUP(J3024,'Product Details'!B:C,2,0)</f>
        <v>Technology</v>
      </c>
      <c r="L3024" s="6" t="str">
        <f>VLOOKUP(J3024,'Product Details'!B:D,3,0)</f>
        <v>Phones</v>
      </c>
      <c r="M3024" s="6" t="s">
        <v>6447</v>
      </c>
      <c r="N3024" s="2">
        <v>1752</v>
      </c>
      <c r="O3024" s="2">
        <v>1576</v>
      </c>
      <c r="P3024" s="2">
        <v>4</v>
      </c>
      <c r="Q3024" s="7">
        <f>O3024*P3024</f>
        <v>6304</v>
      </c>
      <c r="R3024" s="7">
        <f>N3024*P3024</f>
        <v>7008</v>
      </c>
      <c r="S3024" s="2">
        <v>86</v>
      </c>
      <c r="T3024" s="8">
        <f>R3024+S3024</f>
        <v>7094</v>
      </c>
      <c r="U3024" s="8">
        <f>T3024-Q3024</f>
        <v>790</v>
      </c>
      <c r="V3024" s="2" t="s">
        <v>71</v>
      </c>
      <c r="W3024" s="31">
        <f>IF(T3024&lt;5000,T3024*2%,IF(T3024&lt;25000,T3024*5%,IF(T3024&lt;50000,T3024*7%,IF(T3024&lt;100000,T3024*9%,IF(T3024&lt;250000,T3024*12%,T3024*15%)))))</f>
        <v>354.70000000000005</v>
      </c>
    </row>
    <row r="3025" spans="1:23" x14ac:dyDescent="0.3">
      <c r="A3025" s="2" t="s">
        <v>2791</v>
      </c>
      <c r="B3025" s="4">
        <v>44139</v>
      </c>
      <c r="C3025" s="4">
        <v>44139</v>
      </c>
      <c r="D3025" s="2" t="s">
        <v>28</v>
      </c>
      <c r="E3025" s="2" t="s">
        <v>36</v>
      </c>
      <c r="F3025" s="2" t="s">
        <v>1039</v>
      </c>
      <c r="G3025" s="5" t="str">
        <f>VLOOKUP(F3025,'Customer Info'!A:B,2,0)</f>
        <v>Jessica</v>
      </c>
      <c r="H3025" s="5" t="str">
        <f>VLOOKUP(F3025,'Customer Info'!A:C,3,0)</f>
        <v>Myrick</v>
      </c>
      <c r="I3025" s="5" t="str">
        <f>VLOOKUP(F3025,'Customer Info'!A:E,5,0)</f>
        <v>Jakarta</v>
      </c>
      <c r="J3025" s="2" t="s">
        <v>310</v>
      </c>
      <c r="K3025" s="6" t="str">
        <f>VLOOKUP(J3025,'Product Details'!B:C,2,0)</f>
        <v>Technology</v>
      </c>
      <c r="L3025" s="6" t="str">
        <f>VLOOKUP(J3025,'Product Details'!B:D,3,0)</f>
        <v>Copiers</v>
      </c>
      <c r="M3025" s="6" t="s">
        <v>6481</v>
      </c>
      <c r="N3025" s="2">
        <v>1169</v>
      </c>
      <c r="O3025" s="2">
        <v>1103</v>
      </c>
      <c r="P3025" s="2">
        <v>6</v>
      </c>
      <c r="Q3025" s="7">
        <f>O3025*P3025</f>
        <v>6618</v>
      </c>
      <c r="R3025" s="7">
        <f>N3025*P3025</f>
        <v>7014</v>
      </c>
      <c r="S3025" s="2">
        <v>87</v>
      </c>
      <c r="T3025" s="8">
        <f>R3025+S3025</f>
        <v>7101</v>
      </c>
      <c r="U3025" s="8">
        <f>T3025-Q3025</f>
        <v>483</v>
      </c>
      <c r="V3025" s="2" t="s">
        <v>33</v>
      </c>
      <c r="W3025" s="31">
        <f>IF(T3025&lt;5000,T3025*2%,IF(T3025&lt;25000,T3025*5%,IF(T3025&lt;50000,T3025*7%,IF(T3025&lt;100000,T3025*9%,IF(T3025&lt;250000,T3025*12%,T3025*15%)))))</f>
        <v>355.05</v>
      </c>
    </row>
    <row r="3026" spans="1:23" x14ac:dyDescent="0.3">
      <c r="A3026" s="2" t="s">
        <v>4636</v>
      </c>
      <c r="B3026" s="4">
        <v>43967</v>
      </c>
      <c r="C3026" s="4">
        <v>43968</v>
      </c>
      <c r="D3026" s="2" t="s">
        <v>28</v>
      </c>
      <c r="E3026" s="2" t="s">
        <v>91</v>
      </c>
      <c r="F3026" s="2" t="s">
        <v>236</v>
      </c>
      <c r="G3026" s="5" t="str">
        <f>VLOOKUP(F3026,'Customer Info'!A:B,2,0)</f>
        <v>Erin</v>
      </c>
      <c r="H3026" s="5" t="str">
        <f>VLOOKUP(F3026,'Customer Info'!A:C,3,0)</f>
        <v>Smith</v>
      </c>
      <c r="I3026" s="5" t="str">
        <f>VLOOKUP(F3026,'Customer Info'!A:E,5,0)</f>
        <v>Yuci</v>
      </c>
      <c r="J3026" s="2" t="s">
        <v>435</v>
      </c>
      <c r="K3026" s="6" t="str">
        <f>VLOOKUP(J3026,'Product Details'!B:C,2,0)</f>
        <v>Technology</v>
      </c>
      <c r="L3026" s="6" t="str">
        <f>VLOOKUP(J3026,'Product Details'!B:D,3,0)</f>
        <v>Accessories</v>
      </c>
      <c r="M3026" s="6" t="s">
        <v>6442</v>
      </c>
      <c r="N3026" s="2">
        <v>1169</v>
      </c>
      <c r="O3026" s="2">
        <v>1103</v>
      </c>
      <c r="P3026" s="2">
        <v>6</v>
      </c>
      <c r="Q3026" s="7">
        <f>O3026*P3026</f>
        <v>6618</v>
      </c>
      <c r="R3026" s="7">
        <f>N3026*P3026</f>
        <v>7014</v>
      </c>
      <c r="S3026" s="2">
        <v>51</v>
      </c>
      <c r="T3026" s="8">
        <f>R3026+S3026</f>
        <v>7065</v>
      </c>
      <c r="U3026" s="8">
        <f>T3026-Q3026</f>
        <v>447</v>
      </c>
      <c r="V3026" s="2" t="s">
        <v>63</v>
      </c>
      <c r="W3026" s="31">
        <f>IF(T3026&lt;5000,T3026*2%,IF(T3026&lt;25000,T3026*5%,IF(T3026&lt;50000,T3026*7%,IF(T3026&lt;100000,T3026*9%,IF(T3026&lt;250000,T3026*12%,T3026*15%)))))</f>
        <v>353.25</v>
      </c>
    </row>
    <row r="3027" spans="1:23" x14ac:dyDescent="0.3">
      <c r="A3027" s="2" t="s">
        <v>3779</v>
      </c>
      <c r="B3027" s="4">
        <v>44143</v>
      </c>
      <c r="C3027" s="4">
        <v>44145</v>
      </c>
      <c r="D3027" s="2" t="s">
        <v>28</v>
      </c>
      <c r="E3027" s="2" t="s">
        <v>29</v>
      </c>
      <c r="F3027" s="2" t="s">
        <v>960</v>
      </c>
      <c r="G3027" s="5" t="str">
        <f>VLOOKUP(F3027,'Customer Info'!A:B,2,0)</f>
        <v>Liz</v>
      </c>
      <c r="H3027" s="5" t="str">
        <f>VLOOKUP(F3027,'Customer Info'!A:C,3,0)</f>
        <v>Pelletier</v>
      </c>
      <c r="I3027" s="5" t="str">
        <f>VLOOKUP(F3027,'Customer Info'!A:E,5,0)</f>
        <v>Zigong</v>
      </c>
      <c r="J3027" s="2" t="s">
        <v>1050</v>
      </c>
      <c r="K3027" s="6" t="str">
        <f>VLOOKUP(J3027,'Product Details'!B:C,2,0)</f>
        <v>Technology</v>
      </c>
      <c r="L3027" s="6" t="str">
        <f>VLOOKUP(J3027,'Product Details'!B:D,3,0)</f>
        <v>Copiers</v>
      </c>
      <c r="M3027" s="6" t="s">
        <v>6484</v>
      </c>
      <c r="N3027" s="2">
        <v>7021</v>
      </c>
      <c r="O3027" s="2">
        <v>6686</v>
      </c>
      <c r="P3027" s="2">
        <v>1</v>
      </c>
      <c r="Q3027" s="7">
        <f>O3027*P3027</f>
        <v>6686</v>
      </c>
      <c r="R3027" s="7">
        <f>N3027*P3027</f>
        <v>7021</v>
      </c>
      <c r="S3027" s="2">
        <v>83</v>
      </c>
      <c r="T3027" s="8">
        <f>R3027+S3027</f>
        <v>7104</v>
      </c>
      <c r="U3027" s="8">
        <f>T3027-Q3027</f>
        <v>418</v>
      </c>
      <c r="V3027" s="2" t="s">
        <v>71</v>
      </c>
      <c r="W3027" s="31">
        <f>IF(T3027&lt;5000,T3027*2%,IF(T3027&lt;25000,T3027*5%,IF(T3027&lt;50000,T3027*7%,IF(T3027&lt;100000,T3027*9%,IF(T3027&lt;250000,T3027*12%,T3027*15%)))))</f>
        <v>355.20000000000005</v>
      </c>
    </row>
    <row r="3028" spans="1:23" x14ac:dyDescent="0.3">
      <c r="A3028" s="2" t="s">
        <v>3672</v>
      </c>
      <c r="B3028" s="4">
        <v>44031</v>
      </c>
      <c r="C3028" s="4">
        <v>44031</v>
      </c>
      <c r="D3028" s="2" t="s">
        <v>28</v>
      </c>
      <c r="E3028" s="2" t="s">
        <v>43</v>
      </c>
      <c r="F3028" s="2" t="s">
        <v>651</v>
      </c>
      <c r="G3028" s="5" t="str">
        <f>VLOOKUP(F3028,'Customer Info'!A:B,2,0)</f>
        <v>Helen</v>
      </c>
      <c r="H3028" s="5" t="str">
        <f>VLOOKUP(F3028,'Customer Info'!A:C,3,0)</f>
        <v>Abelman</v>
      </c>
      <c r="I3028" s="5" t="str">
        <f>VLOOKUP(F3028,'Customer Info'!A:E,5,0)</f>
        <v>Berlin</v>
      </c>
      <c r="J3028" s="2" t="s">
        <v>283</v>
      </c>
      <c r="K3028" s="6" t="str">
        <f>VLOOKUP(J3028,'Product Details'!B:C,2,0)</f>
        <v>Furniture</v>
      </c>
      <c r="L3028" s="6" t="str">
        <f>VLOOKUP(J3028,'Product Details'!B:D,3,0)</f>
        <v>Chairs</v>
      </c>
      <c r="M3028" s="6" t="s">
        <v>6490</v>
      </c>
      <c r="N3028" s="2">
        <v>7021</v>
      </c>
      <c r="O3028" s="2">
        <v>6686</v>
      </c>
      <c r="P3028" s="2">
        <v>1</v>
      </c>
      <c r="Q3028" s="7">
        <f>O3028*P3028</f>
        <v>6686</v>
      </c>
      <c r="R3028" s="7">
        <f>N3028*P3028</f>
        <v>7021</v>
      </c>
      <c r="S3028" s="2">
        <v>50</v>
      </c>
      <c r="T3028" s="8">
        <f>R3028+S3028</f>
        <v>7071</v>
      </c>
      <c r="U3028" s="8">
        <f>T3028-Q3028</f>
        <v>385</v>
      </c>
      <c r="V3028" s="2" t="s">
        <v>63</v>
      </c>
      <c r="W3028" s="31">
        <f>IF(T3028&lt;5000,T3028*2%,IF(T3028&lt;25000,T3028*5%,IF(T3028&lt;50000,T3028*7%,IF(T3028&lt;100000,T3028*9%,IF(T3028&lt;250000,T3028*12%,T3028*15%)))))</f>
        <v>353.55</v>
      </c>
    </row>
    <row r="3029" spans="1:23" x14ac:dyDescent="0.3">
      <c r="A3029" s="2" t="s">
        <v>4188</v>
      </c>
      <c r="B3029" s="4">
        <v>43268</v>
      </c>
      <c r="C3029" s="4">
        <v>43270</v>
      </c>
      <c r="D3029" s="2" t="s">
        <v>28</v>
      </c>
      <c r="E3029" s="2" t="s">
        <v>29</v>
      </c>
      <c r="F3029" s="2" t="s">
        <v>1203</v>
      </c>
      <c r="G3029" s="5" t="str">
        <f>VLOOKUP(F3029,'Customer Info'!A:B,2,0)</f>
        <v>Mike</v>
      </c>
      <c r="H3029" s="5" t="str">
        <f>VLOOKUP(F3029,'Customer Info'!A:C,3,0)</f>
        <v>Gockenbach</v>
      </c>
      <c r="I3029" s="5" t="str">
        <f>VLOOKUP(F3029,'Customer Info'!A:E,5,0)</f>
        <v>Caloundra</v>
      </c>
      <c r="J3029" s="2" t="s">
        <v>1167</v>
      </c>
      <c r="K3029" s="6" t="str">
        <f>VLOOKUP(J3029,'Product Details'!B:C,2,0)</f>
        <v>Office_Supplies</v>
      </c>
      <c r="L3029" s="6" t="str">
        <f>VLOOKUP(J3029,'Product Details'!B:D,3,0)</f>
        <v>Supplies</v>
      </c>
      <c r="M3029" s="6" t="s">
        <v>6444</v>
      </c>
      <c r="N3029" s="2">
        <v>2342</v>
      </c>
      <c r="O3029" s="2">
        <v>2210</v>
      </c>
      <c r="P3029" s="2">
        <v>3</v>
      </c>
      <c r="Q3029" s="7">
        <f>O3029*P3029</f>
        <v>6630</v>
      </c>
      <c r="R3029" s="7">
        <f>N3029*P3029</f>
        <v>7026</v>
      </c>
      <c r="S3029" s="2">
        <v>76</v>
      </c>
      <c r="T3029" s="8">
        <f>R3029+S3029</f>
        <v>7102</v>
      </c>
      <c r="U3029" s="8">
        <f>T3029-Q3029</f>
        <v>472</v>
      </c>
      <c r="V3029" s="2" t="s">
        <v>33</v>
      </c>
      <c r="W3029" s="31">
        <f>IF(T3029&lt;5000,T3029*2%,IF(T3029&lt;25000,T3029*5%,IF(T3029&lt;50000,T3029*7%,IF(T3029&lt;100000,T3029*9%,IF(T3029&lt;250000,T3029*12%,T3029*15%)))))</f>
        <v>355.1</v>
      </c>
    </row>
    <row r="3030" spans="1:23" x14ac:dyDescent="0.3">
      <c r="A3030" s="2" t="s">
        <v>1966</v>
      </c>
      <c r="B3030" s="4">
        <v>43922</v>
      </c>
      <c r="C3030" s="4">
        <v>43924</v>
      </c>
      <c r="D3030" s="2" t="s">
        <v>28</v>
      </c>
      <c r="E3030" s="2" t="s">
        <v>48</v>
      </c>
      <c r="F3030" s="2" t="s">
        <v>231</v>
      </c>
      <c r="G3030" s="5" t="str">
        <f>VLOOKUP(F3030,'Customer Info'!A:B,2,0)</f>
        <v>Thais</v>
      </c>
      <c r="H3030" s="5" t="str">
        <f>VLOOKUP(F3030,'Customer Info'!A:C,3,0)</f>
        <v>Sissman</v>
      </c>
      <c r="I3030" s="5" t="str">
        <f>VLOOKUP(F3030,'Customer Info'!A:E,5,0)</f>
        <v>Essen</v>
      </c>
      <c r="J3030" s="2" t="s">
        <v>348</v>
      </c>
      <c r="K3030" s="6" t="str">
        <f>VLOOKUP(J3030,'Product Details'!B:C,2,0)</f>
        <v>Furniture</v>
      </c>
      <c r="L3030" s="6" t="str">
        <f>VLOOKUP(J3030,'Product Details'!B:D,3,0)</f>
        <v>Furnishings</v>
      </c>
      <c r="M3030" s="6" t="s">
        <v>6559</v>
      </c>
      <c r="N3030" s="2">
        <v>2342</v>
      </c>
      <c r="O3030" s="2">
        <v>2210</v>
      </c>
      <c r="P3030" s="2">
        <v>3</v>
      </c>
      <c r="Q3030" s="7">
        <f>O3030*P3030</f>
        <v>6630</v>
      </c>
      <c r="R3030" s="7">
        <f>N3030*P3030</f>
        <v>7026</v>
      </c>
      <c r="S3030" s="2">
        <v>62</v>
      </c>
      <c r="T3030" s="8">
        <f>R3030+S3030</f>
        <v>7088</v>
      </c>
      <c r="U3030" s="8">
        <f>T3030-Q3030</f>
        <v>458</v>
      </c>
      <c r="V3030" s="2" t="s">
        <v>63</v>
      </c>
      <c r="W3030" s="31">
        <f>IF(T3030&lt;5000,T3030*2%,IF(T3030&lt;25000,T3030*5%,IF(T3030&lt;50000,T3030*7%,IF(T3030&lt;100000,T3030*9%,IF(T3030&lt;250000,T3030*12%,T3030*15%)))))</f>
        <v>354.40000000000003</v>
      </c>
    </row>
    <row r="3031" spans="1:23" x14ac:dyDescent="0.3">
      <c r="A3031" s="2" t="s">
        <v>2561</v>
      </c>
      <c r="B3031" s="4">
        <v>43852</v>
      </c>
      <c r="C3031" s="4">
        <v>43853</v>
      </c>
      <c r="D3031" s="2" t="s">
        <v>28</v>
      </c>
      <c r="E3031" s="2" t="s">
        <v>36</v>
      </c>
      <c r="F3031" s="2" t="s">
        <v>1742</v>
      </c>
      <c r="G3031" s="5" t="str">
        <f>VLOOKUP(F3031,'Customer Info'!A:B,2,0)</f>
        <v>Dave</v>
      </c>
      <c r="H3031" s="5" t="str">
        <f>VLOOKUP(F3031,'Customer Info'!A:C,3,0)</f>
        <v>Poirier</v>
      </c>
      <c r="I3031" s="5" t="str">
        <f>VLOOKUP(F3031,'Customer Info'!A:E,5,0)</f>
        <v>Suizhou</v>
      </c>
      <c r="J3031" s="2" t="s">
        <v>361</v>
      </c>
      <c r="K3031" s="6" t="str">
        <f>VLOOKUP(J3031,'Product Details'!B:C,2,0)</f>
        <v>Technology</v>
      </c>
      <c r="L3031" s="6" t="str">
        <f>VLOOKUP(J3031,'Product Details'!B:D,3,0)</f>
        <v>Machines</v>
      </c>
      <c r="M3031" s="6" t="s">
        <v>6423</v>
      </c>
      <c r="N3031" s="2">
        <v>2342</v>
      </c>
      <c r="O3031" s="2">
        <v>2210</v>
      </c>
      <c r="P3031" s="2">
        <v>3</v>
      </c>
      <c r="Q3031" s="7">
        <f>O3031*P3031</f>
        <v>6630</v>
      </c>
      <c r="R3031" s="7">
        <f>N3031*P3031</f>
        <v>7026</v>
      </c>
      <c r="S3031" s="2">
        <v>34</v>
      </c>
      <c r="T3031" s="8">
        <f>R3031+S3031</f>
        <v>7060</v>
      </c>
      <c r="U3031" s="8">
        <f>T3031-Q3031</f>
        <v>430</v>
      </c>
      <c r="V3031" s="2" t="s">
        <v>63</v>
      </c>
      <c r="W3031" s="31">
        <f>IF(T3031&lt;5000,T3031*2%,IF(T3031&lt;25000,T3031*5%,IF(T3031&lt;50000,T3031*7%,IF(T3031&lt;100000,T3031*9%,IF(T3031&lt;250000,T3031*12%,T3031*15%)))))</f>
        <v>353</v>
      </c>
    </row>
    <row r="3032" spans="1:23" x14ac:dyDescent="0.3">
      <c r="A3032" s="2" t="s">
        <v>755</v>
      </c>
      <c r="B3032" s="4">
        <v>43293</v>
      </c>
      <c r="C3032" s="4">
        <v>43294</v>
      </c>
      <c r="D3032" s="2" t="s">
        <v>47</v>
      </c>
      <c r="E3032" s="2" t="s">
        <v>91</v>
      </c>
      <c r="F3032" s="2" t="s">
        <v>428</v>
      </c>
      <c r="G3032" s="5" t="str">
        <f>VLOOKUP(F3032,'Customer Info'!A:B,2,0)</f>
        <v>Sarah</v>
      </c>
      <c r="H3032" s="5" t="str">
        <f>VLOOKUP(F3032,'Customer Info'!A:C,3,0)</f>
        <v>Bern</v>
      </c>
      <c r="I3032" s="5" t="str">
        <f>VLOOKUP(F3032,'Customer Info'!A:E,5,0)</f>
        <v>Wollongong</v>
      </c>
      <c r="J3032" s="2" t="s">
        <v>89</v>
      </c>
      <c r="K3032" s="6" t="str">
        <f>VLOOKUP(J3032,'Product Details'!B:C,2,0)</f>
        <v>Office_Supplies</v>
      </c>
      <c r="L3032" s="6" t="str">
        <f>VLOOKUP(J3032,'Product Details'!B:D,3,0)</f>
        <v>Paper</v>
      </c>
      <c r="M3032" s="6" t="s">
        <v>6568</v>
      </c>
      <c r="N3032" s="2">
        <v>1763</v>
      </c>
      <c r="O3032" s="2">
        <v>1602</v>
      </c>
      <c r="P3032" s="2">
        <v>4</v>
      </c>
      <c r="Q3032" s="7">
        <f>O3032*P3032</f>
        <v>6408</v>
      </c>
      <c r="R3032" s="7">
        <f>N3032*P3032</f>
        <v>7052</v>
      </c>
      <c r="S3032" s="2">
        <v>41</v>
      </c>
      <c r="T3032" s="8">
        <f>R3032+S3032</f>
        <v>7093</v>
      </c>
      <c r="U3032" s="8">
        <f>T3032-Q3032</f>
        <v>685</v>
      </c>
      <c r="V3032" s="2" t="s">
        <v>33</v>
      </c>
      <c r="W3032" s="31">
        <f>IF(T3032&lt;5000,T3032*2%,IF(T3032&lt;25000,T3032*5%,IF(T3032&lt;50000,T3032*7%,IF(T3032&lt;100000,T3032*9%,IF(T3032&lt;250000,T3032*12%,T3032*15%)))))</f>
        <v>354.65000000000003</v>
      </c>
    </row>
    <row r="3033" spans="1:23" x14ac:dyDescent="0.3">
      <c r="A3033" s="2" t="s">
        <v>4193</v>
      </c>
      <c r="B3033" s="4">
        <v>43243</v>
      </c>
      <c r="C3033" s="4">
        <v>43243</v>
      </c>
      <c r="D3033" s="2" t="s">
        <v>47</v>
      </c>
      <c r="E3033" s="2" t="s">
        <v>43</v>
      </c>
      <c r="F3033" s="2" t="s">
        <v>1402</v>
      </c>
      <c r="G3033" s="5" t="str">
        <f>VLOOKUP(F3033,'Customer Info'!A:B,2,0)</f>
        <v>Eileen</v>
      </c>
      <c r="H3033" s="5" t="str">
        <f>VLOOKUP(F3033,'Customer Info'!A:C,3,0)</f>
        <v>Kiefer</v>
      </c>
      <c r="I3033" s="5" t="str">
        <f>VLOOKUP(F3033,'Customer Info'!A:E,5,0)</f>
        <v>Cologne</v>
      </c>
      <c r="J3033" s="2" t="s">
        <v>93</v>
      </c>
      <c r="K3033" s="6" t="str">
        <f>VLOOKUP(J3033,'Product Details'!B:C,2,0)</f>
        <v>Furniture</v>
      </c>
      <c r="L3033" s="6" t="str">
        <f>VLOOKUP(J3033,'Product Details'!B:D,3,0)</f>
        <v>Bookcases</v>
      </c>
      <c r="M3033" s="6" t="s">
        <v>6452</v>
      </c>
      <c r="N3033" s="2">
        <v>1763</v>
      </c>
      <c r="O3033" s="2">
        <v>1602</v>
      </c>
      <c r="P3033" s="2">
        <v>4</v>
      </c>
      <c r="Q3033" s="7">
        <f>O3033*P3033</f>
        <v>6408</v>
      </c>
      <c r="R3033" s="7">
        <f>N3033*P3033</f>
        <v>7052</v>
      </c>
      <c r="S3033" s="2">
        <v>31</v>
      </c>
      <c r="T3033" s="8">
        <f>R3033+S3033</f>
        <v>7083</v>
      </c>
      <c r="U3033" s="8">
        <f>T3033-Q3033</f>
        <v>675</v>
      </c>
      <c r="V3033" s="2" t="s">
        <v>33</v>
      </c>
      <c r="W3033" s="31">
        <f>IF(T3033&lt;5000,T3033*2%,IF(T3033&lt;25000,T3033*5%,IF(T3033&lt;50000,T3033*7%,IF(T3033&lt;100000,T3033*9%,IF(T3033&lt;250000,T3033*12%,T3033*15%)))))</f>
        <v>354.15000000000003</v>
      </c>
    </row>
    <row r="3034" spans="1:23" x14ac:dyDescent="0.3">
      <c r="A3034" s="2" t="s">
        <v>1400</v>
      </c>
      <c r="B3034" s="4">
        <v>43711</v>
      </c>
      <c r="C3034" s="4">
        <v>43711</v>
      </c>
      <c r="D3034" s="2" t="s">
        <v>35</v>
      </c>
      <c r="E3034" s="2" t="s">
        <v>29</v>
      </c>
      <c r="F3034" s="2" t="s">
        <v>654</v>
      </c>
      <c r="G3034" s="5" t="str">
        <f>VLOOKUP(F3034,'Customer Info'!A:B,2,0)</f>
        <v>Jonathan</v>
      </c>
      <c r="H3034" s="5" t="str">
        <f>VLOOKUP(F3034,'Customer Info'!A:C,3,0)</f>
        <v>Howell</v>
      </c>
      <c r="I3034" s="5" t="str">
        <f>VLOOKUP(F3034,'Customer Info'!A:E,5,0)</f>
        <v>Guangshui</v>
      </c>
      <c r="J3034" s="2" t="s">
        <v>699</v>
      </c>
      <c r="K3034" s="6" t="str">
        <f>VLOOKUP(J3034,'Product Details'!B:C,2,0)</f>
        <v>Technology</v>
      </c>
      <c r="L3034" s="6" t="str">
        <f>VLOOKUP(J3034,'Product Details'!B:D,3,0)</f>
        <v>Accessories</v>
      </c>
      <c r="M3034" s="6" t="s">
        <v>6443</v>
      </c>
      <c r="N3034" s="2">
        <v>7065</v>
      </c>
      <c r="O3034" s="2">
        <v>6545</v>
      </c>
      <c r="P3034" s="2">
        <v>1</v>
      </c>
      <c r="Q3034" s="7">
        <f>O3034*P3034</f>
        <v>6545</v>
      </c>
      <c r="R3034" s="7">
        <f>N3034*P3034</f>
        <v>7065</v>
      </c>
      <c r="S3034" s="2">
        <v>63</v>
      </c>
      <c r="T3034" s="8">
        <f>R3034+S3034</f>
        <v>7128</v>
      </c>
      <c r="U3034" s="8">
        <f>T3034-Q3034</f>
        <v>583</v>
      </c>
      <c r="V3034" s="2" t="s">
        <v>30</v>
      </c>
      <c r="W3034" s="31">
        <f>IF(T3034&lt;5000,T3034*2%,IF(T3034&lt;25000,T3034*5%,IF(T3034&lt;50000,T3034*7%,IF(T3034&lt;100000,T3034*9%,IF(T3034&lt;250000,T3034*12%,T3034*15%)))))</f>
        <v>356.40000000000003</v>
      </c>
    </row>
    <row r="3035" spans="1:23" x14ac:dyDescent="0.3">
      <c r="A3035" s="2" t="s">
        <v>1135</v>
      </c>
      <c r="B3035" s="4">
        <v>43663</v>
      </c>
      <c r="C3035" s="4">
        <v>43665</v>
      </c>
      <c r="D3035" s="2" t="s">
        <v>35</v>
      </c>
      <c r="E3035" s="2" t="s">
        <v>68</v>
      </c>
      <c r="F3035" s="2" t="s">
        <v>581</v>
      </c>
      <c r="G3035" s="5" t="str">
        <f>VLOOKUP(F3035,'Customer Info'!A:B,2,0)</f>
        <v>Benjamin</v>
      </c>
      <c r="H3035" s="5" t="str">
        <f>VLOOKUP(F3035,'Customer Info'!A:C,3,0)</f>
        <v>Patterson</v>
      </c>
      <c r="I3035" s="5" t="str">
        <f>VLOOKUP(F3035,'Customer Info'!A:E,5,0)</f>
        <v>Wollongong</v>
      </c>
      <c r="J3035" s="2" t="s">
        <v>391</v>
      </c>
      <c r="K3035" s="6" t="str">
        <f>VLOOKUP(J3035,'Product Details'!B:C,2,0)</f>
        <v>Office_Supplies</v>
      </c>
      <c r="L3035" s="6" t="str">
        <f>VLOOKUP(J3035,'Product Details'!B:D,3,0)</f>
        <v>Binders</v>
      </c>
      <c r="M3035" s="6" t="s">
        <v>6510</v>
      </c>
      <c r="N3035" s="2">
        <v>7065</v>
      </c>
      <c r="O3035" s="2">
        <v>6545</v>
      </c>
      <c r="P3035" s="2">
        <v>1</v>
      </c>
      <c r="Q3035" s="7">
        <f>O3035*P3035</f>
        <v>6545</v>
      </c>
      <c r="R3035" s="7">
        <f>N3035*P3035</f>
        <v>7065</v>
      </c>
      <c r="S3035" s="2">
        <v>30</v>
      </c>
      <c r="T3035" s="8">
        <f>R3035+S3035</f>
        <v>7095</v>
      </c>
      <c r="U3035" s="8">
        <f>T3035-Q3035</f>
        <v>550</v>
      </c>
      <c r="V3035" s="2" t="s">
        <v>30</v>
      </c>
      <c r="W3035" s="31">
        <f>IF(T3035&lt;5000,T3035*2%,IF(T3035&lt;25000,T3035*5%,IF(T3035&lt;50000,T3035*7%,IF(T3035&lt;100000,T3035*9%,IF(T3035&lt;250000,T3035*12%,T3035*15%)))))</f>
        <v>354.75</v>
      </c>
    </row>
    <row r="3036" spans="1:23" x14ac:dyDescent="0.3">
      <c r="A3036" s="2" t="s">
        <v>729</v>
      </c>
      <c r="B3036" s="4">
        <v>43124</v>
      </c>
      <c r="C3036" s="4">
        <v>43125</v>
      </c>
      <c r="D3036" s="2" t="s">
        <v>28</v>
      </c>
      <c r="E3036" s="2" t="s">
        <v>48</v>
      </c>
      <c r="F3036" s="2" t="s">
        <v>730</v>
      </c>
      <c r="G3036" s="5" t="str">
        <f>VLOOKUP(F3036,'Customer Info'!A:B,2,0)</f>
        <v>Victoria</v>
      </c>
      <c r="H3036" s="5" t="str">
        <f>VLOOKUP(F3036,'Customer Info'!A:C,3,0)</f>
        <v>Brennan</v>
      </c>
      <c r="I3036" s="5" t="str">
        <f>VLOOKUP(F3036,'Customer Info'!A:E,5,0)</f>
        <v>Adelaide</v>
      </c>
      <c r="J3036" s="2" t="s">
        <v>269</v>
      </c>
      <c r="K3036" s="6" t="str">
        <f>VLOOKUP(J3036,'Product Details'!B:C,2,0)</f>
        <v>Furniture</v>
      </c>
      <c r="L3036" s="6" t="str">
        <f>VLOOKUP(J3036,'Product Details'!B:D,3,0)</f>
        <v>Furnishings</v>
      </c>
      <c r="M3036" s="6" t="s">
        <v>6523</v>
      </c>
      <c r="N3036" s="2">
        <v>1772</v>
      </c>
      <c r="O3036" s="2">
        <v>1656</v>
      </c>
      <c r="P3036" s="2">
        <v>4</v>
      </c>
      <c r="Q3036" s="7">
        <f>O3036*P3036</f>
        <v>6624</v>
      </c>
      <c r="R3036" s="7">
        <f>N3036*P3036</f>
        <v>7088</v>
      </c>
      <c r="S3036" s="2">
        <v>25</v>
      </c>
      <c r="T3036" s="8">
        <f>R3036+S3036</f>
        <v>7113</v>
      </c>
      <c r="U3036" s="8">
        <f>T3036-Q3036</f>
        <v>489</v>
      </c>
      <c r="V3036" s="2" t="s">
        <v>33</v>
      </c>
      <c r="W3036" s="31">
        <f>IF(T3036&lt;5000,T3036*2%,IF(T3036&lt;25000,T3036*5%,IF(T3036&lt;50000,T3036*7%,IF(T3036&lt;100000,T3036*9%,IF(T3036&lt;250000,T3036*12%,T3036*15%)))))</f>
        <v>355.65000000000003</v>
      </c>
    </row>
    <row r="3037" spans="1:23" x14ac:dyDescent="0.3">
      <c r="A3037" s="2" t="s">
        <v>4366</v>
      </c>
      <c r="B3037" s="4">
        <v>43806</v>
      </c>
      <c r="C3037" s="4">
        <v>43807</v>
      </c>
      <c r="D3037" s="2" t="s">
        <v>28</v>
      </c>
      <c r="E3037" s="2" t="s">
        <v>68</v>
      </c>
      <c r="F3037" s="2" t="s">
        <v>820</v>
      </c>
      <c r="G3037" s="5" t="str">
        <f>VLOOKUP(F3037,'Customer Info'!A:B,2,0)</f>
        <v>Helen</v>
      </c>
      <c r="H3037" s="5" t="str">
        <f>VLOOKUP(F3037,'Customer Info'!A:C,3,0)</f>
        <v>Abelman</v>
      </c>
      <c r="I3037" s="5" t="str">
        <f>VLOOKUP(F3037,'Customer Info'!A:E,5,0)</f>
        <v>Mangalore</v>
      </c>
      <c r="J3037" s="2" t="s">
        <v>99</v>
      </c>
      <c r="K3037" s="6" t="str">
        <f>VLOOKUP(J3037,'Product Details'!B:C,2,0)</f>
        <v>Office_Supplies</v>
      </c>
      <c r="L3037" s="6" t="str">
        <f>VLOOKUP(J3037,'Product Details'!B:D,3,0)</f>
        <v>Art</v>
      </c>
      <c r="M3037" s="6" t="s">
        <v>6533</v>
      </c>
      <c r="N3037" s="2">
        <v>2365</v>
      </c>
      <c r="O3037" s="2">
        <v>2232</v>
      </c>
      <c r="P3037" s="2">
        <v>3</v>
      </c>
      <c r="Q3037" s="7">
        <f>O3037*P3037</f>
        <v>6696</v>
      </c>
      <c r="R3037" s="7">
        <f>N3037*P3037</f>
        <v>7095</v>
      </c>
      <c r="S3037" s="2">
        <v>26</v>
      </c>
      <c r="T3037" s="8">
        <f>R3037+S3037</f>
        <v>7121</v>
      </c>
      <c r="U3037" s="8">
        <f>T3037-Q3037</f>
        <v>425</v>
      </c>
      <c r="V3037" s="2" t="s">
        <v>33</v>
      </c>
      <c r="W3037" s="31">
        <f>IF(T3037&lt;5000,T3037*2%,IF(T3037&lt;25000,T3037*5%,IF(T3037&lt;50000,T3037*7%,IF(T3037&lt;100000,T3037*9%,IF(T3037&lt;250000,T3037*12%,T3037*15%)))))</f>
        <v>356.05</v>
      </c>
    </row>
    <row r="3038" spans="1:23" x14ac:dyDescent="0.3">
      <c r="A3038" s="2" t="s">
        <v>4338</v>
      </c>
      <c r="B3038" s="4">
        <v>43800</v>
      </c>
      <c r="C3038" s="4">
        <v>43800</v>
      </c>
      <c r="D3038" s="2" t="s">
        <v>47</v>
      </c>
      <c r="E3038" s="2" t="s">
        <v>36</v>
      </c>
      <c r="F3038" s="2" t="s">
        <v>489</v>
      </c>
      <c r="G3038" s="5" t="str">
        <f>VLOOKUP(F3038,'Customer Info'!A:B,2,0)</f>
        <v>Jim</v>
      </c>
      <c r="H3038" s="5" t="str">
        <f>VLOOKUP(F3038,'Customer Info'!A:C,3,0)</f>
        <v>Karlsson</v>
      </c>
      <c r="I3038" s="5" t="str">
        <f>VLOOKUP(F3038,'Customer Info'!A:E,5,0)</f>
        <v>Geelong</v>
      </c>
      <c r="J3038" s="2" t="s">
        <v>328</v>
      </c>
      <c r="K3038" s="6" t="str">
        <f>VLOOKUP(J3038,'Product Details'!B:C,2,0)</f>
        <v>Office_Supplies</v>
      </c>
      <c r="L3038" s="6" t="str">
        <f>VLOOKUP(J3038,'Product Details'!B:D,3,0)</f>
        <v>Appliances</v>
      </c>
      <c r="M3038" s="6" t="s">
        <v>6529</v>
      </c>
      <c r="N3038" s="2">
        <v>1774</v>
      </c>
      <c r="O3038" s="2">
        <v>1642</v>
      </c>
      <c r="P3038" s="2">
        <v>4</v>
      </c>
      <c r="Q3038" s="7">
        <f>O3038*P3038</f>
        <v>6568</v>
      </c>
      <c r="R3038" s="7">
        <f>N3038*P3038</f>
        <v>7096</v>
      </c>
      <c r="S3038" s="2">
        <v>51</v>
      </c>
      <c r="T3038" s="8">
        <f>R3038+S3038</f>
        <v>7147</v>
      </c>
      <c r="U3038" s="8">
        <f>T3038-Q3038</f>
        <v>579</v>
      </c>
      <c r="V3038" s="2" t="s">
        <v>63</v>
      </c>
      <c r="W3038" s="31">
        <f>IF(T3038&lt;5000,T3038*2%,IF(T3038&lt;25000,T3038*5%,IF(T3038&lt;50000,T3038*7%,IF(T3038&lt;100000,T3038*9%,IF(T3038&lt;250000,T3038*12%,T3038*15%)))))</f>
        <v>357.35</v>
      </c>
    </row>
    <row r="3039" spans="1:23" x14ac:dyDescent="0.3">
      <c r="A3039" s="2" t="s">
        <v>5456</v>
      </c>
      <c r="B3039" s="4">
        <v>43831</v>
      </c>
      <c r="C3039" s="4">
        <v>43832</v>
      </c>
      <c r="D3039" s="2" t="s">
        <v>47</v>
      </c>
      <c r="E3039" s="2" t="s">
        <v>29</v>
      </c>
      <c r="F3039" s="2" t="s">
        <v>477</v>
      </c>
      <c r="G3039" s="5" t="str">
        <f>VLOOKUP(F3039,'Customer Info'!A:B,2,0)</f>
        <v>Philip</v>
      </c>
      <c r="H3039" s="5" t="str">
        <f>VLOOKUP(F3039,'Customer Info'!A:C,3,0)</f>
        <v>Brown</v>
      </c>
      <c r="I3039" s="5" t="str">
        <f>VLOOKUP(F3039,'Customer Info'!A:E,5,0)</f>
        <v>Binjai</v>
      </c>
      <c r="J3039" s="2" t="s">
        <v>522</v>
      </c>
      <c r="K3039" s="6" t="str">
        <f>VLOOKUP(J3039,'Product Details'!B:C,2,0)</f>
        <v>Office_Supplies</v>
      </c>
      <c r="L3039" s="6" t="str">
        <f>VLOOKUP(J3039,'Product Details'!B:D,3,0)</f>
        <v>Appliances</v>
      </c>
      <c r="M3039" s="6" t="s">
        <v>6513</v>
      </c>
      <c r="N3039" s="2">
        <v>1017</v>
      </c>
      <c r="O3039" s="2">
        <v>950</v>
      </c>
      <c r="P3039" s="2">
        <v>7</v>
      </c>
      <c r="Q3039" s="7">
        <f>O3039*P3039</f>
        <v>6650</v>
      </c>
      <c r="R3039" s="7">
        <f>N3039*P3039</f>
        <v>7119</v>
      </c>
      <c r="S3039" s="2">
        <v>67</v>
      </c>
      <c r="T3039" s="8">
        <f>R3039+S3039</f>
        <v>7186</v>
      </c>
      <c r="U3039" s="8">
        <f>T3039-Q3039</f>
        <v>536</v>
      </c>
      <c r="V3039" s="2" t="s">
        <v>63</v>
      </c>
      <c r="W3039" s="31">
        <f>IF(T3039&lt;5000,T3039*2%,IF(T3039&lt;25000,T3039*5%,IF(T3039&lt;50000,T3039*7%,IF(T3039&lt;100000,T3039*9%,IF(T3039&lt;250000,T3039*12%,T3039*15%)))))</f>
        <v>359.3</v>
      </c>
    </row>
    <row r="3040" spans="1:23" x14ac:dyDescent="0.3">
      <c r="A3040" s="2" t="s">
        <v>5377</v>
      </c>
      <c r="B3040" s="4">
        <v>44022</v>
      </c>
      <c r="C3040" s="4">
        <v>44024</v>
      </c>
      <c r="D3040" s="2" t="s">
        <v>35</v>
      </c>
      <c r="E3040" s="2" t="s">
        <v>43</v>
      </c>
      <c r="F3040" s="2" t="s">
        <v>814</v>
      </c>
      <c r="G3040" s="5" t="str">
        <f>VLOOKUP(F3040,'Customer Info'!A:B,2,0)</f>
        <v>Philisse</v>
      </c>
      <c r="H3040" s="5" t="str">
        <f>VLOOKUP(F3040,'Customer Info'!A:C,3,0)</f>
        <v>Overcash</v>
      </c>
      <c r="I3040" s="5" t="str">
        <f>VLOOKUP(F3040,'Customer Info'!A:E,5,0)</f>
        <v>Devonport</v>
      </c>
      <c r="J3040" s="2" t="s">
        <v>572</v>
      </c>
      <c r="K3040" s="6" t="str">
        <f>VLOOKUP(J3040,'Product Details'!B:C,2,0)</f>
        <v>Technology</v>
      </c>
      <c r="L3040" s="6" t="str">
        <f>VLOOKUP(J3040,'Product Details'!B:D,3,0)</f>
        <v>Machines</v>
      </c>
      <c r="M3040" s="6" t="s">
        <v>6553</v>
      </c>
      <c r="N3040" s="2">
        <v>7141</v>
      </c>
      <c r="O3040" s="2">
        <v>6541</v>
      </c>
      <c r="P3040" s="2">
        <v>1</v>
      </c>
      <c r="Q3040" s="7">
        <f>O3040*P3040</f>
        <v>6541</v>
      </c>
      <c r="R3040" s="7">
        <f>N3040*P3040</f>
        <v>7141</v>
      </c>
      <c r="S3040" s="2">
        <v>70</v>
      </c>
      <c r="T3040" s="8">
        <f>R3040+S3040</f>
        <v>7211</v>
      </c>
      <c r="U3040" s="8">
        <f>T3040-Q3040</f>
        <v>670</v>
      </c>
      <c r="V3040" s="2" t="s">
        <v>33</v>
      </c>
      <c r="W3040" s="31">
        <f>IF(T3040&lt;5000,T3040*2%,IF(T3040&lt;25000,T3040*5%,IF(T3040&lt;50000,T3040*7%,IF(T3040&lt;100000,T3040*9%,IF(T3040&lt;250000,T3040*12%,T3040*15%)))))</f>
        <v>360.55</v>
      </c>
    </row>
    <row r="3041" spans="1:23" x14ac:dyDescent="0.3">
      <c r="A3041" s="2" t="s">
        <v>4261</v>
      </c>
      <c r="B3041" s="4">
        <v>43340</v>
      </c>
      <c r="C3041" s="4">
        <v>43342</v>
      </c>
      <c r="D3041" s="2" t="s">
        <v>35</v>
      </c>
      <c r="E3041" s="2" t="s">
        <v>48</v>
      </c>
      <c r="F3041" s="2" t="s">
        <v>2868</v>
      </c>
      <c r="G3041" s="5" t="str">
        <f>VLOOKUP(F3041,'Customer Info'!A:B,2,0)</f>
        <v>Dorothy</v>
      </c>
      <c r="H3041" s="5" t="str">
        <f>VLOOKUP(F3041,'Customer Info'!A:C,3,0)</f>
        <v>Wardle</v>
      </c>
      <c r="I3041" s="5" t="str">
        <f>VLOOKUP(F3041,'Customer Info'!A:E,5,0)</f>
        <v>Sydney</v>
      </c>
      <c r="J3041" s="2" t="s">
        <v>283</v>
      </c>
      <c r="K3041" s="6" t="str">
        <f>VLOOKUP(J3041,'Product Details'!B:C,2,0)</f>
        <v>Furniture</v>
      </c>
      <c r="L3041" s="6" t="str">
        <f>VLOOKUP(J3041,'Product Details'!B:D,3,0)</f>
        <v>Chairs</v>
      </c>
      <c r="M3041" s="6" t="s">
        <v>6490</v>
      </c>
      <c r="N3041" s="2">
        <v>7141</v>
      </c>
      <c r="O3041" s="2">
        <v>6541</v>
      </c>
      <c r="P3041" s="2">
        <v>1</v>
      </c>
      <c r="Q3041" s="7">
        <f>O3041*P3041</f>
        <v>6541</v>
      </c>
      <c r="R3041" s="7">
        <f>N3041*P3041</f>
        <v>7141</v>
      </c>
      <c r="S3041" s="2">
        <v>39</v>
      </c>
      <c r="T3041" s="8">
        <f>R3041+S3041</f>
        <v>7180</v>
      </c>
      <c r="U3041" s="8">
        <f>T3041-Q3041</f>
        <v>639</v>
      </c>
      <c r="V3041" s="2" t="s">
        <v>33</v>
      </c>
      <c r="W3041" s="31">
        <f>IF(T3041&lt;5000,T3041*2%,IF(T3041&lt;25000,T3041*5%,IF(T3041&lt;50000,T3041*7%,IF(T3041&lt;100000,T3041*9%,IF(T3041&lt;250000,T3041*12%,T3041*15%)))))</f>
        <v>359</v>
      </c>
    </row>
    <row r="3042" spans="1:23" x14ac:dyDescent="0.3">
      <c r="A3042" s="2" t="s">
        <v>5071</v>
      </c>
      <c r="B3042" s="4">
        <v>43720</v>
      </c>
      <c r="C3042" s="4">
        <v>43721</v>
      </c>
      <c r="D3042" s="2" t="s">
        <v>35</v>
      </c>
      <c r="E3042" s="2" t="s">
        <v>36</v>
      </c>
      <c r="F3042" s="2" t="s">
        <v>950</v>
      </c>
      <c r="G3042" s="5" t="str">
        <f>VLOOKUP(F3042,'Customer Info'!A:B,2,0)</f>
        <v>Kristen</v>
      </c>
      <c r="H3042" s="5" t="str">
        <f>VLOOKUP(F3042,'Customer Info'!A:C,3,0)</f>
        <v>Hastings</v>
      </c>
      <c r="I3042" s="5" t="str">
        <f>VLOOKUP(F3042,'Customer Info'!A:E,5,0)</f>
        <v>Shihezi</v>
      </c>
      <c r="J3042" s="2" t="s">
        <v>579</v>
      </c>
      <c r="K3042" s="6" t="str">
        <f>VLOOKUP(J3042,'Product Details'!B:C,2,0)</f>
        <v>Office_Supplies</v>
      </c>
      <c r="L3042" s="6" t="str">
        <f>VLOOKUP(J3042,'Product Details'!B:D,3,0)</f>
        <v>Storage</v>
      </c>
      <c r="M3042" s="6" t="s">
        <v>6515</v>
      </c>
      <c r="N3042" s="2">
        <v>7141</v>
      </c>
      <c r="O3042" s="2">
        <v>6541</v>
      </c>
      <c r="P3042" s="2">
        <v>1</v>
      </c>
      <c r="Q3042" s="7">
        <f>O3042*P3042</f>
        <v>6541</v>
      </c>
      <c r="R3042" s="7">
        <f>N3042*P3042</f>
        <v>7141</v>
      </c>
      <c r="S3042" s="2">
        <v>38</v>
      </c>
      <c r="T3042" s="8">
        <f>R3042+S3042</f>
        <v>7179</v>
      </c>
      <c r="U3042" s="8">
        <f>T3042-Q3042</f>
        <v>638</v>
      </c>
      <c r="V3042" s="2" t="s">
        <v>71</v>
      </c>
      <c r="W3042" s="31">
        <f>IF(T3042&lt;5000,T3042*2%,IF(T3042&lt;25000,T3042*5%,IF(T3042&lt;50000,T3042*7%,IF(T3042&lt;100000,T3042*9%,IF(T3042&lt;250000,T3042*12%,T3042*15%)))))</f>
        <v>358.95000000000005</v>
      </c>
    </row>
    <row r="3043" spans="1:23" x14ac:dyDescent="0.3">
      <c r="A3043" s="2" t="s">
        <v>2595</v>
      </c>
      <c r="B3043" s="4">
        <v>43941</v>
      </c>
      <c r="C3043" s="4">
        <v>43941</v>
      </c>
      <c r="D3043" s="2" t="s">
        <v>28</v>
      </c>
      <c r="E3043" s="2" t="s">
        <v>43</v>
      </c>
      <c r="F3043" s="2" t="s">
        <v>786</v>
      </c>
      <c r="G3043" s="5" t="str">
        <f>VLOOKUP(F3043,'Customer Info'!A:B,2,0)</f>
        <v>Stefanie</v>
      </c>
      <c r="H3043" s="5" t="str">
        <f>VLOOKUP(F3043,'Customer Info'!A:C,3,0)</f>
        <v>Holloman</v>
      </c>
      <c r="I3043" s="5" t="str">
        <f>VLOOKUP(F3043,'Customer Info'!A:E,5,0)</f>
        <v>Durgapur</v>
      </c>
      <c r="J3043" s="2" t="s">
        <v>280</v>
      </c>
      <c r="K3043" s="6" t="str">
        <f>VLOOKUP(J3043,'Product Details'!B:C,2,0)</f>
        <v>Furniture</v>
      </c>
      <c r="L3043" s="6" t="str">
        <f>VLOOKUP(J3043,'Product Details'!B:D,3,0)</f>
        <v>Chairs</v>
      </c>
      <c r="M3043" s="6" t="s">
        <v>6404</v>
      </c>
      <c r="N3043" s="2">
        <v>1790</v>
      </c>
      <c r="O3043" s="2">
        <v>1706</v>
      </c>
      <c r="P3043" s="2">
        <v>4</v>
      </c>
      <c r="Q3043" s="7">
        <f>O3043*P3043</f>
        <v>6824</v>
      </c>
      <c r="R3043" s="7">
        <f>N3043*P3043</f>
        <v>7160</v>
      </c>
      <c r="S3043" s="2">
        <v>94</v>
      </c>
      <c r="T3043" s="8">
        <f>R3043+S3043</f>
        <v>7254</v>
      </c>
      <c r="U3043" s="8">
        <f>T3043-Q3043</f>
        <v>430</v>
      </c>
      <c r="V3043" s="2" t="s">
        <v>30</v>
      </c>
      <c r="W3043" s="31">
        <f>IF(T3043&lt;5000,T3043*2%,IF(T3043&lt;25000,T3043*5%,IF(T3043&lt;50000,T3043*7%,IF(T3043&lt;100000,T3043*9%,IF(T3043&lt;250000,T3043*12%,T3043*15%)))))</f>
        <v>362.70000000000005</v>
      </c>
    </row>
    <row r="3044" spans="1:23" x14ac:dyDescent="0.3">
      <c r="A3044" s="2" t="s">
        <v>1470</v>
      </c>
      <c r="B3044" s="4">
        <v>43817</v>
      </c>
      <c r="C3044" s="4">
        <v>43819</v>
      </c>
      <c r="D3044" s="2" t="s">
        <v>28</v>
      </c>
      <c r="E3044" s="2" t="s">
        <v>29</v>
      </c>
      <c r="F3044" s="2" t="s">
        <v>715</v>
      </c>
      <c r="G3044" s="5" t="str">
        <f>VLOOKUP(F3044,'Customer Info'!A:B,2,0)</f>
        <v>Patrick</v>
      </c>
      <c r="H3044" s="5" t="str">
        <f>VLOOKUP(F3044,'Customer Info'!A:C,3,0)</f>
        <v>Bzostek</v>
      </c>
      <c r="I3044" s="5" t="str">
        <f>VLOOKUP(F3044,'Customer Info'!A:E,5,0)</f>
        <v>Brisbane</v>
      </c>
      <c r="J3044" s="2" t="s">
        <v>116</v>
      </c>
      <c r="K3044" s="6" t="str">
        <f>VLOOKUP(J3044,'Product Details'!B:C,2,0)</f>
        <v>Furniture</v>
      </c>
      <c r="L3044" s="6" t="str">
        <f>VLOOKUP(J3044,'Product Details'!B:D,3,0)</f>
        <v>Tables</v>
      </c>
      <c r="M3044" s="6" t="s">
        <v>6473</v>
      </c>
      <c r="N3044" s="2">
        <v>1790</v>
      </c>
      <c r="O3044" s="2">
        <v>1706</v>
      </c>
      <c r="P3044" s="2">
        <v>4</v>
      </c>
      <c r="Q3044" s="7">
        <f>O3044*P3044</f>
        <v>6824</v>
      </c>
      <c r="R3044" s="7">
        <f>N3044*P3044</f>
        <v>7160</v>
      </c>
      <c r="S3044" s="2">
        <v>57</v>
      </c>
      <c r="T3044" s="8">
        <f>R3044+S3044</f>
        <v>7217</v>
      </c>
      <c r="U3044" s="8">
        <f>T3044-Q3044</f>
        <v>393</v>
      </c>
      <c r="V3044" s="2" t="s">
        <v>33</v>
      </c>
      <c r="W3044" s="31">
        <f>IF(T3044&lt;5000,T3044*2%,IF(T3044&lt;25000,T3044*5%,IF(T3044&lt;50000,T3044*7%,IF(T3044&lt;100000,T3044*9%,IF(T3044&lt;250000,T3044*12%,T3044*15%)))))</f>
        <v>360.85</v>
      </c>
    </row>
    <row r="3045" spans="1:23" x14ac:dyDescent="0.3">
      <c r="A3045" s="2" t="s">
        <v>4340</v>
      </c>
      <c r="B3045" s="4">
        <v>43535</v>
      </c>
      <c r="C3045" s="4">
        <v>43535</v>
      </c>
      <c r="D3045" s="2" t="s">
        <v>47</v>
      </c>
      <c r="E3045" s="2" t="s">
        <v>68</v>
      </c>
      <c r="F3045" s="2" t="s">
        <v>264</v>
      </c>
      <c r="G3045" s="5" t="str">
        <f>VLOOKUP(F3045,'Customer Info'!A:B,2,0)</f>
        <v>Nathan</v>
      </c>
      <c r="H3045" s="5" t="str">
        <f>VLOOKUP(F3045,'Customer Info'!A:C,3,0)</f>
        <v>Gelder</v>
      </c>
      <c r="I3045" s="5" t="str">
        <f>VLOOKUP(F3045,'Customer Info'!A:E,5,0)</f>
        <v>Depok</v>
      </c>
      <c r="J3045" s="2" t="s">
        <v>116</v>
      </c>
      <c r="K3045" s="6" t="str">
        <f>VLOOKUP(J3045,'Product Details'!B:C,2,0)</f>
        <v>Furniture</v>
      </c>
      <c r="L3045" s="6" t="str">
        <f>VLOOKUP(J3045,'Product Details'!B:D,3,0)</f>
        <v>Tables</v>
      </c>
      <c r="M3045" s="6" t="s">
        <v>6473</v>
      </c>
      <c r="N3045" s="2">
        <v>1798</v>
      </c>
      <c r="O3045" s="2">
        <v>1650</v>
      </c>
      <c r="P3045" s="2">
        <v>4</v>
      </c>
      <c r="Q3045" s="7">
        <f>O3045*P3045</f>
        <v>6600</v>
      </c>
      <c r="R3045" s="7">
        <f>N3045*P3045</f>
        <v>7192</v>
      </c>
      <c r="S3045" s="2">
        <v>84</v>
      </c>
      <c r="T3045" s="8">
        <f>R3045+S3045</f>
        <v>7276</v>
      </c>
      <c r="U3045" s="8">
        <f>T3045-Q3045</f>
        <v>676</v>
      </c>
      <c r="V3045" s="2" t="s">
        <v>33</v>
      </c>
      <c r="W3045" s="31">
        <f>IF(T3045&lt;5000,T3045*2%,IF(T3045&lt;25000,T3045*5%,IF(T3045&lt;50000,T3045*7%,IF(T3045&lt;100000,T3045*9%,IF(T3045&lt;250000,T3045*12%,T3045*15%)))))</f>
        <v>363.8</v>
      </c>
    </row>
    <row r="3046" spans="1:23" x14ac:dyDescent="0.3">
      <c r="A3046" s="2" t="s">
        <v>2335</v>
      </c>
      <c r="B3046" s="4">
        <v>43558</v>
      </c>
      <c r="C3046" s="4">
        <v>43558</v>
      </c>
      <c r="D3046" s="2" t="s">
        <v>47</v>
      </c>
      <c r="E3046" s="2" t="s">
        <v>43</v>
      </c>
      <c r="F3046" s="2" t="s">
        <v>241</v>
      </c>
      <c r="G3046" s="5" t="str">
        <f>VLOOKUP(F3046,'Customer Info'!A:B,2,0)</f>
        <v>Cassandra</v>
      </c>
      <c r="H3046" s="5" t="str">
        <f>VLOOKUP(F3046,'Customer Info'!A:C,3,0)</f>
        <v>Brandow</v>
      </c>
      <c r="I3046" s="5" t="str">
        <f>VLOOKUP(F3046,'Customer Info'!A:E,5,0)</f>
        <v>Hamburg</v>
      </c>
      <c r="J3046" s="2" t="s">
        <v>1224</v>
      </c>
      <c r="K3046" s="6" t="str">
        <f>VLOOKUP(J3046,'Product Details'!B:C,2,0)</f>
        <v>Office_Supplies</v>
      </c>
      <c r="L3046" s="6" t="str">
        <f>VLOOKUP(J3046,'Product Details'!B:D,3,0)</f>
        <v>Labels</v>
      </c>
      <c r="M3046" s="6" t="s">
        <v>6466</v>
      </c>
      <c r="N3046" s="2">
        <v>900</v>
      </c>
      <c r="O3046" s="2">
        <v>834</v>
      </c>
      <c r="P3046" s="2">
        <v>8</v>
      </c>
      <c r="Q3046" s="7">
        <f>O3046*P3046</f>
        <v>6672</v>
      </c>
      <c r="R3046" s="7">
        <f>N3046*P3046</f>
        <v>7200</v>
      </c>
      <c r="S3046" s="2">
        <v>32</v>
      </c>
      <c r="T3046" s="8">
        <f>R3046+S3046</f>
        <v>7232</v>
      </c>
      <c r="U3046" s="8">
        <f>T3046-Q3046</f>
        <v>560</v>
      </c>
      <c r="V3046" s="2" t="s">
        <v>71</v>
      </c>
      <c r="W3046" s="31">
        <f>IF(T3046&lt;5000,T3046*2%,IF(T3046&lt;25000,T3046*5%,IF(T3046&lt;50000,T3046*7%,IF(T3046&lt;100000,T3046*9%,IF(T3046&lt;250000,T3046*12%,T3046*15%)))))</f>
        <v>361.6</v>
      </c>
    </row>
    <row r="3047" spans="1:23" x14ac:dyDescent="0.3">
      <c r="A3047" s="2" t="s">
        <v>817</v>
      </c>
      <c r="B3047" s="4">
        <v>43307</v>
      </c>
      <c r="C3047" s="4">
        <v>43308</v>
      </c>
      <c r="D3047" s="2" t="s">
        <v>47</v>
      </c>
      <c r="E3047" s="2" t="s">
        <v>68</v>
      </c>
      <c r="F3047" s="2" t="s">
        <v>818</v>
      </c>
      <c r="G3047" s="5" t="str">
        <f>VLOOKUP(F3047,'Customer Info'!A:B,2,0)</f>
        <v>Bobby</v>
      </c>
      <c r="H3047" s="5" t="str">
        <f>VLOOKUP(F3047,'Customer Info'!A:C,3,0)</f>
        <v>Odegard</v>
      </c>
      <c r="I3047" s="5" t="str">
        <f>VLOOKUP(F3047,'Customer Info'!A:E,5,0)</f>
        <v>Adelaide</v>
      </c>
      <c r="J3047" s="2" t="s">
        <v>217</v>
      </c>
      <c r="K3047" s="6" t="str">
        <f>VLOOKUP(J3047,'Product Details'!B:C,2,0)</f>
        <v>Office_Supplies</v>
      </c>
      <c r="L3047" s="6" t="str">
        <f>VLOOKUP(J3047,'Product Details'!B:D,3,0)</f>
        <v>Labels</v>
      </c>
      <c r="M3047" s="6" t="s">
        <v>6441</v>
      </c>
      <c r="N3047" s="2">
        <v>1441</v>
      </c>
      <c r="O3047" s="2">
        <v>1360</v>
      </c>
      <c r="P3047" s="2">
        <v>5</v>
      </c>
      <c r="Q3047" s="7">
        <f>O3047*P3047</f>
        <v>6800</v>
      </c>
      <c r="R3047" s="7">
        <f>N3047*P3047</f>
        <v>7205</v>
      </c>
      <c r="S3047" s="2">
        <v>99</v>
      </c>
      <c r="T3047" s="8">
        <f>R3047+S3047</f>
        <v>7304</v>
      </c>
      <c r="U3047" s="8">
        <f>T3047-Q3047</f>
        <v>504</v>
      </c>
      <c r="V3047" s="2" t="s">
        <v>33</v>
      </c>
      <c r="W3047" s="31">
        <f>IF(T3047&lt;5000,T3047*2%,IF(T3047&lt;25000,T3047*5%,IF(T3047&lt;50000,T3047*7%,IF(T3047&lt;100000,T3047*9%,IF(T3047&lt;250000,T3047*12%,T3047*15%)))))</f>
        <v>365.20000000000005</v>
      </c>
    </row>
    <row r="3048" spans="1:23" x14ac:dyDescent="0.3">
      <c r="A3048" s="2" t="s">
        <v>3587</v>
      </c>
      <c r="B3048" s="4">
        <v>43497</v>
      </c>
      <c r="C3048" s="4">
        <v>43499</v>
      </c>
      <c r="D3048" s="2" t="s">
        <v>47</v>
      </c>
      <c r="E3048" s="2" t="s">
        <v>91</v>
      </c>
      <c r="F3048" s="2" t="s">
        <v>1728</v>
      </c>
      <c r="G3048" s="5" t="str">
        <f>VLOOKUP(F3048,'Customer Info'!A:B,2,0)</f>
        <v>Alyssa</v>
      </c>
      <c r="H3048" s="5" t="str">
        <f>VLOOKUP(F3048,'Customer Info'!A:C,3,0)</f>
        <v>Tate</v>
      </c>
      <c r="I3048" s="5" t="str">
        <f>VLOOKUP(F3048,'Customer Info'!A:E,5,0)</f>
        <v>Wafangdian</v>
      </c>
      <c r="J3048" s="2" t="s">
        <v>522</v>
      </c>
      <c r="K3048" s="6" t="str">
        <f>VLOOKUP(J3048,'Product Details'!B:C,2,0)</f>
        <v>Office_Supplies</v>
      </c>
      <c r="L3048" s="6" t="str">
        <f>VLOOKUP(J3048,'Product Details'!B:D,3,0)</f>
        <v>Appliances</v>
      </c>
      <c r="M3048" s="6" t="s">
        <v>6513</v>
      </c>
      <c r="N3048" s="2">
        <v>1441</v>
      </c>
      <c r="O3048" s="2">
        <v>1360</v>
      </c>
      <c r="P3048" s="2">
        <v>5</v>
      </c>
      <c r="Q3048" s="7">
        <f>O3048*P3048</f>
        <v>6800</v>
      </c>
      <c r="R3048" s="7">
        <f>N3048*P3048</f>
        <v>7205</v>
      </c>
      <c r="S3048" s="2">
        <v>53</v>
      </c>
      <c r="T3048" s="8">
        <f>R3048+S3048</f>
        <v>7258</v>
      </c>
      <c r="U3048" s="8">
        <f>T3048-Q3048</f>
        <v>458</v>
      </c>
      <c r="V3048" s="2" t="s">
        <v>33</v>
      </c>
      <c r="W3048" s="31">
        <f>IF(T3048&lt;5000,T3048*2%,IF(T3048&lt;25000,T3048*5%,IF(T3048&lt;50000,T3048*7%,IF(T3048&lt;100000,T3048*9%,IF(T3048&lt;250000,T3048*12%,T3048*15%)))))</f>
        <v>362.90000000000003</v>
      </c>
    </row>
    <row r="3049" spans="1:23" x14ac:dyDescent="0.3">
      <c r="A3049" s="2" t="s">
        <v>2599</v>
      </c>
      <c r="B3049" s="4">
        <v>43857</v>
      </c>
      <c r="C3049" s="4">
        <v>43858</v>
      </c>
      <c r="D3049" s="2" t="s">
        <v>35</v>
      </c>
      <c r="E3049" s="2" t="s">
        <v>36</v>
      </c>
      <c r="F3049" s="2" t="s">
        <v>773</v>
      </c>
      <c r="G3049" s="5" t="str">
        <f>VLOOKUP(F3049,'Customer Info'!A:B,2,0)</f>
        <v>Tony</v>
      </c>
      <c r="H3049" s="5" t="str">
        <f>VLOOKUP(F3049,'Customer Info'!A:C,3,0)</f>
        <v>Sayre</v>
      </c>
      <c r="I3049" s="5" t="str">
        <f>VLOOKUP(F3049,'Customer Info'!A:E,5,0)</f>
        <v>Wafangdian</v>
      </c>
      <c r="J3049" s="2" t="s">
        <v>255</v>
      </c>
      <c r="K3049" s="6" t="str">
        <f>VLOOKUP(J3049,'Product Details'!B:C,2,0)</f>
        <v>Office_Supplies</v>
      </c>
      <c r="L3049" s="6" t="str">
        <f>VLOOKUP(J3049,'Product Details'!B:D,3,0)</f>
        <v>Supplies</v>
      </c>
      <c r="M3049" s="6" t="s">
        <v>6416</v>
      </c>
      <c r="N3049" s="2">
        <v>7212</v>
      </c>
      <c r="O3049" s="2">
        <v>6737</v>
      </c>
      <c r="P3049" s="2">
        <v>1</v>
      </c>
      <c r="Q3049" s="7">
        <f>O3049*P3049</f>
        <v>6737</v>
      </c>
      <c r="R3049" s="7">
        <f>N3049*P3049</f>
        <v>7212</v>
      </c>
      <c r="S3049" s="2">
        <v>24</v>
      </c>
      <c r="T3049" s="8">
        <f>R3049+S3049</f>
        <v>7236</v>
      </c>
      <c r="U3049" s="8">
        <f>T3049-Q3049</f>
        <v>499</v>
      </c>
      <c r="V3049" s="2" t="s">
        <v>63</v>
      </c>
      <c r="W3049" s="31">
        <f>IF(T3049&lt;5000,T3049*2%,IF(T3049&lt;25000,T3049*5%,IF(T3049&lt;50000,T3049*7%,IF(T3049&lt;100000,T3049*9%,IF(T3049&lt;250000,T3049*12%,T3049*15%)))))</f>
        <v>361.8</v>
      </c>
    </row>
    <row r="3050" spans="1:23" x14ac:dyDescent="0.3">
      <c r="A3050" s="2" t="s">
        <v>3953</v>
      </c>
      <c r="B3050" s="4">
        <v>43853</v>
      </c>
      <c r="C3050" s="4">
        <v>43854</v>
      </c>
      <c r="D3050" s="2" t="s">
        <v>28</v>
      </c>
      <c r="E3050" s="2" t="s">
        <v>48</v>
      </c>
      <c r="F3050" s="2" t="s">
        <v>1543</v>
      </c>
      <c r="G3050" s="5" t="str">
        <f>VLOOKUP(F3050,'Customer Info'!A:B,2,0)</f>
        <v>Maribeth</v>
      </c>
      <c r="H3050" s="5" t="str">
        <f>VLOOKUP(F3050,'Customer Info'!A:C,3,0)</f>
        <v>Dona</v>
      </c>
      <c r="I3050" s="5" t="str">
        <f>VLOOKUP(F3050,'Customer Info'!A:E,5,0)</f>
        <v>Adelaide</v>
      </c>
      <c r="J3050" s="2" t="s">
        <v>160</v>
      </c>
      <c r="K3050" s="6" t="str">
        <f>VLOOKUP(J3050,'Product Details'!B:C,2,0)</f>
        <v>Office_Supplies</v>
      </c>
      <c r="L3050" s="6" t="str">
        <f>VLOOKUP(J3050,'Product Details'!B:D,3,0)</f>
        <v>Storage</v>
      </c>
      <c r="M3050" s="6" t="s">
        <v>6506</v>
      </c>
      <c r="N3050" s="2">
        <v>1808</v>
      </c>
      <c r="O3050" s="2">
        <v>1740</v>
      </c>
      <c r="P3050" s="2">
        <v>4</v>
      </c>
      <c r="Q3050" s="7">
        <f>O3050*P3050</f>
        <v>6960</v>
      </c>
      <c r="R3050" s="7">
        <f>N3050*P3050</f>
        <v>7232</v>
      </c>
      <c r="S3050" s="2">
        <v>85</v>
      </c>
      <c r="T3050" s="8">
        <f>R3050+S3050</f>
        <v>7317</v>
      </c>
      <c r="U3050" s="8">
        <f>T3050-Q3050</f>
        <v>357</v>
      </c>
      <c r="V3050" s="2" t="s">
        <v>63</v>
      </c>
      <c r="W3050" s="31">
        <f>IF(T3050&lt;5000,T3050*2%,IF(T3050&lt;25000,T3050*5%,IF(T3050&lt;50000,T3050*7%,IF(T3050&lt;100000,T3050*9%,IF(T3050&lt;250000,T3050*12%,T3050*15%)))))</f>
        <v>365.85</v>
      </c>
    </row>
    <row r="3051" spans="1:23" x14ac:dyDescent="0.3">
      <c r="A3051" s="2" t="s">
        <v>2637</v>
      </c>
      <c r="B3051" s="4">
        <v>43869</v>
      </c>
      <c r="C3051" s="4">
        <v>43871</v>
      </c>
      <c r="D3051" s="2" t="s">
        <v>28</v>
      </c>
      <c r="E3051" s="2" t="s">
        <v>36</v>
      </c>
      <c r="F3051" s="2" t="s">
        <v>728</v>
      </c>
      <c r="G3051" s="5" t="str">
        <f>VLOOKUP(F3051,'Customer Info'!A:B,2,0)</f>
        <v>Sanjit</v>
      </c>
      <c r="H3051" s="5" t="str">
        <f>VLOOKUP(F3051,'Customer Info'!A:C,3,0)</f>
        <v>Jacobs</v>
      </c>
      <c r="I3051" s="5" t="str">
        <f>VLOOKUP(F3051,'Customer Info'!A:E,5,0)</f>
        <v>Munich</v>
      </c>
      <c r="J3051" s="2" t="s">
        <v>207</v>
      </c>
      <c r="K3051" s="6" t="str">
        <f>VLOOKUP(J3051,'Product Details'!B:C,2,0)</f>
        <v>Office_Supplies</v>
      </c>
      <c r="L3051" s="6" t="str">
        <f>VLOOKUP(J3051,'Product Details'!B:D,3,0)</f>
        <v>Labels</v>
      </c>
      <c r="M3051" s="6" t="s">
        <v>6469</v>
      </c>
      <c r="N3051" s="2">
        <v>7232</v>
      </c>
      <c r="O3051" s="2">
        <v>6753</v>
      </c>
      <c r="P3051" s="2">
        <v>1</v>
      </c>
      <c r="Q3051" s="7">
        <f>O3051*P3051</f>
        <v>6753</v>
      </c>
      <c r="R3051" s="7">
        <f>N3051*P3051</f>
        <v>7232</v>
      </c>
      <c r="S3051" s="2">
        <v>54</v>
      </c>
      <c r="T3051" s="8">
        <f>R3051+S3051</f>
        <v>7286</v>
      </c>
      <c r="U3051" s="8">
        <f>T3051-Q3051</f>
        <v>533</v>
      </c>
      <c r="V3051" s="2" t="s">
        <v>33</v>
      </c>
      <c r="W3051" s="31">
        <f>IF(T3051&lt;5000,T3051*2%,IF(T3051&lt;25000,T3051*5%,IF(T3051&lt;50000,T3051*7%,IF(T3051&lt;100000,T3051*9%,IF(T3051&lt;250000,T3051*12%,T3051*15%)))))</f>
        <v>364.3</v>
      </c>
    </row>
    <row r="3052" spans="1:23" x14ac:dyDescent="0.3">
      <c r="A3052" s="2" t="s">
        <v>573</v>
      </c>
      <c r="B3052" s="4">
        <v>43250</v>
      </c>
      <c r="C3052" s="4">
        <v>43250</v>
      </c>
      <c r="D3052" s="2" t="s">
        <v>28</v>
      </c>
      <c r="E3052" s="2" t="s">
        <v>43</v>
      </c>
      <c r="F3052" s="2" t="s">
        <v>574</v>
      </c>
      <c r="G3052" s="5" t="str">
        <f>VLOOKUP(F3052,'Customer Info'!A:B,2,0)</f>
        <v>Jack</v>
      </c>
      <c r="H3052" s="5" t="str">
        <f>VLOOKUP(F3052,'Customer Info'!A:C,3,0)</f>
        <v>Garza</v>
      </c>
      <c r="I3052" s="5" t="str">
        <f>VLOOKUP(F3052,'Customer Info'!A:E,5,0)</f>
        <v>Oldenburg</v>
      </c>
      <c r="J3052" s="2" t="s">
        <v>470</v>
      </c>
      <c r="K3052" s="6" t="str">
        <f>VLOOKUP(J3052,'Product Details'!B:C,2,0)</f>
        <v>Office_Supplies</v>
      </c>
      <c r="L3052" s="6" t="str">
        <f>VLOOKUP(J3052,'Product Details'!B:D,3,0)</f>
        <v>Art</v>
      </c>
      <c r="M3052" s="6" t="s">
        <v>6552</v>
      </c>
      <c r="N3052" s="2">
        <v>1447</v>
      </c>
      <c r="O3052" s="2">
        <v>1326</v>
      </c>
      <c r="P3052" s="2">
        <v>5</v>
      </c>
      <c r="Q3052" s="7">
        <f>O3052*P3052</f>
        <v>6630</v>
      </c>
      <c r="R3052" s="7">
        <f>N3052*P3052</f>
        <v>7235</v>
      </c>
      <c r="S3052" s="2">
        <v>94</v>
      </c>
      <c r="T3052" s="8">
        <f>R3052+S3052</f>
        <v>7329</v>
      </c>
      <c r="U3052" s="8">
        <f>T3052-Q3052</f>
        <v>699</v>
      </c>
      <c r="V3052" s="2" t="s">
        <v>33</v>
      </c>
      <c r="W3052" s="31">
        <f>IF(T3052&lt;5000,T3052*2%,IF(T3052&lt;25000,T3052*5%,IF(T3052&lt;50000,T3052*7%,IF(T3052&lt;100000,T3052*9%,IF(T3052&lt;250000,T3052*12%,T3052*15%)))))</f>
        <v>366.45000000000005</v>
      </c>
    </row>
    <row r="3053" spans="1:23" x14ac:dyDescent="0.3">
      <c r="A3053" s="2" t="s">
        <v>4574</v>
      </c>
      <c r="B3053" s="4">
        <v>43868</v>
      </c>
      <c r="C3053" s="4">
        <v>43868</v>
      </c>
      <c r="D3053" s="2" t="s">
        <v>47</v>
      </c>
      <c r="E3053" s="2" t="s">
        <v>43</v>
      </c>
      <c r="F3053" s="2" t="s">
        <v>219</v>
      </c>
      <c r="G3053" s="5" t="str">
        <f>VLOOKUP(F3053,'Customer Info'!A:B,2,0)</f>
        <v>Toby</v>
      </c>
      <c r="H3053" s="5" t="str">
        <f>VLOOKUP(F3053,'Customer Info'!A:C,3,0)</f>
        <v>Braunhardt</v>
      </c>
      <c r="I3053" s="5" t="str">
        <f>VLOOKUP(F3053,'Customer Info'!A:E,5,0)</f>
        <v>Perth</v>
      </c>
      <c r="J3053" s="2" t="s">
        <v>478</v>
      </c>
      <c r="K3053" s="6" t="str">
        <f>VLOOKUP(J3053,'Product Details'!B:C,2,0)</f>
        <v>Furniture</v>
      </c>
      <c r="L3053" s="6" t="str">
        <f>VLOOKUP(J3053,'Product Details'!B:D,3,0)</f>
        <v>Chairs</v>
      </c>
      <c r="M3053" s="6" t="s">
        <v>6521</v>
      </c>
      <c r="N3053" s="2">
        <v>1809</v>
      </c>
      <c r="O3053" s="2">
        <v>1691</v>
      </c>
      <c r="P3053" s="2">
        <v>4</v>
      </c>
      <c r="Q3053" s="7">
        <f>O3053*P3053</f>
        <v>6764</v>
      </c>
      <c r="R3053" s="7">
        <f>N3053*P3053</f>
        <v>7236</v>
      </c>
      <c r="S3053" s="2">
        <v>65</v>
      </c>
      <c r="T3053" s="8">
        <f>R3053+S3053</f>
        <v>7301</v>
      </c>
      <c r="U3053" s="8">
        <f>T3053-Q3053</f>
        <v>537</v>
      </c>
      <c r="V3053" s="2" t="s">
        <v>63</v>
      </c>
      <c r="W3053" s="31">
        <f>IF(T3053&lt;5000,T3053*2%,IF(T3053&lt;25000,T3053*5%,IF(T3053&lt;50000,T3053*7%,IF(T3053&lt;100000,T3053*9%,IF(T3053&lt;250000,T3053*12%,T3053*15%)))))</f>
        <v>365.05</v>
      </c>
    </row>
    <row r="3054" spans="1:23" x14ac:dyDescent="0.3">
      <c r="A3054" s="2" t="s">
        <v>485</v>
      </c>
      <c r="B3054" s="4">
        <v>43186</v>
      </c>
      <c r="C3054" s="4">
        <v>43186</v>
      </c>
      <c r="D3054" s="2" t="s">
        <v>47</v>
      </c>
      <c r="E3054" s="2" t="s">
        <v>43</v>
      </c>
      <c r="F3054" s="2" t="s">
        <v>40</v>
      </c>
      <c r="G3054" s="5" t="str">
        <f>VLOOKUP(F3054,'Customer Info'!A:B,2,0)</f>
        <v>Rick</v>
      </c>
      <c r="H3054" s="5" t="str">
        <f>VLOOKUP(F3054,'Customer Info'!A:C,3,0)</f>
        <v>Duston</v>
      </c>
      <c r="I3054" s="5" t="str">
        <f>VLOOKUP(F3054,'Customer Info'!A:E,5,0)</f>
        <v>Bhiwandi</v>
      </c>
      <c r="J3054" s="2" t="s">
        <v>255</v>
      </c>
      <c r="K3054" s="6" t="str">
        <f>VLOOKUP(J3054,'Product Details'!B:C,2,0)</f>
        <v>Office_Supplies</v>
      </c>
      <c r="L3054" s="6" t="str">
        <f>VLOOKUP(J3054,'Product Details'!B:D,3,0)</f>
        <v>Supplies</v>
      </c>
      <c r="M3054" s="6" t="s">
        <v>6416</v>
      </c>
      <c r="N3054" s="2">
        <v>1809</v>
      </c>
      <c r="O3054" s="2">
        <v>1691</v>
      </c>
      <c r="P3054" s="2">
        <v>4</v>
      </c>
      <c r="Q3054" s="7">
        <f>O3054*P3054</f>
        <v>6764</v>
      </c>
      <c r="R3054" s="7">
        <f>N3054*P3054</f>
        <v>7236</v>
      </c>
      <c r="S3054" s="2">
        <v>63</v>
      </c>
      <c r="T3054" s="8">
        <f>R3054+S3054</f>
        <v>7299</v>
      </c>
      <c r="U3054" s="8">
        <f>T3054-Q3054</f>
        <v>535</v>
      </c>
      <c r="V3054" s="2" t="s">
        <v>33</v>
      </c>
      <c r="W3054" s="31">
        <f>IF(T3054&lt;5000,T3054*2%,IF(T3054&lt;25000,T3054*5%,IF(T3054&lt;50000,T3054*7%,IF(T3054&lt;100000,T3054*9%,IF(T3054&lt;250000,T3054*12%,T3054*15%)))))</f>
        <v>364.95000000000005</v>
      </c>
    </row>
    <row r="3055" spans="1:23" x14ac:dyDescent="0.3">
      <c r="A3055" s="2" t="s">
        <v>1517</v>
      </c>
      <c r="B3055" s="4">
        <v>44145</v>
      </c>
      <c r="C3055" s="4">
        <v>44145</v>
      </c>
      <c r="D3055" s="2" t="s">
        <v>47</v>
      </c>
      <c r="E3055" s="2" t="s">
        <v>43</v>
      </c>
      <c r="F3055" s="2" t="s">
        <v>969</v>
      </c>
      <c r="G3055" s="5" t="str">
        <f>VLOOKUP(F3055,'Customer Info'!A:B,2,0)</f>
        <v>Mitch</v>
      </c>
      <c r="H3055" s="5" t="str">
        <f>VLOOKUP(F3055,'Customer Info'!A:C,3,0)</f>
        <v>Willingham</v>
      </c>
      <c r="I3055" s="5" t="str">
        <f>VLOOKUP(F3055,'Customer Info'!A:E,5,0)</f>
        <v>Berlin</v>
      </c>
      <c r="J3055" s="2" t="s">
        <v>457</v>
      </c>
      <c r="K3055" s="6" t="str">
        <f>VLOOKUP(J3055,'Product Details'!B:C,2,0)</f>
        <v>Office_Supplies</v>
      </c>
      <c r="L3055" s="6" t="str">
        <f>VLOOKUP(J3055,'Product Details'!B:D,3,0)</f>
        <v>Fasteners</v>
      </c>
      <c r="M3055" s="6" t="s">
        <v>6462</v>
      </c>
      <c r="N3055" s="2">
        <v>805</v>
      </c>
      <c r="O3055" s="2">
        <v>746</v>
      </c>
      <c r="P3055" s="2">
        <v>9</v>
      </c>
      <c r="Q3055" s="7">
        <f>O3055*P3055</f>
        <v>6714</v>
      </c>
      <c r="R3055" s="7">
        <f>N3055*P3055</f>
        <v>7245</v>
      </c>
      <c r="S3055" s="2">
        <v>82</v>
      </c>
      <c r="T3055" s="8">
        <f>R3055+S3055</f>
        <v>7327</v>
      </c>
      <c r="U3055" s="8">
        <f>T3055-Q3055</f>
        <v>613</v>
      </c>
      <c r="V3055" s="2" t="s">
        <v>33</v>
      </c>
      <c r="W3055" s="31">
        <f>IF(T3055&lt;5000,T3055*2%,IF(T3055&lt;25000,T3055*5%,IF(T3055&lt;50000,T3055*7%,IF(T3055&lt;100000,T3055*9%,IF(T3055&lt;250000,T3055*12%,T3055*15%)))))</f>
        <v>366.35</v>
      </c>
    </row>
    <row r="3056" spans="1:23" x14ac:dyDescent="0.3">
      <c r="A3056" s="2" t="s">
        <v>2437</v>
      </c>
      <c r="B3056" s="4">
        <v>43514</v>
      </c>
      <c r="C3056" s="4">
        <v>43516</v>
      </c>
      <c r="D3056" s="2" t="s">
        <v>28</v>
      </c>
      <c r="E3056" s="2" t="s">
        <v>36</v>
      </c>
      <c r="F3056" s="2" t="s">
        <v>1574</v>
      </c>
      <c r="G3056" s="5" t="str">
        <f>VLOOKUP(F3056,'Customer Info'!A:B,2,0)</f>
        <v>Max</v>
      </c>
      <c r="H3056" s="5" t="str">
        <f>VLOOKUP(F3056,'Customer Info'!A:C,3,0)</f>
        <v>Ludwig</v>
      </c>
      <c r="I3056" s="5" t="str">
        <f>VLOOKUP(F3056,'Customer Info'!A:E,5,0)</f>
        <v>Cirebon</v>
      </c>
      <c r="J3056" s="2" t="s">
        <v>170</v>
      </c>
      <c r="K3056" s="6" t="str">
        <f>VLOOKUP(J3056,'Product Details'!B:C,2,0)</f>
        <v>Office_Supplies</v>
      </c>
      <c r="L3056" s="6" t="str">
        <f>VLOOKUP(J3056,'Product Details'!B:D,3,0)</f>
        <v>Labels</v>
      </c>
      <c r="M3056" s="6" t="s">
        <v>6467</v>
      </c>
      <c r="N3056" s="2">
        <v>2418</v>
      </c>
      <c r="O3056" s="2">
        <v>2282</v>
      </c>
      <c r="P3056" s="2">
        <v>3</v>
      </c>
      <c r="Q3056" s="7">
        <f>O3056*P3056</f>
        <v>6846</v>
      </c>
      <c r="R3056" s="7">
        <f>N3056*P3056</f>
        <v>7254</v>
      </c>
      <c r="S3056" s="2">
        <v>99</v>
      </c>
      <c r="T3056" s="8">
        <f>R3056+S3056</f>
        <v>7353</v>
      </c>
      <c r="U3056" s="8">
        <f>T3056-Q3056</f>
        <v>507</v>
      </c>
      <c r="V3056" s="2" t="s">
        <v>63</v>
      </c>
      <c r="W3056" s="31">
        <f>IF(T3056&lt;5000,T3056*2%,IF(T3056&lt;25000,T3056*5%,IF(T3056&lt;50000,T3056*7%,IF(T3056&lt;100000,T3056*9%,IF(T3056&lt;250000,T3056*12%,T3056*15%)))))</f>
        <v>367.65000000000003</v>
      </c>
    </row>
    <row r="3057" spans="1:23" x14ac:dyDescent="0.3">
      <c r="A3057" s="2" t="s">
        <v>3146</v>
      </c>
      <c r="B3057" s="4">
        <v>43241</v>
      </c>
      <c r="C3057" s="4">
        <v>43242</v>
      </c>
      <c r="D3057" s="2" t="s">
        <v>28</v>
      </c>
      <c r="E3057" s="2" t="s">
        <v>29</v>
      </c>
      <c r="F3057" s="2" t="s">
        <v>997</v>
      </c>
      <c r="G3057" s="5" t="str">
        <f>VLOOKUP(F3057,'Customer Info'!A:B,2,0)</f>
        <v>Jesus</v>
      </c>
      <c r="H3057" s="5" t="str">
        <f>VLOOKUP(F3057,'Customer Info'!A:C,3,0)</f>
        <v>Ocampo</v>
      </c>
      <c r="I3057" s="5" t="str">
        <f>VLOOKUP(F3057,'Customer Info'!A:E,5,0)</f>
        <v>Herten</v>
      </c>
      <c r="J3057" s="2" t="s">
        <v>376</v>
      </c>
      <c r="K3057" s="6" t="str">
        <f>VLOOKUP(J3057,'Product Details'!B:C,2,0)</f>
        <v>Furniture</v>
      </c>
      <c r="L3057" s="6" t="str">
        <f>VLOOKUP(J3057,'Product Details'!B:D,3,0)</f>
        <v>Tables</v>
      </c>
      <c r="M3057" s="6" t="s">
        <v>6479</v>
      </c>
      <c r="N3057" s="2">
        <v>2418</v>
      </c>
      <c r="O3057" s="2">
        <v>2282</v>
      </c>
      <c r="P3057" s="2">
        <v>3</v>
      </c>
      <c r="Q3057" s="7">
        <f>O3057*P3057</f>
        <v>6846</v>
      </c>
      <c r="R3057" s="7">
        <f>N3057*P3057</f>
        <v>7254</v>
      </c>
      <c r="S3057" s="2">
        <v>52</v>
      </c>
      <c r="T3057" s="8">
        <f>R3057+S3057</f>
        <v>7306</v>
      </c>
      <c r="U3057" s="8">
        <f>T3057-Q3057</f>
        <v>460</v>
      </c>
      <c r="V3057" s="2" t="s">
        <v>33</v>
      </c>
      <c r="W3057" s="31">
        <f>IF(T3057&lt;5000,T3057*2%,IF(T3057&lt;25000,T3057*5%,IF(T3057&lt;50000,T3057*7%,IF(T3057&lt;100000,T3057*9%,IF(T3057&lt;250000,T3057*12%,T3057*15%)))))</f>
        <v>365.3</v>
      </c>
    </row>
    <row r="3058" spans="1:23" x14ac:dyDescent="0.3">
      <c r="A3058" s="2" t="s">
        <v>3504</v>
      </c>
      <c r="B3058" s="4">
        <v>43805</v>
      </c>
      <c r="C3058" s="4">
        <v>43807</v>
      </c>
      <c r="D3058" s="2" t="s">
        <v>47</v>
      </c>
      <c r="E3058" s="2" t="s">
        <v>36</v>
      </c>
      <c r="F3058" s="2" t="s">
        <v>997</v>
      </c>
      <c r="G3058" s="5" t="str">
        <f>VLOOKUP(F3058,'Customer Info'!A:B,2,0)</f>
        <v>Jesus</v>
      </c>
      <c r="H3058" s="5" t="str">
        <f>VLOOKUP(F3058,'Customer Info'!A:C,3,0)</f>
        <v>Ocampo</v>
      </c>
      <c r="I3058" s="5" t="str">
        <f>VLOOKUP(F3058,'Customer Info'!A:E,5,0)</f>
        <v>Herten</v>
      </c>
      <c r="J3058" s="2" t="s">
        <v>426</v>
      </c>
      <c r="K3058" s="6" t="str">
        <f>VLOOKUP(J3058,'Product Details'!B:C,2,0)</f>
        <v>Office_Supplies</v>
      </c>
      <c r="L3058" s="6" t="str">
        <f>VLOOKUP(J3058,'Product Details'!B:D,3,0)</f>
        <v>Storage</v>
      </c>
      <c r="M3058" s="6" t="s">
        <v>6504</v>
      </c>
      <c r="N3058" s="2">
        <v>1039</v>
      </c>
      <c r="O3058" s="2">
        <v>954</v>
      </c>
      <c r="P3058" s="2">
        <v>7</v>
      </c>
      <c r="Q3058" s="7">
        <f>O3058*P3058</f>
        <v>6678</v>
      </c>
      <c r="R3058" s="7">
        <f>N3058*P3058</f>
        <v>7273</v>
      </c>
      <c r="S3058" s="2">
        <v>99</v>
      </c>
      <c r="T3058" s="8">
        <f>R3058+S3058</f>
        <v>7372</v>
      </c>
      <c r="U3058" s="8">
        <f>T3058-Q3058</f>
        <v>694</v>
      </c>
      <c r="V3058" s="2" t="s">
        <v>33</v>
      </c>
      <c r="W3058" s="31">
        <f>IF(T3058&lt;5000,T3058*2%,IF(T3058&lt;25000,T3058*5%,IF(T3058&lt;50000,T3058*7%,IF(T3058&lt;100000,T3058*9%,IF(T3058&lt;250000,T3058*12%,T3058*15%)))))</f>
        <v>368.6</v>
      </c>
    </row>
    <row r="3059" spans="1:23" x14ac:dyDescent="0.3">
      <c r="A3059" s="2" t="s">
        <v>527</v>
      </c>
      <c r="B3059" s="4">
        <v>43293</v>
      </c>
      <c r="C3059" s="4">
        <v>43294</v>
      </c>
      <c r="D3059" s="2" t="s">
        <v>47</v>
      </c>
      <c r="E3059" s="2" t="s">
        <v>29</v>
      </c>
      <c r="F3059" s="2" t="s">
        <v>528</v>
      </c>
      <c r="G3059" s="5" t="str">
        <f>VLOOKUP(F3059,'Customer Info'!A:B,2,0)</f>
        <v>Deirdre</v>
      </c>
      <c r="H3059" s="5" t="str">
        <f>VLOOKUP(F3059,'Customer Info'!A:C,3,0)</f>
        <v>Greer</v>
      </c>
      <c r="I3059" s="5" t="str">
        <f>VLOOKUP(F3059,'Customer Info'!A:E,5,0)</f>
        <v>Perth</v>
      </c>
      <c r="J3059" s="2" t="s">
        <v>108</v>
      </c>
      <c r="K3059" s="6" t="str">
        <f>VLOOKUP(J3059,'Product Details'!B:C,2,0)</f>
        <v>Furniture</v>
      </c>
      <c r="L3059" s="6" t="str">
        <f>VLOOKUP(J3059,'Product Details'!B:D,3,0)</f>
        <v>Bookcases</v>
      </c>
      <c r="M3059" s="6" t="s">
        <v>6454</v>
      </c>
      <c r="N3059" s="2">
        <v>914</v>
      </c>
      <c r="O3059" s="2">
        <v>830</v>
      </c>
      <c r="P3059" s="2">
        <v>8</v>
      </c>
      <c r="Q3059" s="7">
        <f>O3059*P3059</f>
        <v>6640</v>
      </c>
      <c r="R3059" s="7">
        <f>N3059*P3059</f>
        <v>7312</v>
      </c>
      <c r="S3059" s="2">
        <v>88</v>
      </c>
      <c r="T3059" s="8">
        <f>R3059+S3059</f>
        <v>7400</v>
      </c>
      <c r="U3059" s="8">
        <f>T3059-Q3059</f>
        <v>760</v>
      </c>
      <c r="V3059" s="2" t="s">
        <v>33</v>
      </c>
      <c r="W3059" s="31">
        <f>IF(T3059&lt;5000,T3059*2%,IF(T3059&lt;25000,T3059*5%,IF(T3059&lt;50000,T3059*7%,IF(T3059&lt;100000,T3059*9%,IF(T3059&lt;250000,T3059*12%,T3059*15%)))))</f>
        <v>370</v>
      </c>
    </row>
    <row r="3060" spans="1:23" x14ac:dyDescent="0.3">
      <c r="A3060" s="2" t="s">
        <v>3242</v>
      </c>
      <c r="B3060" s="4">
        <v>43331</v>
      </c>
      <c r="C3060" s="4">
        <v>43332</v>
      </c>
      <c r="D3060" s="2" t="s">
        <v>35</v>
      </c>
      <c r="E3060" s="2" t="s">
        <v>68</v>
      </c>
      <c r="F3060" s="2" t="s">
        <v>1036</v>
      </c>
      <c r="G3060" s="5" t="str">
        <f>VLOOKUP(F3060,'Customer Info'!A:B,2,0)</f>
        <v>Ralph</v>
      </c>
      <c r="H3060" s="5" t="str">
        <f>VLOOKUP(F3060,'Customer Info'!A:C,3,0)</f>
        <v>Arnett</v>
      </c>
      <c r="I3060" s="5" t="str">
        <f>VLOOKUP(F3060,'Customer Info'!A:E,5,0)</f>
        <v>Jhansi</v>
      </c>
      <c r="J3060" s="2" t="s">
        <v>419</v>
      </c>
      <c r="K3060" s="6" t="str">
        <f>VLOOKUP(J3060,'Product Details'!B:C,2,0)</f>
        <v>Office_Supplies</v>
      </c>
      <c r="L3060" s="6" t="str">
        <f>VLOOKUP(J3060,'Product Details'!B:D,3,0)</f>
        <v>Labels</v>
      </c>
      <c r="M3060" s="6" t="s">
        <v>6465</v>
      </c>
      <c r="N3060" s="2">
        <v>7315</v>
      </c>
      <c r="O3060" s="2">
        <v>6967</v>
      </c>
      <c r="P3060" s="2">
        <v>1</v>
      </c>
      <c r="Q3060" s="7">
        <f>O3060*P3060</f>
        <v>6967</v>
      </c>
      <c r="R3060" s="7">
        <f>N3060*P3060</f>
        <v>7315</v>
      </c>
      <c r="S3060" s="2">
        <v>95</v>
      </c>
      <c r="T3060" s="8">
        <f>R3060+S3060</f>
        <v>7410</v>
      </c>
      <c r="U3060" s="8">
        <f>T3060-Q3060</f>
        <v>443</v>
      </c>
      <c r="V3060" s="2" t="s">
        <v>33</v>
      </c>
      <c r="W3060" s="31">
        <f>IF(T3060&lt;5000,T3060*2%,IF(T3060&lt;25000,T3060*5%,IF(T3060&lt;50000,T3060*7%,IF(T3060&lt;100000,T3060*9%,IF(T3060&lt;250000,T3060*12%,T3060*15%)))))</f>
        <v>370.5</v>
      </c>
    </row>
    <row r="3061" spans="1:23" x14ac:dyDescent="0.3">
      <c r="A3061" s="2" t="s">
        <v>657</v>
      </c>
      <c r="B3061" s="4">
        <v>43283</v>
      </c>
      <c r="C3061" s="4">
        <v>43284</v>
      </c>
      <c r="D3061" s="2" t="s">
        <v>35</v>
      </c>
      <c r="E3061" s="2" t="s">
        <v>48</v>
      </c>
      <c r="F3061" s="2" t="s">
        <v>658</v>
      </c>
      <c r="G3061" s="5" t="str">
        <f>VLOOKUP(F3061,'Customer Info'!A:B,2,0)</f>
        <v>Magdelene</v>
      </c>
      <c r="H3061" s="5" t="str">
        <f>VLOOKUP(F3061,'Customer Info'!A:C,3,0)</f>
        <v>Morse</v>
      </c>
      <c r="I3061" s="5" t="str">
        <f>VLOOKUP(F3061,'Customer Info'!A:E,5,0)</f>
        <v>Berlin</v>
      </c>
      <c r="J3061" s="2" t="s">
        <v>223</v>
      </c>
      <c r="K3061" s="6" t="str">
        <f>VLOOKUP(J3061,'Product Details'!B:C,2,0)</f>
        <v>Office_Supplies</v>
      </c>
      <c r="L3061" s="6" t="str">
        <f>VLOOKUP(J3061,'Product Details'!B:D,3,0)</f>
        <v>Supplies</v>
      </c>
      <c r="M3061" s="6" t="s">
        <v>6445</v>
      </c>
      <c r="N3061" s="2">
        <v>7315</v>
      </c>
      <c r="O3061" s="2">
        <v>6967</v>
      </c>
      <c r="P3061" s="2">
        <v>1</v>
      </c>
      <c r="Q3061" s="7">
        <f>O3061*P3061</f>
        <v>6967</v>
      </c>
      <c r="R3061" s="7">
        <f>N3061*P3061</f>
        <v>7315</v>
      </c>
      <c r="S3061" s="2">
        <v>84</v>
      </c>
      <c r="T3061" s="8">
        <f>R3061+S3061</f>
        <v>7399</v>
      </c>
      <c r="U3061" s="8">
        <f>T3061-Q3061</f>
        <v>432</v>
      </c>
      <c r="V3061" s="2" t="s">
        <v>63</v>
      </c>
      <c r="W3061" s="31">
        <f>IF(T3061&lt;5000,T3061*2%,IF(T3061&lt;25000,T3061*5%,IF(T3061&lt;50000,T3061*7%,IF(T3061&lt;100000,T3061*9%,IF(T3061&lt;250000,T3061*12%,T3061*15%)))))</f>
        <v>369.95000000000005</v>
      </c>
    </row>
    <row r="3062" spans="1:23" x14ac:dyDescent="0.3">
      <c r="A3062" s="2" t="s">
        <v>4145</v>
      </c>
      <c r="B3062" s="4">
        <v>43425</v>
      </c>
      <c r="C3062" s="4">
        <v>43425</v>
      </c>
      <c r="D3062" s="2" t="s">
        <v>35</v>
      </c>
      <c r="E3062" s="2" t="s">
        <v>48</v>
      </c>
      <c r="F3062" s="2" t="s">
        <v>216</v>
      </c>
      <c r="G3062" s="5" t="str">
        <f>VLOOKUP(F3062,'Customer Info'!A:B,2,0)</f>
        <v>Laurel</v>
      </c>
      <c r="H3062" s="5" t="str">
        <f>VLOOKUP(F3062,'Customer Info'!A:C,3,0)</f>
        <v>Beltran</v>
      </c>
      <c r="I3062" s="5" t="str">
        <f>VLOOKUP(F3062,'Customer Info'!A:E,5,0)</f>
        <v>Bonn</v>
      </c>
      <c r="J3062" s="2" t="s">
        <v>370</v>
      </c>
      <c r="K3062" s="6" t="str">
        <f>VLOOKUP(J3062,'Product Details'!B:C,2,0)</f>
        <v>Furniture</v>
      </c>
      <c r="L3062" s="6" t="str">
        <f>VLOOKUP(J3062,'Product Details'!B:D,3,0)</f>
        <v>Bookcases</v>
      </c>
      <c r="M3062" s="6" t="s">
        <v>6453</v>
      </c>
      <c r="N3062" s="2">
        <v>7315</v>
      </c>
      <c r="O3062" s="2">
        <v>6967</v>
      </c>
      <c r="P3062" s="2">
        <v>1</v>
      </c>
      <c r="Q3062" s="7">
        <f>O3062*P3062</f>
        <v>6967</v>
      </c>
      <c r="R3062" s="7">
        <f>N3062*P3062</f>
        <v>7315</v>
      </c>
      <c r="S3062" s="2">
        <v>52</v>
      </c>
      <c r="T3062" s="8">
        <f>R3062+S3062</f>
        <v>7367</v>
      </c>
      <c r="U3062" s="8">
        <f>T3062-Q3062</f>
        <v>400</v>
      </c>
      <c r="V3062" s="2" t="s">
        <v>33</v>
      </c>
      <c r="W3062" s="31">
        <f>IF(T3062&lt;5000,T3062*2%,IF(T3062&lt;25000,T3062*5%,IF(T3062&lt;50000,T3062*7%,IF(T3062&lt;100000,T3062*9%,IF(T3062&lt;250000,T3062*12%,T3062*15%)))))</f>
        <v>368.35</v>
      </c>
    </row>
    <row r="3063" spans="1:23" x14ac:dyDescent="0.3">
      <c r="A3063" s="2" t="s">
        <v>3311</v>
      </c>
      <c r="B3063" s="4">
        <v>43593</v>
      </c>
      <c r="C3063" s="4">
        <v>43594</v>
      </c>
      <c r="D3063" s="2" t="s">
        <v>35</v>
      </c>
      <c r="E3063" s="2" t="s">
        <v>68</v>
      </c>
      <c r="F3063" s="2" t="s">
        <v>1226</v>
      </c>
      <c r="G3063" s="5" t="str">
        <f>VLOOKUP(F3063,'Customer Info'!A:B,2,0)</f>
        <v>Bill</v>
      </c>
      <c r="H3063" s="5" t="str">
        <f>VLOOKUP(F3063,'Customer Info'!A:C,3,0)</f>
        <v>Donatelli</v>
      </c>
      <c r="I3063" s="5" t="str">
        <f>VLOOKUP(F3063,'Customer Info'!A:E,5,0)</f>
        <v>Kamarhati</v>
      </c>
      <c r="J3063" s="2" t="s">
        <v>193</v>
      </c>
      <c r="K3063" s="6" t="str">
        <f>VLOOKUP(J3063,'Product Details'!B:C,2,0)</f>
        <v>Office_Supplies</v>
      </c>
      <c r="L3063" s="6" t="str">
        <f>VLOOKUP(J3063,'Product Details'!B:D,3,0)</f>
        <v>Art</v>
      </c>
      <c r="M3063" s="6" t="s">
        <v>6434</v>
      </c>
      <c r="N3063" s="2">
        <v>7315</v>
      </c>
      <c r="O3063" s="2">
        <v>6967</v>
      </c>
      <c r="P3063" s="2">
        <v>1</v>
      </c>
      <c r="Q3063" s="7">
        <f>O3063*P3063</f>
        <v>6967</v>
      </c>
      <c r="R3063" s="7">
        <f>N3063*P3063</f>
        <v>7315</v>
      </c>
      <c r="S3063" s="2">
        <v>39</v>
      </c>
      <c r="T3063" s="8">
        <f>R3063+S3063</f>
        <v>7354</v>
      </c>
      <c r="U3063" s="8">
        <f>T3063-Q3063</f>
        <v>387</v>
      </c>
      <c r="V3063" s="2" t="s">
        <v>71</v>
      </c>
      <c r="W3063" s="31">
        <f>IF(T3063&lt;5000,T3063*2%,IF(T3063&lt;25000,T3063*5%,IF(T3063&lt;50000,T3063*7%,IF(T3063&lt;100000,T3063*9%,IF(T3063&lt;250000,T3063*12%,T3063*15%)))))</f>
        <v>367.70000000000005</v>
      </c>
    </row>
    <row r="3064" spans="1:23" x14ac:dyDescent="0.3">
      <c r="A3064" s="2" t="s">
        <v>3851</v>
      </c>
      <c r="B3064" s="4">
        <v>43910</v>
      </c>
      <c r="C3064" s="4">
        <v>43910</v>
      </c>
      <c r="D3064" s="2" t="s">
        <v>28</v>
      </c>
      <c r="E3064" s="2" t="s">
        <v>43</v>
      </c>
      <c r="F3064" s="2" t="s">
        <v>1331</v>
      </c>
      <c r="G3064" s="5" t="str">
        <f>VLOOKUP(F3064,'Customer Info'!A:B,2,0)</f>
        <v>Michael</v>
      </c>
      <c r="H3064" s="5" t="str">
        <f>VLOOKUP(F3064,'Customer Info'!A:C,3,0)</f>
        <v>Moore</v>
      </c>
      <c r="I3064" s="5" t="str">
        <f>VLOOKUP(F3064,'Customer Info'!A:E,5,0)</f>
        <v>Geelong</v>
      </c>
      <c r="J3064" s="2" t="s">
        <v>211</v>
      </c>
      <c r="K3064" s="6" t="str">
        <f>VLOOKUP(J3064,'Product Details'!B:C,2,0)</f>
        <v>Furniture</v>
      </c>
      <c r="L3064" s="6" t="str">
        <f>VLOOKUP(J3064,'Product Details'!B:D,3,0)</f>
        <v>Bookcases</v>
      </c>
      <c r="M3064" s="6" t="s">
        <v>6530</v>
      </c>
      <c r="N3064" s="2">
        <v>7327</v>
      </c>
      <c r="O3064" s="2">
        <v>6658</v>
      </c>
      <c r="P3064" s="2">
        <v>1</v>
      </c>
      <c r="Q3064" s="7">
        <f>O3064*P3064</f>
        <v>6658</v>
      </c>
      <c r="R3064" s="7">
        <f>N3064*P3064</f>
        <v>7327</v>
      </c>
      <c r="S3064" s="2">
        <v>63</v>
      </c>
      <c r="T3064" s="8">
        <f>R3064+S3064</f>
        <v>7390</v>
      </c>
      <c r="U3064" s="8">
        <f>T3064-Q3064</f>
        <v>732</v>
      </c>
      <c r="V3064" s="2" t="s">
        <v>63</v>
      </c>
      <c r="W3064" s="31">
        <f>IF(T3064&lt;5000,T3064*2%,IF(T3064&lt;25000,T3064*5%,IF(T3064&lt;50000,T3064*7%,IF(T3064&lt;100000,T3064*9%,IF(T3064&lt;250000,T3064*12%,T3064*15%)))))</f>
        <v>369.5</v>
      </c>
    </row>
    <row r="3065" spans="1:23" x14ac:dyDescent="0.3">
      <c r="A3065" s="2" t="s">
        <v>4367</v>
      </c>
      <c r="B3065" s="4">
        <v>43659</v>
      </c>
      <c r="C3065" s="4">
        <v>43661</v>
      </c>
      <c r="D3065" s="2" t="s">
        <v>28</v>
      </c>
      <c r="E3065" s="2" t="s">
        <v>48</v>
      </c>
      <c r="F3065" s="2" t="s">
        <v>1594</v>
      </c>
      <c r="G3065" s="5" t="str">
        <f>VLOOKUP(F3065,'Customer Info'!A:B,2,0)</f>
        <v>Pamela</v>
      </c>
      <c r="H3065" s="5" t="str">
        <f>VLOOKUP(F3065,'Customer Info'!A:C,3,0)</f>
        <v>Stobb</v>
      </c>
      <c r="I3065" s="5" t="str">
        <f>VLOOKUP(F3065,'Customer Info'!A:E,5,0)</f>
        <v>Bremen</v>
      </c>
      <c r="J3065" s="2" t="s">
        <v>577</v>
      </c>
      <c r="K3065" s="6" t="str">
        <f>VLOOKUP(J3065,'Product Details'!B:C,2,0)</f>
        <v>Office_Supplies</v>
      </c>
      <c r="L3065" s="6" t="str">
        <f>VLOOKUP(J3065,'Product Details'!B:D,3,0)</f>
        <v>Envelopes</v>
      </c>
      <c r="M3065" s="6" t="s">
        <v>6526</v>
      </c>
      <c r="N3065" s="2">
        <v>1222</v>
      </c>
      <c r="O3065" s="2">
        <v>1187</v>
      </c>
      <c r="P3065" s="2">
        <v>6</v>
      </c>
      <c r="Q3065" s="7">
        <f>O3065*P3065</f>
        <v>7122</v>
      </c>
      <c r="R3065" s="7">
        <f>N3065*P3065</f>
        <v>7332</v>
      </c>
      <c r="S3065" s="2">
        <v>97</v>
      </c>
      <c r="T3065" s="8">
        <f>R3065+S3065</f>
        <v>7429</v>
      </c>
      <c r="U3065" s="8">
        <f>T3065-Q3065</f>
        <v>307</v>
      </c>
      <c r="V3065" s="2" t="s">
        <v>33</v>
      </c>
      <c r="W3065" s="31">
        <f>IF(T3065&lt;5000,T3065*2%,IF(T3065&lt;25000,T3065*5%,IF(T3065&lt;50000,T3065*7%,IF(T3065&lt;100000,T3065*9%,IF(T3065&lt;250000,T3065*12%,T3065*15%)))))</f>
        <v>371.45000000000005</v>
      </c>
    </row>
    <row r="3066" spans="1:23" x14ac:dyDescent="0.3">
      <c r="A3066" s="2" t="s">
        <v>1958</v>
      </c>
      <c r="B3066" s="4">
        <v>44132</v>
      </c>
      <c r="C3066" s="4">
        <v>44132</v>
      </c>
      <c r="D3066" s="2" t="s">
        <v>28</v>
      </c>
      <c r="E3066" s="2" t="s">
        <v>36</v>
      </c>
      <c r="F3066" s="2" t="s">
        <v>730</v>
      </c>
      <c r="G3066" s="5" t="str">
        <f>VLOOKUP(F3066,'Customer Info'!A:B,2,0)</f>
        <v>Victoria</v>
      </c>
      <c r="H3066" s="5" t="str">
        <f>VLOOKUP(F3066,'Customer Info'!A:C,3,0)</f>
        <v>Brennan</v>
      </c>
      <c r="I3066" s="5" t="str">
        <f>VLOOKUP(F3066,'Customer Info'!A:E,5,0)</f>
        <v>Adelaide</v>
      </c>
      <c r="J3066" s="2" t="s">
        <v>70</v>
      </c>
      <c r="K3066" s="6" t="str">
        <f>VLOOKUP(J3066,'Product Details'!B:C,2,0)</f>
        <v>Furniture</v>
      </c>
      <c r="L3066" s="6" t="str">
        <f>VLOOKUP(J3066,'Product Details'!B:D,3,0)</f>
        <v>Furnishings</v>
      </c>
      <c r="M3066" s="6" t="s">
        <v>6536</v>
      </c>
      <c r="N3066" s="2">
        <v>1222</v>
      </c>
      <c r="O3066" s="2">
        <v>1187</v>
      </c>
      <c r="P3066" s="2">
        <v>6</v>
      </c>
      <c r="Q3066" s="7">
        <f>O3066*P3066</f>
        <v>7122</v>
      </c>
      <c r="R3066" s="7">
        <f>N3066*P3066</f>
        <v>7332</v>
      </c>
      <c r="S3066" s="2">
        <v>68</v>
      </c>
      <c r="T3066" s="8">
        <f>R3066+S3066</f>
        <v>7400</v>
      </c>
      <c r="U3066" s="8">
        <f>T3066-Q3066</f>
        <v>278</v>
      </c>
      <c r="V3066" s="2" t="s">
        <v>33</v>
      </c>
      <c r="W3066" s="31">
        <f>IF(T3066&lt;5000,T3066*2%,IF(T3066&lt;25000,T3066*5%,IF(T3066&lt;50000,T3066*7%,IF(T3066&lt;100000,T3066*9%,IF(T3066&lt;250000,T3066*12%,T3066*15%)))))</f>
        <v>370</v>
      </c>
    </row>
    <row r="3067" spans="1:23" x14ac:dyDescent="0.3">
      <c r="A3067" s="2" t="s">
        <v>4777</v>
      </c>
      <c r="B3067" s="4">
        <v>43362</v>
      </c>
      <c r="C3067" s="4">
        <v>43363</v>
      </c>
      <c r="D3067" s="2" t="s">
        <v>28</v>
      </c>
      <c r="E3067" s="2" t="s">
        <v>43</v>
      </c>
      <c r="F3067" s="2" t="s">
        <v>369</v>
      </c>
      <c r="G3067" s="5" t="str">
        <f>VLOOKUP(F3067,'Customer Info'!A:B,2,0)</f>
        <v>Alex</v>
      </c>
      <c r="H3067" s="5" t="str">
        <f>VLOOKUP(F3067,'Customer Info'!A:C,3,0)</f>
        <v>Avila</v>
      </c>
      <c r="I3067" s="5" t="str">
        <f>VLOOKUP(F3067,'Customer Info'!A:E,5,0)</f>
        <v>Newcastle</v>
      </c>
      <c r="J3067" s="2" t="s">
        <v>404</v>
      </c>
      <c r="K3067" s="6" t="str">
        <f>VLOOKUP(J3067,'Product Details'!B:C,2,0)</f>
        <v>Furniture</v>
      </c>
      <c r="L3067" s="6" t="str">
        <f>VLOOKUP(J3067,'Product Details'!B:D,3,0)</f>
        <v>Furnishings</v>
      </c>
      <c r="M3067" s="6" t="s">
        <v>6535</v>
      </c>
      <c r="N3067" s="2">
        <v>1834</v>
      </c>
      <c r="O3067" s="2">
        <v>1716</v>
      </c>
      <c r="P3067" s="2">
        <v>4</v>
      </c>
      <c r="Q3067" s="7">
        <f>O3067*P3067</f>
        <v>6864</v>
      </c>
      <c r="R3067" s="7">
        <f>N3067*P3067</f>
        <v>7336</v>
      </c>
      <c r="S3067" s="2">
        <v>76</v>
      </c>
      <c r="T3067" s="8">
        <f>R3067+S3067</f>
        <v>7412</v>
      </c>
      <c r="U3067" s="8">
        <f>T3067-Q3067</f>
        <v>548</v>
      </c>
      <c r="V3067" s="2" t="s">
        <v>63</v>
      </c>
      <c r="W3067" s="31">
        <f>IF(T3067&lt;5000,T3067*2%,IF(T3067&lt;25000,T3067*5%,IF(T3067&lt;50000,T3067*7%,IF(T3067&lt;100000,T3067*9%,IF(T3067&lt;250000,T3067*12%,T3067*15%)))))</f>
        <v>370.6</v>
      </c>
    </row>
    <row r="3068" spans="1:23" x14ac:dyDescent="0.3">
      <c r="A3068" s="2" t="s">
        <v>639</v>
      </c>
      <c r="B3068" s="4">
        <v>43208</v>
      </c>
      <c r="C3068" s="4">
        <v>43208</v>
      </c>
      <c r="D3068" s="2" t="s">
        <v>47</v>
      </c>
      <c r="E3068" s="2" t="s">
        <v>36</v>
      </c>
      <c r="F3068" s="2" t="s">
        <v>640</v>
      </c>
      <c r="G3068" s="5" t="str">
        <f>VLOOKUP(F3068,'Customer Info'!A:B,2,0)</f>
        <v>Steven</v>
      </c>
      <c r="H3068" s="5" t="str">
        <f>VLOOKUP(F3068,'Customer Info'!A:C,3,0)</f>
        <v>Cartwright</v>
      </c>
      <c r="I3068" s="5" t="str">
        <f>VLOOKUP(F3068,'Customer Info'!A:E,5,0)</f>
        <v>Newcastle</v>
      </c>
      <c r="J3068" s="2" t="s">
        <v>514</v>
      </c>
      <c r="K3068" s="6" t="str">
        <f>VLOOKUP(J3068,'Product Details'!B:C,2,0)</f>
        <v>Technology</v>
      </c>
      <c r="L3068" s="6" t="str">
        <f>VLOOKUP(J3068,'Product Details'!B:D,3,0)</f>
        <v>Accessories</v>
      </c>
      <c r="M3068" s="6" t="s">
        <v>6431</v>
      </c>
      <c r="N3068" s="2">
        <v>1048</v>
      </c>
      <c r="O3068" s="2">
        <v>979</v>
      </c>
      <c r="P3068" s="2">
        <v>7</v>
      </c>
      <c r="Q3068" s="7">
        <f>O3068*P3068</f>
        <v>6853</v>
      </c>
      <c r="R3068" s="7">
        <f>N3068*P3068</f>
        <v>7336</v>
      </c>
      <c r="S3068" s="2">
        <v>33</v>
      </c>
      <c r="T3068" s="8">
        <f>R3068+S3068</f>
        <v>7369</v>
      </c>
      <c r="U3068" s="8">
        <f>T3068-Q3068</f>
        <v>516</v>
      </c>
      <c r="V3068" s="2" t="s">
        <v>71</v>
      </c>
      <c r="W3068" s="31">
        <f>IF(T3068&lt;5000,T3068*2%,IF(T3068&lt;25000,T3068*5%,IF(T3068&lt;50000,T3068*7%,IF(T3068&lt;100000,T3068*9%,IF(T3068&lt;250000,T3068*12%,T3068*15%)))))</f>
        <v>368.45000000000005</v>
      </c>
    </row>
    <row r="3069" spans="1:23" x14ac:dyDescent="0.3">
      <c r="A3069" s="2" t="s">
        <v>2891</v>
      </c>
      <c r="B3069" s="4">
        <v>43330</v>
      </c>
      <c r="C3069" s="4">
        <v>43332</v>
      </c>
      <c r="D3069" s="2" t="s">
        <v>35</v>
      </c>
      <c r="E3069" s="2" t="s">
        <v>91</v>
      </c>
      <c r="F3069" s="2" t="s">
        <v>921</v>
      </c>
      <c r="G3069" s="5" t="str">
        <f>VLOOKUP(F3069,'Customer Info'!A:B,2,0)</f>
        <v>Claire</v>
      </c>
      <c r="H3069" s="5" t="str">
        <f>VLOOKUP(F3069,'Customer Info'!A:C,3,0)</f>
        <v>Gute</v>
      </c>
      <c r="I3069" s="5" t="str">
        <f>VLOOKUP(F3069,'Customer Info'!A:E,5,0)</f>
        <v>Worms</v>
      </c>
      <c r="J3069" s="2" t="s">
        <v>792</v>
      </c>
      <c r="K3069" s="6" t="str">
        <f>VLOOKUP(J3069,'Product Details'!B:C,2,0)</f>
        <v>Office_Supplies</v>
      </c>
      <c r="L3069" s="6" t="str">
        <f>VLOOKUP(J3069,'Product Details'!B:D,3,0)</f>
        <v>Fasteners</v>
      </c>
      <c r="M3069" s="6" t="s">
        <v>6544</v>
      </c>
      <c r="N3069" s="2">
        <v>7350</v>
      </c>
      <c r="O3069" s="2">
        <v>6743</v>
      </c>
      <c r="P3069" s="2">
        <v>1</v>
      </c>
      <c r="Q3069" s="7">
        <f>O3069*P3069</f>
        <v>6743</v>
      </c>
      <c r="R3069" s="7">
        <f>N3069*P3069</f>
        <v>7350</v>
      </c>
      <c r="S3069" s="2">
        <v>78</v>
      </c>
      <c r="T3069" s="8">
        <f>R3069+S3069</f>
        <v>7428</v>
      </c>
      <c r="U3069" s="8">
        <f>T3069-Q3069</f>
        <v>685</v>
      </c>
      <c r="V3069" s="2" t="s">
        <v>63</v>
      </c>
      <c r="W3069" s="31">
        <f>IF(T3069&lt;5000,T3069*2%,IF(T3069&lt;25000,T3069*5%,IF(T3069&lt;50000,T3069*7%,IF(T3069&lt;100000,T3069*9%,IF(T3069&lt;250000,T3069*12%,T3069*15%)))))</f>
        <v>371.40000000000003</v>
      </c>
    </row>
    <row r="3070" spans="1:23" x14ac:dyDescent="0.3">
      <c r="A3070" s="2" t="s">
        <v>2694</v>
      </c>
      <c r="B3070" s="4">
        <v>43917</v>
      </c>
      <c r="C3070" s="4">
        <v>43918</v>
      </c>
      <c r="D3070" s="2" t="s">
        <v>47</v>
      </c>
      <c r="E3070" s="2" t="s">
        <v>48</v>
      </c>
      <c r="F3070" s="2" t="s">
        <v>733</v>
      </c>
      <c r="G3070" s="5" t="str">
        <f>VLOOKUP(F3070,'Customer Info'!A:B,2,0)</f>
        <v>Thomas</v>
      </c>
      <c r="H3070" s="5" t="str">
        <f>VLOOKUP(F3070,'Customer Info'!A:C,3,0)</f>
        <v>Seio</v>
      </c>
      <c r="I3070" s="5" t="str">
        <f>VLOOKUP(F3070,'Customer Info'!A:E,5,0)</f>
        <v>Melbourne</v>
      </c>
      <c r="J3070" s="2" t="s">
        <v>204</v>
      </c>
      <c r="K3070" s="6" t="str">
        <f>VLOOKUP(J3070,'Product Details'!B:C,2,0)</f>
        <v>Office_Supplies</v>
      </c>
      <c r="L3070" s="6" t="str">
        <f>VLOOKUP(J3070,'Product Details'!B:D,3,0)</f>
        <v>Labels</v>
      </c>
      <c r="M3070" s="6" t="s">
        <v>6516</v>
      </c>
      <c r="N3070" s="2">
        <v>2453</v>
      </c>
      <c r="O3070" s="2">
        <v>2336</v>
      </c>
      <c r="P3070" s="2">
        <v>3</v>
      </c>
      <c r="Q3070" s="7">
        <f>O3070*P3070</f>
        <v>7008</v>
      </c>
      <c r="R3070" s="7">
        <f>N3070*P3070</f>
        <v>7359</v>
      </c>
      <c r="S3070" s="2">
        <v>89</v>
      </c>
      <c r="T3070" s="8">
        <f>R3070+S3070</f>
        <v>7448</v>
      </c>
      <c r="U3070" s="8">
        <f>T3070-Q3070</f>
        <v>440</v>
      </c>
      <c r="V3070" s="2" t="s">
        <v>33</v>
      </c>
      <c r="W3070" s="31">
        <f>IF(T3070&lt;5000,T3070*2%,IF(T3070&lt;25000,T3070*5%,IF(T3070&lt;50000,T3070*7%,IF(T3070&lt;100000,T3070*9%,IF(T3070&lt;250000,T3070*12%,T3070*15%)))))</f>
        <v>372.40000000000003</v>
      </c>
    </row>
    <row r="3071" spans="1:23" x14ac:dyDescent="0.3">
      <c r="A3071" s="2" t="s">
        <v>2886</v>
      </c>
      <c r="B3071" s="4">
        <v>43452</v>
      </c>
      <c r="C3071" s="4">
        <v>43452</v>
      </c>
      <c r="D3071" s="2" t="s">
        <v>47</v>
      </c>
      <c r="E3071" s="2" t="s">
        <v>91</v>
      </c>
      <c r="F3071" s="2" t="s">
        <v>472</v>
      </c>
      <c r="G3071" s="5" t="str">
        <f>VLOOKUP(F3071,'Customer Info'!A:B,2,0)</f>
        <v>Harold</v>
      </c>
      <c r="H3071" s="5" t="str">
        <f>VLOOKUP(F3071,'Customer Info'!A:C,3,0)</f>
        <v>Dahlen</v>
      </c>
      <c r="I3071" s="5" t="str">
        <f>VLOOKUP(F3071,'Customer Info'!A:E,5,0)</f>
        <v>Melbourne</v>
      </c>
      <c r="J3071" s="2" t="s">
        <v>866</v>
      </c>
      <c r="K3071" s="6" t="str">
        <f>VLOOKUP(J3071,'Product Details'!B:C,2,0)</f>
        <v>Furniture</v>
      </c>
      <c r="L3071" s="6" t="str">
        <f>VLOOKUP(J3071,'Product Details'!B:D,3,0)</f>
        <v>Chairs</v>
      </c>
      <c r="M3071" s="6" t="s">
        <v>6449</v>
      </c>
      <c r="N3071" s="2">
        <v>2453</v>
      </c>
      <c r="O3071" s="2">
        <v>2336</v>
      </c>
      <c r="P3071" s="2">
        <v>3</v>
      </c>
      <c r="Q3071" s="7">
        <f>O3071*P3071</f>
        <v>7008</v>
      </c>
      <c r="R3071" s="7">
        <f>N3071*P3071</f>
        <v>7359</v>
      </c>
      <c r="S3071" s="2">
        <v>80</v>
      </c>
      <c r="T3071" s="8">
        <f>R3071+S3071</f>
        <v>7439</v>
      </c>
      <c r="U3071" s="8">
        <f>T3071-Q3071</f>
        <v>431</v>
      </c>
      <c r="V3071" s="2" t="s">
        <v>63</v>
      </c>
      <c r="W3071" s="31">
        <f>IF(T3071&lt;5000,T3071*2%,IF(T3071&lt;25000,T3071*5%,IF(T3071&lt;50000,T3071*7%,IF(T3071&lt;100000,T3071*9%,IF(T3071&lt;250000,T3071*12%,T3071*15%)))))</f>
        <v>371.95000000000005</v>
      </c>
    </row>
    <row r="3072" spans="1:23" x14ac:dyDescent="0.3">
      <c r="A3072" s="2" t="s">
        <v>3474</v>
      </c>
      <c r="B3072" s="4">
        <v>43491</v>
      </c>
      <c r="C3072" s="4">
        <v>43491</v>
      </c>
      <c r="D3072" s="2" t="s">
        <v>47</v>
      </c>
      <c r="E3072" s="2" t="s">
        <v>91</v>
      </c>
      <c r="F3072" s="2" t="s">
        <v>645</v>
      </c>
      <c r="G3072" s="5" t="str">
        <f>VLOOKUP(F3072,'Customer Info'!A:B,2,0)</f>
        <v>Randy</v>
      </c>
      <c r="H3072" s="5" t="str">
        <f>VLOOKUP(F3072,'Customer Info'!A:C,3,0)</f>
        <v>Bradley</v>
      </c>
      <c r="I3072" s="5" t="str">
        <f>VLOOKUP(F3072,'Customer Info'!A:E,5,0)</f>
        <v>Wollongong</v>
      </c>
      <c r="J3072" s="2" t="s">
        <v>252</v>
      </c>
      <c r="K3072" s="6" t="str">
        <f>VLOOKUP(J3072,'Product Details'!B:C,2,0)</f>
        <v>Office_Supplies</v>
      </c>
      <c r="L3072" s="6" t="str">
        <f>VLOOKUP(J3072,'Product Details'!B:D,3,0)</f>
        <v>Binders</v>
      </c>
      <c r="M3072" s="6" t="s">
        <v>6488</v>
      </c>
      <c r="N3072" s="2">
        <v>2453</v>
      </c>
      <c r="O3072" s="2">
        <v>2336</v>
      </c>
      <c r="P3072" s="2">
        <v>3</v>
      </c>
      <c r="Q3072" s="7">
        <f>O3072*P3072</f>
        <v>7008</v>
      </c>
      <c r="R3072" s="7">
        <f>N3072*P3072</f>
        <v>7359</v>
      </c>
      <c r="S3072" s="2">
        <v>52</v>
      </c>
      <c r="T3072" s="8">
        <f>R3072+S3072</f>
        <v>7411</v>
      </c>
      <c r="U3072" s="8">
        <f>T3072-Q3072</f>
        <v>403</v>
      </c>
      <c r="V3072" s="2" t="s">
        <v>33</v>
      </c>
      <c r="W3072" s="31">
        <f>IF(T3072&lt;5000,T3072*2%,IF(T3072&lt;25000,T3072*5%,IF(T3072&lt;50000,T3072*7%,IF(T3072&lt;100000,T3072*9%,IF(T3072&lt;250000,T3072*12%,T3072*15%)))))</f>
        <v>370.55</v>
      </c>
    </row>
    <row r="3073" spans="1:23" x14ac:dyDescent="0.3">
      <c r="A3073" s="2" t="s">
        <v>4398</v>
      </c>
      <c r="B3073" s="4">
        <v>43634</v>
      </c>
      <c r="C3073" s="4">
        <v>43635</v>
      </c>
      <c r="D3073" s="2" t="s">
        <v>47</v>
      </c>
      <c r="E3073" s="2" t="s">
        <v>68</v>
      </c>
      <c r="F3073" s="2" t="s">
        <v>1583</v>
      </c>
      <c r="G3073" s="5" t="str">
        <f>VLOOKUP(F3073,'Customer Info'!A:B,2,0)</f>
        <v>Stuart</v>
      </c>
      <c r="H3073" s="5" t="str">
        <f>VLOOKUP(F3073,'Customer Info'!A:C,3,0)</f>
        <v>Calhoun</v>
      </c>
      <c r="I3073" s="5" t="str">
        <f>VLOOKUP(F3073,'Customer Info'!A:E,5,0)</f>
        <v>Raipur</v>
      </c>
      <c r="J3073" s="2" t="s">
        <v>204</v>
      </c>
      <c r="K3073" s="6" t="str">
        <f>VLOOKUP(J3073,'Product Details'!B:C,2,0)</f>
        <v>Office_Supplies</v>
      </c>
      <c r="L3073" s="6" t="str">
        <f>VLOOKUP(J3073,'Product Details'!B:D,3,0)</f>
        <v>Labels</v>
      </c>
      <c r="M3073" s="6" t="s">
        <v>6516</v>
      </c>
      <c r="N3073" s="2">
        <v>2453</v>
      </c>
      <c r="O3073" s="2">
        <v>2336</v>
      </c>
      <c r="P3073" s="2">
        <v>3</v>
      </c>
      <c r="Q3073" s="7">
        <f>O3073*P3073</f>
        <v>7008</v>
      </c>
      <c r="R3073" s="7">
        <f>N3073*P3073</f>
        <v>7359</v>
      </c>
      <c r="S3073" s="2">
        <v>47</v>
      </c>
      <c r="T3073" s="8">
        <f>R3073+S3073</f>
        <v>7406</v>
      </c>
      <c r="U3073" s="8">
        <f>T3073-Q3073</f>
        <v>398</v>
      </c>
      <c r="V3073" s="2" t="s">
        <v>33</v>
      </c>
      <c r="W3073" s="31">
        <f>IF(T3073&lt;5000,T3073*2%,IF(T3073&lt;25000,T3073*5%,IF(T3073&lt;50000,T3073*7%,IF(T3073&lt;100000,T3073*9%,IF(T3073&lt;250000,T3073*12%,T3073*15%)))))</f>
        <v>370.3</v>
      </c>
    </row>
    <row r="3074" spans="1:23" x14ac:dyDescent="0.3">
      <c r="A3074" s="2" t="s">
        <v>4904</v>
      </c>
      <c r="B3074" s="4">
        <v>43158</v>
      </c>
      <c r="C3074" s="4">
        <v>43158</v>
      </c>
      <c r="D3074" s="2" t="s">
        <v>35</v>
      </c>
      <c r="E3074" s="2" t="s">
        <v>48</v>
      </c>
      <c r="F3074" s="2" t="s">
        <v>777</v>
      </c>
      <c r="G3074" s="5" t="str">
        <f>VLOOKUP(F3074,'Customer Info'!A:B,2,0)</f>
        <v>Dorothy</v>
      </c>
      <c r="H3074" s="5" t="str">
        <f>VLOOKUP(F3074,'Customer Info'!A:C,3,0)</f>
        <v>Badders</v>
      </c>
      <c r="I3074" s="5" t="str">
        <f>VLOOKUP(F3074,'Customer Info'!A:E,5,0)</f>
        <v>Nanning</v>
      </c>
      <c r="J3074" s="2" t="s">
        <v>470</v>
      </c>
      <c r="K3074" s="6" t="str">
        <f>VLOOKUP(J3074,'Product Details'!B:C,2,0)</f>
        <v>Office_Supplies</v>
      </c>
      <c r="L3074" s="6" t="str">
        <f>VLOOKUP(J3074,'Product Details'!B:D,3,0)</f>
        <v>Art</v>
      </c>
      <c r="M3074" s="6" t="s">
        <v>6552</v>
      </c>
      <c r="N3074" s="2">
        <v>7361</v>
      </c>
      <c r="O3074" s="2">
        <v>6887</v>
      </c>
      <c r="P3074" s="2">
        <v>1</v>
      </c>
      <c r="Q3074" s="7">
        <f>O3074*P3074</f>
        <v>6887</v>
      </c>
      <c r="R3074" s="7">
        <f>N3074*P3074</f>
        <v>7361</v>
      </c>
      <c r="S3074" s="2">
        <v>93</v>
      </c>
      <c r="T3074" s="8">
        <f>R3074+S3074</f>
        <v>7454</v>
      </c>
      <c r="U3074" s="8">
        <f>T3074-Q3074</f>
        <v>567</v>
      </c>
      <c r="V3074" s="2" t="s">
        <v>63</v>
      </c>
      <c r="W3074" s="31">
        <f>IF(T3074&lt;5000,T3074*2%,IF(T3074&lt;25000,T3074*5%,IF(T3074&lt;50000,T3074*7%,IF(T3074&lt;100000,T3074*9%,IF(T3074&lt;250000,T3074*12%,T3074*15%)))))</f>
        <v>372.70000000000005</v>
      </c>
    </row>
    <row r="3075" spans="1:23" x14ac:dyDescent="0.3">
      <c r="A3075" s="2" t="s">
        <v>4334</v>
      </c>
      <c r="B3075" s="4">
        <v>43717</v>
      </c>
      <c r="C3075" s="4">
        <v>43718</v>
      </c>
      <c r="D3075" s="2" t="s">
        <v>35</v>
      </c>
      <c r="E3075" s="2" t="s">
        <v>36</v>
      </c>
      <c r="F3075" s="2" t="s">
        <v>807</v>
      </c>
      <c r="G3075" s="5" t="str">
        <f>VLOOKUP(F3075,'Customer Info'!A:B,2,0)</f>
        <v>Darren</v>
      </c>
      <c r="H3075" s="5" t="str">
        <f>VLOOKUP(F3075,'Customer Info'!A:C,3,0)</f>
        <v>Budd</v>
      </c>
      <c r="I3075" s="5" t="str">
        <f>VLOOKUP(F3075,'Customer Info'!A:E,5,0)</f>
        <v>Perth</v>
      </c>
      <c r="J3075" s="2" t="s">
        <v>616</v>
      </c>
      <c r="K3075" s="6" t="str">
        <f>VLOOKUP(J3075,'Product Details'!B:C,2,0)</f>
        <v>Office_Supplies</v>
      </c>
      <c r="L3075" s="6" t="str">
        <f>VLOOKUP(J3075,'Product Details'!B:D,3,0)</f>
        <v>Binders</v>
      </c>
      <c r="M3075" s="6" t="s">
        <v>6527</v>
      </c>
      <c r="N3075" s="2">
        <v>7361</v>
      </c>
      <c r="O3075" s="2">
        <v>6887</v>
      </c>
      <c r="P3075" s="2">
        <v>1</v>
      </c>
      <c r="Q3075" s="7">
        <f>O3075*P3075</f>
        <v>6887</v>
      </c>
      <c r="R3075" s="7">
        <f>N3075*P3075</f>
        <v>7361</v>
      </c>
      <c r="S3075" s="2">
        <v>87</v>
      </c>
      <c r="T3075" s="8">
        <f>R3075+S3075</f>
        <v>7448</v>
      </c>
      <c r="U3075" s="8">
        <f>T3075-Q3075</f>
        <v>561</v>
      </c>
      <c r="V3075" s="2" t="s">
        <v>30</v>
      </c>
      <c r="W3075" s="31">
        <f>IF(T3075&lt;5000,T3075*2%,IF(T3075&lt;25000,T3075*5%,IF(T3075&lt;50000,T3075*7%,IF(T3075&lt;100000,T3075*9%,IF(T3075&lt;250000,T3075*12%,T3075*15%)))))</f>
        <v>372.40000000000003</v>
      </c>
    </row>
    <row r="3076" spans="1:23" x14ac:dyDescent="0.3">
      <c r="A3076" s="2" t="s">
        <v>1629</v>
      </c>
      <c r="B3076" s="4">
        <v>43999</v>
      </c>
      <c r="C3076" s="4">
        <v>43999</v>
      </c>
      <c r="D3076" s="2" t="s">
        <v>35</v>
      </c>
      <c r="E3076" s="2" t="s">
        <v>29</v>
      </c>
      <c r="F3076" s="2" t="s">
        <v>1630</v>
      </c>
      <c r="G3076" s="5" t="str">
        <f>VLOOKUP(F3076,'Customer Info'!A:B,2,0)</f>
        <v>Roy</v>
      </c>
      <c r="H3076" s="5" t="str">
        <f>VLOOKUP(F3076,'Customer Info'!A:C,3,0)</f>
        <v>Skaria</v>
      </c>
      <c r="I3076" s="5" t="str">
        <f>VLOOKUP(F3076,'Customer Info'!A:E,5,0)</f>
        <v>Bogor</v>
      </c>
      <c r="J3076" s="2" t="s">
        <v>1173</v>
      </c>
      <c r="K3076" s="6" t="str">
        <f>VLOOKUP(J3076,'Product Details'!B:C,2,0)</f>
        <v>Office_Supplies</v>
      </c>
      <c r="L3076" s="6" t="str">
        <f>VLOOKUP(J3076,'Product Details'!B:D,3,0)</f>
        <v>Storage</v>
      </c>
      <c r="M3076" s="6" t="s">
        <v>6532</v>
      </c>
      <c r="N3076" s="2">
        <v>7361</v>
      </c>
      <c r="O3076" s="2">
        <v>6887</v>
      </c>
      <c r="P3076" s="2">
        <v>1</v>
      </c>
      <c r="Q3076" s="7">
        <f>O3076*P3076</f>
        <v>6887</v>
      </c>
      <c r="R3076" s="7">
        <f>N3076*P3076</f>
        <v>7361</v>
      </c>
      <c r="S3076" s="2">
        <v>60</v>
      </c>
      <c r="T3076" s="8">
        <f>R3076+S3076</f>
        <v>7421</v>
      </c>
      <c r="U3076" s="8">
        <f>T3076-Q3076</f>
        <v>534</v>
      </c>
      <c r="V3076" s="2" t="s">
        <v>63</v>
      </c>
      <c r="W3076" s="31">
        <f>IF(T3076&lt;5000,T3076*2%,IF(T3076&lt;25000,T3076*5%,IF(T3076&lt;50000,T3076*7%,IF(T3076&lt;100000,T3076*9%,IF(T3076&lt;250000,T3076*12%,T3076*15%)))))</f>
        <v>371.05</v>
      </c>
    </row>
    <row r="3077" spans="1:23" x14ac:dyDescent="0.3">
      <c r="A3077" s="2" t="s">
        <v>3297</v>
      </c>
      <c r="B3077" s="4">
        <v>43782</v>
      </c>
      <c r="C3077" s="4">
        <v>43784</v>
      </c>
      <c r="D3077" s="2" t="s">
        <v>35</v>
      </c>
      <c r="E3077" s="2" t="s">
        <v>48</v>
      </c>
      <c r="F3077" s="2" t="s">
        <v>791</v>
      </c>
      <c r="G3077" s="5" t="str">
        <f>VLOOKUP(F3077,'Customer Info'!A:B,2,0)</f>
        <v>Laurel</v>
      </c>
      <c r="H3077" s="5" t="str">
        <f>VLOOKUP(F3077,'Customer Info'!A:C,3,0)</f>
        <v>Beltran</v>
      </c>
      <c r="I3077" s="5" t="str">
        <f>VLOOKUP(F3077,'Customer Info'!A:E,5,0)</f>
        <v>Melbourne</v>
      </c>
      <c r="J3077" s="2" t="s">
        <v>697</v>
      </c>
      <c r="K3077" s="6" t="str">
        <f>VLOOKUP(J3077,'Product Details'!B:C,2,0)</f>
        <v>Furniture</v>
      </c>
      <c r="L3077" s="6" t="str">
        <f>VLOOKUP(J3077,'Product Details'!B:D,3,0)</f>
        <v>Chairs</v>
      </c>
      <c r="M3077" s="6" t="s">
        <v>6511</v>
      </c>
      <c r="N3077" s="2">
        <v>7361</v>
      </c>
      <c r="O3077" s="2">
        <v>6887</v>
      </c>
      <c r="P3077" s="2">
        <v>1</v>
      </c>
      <c r="Q3077" s="7">
        <f>O3077*P3077</f>
        <v>6887</v>
      </c>
      <c r="R3077" s="7">
        <f>N3077*P3077</f>
        <v>7361</v>
      </c>
      <c r="S3077" s="2">
        <v>38</v>
      </c>
      <c r="T3077" s="8">
        <f>R3077+S3077</f>
        <v>7399</v>
      </c>
      <c r="U3077" s="8">
        <f>T3077-Q3077</f>
        <v>512</v>
      </c>
      <c r="V3077" s="2" t="s">
        <v>33</v>
      </c>
      <c r="W3077" s="31">
        <f>IF(T3077&lt;5000,T3077*2%,IF(T3077&lt;25000,T3077*5%,IF(T3077&lt;50000,T3077*7%,IF(T3077&lt;100000,T3077*9%,IF(T3077&lt;250000,T3077*12%,T3077*15%)))))</f>
        <v>369.95000000000005</v>
      </c>
    </row>
    <row r="3078" spans="1:23" x14ac:dyDescent="0.3">
      <c r="A3078" s="2" t="s">
        <v>1378</v>
      </c>
      <c r="B3078" s="4">
        <v>43675</v>
      </c>
      <c r="C3078" s="4">
        <v>43675</v>
      </c>
      <c r="D3078" s="2" t="s">
        <v>47</v>
      </c>
      <c r="E3078" s="2" t="s">
        <v>48</v>
      </c>
      <c r="F3078" s="2" t="s">
        <v>110</v>
      </c>
      <c r="G3078" s="5" t="str">
        <f>VLOOKUP(F3078,'Customer Info'!A:B,2,0)</f>
        <v>Erica</v>
      </c>
      <c r="H3078" s="5" t="str">
        <f>VLOOKUP(F3078,'Customer Info'!A:C,3,0)</f>
        <v>Smith</v>
      </c>
      <c r="I3078" s="5" t="str">
        <f>VLOOKUP(F3078,'Customer Info'!A:E,5,0)</f>
        <v>Halle</v>
      </c>
      <c r="J3078" s="2" t="s">
        <v>322</v>
      </c>
      <c r="K3078" s="6" t="str">
        <f>VLOOKUP(J3078,'Product Details'!B:C,2,0)</f>
        <v>Technology</v>
      </c>
      <c r="L3078" s="6" t="str">
        <f>VLOOKUP(J3078,'Product Details'!B:D,3,0)</f>
        <v>Accessories</v>
      </c>
      <c r="M3078" s="6" t="s">
        <v>6475</v>
      </c>
      <c r="N3078" s="2">
        <v>1845</v>
      </c>
      <c r="O3078" s="2">
        <v>1742</v>
      </c>
      <c r="P3078" s="2">
        <v>4</v>
      </c>
      <c r="Q3078" s="7">
        <f>O3078*P3078</f>
        <v>6968</v>
      </c>
      <c r="R3078" s="7">
        <f>N3078*P3078</f>
        <v>7380</v>
      </c>
      <c r="S3078" s="2">
        <v>83</v>
      </c>
      <c r="T3078" s="8">
        <f>R3078+S3078</f>
        <v>7463</v>
      </c>
      <c r="U3078" s="8">
        <f>T3078-Q3078</f>
        <v>495</v>
      </c>
      <c r="V3078" s="2" t="s">
        <v>33</v>
      </c>
      <c r="W3078" s="31">
        <f>IF(T3078&lt;5000,T3078*2%,IF(T3078&lt;25000,T3078*5%,IF(T3078&lt;50000,T3078*7%,IF(T3078&lt;100000,T3078*9%,IF(T3078&lt;250000,T3078*12%,T3078*15%)))))</f>
        <v>373.15000000000003</v>
      </c>
    </row>
    <row r="3079" spans="1:23" x14ac:dyDescent="0.3">
      <c r="A3079" s="2" t="s">
        <v>5412</v>
      </c>
      <c r="B3079" s="4">
        <v>43916</v>
      </c>
      <c r="C3079" s="4">
        <v>43917</v>
      </c>
      <c r="D3079" s="2" t="s">
        <v>28</v>
      </c>
      <c r="E3079" s="2" t="s">
        <v>43</v>
      </c>
      <c r="F3079" s="2" t="s">
        <v>303</v>
      </c>
      <c r="G3079" s="5" t="str">
        <f>VLOOKUP(F3079,'Customer Info'!A:B,2,0)</f>
        <v>Tony</v>
      </c>
      <c r="H3079" s="5" t="str">
        <f>VLOOKUP(F3079,'Customer Info'!A:C,3,0)</f>
        <v>Sayre</v>
      </c>
      <c r="I3079" s="5" t="str">
        <f>VLOOKUP(F3079,'Customer Info'!A:E,5,0)</f>
        <v>Jakarta</v>
      </c>
      <c r="J3079" s="2" t="s">
        <v>56</v>
      </c>
      <c r="K3079" s="6" t="str">
        <f>VLOOKUP(J3079,'Product Details'!B:C,2,0)</f>
        <v>Technology</v>
      </c>
      <c r="L3079" s="6" t="str">
        <f>VLOOKUP(J3079,'Product Details'!B:D,3,0)</f>
        <v>Accessories</v>
      </c>
      <c r="M3079" s="6" t="s">
        <v>6410</v>
      </c>
      <c r="N3079" s="2">
        <v>2466</v>
      </c>
      <c r="O3079" s="2">
        <v>2350</v>
      </c>
      <c r="P3079" s="2">
        <v>3</v>
      </c>
      <c r="Q3079" s="7">
        <f>O3079*P3079</f>
        <v>7050</v>
      </c>
      <c r="R3079" s="7">
        <f>N3079*P3079</f>
        <v>7398</v>
      </c>
      <c r="S3079" s="2">
        <v>100</v>
      </c>
      <c r="T3079" s="8">
        <f>R3079+S3079</f>
        <v>7498</v>
      </c>
      <c r="U3079" s="8">
        <f>T3079-Q3079</f>
        <v>448</v>
      </c>
      <c r="V3079" s="2" t="s">
        <v>63</v>
      </c>
      <c r="W3079" s="31">
        <f>IF(T3079&lt;5000,T3079*2%,IF(T3079&lt;25000,T3079*5%,IF(T3079&lt;50000,T3079*7%,IF(T3079&lt;100000,T3079*9%,IF(T3079&lt;250000,T3079*12%,T3079*15%)))))</f>
        <v>374.90000000000003</v>
      </c>
    </row>
    <row r="3080" spans="1:23" x14ac:dyDescent="0.3">
      <c r="A3080" s="2" t="s">
        <v>2668</v>
      </c>
      <c r="B3080" s="4">
        <v>44132</v>
      </c>
      <c r="C3080" s="4">
        <v>44134</v>
      </c>
      <c r="D3080" s="2" t="s">
        <v>35</v>
      </c>
      <c r="E3080" s="2" t="s">
        <v>91</v>
      </c>
      <c r="F3080" s="2" t="s">
        <v>92</v>
      </c>
      <c r="G3080" s="5" t="str">
        <f>VLOOKUP(F3080,'Customer Info'!A:B,2,0)</f>
        <v>Lisa</v>
      </c>
      <c r="H3080" s="5" t="str">
        <f>VLOOKUP(F3080,'Customer Info'!A:C,3,0)</f>
        <v>DeCherney</v>
      </c>
      <c r="I3080" s="5" t="str">
        <f>VLOOKUP(F3080,'Customer Info'!A:E,5,0)</f>
        <v>Sydney</v>
      </c>
      <c r="J3080" s="2" t="s">
        <v>62</v>
      </c>
      <c r="K3080" s="6" t="str">
        <f>VLOOKUP(J3080,'Product Details'!B:C,2,0)</f>
        <v>Office_Supplies</v>
      </c>
      <c r="L3080" s="6" t="str">
        <f>VLOOKUP(J3080,'Product Details'!B:D,3,0)</f>
        <v>Envelopes</v>
      </c>
      <c r="M3080" s="6" t="s">
        <v>6482</v>
      </c>
      <c r="N3080" s="2">
        <v>2466</v>
      </c>
      <c r="O3080" s="2">
        <v>2327</v>
      </c>
      <c r="P3080" s="2">
        <v>3</v>
      </c>
      <c r="Q3080" s="7">
        <f>O3080*P3080</f>
        <v>6981</v>
      </c>
      <c r="R3080" s="7">
        <f>N3080*P3080</f>
        <v>7398</v>
      </c>
      <c r="S3080" s="2">
        <v>99</v>
      </c>
      <c r="T3080" s="8">
        <f>R3080+S3080</f>
        <v>7497</v>
      </c>
      <c r="U3080" s="8">
        <f>T3080-Q3080</f>
        <v>516</v>
      </c>
      <c r="V3080" s="2" t="s">
        <v>33</v>
      </c>
      <c r="W3080" s="31">
        <f>IF(T3080&lt;5000,T3080*2%,IF(T3080&lt;25000,T3080*5%,IF(T3080&lt;50000,T3080*7%,IF(T3080&lt;100000,T3080*9%,IF(T3080&lt;250000,T3080*12%,T3080*15%)))))</f>
        <v>374.85</v>
      </c>
    </row>
    <row r="3081" spans="1:23" x14ac:dyDescent="0.3">
      <c r="A3081" s="2" t="s">
        <v>648</v>
      </c>
      <c r="B3081" s="4">
        <v>43297</v>
      </c>
      <c r="C3081" s="4">
        <v>43298</v>
      </c>
      <c r="D3081" s="2" t="s">
        <v>28</v>
      </c>
      <c r="E3081" s="2" t="s">
        <v>91</v>
      </c>
      <c r="F3081" s="2" t="s">
        <v>649</v>
      </c>
      <c r="G3081" s="5" t="str">
        <f>VLOOKUP(F3081,'Customer Info'!A:B,2,0)</f>
        <v>Carlos</v>
      </c>
      <c r="H3081" s="5" t="str">
        <f>VLOOKUP(F3081,'Customer Info'!A:C,3,0)</f>
        <v>Soltero</v>
      </c>
      <c r="I3081" s="5" t="str">
        <f>VLOOKUP(F3081,'Customer Info'!A:E,5,0)</f>
        <v>Wodonga</v>
      </c>
      <c r="J3081" s="2" t="s">
        <v>89</v>
      </c>
      <c r="K3081" s="6" t="str">
        <f>VLOOKUP(J3081,'Product Details'!B:C,2,0)</f>
        <v>Office_Supplies</v>
      </c>
      <c r="L3081" s="6" t="str">
        <f>VLOOKUP(J3081,'Product Details'!B:D,3,0)</f>
        <v>Paper</v>
      </c>
      <c r="M3081" s="6" t="s">
        <v>6568</v>
      </c>
      <c r="N3081" s="2">
        <v>2466</v>
      </c>
      <c r="O3081" s="2">
        <v>2350</v>
      </c>
      <c r="P3081" s="2">
        <v>3</v>
      </c>
      <c r="Q3081" s="7">
        <f>O3081*P3081</f>
        <v>7050</v>
      </c>
      <c r="R3081" s="7">
        <f>N3081*P3081</f>
        <v>7398</v>
      </c>
      <c r="S3081" s="2">
        <v>81</v>
      </c>
      <c r="T3081" s="8">
        <f>R3081+S3081</f>
        <v>7479</v>
      </c>
      <c r="U3081" s="8">
        <f>T3081-Q3081</f>
        <v>429</v>
      </c>
      <c r="V3081" s="2" t="s">
        <v>63</v>
      </c>
      <c r="W3081" s="31">
        <f>IF(T3081&lt;5000,T3081*2%,IF(T3081&lt;25000,T3081*5%,IF(T3081&lt;50000,T3081*7%,IF(T3081&lt;100000,T3081*9%,IF(T3081&lt;250000,T3081*12%,T3081*15%)))))</f>
        <v>373.95000000000005</v>
      </c>
    </row>
    <row r="3082" spans="1:23" x14ac:dyDescent="0.3">
      <c r="A3082" s="2" t="s">
        <v>4468</v>
      </c>
      <c r="B3082" s="4">
        <v>43635</v>
      </c>
      <c r="C3082" s="4">
        <v>43635</v>
      </c>
      <c r="D3082" s="2" t="s">
        <v>28</v>
      </c>
      <c r="E3082" s="2" t="s">
        <v>48</v>
      </c>
      <c r="F3082" s="2" t="s">
        <v>636</v>
      </c>
      <c r="G3082" s="5" t="str">
        <f>VLOOKUP(F3082,'Customer Info'!A:B,2,0)</f>
        <v>Christine</v>
      </c>
      <c r="H3082" s="5" t="str">
        <f>VLOOKUP(F3082,'Customer Info'!A:C,3,0)</f>
        <v>Abelman</v>
      </c>
      <c r="I3082" s="5" t="str">
        <f>VLOOKUP(F3082,'Customer Info'!A:E,5,0)</f>
        <v>Nasik</v>
      </c>
      <c r="J3082" s="2" t="s">
        <v>5</v>
      </c>
      <c r="K3082" s="6" t="str">
        <f>VLOOKUP(J3082,'Product Details'!B:C,2,0)</f>
        <v>Furniture</v>
      </c>
      <c r="L3082" s="6" t="str">
        <f>VLOOKUP(J3082,'Product Details'!B:D,3,0)</f>
        <v>Furnishings</v>
      </c>
      <c r="M3082" s="6" t="s">
        <v>6549</v>
      </c>
      <c r="N3082" s="2">
        <v>2466</v>
      </c>
      <c r="O3082" s="2">
        <v>2350</v>
      </c>
      <c r="P3082" s="2">
        <v>3</v>
      </c>
      <c r="Q3082" s="7">
        <f>O3082*P3082</f>
        <v>7050</v>
      </c>
      <c r="R3082" s="7">
        <f>N3082*P3082</f>
        <v>7398</v>
      </c>
      <c r="S3082" s="2">
        <v>53</v>
      </c>
      <c r="T3082" s="8">
        <f>R3082+S3082</f>
        <v>7451</v>
      </c>
      <c r="U3082" s="8">
        <f>T3082-Q3082</f>
        <v>401</v>
      </c>
      <c r="V3082" s="2" t="s">
        <v>33</v>
      </c>
      <c r="W3082" s="31">
        <f>IF(T3082&lt;5000,T3082*2%,IF(T3082&lt;25000,T3082*5%,IF(T3082&lt;50000,T3082*7%,IF(T3082&lt;100000,T3082*9%,IF(T3082&lt;250000,T3082*12%,T3082*15%)))))</f>
        <v>372.55</v>
      </c>
    </row>
    <row r="3083" spans="1:23" x14ac:dyDescent="0.3">
      <c r="A3083" s="2" t="s">
        <v>1225</v>
      </c>
      <c r="B3083" s="4">
        <v>43800</v>
      </c>
      <c r="C3083" s="4">
        <v>43802</v>
      </c>
      <c r="D3083" s="2" t="s">
        <v>28</v>
      </c>
      <c r="E3083" s="2" t="s">
        <v>48</v>
      </c>
      <c r="F3083" s="2" t="s">
        <v>1226</v>
      </c>
      <c r="G3083" s="5" t="str">
        <f>VLOOKUP(F3083,'Customer Info'!A:B,2,0)</f>
        <v>Bill</v>
      </c>
      <c r="H3083" s="5" t="str">
        <f>VLOOKUP(F3083,'Customer Info'!A:C,3,0)</f>
        <v>Donatelli</v>
      </c>
      <c r="I3083" s="5" t="str">
        <f>VLOOKUP(F3083,'Customer Info'!A:E,5,0)</f>
        <v>Kamarhati</v>
      </c>
      <c r="J3083" s="2" t="s">
        <v>105</v>
      </c>
      <c r="K3083" s="6" t="str">
        <f>VLOOKUP(J3083,'Product Details'!B:C,2,0)</f>
        <v>Office_Supplies</v>
      </c>
      <c r="L3083" s="6" t="str">
        <f>VLOOKUP(J3083,'Product Details'!B:D,3,0)</f>
        <v>Appliances</v>
      </c>
      <c r="M3083" s="6" t="s">
        <v>6522</v>
      </c>
      <c r="N3083" s="2">
        <v>2466</v>
      </c>
      <c r="O3083" s="2">
        <v>2350</v>
      </c>
      <c r="P3083" s="2">
        <v>3</v>
      </c>
      <c r="Q3083" s="7">
        <f>O3083*P3083</f>
        <v>7050</v>
      </c>
      <c r="R3083" s="7">
        <f>N3083*P3083</f>
        <v>7398</v>
      </c>
      <c r="S3083" s="2">
        <v>38</v>
      </c>
      <c r="T3083" s="8">
        <f>R3083+S3083</f>
        <v>7436</v>
      </c>
      <c r="U3083" s="8">
        <f>T3083-Q3083</f>
        <v>386</v>
      </c>
      <c r="V3083" s="2" t="s">
        <v>33</v>
      </c>
      <c r="W3083" s="31">
        <f>IF(T3083&lt;5000,T3083*2%,IF(T3083&lt;25000,T3083*5%,IF(T3083&lt;50000,T3083*7%,IF(T3083&lt;100000,T3083*9%,IF(T3083&lt;250000,T3083*12%,T3083*15%)))))</f>
        <v>371.8</v>
      </c>
    </row>
    <row r="3084" spans="1:23" x14ac:dyDescent="0.3">
      <c r="A3084" s="2" t="s">
        <v>4588</v>
      </c>
      <c r="B3084" s="4">
        <v>43968</v>
      </c>
      <c r="C3084" s="4">
        <v>43970</v>
      </c>
      <c r="D3084" s="2" t="s">
        <v>28</v>
      </c>
      <c r="E3084" s="2" t="s">
        <v>43</v>
      </c>
      <c r="F3084" s="2" t="s">
        <v>542</v>
      </c>
      <c r="G3084" s="5" t="str">
        <f>VLOOKUP(F3084,'Customer Info'!A:B,2,0)</f>
        <v>Rob</v>
      </c>
      <c r="H3084" s="5" t="str">
        <f>VLOOKUP(F3084,'Customer Info'!A:C,3,0)</f>
        <v>Williams</v>
      </c>
      <c r="I3084" s="5" t="str">
        <f>VLOOKUP(F3084,'Customer Info'!A:E,5,0)</f>
        <v>Wodonga</v>
      </c>
      <c r="J3084" s="2" t="s">
        <v>285</v>
      </c>
      <c r="K3084" s="6" t="str">
        <f>VLOOKUP(J3084,'Product Details'!B:C,2,0)</f>
        <v>Technology</v>
      </c>
      <c r="L3084" s="6" t="str">
        <f>VLOOKUP(J3084,'Product Details'!B:D,3,0)</f>
        <v>Phones</v>
      </c>
      <c r="M3084" s="6" t="s">
        <v>6542</v>
      </c>
      <c r="N3084" s="2">
        <v>2466</v>
      </c>
      <c r="O3084" s="2">
        <v>2350</v>
      </c>
      <c r="P3084" s="2">
        <v>3</v>
      </c>
      <c r="Q3084" s="7">
        <f>O3084*P3084</f>
        <v>7050</v>
      </c>
      <c r="R3084" s="7">
        <f>N3084*P3084</f>
        <v>7398</v>
      </c>
      <c r="S3084" s="2">
        <v>32</v>
      </c>
      <c r="T3084" s="8">
        <f>R3084+S3084</f>
        <v>7430</v>
      </c>
      <c r="U3084" s="8">
        <f>T3084-Q3084</f>
        <v>380</v>
      </c>
      <c r="V3084" s="2" t="s">
        <v>30</v>
      </c>
      <c r="W3084" s="31">
        <f>IF(T3084&lt;5000,T3084*2%,IF(T3084&lt;25000,T3084*5%,IF(T3084&lt;50000,T3084*7%,IF(T3084&lt;100000,T3084*9%,IF(T3084&lt;250000,T3084*12%,T3084*15%)))))</f>
        <v>371.5</v>
      </c>
    </row>
    <row r="3085" spans="1:23" x14ac:dyDescent="0.3">
      <c r="A3085" s="2" t="s">
        <v>5035</v>
      </c>
      <c r="B3085" s="4">
        <v>43772</v>
      </c>
      <c r="C3085" s="4">
        <v>43774</v>
      </c>
      <c r="D3085" s="2" t="s">
        <v>35</v>
      </c>
      <c r="E3085" s="2" t="s">
        <v>48</v>
      </c>
      <c r="F3085" s="2" t="s">
        <v>608</v>
      </c>
      <c r="G3085" s="5" t="str">
        <f>VLOOKUP(F3085,'Customer Info'!A:B,2,0)</f>
        <v>Shahid</v>
      </c>
      <c r="H3085" s="5" t="str">
        <f>VLOOKUP(F3085,'Customer Info'!A:C,3,0)</f>
        <v>Collister</v>
      </c>
      <c r="I3085" s="5" t="str">
        <f>VLOOKUP(F3085,'Customer Info'!A:E,5,0)</f>
        <v>Solapur</v>
      </c>
      <c r="J3085" s="2" t="s">
        <v>961</v>
      </c>
      <c r="K3085" s="6" t="str">
        <f>VLOOKUP(J3085,'Product Details'!B:C,2,0)</f>
        <v>Furniture</v>
      </c>
      <c r="L3085" s="6" t="str">
        <f>VLOOKUP(J3085,'Product Details'!B:D,3,0)</f>
        <v>Bookcases</v>
      </c>
      <c r="M3085" s="6" t="s">
        <v>6492</v>
      </c>
      <c r="N3085" s="2">
        <v>2466</v>
      </c>
      <c r="O3085" s="2">
        <v>2327</v>
      </c>
      <c r="P3085" s="2">
        <v>3</v>
      </c>
      <c r="Q3085" s="7">
        <f>O3085*P3085</f>
        <v>6981</v>
      </c>
      <c r="R3085" s="7">
        <f>N3085*P3085</f>
        <v>7398</v>
      </c>
      <c r="S3085" s="2">
        <v>28</v>
      </c>
      <c r="T3085" s="8">
        <f>R3085+S3085</f>
        <v>7426</v>
      </c>
      <c r="U3085" s="8">
        <f>T3085-Q3085</f>
        <v>445</v>
      </c>
      <c r="V3085" s="2" t="s">
        <v>33</v>
      </c>
      <c r="W3085" s="31">
        <f>IF(T3085&lt;5000,T3085*2%,IF(T3085&lt;25000,T3085*5%,IF(T3085&lt;50000,T3085*7%,IF(T3085&lt;100000,T3085*9%,IF(T3085&lt;250000,T3085*12%,T3085*15%)))))</f>
        <v>371.3</v>
      </c>
    </row>
    <row r="3086" spans="1:23" x14ac:dyDescent="0.3">
      <c r="A3086" s="2" t="s">
        <v>5122</v>
      </c>
      <c r="B3086" s="4">
        <v>43475</v>
      </c>
      <c r="C3086" s="4">
        <v>43476</v>
      </c>
      <c r="D3086" s="2" t="s">
        <v>47</v>
      </c>
      <c r="E3086" s="2" t="s">
        <v>43</v>
      </c>
      <c r="F3086" s="2" t="s">
        <v>498</v>
      </c>
      <c r="G3086" s="5" t="str">
        <f>VLOOKUP(F3086,'Customer Info'!A:B,2,0)</f>
        <v>Becky</v>
      </c>
      <c r="H3086" s="5" t="str">
        <f>VLOOKUP(F3086,'Customer Info'!A:C,3,0)</f>
        <v>Pak</v>
      </c>
      <c r="I3086" s="5" t="str">
        <f>VLOOKUP(F3086,'Customer Info'!A:E,5,0)</f>
        <v>Mandurah</v>
      </c>
      <c r="J3086" s="2" t="s">
        <v>448</v>
      </c>
      <c r="K3086" s="6" t="str">
        <f>VLOOKUP(J3086,'Product Details'!B:C,2,0)</f>
        <v>Office_Supplies</v>
      </c>
      <c r="L3086" s="6" t="str">
        <f>VLOOKUP(J3086,'Product Details'!B:D,3,0)</f>
        <v>Envelopes</v>
      </c>
      <c r="M3086" s="6" t="s">
        <v>6407</v>
      </c>
      <c r="N3086" s="2">
        <v>1482</v>
      </c>
      <c r="O3086" s="2">
        <v>1453</v>
      </c>
      <c r="P3086" s="2">
        <v>5</v>
      </c>
      <c r="Q3086" s="7">
        <f>O3086*P3086</f>
        <v>7265</v>
      </c>
      <c r="R3086" s="7">
        <f>N3086*P3086</f>
        <v>7410</v>
      </c>
      <c r="S3086" s="2">
        <v>70</v>
      </c>
      <c r="T3086" s="8">
        <f>R3086+S3086</f>
        <v>7480</v>
      </c>
      <c r="U3086" s="8">
        <f>T3086-Q3086</f>
        <v>215</v>
      </c>
      <c r="V3086" s="2" t="s">
        <v>63</v>
      </c>
      <c r="W3086" s="31">
        <f>IF(T3086&lt;5000,T3086*2%,IF(T3086&lt;25000,T3086*5%,IF(T3086&lt;50000,T3086*7%,IF(T3086&lt;100000,T3086*9%,IF(T3086&lt;250000,T3086*12%,T3086*15%)))))</f>
        <v>374</v>
      </c>
    </row>
    <row r="3087" spans="1:23" x14ac:dyDescent="0.3">
      <c r="A3087" s="2" t="s">
        <v>693</v>
      </c>
      <c r="B3087" s="4">
        <v>43188</v>
      </c>
      <c r="C3087" s="4">
        <v>43188</v>
      </c>
      <c r="D3087" s="2" t="s">
        <v>47</v>
      </c>
      <c r="E3087" s="2" t="s">
        <v>68</v>
      </c>
      <c r="F3087" s="2" t="s">
        <v>687</v>
      </c>
      <c r="G3087" s="5" t="str">
        <f>VLOOKUP(F3087,'Customer Info'!A:B,2,0)</f>
        <v>Aaron</v>
      </c>
      <c r="H3087" s="5" t="str">
        <f>VLOOKUP(F3087,'Customer Info'!A:C,3,0)</f>
        <v>Hawkins</v>
      </c>
      <c r="I3087" s="5" t="str">
        <f>VLOOKUP(F3087,'Customer Info'!A:E,5,0)</f>
        <v>Minden</v>
      </c>
      <c r="J3087" s="2" t="s">
        <v>694</v>
      </c>
      <c r="K3087" s="6" t="str">
        <f>VLOOKUP(J3087,'Product Details'!B:C,2,0)</f>
        <v>Office_Supplies</v>
      </c>
      <c r="L3087" s="6" t="str">
        <f>VLOOKUP(J3087,'Product Details'!B:D,3,0)</f>
        <v>Binders</v>
      </c>
      <c r="M3087" s="6" t="s">
        <v>6524</v>
      </c>
      <c r="N3087" s="2">
        <v>1482</v>
      </c>
      <c r="O3087" s="2">
        <v>1453</v>
      </c>
      <c r="P3087" s="2">
        <v>5</v>
      </c>
      <c r="Q3087" s="7">
        <f>O3087*P3087</f>
        <v>7265</v>
      </c>
      <c r="R3087" s="7">
        <f>N3087*P3087</f>
        <v>7410</v>
      </c>
      <c r="S3087" s="2">
        <v>57</v>
      </c>
      <c r="T3087" s="8">
        <f>R3087+S3087</f>
        <v>7467</v>
      </c>
      <c r="U3087" s="8">
        <f>T3087-Q3087</f>
        <v>202</v>
      </c>
      <c r="V3087" s="2" t="s">
        <v>63</v>
      </c>
      <c r="W3087" s="31">
        <f>IF(T3087&lt;5000,T3087*2%,IF(T3087&lt;25000,T3087*5%,IF(T3087&lt;50000,T3087*7%,IF(T3087&lt;100000,T3087*9%,IF(T3087&lt;250000,T3087*12%,T3087*15%)))))</f>
        <v>373.35</v>
      </c>
    </row>
    <row r="3088" spans="1:23" x14ac:dyDescent="0.3">
      <c r="A3088" s="2" t="s">
        <v>5485</v>
      </c>
      <c r="B3088" s="4">
        <v>44175</v>
      </c>
      <c r="C3088" s="4">
        <v>44176</v>
      </c>
      <c r="D3088" s="2" t="s">
        <v>47</v>
      </c>
      <c r="E3088" s="2" t="s">
        <v>43</v>
      </c>
      <c r="F3088" s="2" t="s">
        <v>621</v>
      </c>
      <c r="G3088" s="5" t="str">
        <f>VLOOKUP(F3088,'Customer Info'!A:B,2,0)</f>
        <v>Daniel</v>
      </c>
      <c r="H3088" s="5" t="str">
        <f>VLOOKUP(F3088,'Customer Info'!A:C,3,0)</f>
        <v>Raglin</v>
      </c>
      <c r="I3088" s="5" t="str">
        <f>VLOOKUP(F3088,'Customer Info'!A:E,5,0)</f>
        <v>Gold Coast</v>
      </c>
      <c r="J3088" s="2" t="s">
        <v>532</v>
      </c>
      <c r="K3088" s="6" t="str">
        <f>VLOOKUP(J3088,'Product Details'!B:C,2,0)</f>
        <v>Office_Supplies</v>
      </c>
      <c r="L3088" s="6" t="str">
        <f>VLOOKUP(J3088,'Product Details'!B:D,3,0)</f>
        <v>Supplies</v>
      </c>
      <c r="M3088" s="6" t="s">
        <v>6424</v>
      </c>
      <c r="N3088" s="2">
        <v>1060</v>
      </c>
      <c r="O3088" s="2">
        <v>964</v>
      </c>
      <c r="P3088" s="2">
        <v>7</v>
      </c>
      <c r="Q3088" s="7">
        <f>O3088*P3088</f>
        <v>6748</v>
      </c>
      <c r="R3088" s="7">
        <f>N3088*P3088</f>
        <v>7420</v>
      </c>
      <c r="S3088" s="2">
        <v>80</v>
      </c>
      <c r="T3088" s="8">
        <f>R3088+S3088</f>
        <v>7500</v>
      </c>
      <c r="U3088" s="8">
        <f>T3088-Q3088</f>
        <v>752</v>
      </c>
      <c r="V3088" s="2" t="s">
        <v>33</v>
      </c>
      <c r="W3088" s="31">
        <f>IF(T3088&lt;5000,T3088*2%,IF(T3088&lt;25000,T3088*5%,IF(T3088&lt;50000,T3088*7%,IF(T3088&lt;100000,T3088*9%,IF(T3088&lt;250000,T3088*12%,T3088*15%)))))</f>
        <v>375</v>
      </c>
    </row>
    <row r="3089" spans="1:23" x14ac:dyDescent="0.3">
      <c r="A3089" s="2" t="s">
        <v>5206</v>
      </c>
      <c r="B3089" s="4">
        <v>43811</v>
      </c>
      <c r="C3089" s="4">
        <v>43811</v>
      </c>
      <c r="D3089" s="2" t="s">
        <v>28</v>
      </c>
      <c r="E3089" s="2" t="s">
        <v>29</v>
      </c>
      <c r="F3089" s="2" t="s">
        <v>1654</v>
      </c>
      <c r="G3089" s="5" t="str">
        <f>VLOOKUP(F3089,'Customer Info'!A:B,2,0)</f>
        <v>Sarah</v>
      </c>
      <c r="H3089" s="5" t="str">
        <f>VLOOKUP(F3089,'Customer Info'!A:C,3,0)</f>
        <v>Foster</v>
      </c>
      <c r="I3089" s="5" t="str">
        <f>VLOOKUP(F3089,'Customer Info'!A:E,5,0)</f>
        <v>Harbin</v>
      </c>
      <c r="J3089" s="2" t="s">
        <v>180</v>
      </c>
      <c r="K3089" s="6" t="str">
        <f>VLOOKUP(J3089,'Product Details'!B:C,2,0)</f>
        <v>Furniture</v>
      </c>
      <c r="L3089" s="6" t="str">
        <f>VLOOKUP(J3089,'Product Details'!B:D,3,0)</f>
        <v>Tables</v>
      </c>
      <c r="M3089" s="6" t="s">
        <v>6497</v>
      </c>
      <c r="N3089" s="2">
        <v>1859</v>
      </c>
      <c r="O3089" s="2">
        <v>1755</v>
      </c>
      <c r="P3089" s="2">
        <v>4</v>
      </c>
      <c r="Q3089" s="7">
        <f>O3089*P3089</f>
        <v>7020</v>
      </c>
      <c r="R3089" s="7">
        <f>N3089*P3089</f>
        <v>7436</v>
      </c>
      <c r="S3089" s="2">
        <v>84</v>
      </c>
      <c r="T3089" s="8">
        <f>R3089+S3089</f>
        <v>7520</v>
      </c>
      <c r="U3089" s="8">
        <f>T3089-Q3089</f>
        <v>500</v>
      </c>
      <c r="V3089" s="2" t="s">
        <v>33</v>
      </c>
      <c r="W3089" s="31">
        <f>IF(T3089&lt;5000,T3089*2%,IF(T3089&lt;25000,T3089*5%,IF(T3089&lt;50000,T3089*7%,IF(T3089&lt;100000,T3089*9%,IF(T3089&lt;250000,T3089*12%,T3089*15%)))))</f>
        <v>376</v>
      </c>
    </row>
    <row r="3090" spans="1:23" x14ac:dyDescent="0.3">
      <c r="A3090" s="2" t="s">
        <v>3176</v>
      </c>
      <c r="B3090" s="4">
        <v>43241</v>
      </c>
      <c r="C3090" s="4">
        <v>43243</v>
      </c>
      <c r="D3090" s="2" t="s">
        <v>28</v>
      </c>
      <c r="E3090" s="2" t="s">
        <v>43</v>
      </c>
      <c r="F3090" s="2" t="s">
        <v>1695</v>
      </c>
      <c r="G3090" s="5" t="str">
        <f>VLOOKUP(F3090,'Customer Info'!A:B,2,0)</f>
        <v>Tamara</v>
      </c>
      <c r="H3090" s="5" t="str">
        <f>VLOOKUP(F3090,'Customer Info'!A:C,3,0)</f>
        <v>Chand</v>
      </c>
      <c r="I3090" s="5" t="str">
        <f>VLOOKUP(F3090,'Customer Info'!A:E,5,0)</f>
        <v>Yogyakarta</v>
      </c>
      <c r="J3090" s="2" t="s">
        <v>1224</v>
      </c>
      <c r="K3090" s="6" t="str">
        <f>VLOOKUP(J3090,'Product Details'!B:C,2,0)</f>
        <v>Office_Supplies</v>
      </c>
      <c r="L3090" s="6" t="str">
        <f>VLOOKUP(J3090,'Product Details'!B:D,3,0)</f>
        <v>Labels</v>
      </c>
      <c r="M3090" s="6" t="s">
        <v>6466</v>
      </c>
      <c r="N3090" s="2">
        <v>7474</v>
      </c>
      <c r="O3090" s="2">
        <v>6858</v>
      </c>
      <c r="P3090" s="2">
        <v>1</v>
      </c>
      <c r="Q3090" s="7">
        <f>O3090*P3090</f>
        <v>6858</v>
      </c>
      <c r="R3090" s="7">
        <f>N3090*P3090</f>
        <v>7474</v>
      </c>
      <c r="S3090" s="2">
        <v>79</v>
      </c>
      <c r="T3090" s="8">
        <f>R3090+S3090</f>
        <v>7553</v>
      </c>
      <c r="U3090" s="8">
        <f>T3090-Q3090</f>
        <v>695</v>
      </c>
      <c r="V3090" s="2" t="s">
        <v>71</v>
      </c>
      <c r="W3090" s="31">
        <f>IF(T3090&lt;5000,T3090*2%,IF(T3090&lt;25000,T3090*5%,IF(T3090&lt;50000,T3090*7%,IF(T3090&lt;100000,T3090*9%,IF(T3090&lt;250000,T3090*12%,T3090*15%)))))</f>
        <v>377.65000000000003</v>
      </c>
    </row>
    <row r="3091" spans="1:23" x14ac:dyDescent="0.3">
      <c r="A3091" s="2" t="s">
        <v>1865</v>
      </c>
      <c r="B3091" s="4">
        <v>43852</v>
      </c>
      <c r="C3091" s="4">
        <v>43854</v>
      </c>
      <c r="D3091" s="2" t="s">
        <v>28</v>
      </c>
      <c r="E3091" s="2" t="s">
        <v>91</v>
      </c>
      <c r="F3091" s="2" t="s">
        <v>189</v>
      </c>
      <c r="G3091" s="5" t="str">
        <f>VLOOKUP(F3091,'Customer Info'!A:B,2,0)</f>
        <v>Greg</v>
      </c>
      <c r="H3091" s="5" t="str">
        <f>VLOOKUP(F3091,'Customer Info'!A:C,3,0)</f>
        <v>Hansen</v>
      </c>
      <c r="I3091" s="5" t="str">
        <f>VLOOKUP(F3091,'Customer Info'!A:E,5,0)</f>
        <v>Canberra</v>
      </c>
      <c r="J3091" s="2" t="s">
        <v>718</v>
      </c>
      <c r="K3091" s="6" t="str">
        <f>VLOOKUP(J3091,'Product Details'!B:C,2,0)</f>
        <v>Office_Supplies</v>
      </c>
      <c r="L3091" s="6" t="str">
        <f>VLOOKUP(J3091,'Product Details'!B:D,3,0)</f>
        <v>Labels</v>
      </c>
      <c r="M3091" s="6" t="s">
        <v>6508</v>
      </c>
      <c r="N3091" s="2">
        <v>7474</v>
      </c>
      <c r="O3091" s="2">
        <v>6858</v>
      </c>
      <c r="P3091" s="2">
        <v>1</v>
      </c>
      <c r="Q3091" s="7">
        <f>O3091*P3091</f>
        <v>6858</v>
      </c>
      <c r="R3091" s="7">
        <f>N3091*P3091</f>
        <v>7474</v>
      </c>
      <c r="S3091" s="2">
        <v>44</v>
      </c>
      <c r="T3091" s="8">
        <f>R3091+S3091</f>
        <v>7518</v>
      </c>
      <c r="U3091" s="8">
        <f>T3091-Q3091</f>
        <v>660</v>
      </c>
      <c r="V3091" s="2" t="s">
        <v>63</v>
      </c>
      <c r="W3091" s="31">
        <f>IF(T3091&lt;5000,T3091*2%,IF(T3091&lt;25000,T3091*5%,IF(T3091&lt;50000,T3091*7%,IF(T3091&lt;100000,T3091*9%,IF(T3091&lt;250000,T3091*12%,T3091*15%)))))</f>
        <v>375.90000000000003</v>
      </c>
    </row>
    <row r="3092" spans="1:23" x14ac:dyDescent="0.3">
      <c r="A3092" s="2" t="s">
        <v>2204</v>
      </c>
      <c r="B3092" s="4">
        <v>43458</v>
      </c>
      <c r="C3092" s="4">
        <v>43459</v>
      </c>
      <c r="D3092" s="2" t="s">
        <v>28</v>
      </c>
      <c r="E3092" s="2" t="s">
        <v>29</v>
      </c>
      <c r="F3092" s="2" t="s">
        <v>1005</v>
      </c>
      <c r="G3092" s="5" t="str">
        <f>VLOOKUP(F3092,'Customer Info'!A:B,2,0)</f>
        <v>Katrina</v>
      </c>
      <c r="H3092" s="5" t="str">
        <f>VLOOKUP(F3092,'Customer Info'!A:C,3,0)</f>
        <v>Bavinger</v>
      </c>
      <c r="I3092" s="5" t="str">
        <f>VLOOKUP(F3092,'Customer Info'!A:E,5,0)</f>
        <v>Melbourne</v>
      </c>
      <c r="J3092" s="2" t="s">
        <v>376</v>
      </c>
      <c r="K3092" s="6" t="str">
        <f>VLOOKUP(J3092,'Product Details'!B:C,2,0)</f>
        <v>Furniture</v>
      </c>
      <c r="L3092" s="6" t="str">
        <f>VLOOKUP(J3092,'Product Details'!B:D,3,0)</f>
        <v>Tables</v>
      </c>
      <c r="M3092" s="6" t="s">
        <v>6479</v>
      </c>
      <c r="N3092" s="2">
        <v>7474</v>
      </c>
      <c r="O3092" s="2">
        <v>6858</v>
      </c>
      <c r="P3092" s="2">
        <v>1</v>
      </c>
      <c r="Q3092" s="7">
        <f>O3092*P3092</f>
        <v>6858</v>
      </c>
      <c r="R3092" s="7">
        <f>N3092*P3092</f>
        <v>7474</v>
      </c>
      <c r="S3092" s="2">
        <v>39</v>
      </c>
      <c r="T3092" s="8">
        <f>R3092+S3092</f>
        <v>7513</v>
      </c>
      <c r="U3092" s="8">
        <f>T3092-Q3092</f>
        <v>655</v>
      </c>
      <c r="V3092" s="2" t="s">
        <v>63</v>
      </c>
      <c r="W3092" s="31">
        <f>IF(T3092&lt;5000,T3092*2%,IF(T3092&lt;25000,T3092*5%,IF(T3092&lt;50000,T3092*7%,IF(T3092&lt;100000,T3092*9%,IF(T3092&lt;250000,T3092*12%,T3092*15%)))))</f>
        <v>375.65000000000003</v>
      </c>
    </row>
    <row r="3093" spans="1:23" x14ac:dyDescent="0.3">
      <c r="A3093" s="2" t="s">
        <v>4999</v>
      </c>
      <c r="B3093" s="4">
        <v>43240</v>
      </c>
      <c r="C3093" s="4">
        <v>43240</v>
      </c>
      <c r="D3093" s="2" t="s">
        <v>28</v>
      </c>
      <c r="E3093" s="2" t="s">
        <v>29</v>
      </c>
      <c r="F3093" s="2" t="s">
        <v>107</v>
      </c>
      <c r="G3093" s="5" t="str">
        <f>VLOOKUP(F3093,'Customer Info'!A:B,2,0)</f>
        <v>Emily</v>
      </c>
      <c r="H3093" s="5" t="str">
        <f>VLOOKUP(F3093,'Customer Info'!A:C,3,0)</f>
        <v>Burns</v>
      </c>
      <c r="I3093" s="5" t="str">
        <f>VLOOKUP(F3093,'Customer Info'!A:E,5,0)</f>
        <v>Adelaide</v>
      </c>
      <c r="J3093" s="2" t="s">
        <v>840</v>
      </c>
      <c r="K3093" s="6" t="str">
        <f>VLOOKUP(J3093,'Product Details'!B:C,2,0)</f>
        <v>Office_Supplies</v>
      </c>
      <c r="L3093" s="6" t="str">
        <f>VLOOKUP(J3093,'Product Details'!B:D,3,0)</f>
        <v>Envelopes</v>
      </c>
      <c r="M3093" s="6" t="s">
        <v>6483</v>
      </c>
      <c r="N3093" s="2">
        <v>7474</v>
      </c>
      <c r="O3093" s="2">
        <v>6858</v>
      </c>
      <c r="P3093" s="2">
        <v>1</v>
      </c>
      <c r="Q3093" s="7">
        <f>O3093*P3093</f>
        <v>6858</v>
      </c>
      <c r="R3093" s="7">
        <f>N3093*P3093</f>
        <v>7474</v>
      </c>
      <c r="S3093" s="2">
        <v>39</v>
      </c>
      <c r="T3093" s="8">
        <f>R3093+S3093</f>
        <v>7513</v>
      </c>
      <c r="U3093" s="8">
        <f>T3093-Q3093</f>
        <v>655</v>
      </c>
      <c r="V3093" s="2" t="s">
        <v>33</v>
      </c>
      <c r="W3093" s="31">
        <f>IF(T3093&lt;5000,T3093*2%,IF(T3093&lt;25000,T3093*5%,IF(T3093&lt;50000,T3093*7%,IF(T3093&lt;100000,T3093*9%,IF(T3093&lt;250000,T3093*12%,T3093*15%)))))</f>
        <v>375.65000000000003</v>
      </c>
    </row>
    <row r="3094" spans="1:23" x14ac:dyDescent="0.3">
      <c r="A3094" s="2" t="s">
        <v>3805</v>
      </c>
      <c r="B3094" s="4">
        <v>43910</v>
      </c>
      <c r="C3094" s="4">
        <v>43911</v>
      </c>
      <c r="D3094" s="2" t="s">
        <v>35</v>
      </c>
      <c r="E3094" s="2" t="s">
        <v>68</v>
      </c>
      <c r="F3094" s="2" t="s">
        <v>589</v>
      </c>
      <c r="G3094" s="5" t="str">
        <f>VLOOKUP(F3094,'Customer Info'!A:B,2,0)</f>
        <v>Dave</v>
      </c>
      <c r="H3094" s="5" t="str">
        <f>VLOOKUP(F3094,'Customer Info'!A:C,3,0)</f>
        <v>Hallsten</v>
      </c>
      <c r="I3094" s="5" t="str">
        <f>VLOOKUP(F3094,'Customer Info'!A:E,5,0)</f>
        <v>Coimbatore</v>
      </c>
      <c r="J3094" s="2" t="s">
        <v>5</v>
      </c>
      <c r="K3094" s="6" t="str">
        <f>VLOOKUP(J3094,'Product Details'!B:C,2,0)</f>
        <v>Furniture</v>
      </c>
      <c r="L3094" s="6" t="str">
        <f>VLOOKUP(J3094,'Product Details'!B:D,3,0)</f>
        <v>Furnishings</v>
      </c>
      <c r="M3094" s="6" t="s">
        <v>6549</v>
      </c>
      <c r="N3094" s="2">
        <v>1498</v>
      </c>
      <c r="O3094" s="2">
        <v>1335</v>
      </c>
      <c r="P3094" s="2">
        <v>5</v>
      </c>
      <c r="Q3094" s="7">
        <f>O3094*P3094</f>
        <v>6675</v>
      </c>
      <c r="R3094" s="7">
        <f>N3094*P3094</f>
        <v>7490</v>
      </c>
      <c r="S3094" s="2">
        <v>58</v>
      </c>
      <c r="T3094" s="8">
        <f>R3094+S3094</f>
        <v>7548</v>
      </c>
      <c r="U3094" s="8">
        <f>T3094-Q3094</f>
        <v>873</v>
      </c>
      <c r="V3094" s="2" t="s">
        <v>63</v>
      </c>
      <c r="W3094" s="31">
        <f>IF(T3094&lt;5000,T3094*2%,IF(T3094&lt;25000,T3094*5%,IF(T3094&lt;50000,T3094*7%,IF(T3094&lt;100000,T3094*9%,IF(T3094&lt;250000,T3094*12%,T3094*15%)))))</f>
        <v>377.40000000000003</v>
      </c>
    </row>
    <row r="3095" spans="1:23" x14ac:dyDescent="0.3">
      <c r="A3095" s="2" t="s">
        <v>1866</v>
      </c>
      <c r="B3095" s="4">
        <v>44037</v>
      </c>
      <c r="C3095" s="4">
        <v>44038</v>
      </c>
      <c r="D3095" s="2" t="s">
        <v>35</v>
      </c>
      <c r="E3095" s="2" t="s">
        <v>43</v>
      </c>
      <c r="F3095" s="2" t="s">
        <v>369</v>
      </c>
      <c r="G3095" s="5" t="str">
        <f>VLOOKUP(F3095,'Customer Info'!A:B,2,0)</f>
        <v>Alex</v>
      </c>
      <c r="H3095" s="5" t="str">
        <f>VLOOKUP(F3095,'Customer Info'!A:C,3,0)</f>
        <v>Avila</v>
      </c>
      <c r="I3095" s="5" t="str">
        <f>VLOOKUP(F3095,'Customer Info'!A:E,5,0)</f>
        <v>Newcastle</v>
      </c>
      <c r="J3095" s="2" t="s">
        <v>441</v>
      </c>
      <c r="K3095" s="6" t="str">
        <f>VLOOKUP(J3095,'Product Details'!B:C,2,0)</f>
        <v>Technology</v>
      </c>
      <c r="L3095" s="6" t="str">
        <f>VLOOKUP(J3095,'Product Details'!B:D,3,0)</f>
        <v>Phones</v>
      </c>
      <c r="M3095" s="6" t="s">
        <v>6417</v>
      </c>
      <c r="N3095" s="2">
        <v>2501</v>
      </c>
      <c r="O3095" s="2">
        <v>2361</v>
      </c>
      <c r="P3095" s="2">
        <v>3</v>
      </c>
      <c r="Q3095" s="7">
        <f>O3095*P3095</f>
        <v>7083</v>
      </c>
      <c r="R3095" s="7">
        <f>N3095*P3095</f>
        <v>7503</v>
      </c>
      <c r="S3095" s="2">
        <v>96</v>
      </c>
      <c r="T3095" s="8">
        <f>R3095+S3095</f>
        <v>7599</v>
      </c>
      <c r="U3095" s="8">
        <f>T3095-Q3095</f>
        <v>516</v>
      </c>
      <c r="V3095" s="2" t="s">
        <v>33</v>
      </c>
      <c r="W3095" s="31">
        <f>IF(T3095&lt;5000,T3095*2%,IF(T3095&lt;25000,T3095*5%,IF(T3095&lt;50000,T3095*7%,IF(T3095&lt;100000,T3095*9%,IF(T3095&lt;250000,T3095*12%,T3095*15%)))))</f>
        <v>379.95000000000005</v>
      </c>
    </row>
    <row r="3096" spans="1:23" x14ac:dyDescent="0.3">
      <c r="A3096" s="2" t="s">
        <v>3342</v>
      </c>
      <c r="B3096" s="4">
        <v>43515</v>
      </c>
      <c r="C3096" s="4">
        <v>43516</v>
      </c>
      <c r="D3096" s="2" t="s">
        <v>35</v>
      </c>
      <c r="E3096" s="2" t="s">
        <v>68</v>
      </c>
      <c r="F3096" s="2" t="s">
        <v>558</v>
      </c>
      <c r="G3096" s="5" t="str">
        <f>VLOOKUP(F3096,'Customer Info'!A:B,2,0)</f>
        <v>Damala</v>
      </c>
      <c r="H3096" s="5" t="str">
        <f>VLOOKUP(F3096,'Customer Info'!A:C,3,0)</f>
        <v>Kotsonis</v>
      </c>
      <c r="I3096" s="5" t="str">
        <f>VLOOKUP(F3096,'Customer Info'!A:E,5,0)</f>
        <v>Berlin</v>
      </c>
      <c r="J3096" s="2" t="s">
        <v>572</v>
      </c>
      <c r="K3096" s="6" t="str">
        <f>VLOOKUP(J3096,'Product Details'!B:C,2,0)</f>
        <v>Technology</v>
      </c>
      <c r="L3096" s="6" t="str">
        <f>VLOOKUP(J3096,'Product Details'!B:D,3,0)</f>
        <v>Machines</v>
      </c>
      <c r="M3096" s="6" t="s">
        <v>6553</v>
      </c>
      <c r="N3096" s="2">
        <v>7508</v>
      </c>
      <c r="O3096" s="2">
        <v>6956</v>
      </c>
      <c r="P3096" s="2">
        <v>1</v>
      </c>
      <c r="Q3096" s="7">
        <f>O3096*P3096</f>
        <v>6956</v>
      </c>
      <c r="R3096" s="7">
        <f>N3096*P3096</f>
        <v>7508</v>
      </c>
      <c r="S3096" s="2">
        <v>26</v>
      </c>
      <c r="T3096" s="8">
        <f>R3096+S3096</f>
        <v>7534</v>
      </c>
      <c r="U3096" s="8">
        <f>T3096-Q3096</f>
        <v>578</v>
      </c>
      <c r="V3096" s="2" t="s">
        <v>33</v>
      </c>
      <c r="W3096" s="31">
        <f>IF(T3096&lt;5000,T3096*2%,IF(T3096&lt;25000,T3096*5%,IF(T3096&lt;50000,T3096*7%,IF(T3096&lt;100000,T3096*9%,IF(T3096&lt;250000,T3096*12%,T3096*15%)))))</f>
        <v>376.70000000000005</v>
      </c>
    </row>
    <row r="3097" spans="1:23" x14ac:dyDescent="0.3">
      <c r="A3097" s="2" t="s">
        <v>2007</v>
      </c>
      <c r="B3097" s="4">
        <v>44074</v>
      </c>
      <c r="C3097" s="4">
        <v>44075</v>
      </c>
      <c r="D3097" s="2" t="s">
        <v>47</v>
      </c>
      <c r="E3097" s="2" t="s">
        <v>36</v>
      </c>
      <c r="F3097" s="2" t="s">
        <v>120</v>
      </c>
      <c r="G3097" s="5" t="str">
        <f>VLOOKUP(F3097,'Customer Info'!A:B,2,0)</f>
        <v>Heather</v>
      </c>
      <c r="H3097" s="5" t="str">
        <f>VLOOKUP(F3097,'Customer Info'!A:C,3,0)</f>
        <v>Kirkland</v>
      </c>
      <c r="I3097" s="5" t="str">
        <f>VLOOKUP(F3097,'Customer Info'!A:E,5,0)</f>
        <v>Townsville</v>
      </c>
      <c r="J3097" s="2" t="s">
        <v>180</v>
      </c>
      <c r="K3097" s="6" t="str">
        <f>VLOOKUP(J3097,'Product Details'!B:C,2,0)</f>
        <v>Furniture</v>
      </c>
      <c r="L3097" s="6" t="str">
        <f>VLOOKUP(J3097,'Product Details'!B:D,3,0)</f>
        <v>Tables</v>
      </c>
      <c r="M3097" s="6" t="s">
        <v>6497</v>
      </c>
      <c r="N3097" s="2">
        <v>2503</v>
      </c>
      <c r="O3097" s="2">
        <v>2454</v>
      </c>
      <c r="P3097" s="2">
        <v>3</v>
      </c>
      <c r="Q3097" s="7">
        <f>O3097*P3097</f>
        <v>7362</v>
      </c>
      <c r="R3097" s="7">
        <f>N3097*P3097</f>
        <v>7509</v>
      </c>
      <c r="S3097" s="2">
        <v>78</v>
      </c>
      <c r="T3097" s="8">
        <f>R3097+S3097</f>
        <v>7587</v>
      </c>
      <c r="U3097" s="8">
        <f>T3097-Q3097</f>
        <v>225</v>
      </c>
      <c r="V3097" s="2" t="s">
        <v>63</v>
      </c>
      <c r="W3097" s="31">
        <f>IF(T3097&lt;5000,T3097*2%,IF(T3097&lt;25000,T3097*5%,IF(T3097&lt;50000,T3097*7%,IF(T3097&lt;100000,T3097*9%,IF(T3097&lt;250000,T3097*12%,T3097*15%)))))</f>
        <v>379.35</v>
      </c>
    </row>
    <row r="3098" spans="1:23" x14ac:dyDescent="0.3">
      <c r="A3098" s="2" t="s">
        <v>4004</v>
      </c>
      <c r="B3098" s="4">
        <v>44166</v>
      </c>
      <c r="C3098" s="4">
        <v>44168</v>
      </c>
      <c r="D3098" s="2" t="s">
        <v>47</v>
      </c>
      <c r="E3098" s="2" t="s">
        <v>91</v>
      </c>
      <c r="F3098" s="2" t="s">
        <v>1704</v>
      </c>
      <c r="G3098" s="5" t="str">
        <f>VLOOKUP(F3098,'Customer Info'!A:B,2,0)</f>
        <v>Patrick</v>
      </c>
      <c r="H3098" s="5" t="str">
        <f>VLOOKUP(F3098,'Customer Info'!A:C,3,0)</f>
        <v>O'Donnell</v>
      </c>
      <c r="I3098" s="5" t="str">
        <f>VLOOKUP(F3098,'Customer Info'!A:E,5,0)</f>
        <v>Sydney</v>
      </c>
      <c r="J3098" s="2" t="s">
        <v>579</v>
      </c>
      <c r="K3098" s="6" t="str">
        <f>VLOOKUP(J3098,'Product Details'!B:C,2,0)</f>
        <v>Office_Supplies</v>
      </c>
      <c r="L3098" s="6" t="str">
        <f>VLOOKUP(J3098,'Product Details'!B:D,3,0)</f>
        <v>Storage</v>
      </c>
      <c r="M3098" s="6" t="s">
        <v>6515</v>
      </c>
      <c r="N3098" s="2">
        <v>2503</v>
      </c>
      <c r="O3098" s="2">
        <v>2454</v>
      </c>
      <c r="P3098" s="2">
        <v>3</v>
      </c>
      <c r="Q3098" s="7">
        <f>O3098*P3098</f>
        <v>7362</v>
      </c>
      <c r="R3098" s="7">
        <f>N3098*P3098</f>
        <v>7509</v>
      </c>
      <c r="S3098" s="2">
        <v>53</v>
      </c>
      <c r="T3098" s="8">
        <f>R3098+S3098</f>
        <v>7562</v>
      </c>
      <c r="U3098" s="8">
        <f>T3098-Q3098</f>
        <v>200</v>
      </c>
      <c r="V3098" s="2" t="s">
        <v>63</v>
      </c>
      <c r="W3098" s="31">
        <f>IF(T3098&lt;5000,T3098*2%,IF(T3098&lt;25000,T3098*5%,IF(T3098&lt;50000,T3098*7%,IF(T3098&lt;100000,T3098*9%,IF(T3098&lt;250000,T3098*12%,T3098*15%)))))</f>
        <v>378.1</v>
      </c>
    </row>
    <row r="3099" spans="1:23" x14ac:dyDescent="0.3">
      <c r="A3099" s="2" t="s">
        <v>5009</v>
      </c>
      <c r="B3099" s="4">
        <v>43337</v>
      </c>
      <c r="C3099" s="4">
        <v>43339</v>
      </c>
      <c r="D3099" s="2" t="s">
        <v>28</v>
      </c>
      <c r="E3099" s="2" t="s">
        <v>36</v>
      </c>
      <c r="F3099" s="2" t="s">
        <v>1298</v>
      </c>
      <c r="G3099" s="5" t="str">
        <f>VLOOKUP(F3099,'Customer Info'!A:B,2,0)</f>
        <v>Ralph</v>
      </c>
      <c r="H3099" s="5" t="str">
        <f>VLOOKUP(F3099,'Customer Info'!A:C,3,0)</f>
        <v>Kennedy</v>
      </c>
      <c r="I3099" s="5" t="str">
        <f>VLOOKUP(F3099,'Customer Info'!A:E,5,0)</f>
        <v>Bundaberg</v>
      </c>
      <c r="J3099" s="2" t="s">
        <v>143</v>
      </c>
      <c r="K3099" s="6" t="str">
        <f>VLOOKUP(J3099,'Product Details'!B:C,2,0)</f>
        <v>Office_Supplies</v>
      </c>
      <c r="L3099" s="6" t="str">
        <f>VLOOKUP(J3099,'Product Details'!B:D,3,0)</f>
        <v>Binders</v>
      </c>
      <c r="M3099" s="6" t="s">
        <v>6487</v>
      </c>
      <c r="N3099" s="2">
        <v>1878</v>
      </c>
      <c r="O3099" s="2">
        <v>1790</v>
      </c>
      <c r="P3099" s="2">
        <v>4</v>
      </c>
      <c r="Q3099" s="7">
        <f>O3099*P3099</f>
        <v>7160</v>
      </c>
      <c r="R3099" s="7">
        <f>N3099*P3099</f>
        <v>7512</v>
      </c>
      <c r="S3099" s="2">
        <v>72</v>
      </c>
      <c r="T3099" s="8">
        <f>R3099+S3099</f>
        <v>7584</v>
      </c>
      <c r="U3099" s="8">
        <f>T3099-Q3099</f>
        <v>424</v>
      </c>
      <c r="V3099" s="2" t="s">
        <v>33</v>
      </c>
      <c r="W3099" s="31">
        <f>IF(T3099&lt;5000,T3099*2%,IF(T3099&lt;25000,T3099*5%,IF(T3099&lt;50000,T3099*7%,IF(T3099&lt;100000,T3099*9%,IF(T3099&lt;250000,T3099*12%,T3099*15%)))))</f>
        <v>379.20000000000005</v>
      </c>
    </row>
    <row r="3100" spans="1:23" x14ac:dyDescent="0.3">
      <c r="A3100" s="2" t="s">
        <v>2786</v>
      </c>
      <c r="B3100" s="4">
        <v>44072</v>
      </c>
      <c r="C3100" s="4">
        <v>44072</v>
      </c>
      <c r="D3100" s="2" t="s">
        <v>47</v>
      </c>
      <c r="E3100" s="2" t="s">
        <v>68</v>
      </c>
      <c r="F3100" s="2" t="s">
        <v>537</v>
      </c>
      <c r="G3100" s="5" t="str">
        <f>VLOOKUP(F3100,'Customer Info'!A:B,2,0)</f>
        <v>Jessica</v>
      </c>
      <c r="H3100" s="5" t="str">
        <f>VLOOKUP(F3100,'Customer Info'!A:C,3,0)</f>
        <v>Myrick</v>
      </c>
      <c r="I3100" s="5" t="str">
        <f>VLOOKUP(F3100,'Customer Info'!A:E,5,0)</f>
        <v>Krefeld</v>
      </c>
      <c r="J3100" s="2" t="s">
        <v>62</v>
      </c>
      <c r="K3100" s="6" t="str">
        <f>VLOOKUP(J3100,'Product Details'!B:C,2,0)</f>
        <v>Office_Supplies</v>
      </c>
      <c r="L3100" s="6" t="str">
        <f>VLOOKUP(J3100,'Product Details'!B:D,3,0)</f>
        <v>Envelopes</v>
      </c>
      <c r="M3100" s="6" t="s">
        <v>6482</v>
      </c>
      <c r="N3100" s="2">
        <v>835</v>
      </c>
      <c r="O3100" s="2">
        <v>796</v>
      </c>
      <c r="P3100" s="2">
        <v>9</v>
      </c>
      <c r="Q3100" s="7">
        <f>O3100*P3100</f>
        <v>7164</v>
      </c>
      <c r="R3100" s="7">
        <f>N3100*P3100</f>
        <v>7515</v>
      </c>
      <c r="S3100" s="2">
        <v>26</v>
      </c>
      <c r="T3100" s="8">
        <f>R3100+S3100</f>
        <v>7541</v>
      </c>
      <c r="U3100" s="8">
        <f>T3100-Q3100</f>
        <v>377</v>
      </c>
      <c r="V3100" s="2" t="s">
        <v>33</v>
      </c>
      <c r="W3100" s="31">
        <f>IF(T3100&lt;5000,T3100*2%,IF(T3100&lt;25000,T3100*5%,IF(T3100&lt;50000,T3100*7%,IF(T3100&lt;100000,T3100*9%,IF(T3100&lt;250000,T3100*12%,T3100*15%)))))</f>
        <v>377.05</v>
      </c>
    </row>
    <row r="3101" spans="1:23" x14ac:dyDescent="0.3">
      <c r="A3101" s="2" t="s">
        <v>355</v>
      </c>
      <c r="B3101" s="4">
        <v>43342</v>
      </c>
      <c r="C3101" s="4">
        <v>43344</v>
      </c>
      <c r="D3101" s="2" t="s">
        <v>47</v>
      </c>
      <c r="E3101" s="2" t="s">
        <v>29</v>
      </c>
      <c r="F3101" s="2" t="s">
        <v>356</v>
      </c>
      <c r="G3101" s="5" t="str">
        <f>VLOOKUP(F3101,'Customer Info'!A:B,2,0)</f>
        <v>Paul</v>
      </c>
      <c r="H3101" s="5" t="str">
        <f>VLOOKUP(F3101,'Customer Info'!A:C,3,0)</f>
        <v>Gonzalez</v>
      </c>
      <c r="I3101" s="5" t="str">
        <f>VLOOKUP(F3101,'Customer Info'!A:E,5,0)</f>
        <v>Durgapur</v>
      </c>
      <c r="J3101" s="2" t="s">
        <v>220</v>
      </c>
      <c r="K3101" s="6" t="str">
        <f>VLOOKUP(J3101,'Product Details'!B:C,2,0)</f>
        <v>Office_Supplies</v>
      </c>
      <c r="L3101" s="6" t="str">
        <f>VLOOKUP(J3101,'Product Details'!B:D,3,0)</f>
        <v>Storage</v>
      </c>
      <c r="M3101" s="6" t="s">
        <v>6541</v>
      </c>
      <c r="N3101" s="2">
        <v>1882</v>
      </c>
      <c r="O3101" s="2">
        <v>1792</v>
      </c>
      <c r="P3101" s="2">
        <v>4</v>
      </c>
      <c r="Q3101" s="7">
        <f>O3101*P3101</f>
        <v>7168</v>
      </c>
      <c r="R3101" s="7">
        <f>N3101*P3101</f>
        <v>7528</v>
      </c>
      <c r="S3101" s="2">
        <v>44</v>
      </c>
      <c r="T3101" s="8">
        <f>R3101+S3101</f>
        <v>7572</v>
      </c>
      <c r="U3101" s="8">
        <f>T3101-Q3101</f>
        <v>404</v>
      </c>
      <c r="V3101" s="2" t="s">
        <v>63</v>
      </c>
      <c r="W3101" s="31">
        <f>IF(T3101&lt;5000,T3101*2%,IF(T3101&lt;25000,T3101*5%,IF(T3101&lt;50000,T3101*7%,IF(T3101&lt;100000,T3101*9%,IF(T3101&lt;250000,T3101*12%,T3101*15%)))))</f>
        <v>378.6</v>
      </c>
    </row>
    <row r="3102" spans="1:23" x14ac:dyDescent="0.3">
      <c r="A3102" s="2" t="s">
        <v>2581</v>
      </c>
      <c r="B3102" s="4">
        <v>44176</v>
      </c>
      <c r="C3102" s="4">
        <v>44176</v>
      </c>
      <c r="D3102" s="2" t="s">
        <v>35</v>
      </c>
      <c r="E3102" s="2" t="s">
        <v>91</v>
      </c>
      <c r="F3102" s="2" t="s">
        <v>165</v>
      </c>
      <c r="G3102" s="5" t="str">
        <f>VLOOKUP(F3102,'Customer Info'!A:B,2,0)</f>
        <v>Mark</v>
      </c>
      <c r="H3102" s="5" t="str">
        <f>VLOOKUP(F3102,'Customer Info'!A:C,3,0)</f>
        <v>Packer</v>
      </c>
      <c r="I3102" s="5" t="str">
        <f>VLOOKUP(F3102,'Customer Info'!A:E,5,0)</f>
        <v>Perth</v>
      </c>
      <c r="J3102" s="2" t="s">
        <v>414</v>
      </c>
      <c r="K3102" s="6" t="str">
        <f>VLOOKUP(J3102,'Product Details'!B:C,2,0)</f>
        <v>Furniture</v>
      </c>
      <c r="L3102" s="6" t="str">
        <f>VLOOKUP(J3102,'Product Details'!B:D,3,0)</f>
        <v>Furnishings</v>
      </c>
      <c r="M3102" s="6" t="s">
        <v>6534</v>
      </c>
      <c r="N3102" s="2">
        <v>7534</v>
      </c>
      <c r="O3102" s="2">
        <v>7106</v>
      </c>
      <c r="P3102" s="2">
        <v>1</v>
      </c>
      <c r="Q3102" s="7">
        <f>O3102*P3102</f>
        <v>7106</v>
      </c>
      <c r="R3102" s="7">
        <f>N3102*P3102</f>
        <v>7534</v>
      </c>
      <c r="S3102" s="2">
        <v>34</v>
      </c>
      <c r="T3102" s="8">
        <f>R3102+S3102</f>
        <v>7568</v>
      </c>
      <c r="U3102" s="8">
        <f>T3102-Q3102</f>
        <v>462</v>
      </c>
      <c r="V3102" s="2" t="s">
        <v>33</v>
      </c>
      <c r="W3102" s="31">
        <f>IF(T3102&lt;5000,T3102*2%,IF(T3102&lt;25000,T3102*5%,IF(T3102&lt;50000,T3102*7%,IF(T3102&lt;100000,T3102*9%,IF(T3102&lt;250000,T3102*12%,T3102*15%)))))</f>
        <v>378.40000000000003</v>
      </c>
    </row>
    <row r="3103" spans="1:23" x14ac:dyDescent="0.3">
      <c r="A3103" s="2" t="s">
        <v>294</v>
      </c>
      <c r="B3103" s="4">
        <v>43339</v>
      </c>
      <c r="C3103" s="4">
        <v>43341</v>
      </c>
      <c r="D3103" s="2" t="s">
        <v>35</v>
      </c>
      <c r="E3103" s="2" t="s">
        <v>29</v>
      </c>
      <c r="F3103" s="2" t="s">
        <v>295</v>
      </c>
      <c r="G3103" s="5" t="str">
        <f>VLOOKUP(F3103,'Customer Info'!A:B,2,0)</f>
        <v>Mick</v>
      </c>
      <c r="H3103" s="5" t="str">
        <f>VLOOKUP(F3103,'Customer Info'!A:C,3,0)</f>
        <v>Brown</v>
      </c>
      <c r="I3103" s="5" t="str">
        <f>VLOOKUP(F3103,'Customer Info'!A:E,5,0)</f>
        <v>Frankfurt</v>
      </c>
      <c r="J3103" s="2" t="s">
        <v>296</v>
      </c>
      <c r="K3103" s="6" t="str">
        <f>VLOOKUP(J3103,'Product Details'!B:C,2,0)</f>
        <v>Office_Supplies</v>
      </c>
      <c r="L3103" s="6" t="str">
        <f>VLOOKUP(J3103,'Product Details'!B:D,3,0)</f>
        <v>Binders</v>
      </c>
      <c r="M3103" s="6" t="s">
        <v>6486</v>
      </c>
      <c r="N3103" s="2">
        <v>2515</v>
      </c>
      <c r="O3103" s="2">
        <v>2397</v>
      </c>
      <c r="P3103" s="2">
        <v>3</v>
      </c>
      <c r="Q3103" s="7">
        <f>O3103*P3103</f>
        <v>7191</v>
      </c>
      <c r="R3103" s="7">
        <f>N3103*P3103</f>
        <v>7545</v>
      </c>
      <c r="S3103" s="2">
        <v>60</v>
      </c>
      <c r="T3103" s="8">
        <f>R3103+S3103</f>
        <v>7605</v>
      </c>
      <c r="U3103" s="8">
        <f>T3103-Q3103</f>
        <v>414</v>
      </c>
      <c r="V3103" s="2" t="s">
        <v>33</v>
      </c>
      <c r="W3103" s="31">
        <f>IF(T3103&lt;5000,T3103*2%,IF(T3103&lt;25000,T3103*5%,IF(T3103&lt;50000,T3103*7%,IF(T3103&lt;100000,T3103*9%,IF(T3103&lt;250000,T3103*12%,T3103*15%)))))</f>
        <v>380.25</v>
      </c>
    </row>
    <row r="3104" spans="1:23" x14ac:dyDescent="0.3">
      <c r="A3104" s="2" t="s">
        <v>1589</v>
      </c>
      <c r="B3104" s="4">
        <v>44083</v>
      </c>
      <c r="C3104" s="4">
        <v>44084</v>
      </c>
      <c r="D3104" s="2" t="s">
        <v>47</v>
      </c>
      <c r="E3104" s="2" t="s">
        <v>48</v>
      </c>
      <c r="F3104" s="2" t="s">
        <v>566</v>
      </c>
      <c r="G3104" s="5" t="str">
        <f>VLOOKUP(F3104,'Customer Info'!A:B,2,0)</f>
        <v>Mike</v>
      </c>
      <c r="H3104" s="5" t="str">
        <f>VLOOKUP(F3104,'Customer Info'!A:C,3,0)</f>
        <v>Pelletier</v>
      </c>
      <c r="I3104" s="5" t="str">
        <f>VLOOKUP(F3104,'Customer Info'!A:E,5,0)</f>
        <v>Gorakhpur</v>
      </c>
      <c r="J3104" s="2" t="s">
        <v>252</v>
      </c>
      <c r="K3104" s="6" t="str">
        <f>VLOOKUP(J3104,'Product Details'!B:C,2,0)</f>
        <v>Office_Supplies</v>
      </c>
      <c r="L3104" s="6" t="str">
        <f>VLOOKUP(J3104,'Product Details'!B:D,3,0)</f>
        <v>Binders</v>
      </c>
      <c r="M3104" s="6" t="s">
        <v>6488</v>
      </c>
      <c r="N3104" s="2">
        <v>1512</v>
      </c>
      <c r="O3104" s="2">
        <v>1497</v>
      </c>
      <c r="P3104" s="2">
        <v>5</v>
      </c>
      <c r="Q3104" s="7">
        <f>O3104*P3104</f>
        <v>7485</v>
      </c>
      <c r="R3104" s="7">
        <f>N3104*P3104</f>
        <v>7560</v>
      </c>
      <c r="S3104" s="2">
        <v>29</v>
      </c>
      <c r="T3104" s="8">
        <f>R3104+S3104</f>
        <v>7589</v>
      </c>
      <c r="U3104" s="8">
        <f>T3104-Q3104</f>
        <v>104</v>
      </c>
      <c r="V3104" s="2" t="s">
        <v>71</v>
      </c>
      <c r="W3104" s="31">
        <f>IF(T3104&lt;5000,T3104*2%,IF(T3104&lt;25000,T3104*5%,IF(T3104&lt;50000,T3104*7%,IF(T3104&lt;100000,T3104*9%,IF(T3104&lt;250000,T3104*12%,T3104*15%)))))</f>
        <v>379.45000000000005</v>
      </c>
    </row>
    <row r="3105" spans="1:23" x14ac:dyDescent="0.3">
      <c r="A3105" s="2" t="s">
        <v>5248</v>
      </c>
      <c r="B3105" s="4">
        <v>43614</v>
      </c>
      <c r="C3105" s="4">
        <v>43616</v>
      </c>
      <c r="D3105" s="2" t="s">
        <v>35</v>
      </c>
      <c r="E3105" s="2" t="s">
        <v>68</v>
      </c>
      <c r="F3105" s="2" t="s">
        <v>472</v>
      </c>
      <c r="G3105" s="5" t="str">
        <f>VLOOKUP(F3105,'Customer Info'!A:B,2,0)</f>
        <v>Harold</v>
      </c>
      <c r="H3105" s="5" t="str">
        <f>VLOOKUP(F3105,'Customer Info'!A:C,3,0)</f>
        <v>Dahlen</v>
      </c>
      <c r="I3105" s="5" t="str">
        <f>VLOOKUP(F3105,'Customer Info'!A:E,5,0)</f>
        <v>Melbourne</v>
      </c>
      <c r="J3105" s="2" t="s">
        <v>350</v>
      </c>
      <c r="K3105" s="6" t="str">
        <f>VLOOKUP(J3105,'Product Details'!B:C,2,0)</f>
        <v>Furniture</v>
      </c>
      <c r="L3105" s="6" t="str">
        <f>VLOOKUP(J3105,'Product Details'!B:D,3,0)</f>
        <v>Tables</v>
      </c>
      <c r="M3105" s="6" t="s">
        <v>6491</v>
      </c>
      <c r="N3105" s="2">
        <v>2526</v>
      </c>
      <c r="O3105" s="2">
        <v>2408</v>
      </c>
      <c r="P3105" s="2">
        <v>3</v>
      </c>
      <c r="Q3105" s="7">
        <f>O3105*P3105</f>
        <v>7224</v>
      </c>
      <c r="R3105" s="7">
        <f>N3105*P3105</f>
        <v>7578</v>
      </c>
      <c r="S3105" s="2">
        <v>30</v>
      </c>
      <c r="T3105" s="8">
        <f>R3105+S3105</f>
        <v>7608</v>
      </c>
      <c r="U3105" s="8">
        <f>T3105-Q3105</f>
        <v>384</v>
      </c>
      <c r="V3105" s="2" t="s">
        <v>63</v>
      </c>
      <c r="W3105" s="31">
        <f>IF(T3105&lt;5000,T3105*2%,IF(T3105&lt;25000,T3105*5%,IF(T3105&lt;50000,T3105*7%,IF(T3105&lt;100000,T3105*9%,IF(T3105&lt;250000,T3105*12%,T3105*15%)))))</f>
        <v>380.40000000000003</v>
      </c>
    </row>
    <row r="3106" spans="1:23" x14ac:dyDescent="0.3">
      <c r="A3106" s="2" t="s">
        <v>4485</v>
      </c>
      <c r="B3106" s="4">
        <v>43691</v>
      </c>
      <c r="C3106" s="4">
        <v>43691</v>
      </c>
      <c r="D3106" s="2" t="s">
        <v>47</v>
      </c>
      <c r="E3106" s="2" t="s">
        <v>43</v>
      </c>
      <c r="F3106" s="2" t="s">
        <v>1654</v>
      </c>
      <c r="G3106" s="5" t="str">
        <f>VLOOKUP(F3106,'Customer Info'!A:B,2,0)</f>
        <v>Sarah</v>
      </c>
      <c r="H3106" s="5" t="str">
        <f>VLOOKUP(F3106,'Customer Info'!A:C,3,0)</f>
        <v>Foster</v>
      </c>
      <c r="I3106" s="5" t="str">
        <f>VLOOKUP(F3106,'Customer Info'!A:E,5,0)</f>
        <v>Harbin</v>
      </c>
      <c r="J3106" s="2" t="s">
        <v>234</v>
      </c>
      <c r="K3106" s="6" t="str">
        <f>VLOOKUP(J3106,'Product Details'!B:C,2,0)</f>
        <v>Furniture</v>
      </c>
      <c r="L3106" s="6" t="str">
        <f>VLOOKUP(J3106,'Product Details'!B:D,3,0)</f>
        <v>Chairs</v>
      </c>
      <c r="M3106" s="6" t="s">
        <v>6411</v>
      </c>
      <c r="N3106" s="2">
        <v>1518</v>
      </c>
      <c r="O3106" s="2">
        <v>1392</v>
      </c>
      <c r="P3106" s="2">
        <v>5</v>
      </c>
      <c r="Q3106" s="7">
        <f>O3106*P3106</f>
        <v>6960</v>
      </c>
      <c r="R3106" s="7">
        <f>N3106*P3106</f>
        <v>7590</v>
      </c>
      <c r="S3106" s="2">
        <v>97</v>
      </c>
      <c r="T3106" s="8">
        <f>R3106+S3106</f>
        <v>7687</v>
      </c>
      <c r="U3106" s="8">
        <f>T3106-Q3106</f>
        <v>727</v>
      </c>
      <c r="V3106" s="2" t="s">
        <v>33</v>
      </c>
      <c r="W3106" s="31">
        <f>IF(T3106&lt;5000,T3106*2%,IF(T3106&lt;25000,T3106*5%,IF(T3106&lt;50000,T3106*7%,IF(T3106&lt;100000,T3106*9%,IF(T3106&lt;250000,T3106*12%,T3106*15%)))))</f>
        <v>384.35</v>
      </c>
    </row>
    <row r="3107" spans="1:23" x14ac:dyDescent="0.3">
      <c r="A3107" s="2" t="s">
        <v>3135</v>
      </c>
      <c r="B3107" s="4">
        <v>43318</v>
      </c>
      <c r="C3107" s="4">
        <v>43320</v>
      </c>
      <c r="D3107" s="2" t="s">
        <v>47</v>
      </c>
      <c r="E3107" s="2" t="s">
        <v>48</v>
      </c>
      <c r="F3107" s="2" t="s">
        <v>779</v>
      </c>
      <c r="G3107" s="5" t="str">
        <f>VLOOKUP(F3107,'Customer Info'!A:B,2,0)</f>
        <v>Evan</v>
      </c>
      <c r="H3107" s="5" t="str">
        <f>VLOOKUP(F3107,'Customer Info'!A:C,3,0)</f>
        <v>Bailliet</v>
      </c>
      <c r="I3107" s="5" t="str">
        <f>VLOOKUP(F3107,'Customer Info'!A:E,5,0)</f>
        <v>Sydney</v>
      </c>
      <c r="J3107" s="2" t="s">
        <v>520</v>
      </c>
      <c r="K3107" s="6" t="str">
        <f>VLOOKUP(J3107,'Product Details'!B:C,2,0)</f>
        <v>Office_Supplies</v>
      </c>
      <c r="L3107" s="6" t="str">
        <f>VLOOKUP(J3107,'Product Details'!B:D,3,0)</f>
        <v>Fasteners</v>
      </c>
      <c r="M3107" s="6" t="s">
        <v>6557</v>
      </c>
      <c r="N3107" s="2">
        <v>1518</v>
      </c>
      <c r="O3107" s="2">
        <v>1392</v>
      </c>
      <c r="P3107" s="2">
        <v>5</v>
      </c>
      <c r="Q3107" s="7">
        <f>O3107*P3107</f>
        <v>6960</v>
      </c>
      <c r="R3107" s="7">
        <f>N3107*P3107</f>
        <v>7590</v>
      </c>
      <c r="S3107" s="2">
        <v>28</v>
      </c>
      <c r="T3107" s="8">
        <f>R3107+S3107</f>
        <v>7618</v>
      </c>
      <c r="U3107" s="8">
        <f>T3107-Q3107</f>
        <v>658</v>
      </c>
      <c r="V3107" s="2" t="s">
        <v>33</v>
      </c>
      <c r="W3107" s="31">
        <f>IF(T3107&lt;5000,T3107*2%,IF(T3107&lt;25000,T3107*5%,IF(T3107&lt;50000,T3107*7%,IF(T3107&lt;100000,T3107*9%,IF(T3107&lt;250000,T3107*12%,T3107*15%)))))</f>
        <v>380.90000000000003</v>
      </c>
    </row>
    <row r="3108" spans="1:23" x14ac:dyDescent="0.3">
      <c r="A3108" s="2" t="s">
        <v>2438</v>
      </c>
      <c r="B3108" s="4">
        <v>43521</v>
      </c>
      <c r="C3108" s="4">
        <v>43523</v>
      </c>
      <c r="D3108" s="2" t="s">
        <v>28</v>
      </c>
      <c r="E3108" s="2" t="s">
        <v>48</v>
      </c>
      <c r="F3108" s="2" t="s">
        <v>418</v>
      </c>
      <c r="G3108" s="5" t="str">
        <f>VLOOKUP(F3108,'Customer Info'!A:B,2,0)</f>
        <v>Cathy</v>
      </c>
      <c r="H3108" s="5" t="str">
        <f>VLOOKUP(F3108,'Customer Info'!A:C,3,0)</f>
        <v>Hwang</v>
      </c>
      <c r="I3108" s="5" t="str">
        <f>VLOOKUP(F3108,'Customer Info'!A:E,5,0)</f>
        <v>Ballarat</v>
      </c>
      <c r="J3108" s="2" t="s">
        <v>229</v>
      </c>
      <c r="K3108" s="6" t="str">
        <f>VLOOKUP(J3108,'Product Details'!B:C,2,0)</f>
        <v>Office_Supplies</v>
      </c>
      <c r="L3108" s="6" t="str">
        <f>VLOOKUP(J3108,'Product Details'!B:D,3,0)</f>
        <v>Paper</v>
      </c>
      <c r="M3108" s="6" t="s">
        <v>6569</v>
      </c>
      <c r="N3108" s="2">
        <v>2540</v>
      </c>
      <c r="O3108" s="2">
        <v>2397</v>
      </c>
      <c r="P3108" s="2">
        <v>3</v>
      </c>
      <c r="Q3108" s="7">
        <f>O3108*P3108</f>
        <v>7191</v>
      </c>
      <c r="R3108" s="7">
        <f>N3108*P3108</f>
        <v>7620</v>
      </c>
      <c r="S3108" s="2">
        <v>87</v>
      </c>
      <c r="T3108" s="8">
        <f>R3108+S3108</f>
        <v>7707</v>
      </c>
      <c r="U3108" s="8">
        <f>T3108-Q3108</f>
        <v>516</v>
      </c>
      <c r="V3108" s="2" t="s">
        <v>33</v>
      </c>
      <c r="W3108" s="31">
        <f>IF(T3108&lt;5000,T3108*2%,IF(T3108&lt;25000,T3108*5%,IF(T3108&lt;50000,T3108*7%,IF(T3108&lt;100000,T3108*9%,IF(T3108&lt;250000,T3108*12%,T3108*15%)))))</f>
        <v>385.35</v>
      </c>
    </row>
    <row r="3109" spans="1:23" x14ac:dyDescent="0.3">
      <c r="A3109" s="2" t="s">
        <v>3299</v>
      </c>
      <c r="B3109" s="4">
        <v>43740</v>
      </c>
      <c r="C3109" s="4">
        <v>43742</v>
      </c>
      <c r="D3109" s="2" t="s">
        <v>28</v>
      </c>
      <c r="E3109" s="2" t="s">
        <v>91</v>
      </c>
      <c r="F3109" s="2" t="s">
        <v>2590</v>
      </c>
      <c r="G3109" s="5" t="str">
        <f>VLOOKUP(F3109,'Customer Info'!A:B,2,0)</f>
        <v>Thomas</v>
      </c>
      <c r="H3109" s="5" t="str">
        <f>VLOOKUP(F3109,'Customer Info'!A:C,3,0)</f>
        <v>Boland</v>
      </c>
      <c r="I3109" s="5" t="str">
        <f>VLOOKUP(F3109,'Customer Info'!A:E,5,0)</f>
        <v>Newcastle</v>
      </c>
      <c r="J3109" s="2" t="s">
        <v>301</v>
      </c>
      <c r="K3109" s="6" t="str">
        <f>VLOOKUP(J3109,'Product Details'!B:C,2,0)</f>
        <v>Technology</v>
      </c>
      <c r="L3109" s="6" t="str">
        <f>VLOOKUP(J3109,'Product Details'!B:D,3,0)</f>
        <v>Machines</v>
      </c>
      <c r="M3109" s="6" t="s">
        <v>6520</v>
      </c>
      <c r="N3109" s="2">
        <v>2540</v>
      </c>
      <c r="O3109" s="2">
        <v>2397</v>
      </c>
      <c r="P3109" s="2">
        <v>3</v>
      </c>
      <c r="Q3109" s="7">
        <f>O3109*P3109</f>
        <v>7191</v>
      </c>
      <c r="R3109" s="7">
        <f>N3109*P3109</f>
        <v>7620</v>
      </c>
      <c r="S3109" s="2">
        <v>80</v>
      </c>
      <c r="T3109" s="8">
        <f>R3109+S3109</f>
        <v>7700</v>
      </c>
      <c r="U3109" s="8">
        <f>T3109-Q3109</f>
        <v>509</v>
      </c>
      <c r="V3109" s="2" t="s">
        <v>33</v>
      </c>
      <c r="W3109" s="31">
        <f>IF(T3109&lt;5000,T3109*2%,IF(T3109&lt;25000,T3109*5%,IF(T3109&lt;50000,T3109*7%,IF(T3109&lt;100000,T3109*9%,IF(T3109&lt;250000,T3109*12%,T3109*15%)))))</f>
        <v>385</v>
      </c>
    </row>
    <row r="3110" spans="1:23" x14ac:dyDescent="0.3">
      <c r="A3110" s="2" t="s">
        <v>5170</v>
      </c>
      <c r="B3110" s="4">
        <v>43734</v>
      </c>
      <c r="C3110" s="4">
        <v>43734</v>
      </c>
      <c r="D3110" s="2" t="s">
        <v>28</v>
      </c>
      <c r="E3110" s="2" t="s">
        <v>36</v>
      </c>
      <c r="F3110" s="2" t="s">
        <v>549</v>
      </c>
      <c r="G3110" s="5" t="str">
        <f>VLOOKUP(F3110,'Customer Info'!A:B,2,0)</f>
        <v>Pauline</v>
      </c>
      <c r="H3110" s="5" t="str">
        <f>VLOOKUP(F3110,'Customer Info'!A:C,3,0)</f>
        <v>Chand</v>
      </c>
      <c r="I3110" s="5" t="str">
        <f>VLOOKUP(F3110,'Customer Info'!A:E,5,0)</f>
        <v>Perth</v>
      </c>
      <c r="J3110" s="2" t="s">
        <v>859</v>
      </c>
      <c r="K3110" s="6" t="str">
        <f>VLOOKUP(J3110,'Product Details'!B:C,2,0)</f>
        <v>Furniture</v>
      </c>
      <c r="L3110" s="6" t="str">
        <f>VLOOKUP(J3110,'Product Details'!B:D,3,0)</f>
        <v>Bookcases</v>
      </c>
      <c r="M3110" s="6" t="s">
        <v>6429</v>
      </c>
      <c r="N3110" s="2">
        <v>2540</v>
      </c>
      <c r="O3110" s="2">
        <v>2397</v>
      </c>
      <c r="P3110" s="2">
        <v>3</v>
      </c>
      <c r="Q3110" s="7">
        <f>O3110*P3110</f>
        <v>7191</v>
      </c>
      <c r="R3110" s="7">
        <f>N3110*P3110</f>
        <v>7620</v>
      </c>
      <c r="S3110" s="2">
        <v>57</v>
      </c>
      <c r="T3110" s="8">
        <f>R3110+S3110</f>
        <v>7677</v>
      </c>
      <c r="U3110" s="8">
        <f>T3110-Q3110</f>
        <v>486</v>
      </c>
      <c r="V3110" s="2" t="s">
        <v>30</v>
      </c>
      <c r="W3110" s="31">
        <f>IF(T3110&lt;5000,T3110*2%,IF(T3110&lt;25000,T3110*5%,IF(T3110&lt;50000,T3110*7%,IF(T3110&lt;100000,T3110*9%,IF(T3110&lt;250000,T3110*12%,T3110*15%)))))</f>
        <v>383.85</v>
      </c>
    </row>
    <row r="3111" spans="1:23" x14ac:dyDescent="0.3">
      <c r="A3111" s="2" t="s">
        <v>678</v>
      </c>
      <c r="B3111" s="4">
        <v>43260</v>
      </c>
      <c r="C3111" s="4">
        <v>43262</v>
      </c>
      <c r="D3111" s="2" t="s">
        <v>28</v>
      </c>
      <c r="E3111" s="2" t="s">
        <v>29</v>
      </c>
      <c r="F3111" s="2" t="s">
        <v>428</v>
      </c>
      <c r="G3111" s="5" t="str">
        <f>VLOOKUP(F3111,'Customer Info'!A:B,2,0)</f>
        <v>Sarah</v>
      </c>
      <c r="H3111" s="5" t="str">
        <f>VLOOKUP(F3111,'Customer Info'!A:C,3,0)</f>
        <v>Bern</v>
      </c>
      <c r="I3111" s="5" t="str">
        <f>VLOOKUP(F3111,'Customer Info'!A:E,5,0)</f>
        <v>Wollongong</v>
      </c>
      <c r="J3111" s="2" t="s">
        <v>416</v>
      </c>
      <c r="K3111" s="6" t="str">
        <f>VLOOKUP(J3111,'Product Details'!B:C,2,0)</f>
        <v>Technology</v>
      </c>
      <c r="L3111" s="6" t="str">
        <f>VLOOKUP(J3111,'Product Details'!B:D,3,0)</f>
        <v>Phones</v>
      </c>
      <c r="M3111" s="6" t="s">
        <v>6448</v>
      </c>
      <c r="N3111" s="2">
        <v>2540</v>
      </c>
      <c r="O3111" s="2">
        <v>2397</v>
      </c>
      <c r="P3111" s="2">
        <v>3</v>
      </c>
      <c r="Q3111" s="7">
        <f>O3111*P3111</f>
        <v>7191</v>
      </c>
      <c r="R3111" s="7">
        <f>N3111*P3111</f>
        <v>7620</v>
      </c>
      <c r="S3111" s="2">
        <v>56</v>
      </c>
      <c r="T3111" s="8">
        <f>R3111+S3111</f>
        <v>7676</v>
      </c>
      <c r="U3111" s="8">
        <f>T3111-Q3111</f>
        <v>485</v>
      </c>
      <c r="V3111" s="2" t="s">
        <v>33</v>
      </c>
      <c r="W3111" s="31">
        <f>IF(T3111&lt;5000,T3111*2%,IF(T3111&lt;25000,T3111*5%,IF(T3111&lt;50000,T3111*7%,IF(T3111&lt;100000,T3111*9%,IF(T3111&lt;250000,T3111*12%,T3111*15%)))))</f>
        <v>383.8</v>
      </c>
    </row>
    <row r="3112" spans="1:23" x14ac:dyDescent="0.3">
      <c r="A3112" s="2" t="s">
        <v>2867</v>
      </c>
      <c r="B3112" s="4">
        <v>43168</v>
      </c>
      <c r="C3112" s="4">
        <v>43169</v>
      </c>
      <c r="D3112" s="2" t="s">
        <v>28</v>
      </c>
      <c r="E3112" s="2" t="s">
        <v>43</v>
      </c>
      <c r="F3112" s="2" t="s">
        <v>2868</v>
      </c>
      <c r="G3112" s="5" t="str">
        <f>VLOOKUP(F3112,'Customer Info'!A:B,2,0)</f>
        <v>Dorothy</v>
      </c>
      <c r="H3112" s="5" t="str">
        <f>VLOOKUP(F3112,'Customer Info'!A:C,3,0)</f>
        <v>Wardle</v>
      </c>
      <c r="I3112" s="5" t="str">
        <f>VLOOKUP(F3112,'Customer Info'!A:E,5,0)</f>
        <v>Sydney</v>
      </c>
      <c r="J3112" s="2" t="s">
        <v>373</v>
      </c>
      <c r="K3112" s="6" t="str">
        <f>VLOOKUP(J3112,'Product Details'!B:C,2,0)</f>
        <v>Furniture</v>
      </c>
      <c r="L3112" s="6" t="str">
        <f>VLOOKUP(J3112,'Product Details'!B:D,3,0)</f>
        <v>Chairs</v>
      </c>
      <c r="M3112" s="6" t="s">
        <v>6518</v>
      </c>
      <c r="N3112" s="2">
        <v>2540</v>
      </c>
      <c r="O3112" s="2">
        <v>2397</v>
      </c>
      <c r="P3112" s="2">
        <v>3</v>
      </c>
      <c r="Q3112" s="7">
        <f>O3112*P3112</f>
        <v>7191</v>
      </c>
      <c r="R3112" s="7">
        <f>N3112*P3112</f>
        <v>7620</v>
      </c>
      <c r="S3112" s="2">
        <v>48</v>
      </c>
      <c r="T3112" s="8">
        <f>R3112+S3112</f>
        <v>7668</v>
      </c>
      <c r="U3112" s="8">
        <f>T3112-Q3112</f>
        <v>477</v>
      </c>
      <c r="V3112" s="2" t="s">
        <v>33</v>
      </c>
      <c r="W3112" s="31">
        <f>IF(T3112&lt;5000,T3112*2%,IF(T3112&lt;25000,T3112*5%,IF(T3112&lt;50000,T3112*7%,IF(T3112&lt;100000,T3112*9%,IF(T3112&lt;250000,T3112*12%,T3112*15%)))))</f>
        <v>383.40000000000003</v>
      </c>
    </row>
    <row r="3113" spans="1:23" x14ac:dyDescent="0.3">
      <c r="A3113" s="2" t="s">
        <v>5130</v>
      </c>
      <c r="B3113" s="4">
        <v>43673</v>
      </c>
      <c r="C3113" s="4">
        <v>43673</v>
      </c>
      <c r="D3113" s="2" t="s">
        <v>47</v>
      </c>
      <c r="E3113" s="2" t="s">
        <v>68</v>
      </c>
      <c r="F3113" s="2" t="s">
        <v>352</v>
      </c>
      <c r="G3113" s="5" t="str">
        <f>VLOOKUP(F3113,'Customer Info'!A:B,2,0)</f>
        <v>Nick</v>
      </c>
      <c r="H3113" s="5" t="str">
        <f>VLOOKUP(F3113,'Customer Info'!A:C,3,0)</f>
        <v>Zandusky</v>
      </c>
      <c r="I3113" s="5" t="str">
        <f>VLOOKUP(F3113,'Customer Info'!A:E,5,0)</f>
        <v>Surabaya</v>
      </c>
      <c r="J3113" s="2" t="s">
        <v>370</v>
      </c>
      <c r="K3113" s="6" t="str">
        <f>VLOOKUP(J3113,'Product Details'!B:C,2,0)</f>
        <v>Furniture</v>
      </c>
      <c r="L3113" s="6" t="str">
        <f>VLOOKUP(J3113,'Product Details'!B:D,3,0)</f>
        <v>Bookcases</v>
      </c>
      <c r="M3113" s="6" t="s">
        <v>6453</v>
      </c>
      <c r="N3113" s="2">
        <v>693</v>
      </c>
      <c r="O3113" s="2">
        <v>667</v>
      </c>
      <c r="P3113" s="2">
        <v>11</v>
      </c>
      <c r="Q3113" s="7">
        <f>O3113*P3113</f>
        <v>7337</v>
      </c>
      <c r="R3113" s="7">
        <f>N3113*P3113</f>
        <v>7623</v>
      </c>
      <c r="S3113" s="2">
        <v>98</v>
      </c>
      <c r="T3113" s="8">
        <f>R3113+S3113</f>
        <v>7721</v>
      </c>
      <c r="U3113" s="8">
        <f>T3113-Q3113</f>
        <v>384</v>
      </c>
      <c r="V3113" s="2" t="s">
        <v>33</v>
      </c>
      <c r="W3113" s="31">
        <f>IF(T3113&lt;5000,T3113*2%,IF(T3113&lt;25000,T3113*5%,IF(T3113&lt;50000,T3113*7%,IF(T3113&lt;100000,T3113*9%,IF(T3113&lt;250000,T3113*12%,T3113*15%)))))</f>
        <v>386.05</v>
      </c>
    </row>
    <row r="3114" spans="1:23" x14ac:dyDescent="0.3">
      <c r="A3114" s="2" t="s">
        <v>3563</v>
      </c>
      <c r="B3114" s="4">
        <v>43592</v>
      </c>
      <c r="C3114" s="4">
        <v>43592</v>
      </c>
      <c r="D3114" s="2" t="s">
        <v>28</v>
      </c>
      <c r="E3114" s="2" t="s">
        <v>68</v>
      </c>
      <c r="F3114" s="2" t="s">
        <v>1271</v>
      </c>
      <c r="G3114" s="5" t="str">
        <f>VLOOKUP(F3114,'Customer Info'!A:B,2,0)</f>
        <v>Thomas</v>
      </c>
      <c r="H3114" s="5" t="str">
        <f>VLOOKUP(F3114,'Customer Info'!A:C,3,0)</f>
        <v>Boland</v>
      </c>
      <c r="I3114" s="5" t="str">
        <f>VLOOKUP(F3114,'Customer Info'!A:E,5,0)</f>
        <v>Surabaya</v>
      </c>
      <c r="J3114" s="2" t="s">
        <v>454</v>
      </c>
      <c r="K3114" s="6" t="str">
        <f>VLOOKUP(J3114,'Product Details'!B:C,2,0)</f>
        <v>Office_Supplies</v>
      </c>
      <c r="L3114" s="6" t="str">
        <f>VLOOKUP(J3114,'Product Details'!B:D,3,0)</f>
        <v>Paper</v>
      </c>
      <c r="M3114" s="6" t="s">
        <v>6566</v>
      </c>
      <c r="N3114" s="2">
        <v>7623</v>
      </c>
      <c r="O3114" s="2">
        <v>7064</v>
      </c>
      <c r="P3114" s="2">
        <v>1</v>
      </c>
      <c r="Q3114" s="7">
        <f>O3114*P3114</f>
        <v>7064</v>
      </c>
      <c r="R3114" s="7">
        <f>N3114*P3114</f>
        <v>7623</v>
      </c>
      <c r="S3114" s="2">
        <v>65</v>
      </c>
      <c r="T3114" s="8">
        <f>R3114+S3114</f>
        <v>7688</v>
      </c>
      <c r="U3114" s="8">
        <f>T3114-Q3114</f>
        <v>624</v>
      </c>
      <c r="V3114" s="2" t="s">
        <v>63</v>
      </c>
      <c r="W3114" s="31">
        <f>IF(T3114&lt;5000,T3114*2%,IF(T3114&lt;25000,T3114*5%,IF(T3114&lt;50000,T3114*7%,IF(T3114&lt;100000,T3114*9%,IF(T3114&lt;250000,T3114*12%,T3114*15%)))))</f>
        <v>384.40000000000003</v>
      </c>
    </row>
    <row r="3115" spans="1:23" x14ac:dyDescent="0.3">
      <c r="A3115" s="2" t="s">
        <v>2565</v>
      </c>
      <c r="B3115" s="4">
        <v>43922</v>
      </c>
      <c r="C3115" s="4">
        <v>43923</v>
      </c>
      <c r="D3115" s="2" t="s">
        <v>28</v>
      </c>
      <c r="E3115" s="2" t="s">
        <v>29</v>
      </c>
      <c r="F3115" s="2" t="s">
        <v>661</v>
      </c>
      <c r="G3115" s="5" t="str">
        <f>VLOOKUP(F3115,'Customer Info'!A:B,2,0)</f>
        <v>Victoria</v>
      </c>
      <c r="H3115" s="5" t="str">
        <f>VLOOKUP(F3115,'Customer Info'!A:C,3,0)</f>
        <v>Brennan</v>
      </c>
      <c r="I3115" s="5" t="str">
        <f>VLOOKUP(F3115,'Customer Info'!A:E,5,0)</f>
        <v>Canberra</v>
      </c>
      <c r="J3115" s="2" t="s">
        <v>328</v>
      </c>
      <c r="K3115" s="6" t="str">
        <f>VLOOKUP(J3115,'Product Details'!B:C,2,0)</f>
        <v>Office_Supplies</v>
      </c>
      <c r="L3115" s="6" t="str">
        <f>VLOOKUP(J3115,'Product Details'!B:D,3,0)</f>
        <v>Appliances</v>
      </c>
      <c r="M3115" s="6" t="s">
        <v>6529</v>
      </c>
      <c r="N3115" s="2">
        <v>7623</v>
      </c>
      <c r="O3115" s="2">
        <v>7064</v>
      </c>
      <c r="P3115" s="2">
        <v>1</v>
      </c>
      <c r="Q3115" s="7">
        <f>O3115*P3115</f>
        <v>7064</v>
      </c>
      <c r="R3115" s="7">
        <f>N3115*P3115</f>
        <v>7623</v>
      </c>
      <c r="S3115" s="2">
        <v>57</v>
      </c>
      <c r="T3115" s="8">
        <f>R3115+S3115</f>
        <v>7680</v>
      </c>
      <c r="U3115" s="8">
        <f>T3115-Q3115</f>
        <v>616</v>
      </c>
      <c r="V3115" s="2" t="s">
        <v>33</v>
      </c>
      <c r="W3115" s="31">
        <f>IF(T3115&lt;5000,T3115*2%,IF(T3115&lt;25000,T3115*5%,IF(T3115&lt;50000,T3115*7%,IF(T3115&lt;100000,T3115*9%,IF(T3115&lt;250000,T3115*12%,T3115*15%)))))</f>
        <v>384</v>
      </c>
    </row>
    <row r="3116" spans="1:23" x14ac:dyDescent="0.3">
      <c r="A3116" s="2" t="s">
        <v>858</v>
      </c>
      <c r="B3116" s="4">
        <v>43407</v>
      </c>
      <c r="C3116" s="4">
        <v>43409</v>
      </c>
      <c r="D3116" s="2" t="s">
        <v>28</v>
      </c>
      <c r="E3116" s="2" t="s">
        <v>91</v>
      </c>
      <c r="F3116" s="2" t="s">
        <v>159</v>
      </c>
      <c r="G3116" s="5" t="str">
        <f>VLOOKUP(F3116,'Customer Info'!A:B,2,0)</f>
        <v>Eileen</v>
      </c>
      <c r="H3116" s="5" t="str">
        <f>VLOOKUP(F3116,'Customer Info'!A:C,3,0)</f>
        <v>Kiefer</v>
      </c>
      <c r="I3116" s="5" t="str">
        <f>VLOOKUP(F3116,'Customer Info'!A:E,5,0)</f>
        <v>Hamm</v>
      </c>
      <c r="J3116" s="2" t="s">
        <v>859</v>
      </c>
      <c r="K3116" s="6" t="str">
        <f>VLOOKUP(J3116,'Product Details'!B:C,2,0)</f>
        <v>Furniture</v>
      </c>
      <c r="L3116" s="6" t="str">
        <f>VLOOKUP(J3116,'Product Details'!B:D,3,0)</f>
        <v>Bookcases</v>
      </c>
      <c r="M3116" s="6" t="s">
        <v>6429</v>
      </c>
      <c r="N3116" s="2">
        <v>7623</v>
      </c>
      <c r="O3116" s="2">
        <v>7064</v>
      </c>
      <c r="P3116" s="2">
        <v>1</v>
      </c>
      <c r="Q3116" s="7">
        <f>O3116*P3116</f>
        <v>7064</v>
      </c>
      <c r="R3116" s="7">
        <f>N3116*P3116</f>
        <v>7623</v>
      </c>
      <c r="S3116" s="2">
        <v>41</v>
      </c>
      <c r="T3116" s="8">
        <f>R3116+S3116</f>
        <v>7664</v>
      </c>
      <c r="U3116" s="8">
        <f>T3116-Q3116</f>
        <v>600</v>
      </c>
      <c r="V3116" s="2" t="s">
        <v>63</v>
      </c>
      <c r="W3116" s="31">
        <f>IF(T3116&lt;5000,T3116*2%,IF(T3116&lt;25000,T3116*5%,IF(T3116&lt;50000,T3116*7%,IF(T3116&lt;100000,T3116*9%,IF(T3116&lt;250000,T3116*12%,T3116*15%)))))</f>
        <v>383.20000000000005</v>
      </c>
    </row>
    <row r="3117" spans="1:23" x14ac:dyDescent="0.3">
      <c r="A3117" s="2" t="s">
        <v>2066</v>
      </c>
      <c r="B3117" s="4">
        <v>43175</v>
      </c>
      <c r="C3117" s="4">
        <v>43177</v>
      </c>
      <c r="D3117" s="2" t="s">
        <v>28</v>
      </c>
      <c r="E3117" s="2" t="s">
        <v>91</v>
      </c>
      <c r="F3117" s="2" t="s">
        <v>69</v>
      </c>
      <c r="G3117" s="5" t="str">
        <f>VLOOKUP(F3117,'Customer Info'!A:B,2,0)</f>
        <v>Jenna</v>
      </c>
      <c r="H3117" s="5" t="str">
        <f>VLOOKUP(F3117,'Customer Info'!A:C,3,0)</f>
        <v>Caffey</v>
      </c>
      <c r="I3117" s="5" t="str">
        <f>VLOOKUP(F3117,'Customer Info'!A:E,5,0)</f>
        <v>Kanpur</v>
      </c>
      <c r="J3117" s="2" t="s">
        <v>186</v>
      </c>
      <c r="K3117" s="6" t="str">
        <f>VLOOKUP(J3117,'Product Details'!B:C,2,0)</f>
        <v>Technology</v>
      </c>
      <c r="L3117" s="6" t="str">
        <f>VLOOKUP(J3117,'Product Details'!B:D,3,0)</f>
        <v>Accessories</v>
      </c>
      <c r="M3117" s="6" t="s">
        <v>6392</v>
      </c>
      <c r="N3117" s="2">
        <v>1906</v>
      </c>
      <c r="O3117" s="2">
        <v>1798</v>
      </c>
      <c r="P3117" s="2">
        <v>4</v>
      </c>
      <c r="Q3117" s="7">
        <f>O3117*P3117</f>
        <v>7192</v>
      </c>
      <c r="R3117" s="7">
        <f>N3117*P3117</f>
        <v>7624</v>
      </c>
      <c r="S3117" s="2">
        <v>29</v>
      </c>
      <c r="T3117" s="8">
        <f>R3117+S3117</f>
        <v>7653</v>
      </c>
      <c r="U3117" s="8">
        <f>T3117-Q3117</f>
        <v>461</v>
      </c>
      <c r="V3117" s="2" t="s">
        <v>33</v>
      </c>
      <c r="W3117" s="31">
        <f>IF(T3117&lt;5000,T3117*2%,IF(T3117&lt;25000,T3117*5%,IF(T3117&lt;50000,T3117*7%,IF(T3117&lt;100000,T3117*9%,IF(T3117&lt;250000,T3117*12%,T3117*15%)))))</f>
        <v>382.65000000000003</v>
      </c>
    </row>
    <row r="3118" spans="1:23" x14ac:dyDescent="0.3">
      <c r="A3118" s="2" t="s">
        <v>4120</v>
      </c>
      <c r="B3118" s="4">
        <v>43163</v>
      </c>
      <c r="C3118" s="4">
        <v>43165</v>
      </c>
      <c r="D3118" s="2" t="s">
        <v>35</v>
      </c>
      <c r="E3118" s="2" t="s">
        <v>36</v>
      </c>
      <c r="F3118" s="2" t="s">
        <v>390</v>
      </c>
      <c r="G3118" s="5" t="str">
        <f>VLOOKUP(F3118,'Customer Info'!A:B,2,0)</f>
        <v>Cyra</v>
      </c>
      <c r="H3118" s="5" t="str">
        <f>VLOOKUP(F3118,'Customer Info'!A:C,3,0)</f>
        <v>Reiten</v>
      </c>
      <c r="I3118" s="5" t="str">
        <f>VLOOKUP(F3118,'Customer Info'!A:E,5,0)</f>
        <v>Srinagar</v>
      </c>
      <c r="J3118" s="2" t="s">
        <v>401</v>
      </c>
      <c r="K3118" s="6" t="str">
        <f>VLOOKUP(J3118,'Product Details'!B:C,2,0)</f>
        <v>Furniture</v>
      </c>
      <c r="L3118" s="6" t="str">
        <f>VLOOKUP(J3118,'Product Details'!B:D,3,0)</f>
        <v>Bookcases</v>
      </c>
      <c r="M3118" s="6" t="s">
        <v>6408</v>
      </c>
      <c r="N3118" s="2">
        <v>1528</v>
      </c>
      <c r="O3118" s="2">
        <v>1348</v>
      </c>
      <c r="P3118" s="2">
        <v>5</v>
      </c>
      <c r="Q3118" s="7">
        <f>O3118*P3118</f>
        <v>6740</v>
      </c>
      <c r="R3118" s="7">
        <f>N3118*P3118</f>
        <v>7640</v>
      </c>
      <c r="S3118" s="2">
        <v>98</v>
      </c>
      <c r="T3118" s="8">
        <f>R3118+S3118</f>
        <v>7738</v>
      </c>
      <c r="U3118" s="8">
        <f>T3118-Q3118</f>
        <v>998</v>
      </c>
      <c r="V3118" s="2" t="s">
        <v>33</v>
      </c>
      <c r="W3118" s="31">
        <f>IF(T3118&lt;5000,T3118*2%,IF(T3118&lt;25000,T3118*5%,IF(T3118&lt;50000,T3118*7%,IF(T3118&lt;100000,T3118*9%,IF(T3118&lt;250000,T3118*12%,T3118*15%)))))</f>
        <v>386.90000000000003</v>
      </c>
    </row>
    <row r="3119" spans="1:23" x14ac:dyDescent="0.3">
      <c r="A3119" s="2" t="s">
        <v>1538</v>
      </c>
      <c r="B3119" s="4">
        <v>43854</v>
      </c>
      <c r="C3119" s="4">
        <v>43854</v>
      </c>
      <c r="D3119" s="2" t="s">
        <v>28</v>
      </c>
      <c r="E3119" s="2" t="s">
        <v>68</v>
      </c>
      <c r="F3119" s="2" t="s">
        <v>483</v>
      </c>
      <c r="G3119" s="5" t="str">
        <f>VLOOKUP(F3119,'Customer Info'!A:B,2,0)</f>
        <v>MaryBeth</v>
      </c>
      <c r="H3119" s="5" t="str">
        <f>VLOOKUP(F3119,'Customer Info'!A:C,3,0)</f>
        <v>Skach</v>
      </c>
      <c r="I3119" s="5" t="str">
        <f>VLOOKUP(F3119,'Customer Info'!A:E,5,0)</f>
        <v>Licheng</v>
      </c>
      <c r="J3119" s="2" t="s">
        <v>172</v>
      </c>
      <c r="K3119" s="6" t="str">
        <f>VLOOKUP(J3119,'Product Details'!B:C,2,0)</f>
        <v>Office_Supplies</v>
      </c>
      <c r="L3119" s="6" t="str">
        <f>VLOOKUP(J3119,'Product Details'!B:D,3,0)</f>
        <v>Fasteners</v>
      </c>
      <c r="M3119" s="6" t="s">
        <v>6539</v>
      </c>
      <c r="N3119" s="2">
        <v>1911</v>
      </c>
      <c r="O3119" s="2">
        <v>1785</v>
      </c>
      <c r="P3119" s="2">
        <v>4</v>
      </c>
      <c r="Q3119" s="7">
        <f>O3119*P3119</f>
        <v>7140</v>
      </c>
      <c r="R3119" s="7">
        <f>N3119*P3119</f>
        <v>7644</v>
      </c>
      <c r="S3119" s="2">
        <v>39</v>
      </c>
      <c r="T3119" s="8">
        <f>R3119+S3119</f>
        <v>7683</v>
      </c>
      <c r="U3119" s="8">
        <f>T3119-Q3119</f>
        <v>543</v>
      </c>
      <c r="V3119" s="2" t="s">
        <v>63</v>
      </c>
      <c r="W3119" s="31">
        <f>IF(T3119&lt;5000,T3119*2%,IF(T3119&lt;25000,T3119*5%,IF(T3119&lt;50000,T3119*7%,IF(T3119&lt;100000,T3119*9%,IF(T3119&lt;250000,T3119*12%,T3119*15%)))))</f>
        <v>384.15000000000003</v>
      </c>
    </row>
    <row r="3120" spans="1:23" x14ac:dyDescent="0.3">
      <c r="A3120" s="2" t="s">
        <v>4992</v>
      </c>
      <c r="B3120" s="4">
        <v>43413</v>
      </c>
      <c r="C3120" s="4">
        <v>43413</v>
      </c>
      <c r="D3120" s="2" t="s">
        <v>28</v>
      </c>
      <c r="E3120" s="2" t="s">
        <v>29</v>
      </c>
      <c r="F3120" s="2" t="s">
        <v>1957</v>
      </c>
      <c r="G3120" s="5" t="str">
        <f>VLOOKUP(F3120,'Customer Info'!A:B,2,0)</f>
        <v>Susan</v>
      </c>
      <c r="H3120" s="5" t="str">
        <f>VLOOKUP(F3120,'Customer Info'!A:C,3,0)</f>
        <v>MacKendrick</v>
      </c>
      <c r="I3120" s="5" t="str">
        <f>VLOOKUP(F3120,'Customer Info'!A:E,5,0)</f>
        <v>Brisbane</v>
      </c>
      <c r="J3120" s="2" t="s">
        <v>229</v>
      </c>
      <c r="K3120" s="6" t="str">
        <f>VLOOKUP(J3120,'Product Details'!B:C,2,0)</f>
        <v>Office_Supplies</v>
      </c>
      <c r="L3120" s="6" t="str">
        <f>VLOOKUP(J3120,'Product Details'!B:D,3,0)</f>
        <v>Paper</v>
      </c>
      <c r="M3120" s="6" t="s">
        <v>6569</v>
      </c>
      <c r="N3120" s="2">
        <v>1911</v>
      </c>
      <c r="O3120" s="2">
        <v>1785</v>
      </c>
      <c r="P3120" s="2">
        <v>4</v>
      </c>
      <c r="Q3120" s="7">
        <f>O3120*P3120</f>
        <v>7140</v>
      </c>
      <c r="R3120" s="7">
        <f>N3120*P3120</f>
        <v>7644</v>
      </c>
      <c r="S3120" s="2">
        <v>37</v>
      </c>
      <c r="T3120" s="8">
        <f>R3120+S3120</f>
        <v>7681</v>
      </c>
      <c r="U3120" s="8">
        <f>T3120-Q3120</f>
        <v>541</v>
      </c>
      <c r="V3120" s="2" t="s">
        <v>30</v>
      </c>
      <c r="W3120" s="31">
        <f>IF(T3120&lt;5000,T3120*2%,IF(T3120&lt;25000,T3120*5%,IF(T3120&lt;50000,T3120*7%,IF(T3120&lt;100000,T3120*9%,IF(T3120&lt;250000,T3120*12%,T3120*15%)))))</f>
        <v>384.05</v>
      </c>
    </row>
    <row r="3121" spans="1:23" x14ac:dyDescent="0.3">
      <c r="A3121" s="2" t="s">
        <v>184</v>
      </c>
      <c r="B3121" s="4">
        <v>43322</v>
      </c>
      <c r="C3121" s="4">
        <v>43322</v>
      </c>
      <c r="D3121" s="2" t="s">
        <v>35</v>
      </c>
      <c r="E3121" s="2" t="s">
        <v>36</v>
      </c>
      <c r="F3121" s="2" t="s">
        <v>185</v>
      </c>
      <c r="G3121" s="5" t="str">
        <f>VLOOKUP(F3121,'Customer Info'!A:B,2,0)</f>
        <v>Adam</v>
      </c>
      <c r="H3121" s="5" t="str">
        <f>VLOOKUP(F3121,'Customer Info'!A:C,3,0)</f>
        <v>Bellavance</v>
      </c>
      <c r="I3121" s="5" t="str">
        <f>VLOOKUP(F3121,'Customer Info'!A:E,5,0)</f>
        <v>Kwinana</v>
      </c>
      <c r="J3121" s="2" t="s">
        <v>186</v>
      </c>
      <c r="K3121" s="6" t="str">
        <f>VLOOKUP(J3121,'Product Details'!B:C,2,0)</f>
        <v>Technology</v>
      </c>
      <c r="L3121" s="6" t="str">
        <f>VLOOKUP(J3121,'Product Details'!B:D,3,0)</f>
        <v>Accessories</v>
      </c>
      <c r="M3121" s="6" t="s">
        <v>6392</v>
      </c>
      <c r="N3121" s="2">
        <v>2551</v>
      </c>
      <c r="O3121" s="2">
        <v>2456</v>
      </c>
      <c r="P3121" s="2">
        <v>3</v>
      </c>
      <c r="Q3121" s="7">
        <f>O3121*P3121</f>
        <v>7368</v>
      </c>
      <c r="R3121" s="7">
        <f>N3121*P3121</f>
        <v>7653</v>
      </c>
      <c r="S3121" s="2">
        <v>96</v>
      </c>
      <c r="T3121" s="8">
        <f>R3121+S3121</f>
        <v>7749</v>
      </c>
      <c r="U3121" s="8">
        <f>T3121-Q3121</f>
        <v>381</v>
      </c>
      <c r="V3121" s="2" t="s">
        <v>63</v>
      </c>
      <c r="W3121" s="31">
        <f>IF(T3121&lt;5000,T3121*2%,IF(T3121&lt;25000,T3121*5%,IF(T3121&lt;50000,T3121*7%,IF(T3121&lt;100000,T3121*9%,IF(T3121&lt;250000,T3121*12%,T3121*15%)))))</f>
        <v>387.45000000000005</v>
      </c>
    </row>
    <row r="3122" spans="1:23" x14ac:dyDescent="0.3">
      <c r="A3122" s="2" t="s">
        <v>5243</v>
      </c>
      <c r="B3122" s="4">
        <v>43479</v>
      </c>
      <c r="C3122" s="4">
        <v>43480</v>
      </c>
      <c r="D3122" s="2" t="s">
        <v>35</v>
      </c>
      <c r="E3122" s="2" t="s">
        <v>68</v>
      </c>
      <c r="F3122" s="2" t="s">
        <v>1066</v>
      </c>
      <c r="G3122" s="5" t="str">
        <f>VLOOKUP(F3122,'Customer Info'!A:B,2,0)</f>
        <v>John</v>
      </c>
      <c r="H3122" s="5" t="str">
        <f>VLOOKUP(F3122,'Customer Info'!A:C,3,0)</f>
        <v>Lucas</v>
      </c>
      <c r="I3122" s="5" t="str">
        <f>VLOOKUP(F3122,'Customer Info'!A:E,5,0)</f>
        <v>Beijing</v>
      </c>
      <c r="J3122" s="2" t="s">
        <v>296</v>
      </c>
      <c r="K3122" s="6" t="str">
        <f>VLOOKUP(J3122,'Product Details'!B:C,2,0)</f>
        <v>Office_Supplies</v>
      </c>
      <c r="L3122" s="6" t="str">
        <f>VLOOKUP(J3122,'Product Details'!B:D,3,0)</f>
        <v>Binders</v>
      </c>
      <c r="M3122" s="6" t="s">
        <v>6486</v>
      </c>
      <c r="N3122" s="2">
        <v>2551</v>
      </c>
      <c r="O3122" s="2">
        <v>2456</v>
      </c>
      <c r="P3122" s="2">
        <v>3</v>
      </c>
      <c r="Q3122" s="7">
        <f>O3122*P3122</f>
        <v>7368</v>
      </c>
      <c r="R3122" s="7">
        <f>N3122*P3122</f>
        <v>7653</v>
      </c>
      <c r="S3122" s="2">
        <v>63</v>
      </c>
      <c r="T3122" s="8">
        <f>R3122+S3122</f>
        <v>7716</v>
      </c>
      <c r="U3122" s="8">
        <f>T3122-Q3122</f>
        <v>348</v>
      </c>
      <c r="V3122" s="2" t="s">
        <v>33</v>
      </c>
      <c r="W3122" s="31">
        <f>IF(T3122&lt;5000,T3122*2%,IF(T3122&lt;25000,T3122*5%,IF(T3122&lt;50000,T3122*7%,IF(T3122&lt;100000,T3122*9%,IF(T3122&lt;250000,T3122*12%,T3122*15%)))))</f>
        <v>385.8</v>
      </c>
    </row>
    <row r="3123" spans="1:23" x14ac:dyDescent="0.3">
      <c r="A3123" s="2" t="s">
        <v>3732</v>
      </c>
      <c r="B3123" s="4">
        <v>44116</v>
      </c>
      <c r="C3123" s="4">
        <v>44117</v>
      </c>
      <c r="D3123" s="2" t="s">
        <v>35</v>
      </c>
      <c r="E3123" s="2" t="s">
        <v>29</v>
      </c>
      <c r="F3123" s="2" t="s">
        <v>969</v>
      </c>
      <c r="G3123" s="5" t="str">
        <f>VLOOKUP(F3123,'Customer Info'!A:B,2,0)</f>
        <v>Mitch</v>
      </c>
      <c r="H3123" s="5" t="str">
        <f>VLOOKUP(F3123,'Customer Info'!A:C,3,0)</f>
        <v>Willingham</v>
      </c>
      <c r="I3123" s="5" t="str">
        <f>VLOOKUP(F3123,'Customer Info'!A:E,5,0)</f>
        <v>Berlin</v>
      </c>
      <c r="J3123" s="2" t="s">
        <v>242</v>
      </c>
      <c r="K3123" s="6" t="str">
        <f>VLOOKUP(J3123,'Product Details'!B:C,2,0)</f>
        <v>Office_Supplies</v>
      </c>
      <c r="L3123" s="6" t="str">
        <f>VLOOKUP(J3123,'Product Details'!B:D,3,0)</f>
        <v>Storage</v>
      </c>
      <c r="M3123" s="6" t="s">
        <v>6560</v>
      </c>
      <c r="N3123" s="2">
        <v>2551</v>
      </c>
      <c r="O3123" s="2">
        <v>2456</v>
      </c>
      <c r="P3123" s="2">
        <v>3</v>
      </c>
      <c r="Q3123" s="7">
        <f>O3123*P3123</f>
        <v>7368</v>
      </c>
      <c r="R3123" s="7">
        <f>N3123*P3123</f>
        <v>7653</v>
      </c>
      <c r="S3123" s="2">
        <v>35</v>
      </c>
      <c r="T3123" s="8">
        <f>R3123+S3123</f>
        <v>7688</v>
      </c>
      <c r="U3123" s="8">
        <f>T3123-Q3123</f>
        <v>320</v>
      </c>
      <c r="V3123" s="2" t="s">
        <v>33</v>
      </c>
      <c r="W3123" s="31">
        <f>IF(T3123&lt;5000,T3123*2%,IF(T3123&lt;25000,T3123*5%,IF(T3123&lt;50000,T3123*7%,IF(T3123&lt;100000,T3123*9%,IF(T3123&lt;250000,T3123*12%,T3123*15%)))))</f>
        <v>384.40000000000003</v>
      </c>
    </row>
    <row r="3124" spans="1:23" x14ac:dyDescent="0.3">
      <c r="A3124" s="2" t="s">
        <v>4850</v>
      </c>
      <c r="B3124" s="4">
        <v>43184</v>
      </c>
      <c r="C3124" s="4">
        <v>43186</v>
      </c>
      <c r="D3124" s="2" t="s">
        <v>35</v>
      </c>
      <c r="E3124" s="2" t="s">
        <v>43</v>
      </c>
      <c r="F3124" s="2" t="s">
        <v>842</v>
      </c>
      <c r="G3124" s="5" t="str">
        <f>VLOOKUP(F3124,'Customer Info'!A:B,2,0)</f>
        <v>Stewart</v>
      </c>
      <c r="H3124" s="5" t="str">
        <f>VLOOKUP(F3124,'Customer Info'!A:C,3,0)</f>
        <v>Visinsky</v>
      </c>
      <c r="I3124" s="5" t="str">
        <f>VLOOKUP(F3124,'Customer Info'!A:E,5,0)</f>
        <v>Shenyang</v>
      </c>
      <c r="J3124" s="2" t="s">
        <v>252</v>
      </c>
      <c r="K3124" s="6" t="str">
        <f>VLOOKUP(J3124,'Product Details'!B:C,2,0)</f>
        <v>Office_Supplies</v>
      </c>
      <c r="L3124" s="6" t="str">
        <f>VLOOKUP(J3124,'Product Details'!B:D,3,0)</f>
        <v>Binders</v>
      </c>
      <c r="M3124" s="6" t="s">
        <v>6488</v>
      </c>
      <c r="N3124" s="2">
        <v>2551</v>
      </c>
      <c r="O3124" s="2">
        <v>2456</v>
      </c>
      <c r="P3124" s="2">
        <v>3</v>
      </c>
      <c r="Q3124" s="7">
        <f>O3124*P3124</f>
        <v>7368</v>
      </c>
      <c r="R3124" s="7">
        <f>N3124*P3124</f>
        <v>7653</v>
      </c>
      <c r="S3124" s="2">
        <v>27</v>
      </c>
      <c r="T3124" s="8">
        <f>R3124+S3124</f>
        <v>7680</v>
      </c>
      <c r="U3124" s="8">
        <f>T3124-Q3124</f>
        <v>312</v>
      </c>
      <c r="V3124" s="2" t="s">
        <v>63</v>
      </c>
      <c r="W3124" s="31">
        <f>IF(T3124&lt;5000,T3124*2%,IF(T3124&lt;25000,T3124*5%,IF(T3124&lt;50000,T3124*7%,IF(T3124&lt;100000,T3124*9%,IF(T3124&lt;250000,T3124*12%,T3124*15%)))))</f>
        <v>384</v>
      </c>
    </row>
    <row r="3125" spans="1:23" x14ac:dyDescent="0.3">
      <c r="A3125" s="2" t="s">
        <v>2652</v>
      </c>
      <c r="B3125" s="4">
        <v>44032</v>
      </c>
      <c r="C3125" s="4">
        <v>44032</v>
      </c>
      <c r="D3125" s="2" t="s">
        <v>35</v>
      </c>
      <c r="E3125" s="2" t="s">
        <v>29</v>
      </c>
      <c r="F3125" s="2" t="s">
        <v>1509</v>
      </c>
      <c r="G3125" s="5" t="str">
        <f>VLOOKUP(F3125,'Customer Info'!A:B,2,0)</f>
        <v>Laurel</v>
      </c>
      <c r="H3125" s="5" t="str">
        <f>VLOOKUP(F3125,'Customer Info'!A:C,3,0)</f>
        <v>Beltran</v>
      </c>
      <c r="I3125" s="5" t="str">
        <f>VLOOKUP(F3125,'Customer Info'!A:E,5,0)</f>
        <v>Wuppertal</v>
      </c>
      <c r="J3125" s="2" t="s">
        <v>441</v>
      </c>
      <c r="K3125" s="6" t="str">
        <f>VLOOKUP(J3125,'Product Details'!B:C,2,0)</f>
        <v>Technology</v>
      </c>
      <c r="L3125" s="6" t="str">
        <f>VLOOKUP(J3125,'Product Details'!B:D,3,0)</f>
        <v>Phones</v>
      </c>
      <c r="M3125" s="6" t="s">
        <v>6417</v>
      </c>
      <c r="N3125" s="2">
        <v>7658</v>
      </c>
      <c r="O3125" s="2">
        <v>7026</v>
      </c>
      <c r="P3125" s="2">
        <v>1</v>
      </c>
      <c r="Q3125" s="7">
        <f>O3125*P3125</f>
        <v>7026</v>
      </c>
      <c r="R3125" s="7">
        <f>N3125*P3125</f>
        <v>7658</v>
      </c>
      <c r="S3125" s="2">
        <v>76</v>
      </c>
      <c r="T3125" s="8">
        <f>R3125+S3125</f>
        <v>7734</v>
      </c>
      <c r="U3125" s="8">
        <f>T3125-Q3125</f>
        <v>708</v>
      </c>
      <c r="V3125" s="2" t="s">
        <v>63</v>
      </c>
      <c r="W3125" s="31">
        <f>IF(T3125&lt;5000,T3125*2%,IF(T3125&lt;25000,T3125*5%,IF(T3125&lt;50000,T3125*7%,IF(T3125&lt;100000,T3125*9%,IF(T3125&lt;250000,T3125*12%,T3125*15%)))))</f>
        <v>386.70000000000005</v>
      </c>
    </row>
    <row r="3126" spans="1:23" x14ac:dyDescent="0.3">
      <c r="A3126" s="2" t="s">
        <v>5148</v>
      </c>
      <c r="B3126" s="4">
        <v>43550</v>
      </c>
      <c r="C3126" s="4">
        <v>43550</v>
      </c>
      <c r="D3126" s="2" t="s">
        <v>35</v>
      </c>
      <c r="E3126" s="2" t="s">
        <v>68</v>
      </c>
      <c r="F3126" s="2" t="s">
        <v>733</v>
      </c>
      <c r="G3126" s="5" t="str">
        <f>VLOOKUP(F3126,'Customer Info'!A:B,2,0)</f>
        <v>Thomas</v>
      </c>
      <c r="H3126" s="5" t="str">
        <f>VLOOKUP(F3126,'Customer Info'!A:C,3,0)</f>
        <v>Seio</v>
      </c>
      <c r="I3126" s="5" t="str">
        <f>VLOOKUP(F3126,'Customer Info'!A:E,5,0)</f>
        <v>Melbourne</v>
      </c>
      <c r="J3126" s="2" t="s">
        <v>285</v>
      </c>
      <c r="K3126" s="6" t="str">
        <f>VLOOKUP(J3126,'Product Details'!B:C,2,0)</f>
        <v>Technology</v>
      </c>
      <c r="L3126" s="6" t="str">
        <f>VLOOKUP(J3126,'Product Details'!B:D,3,0)</f>
        <v>Phones</v>
      </c>
      <c r="M3126" s="6" t="s">
        <v>6542</v>
      </c>
      <c r="N3126" s="2">
        <v>7658</v>
      </c>
      <c r="O3126" s="2">
        <v>7026</v>
      </c>
      <c r="P3126" s="2">
        <v>1</v>
      </c>
      <c r="Q3126" s="7">
        <f>O3126*P3126</f>
        <v>7026</v>
      </c>
      <c r="R3126" s="7">
        <f>N3126*P3126</f>
        <v>7658</v>
      </c>
      <c r="S3126" s="2">
        <v>44</v>
      </c>
      <c r="T3126" s="8">
        <f>R3126+S3126</f>
        <v>7702</v>
      </c>
      <c r="U3126" s="8">
        <f>T3126-Q3126</f>
        <v>676</v>
      </c>
      <c r="V3126" s="2" t="s">
        <v>33</v>
      </c>
      <c r="W3126" s="31">
        <f>IF(T3126&lt;5000,T3126*2%,IF(T3126&lt;25000,T3126*5%,IF(T3126&lt;50000,T3126*7%,IF(T3126&lt;100000,T3126*9%,IF(T3126&lt;250000,T3126*12%,T3126*15%)))))</f>
        <v>385.1</v>
      </c>
    </row>
    <row r="3127" spans="1:23" x14ac:dyDescent="0.3">
      <c r="A3127" s="2" t="s">
        <v>2473</v>
      </c>
      <c r="B3127" s="4">
        <v>43794</v>
      </c>
      <c r="C3127" s="4">
        <v>43795</v>
      </c>
      <c r="D3127" s="2" t="s">
        <v>47</v>
      </c>
      <c r="E3127" s="2" t="s">
        <v>43</v>
      </c>
      <c r="F3127" s="2" t="s">
        <v>805</v>
      </c>
      <c r="G3127" s="5" t="str">
        <f>VLOOKUP(F3127,'Customer Info'!A:B,2,0)</f>
        <v>Adrian</v>
      </c>
      <c r="H3127" s="5" t="str">
        <f>VLOOKUP(F3127,'Customer Info'!A:C,3,0)</f>
        <v>Barton</v>
      </c>
      <c r="I3127" s="5" t="str">
        <f>VLOOKUP(F3127,'Customer Info'!A:E,5,0)</f>
        <v>Zigong</v>
      </c>
      <c r="J3127" s="2" t="s">
        <v>454</v>
      </c>
      <c r="K3127" s="6" t="str">
        <f>VLOOKUP(J3127,'Product Details'!B:C,2,0)</f>
        <v>Office_Supplies</v>
      </c>
      <c r="L3127" s="6" t="str">
        <f>VLOOKUP(J3127,'Product Details'!B:D,3,0)</f>
        <v>Paper</v>
      </c>
      <c r="M3127" s="6" t="s">
        <v>6566</v>
      </c>
      <c r="N3127" s="2">
        <v>851</v>
      </c>
      <c r="O3127" s="2">
        <v>773</v>
      </c>
      <c r="P3127" s="2">
        <v>9</v>
      </c>
      <c r="Q3127" s="7">
        <f>O3127*P3127</f>
        <v>6957</v>
      </c>
      <c r="R3127" s="7">
        <f>N3127*P3127</f>
        <v>7659</v>
      </c>
      <c r="S3127" s="2">
        <v>89</v>
      </c>
      <c r="T3127" s="8">
        <f>R3127+S3127</f>
        <v>7748</v>
      </c>
      <c r="U3127" s="8">
        <f>T3127-Q3127</f>
        <v>791</v>
      </c>
      <c r="V3127" s="2" t="s">
        <v>63</v>
      </c>
      <c r="W3127" s="31">
        <f>IF(T3127&lt;5000,T3127*2%,IF(T3127&lt;25000,T3127*5%,IF(T3127&lt;50000,T3127*7%,IF(T3127&lt;100000,T3127*9%,IF(T3127&lt;250000,T3127*12%,T3127*15%)))))</f>
        <v>387.40000000000003</v>
      </c>
    </row>
    <row r="3128" spans="1:23" x14ac:dyDescent="0.3">
      <c r="A3128" s="2" t="s">
        <v>4653</v>
      </c>
      <c r="B3128" s="4">
        <v>44102</v>
      </c>
      <c r="C3128" s="4">
        <v>44104</v>
      </c>
      <c r="D3128" s="2" t="s">
        <v>28</v>
      </c>
      <c r="E3128" s="2" t="s">
        <v>68</v>
      </c>
      <c r="F3128" s="2" t="s">
        <v>69</v>
      </c>
      <c r="G3128" s="5" t="str">
        <f>VLOOKUP(F3128,'Customer Info'!A:B,2,0)</f>
        <v>Jenna</v>
      </c>
      <c r="H3128" s="5" t="str">
        <f>VLOOKUP(F3128,'Customer Info'!A:C,3,0)</f>
        <v>Caffey</v>
      </c>
      <c r="I3128" s="5" t="str">
        <f>VLOOKUP(F3128,'Customer Info'!A:E,5,0)</f>
        <v>Kanpur</v>
      </c>
      <c r="J3128" s="2" t="s">
        <v>398</v>
      </c>
      <c r="K3128" s="6" t="str">
        <f>VLOOKUP(J3128,'Product Details'!B:C,2,0)</f>
        <v>Office_Supplies</v>
      </c>
      <c r="L3128" s="6" t="str">
        <f>VLOOKUP(J3128,'Product Details'!B:D,3,0)</f>
        <v>Art</v>
      </c>
      <c r="M3128" s="6" t="s">
        <v>6425</v>
      </c>
      <c r="N3128" s="2">
        <v>1916</v>
      </c>
      <c r="O3128" s="2">
        <v>1844</v>
      </c>
      <c r="P3128" s="2">
        <v>4</v>
      </c>
      <c r="Q3128" s="7">
        <f>O3128*P3128</f>
        <v>7376</v>
      </c>
      <c r="R3128" s="7">
        <f>N3128*P3128</f>
        <v>7664</v>
      </c>
      <c r="S3128" s="2">
        <v>36</v>
      </c>
      <c r="T3128" s="8">
        <f>R3128+S3128</f>
        <v>7700</v>
      </c>
      <c r="U3128" s="8">
        <f>T3128-Q3128</f>
        <v>324</v>
      </c>
      <c r="V3128" s="2" t="s">
        <v>33</v>
      </c>
      <c r="W3128" s="31">
        <f>IF(T3128&lt;5000,T3128*2%,IF(T3128&lt;25000,T3128*5%,IF(T3128&lt;50000,T3128*7%,IF(T3128&lt;100000,T3128*9%,IF(T3128&lt;250000,T3128*12%,T3128*15%)))))</f>
        <v>385</v>
      </c>
    </row>
    <row r="3129" spans="1:23" x14ac:dyDescent="0.3">
      <c r="A3129" s="2" t="s">
        <v>1637</v>
      </c>
      <c r="B3129" s="4">
        <v>44104</v>
      </c>
      <c r="C3129" s="4">
        <v>44106</v>
      </c>
      <c r="D3129" s="2" t="s">
        <v>28</v>
      </c>
      <c r="E3129" s="2" t="s">
        <v>36</v>
      </c>
      <c r="F3129" s="2" t="s">
        <v>677</v>
      </c>
      <c r="G3129" s="5" t="str">
        <f>VLOOKUP(F3129,'Customer Info'!A:B,2,0)</f>
        <v>Laura</v>
      </c>
      <c r="H3129" s="5" t="str">
        <f>VLOOKUP(F3129,'Customer Info'!A:C,3,0)</f>
        <v>Armstrong</v>
      </c>
      <c r="I3129" s="5" t="str">
        <f>VLOOKUP(F3129,'Customer Info'!A:E,5,0)</f>
        <v>Torquay</v>
      </c>
      <c r="J3129" s="2" t="s">
        <v>697</v>
      </c>
      <c r="K3129" s="6" t="str">
        <f>VLOOKUP(J3129,'Product Details'!B:C,2,0)</f>
        <v>Furniture</v>
      </c>
      <c r="L3129" s="6" t="str">
        <f>VLOOKUP(J3129,'Product Details'!B:D,3,0)</f>
        <v>Chairs</v>
      </c>
      <c r="M3129" s="6" t="s">
        <v>6511</v>
      </c>
      <c r="N3129" s="2">
        <v>1916</v>
      </c>
      <c r="O3129" s="2">
        <v>1844</v>
      </c>
      <c r="P3129" s="2">
        <v>4</v>
      </c>
      <c r="Q3129" s="7">
        <f>O3129*P3129</f>
        <v>7376</v>
      </c>
      <c r="R3129" s="7">
        <f>N3129*P3129</f>
        <v>7664</v>
      </c>
      <c r="S3129" s="2">
        <v>34</v>
      </c>
      <c r="T3129" s="8">
        <f>R3129+S3129</f>
        <v>7698</v>
      </c>
      <c r="U3129" s="8">
        <f>T3129-Q3129</f>
        <v>322</v>
      </c>
      <c r="V3129" s="2" t="s">
        <v>63</v>
      </c>
      <c r="W3129" s="31">
        <f>IF(T3129&lt;5000,T3129*2%,IF(T3129&lt;25000,T3129*5%,IF(T3129&lt;50000,T3129*7%,IF(T3129&lt;100000,T3129*9%,IF(T3129&lt;250000,T3129*12%,T3129*15%)))))</f>
        <v>384.90000000000003</v>
      </c>
    </row>
    <row r="3130" spans="1:23" x14ac:dyDescent="0.3">
      <c r="A3130" s="2" t="s">
        <v>2654</v>
      </c>
      <c r="B3130" s="4">
        <v>43915</v>
      </c>
      <c r="C3130" s="4">
        <v>43915</v>
      </c>
      <c r="D3130" s="2" t="s">
        <v>47</v>
      </c>
      <c r="E3130" s="2" t="s">
        <v>68</v>
      </c>
      <c r="F3130" s="2" t="s">
        <v>807</v>
      </c>
      <c r="G3130" s="5" t="str">
        <f>VLOOKUP(F3130,'Customer Info'!A:B,2,0)</f>
        <v>Darren</v>
      </c>
      <c r="H3130" s="5" t="str">
        <f>VLOOKUP(F3130,'Customer Info'!A:C,3,0)</f>
        <v>Budd</v>
      </c>
      <c r="I3130" s="5" t="str">
        <f>VLOOKUP(F3130,'Customer Info'!A:E,5,0)</f>
        <v>Perth</v>
      </c>
      <c r="J3130" s="2" t="s">
        <v>245</v>
      </c>
      <c r="K3130" s="6" t="str">
        <f>VLOOKUP(J3130,'Product Details'!B:C,2,0)</f>
        <v>Office_Supplies</v>
      </c>
      <c r="L3130" s="6" t="str">
        <f>VLOOKUP(J3130,'Product Details'!B:D,3,0)</f>
        <v>Envelopes</v>
      </c>
      <c r="M3130" s="6" t="s">
        <v>6427</v>
      </c>
      <c r="N3130" s="2">
        <v>1533</v>
      </c>
      <c r="O3130" s="2">
        <v>1406</v>
      </c>
      <c r="P3130" s="2">
        <v>5</v>
      </c>
      <c r="Q3130" s="7">
        <f>O3130*P3130</f>
        <v>7030</v>
      </c>
      <c r="R3130" s="7">
        <f>N3130*P3130</f>
        <v>7665</v>
      </c>
      <c r="S3130" s="2">
        <v>52</v>
      </c>
      <c r="T3130" s="8">
        <f>R3130+S3130</f>
        <v>7717</v>
      </c>
      <c r="U3130" s="8">
        <f>T3130-Q3130</f>
        <v>687</v>
      </c>
      <c r="V3130" s="2" t="s">
        <v>63</v>
      </c>
      <c r="W3130" s="31">
        <f>IF(T3130&lt;5000,T3130*2%,IF(T3130&lt;25000,T3130*5%,IF(T3130&lt;50000,T3130*7%,IF(T3130&lt;100000,T3130*9%,IF(T3130&lt;250000,T3130*12%,T3130*15%)))))</f>
        <v>385.85</v>
      </c>
    </row>
    <row r="3131" spans="1:23" x14ac:dyDescent="0.3">
      <c r="A3131" s="2" t="s">
        <v>1801</v>
      </c>
      <c r="B3131" s="4">
        <v>44069</v>
      </c>
      <c r="C3131" s="4">
        <v>44071</v>
      </c>
      <c r="D3131" s="2" t="s">
        <v>35</v>
      </c>
      <c r="E3131" s="2" t="s">
        <v>48</v>
      </c>
      <c r="F3131" s="2" t="s">
        <v>784</v>
      </c>
      <c r="G3131" s="5" t="str">
        <f>VLOOKUP(F3131,'Customer Info'!A:B,2,0)</f>
        <v>Duane</v>
      </c>
      <c r="H3131" s="5" t="str">
        <f>VLOOKUP(F3131,'Customer Info'!A:C,3,0)</f>
        <v>Benoit</v>
      </c>
      <c r="I3131" s="5" t="str">
        <f>VLOOKUP(F3131,'Customer Info'!A:E,5,0)</f>
        <v>Tamworth</v>
      </c>
      <c r="J3131" s="2" t="s">
        <v>150</v>
      </c>
      <c r="K3131" s="6" t="str">
        <f>VLOOKUP(J3131,'Product Details'!B:C,2,0)</f>
        <v>Office_Supplies</v>
      </c>
      <c r="L3131" s="6" t="str">
        <f>VLOOKUP(J3131,'Product Details'!B:D,3,0)</f>
        <v>Appliances</v>
      </c>
      <c r="M3131" s="6" t="s">
        <v>6528</v>
      </c>
      <c r="N3131" s="2">
        <v>7691</v>
      </c>
      <c r="O3131" s="2">
        <v>7255</v>
      </c>
      <c r="P3131" s="2">
        <v>1</v>
      </c>
      <c r="Q3131" s="7">
        <f>O3131*P3131</f>
        <v>7255</v>
      </c>
      <c r="R3131" s="7">
        <f>N3131*P3131</f>
        <v>7691</v>
      </c>
      <c r="S3131" s="2">
        <v>68</v>
      </c>
      <c r="T3131" s="8">
        <f>R3131+S3131</f>
        <v>7759</v>
      </c>
      <c r="U3131" s="8">
        <f>T3131-Q3131</f>
        <v>504</v>
      </c>
      <c r="V3131" s="2" t="s">
        <v>63</v>
      </c>
      <c r="W3131" s="31">
        <f>IF(T3131&lt;5000,T3131*2%,IF(T3131&lt;25000,T3131*5%,IF(T3131&lt;50000,T3131*7%,IF(T3131&lt;100000,T3131*9%,IF(T3131&lt;250000,T3131*12%,T3131*15%)))))</f>
        <v>387.95000000000005</v>
      </c>
    </row>
    <row r="3132" spans="1:23" x14ac:dyDescent="0.3">
      <c r="A3132" s="2" t="s">
        <v>3991</v>
      </c>
      <c r="B3132" s="4">
        <v>44183</v>
      </c>
      <c r="C3132" s="4">
        <v>44184</v>
      </c>
      <c r="D3132" s="2" t="s">
        <v>35</v>
      </c>
      <c r="E3132" s="2" t="s">
        <v>29</v>
      </c>
      <c r="F3132" s="2" t="s">
        <v>437</v>
      </c>
      <c r="G3132" s="5" t="str">
        <f>VLOOKUP(F3132,'Customer Info'!A:B,2,0)</f>
        <v>Guy</v>
      </c>
      <c r="H3132" s="5" t="str">
        <f>VLOOKUP(F3132,'Customer Info'!A:C,3,0)</f>
        <v>Phonely</v>
      </c>
      <c r="I3132" s="5" t="str">
        <f>VLOOKUP(F3132,'Customer Info'!A:E,5,0)</f>
        <v>Jodhpur</v>
      </c>
      <c r="J3132" s="2" t="s">
        <v>262</v>
      </c>
      <c r="K3132" s="6" t="str">
        <f>VLOOKUP(J3132,'Product Details'!B:C,2,0)</f>
        <v>Furniture</v>
      </c>
      <c r="L3132" s="6" t="str">
        <f>VLOOKUP(J3132,'Product Details'!B:D,3,0)</f>
        <v>Chairs</v>
      </c>
      <c r="M3132" s="6" t="s">
        <v>6451</v>
      </c>
      <c r="N3132" s="2">
        <v>7691</v>
      </c>
      <c r="O3132" s="2">
        <v>7255</v>
      </c>
      <c r="P3132" s="2">
        <v>1</v>
      </c>
      <c r="Q3132" s="7">
        <f>O3132*P3132</f>
        <v>7255</v>
      </c>
      <c r="R3132" s="7">
        <f>N3132*P3132</f>
        <v>7691</v>
      </c>
      <c r="S3132" s="2">
        <v>59</v>
      </c>
      <c r="T3132" s="8">
        <f>R3132+S3132</f>
        <v>7750</v>
      </c>
      <c r="U3132" s="8">
        <f>T3132-Q3132</f>
        <v>495</v>
      </c>
      <c r="V3132" s="2" t="s">
        <v>33</v>
      </c>
      <c r="W3132" s="31">
        <f>IF(T3132&lt;5000,T3132*2%,IF(T3132&lt;25000,T3132*5%,IF(T3132&lt;50000,T3132*7%,IF(T3132&lt;100000,T3132*9%,IF(T3132&lt;250000,T3132*12%,T3132*15%)))))</f>
        <v>387.5</v>
      </c>
    </row>
    <row r="3133" spans="1:23" x14ac:dyDescent="0.3">
      <c r="A3133" s="2" t="s">
        <v>3145</v>
      </c>
      <c r="B3133" s="4">
        <v>43126</v>
      </c>
      <c r="C3133" s="4">
        <v>43128</v>
      </c>
      <c r="D3133" s="2" t="s">
        <v>47</v>
      </c>
      <c r="E3133" s="2" t="s">
        <v>43</v>
      </c>
      <c r="F3133" s="2" t="s">
        <v>147</v>
      </c>
      <c r="G3133" s="5" t="str">
        <f>VLOOKUP(F3133,'Customer Info'!A:B,2,0)</f>
        <v>Lisa</v>
      </c>
      <c r="H3133" s="5" t="str">
        <f>VLOOKUP(F3133,'Customer Info'!A:C,3,0)</f>
        <v>Ryan</v>
      </c>
      <c r="I3133" s="5" t="str">
        <f>VLOOKUP(F3133,'Customer Info'!A:E,5,0)</f>
        <v>Berlin</v>
      </c>
      <c r="J3133" s="2" t="s">
        <v>96</v>
      </c>
      <c r="K3133" s="6" t="str">
        <f>VLOOKUP(J3133,'Product Details'!B:C,2,0)</f>
        <v>Technology</v>
      </c>
      <c r="L3133" s="6" t="str">
        <f>VLOOKUP(J3133,'Product Details'!B:D,3,0)</f>
        <v>Machines</v>
      </c>
      <c r="M3133" s="6" t="s">
        <v>6401</v>
      </c>
      <c r="N3133" s="2">
        <v>1283</v>
      </c>
      <c r="O3133" s="2">
        <v>1187</v>
      </c>
      <c r="P3133" s="2">
        <v>6</v>
      </c>
      <c r="Q3133" s="7">
        <f>O3133*P3133</f>
        <v>7122</v>
      </c>
      <c r="R3133" s="7">
        <f>N3133*P3133</f>
        <v>7698</v>
      </c>
      <c r="S3133" s="2">
        <v>49</v>
      </c>
      <c r="T3133" s="8">
        <f>R3133+S3133</f>
        <v>7747</v>
      </c>
      <c r="U3133" s="8">
        <f>T3133-Q3133</f>
        <v>625</v>
      </c>
      <c r="V3133" s="2" t="s">
        <v>33</v>
      </c>
      <c r="W3133" s="31">
        <f>IF(T3133&lt;5000,T3133*2%,IF(T3133&lt;25000,T3133*5%,IF(T3133&lt;50000,T3133*7%,IF(T3133&lt;100000,T3133*9%,IF(T3133&lt;250000,T3133*12%,T3133*15%)))))</f>
        <v>387.35</v>
      </c>
    </row>
    <row r="3134" spans="1:23" x14ac:dyDescent="0.3">
      <c r="A3134" s="2" t="s">
        <v>2115</v>
      </c>
      <c r="B3134" s="4">
        <v>43357</v>
      </c>
      <c r="C3134" s="4">
        <v>43359</v>
      </c>
      <c r="D3134" s="2" t="s">
        <v>28</v>
      </c>
      <c r="E3134" s="2" t="s">
        <v>43</v>
      </c>
      <c r="F3134" s="2" t="s">
        <v>411</v>
      </c>
      <c r="G3134" s="5" t="str">
        <f>VLOOKUP(F3134,'Customer Info'!A:B,2,0)</f>
        <v>Jennifer</v>
      </c>
      <c r="H3134" s="5" t="str">
        <f>VLOOKUP(F3134,'Customer Info'!A:C,3,0)</f>
        <v>Jackson</v>
      </c>
      <c r="I3134" s="5" t="str">
        <f>VLOOKUP(F3134,'Customer Info'!A:E,5,0)</f>
        <v>Queanbeyan</v>
      </c>
      <c r="J3134" s="2" t="s">
        <v>1184</v>
      </c>
      <c r="K3134" s="6" t="str">
        <f>VLOOKUP(J3134,'Product Details'!B:C,2,0)</f>
        <v>Office_Supplies</v>
      </c>
      <c r="L3134" s="6" t="str">
        <f>VLOOKUP(J3134,'Product Details'!B:D,3,0)</f>
        <v>Envelopes</v>
      </c>
      <c r="M3134" s="6" t="s">
        <v>6464</v>
      </c>
      <c r="N3134" s="2">
        <v>1925</v>
      </c>
      <c r="O3134" s="2">
        <v>1834</v>
      </c>
      <c r="P3134" s="2">
        <v>4</v>
      </c>
      <c r="Q3134" s="7">
        <f>O3134*P3134</f>
        <v>7336</v>
      </c>
      <c r="R3134" s="7">
        <f>N3134*P3134</f>
        <v>7700</v>
      </c>
      <c r="S3134" s="2">
        <v>87</v>
      </c>
      <c r="T3134" s="8">
        <f>R3134+S3134</f>
        <v>7787</v>
      </c>
      <c r="U3134" s="8">
        <f>T3134-Q3134</f>
        <v>451</v>
      </c>
      <c r="V3134" s="2" t="s">
        <v>33</v>
      </c>
      <c r="W3134" s="31">
        <f>IF(T3134&lt;5000,T3134*2%,IF(T3134&lt;25000,T3134*5%,IF(T3134&lt;50000,T3134*7%,IF(T3134&lt;100000,T3134*9%,IF(T3134&lt;250000,T3134*12%,T3134*15%)))))</f>
        <v>389.35</v>
      </c>
    </row>
    <row r="3135" spans="1:23" x14ac:dyDescent="0.3">
      <c r="A3135" s="2" t="s">
        <v>2414</v>
      </c>
      <c r="B3135" s="4">
        <v>43665</v>
      </c>
      <c r="C3135" s="4">
        <v>43666</v>
      </c>
      <c r="D3135" s="2" t="s">
        <v>28</v>
      </c>
      <c r="E3135" s="2" t="s">
        <v>68</v>
      </c>
      <c r="F3135" s="2" t="s">
        <v>1402</v>
      </c>
      <c r="G3135" s="5" t="str">
        <f>VLOOKUP(F3135,'Customer Info'!A:B,2,0)</f>
        <v>Eileen</v>
      </c>
      <c r="H3135" s="5" t="str">
        <f>VLOOKUP(F3135,'Customer Info'!A:C,3,0)</f>
        <v>Kiefer</v>
      </c>
      <c r="I3135" s="5" t="str">
        <f>VLOOKUP(F3135,'Customer Info'!A:E,5,0)</f>
        <v>Cologne</v>
      </c>
      <c r="J3135" s="2" t="s">
        <v>751</v>
      </c>
      <c r="K3135" s="6" t="str">
        <f>VLOOKUP(J3135,'Product Details'!B:C,2,0)</f>
        <v>Office_Supplies</v>
      </c>
      <c r="L3135" s="6" t="str">
        <f>VLOOKUP(J3135,'Product Details'!B:D,3,0)</f>
        <v>Envelopes</v>
      </c>
      <c r="M3135" s="6" t="s">
        <v>6525</v>
      </c>
      <c r="N3135" s="2">
        <v>1545</v>
      </c>
      <c r="O3135" s="2">
        <v>1486</v>
      </c>
      <c r="P3135" s="2">
        <v>5</v>
      </c>
      <c r="Q3135" s="7">
        <f>O3135*P3135</f>
        <v>7430</v>
      </c>
      <c r="R3135" s="7">
        <f>N3135*P3135</f>
        <v>7725</v>
      </c>
      <c r="S3135" s="2">
        <v>98</v>
      </c>
      <c r="T3135" s="8">
        <f>R3135+S3135</f>
        <v>7823</v>
      </c>
      <c r="U3135" s="8">
        <f>T3135-Q3135</f>
        <v>393</v>
      </c>
      <c r="V3135" s="2" t="s">
        <v>33</v>
      </c>
      <c r="W3135" s="31">
        <f>IF(T3135&lt;5000,T3135*2%,IF(T3135&lt;25000,T3135*5%,IF(T3135&lt;50000,T3135*7%,IF(T3135&lt;100000,T3135*9%,IF(T3135&lt;250000,T3135*12%,T3135*15%)))))</f>
        <v>391.15000000000003</v>
      </c>
    </row>
    <row r="3136" spans="1:23" x14ac:dyDescent="0.3">
      <c r="A3136" s="2" t="s">
        <v>2785</v>
      </c>
      <c r="B3136" s="4">
        <v>44009</v>
      </c>
      <c r="C3136" s="4">
        <v>44010</v>
      </c>
      <c r="D3136" s="2" t="s">
        <v>28</v>
      </c>
      <c r="E3136" s="2" t="s">
        <v>29</v>
      </c>
      <c r="F3136" s="2" t="s">
        <v>552</v>
      </c>
      <c r="G3136" s="5" t="str">
        <f>VLOOKUP(F3136,'Customer Info'!A:B,2,0)</f>
        <v>Ritsa</v>
      </c>
      <c r="H3136" s="5" t="str">
        <f>VLOOKUP(F3136,'Customer Info'!A:C,3,0)</f>
        <v>Hightower</v>
      </c>
      <c r="I3136" s="5" t="str">
        <f>VLOOKUP(F3136,'Customer Info'!A:E,5,0)</f>
        <v>Hamburg</v>
      </c>
      <c r="J3136" s="2" t="s">
        <v>102</v>
      </c>
      <c r="K3136" s="6" t="str">
        <f>VLOOKUP(J3136,'Product Details'!B:C,2,0)</f>
        <v>Technology</v>
      </c>
      <c r="L3136" s="6" t="str">
        <f>VLOOKUP(J3136,'Product Details'!B:D,3,0)</f>
        <v>Phones</v>
      </c>
      <c r="M3136" s="6" t="s">
        <v>6447</v>
      </c>
      <c r="N3136" s="2">
        <v>1545</v>
      </c>
      <c r="O3136" s="2">
        <v>1486</v>
      </c>
      <c r="P3136" s="2">
        <v>5</v>
      </c>
      <c r="Q3136" s="7">
        <f>O3136*P3136</f>
        <v>7430</v>
      </c>
      <c r="R3136" s="7">
        <f>N3136*P3136</f>
        <v>7725</v>
      </c>
      <c r="S3136" s="2">
        <v>92</v>
      </c>
      <c r="T3136" s="8">
        <f>R3136+S3136</f>
        <v>7817</v>
      </c>
      <c r="U3136" s="8">
        <f>T3136-Q3136</f>
        <v>387</v>
      </c>
      <c r="V3136" s="2" t="s">
        <v>63</v>
      </c>
      <c r="W3136" s="31">
        <f>IF(T3136&lt;5000,T3136*2%,IF(T3136&lt;25000,T3136*5%,IF(T3136&lt;50000,T3136*7%,IF(T3136&lt;100000,T3136*9%,IF(T3136&lt;250000,T3136*12%,T3136*15%)))))</f>
        <v>390.85</v>
      </c>
    </row>
    <row r="3137" spans="1:23" x14ac:dyDescent="0.3">
      <c r="A3137" s="2" t="s">
        <v>3818</v>
      </c>
      <c r="B3137" s="4">
        <v>43976</v>
      </c>
      <c r="C3137" s="4">
        <v>43977</v>
      </c>
      <c r="D3137" s="2" t="s">
        <v>28</v>
      </c>
      <c r="E3137" s="2" t="s">
        <v>29</v>
      </c>
      <c r="F3137" s="2" t="s">
        <v>1496</v>
      </c>
      <c r="G3137" s="5" t="str">
        <f>VLOOKUP(F3137,'Customer Info'!A:B,2,0)</f>
        <v>Philisse</v>
      </c>
      <c r="H3137" s="5" t="str">
        <f>VLOOKUP(F3137,'Customer Info'!A:C,3,0)</f>
        <v>Overcash</v>
      </c>
      <c r="I3137" s="5" t="str">
        <f>VLOOKUP(F3137,'Customer Info'!A:E,5,0)</f>
        <v>Potsdam</v>
      </c>
      <c r="J3137" s="2" t="s">
        <v>99</v>
      </c>
      <c r="K3137" s="6" t="str">
        <f>VLOOKUP(J3137,'Product Details'!B:C,2,0)</f>
        <v>Office_Supplies</v>
      </c>
      <c r="L3137" s="6" t="str">
        <f>VLOOKUP(J3137,'Product Details'!B:D,3,0)</f>
        <v>Art</v>
      </c>
      <c r="M3137" s="6" t="s">
        <v>6533</v>
      </c>
      <c r="N3137" s="2">
        <v>1545</v>
      </c>
      <c r="O3137" s="2">
        <v>1486</v>
      </c>
      <c r="P3137" s="2">
        <v>5</v>
      </c>
      <c r="Q3137" s="7">
        <f>O3137*P3137</f>
        <v>7430</v>
      </c>
      <c r="R3137" s="7">
        <f>N3137*P3137</f>
        <v>7725</v>
      </c>
      <c r="S3137" s="2">
        <v>29</v>
      </c>
      <c r="T3137" s="8">
        <f>R3137+S3137</f>
        <v>7754</v>
      </c>
      <c r="U3137" s="8">
        <f>T3137-Q3137</f>
        <v>324</v>
      </c>
      <c r="V3137" s="2" t="s">
        <v>33</v>
      </c>
      <c r="W3137" s="31">
        <f>IF(T3137&lt;5000,T3137*2%,IF(T3137&lt;25000,T3137*5%,IF(T3137&lt;50000,T3137*7%,IF(T3137&lt;100000,T3137*9%,IF(T3137&lt;250000,T3137*12%,T3137*15%)))))</f>
        <v>387.70000000000005</v>
      </c>
    </row>
    <row r="3138" spans="1:23" x14ac:dyDescent="0.3">
      <c r="A3138" s="2" t="s">
        <v>4065</v>
      </c>
      <c r="B3138" s="4">
        <v>43210</v>
      </c>
      <c r="C3138" s="4">
        <v>43211</v>
      </c>
      <c r="D3138" s="2" t="s">
        <v>35</v>
      </c>
      <c r="E3138" s="2" t="s">
        <v>48</v>
      </c>
      <c r="F3138" s="2" t="s">
        <v>740</v>
      </c>
      <c r="G3138" s="5" t="str">
        <f>VLOOKUP(F3138,'Customer Info'!A:B,2,0)</f>
        <v>George</v>
      </c>
      <c r="H3138" s="5" t="str">
        <f>VLOOKUP(F3138,'Customer Info'!A:C,3,0)</f>
        <v>Ashbrook</v>
      </c>
      <c r="I3138" s="5" t="str">
        <f>VLOOKUP(F3138,'Customer Info'!A:E,5,0)</f>
        <v>Jakarta</v>
      </c>
      <c r="J3138" s="2" t="s">
        <v>441</v>
      </c>
      <c r="K3138" s="6" t="str">
        <f>VLOOKUP(J3138,'Product Details'!B:C,2,0)</f>
        <v>Technology</v>
      </c>
      <c r="L3138" s="6" t="str">
        <f>VLOOKUP(J3138,'Product Details'!B:D,3,0)</f>
        <v>Phones</v>
      </c>
      <c r="M3138" s="6" t="s">
        <v>6417</v>
      </c>
      <c r="N3138" s="2">
        <v>1552</v>
      </c>
      <c r="O3138" s="2">
        <v>1466</v>
      </c>
      <c r="P3138" s="2">
        <v>5</v>
      </c>
      <c r="Q3138" s="7">
        <f>O3138*P3138</f>
        <v>7330</v>
      </c>
      <c r="R3138" s="7">
        <f>N3138*P3138</f>
        <v>7760</v>
      </c>
      <c r="S3138" s="2">
        <v>57</v>
      </c>
      <c r="T3138" s="8">
        <f>R3138+S3138</f>
        <v>7817</v>
      </c>
      <c r="U3138" s="8">
        <f>T3138-Q3138</f>
        <v>487</v>
      </c>
      <c r="V3138" s="2" t="s">
        <v>63</v>
      </c>
      <c r="W3138" s="31">
        <f>IF(T3138&lt;5000,T3138*2%,IF(T3138&lt;25000,T3138*5%,IF(T3138&lt;50000,T3138*7%,IF(T3138&lt;100000,T3138*9%,IF(T3138&lt;250000,T3138*12%,T3138*15%)))))</f>
        <v>390.85</v>
      </c>
    </row>
    <row r="3139" spans="1:23" x14ac:dyDescent="0.3">
      <c r="A3139" s="2" t="s">
        <v>4663</v>
      </c>
      <c r="B3139" s="4">
        <v>44171</v>
      </c>
      <c r="C3139" s="4">
        <v>44172</v>
      </c>
      <c r="D3139" s="2" t="s">
        <v>35</v>
      </c>
      <c r="E3139" s="2" t="s">
        <v>91</v>
      </c>
      <c r="F3139" s="2" t="s">
        <v>512</v>
      </c>
      <c r="G3139" s="5" t="str">
        <f>VLOOKUP(F3139,'Customer Info'!A:B,2,0)</f>
        <v>Barry</v>
      </c>
      <c r="H3139" s="5" t="str">
        <f>VLOOKUP(F3139,'Customer Info'!A:C,3,0)</f>
        <v>Blumstein</v>
      </c>
      <c r="I3139" s="5" t="str">
        <f>VLOOKUP(F3139,'Customer Info'!A:E,5,0)</f>
        <v>Gold Coast</v>
      </c>
      <c r="J3139" s="2" t="s">
        <v>93</v>
      </c>
      <c r="K3139" s="6" t="str">
        <f>VLOOKUP(J3139,'Product Details'!B:C,2,0)</f>
        <v>Furniture</v>
      </c>
      <c r="L3139" s="6" t="str">
        <f>VLOOKUP(J3139,'Product Details'!B:D,3,0)</f>
        <v>Bookcases</v>
      </c>
      <c r="M3139" s="6" t="s">
        <v>6452</v>
      </c>
      <c r="N3139" s="2">
        <v>1552</v>
      </c>
      <c r="O3139" s="2">
        <v>1466</v>
      </c>
      <c r="P3139" s="2">
        <v>5</v>
      </c>
      <c r="Q3139" s="7">
        <f>O3139*P3139</f>
        <v>7330</v>
      </c>
      <c r="R3139" s="7">
        <f>N3139*P3139</f>
        <v>7760</v>
      </c>
      <c r="S3139" s="2">
        <v>54</v>
      </c>
      <c r="T3139" s="8">
        <f>R3139+S3139</f>
        <v>7814</v>
      </c>
      <c r="U3139" s="8">
        <f>T3139-Q3139</f>
        <v>484</v>
      </c>
      <c r="V3139" s="2" t="s">
        <v>33</v>
      </c>
      <c r="W3139" s="31">
        <f>IF(T3139&lt;5000,T3139*2%,IF(T3139&lt;25000,T3139*5%,IF(T3139&lt;50000,T3139*7%,IF(T3139&lt;100000,T3139*9%,IF(T3139&lt;250000,T3139*12%,T3139*15%)))))</f>
        <v>390.70000000000005</v>
      </c>
    </row>
    <row r="3140" spans="1:23" x14ac:dyDescent="0.3">
      <c r="A3140" s="2" t="s">
        <v>5203</v>
      </c>
      <c r="B3140" s="4">
        <v>43800</v>
      </c>
      <c r="C3140" s="4">
        <v>43802</v>
      </c>
      <c r="D3140" s="2" t="s">
        <v>35</v>
      </c>
      <c r="E3140" s="2" t="s">
        <v>91</v>
      </c>
      <c r="F3140" s="2" t="s">
        <v>1568</v>
      </c>
      <c r="G3140" s="5" t="str">
        <f>VLOOKUP(F3140,'Customer Info'!A:B,2,0)</f>
        <v>Parhena</v>
      </c>
      <c r="H3140" s="5" t="str">
        <f>VLOOKUP(F3140,'Customer Info'!A:C,3,0)</f>
        <v>Norris</v>
      </c>
      <c r="I3140" s="5" t="str">
        <f>VLOOKUP(F3140,'Customer Info'!A:E,5,0)</f>
        <v>Bandung</v>
      </c>
      <c r="J3140" s="2" t="s">
        <v>668</v>
      </c>
      <c r="K3140" s="6" t="str">
        <f>VLOOKUP(J3140,'Product Details'!B:C,2,0)</f>
        <v>Technology</v>
      </c>
      <c r="L3140" s="6" t="str">
        <f>VLOOKUP(J3140,'Product Details'!B:D,3,0)</f>
        <v>Phones</v>
      </c>
      <c r="M3140" s="6" t="s">
        <v>6432</v>
      </c>
      <c r="N3140" s="2">
        <v>1552</v>
      </c>
      <c r="O3140" s="2">
        <v>1466</v>
      </c>
      <c r="P3140" s="2">
        <v>5</v>
      </c>
      <c r="Q3140" s="7">
        <f>O3140*P3140</f>
        <v>7330</v>
      </c>
      <c r="R3140" s="7">
        <f>N3140*P3140</f>
        <v>7760</v>
      </c>
      <c r="S3140" s="2">
        <v>34</v>
      </c>
      <c r="T3140" s="8">
        <f>R3140+S3140</f>
        <v>7794</v>
      </c>
      <c r="U3140" s="8">
        <f>T3140-Q3140</f>
        <v>464</v>
      </c>
      <c r="V3140" s="2" t="s">
        <v>63</v>
      </c>
      <c r="W3140" s="31">
        <f>IF(T3140&lt;5000,T3140*2%,IF(T3140&lt;25000,T3140*5%,IF(T3140&lt;50000,T3140*7%,IF(T3140&lt;100000,T3140*9%,IF(T3140&lt;250000,T3140*12%,T3140*15%)))))</f>
        <v>389.70000000000005</v>
      </c>
    </row>
    <row r="3141" spans="1:23" x14ac:dyDescent="0.3">
      <c r="A3141" s="2" t="s">
        <v>1367</v>
      </c>
      <c r="B3141" s="4">
        <v>43767</v>
      </c>
      <c r="C3141" s="4">
        <v>43767</v>
      </c>
      <c r="D3141" s="2" t="s">
        <v>28</v>
      </c>
      <c r="E3141" s="2" t="s">
        <v>36</v>
      </c>
      <c r="F3141" s="2" t="s">
        <v>1368</v>
      </c>
      <c r="G3141" s="5" t="str">
        <f>VLOOKUP(F3141,'Customer Info'!A:B,2,0)</f>
        <v>Duane</v>
      </c>
      <c r="H3141" s="5" t="str">
        <f>VLOOKUP(F3141,'Customer Info'!A:C,3,0)</f>
        <v>Noonan</v>
      </c>
      <c r="I3141" s="5" t="str">
        <f>VLOOKUP(F3141,'Customer Info'!A:E,5,0)</f>
        <v>Durg</v>
      </c>
      <c r="J3141" s="2" t="s">
        <v>223</v>
      </c>
      <c r="K3141" s="6" t="str">
        <f>VLOOKUP(J3141,'Product Details'!B:C,2,0)</f>
        <v>Office_Supplies</v>
      </c>
      <c r="L3141" s="6" t="str">
        <f>VLOOKUP(J3141,'Product Details'!B:D,3,0)</f>
        <v>Supplies</v>
      </c>
      <c r="M3141" s="6" t="s">
        <v>6445</v>
      </c>
      <c r="N3141" s="2">
        <v>2602</v>
      </c>
      <c r="O3141" s="2">
        <v>2363</v>
      </c>
      <c r="P3141" s="2">
        <v>3</v>
      </c>
      <c r="Q3141" s="7">
        <f>O3141*P3141</f>
        <v>7089</v>
      </c>
      <c r="R3141" s="7">
        <f>N3141*P3141</f>
        <v>7806</v>
      </c>
      <c r="S3141" s="2">
        <v>63</v>
      </c>
      <c r="T3141" s="8">
        <f>R3141+S3141</f>
        <v>7869</v>
      </c>
      <c r="U3141" s="8">
        <f>T3141-Q3141</f>
        <v>780</v>
      </c>
      <c r="V3141" s="2" t="s">
        <v>63</v>
      </c>
      <c r="W3141" s="31">
        <f>IF(T3141&lt;5000,T3141*2%,IF(T3141&lt;25000,T3141*5%,IF(T3141&lt;50000,T3141*7%,IF(T3141&lt;100000,T3141*9%,IF(T3141&lt;250000,T3141*12%,T3141*15%)))))</f>
        <v>393.45000000000005</v>
      </c>
    </row>
    <row r="3142" spans="1:23" x14ac:dyDescent="0.3">
      <c r="A3142" s="2" t="s">
        <v>5381</v>
      </c>
      <c r="B3142" s="4">
        <v>43890</v>
      </c>
      <c r="C3142" s="4">
        <v>43890</v>
      </c>
      <c r="D3142" s="2" t="s">
        <v>47</v>
      </c>
      <c r="E3142" s="2" t="s">
        <v>43</v>
      </c>
      <c r="F3142" s="2" t="s">
        <v>600</v>
      </c>
      <c r="G3142" s="5" t="str">
        <f>VLOOKUP(F3142,'Customer Info'!A:B,2,0)</f>
        <v>Rachel</v>
      </c>
      <c r="H3142" s="5" t="str">
        <f>VLOOKUP(F3142,'Customer Info'!A:C,3,0)</f>
        <v>Payne</v>
      </c>
      <c r="I3142" s="5" t="str">
        <f>VLOOKUP(F3142,'Customer Info'!A:E,5,0)</f>
        <v>Nagercoil</v>
      </c>
      <c r="J3142" s="2" t="s">
        <v>137</v>
      </c>
      <c r="K3142" s="6" t="str">
        <f>VLOOKUP(J3142,'Product Details'!B:C,2,0)</f>
        <v>Office_Supplies</v>
      </c>
      <c r="L3142" s="6" t="str">
        <f>VLOOKUP(J3142,'Product Details'!B:D,3,0)</f>
        <v>Supplies</v>
      </c>
      <c r="M3142" s="6" t="s">
        <v>6555</v>
      </c>
      <c r="N3142" s="2">
        <v>1564</v>
      </c>
      <c r="O3142" s="2">
        <v>1420</v>
      </c>
      <c r="P3142" s="2">
        <v>5</v>
      </c>
      <c r="Q3142" s="7">
        <f>O3142*P3142</f>
        <v>7100</v>
      </c>
      <c r="R3142" s="7">
        <f>N3142*P3142</f>
        <v>7820</v>
      </c>
      <c r="S3142" s="2">
        <v>64</v>
      </c>
      <c r="T3142" s="8">
        <f>R3142+S3142</f>
        <v>7884</v>
      </c>
      <c r="U3142" s="8">
        <f>T3142-Q3142</f>
        <v>784</v>
      </c>
      <c r="V3142" s="2" t="s">
        <v>33</v>
      </c>
      <c r="W3142" s="31">
        <f>IF(T3142&lt;5000,T3142*2%,IF(T3142&lt;25000,T3142*5%,IF(T3142&lt;50000,T3142*7%,IF(T3142&lt;100000,T3142*9%,IF(T3142&lt;250000,T3142*12%,T3142*15%)))))</f>
        <v>394.20000000000005</v>
      </c>
    </row>
    <row r="3143" spans="1:23" x14ac:dyDescent="0.3">
      <c r="A3143" s="2" t="s">
        <v>380</v>
      </c>
      <c r="B3143" s="4">
        <v>43160</v>
      </c>
      <c r="C3143" s="4">
        <v>43162</v>
      </c>
      <c r="D3143" s="2" t="s">
        <v>47</v>
      </c>
      <c r="E3143" s="2" t="s">
        <v>29</v>
      </c>
      <c r="F3143" s="2" t="s">
        <v>381</v>
      </c>
      <c r="G3143" s="5" t="str">
        <f>VLOOKUP(F3143,'Customer Info'!A:B,2,0)</f>
        <v>Andrew</v>
      </c>
      <c r="H3143" s="5" t="str">
        <f>VLOOKUP(F3143,'Customer Info'!A:C,3,0)</f>
        <v>Gjertsen</v>
      </c>
      <c r="I3143" s="5" t="str">
        <f>VLOOKUP(F3143,'Customer Info'!A:E,5,0)</f>
        <v>Hamburg</v>
      </c>
      <c r="J3143" s="2" t="s">
        <v>382</v>
      </c>
      <c r="K3143" s="6" t="str">
        <f>VLOOKUP(J3143,'Product Details'!B:C,2,0)</f>
        <v>Office_Supplies</v>
      </c>
      <c r="L3143" s="6" t="str">
        <f>VLOOKUP(J3143,'Product Details'!B:D,3,0)</f>
        <v>Storage</v>
      </c>
      <c r="M3143" s="6" t="s">
        <v>6548</v>
      </c>
      <c r="N3143" s="2">
        <v>1564</v>
      </c>
      <c r="O3143" s="2">
        <v>1420</v>
      </c>
      <c r="P3143" s="2">
        <v>5</v>
      </c>
      <c r="Q3143" s="7">
        <f>O3143*P3143</f>
        <v>7100</v>
      </c>
      <c r="R3143" s="7">
        <f>N3143*P3143</f>
        <v>7820</v>
      </c>
      <c r="S3143" s="2">
        <v>41</v>
      </c>
      <c r="T3143" s="8">
        <f>R3143+S3143</f>
        <v>7861</v>
      </c>
      <c r="U3143" s="8">
        <f>T3143-Q3143</f>
        <v>761</v>
      </c>
      <c r="V3143" s="2" t="s">
        <v>33</v>
      </c>
      <c r="W3143" s="31">
        <f>IF(T3143&lt;5000,T3143*2%,IF(T3143&lt;25000,T3143*5%,IF(T3143&lt;50000,T3143*7%,IF(T3143&lt;100000,T3143*9%,IF(T3143&lt;250000,T3143*12%,T3143*15%)))))</f>
        <v>393.05</v>
      </c>
    </row>
    <row r="3144" spans="1:23" x14ac:dyDescent="0.3">
      <c r="A3144" s="2" t="s">
        <v>1069</v>
      </c>
      <c r="B3144" s="4">
        <v>43661</v>
      </c>
      <c r="C3144" s="4">
        <v>43661</v>
      </c>
      <c r="D3144" s="2" t="s">
        <v>28</v>
      </c>
      <c r="E3144" s="2" t="s">
        <v>68</v>
      </c>
      <c r="F3144" s="2" t="s">
        <v>1070</v>
      </c>
      <c r="G3144" s="5" t="str">
        <f>VLOOKUP(F3144,'Customer Info'!A:B,2,0)</f>
        <v>Roland</v>
      </c>
      <c r="H3144" s="5" t="str">
        <f>VLOOKUP(F3144,'Customer Info'!A:C,3,0)</f>
        <v>Fjeld</v>
      </c>
      <c r="I3144" s="5" t="str">
        <f>VLOOKUP(F3144,'Customer Info'!A:E,5,0)</f>
        <v>Caloundra</v>
      </c>
      <c r="J3144" s="2" t="s">
        <v>207</v>
      </c>
      <c r="K3144" s="6" t="str">
        <f>VLOOKUP(J3144,'Product Details'!B:C,2,0)</f>
        <v>Office_Supplies</v>
      </c>
      <c r="L3144" s="6" t="str">
        <f>VLOOKUP(J3144,'Product Details'!B:D,3,0)</f>
        <v>Labels</v>
      </c>
      <c r="M3144" s="6" t="s">
        <v>6469</v>
      </c>
      <c r="N3144" s="2">
        <v>1306</v>
      </c>
      <c r="O3144" s="2">
        <v>1197</v>
      </c>
      <c r="P3144" s="2">
        <v>6</v>
      </c>
      <c r="Q3144" s="7">
        <f>O3144*P3144</f>
        <v>7182</v>
      </c>
      <c r="R3144" s="7">
        <f>N3144*P3144</f>
        <v>7836</v>
      </c>
      <c r="S3144" s="2">
        <v>91</v>
      </c>
      <c r="T3144" s="8">
        <f>R3144+S3144</f>
        <v>7927</v>
      </c>
      <c r="U3144" s="8">
        <f>T3144-Q3144</f>
        <v>745</v>
      </c>
      <c r="V3144" s="2" t="s">
        <v>63</v>
      </c>
      <c r="W3144" s="31">
        <f>IF(T3144&lt;5000,T3144*2%,IF(T3144&lt;25000,T3144*5%,IF(T3144&lt;50000,T3144*7%,IF(T3144&lt;100000,T3144*9%,IF(T3144&lt;250000,T3144*12%,T3144*15%)))))</f>
        <v>396.35</v>
      </c>
    </row>
    <row r="3145" spans="1:23" x14ac:dyDescent="0.3">
      <c r="A3145" s="2" t="s">
        <v>5199</v>
      </c>
      <c r="B3145" s="4">
        <v>43746</v>
      </c>
      <c r="C3145" s="4">
        <v>43746</v>
      </c>
      <c r="D3145" s="2" t="s">
        <v>35</v>
      </c>
      <c r="E3145" s="2" t="s">
        <v>68</v>
      </c>
      <c r="F3145" s="2" t="s">
        <v>777</v>
      </c>
      <c r="G3145" s="5" t="str">
        <f>VLOOKUP(F3145,'Customer Info'!A:B,2,0)</f>
        <v>Dorothy</v>
      </c>
      <c r="H3145" s="5" t="str">
        <f>VLOOKUP(F3145,'Customer Info'!A:C,3,0)</f>
        <v>Badders</v>
      </c>
      <c r="I3145" s="5" t="str">
        <f>VLOOKUP(F3145,'Customer Info'!A:E,5,0)</f>
        <v>Nanning</v>
      </c>
      <c r="J3145" s="2" t="s">
        <v>478</v>
      </c>
      <c r="K3145" s="6" t="str">
        <f>VLOOKUP(J3145,'Product Details'!B:C,2,0)</f>
        <v>Furniture</v>
      </c>
      <c r="L3145" s="6" t="str">
        <f>VLOOKUP(J3145,'Product Details'!B:D,3,0)</f>
        <v>Chairs</v>
      </c>
      <c r="M3145" s="6" t="s">
        <v>6521</v>
      </c>
      <c r="N3145" s="2">
        <v>1568</v>
      </c>
      <c r="O3145" s="2">
        <v>1495</v>
      </c>
      <c r="P3145" s="2">
        <v>5</v>
      </c>
      <c r="Q3145" s="7">
        <f>O3145*P3145</f>
        <v>7475</v>
      </c>
      <c r="R3145" s="7">
        <f>N3145*P3145</f>
        <v>7840</v>
      </c>
      <c r="S3145" s="2">
        <v>67</v>
      </c>
      <c r="T3145" s="8">
        <f>R3145+S3145</f>
        <v>7907</v>
      </c>
      <c r="U3145" s="8">
        <f>T3145-Q3145</f>
        <v>432</v>
      </c>
      <c r="V3145" s="2" t="s">
        <v>33</v>
      </c>
      <c r="W3145" s="31">
        <f>IF(T3145&lt;5000,T3145*2%,IF(T3145&lt;25000,T3145*5%,IF(T3145&lt;50000,T3145*7%,IF(T3145&lt;100000,T3145*9%,IF(T3145&lt;250000,T3145*12%,T3145*15%)))))</f>
        <v>395.35</v>
      </c>
    </row>
    <row r="3146" spans="1:23" x14ac:dyDescent="0.3">
      <c r="A3146" s="2" t="s">
        <v>4933</v>
      </c>
      <c r="B3146" s="4">
        <v>43147</v>
      </c>
      <c r="C3146" s="4">
        <v>43148</v>
      </c>
      <c r="D3146" s="2" t="s">
        <v>35</v>
      </c>
      <c r="E3146" s="2" t="s">
        <v>29</v>
      </c>
      <c r="F3146" s="2" t="s">
        <v>2297</v>
      </c>
      <c r="G3146" s="5" t="str">
        <f>VLOOKUP(F3146,'Customer Info'!A:B,2,0)</f>
        <v>Filia</v>
      </c>
      <c r="H3146" s="5" t="str">
        <f>VLOOKUP(F3146,'Customer Info'!A:C,3,0)</f>
        <v>McAdams</v>
      </c>
      <c r="I3146" s="5" t="str">
        <f>VLOOKUP(F3146,'Customer Info'!A:E,5,0)</f>
        <v>Lucknow</v>
      </c>
      <c r="J3146" s="2" t="s">
        <v>616</v>
      </c>
      <c r="K3146" s="6" t="str">
        <f>VLOOKUP(J3146,'Product Details'!B:C,2,0)</f>
        <v>Office_Supplies</v>
      </c>
      <c r="L3146" s="6" t="str">
        <f>VLOOKUP(J3146,'Product Details'!B:D,3,0)</f>
        <v>Binders</v>
      </c>
      <c r="M3146" s="6" t="s">
        <v>6527</v>
      </c>
      <c r="N3146" s="2">
        <v>1568</v>
      </c>
      <c r="O3146" s="2">
        <v>1495</v>
      </c>
      <c r="P3146" s="2">
        <v>5</v>
      </c>
      <c r="Q3146" s="7">
        <f>O3146*P3146</f>
        <v>7475</v>
      </c>
      <c r="R3146" s="7">
        <f>N3146*P3146</f>
        <v>7840</v>
      </c>
      <c r="S3146" s="2">
        <v>52</v>
      </c>
      <c r="T3146" s="8">
        <f>R3146+S3146</f>
        <v>7892</v>
      </c>
      <c r="U3146" s="8">
        <f>T3146-Q3146</f>
        <v>417</v>
      </c>
      <c r="V3146" s="2" t="s">
        <v>30</v>
      </c>
      <c r="W3146" s="31">
        <f>IF(T3146&lt;5000,T3146*2%,IF(T3146&lt;25000,T3146*5%,IF(T3146&lt;50000,T3146*7%,IF(T3146&lt;100000,T3146*9%,IF(T3146&lt;250000,T3146*12%,T3146*15%)))))</f>
        <v>394.6</v>
      </c>
    </row>
    <row r="3147" spans="1:23" x14ac:dyDescent="0.3">
      <c r="A3147" s="2" t="s">
        <v>4715</v>
      </c>
      <c r="B3147" s="4">
        <v>44053</v>
      </c>
      <c r="C3147" s="4">
        <v>44054</v>
      </c>
      <c r="D3147" s="2" t="s">
        <v>28</v>
      </c>
      <c r="E3147" s="2" t="s">
        <v>43</v>
      </c>
      <c r="F3147" s="2" t="s">
        <v>874</v>
      </c>
      <c r="G3147" s="5" t="str">
        <f>VLOOKUP(F3147,'Customer Info'!A:B,2,0)</f>
        <v>Harold</v>
      </c>
      <c r="H3147" s="5" t="str">
        <f>VLOOKUP(F3147,'Customer Info'!A:C,3,0)</f>
        <v>Engle</v>
      </c>
      <c r="I3147" s="5" t="str">
        <f>VLOOKUP(F3147,'Customer Info'!A:E,5,0)</f>
        <v>Chennai</v>
      </c>
      <c r="J3147" s="2" t="s">
        <v>252</v>
      </c>
      <c r="K3147" s="6" t="str">
        <f>VLOOKUP(J3147,'Product Details'!B:C,2,0)</f>
        <v>Office_Supplies</v>
      </c>
      <c r="L3147" s="6" t="str">
        <f>VLOOKUP(J3147,'Product Details'!B:D,3,0)</f>
        <v>Binders</v>
      </c>
      <c r="M3147" s="6" t="s">
        <v>6488</v>
      </c>
      <c r="N3147" s="2">
        <v>1569</v>
      </c>
      <c r="O3147" s="2">
        <v>1466</v>
      </c>
      <c r="P3147" s="2">
        <v>5</v>
      </c>
      <c r="Q3147" s="7">
        <f>O3147*P3147</f>
        <v>7330</v>
      </c>
      <c r="R3147" s="7">
        <f>N3147*P3147</f>
        <v>7845</v>
      </c>
      <c r="S3147" s="2">
        <v>82</v>
      </c>
      <c r="T3147" s="8">
        <f>R3147+S3147</f>
        <v>7927</v>
      </c>
      <c r="U3147" s="8">
        <f>T3147-Q3147</f>
        <v>597</v>
      </c>
      <c r="V3147" s="2" t="s">
        <v>33</v>
      </c>
      <c r="W3147" s="31">
        <f>IF(T3147&lt;5000,T3147*2%,IF(T3147&lt;25000,T3147*5%,IF(T3147&lt;50000,T3147*7%,IF(T3147&lt;100000,T3147*9%,IF(T3147&lt;250000,T3147*12%,T3147*15%)))))</f>
        <v>396.35</v>
      </c>
    </row>
    <row r="3148" spans="1:23" x14ac:dyDescent="0.3">
      <c r="A3148" s="2" t="s">
        <v>3530</v>
      </c>
      <c r="B3148" s="4">
        <v>43681</v>
      </c>
      <c r="C3148" s="4">
        <v>43683</v>
      </c>
      <c r="D3148" s="2" t="s">
        <v>35</v>
      </c>
      <c r="E3148" s="2" t="s">
        <v>48</v>
      </c>
      <c r="F3148" s="2" t="s">
        <v>938</v>
      </c>
      <c r="G3148" s="5" t="str">
        <f>VLOOKUP(F3148,'Customer Info'!A:B,2,0)</f>
        <v>Erin</v>
      </c>
      <c r="H3148" s="5" t="str">
        <f>VLOOKUP(F3148,'Customer Info'!A:C,3,0)</f>
        <v>Smith</v>
      </c>
      <c r="I3148" s="5" t="str">
        <f>VLOOKUP(F3148,'Customer Info'!A:E,5,0)</f>
        <v>Bremen</v>
      </c>
      <c r="J3148" s="2" t="s">
        <v>214</v>
      </c>
      <c r="K3148" s="6" t="str">
        <f>VLOOKUP(J3148,'Product Details'!B:C,2,0)</f>
        <v>Technology</v>
      </c>
      <c r="L3148" s="6" t="str">
        <f>VLOOKUP(J3148,'Product Details'!B:D,3,0)</f>
        <v>Machines</v>
      </c>
      <c r="M3148" s="6" t="s">
        <v>6437</v>
      </c>
      <c r="N3148" s="2">
        <v>7864</v>
      </c>
      <c r="O3148" s="2">
        <v>7563</v>
      </c>
      <c r="P3148" s="2">
        <v>1</v>
      </c>
      <c r="Q3148" s="7">
        <f>O3148*P3148</f>
        <v>7563</v>
      </c>
      <c r="R3148" s="7">
        <f>N3148*P3148</f>
        <v>7864</v>
      </c>
      <c r="S3148" s="2">
        <v>54</v>
      </c>
      <c r="T3148" s="8">
        <f>R3148+S3148</f>
        <v>7918</v>
      </c>
      <c r="U3148" s="8">
        <f>T3148-Q3148</f>
        <v>355</v>
      </c>
      <c r="V3148" s="2" t="s">
        <v>33</v>
      </c>
      <c r="W3148" s="31">
        <f>IF(T3148&lt;5000,T3148*2%,IF(T3148&lt;25000,T3148*5%,IF(T3148&lt;50000,T3148*7%,IF(T3148&lt;100000,T3148*9%,IF(T3148&lt;250000,T3148*12%,T3148*15%)))))</f>
        <v>395.90000000000003</v>
      </c>
    </row>
    <row r="3149" spans="1:23" x14ac:dyDescent="0.3">
      <c r="A3149" s="2" t="s">
        <v>2607</v>
      </c>
      <c r="B3149" s="4">
        <v>43873</v>
      </c>
      <c r="C3149" s="4">
        <v>43875</v>
      </c>
      <c r="D3149" s="2" t="s">
        <v>35</v>
      </c>
      <c r="E3149" s="2" t="s">
        <v>29</v>
      </c>
      <c r="F3149" s="2" t="s">
        <v>289</v>
      </c>
      <c r="G3149" s="5" t="str">
        <f>VLOOKUP(F3149,'Customer Info'!A:B,2,0)</f>
        <v>Sara</v>
      </c>
      <c r="H3149" s="5" t="str">
        <f>VLOOKUP(F3149,'Customer Info'!A:C,3,0)</f>
        <v>Luxemburg</v>
      </c>
      <c r="I3149" s="5" t="str">
        <f>VLOOKUP(F3149,'Customer Info'!A:E,5,0)</f>
        <v>Luoyang</v>
      </c>
      <c r="J3149" s="2" t="s">
        <v>155</v>
      </c>
      <c r="K3149" s="6" t="str">
        <f>VLOOKUP(J3149,'Product Details'!B:C,2,0)</f>
        <v>Office_Supplies</v>
      </c>
      <c r="L3149" s="6" t="str">
        <f>VLOOKUP(J3149,'Product Details'!B:D,3,0)</f>
        <v>Envelopes</v>
      </c>
      <c r="M3149" s="6" t="s">
        <v>6426</v>
      </c>
      <c r="N3149" s="2">
        <v>7864</v>
      </c>
      <c r="O3149" s="2">
        <v>7563</v>
      </c>
      <c r="P3149" s="2">
        <v>1</v>
      </c>
      <c r="Q3149" s="7">
        <f>O3149*P3149</f>
        <v>7563</v>
      </c>
      <c r="R3149" s="7">
        <f>N3149*P3149</f>
        <v>7864</v>
      </c>
      <c r="S3149" s="2">
        <v>47</v>
      </c>
      <c r="T3149" s="8">
        <f>R3149+S3149</f>
        <v>7911</v>
      </c>
      <c r="U3149" s="8">
        <f>T3149-Q3149</f>
        <v>348</v>
      </c>
      <c r="V3149" s="2" t="s">
        <v>33</v>
      </c>
      <c r="W3149" s="31">
        <f>IF(T3149&lt;5000,T3149*2%,IF(T3149&lt;25000,T3149*5%,IF(T3149&lt;50000,T3149*7%,IF(T3149&lt;100000,T3149*9%,IF(T3149&lt;250000,T3149*12%,T3149*15%)))))</f>
        <v>395.55</v>
      </c>
    </row>
    <row r="3150" spans="1:23" x14ac:dyDescent="0.3">
      <c r="A3150" s="2" t="s">
        <v>3447</v>
      </c>
      <c r="B3150" s="4">
        <v>43527</v>
      </c>
      <c r="C3150" s="4">
        <v>43528</v>
      </c>
      <c r="D3150" s="2" t="s">
        <v>28</v>
      </c>
      <c r="E3150" s="2" t="s">
        <v>68</v>
      </c>
      <c r="F3150" s="2" t="s">
        <v>372</v>
      </c>
      <c r="G3150" s="5" t="str">
        <f>VLOOKUP(F3150,'Customer Info'!A:B,2,0)</f>
        <v>Duane</v>
      </c>
      <c r="H3150" s="5" t="str">
        <f>VLOOKUP(F3150,'Customer Info'!A:C,3,0)</f>
        <v>Huffman</v>
      </c>
      <c r="I3150" s="5" t="str">
        <f>VLOOKUP(F3150,'Customer Info'!A:E,5,0)</f>
        <v>Perth</v>
      </c>
      <c r="J3150" s="2" t="s">
        <v>77</v>
      </c>
      <c r="K3150" s="6" t="str">
        <f>VLOOKUP(J3150,'Product Details'!B:C,2,0)</f>
        <v>Office_Supplies</v>
      </c>
      <c r="L3150" s="6" t="str">
        <f>VLOOKUP(J3150,'Product Details'!B:D,3,0)</f>
        <v>Supplies</v>
      </c>
      <c r="M3150" s="6" t="s">
        <v>6446</v>
      </c>
      <c r="N3150" s="2">
        <v>1968</v>
      </c>
      <c r="O3150" s="2">
        <v>1821</v>
      </c>
      <c r="P3150" s="2">
        <v>4</v>
      </c>
      <c r="Q3150" s="7">
        <f>O3150*P3150</f>
        <v>7284</v>
      </c>
      <c r="R3150" s="7">
        <f>N3150*P3150</f>
        <v>7872</v>
      </c>
      <c r="S3150" s="2">
        <v>73</v>
      </c>
      <c r="T3150" s="8">
        <f>R3150+S3150</f>
        <v>7945</v>
      </c>
      <c r="U3150" s="8">
        <f>T3150-Q3150</f>
        <v>661</v>
      </c>
      <c r="V3150" s="2" t="s">
        <v>33</v>
      </c>
      <c r="W3150" s="31">
        <f>IF(T3150&lt;5000,T3150*2%,IF(T3150&lt;25000,T3150*5%,IF(T3150&lt;50000,T3150*7%,IF(T3150&lt;100000,T3150*9%,IF(T3150&lt;250000,T3150*12%,T3150*15%)))))</f>
        <v>397.25</v>
      </c>
    </row>
    <row r="3151" spans="1:23" x14ac:dyDescent="0.3">
      <c r="A3151" s="2" t="s">
        <v>4770</v>
      </c>
      <c r="B3151" s="4">
        <v>44142</v>
      </c>
      <c r="C3151" s="4">
        <v>44144</v>
      </c>
      <c r="D3151" s="2" t="s">
        <v>28</v>
      </c>
      <c r="E3151" s="2" t="s">
        <v>29</v>
      </c>
      <c r="F3151" s="2" t="s">
        <v>1066</v>
      </c>
      <c r="G3151" s="5" t="str">
        <f>VLOOKUP(F3151,'Customer Info'!A:B,2,0)</f>
        <v>John</v>
      </c>
      <c r="H3151" s="5" t="str">
        <f>VLOOKUP(F3151,'Customer Info'!A:C,3,0)</f>
        <v>Lucas</v>
      </c>
      <c r="I3151" s="5" t="str">
        <f>VLOOKUP(F3151,'Customer Info'!A:E,5,0)</f>
        <v>Beijing</v>
      </c>
      <c r="J3151" s="2" t="s">
        <v>835</v>
      </c>
      <c r="K3151" s="6" t="str">
        <f>VLOOKUP(J3151,'Product Details'!B:C,2,0)</f>
        <v>Technology</v>
      </c>
      <c r="L3151" s="6" t="str">
        <f>VLOOKUP(J3151,'Product Details'!B:D,3,0)</f>
        <v>Copiers</v>
      </c>
      <c r="M3151" s="6" t="s">
        <v>6412</v>
      </c>
      <c r="N3151" s="2">
        <v>1576</v>
      </c>
      <c r="O3151" s="2">
        <v>1531</v>
      </c>
      <c r="P3151" s="2">
        <v>5</v>
      </c>
      <c r="Q3151" s="7">
        <f>O3151*P3151</f>
        <v>7655</v>
      </c>
      <c r="R3151" s="7">
        <f>N3151*P3151</f>
        <v>7880</v>
      </c>
      <c r="S3151" s="2">
        <v>84</v>
      </c>
      <c r="T3151" s="8">
        <f>R3151+S3151</f>
        <v>7964</v>
      </c>
      <c r="U3151" s="8">
        <f>T3151-Q3151</f>
        <v>309</v>
      </c>
      <c r="V3151" s="2" t="s">
        <v>63</v>
      </c>
      <c r="W3151" s="31">
        <f>IF(T3151&lt;5000,T3151*2%,IF(T3151&lt;25000,T3151*5%,IF(T3151&lt;50000,T3151*7%,IF(T3151&lt;100000,T3151*9%,IF(T3151&lt;250000,T3151*12%,T3151*15%)))))</f>
        <v>398.20000000000005</v>
      </c>
    </row>
    <row r="3152" spans="1:23" x14ac:dyDescent="0.3">
      <c r="A3152" s="2" t="s">
        <v>4752</v>
      </c>
      <c r="B3152" s="4">
        <v>44071</v>
      </c>
      <c r="C3152" s="4">
        <v>44073</v>
      </c>
      <c r="D3152" s="2" t="s">
        <v>47</v>
      </c>
      <c r="E3152" s="2" t="s">
        <v>29</v>
      </c>
      <c r="F3152" s="2" t="s">
        <v>1321</v>
      </c>
      <c r="G3152" s="5" t="str">
        <f>VLOOKUP(F3152,'Customer Info'!A:B,2,0)</f>
        <v>Susan</v>
      </c>
      <c r="H3152" s="5" t="str">
        <f>VLOOKUP(F3152,'Customer Info'!A:C,3,0)</f>
        <v>Pistek</v>
      </c>
      <c r="I3152" s="5" t="str">
        <f>VLOOKUP(F3152,'Customer Info'!A:E,5,0)</f>
        <v>Padang</v>
      </c>
      <c r="J3152" s="2" t="s">
        <v>668</v>
      </c>
      <c r="K3152" s="6" t="str">
        <f>VLOOKUP(J3152,'Product Details'!B:C,2,0)</f>
        <v>Technology</v>
      </c>
      <c r="L3152" s="6" t="str">
        <f>VLOOKUP(J3152,'Product Details'!B:D,3,0)</f>
        <v>Phones</v>
      </c>
      <c r="M3152" s="6" t="s">
        <v>6432</v>
      </c>
      <c r="N3152" s="2">
        <v>658</v>
      </c>
      <c r="O3152" s="2">
        <v>615</v>
      </c>
      <c r="P3152" s="2">
        <v>12</v>
      </c>
      <c r="Q3152" s="7">
        <f>O3152*P3152</f>
        <v>7380</v>
      </c>
      <c r="R3152" s="7">
        <f>N3152*P3152</f>
        <v>7896</v>
      </c>
      <c r="S3152" s="2">
        <v>52</v>
      </c>
      <c r="T3152" s="8">
        <f>R3152+S3152</f>
        <v>7948</v>
      </c>
      <c r="U3152" s="8">
        <f>T3152-Q3152</f>
        <v>568</v>
      </c>
      <c r="V3152" s="2" t="s">
        <v>63</v>
      </c>
      <c r="W3152" s="31">
        <f>IF(T3152&lt;5000,T3152*2%,IF(T3152&lt;25000,T3152*5%,IF(T3152&lt;50000,T3152*7%,IF(T3152&lt;100000,T3152*9%,IF(T3152&lt;250000,T3152*12%,T3152*15%)))))</f>
        <v>397.40000000000003</v>
      </c>
    </row>
    <row r="3153" spans="1:23" x14ac:dyDescent="0.3">
      <c r="A3153" s="2" t="s">
        <v>5005</v>
      </c>
      <c r="B3153" s="4">
        <v>43369</v>
      </c>
      <c r="C3153" s="4">
        <v>43369</v>
      </c>
      <c r="D3153" s="2" t="s">
        <v>35</v>
      </c>
      <c r="E3153" s="2" t="s">
        <v>68</v>
      </c>
      <c r="F3153" s="2" t="s">
        <v>631</v>
      </c>
      <c r="G3153" s="5" t="str">
        <f>VLOOKUP(F3153,'Customer Info'!A:B,2,0)</f>
        <v>Bart</v>
      </c>
      <c r="H3153" s="5" t="str">
        <f>VLOOKUP(F3153,'Customer Info'!A:C,3,0)</f>
        <v>Folk</v>
      </c>
      <c r="I3153" s="5" t="str">
        <f>VLOOKUP(F3153,'Customer Info'!A:E,5,0)</f>
        <v>Melbourne</v>
      </c>
      <c r="J3153" s="2" t="s">
        <v>296</v>
      </c>
      <c r="K3153" s="6" t="str">
        <f>VLOOKUP(J3153,'Product Details'!B:C,2,0)</f>
        <v>Office_Supplies</v>
      </c>
      <c r="L3153" s="6" t="str">
        <f>VLOOKUP(J3153,'Product Details'!B:D,3,0)</f>
        <v>Binders</v>
      </c>
      <c r="M3153" s="6" t="s">
        <v>6486</v>
      </c>
      <c r="N3153" s="2">
        <v>7922</v>
      </c>
      <c r="O3153" s="2">
        <v>7328</v>
      </c>
      <c r="P3153" s="2">
        <v>1</v>
      </c>
      <c r="Q3153" s="7">
        <f>O3153*P3153</f>
        <v>7328</v>
      </c>
      <c r="R3153" s="7">
        <f>N3153*P3153</f>
        <v>7922</v>
      </c>
      <c r="S3153" s="2">
        <v>100</v>
      </c>
      <c r="T3153" s="8">
        <f>R3153+S3153</f>
        <v>8022</v>
      </c>
      <c r="U3153" s="8">
        <f>T3153-Q3153</f>
        <v>694</v>
      </c>
      <c r="V3153" s="2" t="s">
        <v>33</v>
      </c>
      <c r="W3153" s="31">
        <f>IF(T3153&lt;5000,T3153*2%,IF(T3153&lt;25000,T3153*5%,IF(T3153&lt;50000,T3153*7%,IF(T3153&lt;100000,T3153*9%,IF(T3153&lt;250000,T3153*12%,T3153*15%)))))</f>
        <v>401.1</v>
      </c>
    </row>
    <row r="3154" spans="1:23" x14ac:dyDescent="0.3">
      <c r="A3154" s="2" t="s">
        <v>4289</v>
      </c>
      <c r="B3154" s="4">
        <v>43235</v>
      </c>
      <c r="C3154" s="4">
        <v>43235</v>
      </c>
      <c r="D3154" s="2" t="s">
        <v>35</v>
      </c>
      <c r="E3154" s="2" t="s">
        <v>48</v>
      </c>
      <c r="F3154" s="2" t="s">
        <v>142</v>
      </c>
      <c r="G3154" s="5" t="str">
        <f>VLOOKUP(F3154,'Customer Info'!A:B,2,0)</f>
        <v>Steve</v>
      </c>
      <c r="H3154" s="5" t="str">
        <f>VLOOKUP(F3154,'Customer Info'!A:C,3,0)</f>
        <v>Carroll</v>
      </c>
      <c r="I3154" s="5" t="str">
        <f>VLOOKUP(F3154,'Customer Info'!A:E,5,0)</f>
        <v>Qingdao</v>
      </c>
      <c r="J3154" s="2" t="s">
        <v>80</v>
      </c>
      <c r="K3154" s="6" t="str">
        <f>VLOOKUP(J3154,'Product Details'!B:C,2,0)</f>
        <v>Technology</v>
      </c>
      <c r="L3154" s="6" t="str">
        <f>VLOOKUP(J3154,'Product Details'!B:D,3,0)</f>
        <v>Phones</v>
      </c>
      <c r="M3154" s="6" t="s">
        <v>6433</v>
      </c>
      <c r="N3154" s="2">
        <v>7922</v>
      </c>
      <c r="O3154" s="2">
        <v>7328</v>
      </c>
      <c r="P3154" s="2">
        <v>1</v>
      </c>
      <c r="Q3154" s="7">
        <f>O3154*P3154</f>
        <v>7328</v>
      </c>
      <c r="R3154" s="7">
        <f>N3154*P3154</f>
        <v>7922</v>
      </c>
      <c r="S3154" s="2">
        <v>88</v>
      </c>
      <c r="T3154" s="8">
        <f>R3154+S3154</f>
        <v>8010</v>
      </c>
      <c r="U3154" s="8">
        <f>T3154-Q3154</f>
        <v>682</v>
      </c>
      <c r="V3154" s="2" t="s">
        <v>63</v>
      </c>
      <c r="W3154" s="31">
        <f>IF(T3154&lt;5000,T3154*2%,IF(T3154&lt;25000,T3154*5%,IF(T3154&lt;50000,T3154*7%,IF(T3154&lt;100000,T3154*9%,IF(T3154&lt;250000,T3154*12%,T3154*15%)))))</f>
        <v>400.5</v>
      </c>
    </row>
    <row r="3155" spans="1:23" x14ac:dyDescent="0.3">
      <c r="A3155" s="2" t="s">
        <v>4962</v>
      </c>
      <c r="B3155" s="4">
        <v>43158</v>
      </c>
      <c r="C3155" s="4">
        <v>43159</v>
      </c>
      <c r="D3155" s="2" t="s">
        <v>35</v>
      </c>
      <c r="E3155" s="2" t="s">
        <v>29</v>
      </c>
      <c r="F3155" s="2" t="s">
        <v>159</v>
      </c>
      <c r="G3155" s="5" t="str">
        <f>VLOOKUP(F3155,'Customer Info'!A:B,2,0)</f>
        <v>Eileen</v>
      </c>
      <c r="H3155" s="5" t="str">
        <f>VLOOKUP(F3155,'Customer Info'!A:C,3,0)</f>
        <v>Kiefer</v>
      </c>
      <c r="I3155" s="5" t="str">
        <f>VLOOKUP(F3155,'Customer Info'!A:E,5,0)</f>
        <v>Hamm</v>
      </c>
      <c r="J3155" s="2" t="s">
        <v>193</v>
      </c>
      <c r="K3155" s="6" t="str">
        <f>VLOOKUP(J3155,'Product Details'!B:C,2,0)</f>
        <v>Office_Supplies</v>
      </c>
      <c r="L3155" s="6" t="str">
        <f>VLOOKUP(J3155,'Product Details'!B:D,3,0)</f>
        <v>Art</v>
      </c>
      <c r="M3155" s="6" t="s">
        <v>6434</v>
      </c>
      <c r="N3155" s="2">
        <v>7922</v>
      </c>
      <c r="O3155" s="2">
        <v>7328</v>
      </c>
      <c r="P3155" s="2">
        <v>1</v>
      </c>
      <c r="Q3155" s="7">
        <f>O3155*P3155</f>
        <v>7328</v>
      </c>
      <c r="R3155" s="7">
        <f>N3155*P3155</f>
        <v>7922</v>
      </c>
      <c r="S3155" s="2">
        <v>42</v>
      </c>
      <c r="T3155" s="8">
        <f>R3155+S3155</f>
        <v>7964</v>
      </c>
      <c r="U3155" s="8">
        <f>T3155-Q3155</f>
        <v>636</v>
      </c>
      <c r="V3155" s="2" t="s">
        <v>33</v>
      </c>
      <c r="W3155" s="31">
        <f>IF(T3155&lt;5000,T3155*2%,IF(T3155&lt;25000,T3155*5%,IF(T3155&lt;50000,T3155*7%,IF(T3155&lt;100000,T3155*9%,IF(T3155&lt;250000,T3155*12%,T3155*15%)))))</f>
        <v>398.20000000000005</v>
      </c>
    </row>
    <row r="3156" spans="1:23" x14ac:dyDescent="0.3">
      <c r="A3156" s="2" t="s">
        <v>2079</v>
      </c>
      <c r="B3156" s="4">
        <v>43194</v>
      </c>
      <c r="C3156" s="4">
        <v>43195</v>
      </c>
      <c r="D3156" s="2" t="s">
        <v>28</v>
      </c>
      <c r="E3156" s="2" t="s">
        <v>29</v>
      </c>
      <c r="F3156" s="2" t="s">
        <v>794</v>
      </c>
      <c r="G3156" s="5" t="str">
        <f>VLOOKUP(F3156,'Customer Info'!A:B,2,0)</f>
        <v>Denise</v>
      </c>
      <c r="H3156" s="5" t="str">
        <f>VLOOKUP(F3156,'Customer Info'!A:C,3,0)</f>
        <v>Leinenbach</v>
      </c>
      <c r="I3156" s="5" t="str">
        <f>VLOOKUP(F3156,'Customer Info'!A:E,5,0)</f>
        <v>Bhiwandi</v>
      </c>
      <c r="J3156" s="2" t="s">
        <v>893</v>
      </c>
      <c r="K3156" s="6" t="str">
        <f>VLOOKUP(J3156,'Product Details'!B:C,2,0)</f>
        <v>Technology</v>
      </c>
      <c r="L3156" s="6" t="str">
        <f>VLOOKUP(J3156,'Product Details'!B:D,3,0)</f>
        <v>Machines</v>
      </c>
      <c r="M3156" s="6" t="s">
        <v>6485</v>
      </c>
      <c r="N3156" s="2">
        <v>1585</v>
      </c>
      <c r="O3156" s="2">
        <v>1495</v>
      </c>
      <c r="P3156" s="2">
        <v>5</v>
      </c>
      <c r="Q3156" s="7">
        <f>O3156*P3156</f>
        <v>7475</v>
      </c>
      <c r="R3156" s="7">
        <f>N3156*P3156</f>
        <v>7925</v>
      </c>
      <c r="S3156" s="2">
        <v>82</v>
      </c>
      <c r="T3156" s="8">
        <f>R3156+S3156</f>
        <v>8007</v>
      </c>
      <c r="U3156" s="8">
        <f>T3156-Q3156</f>
        <v>532</v>
      </c>
      <c r="V3156" s="2" t="s">
        <v>33</v>
      </c>
      <c r="W3156" s="31">
        <f>IF(T3156&lt;5000,T3156*2%,IF(T3156&lt;25000,T3156*5%,IF(T3156&lt;50000,T3156*7%,IF(T3156&lt;100000,T3156*9%,IF(T3156&lt;250000,T3156*12%,T3156*15%)))))</f>
        <v>400.35</v>
      </c>
    </row>
    <row r="3157" spans="1:23" x14ac:dyDescent="0.3">
      <c r="A3157" s="2" t="s">
        <v>4795</v>
      </c>
      <c r="B3157" s="4">
        <v>43337</v>
      </c>
      <c r="C3157" s="4">
        <v>43339</v>
      </c>
      <c r="D3157" s="2" t="s">
        <v>28</v>
      </c>
      <c r="E3157" s="2" t="s">
        <v>48</v>
      </c>
      <c r="F3157" s="2" t="s">
        <v>801</v>
      </c>
      <c r="G3157" s="5" t="str">
        <f>VLOOKUP(F3157,'Customer Info'!A:B,2,0)</f>
        <v>Tim</v>
      </c>
      <c r="H3157" s="5" t="str">
        <f>VLOOKUP(F3157,'Customer Info'!A:C,3,0)</f>
        <v>Brockman</v>
      </c>
      <c r="I3157" s="5" t="str">
        <f>VLOOKUP(F3157,'Customer Info'!A:E,5,0)</f>
        <v>Toowoomba</v>
      </c>
      <c r="J3157" s="2" t="s">
        <v>373</v>
      </c>
      <c r="K3157" s="6" t="str">
        <f>VLOOKUP(J3157,'Product Details'!B:C,2,0)</f>
        <v>Furniture</v>
      </c>
      <c r="L3157" s="6" t="str">
        <f>VLOOKUP(J3157,'Product Details'!B:D,3,0)</f>
        <v>Chairs</v>
      </c>
      <c r="M3157" s="6" t="s">
        <v>6518</v>
      </c>
      <c r="N3157" s="2">
        <v>1585</v>
      </c>
      <c r="O3157" s="2">
        <v>1495</v>
      </c>
      <c r="P3157" s="2">
        <v>5</v>
      </c>
      <c r="Q3157" s="7">
        <f>O3157*P3157</f>
        <v>7475</v>
      </c>
      <c r="R3157" s="7">
        <f>N3157*P3157</f>
        <v>7925</v>
      </c>
      <c r="S3157" s="2">
        <v>73</v>
      </c>
      <c r="T3157" s="8">
        <f>R3157+S3157</f>
        <v>7998</v>
      </c>
      <c r="U3157" s="8">
        <f>T3157-Q3157</f>
        <v>523</v>
      </c>
      <c r="V3157" s="2" t="s">
        <v>33</v>
      </c>
      <c r="W3157" s="31">
        <f>IF(T3157&lt;5000,T3157*2%,IF(T3157&lt;25000,T3157*5%,IF(T3157&lt;50000,T3157*7%,IF(T3157&lt;100000,T3157*9%,IF(T3157&lt;250000,T3157*12%,T3157*15%)))))</f>
        <v>399.90000000000003</v>
      </c>
    </row>
    <row r="3158" spans="1:23" x14ac:dyDescent="0.3">
      <c r="A3158" s="2" t="s">
        <v>4950</v>
      </c>
      <c r="B3158" s="4">
        <v>43113</v>
      </c>
      <c r="C3158" s="4">
        <v>43114</v>
      </c>
      <c r="D3158" s="2" t="s">
        <v>47</v>
      </c>
      <c r="E3158" s="2" t="s">
        <v>68</v>
      </c>
      <c r="F3158" s="2" t="s">
        <v>606</v>
      </c>
      <c r="G3158" s="5" t="str">
        <f>VLOOKUP(F3158,'Customer Info'!A:B,2,0)</f>
        <v>Maureen</v>
      </c>
      <c r="H3158" s="5" t="str">
        <f>VLOOKUP(F3158,'Customer Info'!A:C,3,0)</f>
        <v>Gastineau</v>
      </c>
      <c r="I3158" s="5" t="str">
        <f>VLOOKUP(F3158,'Customer Info'!A:E,5,0)</f>
        <v>Melton</v>
      </c>
      <c r="J3158" s="2" t="s">
        <v>816</v>
      </c>
      <c r="K3158" s="6" t="str">
        <f>VLOOKUP(J3158,'Product Details'!B:C,2,0)</f>
        <v>Office_Supplies</v>
      </c>
      <c r="L3158" s="6" t="str">
        <f>VLOOKUP(J3158,'Product Details'!B:D,3,0)</f>
        <v>Labels</v>
      </c>
      <c r="M3158" s="6" t="s">
        <v>6468</v>
      </c>
      <c r="N3158" s="2">
        <v>1321</v>
      </c>
      <c r="O3158" s="2">
        <v>1211</v>
      </c>
      <c r="P3158" s="2">
        <v>6</v>
      </c>
      <c r="Q3158" s="7">
        <f>O3158*P3158</f>
        <v>7266</v>
      </c>
      <c r="R3158" s="7">
        <f>N3158*P3158</f>
        <v>7926</v>
      </c>
      <c r="S3158" s="2">
        <v>47</v>
      </c>
      <c r="T3158" s="8">
        <f>R3158+S3158</f>
        <v>7973</v>
      </c>
      <c r="U3158" s="8">
        <f>T3158-Q3158</f>
        <v>707</v>
      </c>
      <c r="V3158" s="2" t="s">
        <v>63</v>
      </c>
      <c r="W3158" s="31">
        <f>IF(T3158&lt;5000,T3158*2%,IF(T3158&lt;25000,T3158*5%,IF(T3158&lt;50000,T3158*7%,IF(T3158&lt;100000,T3158*9%,IF(T3158&lt;250000,T3158*12%,T3158*15%)))))</f>
        <v>398.65000000000003</v>
      </c>
    </row>
    <row r="3159" spans="1:23" x14ac:dyDescent="0.3">
      <c r="A3159" s="2" t="s">
        <v>4463</v>
      </c>
      <c r="B3159" s="4">
        <v>43706</v>
      </c>
      <c r="C3159" s="4">
        <v>43706</v>
      </c>
      <c r="D3159" s="2" t="s">
        <v>47</v>
      </c>
      <c r="E3159" s="2" t="s">
        <v>48</v>
      </c>
      <c r="F3159" s="2" t="s">
        <v>658</v>
      </c>
      <c r="G3159" s="5" t="str">
        <f>VLOOKUP(F3159,'Customer Info'!A:B,2,0)</f>
        <v>Magdelene</v>
      </c>
      <c r="H3159" s="5" t="str">
        <f>VLOOKUP(F3159,'Customer Info'!A:C,3,0)</f>
        <v>Morse</v>
      </c>
      <c r="I3159" s="5" t="str">
        <f>VLOOKUP(F3159,'Customer Info'!A:E,5,0)</f>
        <v>Berlin</v>
      </c>
      <c r="J3159" s="2" t="s">
        <v>322</v>
      </c>
      <c r="K3159" s="6" t="str">
        <f>VLOOKUP(J3159,'Product Details'!B:C,2,0)</f>
        <v>Technology</v>
      </c>
      <c r="L3159" s="6" t="str">
        <f>VLOOKUP(J3159,'Product Details'!B:D,3,0)</f>
        <v>Accessories</v>
      </c>
      <c r="M3159" s="6" t="s">
        <v>6475</v>
      </c>
      <c r="N3159" s="2">
        <v>793</v>
      </c>
      <c r="O3159" s="2">
        <v>755</v>
      </c>
      <c r="P3159" s="2">
        <v>10</v>
      </c>
      <c r="Q3159" s="7">
        <f>O3159*P3159</f>
        <v>7550</v>
      </c>
      <c r="R3159" s="7">
        <f>N3159*P3159</f>
        <v>7930</v>
      </c>
      <c r="S3159" s="2">
        <v>47</v>
      </c>
      <c r="T3159" s="8">
        <f>R3159+S3159</f>
        <v>7977</v>
      </c>
      <c r="U3159" s="8">
        <f>T3159-Q3159</f>
        <v>427</v>
      </c>
      <c r="V3159" s="2" t="s">
        <v>30</v>
      </c>
      <c r="W3159" s="31">
        <f>IF(T3159&lt;5000,T3159*2%,IF(T3159&lt;25000,T3159*5%,IF(T3159&lt;50000,T3159*7%,IF(T3159&lt;100000,T3159*9%,IF(T3159&lt;250000,T3159*12%,T3159*15%)))))</f>
        <v>398.85</v>
      </c>
    </row>
    <row r="3160" spans="1:23" x14ac:dyDescent="0.3">
      <c r="A3160" s="2" t="s">
        <v>1669</v>
      </c>
      <c r="B3160" s="4">
        <v>44064</v>
      </c>
      <c r="C3160" s="4">
        <v>44065</v>
      </c>
      <c r="D3160" s="2" t="s">
        <v>28</v>
      </c>
      <c r="E3160" s="2" t="s">
        <v>36</v>
      </c>
      <c r="F3160" s="2" t="s">
        <v>98</v>
      </c>
      <c r="G3160" s="5" t="str">
        <f>VLOOKUP(F3160,'Customer Info'!A:B,2,0)</f>
        <v>David</v>
      </c>
      <c r="H3160" s="5" t="str">
        <f>VLOOKUP(F3160,'Customer Info'!A:C,3,0)</f>
        <v>Kendrick</v>
      </c>
      <c r="I3160" s="5" t="str">
        <f>VLOOKUP(F3160,'Customer Info'!A:E,5,0)</f>
        <v>Kunming</v>
      </c>
      <c r="J3160" s="2" t="s">
        <v>416</v>
      </c>
      <c r="K3160" s="6" t="str">
        <f>VLOOKUP(J3160,'Product Details'!B:C,2,0)</f>
        <v>Technology</v>
      </c>
      <c r="L3160" s="6" t="str">
        <f>VLOOKUP(J3160,'Product Details'!B:D,3,0)</f>
        <v>Phones</v>
      </c>
      <c r="M3160" s="6" t="s">
        <v>6448</v>
      </c>
      <c r="N3160" s="2">
        <v>2644</v>
      </c>
      <c r="O3160" s="2">
        <v>2425</v>
      </c>
      <c r="P3160" s="2">
        <v>3</v>
      </c>
      <c r="Q3160" s="7">
        <f>O3160*P3160</f>
        <v>7275</v>
      </c>
      <c r="R3160" s="7">
        <f>N3160*P3160</f>
        <v>7932</v>
      </c>
      <c r="S3160" s="2">
        <v>98</v>
      </c>
      <c r="T3160" s="8">
        <f>R3160+S3160</f>
        <v>8030</v>
      </c>
      <c r="U3160" s="8">
        <f>T3160-Q3160</f>
        <v>755</v>
      </c>
      <c r="V3160" s="2" t="s">
        <v>71</v>
      </c>
      <c r="W3160" s="31">
        <f>IF(T3160&lt;5000,T3160*2%,IF(T3160&lt;25000,T3160*5%,IF(T3160&lt;50000,T3160*7%,IF(T3160&lt;100000,T3160*9%,IF(T3160&lt;250000,T3160*12%,T3160*15%)))))</f>
        <v>401.5</v>
      </c>
    </row>
    <row r="3161" spans="1:23" x14ac:dyDescent="0.3">
      <c r="A3161" s="2" t="s">
        <v>2753</v>
      </c>
      <c r="B3161" s="4">
        <v>44144</v>
      </c>
      <c r="C3161" s="4">
        <v>44144</v>
      </c>
      <c r="D3161" s="2" t="s">
        <v>28</v>
      </c>
      <c r="E3161" s="2" t="s">
        <v>29</v>
      </c>
      <c r="F3161" s="2" t="s">
        <v>61</v>
      </c>
      <c r="G3161" s="5" t="str">
        <f>VLOOKUP(F3161,'Customer Info'!A:B,2,0)</f>
        <v>Corinna</v>
      </c>
      <c r="H3161" s="5" t="str">
        <f>VLOOKUP(F3161,'Customer Info'!A:C,3,0)</f>
        <v>Mitchell</v>
      </c>
      <c r="I3161" s="5" t="str">
        <f>VLOOKUP(F3161,'Customer Info'!A:E,5,0)</f>
        <v>Augsburg</v>
      </c>
      <c r="J3161" s="2" t="s">
        <v>514</v>
      </c>
      <c r="K3161" s="6" t="str">
        <f>VLOOKUP(J3161,'Product Details'!B:C,2,0)</f>
        <v>Technology</v>
      </c>
      <c r="L3161" s="6" t="str">
        <f>VLOOKUP(J3161,'Product Details'!B:D,3,0)</f>
        <v>Accessories</v>
      </c>
      <c r="M3161" s="6" t="s">
        <v>6431</v>
      </c>
      <c r="N3161" s="2">
        <v>2644</v>
      </c>
      <c r="O3161" s="2">
        <v>2425</v>
      </c>
      <c r="P3161" s="2">
        <v>3</v>
      </c>
      <c r="Q3161" s="7">
        <f>O3161*P3161</f>
        <v>7275</v>
      </c>
      <c r="R3161" s="7">
        <f>N3161*P3161</f>
        <v>7932</v>
      </c>
      <c r="S3161" s="2">
        <v>95</v>
      </c>
      <c r="T3161" s="8">
        <f>R3161+S3161</f>
        <v>8027</v>
      </c>
      <c r="U3161" s="8">
        <f>T3161-Q3161</f>
        <v>752</v>
      </c>
      <c r="V3161" s="2" t="s">
        <v>33</v>
      </c>
      <c r="W3161" s="31">
        <f>IF(T3161&lt;5000,T3161*2%,IF(T3161&lt;25000,T3161*5%,IF(T3161&lt;50000,T3161*7%,IF(T3161&lt;100000,T3161*9%,IF(T3161&lt;250000,T3161*12%,T3161*15%)))))</f>
        <v>401.35</v>
      </c>
    </row>
    <row r="3162" spans="1:23" x14ac:dyDescent="0.3">
      <c r="A3162" s="2" t="s">
        <v>551</v>
      </c>
      <c r="B3162" s="4">
        <v>43416</v>
      </c>
      <c r="C3162" s="4">
        <v>43417</v>
      </c>
      <c r="D3162" s="2" t="s">
        <v>28</v>
      </c>
      <c r="E3162" s="2" t="s">
        <v>68</v>
      </c>
      <c r="F3162" s="2" t="s">
        <v>552</v>
      </c>
      <c r="G3162" s="5" t="str">
        <f>VLOOKUP(F3162,'Customer Info'!A:B,2,0)</f>
        <v>Ritsa</v>
      </c>
      <c r="H3162" s="5" t="str">
        <f>VLOOKUP(F3162,'Customer Info'!A:C,3,0)</f>
        <v>Hightower</v>
      </c>
      <c r="I3162" s="5" t="str">
        <f>VLOOKUP(F3162,'Customer Info'!A:E,5,0)</f>
        <v>Hamburg</v>
      </c>
      <c r="J3162" s="2" t="s">
        <v>426</v>
      </c>
      <c r="K3162" s="6" t="str">
        <f>VLOOKUP(J3162,'Product Details'!B:C,2,0)</f>
        <v>Office_Supplies</v>
      </c>
      <c r="L3162" s="6" t="str">
        <f>VLOOKUP(J3162,'Product Details'!B:D,3,0)</f>
        <v>Storage</v>
      </c>
      <c r="M3162" s="6" t="s">
        <v>6504</v>
      </c>
      <c r="N3162" s="2">
        <v>2644</v>
      </c>
      <c r="O3162" s="2">
        <v>2425</v>
      </c>
      <c r="P3162" s="2">
        <v>3</v>
      </c>
      <c r="Q3162" s="7">
        <f>O3162*P3162</f>
        <v>7275</v>
      </c>
      <c r="R3162" s="7">
        <f>N3162*P3162</f>
        <v>7932</v>
      </c>
      <c r="S3162" s="2">
        <v>84</v>
      </c>
      <c r="T3162" s="8">
        <f>R3162+S3162</f>
        <v>8016</v>
      </c>
      <c r="U3162" s="8">
        <f>T3162-Q3162</f>
        <v>741</v>
      </c>
      <c r="V3162" s="2" t="s">
        <v>33</v>
      </c>
      <c r="W3162" s="31">
        <f>IF(T3162&lt;5000,T3162*2%,IF(T3162&lt;25000,T3162*5%,IF(T3162&lt;50000,T3162*7%,IF(T3162&lt;100000,T3162*9%,IF(T3162&lt;250000,T3162*12%,T3162*15%)))))</f>
        <v>400.8</v>
      </c>
    </row>
    <row r="3163" spans="1:23" x14ac:dyDescent="0.3">
      <c r="A3163" s="2" t="s">
        <v>1712</v>
      </c>
      <c r="B3163" s="4">
        <v>44064</v>
      </c>
      <c r="C3163" s="4">
        <v>44065</v>
      </c>
      <c r="D3163" s="2" t="s">
        <v>28</v>
      </c>
      <c r="E3163" s="2" t="s">
        <v>29</v>
      </c>
      <c r="F3163" s="2" t="s">
        <v>926</v>
      </c>
      <c r="G3163" s="5" t="str">
        <f>VLOOKUP(F3163,'Customer Info'!A:B,2,0)</f>
        <v>Sonia</v>
      </c>
      <c r="H3163" s="5" t="str">
        <f>VLOOKUP(F3163,'Customer Info'!A:C,3,0)</f>
        <v>Sunley</v>
      </c>
      <c r="I3163" s="5" t="str">
        <f>VLOOKUP(F3163,'Customer Info'!A:E,5,0)</f>
        <v>Canberra</v>
      </c>
      <c r="J3163" s="2" t="s">
        <v>99</v>
      </c>
      <c r="K3163" s="6" t="str">
        <f>VLOOKUP(J3163,'Product Details'!B:C,2,0)</f>
        <v>Office_Supplies</v>
      </c>
      <c r="L3163" s="6" t="str">
        <f>VLOOKUP(J3163,'Product Details'!B:D,3,0)</f>
        <v>Art</v>
      </c>
      <c r="M3163" s="6" t="s">
        <v>6533</v>
      </c>
      <c r="N3163" s="2">
        <v>2644</v>
      </c>
      <c r="O3163" s="2">
        <v>2425</v>
      </c>
      <c r="P3163" s="2">
        <v>3</v>
      </c>
      <c r="Q3163" s="7">
        <f>O3163*P3163</f>
        <v>7275</v>
      </c>
      <c r="R3163" s="7">
        <f>N3163*P3163</f>
        <v>7932</v>
      </c>
      <c r="S3163" s="2">
        <v>71</v>
      </c>
      <c r="T3163" s="8">
        <f>R3163+S3163</f>
        <v>8003</v>
      </c>
      <c r="U3163" s="8">
        <f>T3163-Q3163</f>
        <v>728</v>
      </c>
      <c r="V3163" s="2" t="s">
        <v>33</v>
      </c>
      <c r="W3163" s="31">
        <f>IF(T3163&lt;5000,T3163*2%,IF(T3163&lt;25000,T3163*5%,IF(T3163&lt;50000,T3163*7%,IF(T3163&lt;100000,T3163*9%,IF(T3163&lt;250000,T3163*12%,T3163*15%)))))</f>
        <v>400.15000000000003</v>
      </c>
    </row>
    <row r="3164" spans="1:23" x14ac:dyDescent="0.3">
      <c r="A3164" s="2" t="s">
        <v>5042</v>
      </c>
      <c r="B3164" s="4">
        <v>43560</v>
      </c>
      <c r="C3164" s="4">
        <v>43560</v>
      </c>
      <c r="D3164" s="2" t="s">
        <v>28</v>
      </c>
      <c r="E3164" s="2" t="s">
        <v>91</v>
      </c>
      <c r="F3164" s="2" t="s">
        <v>1368</v>
      </c>
      <c r="G3164" s="5" t="str">
        <f>VLOOKUP(F3164,'Customer Info'!A:B,2,0)</f>
        <v>Duane</v>
      </c>
      <c r="H3164" s="5" t="str">
        <f>VLOOKUP(F3164,'Customer Info'!A:C,3,0)</f>
        <v>Noonan</v>
      </c>
      <c r="I3164" s="5" t="str">
        <f>VLOOKUP(F3164,'Customer Info'!A:E,5,0)</f>
        <v>Durg</v>
      </c>
      <c r="J3164" s="2" t="s">
        <v>441</v>
      </c>
      <c r="K3164" s="6" t="str">
        <f>VLOOKUP(J3164,'Product Details'!B:C,2,0)</f>
        <v>Technology</v>
      </c>
      <c r="L3164" s="6" t="str">
        <f>VLOOKUP(J3164,'Product Details'!B:D,3,0)</f>
        <v>Phones</v>
      </c>
      <c r="M3164" s="6" t="s">
        <v>6417</v>
      </c>
      <c r="N3164" s="2">
        <v>2644</v>
      </c>
      <c r="O3164" s="2">
        <v>2425</v>
      </c>
      <c r="P3164" s="2">
        <v>3</v>
      </c>
      <c r="Q3164" s="7">
        <f>O3164*P3164</f>
        <v>7275</v>
      </c>
      <c r="R3164" s="7">
        <f>N3164*P3164</f>
        <v>7932</v>
      </c>
      <c r="S3164" s="2">
        <v>70</v>
      </c>
      <c r="T3164" s="8">
        <f>R3164+S3164</f>
        <v>8002</v>
      </c>
      <c r="U3164" s="8">
        <f>T3164-Q3164</f>
        <v>727</v>
      </c>
      <c r="V3164" s="2" t="s">
        <v>33</v>
      </c>
      <c r="W3164" s="31">
        <f>IF(T3164&lt;5000,T3164*2%,IF(T3164&lt;25000,T3164*5%,IF(T3164&lt;50000,T3164*7%,IF(T3164&lt;100000,T3164*9%,IF(T3164&lt;250000,T3164*12%,T3164*15%)))))</f>
        <v>400.1</v>
      </c>
    </row>
    <row r="3165" spans="1:23" x14ac:dyDescent="0.3">
      <c r="A3165" s="2" t="s">
        <v>796</v>
      </c>
      <c r="B3165" s="4">
        <v>43390</v>
      </c>
      <c r="C3165" s="4">
        <v>43392</v>
      </c>
      <c r="D3165" s="2" t="s">
        <v>28</v>
      </c>
      <c r="E3165" s="2" t="s">
        <v>29</v>
      </c>
      <c r="F3165" s="2" t="s">
        <v>649</v>
      </c>
      <c r="G3165" s="5" t="str">
        <f>VLOOKUP(F3165,'Customer Info'!A:B,2,0)</f>
        <v>Carlos</v>
      </c>
      <c r="H3165" s="5" t="str">
        <f>VLOOKUP(F3165,'Customer Info'!A:C,3,0)</f>
        <v>Soltero</v>
      </c>
      <c r="I3165" s="5" t="str">
        <f>VLOOKUP(F3165,'Customer Info'!A:E,5,0)</f>
        <v>Wodonga</v>
      </c>
      <c r="J3165" s="2" t="s">
        <v>328</v>
      </c>
      <c r="K3165" s="6" t="str">
        <f>VLOOKUP(J3165,'Product Details'!B:C,2,0)</f>
        <v>Office_Supplies</v>
      </c>
      <c r="L3165" s="6" t="str">
        <f>VLOOKUP(J3165,'Product Details'!B:D,3,0)</f>
        <v>Appliances</v>
      </c>
      <c r="M3165" s="6" t="s">
        <v>6529</v>
      </c>
      <c r="N3165" s="2">
        <v>1983</v>
      </c>
      <c r="O3165" s="2">
        <v>1908</v>
      </c>
      <c r="P3165" s="2">
        <v>4</v>
      </c>
      <c r="Q3165" s="7">
        <f>O3165*P3165</f>
        <v>7632</v>
      </c>
      <c r="R3165" s="7">
        <f>N3165*P3165</f>
        <v>7932</v>
      </c>
      <c r="S3165" s="2">
        <v>62</v>
      </c>
      <c r="T3165" s="8">
        <f>R3165+S3165</f>
        <v>7994</v>
      </c>
      <c r="U3165" s="8">
        <f>T3165-Q3165</f>
        <v>362</v>
      </c>
      <c r="V3165" s="2" t="s">
        <v>33</v>
      </c>
      <c r="W3165" s="31">
        <f>IF(T3165&lt;5000,T3165*2%,IF(T3165&lt;25000,T3165*5%,IF(T3165&lt;50000,T3165*7%,IF(T3165&lt;100000,T3165*9%,IF(T3165&lt;250000,T3165*12%,T3165*15%)))))</f>
        <v>399.70000000000005</v>
      </c>
    </row>
    <row r="3166" spans="1:23" x14ac:dyDescent="0.3">
      <c r="A3166" s="2" t="s">
        <v>1925</v>
      </c>
      <c r="B3166" s="4">
        <v>44002</v>
      </c>
      <c r="C3166" s="4">
        <v>44003</v>
      </c>
      <c r="D3166" s="2" t="s">
        <v>28</v>
      </c>
      <c r="E3166" s="2" t="s">
        <v>36</v>
      </c>
      <c r="F3166" s="2" t="s">
        <v>977</v>
      </c>
      <c r="G3166" s="5" t="str">
        <f>VLOOKUP(F3166,'Customer Info'!A:B,2,0)</f>
        <v>Victoria</v>
      </c>
      <c r="H3166" s="5" t="str">
        <f>VLOOKUP(F3166,'Customer Info'!A:C,3,0)</f>
        <v>Brennan</v>
      </c>
      <c r="I3166" s="5" t="str">
        <f>VLOOKUP(F3166,'Customer Info'!A:E,5,0)</f>
        <v>Mangalore</v>
      </c>
      <c r="J3166" s="2" t="s">
        <v>296</v>
      </c>
      <c r="K3166" s="6" t="str">
        <f>VLOOKUP(J3166,'Product Details'!B:C,2,0)</f>
        <v>Office_Supplies</v>
      </c>
      <c r="L3166" s="6" t="str">
        <f>VLOOKUP(J3166,'Product Details'!B:D,3,0)</f>
        <v>Binders</v>
      </c>
      <c r="M3166" s="6" t="s">
        <v>6486</v>
      </c>
      <c r="N3166" s="2">
        <v>1983</v>
      </c>
      <c r="O3166" s="2">
        <v>1908</v>
      </c>
      <c r="P3166" s="2">
        <v>4</v>
      </c>
      <c r="Q3166" s="7">
        <f>O3166*P3166</f>
        <v>7632</v>
      </c>
      <c r="R3166" s="7">
        <f>N3166*P3166</f>
        <v>7932</v>
      </c>
      <c r="S3166" s="2">
        <v>59</v>
      </c>
      <c r="T3166" s="8">
        <f>R3166+S3166</f>
        <v>7991</v>
      </c>
      <c r="U3166" s="8">
        <f>T3166-Q3166</f>
        <v>359</v>
      </c>
      <c r="V3166" s="2" t="s">
        <v>33</v>
      </c>
      <c r="W3166" s="31">
        <f>IF(T3166&lt;5000,T3166*2%,IF(T3166&lt;25000,T3166*5%,IF(T3166&lt;50000,T3166*7%,IF(T3166&lt;100000,T3166*9%,IF(T3166&lt;250000,T3166*12%,T3166*15%)))))</f>
        <v>399.55</v>
      </c>
    </row>
    <row r="3167" spans="1:23" x14ac:dyDescent="0.3">
      <c r="A3167" s="2" t="s">
        <v>2503</v>
      </c>
      <c r="B3167" s="4">
        <v>43717</v>
      </c>
      <c r="C3167" s="4">
        <v>43719</v>
      </c>
      <c r="D3167" s="2" t="s">
        <v>28</v>
      </c>
      <c r="E3167" s="2" t="s">
        <v>36</v>
      </c>
      <c r="F3167" s="2" t="s">
        <v>512</v>
      </c>
      <c r="G3167" s="5" t="str">
        <f>VLOOKUP(F3167,'Customer Info'!A:B,2,0)</f>
        <v>Barry</v>
      </c>
      <c r="H3167" s="5" t="str">
        <f>VLOOKUP(F3167,'Customer Info'!A:C,3,0)</f>
        <v>Blumstein</v>
      </c>
      <c r="I3167" s="5" t="str">
        <f>VLOOKUP(F3167,'Customer Info'!A:E,5,0)</f>
        <v>Gold Coast</v>
      </c>
      <c r="J3167" s="2" t="s">
        <v>350</v>
      </c>
      <c r="K3167" s="6" t="str">
        <f>VLOOKUP(J3167,'Product Details'!B:C,2,0)</f>
        <v>Furniture</v>
      </c>
      <c r="L3167" s="6" t="str">
        <f>VLOOKUP(J3167,'Product Details'!B:D,3,0)</f>
        <v>Tables</v>
      </c>
      <c r="M3167" s="6" t="s">
        <v>6491</v>
      </c>
      <c r="N3167" s="2">
        <v>2644</v>
      </c>
      <c r="O3167" s="2">
        <v>2425</v>
      </c>
      <c r="P3167" s="2">
        <v>3</v>
      </c>
      <c r="Q3167" s="7">
        <f>O3167*P3167</f>
        <v>7275</v>
      </c>
      <c r="R3167" s="7">
        <f>N3167*P3167</f>
        <v>7932</v>
      </c>
      <c r="S3167" s="2">
        <v>57</v>
      </c>
      <c r="T3167" s="8">
        <f>R3167+S3167</f>
        <v>7989</v>
      </c>
      <c r="U3167" s="8">
        <f>T3167-Q3167</f>
        <v>714</v>
      </c>
      <c r="V3167" s="2" t="s">
        <v>33</v>
      </c>
      <c r="W3167" s="31">
        <f>IF(T3167&lt;5000,T3167*2%,IF(T3167&lt;25000,T3167*5%,IF(T3167&lt;50000,T3167*7%,IF(T3167&lt;100000,T3167*9%,IF(T3167&lt;250000,T3167*12%,T3167*15%)))))</f>
        <v>399.45000000000005</v>
      </c>
    </row>
    <row r="3168" spans="1:23" x14ac:dyDescent="0.3">
      <c r="A3168" s="2" t="s">
        <v>2532</v>
      </c>
      <c r="B3168" s="4">
        <v>43602</v>
      </c>
      <c r="C3168" s="4">
        <v>43603</v>
      </c>
      <c r="D3168" s="2" t="s">
        <v>28</v>
      </c>
      <c r="E3168" s="2" t="s">
        <v>68</v>
      </c>
      <c r="F3168" s="2" t="s">
        <v>437</v>
      </c>
      <c r="G3168" s="5" t="str">
        <f>VLOOKUP(F3168,'Customer Info'!A:B,2,0)</f>
        <v>Guy</v>
      </c>
      <c r="H3168" s="5" t="str">
        <f>VLOOKUP(F3168,'Customer Info'!A:C,3,0)</f>
        <v>Phonely</v>
      </c>
      <c r="I3168" s="5" t="str">
        <f>VLOOKUP(F3168,'Customer Info'!A:E,5,0)</f>
        <v>Jodhpur</v>
      </c>
      <c r="J3168" s="2" t="s">
        <v>554</v>
      </c>
      <c r="K3168" s="6" t="str">
        <f>VLOOKUP(J3168,'Product Details'!B:C,2,0)</f>
        <v>Furniture</v>
      </c>
      <c r="L3168" s="6" t="str">
        <f>VLOOKUP(J3168,'Product Details'!B:D,3,0)</f>
        <v>Furnishings</v>
      </c>
      <c r="M3168" s="6" t="s">
        <v>6561</v>
      </c>
      <c r="N3168" s="2">
        <v>1983</v>
      </c>
      <c r="O3168" s="2">
        <v>1908</v>
      </c>
      <c r="P3168" s="2">
        <v>4</v>
      </c>
      <c r="Q3168" s="7">
        <f>O3168*P3168</f>
        <v>7632</v>
      </c>
      <c r="R3168" s="7">
        <f>N3168*P3168</f>
        <v>7932</v>
      </c>
      <c r="S3168" s="2">
        <v>41</v>
      </c>
      <c r="T3168" s="8">
        <f>R3168+S3168</f>
        <v>7973</v>
      </c>
      <c r="U3168" s="8">
        <f>T3168-Q3168</f>
        <v>341</v>
      </c>
      <c r="V3168" s="2" t="s">
        <v>63</v>
      </c>
      <c r="W3168" s="31">
        <f>IF(T3168&lt;5000,T3168*2%,IF(T3168&lt;25000,T3168*5%,IF(T3168&lt;50000,T3168*7%,IF(T3168&lt;100000,T3168*9%,IF(T3168&lt;250000,T3168*12%,T3168*15%)))))</f>
        <v>398.65000000000003</v>
      </c>
    </row>
    <row r="3169" spans="1:23" x14ac:dyDescent="0.3">
      <c r="A3169" s="2" t="s">
        <v>2406</v>
      </c>
      <c r="B3169" s="4">
        <v>43487</v>
      </c>
      <c r="C3169" s="4">
        <v>43487</v>
      </c>
      <c r="D3169" s="2" t="s">
        <v>28</v>
      </c>
      <c r="E3169" s="2" t="s">
        <v>68</v>
      </c>
      <c r="F3169" s="2" t="s">
        <v>463</v>
      </c>
      <c r="G3169" s="5" t="str">
        <f>VLOOKUP(F3169,'Customer Info'!A:B,2,0)</f>
        <v>Barry</v>
      </c>
      <c r="H3169" s="5" t="str">
        <f>VLOOKUP(F3169,'Customer Info'!A:C,3,0)</f>
        <v>Franzšsisch</v>
      </c>
      <c r="I3169" s="5" t="str">
        <f>VLOOKUP(F3169,'Customer Info'!A:E,5,0)</f>
        <v>Bendigo</v>
      </c>
      <c r="J3169" s="2" t="s">
        <v>285</v>
      </c>
      <c r="K3169" s="6" t="str">
        <f>VLOOKUP(J3169,'Product Details'!B:C,2,0)</f>
        <v>Technology</v>
      </c>
      <c r="L3169" s="6" t="str">
        <f>VLOOKUP(J3169,'Product Details'!B:D,3,0)</f>
        <v>Phones</v>
      </c>
      <c r="M3169" s="6" t="s">
        <v>6542</v>
      </c>
      <c r="N3169" s="2">
        <v>1983</v>
      </c>
      <c r="O3169" s="2">
        <v>1908</v>
      </c>
      <c r="P3169" s="2">
        <v>4</v>
      </c>
      <c r="Q3169" s="7">
        <f>O3169*P3169</f>
        <v>7632</v>
      </c>
      <c r="R3169" s="7">
        <f>N3169*P3169</f>
        <v>7932</v>
      </c>
      <c r="S3169" s="2">
        <v>38</v>
      </c>
      <c r="T3169" s="8">
        <f>R3169+S3169</f>
        <v>7970</v>
      </c>
      <c r="U3169" s="8">
        <f>T3169-Q3169</f>
        <v>338</v>
      </c>
      <c r="V3169" s="2" t="s">
        <v>63</v>
      </c>
      <c r="W3169" s="31">
        <f>IF(T3169&lt;5000,T3169*2%,IF(T3169&lt;25000,T3169*5%,IF(T3169&lt;50000,T3169*7%,IF(T3169&lt;100000,T3169*9%,IF(T3169&lt;250000,T3169*12%,T3169*15%)))))</f>
        <v>398.5</v>
      </c>
    </row>
    <row r="3170" spans="1:23" x14ac:dyDescent="0.3">
      <c r="A3170" s="2" t="s">
        <v>3682</v>
      </c>
      <c r="B3170" s="4">
        <v>44157</v>
      </c>
      <c r="C3170" s="4">
        <v>44159</v>
      </c>
      <c r="D3170" s="2" t="s">
        <v>28</v>
      </c>
      <c r="E3170" s="2" t="s">
        <v>29</v>
      </c>
      <c r="F3170" s="2" t="s">
        <v>413</v>
      </c>
      <c r="G3170" s="5" t="str">
        <f>VLOOKUP(F3170,'Customer Info'!A:B,2,0)</f>
        <v>Bill</v>
      </c>
      <c r="H3170" s="5" t="str">
        <f>VLOOKUP(F3170,'Customer Info'!A:C,3,0)</f>
        <v>Shonely</v>
      </c>
      <c r="I3170" s="5" t="str">
        <f>VLOOKUP(F3170,'Customer Info'!A:E,5,0)</f>
        <v>Jinjiang</v>
      </c>
      <c r="J3170" s="2" t="s">
        <v>285</v>
      </c>
      <c r="K3170" s="6" t="str">
        <f>VLOOKUP(J3170,'Product Details'!B:C,2,0)</f>
        <v>Technology</v>
      </c>
      <c r="L3170" s="6" t="str">
        <f>VLOOKUP(J3170,'Product Details'!B:D,3,0)</f>
        <v>Phones</v>
      </c>
      <c r="M3170" s="6" t="s">
        <v>6542</v>
      </c>
      <c r="N3170" s="2">
        <v>2644</v>
      </c>
      <c r="O3170" s="2">
        <v>2425</v>
      </c>
      <c r="P3170" s="2">
        <v>3</v>
      </c>
      <c r="Q3170" s="7">
        <f>O3170*P3170</f>
        <v>7275</v>
      </c>
      <c r="R3170" s="7">
        <f>N3170*P3170</f>
        <v>7932</v>
      </c>
      <c r="S3170" s="2">
        <v>29</v>
      </c>
      <c r="T3170" s="8">
        <f>R3170+S3170</f>
        <v>7961</v>
      </c>
      <c r="U3170" s="8">
        <f>T3170-Q3170</f>
        <v>686</v>
      </c>
      <c r="V3170" s="2" t="s">
        <v>63</v>
      </c>
      <c r="W3170" s="31">
        <f>IF(T3170&lt;5000,T3170*2%,IF(T3170&lt;25000,T3170*5%,IF(T3170&lt;50000,T3170*7%,IF(T3170&lt;100000,T3170*9%,IF(T3170&lt;250000,T3170*12%,T3170*15%)))))</f>
        <v>398.05</v>
      </c>
    </row>
    <row r="3171" spans="1:23" x14ac:dyDescent="0.3">
      <c r="A3171" s="2" t="s">
        <v>487</v>
      </c>
      <c r="B3171" s="4">
        <v>43398</v>
      </c>
      <c r="C3171" s="4">
        <v>43398</v>
      </c>
      <c r="D3171" s="2" t="s">
        <v>47</v>
      </c>
      <c r="E3171" s="2" t="s">
        <v>91</v>
      </c>
      <c r="F3171" s="2" t="s">
        <v>136</v>
      </c>
      <c r="G3171" s="5" t="str">
        <f>VLOOKUP(F3171,'Customer Info'!A:B,2,0)</f>
        <v>Victoria</v>
      </c>
      <c r="H3171" s="5" t="str">
        <f>VLOOKUP(F3171,'Customer Info'!A:C,3,0)</f>
        <v>Pisteka</v>
      </c>
      <c r="I3171" s="5" t="str">
        <f>VLOOKUP(F3171,'Customer Info'!A:E,5,0)</f>
        <v>Bokaro</v>
      </c>
      <c r="J3171" s="2" t="s">
        <v>435</v>
      </c>
      <c r="K3171" s="6" t="str">
        <f>VLOOKUP(J3171,'Product Details'!B:C,2,0)</f>
        <v>Technology</v>
      </c>
      <c r="L3171" s="6" t="str">
        <f>VLOOKUP(J3171,'Product Details'!B:D,3,0)</f>
        <v>Accessories</v>
      </c>
      <c r="M3171" s="6" t="s">
        <v>6442</v>
      </c>
      <c r="N3171" s="2">
        <v>992</v>
      </c>
      <c r="O3171" s="2">
        <v>928</v>
      </c>
      <c r="P3171" s="2">
        <v>8</v>
      </c>
      <c r="Q3171" s="7">
        <f>O3171*P3171</f>
        <v>7424</v>
      </c>
      <c r="R3171" s="7">
        <f>N3171*P3171</f>
        <v>7936</v>
      </c>
      <c r="S3171" s="2">
        <v>33</v>
      </c>
      <c r="T3171" s="8">
        <f>R3171+S3171</f>
        <v>7969</v>
      </c>
      <c r="U3171" s="8">
        <f>T3171-Q3171</f>
        <v>545</v>
      </c>
      <c r="V3171" s="2" t="s">
        <v>63</v>
      </c>
      <c r="W3171" s="31">
        <f>IF(T3171&lt;5000,T3171*2%,IF(T3171&lt;25000,T3171*5%,IF(T3171&lt;50000,T3171*7%,IF(T3171&lt;100000,T3171*9%,IF(T3171&lt;250000,T3171*12%,T3171*15%)))))</f>
        <v>398.45000000000005</v>
      </c>
    </row>
    <row r="3172" spans="1:23" x14ac:dyDescent="0.3">
      <c r="A3172" s="2" t="s">
        <v>2370</v>
      </c>
      <c r="B3172" s="4">
        <v>43758</v>
      </c>
      <c r="C3172" s="4">
        <v>43758</v>
      </c>
      <c r="D3172" s="2" t="s">
        <v>35</v>
      </c>
      <c r="E3172" s="2" t="s">
        <v>43</v>
      </c>
      <c r="F3172" s="2" t="s">
        <v>206</v>
      </c>
      <c r="G3172" s="5" t="str">
        <f>VLOOKUP(F3172,'Customer Info'!A:B,2,0)</f>
        <v>Pamela</v>
      </c>
      <c r="H3172" s="5" t="str">
        <f>VLOOKUP(F3172,'Customer Info'!A:C,3,0)</f>
        <v>Stobb</v>
      </c>
      <c r="I3172" s="5" t="str">
        <f>VLOOKUP(F3172,'Customer Info'!A:E,5,0)</f>
        <v>Berlin</v>
      </c>
      <c r="J3172" s="2" t="s">
        <v>668</v>
      </c>
      <c r="K3172" s="6" t="str">
        <f>VLOOKUP(J3172,'Product Details'!B:C,2,0)</f>
        <v>Technology</v>
      </c>
      <c r="L3172" s="6" t="str">
        <f>VLOOKUP(J3172,'Product Details'!B:D,3,0)</f>
        <v>Phones</v>
      </c>
      <c r="M3172" s="6" t="s">
        <v>6432</v>
      </c>
      <c r="N3172" s="2">
        <v>7943</v>
      </c>
      <c r="O3172" s="2">
        <v>7790</v>
      </c>
      <c r="P3172" s="2">
        <v>1</v>
      </c>
      <c r="Q3172" s="7">
        <f>O3172*P3172</f>
        <v>7790</v>
      </c>
      <c r="R3172" s="7">
        <f>N3172*P3172</f>
        <v>7943</v>
      </c>
      <c r="S3172" s="2">
        <v>97</v>
      </c>
      <c r="T3172" s="8">
        <f>R3172+S3172</f>
        <v>8040</v>
      </c>
      <c r="U3172" s="8">
        <f>T3172-Q3172</f>
        <v>250</v>
      </c>
      <c r="V3172" s="2" t="s">
        <v>33</v>
      </c>
      <c r="W3172" s="31">
        <f>IF(T3172&lt;5000,T3172*2%,IF(T3172&lt;25000,T3172*5%,IF(T3172&lt;50000,T3172*7%,IF(T3172&lt;100000,T3172*9%,IF(T3172&lt;250000,T3172*12%,T3172*15%)))))</f>
        <v>402</v>
      </c>
    </row>
    <row r="3173" spans="1:23" x14ac:dyDescent="0.3">
      <c r="A3173" s="2" t="s">
        <v>2737</v>
      </c>
      <c r="B3173" s="4">
        <v>43904</v>
      </c>
      <c r="C3173" s="4">
        <v>43905</v>
      </c>
      <c r="D3173" s="2" t="s">
        <v>35</v>
      </c>
      <c r="E3173" s="2" t="s">
        <v>29</v>
      </c>
      <c r="F3173" s="2" t="s">
        <v>222</v>
      </c>
      <c r="G3173" s="5" t="str">
        <f>VLOOKUP(F3173,'Customer Info'!A:B,2,0)</f>
        <v>Victoria</v>
      </c>
      <c r="H3173" s="5" t="str">
        <f>VLOOKUP(F3173,'Customer Info'!A:C,3,0)</f>
        <v>Wilson</v>
      </c>
      <c r="I3173" s="5" t="str">
        <f>VLOOKUP(F3173,'Customer Info'!A:E,5,0)</f>
        <v>Berlin</v>
      </c>
      <c r="J3173" s="2" t="s">
        <v>426</v>
      </c>
      <c r="K3173" s="6" t="str">
        <f>VLOOKUP(J3173,'Product Details'!B:C,2,0)</f>
        <v>Office_Supplies</v>
      </c>
      <c r="L3173" s="6" t="str">
        <f>VLOOKUP(J3173,'Product Details'!B:D,3,0)</f>
        <v>Storage</v>
      </c>
      <c r="M3173" s="6" t="s">
        <v>6504</v>
      </c>
      <c r="N3173" s="2">
        <v>7943</v>
      </c>
      <c r="O3173" s="2">
        <v>7790</v>
      </c>
      <c r="P3173" s="2">
        <v>1</v>
      </c>
      <c r="Q3173" s="7">
        <f>O3173*P3173</f>
        <v>7790</v>
      </c>
      <c r="R3173" s="7">
        <f>N3173*P3173</f>
        <v>7943</v>
      </c>
      <c r="S3173" s="2">
        <v>81</v>
      </c>
      <c r="T3173" s="8">
        <f>R3173+S3173</f>
        <v>8024</v>
      </c>
      <c r="U3173" s="8">
        <f>T3173-Q3173</f>
        <v>234</v>
      </c>
      <c r="V3173" s="2" t="s">
        <v>33</v>
      </c>
      <c r="W3173" s="31">
        <f>IF(T3173&lt;5000,T3173*2%,IF(T3173&lt;25000,T3173*5%,IF(T3173&lt;50000,T3173*7%,IF(T3173&lt;100000,T3173*9%,IF(T3173&lt;250000,T3173*12%,T3173*15%)))))</f>
        <v>401.20000000000005</v>
      </c>
    </row>
    <row r="3174" spans="1:23" x14ac:dyDescent="0.3">
      <c r="A3174" s="2" t="s">
        <v>2398</v>
      </c>
      <c r="B3174" s="4">
        <v>43522</v>
      </c>
      <c r="C3174" s="4">
        <v>43524</v>
      </c>
      <c r="D3174" s="2" t="s">
        <v>35</v>
      </c>
      <c r="E3174" s="2" t="s">
        <v>68</v>
      </c>
      <c r="F3174" s="2" t="s">
        <v>606</v>
      </c>
      <c r="G3174" s="5" t="str">
        <f>VLOOKUP(F3174,'Customer Info'!A:B,2,0)</f>
        <v>Maureen</v>
      </c>
      <c r="H3174" s="5" t="str">
        <f>VLOOKUP(F3174,'Customer Info'!A:C,3,0)</f>
        <v>Gastineau</v>
      </c>
      <c r="I3174" s="5" t="str">
        <f>VLOOKUP(F3174,'Customer Info'!A:E,5,0)</f>
        <v>Melton</v>
      </c>
      <c r="J3174" s="2" t="s">
        <v>310</v>
      </c>
      <c r="K3174" s="6" t="str">
        <f>VLOOKUP(J3174,'Product Details'!B:C,2,0)</f>
        <v>Technology</v>
      </c>
      <c r="L3174" s="6" t="str">
        <f>VLOOKUP(J3174,'Product Details'!B:D,3,0)</f>
        <v>Copiers</v>
      </c>
      <c r="M3174" s="6" t="s">
        <v>6481</v>
      </c>
      <c r="N3174" s="2">
        <v>7943</v>
      </c>
      <c r="O3174" s="2">
        <v>7790</v>
      </c>
      <c r="P3174" s="2">
        <v>1</v>
      </c>
      <c r="Q3174" s="7">
        <f>O3174*P3174</f>
        <v>7790</v>
      </c>
      <c r="R3174" s="7">
        <f>N3174*P3174</f>
        <v>7943</v>
      </c>
      <c r="S3174" s="2">
        <v>39</v>
      </c>
      <c r="T3174" s="8">
        <f>R3174+S3174</f>
        <v>7982</v>
      </c>
      <c r="U3174" s="8">
        <f>T3174-Q3174</f>
        <v>192</v>
      </c>
      <c r="V3174" s="2" t="s">
        <v>30</v>
      </c>
      <c r="W3174" s="31">
        <f>IF(T3174&lt;5000,T3174*2%,IF(T3174&lt;25000,T3174*5%,IF(T3174&lt;50000,T3174*7%,IF(T3174&lt;100000,T3174*9%,IF(T3174&lt;250000,T3174*12%,T3174*15%)))))</f>
        <v>399.1</v>
      </c>
    </row>
    <row r="3175" spans="1:23" x14ac:dyDescent="0.3">
      <c r="A3175" s="2" t="s">
        <v>4273</v>
      </c>
      <c r="B3175" s="4">
        <v>43128</v>
      </c>
      <c r="C3175" s="4">
        <v>43128</v>
      </c>
      <c r="D3175" s="2" t="s">
        <v>47</v>
      </c>
      <c r="E3175" s="2" t="s">
        <v>91</v>
      </c>
      <c r="F3175" s="2" t="s">
        <v>535</v>
      </c>
      <c r="G3175" s="5" t="str">
        <f>VLOOKUP(F3175,'Customer Info'!A:B,2,0)</f>
        <v>Valerie</v>
      </c>
      <c r="H3175" s="5" t="str">
        <f>VLOOKUP(F3175,'Customer Info'!A:C,3,0)</f>
        <v>Mitchum</v>
      </c>
      <c r="I3175" s="5" t="str">
        <f>VLOOKUP(F3175,'Customer Info'!A:E,5,0)</f>
        <v>Chengdu</v>
      </c>
      <c r="J3175" s="2" t="s">
        <v>70</v>
      </c>
      <c r="K3175" s="6" t="str">
        <f>VLOOKUP(J3175,'Product Details'!B:C,2,0)</f>
        <v>Furniture</v>
      </c>
      <c r="L3175" s="6" t="str">
        <f>VLOOKUP(J3175,'Product Details'!B:D,3,0)</f>
        <v>Furnishings</v>
      </c>
      <c r="M3175" s="6" t="s">
        <v>6536</v>
      </c>
      <c r="N3175" s="2">
        <v>886</v>
      </c>
      <c r="O3175" s="2">
        <v>796</v>
      </c>
      <c r="P3175" s="2">
        <v>9</v>
      </c>
      <c r="Q3175" s="7">
        <f>O3175*P3175</f>
        <v>7164</v>
      </c>
      <c r="R3175" s="7">
        <f>N3175*P3175</f>
        <v>7974</v>
      </c>
      <c r="S3175" s="2">
        <v>71</v>
      </c>
      <c r="T3175" s="8">
        <f>R3175+S3175</f>
        <v>8045</v>
      </c>
      <c r="U3175" s="8">
        <f>T3175-Q3175</f>
        <v>881</v>
      </c>
      <c r="V3175" s="2" t="s">
        <v>33</v>
      </c>
      <c r="W3175" s="31">
        <f>IF(T3175&lt;5000,T3175*2%,IF(T3175&lt;25000,T3175*5%,IF(T3175&lt;50000,T3175*7%,IF(T3175&lt;100000,T3175*9%,IF(T3175&lt;250000,T3175*12%,T3175*15%)))))</f>
        <v>402.25</v>
      </c>
    </row>
    <row r="3176" spans="1:23" x14ac:dyDescent="0.3">
      <c r="A3176" s="2" t="s">
        <v>4602</v>
      </c>
      <c r="B3176" s="4">
        <v>44126</v>
      </c>
      <c r="C3176" s="4">
        <v>44126</v>
      </c>
      <c r="D3176" s="2" t="s">
        <v>28</v>
      </c>
      <c r="E3176" s="2" t="s">
        <v>36</v>
      </c>
      <c r="F3176" s="2" t="s">
        <v>198</v>
      </c>
      <c r="G3176" s="5" t="str">
        <f>VLOOKUP(F3176,'Customer Info'!A:B,2,0)</f>
        <v>Catherine</v>
      </c>
      <c r="H3176" s="5" t="str">
        <f>VLOOKUP(F3176,'Customer Info'!A:C,3,0)</f>
        <v>Glotzbach</v>
      </c>
      <c r="I3176" s="5" t="str">
        <f>VLOOKUP(F3176,'Customer Info'!A:E,5,0)</f>
        <v>Bochum</v>
      </c>
      <c r="J3176" s="2" t="s">
        <v>313</v>
      </c>
      <c r="K3176" s="6" t="str">
        <f>VLOOKUP(J3176,'Product Details'!B:C,2,0)</f>
        <v>Technology</v>
      </c>
      <c r="L3176" s="6" t="str">
        <f>VLOOKUP(J3176,'Product Details'!B:D,3,0)</f>
        <v>Copiers</v>
      </c>
      <c r="M3176" s="6" t="s">
        <v>6435</v>
      </c>
      <c r="N3176" s="2">
        <v>1601</v>
      </c>
      <c r="O3176" s="2">
        <v>1510</v>
      </c>
      <c r="P3176" s="2">
        <v>5</v>
      </c>
      <c r="Q3176" s="7">
        <f>O3176*P3176</f>
        <v>7550</v>
      </c>
      <c r="R3176" s="7">
        <f>N3176*P3176</f>
        <v>8005</v>
      </c>
      <c r="S3176" s="2">
        <v>80</v>
      </c>
      <c r="T3176" s="8">
        <f>R3176+S3176</f>
        <v>8085</v>
      </c>
      <c r="U3176" s="8">
        <f>T3176-Q3176</f>
        <v>535</v>
      </c>
      <c r="V3176" s="2" t="s">
        <v>63</v>
      </c>
      <c r="W3176" s="31">
        <f>IF(T3176&lt;5000,T3176*2%,IF(T3176&lt;25000,T3176*5%,IF(T3176&lt;50000,T3176*7%,IF(T3176&lt;100000,T3176*9%,IF(T3176&lt;250000,T3176*12%,T3176*15%)))))</f>
        <v>404.25</v>
      </c>
    </row>
    <row r="3177" spans="1:23" x14ac:dyDescent="0.3">
      <c r="A3177" s="2" t="s">
        <v>3369</v>
      </c>
      <c r="B3177" s="4">
        <v>43819</v>
      </c>
      <c r="C3177" s="4">
        <v>43819</v>
      </c>
      <c r="D3177" s="2" t="s">
        <v>28</v>
      </c>
      <c r="E3177" s="2" t="s">
        <v>48</v>
      </c>
      <c r="F3177" s="2" t="s">
        <v>1418</v>
      </c>
      <c r="G3177" s="5" t="str">
        <f>VLOOKUP(F3177,'Customer Info'!A:B,2,0)</f>
        <v>Max</v>
      </c>
      <c r="H3177" s="5" t="str">
        <f>VLOOKUP(F3177,'Customer Info'!A:C,3,0)</f>
        <v>Jones</v>
      </c>
      <c r="I3177" s="5" t="str">
        <f>VLOOKUP(F3177,'Customer Info'!A:E,5,0)</f>
        <v>Yuncheng</v>
      </c>
      <c r="J3177" s="2" t="s">
        <v>622</v>
      </c>
      <c r="K3177" s="6" t="str">
        <f>VLOOKUP(J3177,'Product Details'!B:C,2,0)</f>
        <v>Office_Supplies</v>
      </c>
      <c r="L3177" s="6" t="str">
        <f>VLOOKUP(J3177,'Product Details'!B:D,3,0)</f>
        <v>Storage</v>
      </c>
      <c r="M3177" s="6" t="s">
        <v>6547</v>
      </c>
      <c r="N3177" s="2">
        <v>1601</v>
      </c>
      <c r="O3177" s="2">
        <v>1510</v>
      </c>
      <c r="P3177" s="2">
        <v>5</v>
      </c>
      <c r="Q3177" s="7">
        <f>O3177*P3177</f>
        <v>7550</v>
      </c>
      <c r="R3177" s="7">
        <f>N3177*P3177</f>
        <v>8005</v>
      </c>
      <c r="S3177" s="2">
        <v>78</v>
      </c>
      <c r="T3177" s="8">
        <f>R3177+S3177</f>
        <v>8083</v>
      </c>
      <c r="U3177" s="8">
        <f>T3177-Q3177</f>
        <v>533</v>
      </c>
      <c r="V3177" s="2" t="s">
        <v>33</v>
      </c>
      <c r="W3177" s="31">
        <f>IF(T3177&lt;5000,T3177*2%,IF(T3177&lt;25000,T3177*5%,IF(T3177&lt;50000,T3177*7%,IF(T3177&lt;100000,T3177*9%,IF(T3177&lt;250000,T3177*12%,T3177*15%)))))</f>
        <v>404.15000000000003</v>
      </c>
    </row>
    <row r="3178" spans="1:23" x14ac:dyDescent="0.3">
      <c r="A3178" s="2" t="s">
        <v>3094</v>
      </c>
      <c r="B3178" s="4">
        <v>43310</v>
      </c>
      <c r="C3178" s="4">
        <v>43311</v>
      </c>
      <c r="D3178" s="2" t="s">
        <v>35</v>
      </c>
      <c r="E3178" s="2" t="s">
        <v>91</v>
      </c>
      <c r="F3178" s="2" t="s">
        <v>728</v>
      </c>
      <c r="G3178" s="5" t="str">
        <f>VLOOKUP(F3178,'Customer Info'!A:B,2,0)</f>
        <v>Sanjit</v>
      </c>
      <c r="H3178" s="5" t="str">
        <f>VLOOKUP(F3178,'Customer Info'!A:C,3,0)</f>
        <v>Jacobs</v>
      </c>
      <c r="I3178" s="5" t="str">
        <f>VLOOKUP(F3178,'Customer Info'!A:E,5,0)</f>
        <v>Munich</v>
      </c>
      <c r="J3178" s="2" t="s">
        <v>694</v>
      </c>
      <c r="K3178" s="6" t="str">
        <f>VLOOKUP(J3178,'Product Details'!B:C,2,0)</f>
        <v>Office_Supplies</v>
      </c>
      <c r="L3178" s="6" t="str">
        <f>VLOOKUP(J3178,'Product Details'!B:D,3,0)</f>
        <v>Binders</v>
      </c>
      <c r="M3178" s="6" t="s">
        <v>6524</v>
      </c>
      <c r="N3178" s="2">
        <v>8022</v>
      </c>
      <c r="O3178" s="2">
        <v>7868</v>
      </c>
      <c r="P3178" s="2">
        <v>1</v>
      </c>
      <c r="Q3178" s="7">
        <f>O3178*P3178</f>
        <v>7868</v>
      </c>
      <c r="R3178" s="7">
        <f>N3178*P3178</f>
        <v>8022</v>
      </c>
      <c r="S3178" s="2">
        <v>86</v>
      </c>
      <c r="T3178" s="8">
        <f>R3178+S3178</f>
        <v>8108</v>
      </c>
      <c r="U3178" s="8">
        <f>T3178-Q3178</f>
        <v>240</v>
      </c>
      <c r="V3178" s="2" t="s">
        <v>33</v>
      </c>
      <c r="W3178" s="31">
        <f>IF(T3178&lt;5000,T3178*2%,IF(T3178&lt;25000,T3178*5%,IF(T3178&lt;50000,T3178*7%,IF(T3178&lt;100000,T3178*9%,IF(T3178&lt;250000,T3178*12%,T3178*15%)))))</f>
        <v>405.40000000000003</v>
      </c>
    </row>
    <row r="3179" spans="1:23" x14ac:dyDescent="0.3">
      <c r="A3179" s="2" t="s">
        <v>4154</v>
      </c>
      <c r="B3179" s="4">
        <v>43139</v>
      </c>
      <c r="C3179" s="4">
        <v>43141</v>
      </c>
      <c r="D3179" s="2" t="s">
        <v>47</v>
      </c>
      <c r="E3179" s="2" t="s">
        <v>29</v>
      </c>
      <c r="F3179" s="2" t="s">
        <v>1436</v>
      </c>
      <c r="G3179" s="5" t="str">
        <f>VLOOKUP(F3179,'Customer Info'!A:B,2,0)</f>
        <v>Alan</v>
      </c>
      <c r="H3179" s="5" t="str">
        <f>VLOOKUP(F3179,'Customer Info'!A:C,3,0)</f>
        <v>Shonely</v>
      </c>
      <c r="I3179" s="5" t="str">
        <f>VLOOKUP(F3179,'Customer Info'!A:E,5,0)</f>
        <v>Canberra</v>
      </c>
      <c r="J3179" s="2" t="s">
        <v>237</v>
      </c>
      <c r="K3179" s="6" t="str">
        <f>VLOOKUP(J3179,'Product Details'!B:C,2,0)</f>
        <v>Furniture</v>
      </c>
      <c r="L3179" s="6" t="str">
        <f>VLOOKUP(J3179,'Product Details'!B:D,3,0)</f>
        <v>Furnishings</v>
      </c>
      <c r="M3179" s="6" t="s">
        <v>6500</v>
      </c>
      <c r="N3179" s="2">
        <v>1146</v>
      </c>
      <c r="O3179" s="2">
        <v>1061</v>
      </c>
      <c r="P3179" s="2">
        <v>7</v>
      </c>
      <c r="Q3179" s="7">
        <f>O3179*P3179</f>
        <v>7427</v>
      </c>
      <c r="R3179" s="7">
        <f>N3179*P3179</f>
        <v>8022</v>
      </c>
      <c r="S3179" s="2">
        <v>83</v>
      </c>
      <c r="T3179" s="8">
        <f>R3179+S3179</f>
        <v>8105</v>
      </c>
      <c r="U3179" s="8">
        <f>T3179-Q3179</f>
        <v>678</v>
      </c>
      <c r="V3179" s="2" t="s">
        <v>63</v>
      </c>
      <c r="W3179" s="31">
        <f>IF(T3179&lt;5000,T3179*2%,IF(T3179&lt;25000,T3179*5%,IF(T3179&lt;50000,T3179*7%,IF(T3179&lt;100000,T3179*9%,IF(T3179&lt;250000,T3179*12%,T3179*15%)))))</f>
        <v>405.25</v>
      </c>
    </row>
    <row r="3180" spans="1:23" x14ac:dyDescent="0.3">
      <c r="A3180" s="2" t="s">
        <v>707</v>
      </c>
      <c r="B3180" s="4">
        <v>43267</v>
      </c>
      <c r="C3180" s="4">
        <v>43269</v>
      </c>
      <c r="D3180" s="2" t="s">
        <v>47</v>
      </c>
      <c r="E3180" s="2" t="s">
        <v>48</v>
      </c>
      <c r="F3180" s="2" t="s">
        <v>708</v>
      </c>
      <c r="G3180" s="5" t="str">
        <f>VLOOKUP(F3180,'Customer Info'!A:B,2,0)</f>
        <v>Adrian</v>
      </c>
      <c r="H3180" s="5" t="str">
        <f>VLOOKUP(F3180,'Customer Info'!A:C,3,0)</f>
        <v>Barton</v>
      </c>
      <c r="I3180" s="5" t="str">
        <f>VLOOKUP(F3180,'Customer Info'!A:E,5,0)</f>
        <v>Wetzlar</v>
      </c>
      <c r="J3180" s="2" t="s">
        <v>255</v>
      </c>
      <c r="K3180" s="6" t="str">
        <f>VLOOKUP(J3180,'Product Details'!B:C,2,0)</f>
        <v>Office_Supplies</v>
      </c>
      <c r="L3180" s="6" t="str">
        <f>VLOOKUP(J3180,'Product Details'!B:D,3,0)</f>
        <v>Supplies</v>
      </c>
      <c r="M3180" s="6" t="s">
        <v>6416</v>
      </c>
      <c r="N3180" s="2">
        <v>1146</v>
      </c>
      <c r="O3180" s="2">
        <v>1061</v>
      </c>
      <c r="P3180" s="2">
        <v>7</v>
      </c>
      <c r="Q3180" s="7">
        <f>O3180*P3180</f>
        <v>7427</v>
      </c>
      <c r="R3180" s="7">
        <f>N3180*P3180</f>
        <v>8022</v>
      </c>
      <c r="S3180" s="2">
        <v>65</v>
      </c>
      <c r="T3180" s="8">
        <f>R3180+S3180</f>
        <v>8087</v>
      </c>
      <c r="U3180" s="8">
        <f>T3180-Q3180</f>
        <v>660</v>
      </c>
      <c r="V3180" s="2" t="s">
        <v>33</v>
      </c>
      <c r="W3180" s="31">
        <f>IF(T3180&lt;5000,T3180*2%,IF(T3180&lt;25000,T3180*5%,IF(T3180&lt;50000,T3180*7%,IF(T3180&lt;100000,T3180*9%,IF(T3180&lt;250000,T3180*12%,T3180*15%)))))</f>
        <v>404.35</v>
      </c>
    </row>
    <row r="3181" spans="1:23" x14ac:dyDescent="0.3">
      <c r="A3181" s="2" t="s">
        <v>2909</v>
      </c>
      <c r="B3181" s="4">
        <v>43386</v>
      </c>
      <c r="C3181" s="4">
        <v>43386</v>
      </c>
      <c r="D3181" s="2" t="s">
        <v>35</v>
      </c>
      <c r="E3181" s="2" t="s">
        <v>29</v>
      </c>
      <c r="F3181" s="2" t="s">
        <v>49</v>
      </c>
      <c r="G3181" s="5" t="str">
        <f>VLOOKUP(F3181,'Customer Info'!A:B,2,0)</f>
        <v>Michael</v>
      </c>
      <c r="H3181" s="5" t="str">
        <f>VLOOKUP(F3181,'Customer Info'!A:C,3,0)</f>
        <v>Moore</v>
      </c>
      <c r="I3181" s="5" t="str">
        <f>VLOOKUP(F3181,'Customer Info'!A:E,5,0)</f>
        <v>Melbourne</v>
      </c>
      <c r="J3181" s="2" t="s">
        <v>80</v>
      </c>
      <c r="K3181" s="6" t="str">
        <f>VLOOKUP(J3181,'Product Details'!B:C,2,0)</f>
        <v>Technology</v>
      </c>
      <c r="L3181" s="6" t="str">
        <f>VLOOKUP(J3181,'Product Details'!B:D,3,0)</f>
        <v>Phones</v>
      </c>
      <c r="M3181" s="6" t="s">
        <v>6433</v>
      </c>
      <c r="N3181" s="2">
        <v>8022</v>
      </c>
      <c r="O3181" s="2">
        <v>7868</v>
      </c>
      <c r="P3181" s="2">
        <v>1</v>
      </c>
      <c r="Q3181" s="7">
        <f>O3181*P3181</f>
        <v>7868</v>
      </c>
      <c r="R3181" s="7">
        <f>N3181*P3181</f>
        <v>8022</v>
      </c>
      <c r="S3181" s="2">
        <v>38</v>
      </c>
      <c r="T3181" s="8">
        <f>R3181+S3181</f>
        <v>8060</v>
      </c>
      <c r="U3181" s="8">
        <f>T3181-Q3181</f>
        <v>192</v>
      </c>
      <c r="V3181" s="2" t="s">
        <v>33</v>
      </c>
      <c r="W3181" s="31">
        <f>IF(T3181&lt;5000,T3181*2%,IF(T3181&lt;25000,T3181*5%,IF(T3181&lt;50000,T3181*7%,IF(T3181&lt;100000,T3181*9%,IF(T3181&lt;250000,T3181*12%,T3181*15%)))))</f>
        <v>403</v>
      </c>
    </row>
    <row r="3182" spans="1:23" x14ac:dyDescent="0.3">
      <c r="A3182" s="2" t="s">
        <v>2511</v>
      </c>
      <c r="B3182" s="4">
        <v>43707</v>
      </c>
      <c r="C3182" s="4">
        <v>43707</v>
      </c>
      <c r="D3182" s="2" t="s">
        <v>28</v>
      </c>
      <c r="E3182" s="2" t="s">
        <v>36</v>
      </c>
      <c r="F3182" s="2" t="s">
        <v>340</v>
      </c>
      <c r="G3182" s="5" t="str">
        <f>VLOOKUP(F3182,'Customer Info'!A:B,2,0)</f>
        <v>Ann</v>
      </c>
      <c r="H3182" s="5" t="str">
        <f>VLOOKUP(F3182,'Customer Info'!A:C,3,0)</f>
        <v>Chong</v>
      </c>
      <c r="I3182" s="5" t="str">
        <f>VLOOKUP(F3182,'Customer Info'!A:E,5,0)</f>
        <v>Sydney</v>
      </c>
      <c r="J3182" s="2" t="s">
        <v>242</v>
      </c>
      <c r="K3182" s="6" t="str">
        <f>VLOOKUP(J3182,'Product Details'!B:C,2,0)</f>
        <v>Office_Supplies</v>
      </c>
      <c r="L3182" s="6" t="str">
        <f>VLOOKUP(J3182,'Product Details'!B:D,3,0)</f>
        <v>Storage</v>
      </c>
      <c r="M3182" s="6" t="s">
        <v>6560</v>
      </c>
      <c r="N3182" s="2">
        <v>1605</v>
      </c>
      <c r="O3182" s="2">
        <v>1530</v>
      </c>
      <c r="P3182" s="2">
        <v>5</v>
      </c>
      <c r="Q3182" s="7">
        <f>O3182*P3182</f>
        <v>7650</v>
      </c>
      <c r="R3182" s="7">
        <f>N3182*P3182</f>
        <v>8025</v>
      </c>
      <c r="S3182" s="2">
        <v>98</v>
      </c>
      <c r="T3182" s="8">
        <f>R3182+S3182</f>
        <v>8123</v>
      </c>
      <c r="U3182" s="8">
        <f>T3182-Q3182</f>
        <v>473</v>
      </c>
      <c r="V3182" s="2" t="s">
        <v>33</v>
      </c>
      <c r="W3182" s="31">
        <f>IF(T3182&lt;5000,T3182*2%,IF(T3182&lt;25000,T3182*5%,IF(T3182&lt;50000,T3182*7%,IF(T3182&lt;100000,T3182*9%,IF(T3182&lt;250000,T3182*12%,T3182*15%)))))</f>
        <v>406.15000000000003</v>
      </c>
    </row>
    <row r="3183" spans="1:23" x14ac:dyDescent="0.3">
      <c r="A3183" s="2" t="s">
        <v>1862</v>
      </c>
      <c r="B3183" s="4">
        <v>44087</v>
      </c>
      <c r="C3183" s="4">
        <v>44088</v>
      </c>
      <c r="D3183" s="2" t="s">
        <v>28</v>
      </c>
      <c r="E3183" s="2" t="s">
        <v>36</v>
      </c>
      <c r="F3183" s="2" t="s">
        <v>1049</v>
      </c>
      <c r="G3183" s="5" t="str">
        <f>VLOOKUP(F3183,'Customer Info'!A:B,2,0)</f>
        <v>Claudia</v>
      </c>
      <c r="H3183" s="5" t="str">
        <f>VLOOKUP(F3183,'Customer Info'!A:C,3,0)</f>
        <v>Bergmann</v>
      </c>
      <c r="I3183" s="5" t="str">
        <f>VLOOKUP(F3183,'Customer Info'!A:E,5,0)</f>
        <v>Aschaffenburg</v>
      </c>
      <c r="J3183" s="2" t="s">
        <v>331</v>
      </c>
      <c r="K3183" s="6" t="str">
        <f>VLOOKUP(J3183,'Product Details'!B:C,2,0)</f>
        <v>Technology</v>
      </c>
      <c r="L3183" s="6" t="str">
        <f>VLOOKUP(J3183,'Product Details'!B:D,3,0)</f>
        <v>Phones</v>
      </c>
      <c r="M3183" s="6" t="s">
        <v>6501</v>
      </c>
      <c r="N3183" s="2">
        <v>1605</v>
      </c>
      <c r="O3183" s="2">
        <v>1487</v>
      </c>
      <c r="P3183" s="2">
        <v>5</v>
      </c>
      <c r="Q3183" s="7">
        <f>O3183*P3183</f>
        <v>7435</v>
      </c>
      <c r="R3183" s="7">
        <f>N3183*P3183</f>
        <v>8025</v>
      </c>
      <c r="S3183" s="2">
        <v>90</v>
      </c>
      <c r="T3183" s="8">
        <f>R3183+S3183</f>
        <v>8115</v>
      </c>
      <c r="U3183" s="8">
        <f>T3183-Q3183</f>
        <v>680</v>
      </c>
      <c r="V3183" s="2" t="s">
        <v>33</v>
      </c>
      <c r="W3183" s="31">
        <f>IF(T3183&lt;5000,T3183*2%,IF(T3183&lt;25000,T3183*5%,IF(T3183&lt;50000,T3183*7%,IF(T3183&lt;100000,T3183*9%,IF(T3183&lt;250000,T3183*12%,T3183*15%)))))</f>
        <v>405.75</v>
      </c>
    </row>
    <row r="3184" spans="1:23" x14ac:dyDescent="0.3">
      <c r="A3184" s="2" t="s">
        <v>4101</v>
      </c>
      <c r="B3184" s="4">
        <v>43308</v>
      </c>
      <c r="C3184" s="4">
        <v>43310</v>
      </c>
      <c r="D3184" s="2" t="s">
        <v>28</v>
      </c>
      <c r="E3184" s="2" t="s">
        <v>43</v>
      </c>
      <c r="F3184" s="2" t="s">
        <v>519</v>
      </c>
      <c r="G3184" s="5" t="str">
        <f>VLOOKUP(F3184,'Customer Info'!A:B,2,0)</f>
        <v>Ruben</v>
      </c>
      <c r="H3184" s="5" t="str">
        <f>VLOOKUP(F3184,'Customer Info'!A:C,3,0)</f>
        <v>Ausman</v>
      </c>
      <c r="I3184" s="5" t="str">
        <f>VLOOKUP(F3184,'Customer Info'!A:E,5,0)</f>
        <v>Sonneberg</v>
      </c>
      <c r="J3184" s="2" t="s">
        <v>1000</v>
      </c>
      <c r="K3184" s="6" t="str">
        <f>VLOOKUP(J3184,'Product Details'!B:C,2,0)</f>
        <v>Office_Supplies</v>
      </c>
      <c r="L3184" s="6" t="str">
        <f>VLOOKUP(J3184,'Product Details'!B:D,3,0)</f>
        <v>Art</v>
      </c>
      <c r="M3184" s="6" t="s">
        <v>6418</v>
      </c>
      <c r="N3184" s="2">
        <v>8026</v>
      </c>
      <c r="O3184" s="2">
        <v>7572</v>
      </c>
      <c r="P3184" s="2">
        <v>1</v>
      </c>
      <c r="Q3184" s="7">
        <f>O3184*P3184</f>
        <v>7572</v>
      </c>
      <c r="R3184" s="7">
        <f>N3184*P3184</f>
        <v>8026</v>
      </c>
      <c r="S3184" s="2">
        <v>89</v>
      </c>
      <c r="T3184" s="8">
        <f>R3184+S3184</f>
        <v>8115</v>
      </c>
      <c r="U3184" s="8">
        <f>T3184-Q3184</f>
        <v>543</v>
      </c>
      <c r="V3184" s="2" t="s">
        <v>63</v>
      </c>
      <c r="W3184" s="31">
        <f>IF(T3184&lt;5000,T3184*2%,IF(T3184&lt;25000,T3184*5%,IF(T3184&lt;50000,T3184*7%,IF(T3184&lt;100000,T3184*9%,IF(T3184&lt;250000,T3184*12%,T3184*15%)))))</f>
        <v>405.75</v>
      </c>
    </row>
    <row r="3185" spans="1:23" x14ac:dyDescent="0.3">
      <c r="A3185" s="2" t="s">
        <v>3589</v>
      </c>
      <c r="B3185" s="4">
        <v>43725</v>
      </c>
      <c r="C3185" s="4">
        <v>43726</v>
      </c>
      <c r="D3185" s="2" t="s">
        <v>28</v>
      </c>
      <c r="E3185" s="2" t="s">
        <v>29</v>
      </c>
      <c r="F3185" s="2" t="s">
        <v>1496</v>
      </c>
      <c r="G3185" s="5" t="str">
        <f>VLOOKUP(F3185,'Customer Info'!A:B,2,0)</f>
        <v>Philisse</v>
      </c>
      <c r="H3185" s="5" t="str">
        <f>VLOOKUP(F3185,'Customer Info'!A:C,3,0)</f>
        <v>Overcash</v>
      </c>
      <c r="I3185" s="5" t="str">
        <f>VLOOKUP(F3185,'Customer Info'!A:E,5,0)</f>
        <v>Potsdam</v>
      </c>
      <c r="J3185" s="2" t="s">
        <v>470</v>
      </c>
      <c r="K3185" s="6" t="str">
        <f>VLOOKUP(J3185,'Product Details'!B:C,2,0)</f>
        <v>Office_Supplies</v>
      </c>
      <c r="L3185" s="6" t="str">
        <f>VLOOKUP(J3185,'Product Details'!B:D,3,0)</f>
        <v>Art</v>
      </c>
      <c r="M3185" s="6" t="s">
        <v>6552</v>
      </c>
      <c r="N3185" s="2">
        <v>8026</v>
      </c>
      <c r="O3185" s="2">
        <v>7572</v>
      </c>
      <c r="P3185" s="2">
        <v>1</v>
      </c>
      <c r="Q3185" s="7">
        <f>O3185*P3185</f>
        <v>7572</v>
      </c>
      <c r="R3185" s="7">
        <f>N3185*P3185</f>
        <v>8026</v>
      </c>
      <c r="S3185" s="2">
        <v>70</v>
      </c>
      <c r="T3185" s="8">
        <f>R3185+S3185</f>
        <v>8096</v>
      </c>
      <c r="U3185" s="8">
        <f>T3185-Q3185</f>
        <v>524</v>
      </c>
      <c r="V3185" s="2" t="s">
        <v>33</v>
      </c>
      <c r="W3185" s="31">
        <f>IF(T3185&lt;5000,T3185*2%,IF(T3185&lt;25000,T3185*5%,IF(T3185&lt;50000,T3185*7%,IF(T3185&lt;100000,T3185*9%,IF(T3185&lt;250000,T3185*12%,T3185*15%)))))</f>
        <v>404.8</v>
      </c>
    </row>
    <row r="3186" spans="1:23" x14ac:dyDescent="0.3">
      <c r="A3186" s="2" t="s">
        <v>2545</v>
      </c>
      <c r="B3186" s="4">
        <v>43780</v>
      </c>
      <c r="C3186" s="4">
        <v>43781</v>
      </c>
      <c r="D3186" s="2" t="s">
        <v>28</v>
      </c>
      <c r="E3186" s="2" t="s">
        <v>36</v>
      </c>
      <c r="F3186" s="2" t="s">
        <v>1702</v>
      </c>
      <c r="G3186" s="5" t="str">
        <f>VLOOKUP(F3186,'Customer Info'!A:B,2,0)</f>
        <v>John</v>
      </c>
      <c r="H3186" s="5" t="str">
        <f>VLOOKUP(F3186,'Customer Info'!A:C,3,0)</f>
        <v>Grady</v>
      </c>
      <c r="I3186" s="5" t="str">
        <f>VLOOKUP(F3186,'Customer Info'!A:E,5,0)</f>
        <v>Mianyang</v>
      </c>
      <c r="J3186" s="2" t="s">
        <v>426</v>
      </c>
      <c r="K3186" s="6" t="str">
        <f>VLOOKUP(J3186,'Product Details'!B:C,2,0)</f>
        <v>Office_Supplies</v>
      </c>
      <c r="L3186" s="6" t="str">
        <f>VLOOKUP(J3186,'Product Details'!B:D,3,0)</f>
        <v>Storage</v>
      </c>
      <c r="M3186" s="6" t="s">
        <v>6504</v>
      </c>
      <c r="N3186" s="2">
        <v>8026</v>
      </c>
      <c r="O3186" s="2">
        <v>7572</v>
      </c>
      <c r="P3186" s="2">
        <v>1</v>
      </c>
      <c r="Q3186" s="7">
        <f>O3186*P3186</f>
        <v>7572</v>
      </c>
      <c r="R3186" s="7">
        <f>N3186*P3186</f>
        <v>8026</v>
      </c>
      <c r="S3186" s="2">
        <v>47</v>
      </c>
      <c r="T3186" s="8">
        <f>R3186+S3186</f>
        <v>8073</v>
      </c>
      <c r="U3186" s="8">
        <f>T3186-Q3186</f>
        <v>501</v>
      </c>
      <c r="V3186" s="2" t="s">
        <v>63</v>
      </c>
      <c r="W3186" s="31">
        <f>IF(T3186&lt;5000,T3186*2%,IF(T3186&lt;25000,T3186*5%,IF(T3186&lt;50000,T3186*7%,IF(T3186&lt;100000,T3186*9%,IF(T3186&lt;250000,T3186*12%,T3186*15%)))))</f>
        <v>403.65000000000003</v>
      </c>
    </row>
    <row r="3187" spans="1:23" x14ac:dyDescent="0.3">
      <c r="A3187" s="2" t="s">
        <v>5264</v>
      </c>
      <c r="B3187" s="4">
        <v>44180</v>
      </c>
      <c r="C3187" s="4">
        <v>44181</v>
      </c>
      <c r="D3187" s="2" t="s">
        <v>28</v>
      </c>
      <c r="E3187" s="2" t="s">
        <v>36</v>
      </c>
      <c r="F3187" s="2" t="s">
        <v>1456</v>
      </c>
      <c r="G3187" s="5" t="str">
        <f>VLOOKUP(F3187,'Customer Info'!A:B,2,0)</f>
        <v>Ed</v>
      </c>
      <c r="H3187" s="5" t="str">
        <f>VLOOKUP(F3187,'Customer Info'!A:C,3,0)</f>
        <v>Braxton</v>
      </c>
      <c r="I3187" s="5" t="str">
        <f>VLOOKUP(F3187,'Customer Info'!A:E,5,0)</f>
        <v>Bhatpara</v>
      </c>
      <c r="J3187" s="2" t="s">
        <v>226</v>
      </c>
      <c r="K3187" s="6" t="str">
        <f>VLOOKUP(J3187,'Product Details'!B:C,2,0)</f>
        <v>Furniture</v>
      </c>
      <c r="L3187" s="6" t="str">
        <f>VLOOKUP(J3187,'Product Details'!B:D,3,0)</f>
        <v>Bookcases</v>
      </c>
      <c r="M3187" s="6" t="s">
        <v>6493</v>
      </c>
      <c r="N3187" s="2">
        <v>2681</v>
      </c>
      <c r="O3187" s="2">
        <v>2458</v>
      </c>
      <c r="P3187" s="2">
        <v>3</v>
      </c>
      <c r="Q3187" s="7">
        <f>O3187*P3187</f>
        <v>7374</v>
      </c>
      <c r="R3187" s="7">
        <f>N3187*P3187</f>
        <v>8043</v>
      </c>
      <c r="S3187" s="2">
        <v>68</v>
      </c>
      <c r="T3187" s="8">
        <f>R3187+S3187</f>
        <v>8111</v>
      </c>
      <c r="U3187" s="8">
        <f>T3187-Q3187</f>
        <v>737</v>
      </c>
      <c r="V3187" s="2" t="s">
        <v>33</v>
      </c>
      <c r="W3187" s="31">
        <f>IF(T3187&lt;5000,T3187*2%,IF(T3187&lt;25000,T3187*5%,IF(T3187&lt;50000,T3187*7%,IF(T3187&lt;100000,T3187*9%,IF(T3187&lt;250000,T3187*12%,T3187*15%)))))</f>
        <v>405.55</v>
      </c>
    </row>
    <row r="3188" spans="1:23" x14ac:dyDescent="0.3">
      <c r="A3188" s="2" t="s">
        <v>2140</v>
      </c>
      <c r="B3188" s="4">
        <v>43446</v>
      </c>
      <c r="C3188" s="4">
        <v>43446</v>
      </c>
      <c r="D3188" s="2" t="s">
        <v>28</v>
      </c>
      <c r="E3188" s="2" t="s">
        <v>91</v>
      </c>
      <c r="F3188" s="2" t="s">
        <v>581</v>
      </c>
      <c r="G3188" s="5" t="str">
        <f>VLOOKUP(F3188,'Customer Info'!A:B,2,0)</f>
        <v>Benjamin</v>
      </c>
      <c r="H3188" s="5" t="str">
        <f>VLOOKUP(F3188,'Customer Info'!A:C,3,0)</f>
        <v>Patterson</v>
      </c>
      <c r="I3188" s="5" t="str">
        <f>VLOOKUP(F3188,'Customer Info'!A:E,5,0)</f>
        <v>Wollongong</v>
      </c>
      <c r="J3188" s="2" t="s">
        <v>348</v>
      </c>
      <c r="K3188" s="6" t="str">
        <f>VLOOKUP(J3188,'Product Details'!B:C,2,0)</f>
        <v>Furniture</v>
      </c>
      <c r="L3188" s="6" t="str">
        <f>VLOOKUP(J3188,'Product Details'!B:D,3,0)</f>
        <v>Furnishings</v>
      </c>
      <c r="M3188" s="6" t="s">
        <v>6559</v>
      </c>
      <c r="N3188" s="2">
        <v>2681</v>
      </c>
      <c r="O3188" s="2">
        <v>2458</v>
      </c>
      <c r="P3188" s="2">
        <v>3</v>
      </c>
      <c r="Q3188" s="7">
        <f>O3188*P3188</f>
        <v>7374</v>
      </c>
      <c r="R3188" s="7">
        <f>N3188*P3188</f>
        <v>8043</v>
      </c>
      <c r="S3188" s="2">
        <v>28</v>
      </c>
      <c r="T3188" s="8">
        <f>R3188+S3188</f>
        <v>8071</v>
      </c>
      <c r="U3188" s="8">
        <f>T3188-Q3188</f>
        <v>697</v>
      </c>
      <c r="V3188" s="2" t="s">
        <v>63</v>
      </c>
      <c r="W3188" s="31">
        <f>IF(T3188&lt;5000,T3188*2%,IF(T3188&lt;25000,T3188*5%,IF(T3188&lt;50000,T3188*7%,IF(T3188&lt;100000,T3188*9%,IF(T3188&lt;250000,T3188*12%,T3188*15%)))))</f>
        <v>403.55</v>
      </c>
    </row>
    <row r="3189" spans="1:23" x14ac:dyDescent="0.3">
      <c r="A3189" s="2" t="s">
        <v>3611</v>
      </c>
      <c r="B3189" s="4">
        <v>43554</v>
      </c>
      <c r="C3189" s="4">
        <v>43554</v>
      </c>
      <c r="D3189" s="2" t="s">
        <v>47</v>
      </c>
      <c r="E3189" s="2" t="s">
        <v>48</v>
      </c>
      <c r="F3189" s="2" t="s">
        <v>585</v>
      </c>
      <c r="G3189" s="5" t="str">
        <f>VLOOKUP(F3189,'Customer Info'!A:B,2,0)</f>
        <v>Laurel</v>
      </c>
      <c r="H3189" s="5" t="str">
        <f>VLOOKUP(F3189,'Customer Info'!A:C,3,0)</f>
        <v>Elliston</v>
      </c>
      <c r="I3189" s="5" t="str">
        <f>VLOOKUP(F3189,'Customer Info'!A:E,5,0)</f>
        <v>Tasikmalaya</v>
      </c>
      <c r="J3189" s="2" t="s">
        <v>370</v>
      </c>
      <c r="K3189" s="6" t="str">
        <f>VLOOKUP(J3189,'Product Details'!B:C,2,0)</f>
        <v>Furniture</v>
      </c>
      <c r="L3189" s="6" t="str">
        <f>VLOOKUP(J3189,'Product Details'!B:D,3,0)</f>
        <v>Bookcases</v>
      </c>
      <c r="M3189" s="6" t="s">
        <v>6453</v>
      </c>
      <c r="N3189" s="2">
        <v>2017</v>
      </c>
      <c r="O3189" s="2">
        <v>1834</v>
      </c>
      <c r="P3189" s="2">
        <v>4</v>
      </c>
      <c r="Q3189" s="7">
        <f>O3189*P3189</f>
        <v>7336</v>
      </c>
      <c r="R3189" s="7">
        <f>N3189*P3189</f>
        <v>8068</v>
      </c>
      <c r="S3189" s="2">
        <v>71</v>
      </c>
      <c r="T3189" s="8">
        <f>R3189+S3189</f>
        <v>8139</v>
      </c>
      <c r="U3189" s="8">
        <f>T3189-Q3189</f>
        <v>803</v>
      </c>
      <c r="V3189" s="2" t="s">
        <v>33</v>
      </c>
      <c r="W3189" s="31">
        <f>IF(T3189&lt;5000,T3189*2%,IF(T3189&lt;25000,T3189*5%,IF(T3189&lt;50000,T3189*7%,IF(T3189&lt;100000,T3189*9%,IF(T3189&lt;250000,T3189*12%,T3189*15%)))))</f>
        <v>406.95000000000005</v>
      </c>
    </row>
    <row r="3190" spans="1:23" x14ac:dyDescent="0.3">
      <c r="A3190" s="2" t="s">
        <v>4720</v>
      </c>
      <c r="B3190" s="4">
        <v>44043</v>
      </c>
      <c r="C3190" s="4">
        <v>44044</v>
      </c>
      <c r="D3190" s="2" t="s">
        <v>47</v>
      </c>
      <c r="E3190" s="2" t="s">
        <v>68</v>
      </c>
      <c r="F3190" s="2" t="s">
        <v>1436</v>
      </c>
      <c r="G3190" s="5" t="str">
        <f>VLOOKUP(F3190,'Customer Info'!A:B,2,0)</f>
        <v>Alan</v>
      </c>
      <c r="H3190" s="5" t="str">
        <f>VLOOKUP(F3190,'Customer Info'!A:C,3,0)</f>
        <v>Shonely</v>
      </c>
      <c r="I3190" s="5" t="str">
        <f>VLOOKUP(F3190,'Customer Info'!A:E,5,0)</f>
        <v>Canberra</v>
      </c>
      <c r="J3190" s="2" t="s">
        <v>283</v>
      </c>
      <c r="K3190" s="6" t="str">
        <f>VLOOKUP(J3190,'Product Details'!B:C,2,0)</f>
        <v>Furniture</v>
      </c>
      <c r="L3190" s="6" t="str">
        <f>VLOOKUP(J3190,'Product Details'!B:D,3,0)</f>
        <v>Chairs</v>
      </c>
      <c r="M3190" s="6" t="s">
        <v>6490</v>
      </c>
      <c r="N3190" s="2">
        <v>2017</v>
      </c>
      <c r="O3190" s="2">
        <v>1834</v>
      </c>
      <c r="P3190" s="2">
        <v>4</v>
      </c>
      <c r="Q3190" s="7">
        <f>O3190*P3190</f>
        <v>7336</v>
      </c>
      <c r="R3190" s="7">
        <f>N3190*P3190</f>
        <v>8068</v>
      </c>
      <c r="S3190" s="2">
        <v>67</v>
      </c>
      <c r="T3190" s="8">
        <f>R3190+S3190</f>
        <v>8135</v>
      </c>
      <c r="U3190" s="8">
        <f>T3190-Q3190</f>
        <v>799</v>
      </c>
      <c r="V3190" s="2" t="s">
        <v>63</v>
      </c>
      <c r="W3190" s="31">
        <f>IF(T3190&lt;5000,T3190*2%,IF(T3190&lt;25000,T3190*5%,IF(T3190&lt;50000,T3190*7%,IF(T3190&lt;100000,T3190*9%,IF(T3190&lt;250000,T3190*12%,T3190*15%)))))</f>
        <v>406.75</v>
      </c>
    </row>
    <row r="3191" spans="1:23" x14ac:dyDescent="0.3">
      <c r="A3191" s="2" t="s">
        <v>2278</v>
      </c>
      <c r="B3191" s="4">
        <v>43605</v>
      </c>
      <c r="C3191" s="4">
        <v>43605</v>
      </c>
      <c r="D3191" s="2" t="s">
        <v>47</v>
      </c>
      <c r="E3191" s="2" t="s">
        <v>43</v>
      </c>
      <c r="F3191" s="2" t="s">
        <v>428</v>
      </c>
      <c r="G3191" s="5" t="str">
        <f>VLOOKUP(F3191,'Customer Info'!A:B,2,0)</f>
        <v>Sarah</v>
      </c>
      <c r="H3191" s="5" t="str">
        <f>VLOOKUP(F3191,'Customer Info'!A:C,3,0)</f>
        <v>Bern</v>
      </c>
      <c r="I3191" s="5" t="str">
        <f>VLOOKUP(F3191,'Customer Info'!A:E,5,0)</f>
        <v>Wollongong</v>
      </c>
      <c r="J3191" s="2" t="s">
        <v>269</v>
      </c>
      <c r="K3191" s="6" t="str">
        <f>VLOOKUP(J3191,'Product Details'!B:C,2,0)</f>
        <v>Furniture</v>
      </c>
      <c r="L3191" s="6" t="str">
        <f>VLOOKUP(J3191,'Product Details'!B:D,3,0)</f>
        <v>Furnishings</v>
      </c>
      <c r="M3191" s="6" t="s">
        <v>6523</v>
      </c>
      <c r="N3191" s="2">
        <v>2017</v>
      </c>
      <c r="O3191" s="2">
        <v>1834</v>
      </c>
      <c r="P3191" s="2">
        <v>4</v>
      </c>
      <c r="Q3191" s="7">
        <f>O3191*P3191</f>
        <v>7336</v>
      </c>
      <c r="R3191" s="7">
        <f>N3191*P3191</f>
        <v>8068</v>
      </c>
      <c r="S3191" s="2">
        <v>51</v>
      </c>
      <c r="T3191" s="8">
        <f>R3191+S3191</f>
        <v>8119</v>
      </c>
      <c r="U3191" s="8">
        <f>T3191-Q3191</f>
        <v>783</v>
      </c>
      <c r="V3191" s="2" t="s">
        <v>63</v>
      </c>
      <c r="W3191" s="31">
        <f>IF(T3191&lt;5000,T3191*2%,IF(T3191&lt;25000,T3191*5%,IF(T3191&lt;50000,T3191*7%,IF(T3191&lt;100000,T3191*9%,IF(T3191&lt;250000,T3191*12%,T3191*15%)))))</f>
        <v>405.95000000000005</v>
      </c>
    </row>
    <row r="3192" spans="1:23" x14ac:dyDescent="0.3">
      <c r="A3192" s="2" t="s">
        <v>5301</v>
      </c>
      <c r="B3192" s="4">
        <v>43967</v>
      </c>
      <c r="C3192" s="4">
        <v>43968</v>
      </c>
      <c r="D3192" s="2" t="s">
        <v>47</v>
      </c>
      <c r="E3192" s="2" t="s">
        <v>91</v>
      </c>
      <c r="F3192" s="2" t="s">
        <v>1543</v>
      </c>
      <c r="G3192" s="5" t="str">
        <f>VLOOKUP(F3192,'Customer Info'!A:B,2,0)</f>
        <v>Maribeth</v>
      </c>
      <c r="H3192" s="5" t="str">
        <f>VLOOKUP(F3192,'Customer Info'!A:C,3,0)</f>
        <v>Dona</v>
      </c>
      <c r="I3192" s="5" t="str">
        <f>VLOOKUP(F3192,'Customer Info'!A:E,5,0)</f>
        <v>Adelaide</v>
      </c>
      <c r="J3192" s="2" t="s">
        <v>1184</v>
      </c>
      <c r="K3192" s="6" t="str">
        <f>VLOOKUP(J3192,'Product Details'!B:C,2,0)</f>
        <v>Office_Supplies</v>
      </c>
      <c r="L3192" s="6" t="str">
        <f>VLOOKUP(J3192,'Product Details'!B:D,3,0)</f>
        <v>Envelopes</v>
      </c>
      <c r="M3192" s="6" t="s">
        <v>6464</v>
      </c>
      <c r="N3192" s="2">
        <v>2017</v>
      </c>
      <c r="O3192" s="2">
        <v>1834</v>
      </c>
      <c r="P3192" s="2">
        <v>4</v>
      </c>
      <c r="Q3192" s="7">
        <f>O3192*P3192</f>
        <v>7336</v>
      </c>
      <c r="R3192" s="7">
        <f>N3192*P3192</f>
        <v>8068</v>
      </c>
      <c r="S3192" s="2">
        <v>35</v>
      </c>
      <c r="T3192" s="8">
        <f>R3192+S3192</f>
        <v>8103</v>
      </c>
      <c r="U3192" s="8">
        <f>T3192-Q3192</f>
        <v>767</v>
      </c>
      <c r="V3192" s="2" t="s">
        <v>33</v>
      </c>
      <c r="W3192" s="31">
        <f>IF(T3192&lt;5000,T3192*2%,IF(T3192&lt;25000,T3192*5%,IF(T3192&lt;50000,T3192*7%,IF(T3192&lt;100000,T3192*9%,IF(T3192&lt;250000,T3192*12%,T3192*15%)))))</f>
        <v>405.15000000000003</v>
      </c>
    </row>
    <row r="3193" spans="1:23" x14ac:dyDescent="0.3">
      <c r="A3193" s="2" t="s">
        <v>2322</v>
      </c>
      <c r="B3193" s="4">
        <v>43770</v>
      </c>
      <c r="C3193" s="4">
        <v>43772</v>
      </c>
      <c r="D3193" s="2" t="s">
        <v>28</v>
      </c>
      <c r="E3193" s="2" t="s">
        <v>91</v>
      </c>
      <c r="F3193" s="2" t="s">
        <v>2323</v>
      </c>
      <c r="G3193" s="5" t="str">
        <f>VLOOKUP(F3193,'Customer Info'!A:B,2,0)</f>
        <v>Erica</v>
      </c>
      <c r="H3193" s="5" t="str">
        <f>VLOOKUP(F3193,'Customer Info'!A:C,3,0)</f>
        <v>Hackney</v>
      </c>
      <c r="I3193" s="5" t="str">
        <f>VLOOKUP(F3193,'Customer Info'!A:E,5,0)</f>
        <v>Adelaide</v>
      </c>
      <c r="J3193" s="2" t="s">
        <v>143</v>
      </c>
      <c r="K3193" s="6" t="str">
        <f>VLOOKUP(J3193,'Product Details'!B:C,2,0)</f>
        <v>Office_Supplies</v>
      </c>
      <c r="L3193" s="6" t="str">
        <f>VLOOKUP(J3193,'Product Details'!B:D,3,0)</f>
        <v>Binders</v>
      </c>
      <c r="M3193" s="6" t="s">
        <v>6487</v>
      </c>
      <c r="N3193" s="2">
        <v>2697</v>
      </c>
      <c r="O3193" s="2">
        <v>2498</v>
      </c>
      <c r="P3193" s="2">
        <v>3</v>
      </c>
      <c r="Q3193" s="7">
        <f>O3193*P3193</f>
        <v>7494</v>
      </c>
      <c r="R3193" s="7">
        <f>N3193*P3193</f>
        <v>8091</v>
      </c>
      <c r="S3193" s="2">
        <v>91</v>
      </c>
      <c r="T3193" s="8">
        <f>R3193+S3193</f>
        <v>8182</v>
      </c>
      <c r="U3193" s="8">
        <f>T3193-Q3193</f>
        <v>688</v>
      </c>
      <c r="V3193" s="2" t="s">
        <v>33</v>
      </c>
      <c r="W3193" s="31">
        <f>IF(T3193&lt;5000,T3193*2%,IF(T3193&lt;25000,T3193*5%,IF(T3193&lt;50000,T3193*7%,IF(T3193&lt;100000,T3193*9%,IF(T3193&lt;250000,T3193*12%,T3193*15%)))))</f>
        <v>409.1</v>
      </c>
    </row>
    <row r="3194" spans="1:23" x14ac:dyDescent="0.3">
      <c r="A3194" s="2" t="s">
        <v>1189</v>
      </c>
      <c r="B3194" s="4">
        <v>43478</v>
      </c>
      <c r="C3194" s="4">
        <v>43480</v>
      </c>
      <c r="D3194" s="2" t="s">
        <v>28</v>
      </c>
      <c r="E3194" s="2" t="s">
        <v>91</v>
      </c>
      <c r="F3194" s="2" t="s">
        <v>1049</v>
      </c>
      <c r="G3194" s="5" t="str">
        <f>VLOOKUP(F3194,'Customer Info'!A:B,2,0)</f>
        <v>Claudia</v>
      </c>
      <c r="H3194" s="5" t="str">
        <f>VLOOKUP(F3194,'Customer Info'!A:C,3,0)</f>
        <v>Bergmann</v>
      </c>
      <c r="I3194" s="5" t="str">
        <f>VLOOKUP(F3194,'Customer Info'!A:E,5,0)</f>
        <v>Aschaffenburg</v>
      </c>
      <c r="J3194" s="2" t="s">
        <v>331</v>
      </c>
      <c r="K3194" s="6" t="str">
        <f>VLOOKUP(J3194,'Product Details'!B:C,2,0)</f>
        <v>Technology</v>
      </c>
      <c r="L3194" s="6" t="str">
        <f>VLOOKUP(J3194,'Product Details'!B:D,3,0)</f>
        <v>Phones</v>
      </c>
      <c r="M3194" s="6" t="s">
        <v>6501</v>
      </c>
      <c r="N3194" s="2">
        <v>2697</v>
      </c>
      <c r="O3194" s="2">
        <v>2498</v>
      </c>
      <c r="P3194" s="2">
        <v>3</v>
      </c>
      <c r="Q3194" s="7">
        <f>O3194*P3194</f>
        <v>7494</v>
      </c>
      <c r="R3194" s="7">
        <f>N3194*P3194</f>
        <v>8091</v>
      </c>
      <c r="S3194" s="2">
        <v>41</v>
      </c>
      <c r="T3194" s="8">
        <f>R3194+S3194</f>
        <v>8132</v>
      </c>
      <c r="U3194" s="8">
        <f>T3194-Q3194</f>
        <v>638</v>
      </c>
      <c r="V3194" s="2" t="s">
        <v>63</v>
      </c>
      <c r="W3194" s="31">
        <f>IF(T3194&lt;5000,T3194*2%,IF(T3194&lt;25000,T3194*5%,IF(T3194&lt;50000,T3194*7%,IF(T3194&lt;100000,T3194*9%,IF(T3194&lt;250000,T3194*12%,T3194*15%)))))</f>
        <v>406.6</v>
      </c>
    </row>
    <row r="3195" spans="1:23" x14ac:dyDescent="0.3">
      <c r="A3195" s="2" t="s">
        <v>1859</v>
      </c>
      <c r="B3195" s="4">
        <v>44166</v>
      </c>
      <c r="C3195" s="4">
        <v>44166</v>
      </c>
      <c r="D3195" s="2" t="s">
        <v>28</v>
      </c>
      <c r="E3195" s="2" t="s">
        <v>48</v>
      </c>
      <c r="F3195" s="2" t="s">
        <v>1296</v>
      </c>
      <c r="G3195" s="5" t="str">
        <f>VLOOKUP(F3195,'Customer Info'!A:B,2,0)</f>
        <v>Julia</v>
      </c>
      <c r="H3195" s="5" t="str">
        <f>VLOOKUP(F3195,'Customer Info'!A:C,3,0)</f>
        <v>Dunbar</v>
      </c>
      <c r="I3195" s="5" t="str">
        <f>VLOOKUP(F3195,'Customer Info'!A:E,5,0)</f>
        <v>Melbourne</v>
      </c>
      <c r="J3195" s="2" t="s">
        <v>328</v>
      </c>
      <c r="K3195" s="6" t="str">
        <f>VLOOKUP(J3195,'Product Details'!B:C,2,0)</f>
        <v>Office_Supplies</v>
      </c>
      <c r="L3195" s="6" t="str">
        <f>VLOOKUP(J3195,'Product Details'!B:D,3,0)</f>
        <v>Appliances</v>
      </c>
      <c r="M3195" s="6" t="s">
        <v>6529</v>
      </c>
      <c r="N3195" s="2">
        <v>2697</v>
      </c>
      <c r="O3195" s="2">
        <v>2498</v>
      </c>
      <c r="P3195" s="2">
        <v>3</v>
      </c>
      <c r="Q3195" s="7">
        <f>O3195*P3195</f>
        <v>7494</v>
      </c>
      <c r="R3195" s="7">
        <f>N3195*P3195</f>
        <v>8091</v>
      </c>
      <c r="S3195" s="2">
        <v>21</v>
      </c>
      <c r="T3195" s="8">
        <f>R3195+S3195</f>
        <v>8112</v>
      </c>
      <c r="U3195" s="8">
        <f>T3195-Q3195</f>
        <v>618</v>
      </c>
      <c r="V3195" s="2" t="s">
        <v>63</v>
      </c>
      <c r="W3195" s="31">
        <f>IF(T3195&lt;5000,T3195*2%,IF(T3195&lt;25000,T3195*5%,IF(T3195&lt;50000,T3195*7%,IF(T3195&lt;100000,T3195*9%,IF(T3195&lt;250000,T3195*12%,T3195*15%)))))</f>
        <v>405.6</v>
      </c>
    </row>
    <row r="3196" spans="1:23" x14ac:dyDescent="0.3">
      <c r="A3196" s="2" t="s">
        <v>2898</v>
      </c>
      <c r="B3196" s="4">
        <v>43236</v>
      </c>
      <c r="C3196" s="4">
        <v>43238</v>
      </c>
      <c r="D3196" s="2" t="s">
        <v>35</v>
      </c>
      <c r="E3196" s="2" t="s">
        <v>36</v>
      </c>
      <c r="F3196" s="2" t="s">
        <v>506</v>
      </c>
      <c r="G3196" s="5" t="str">
        <f>VLOOKUP(F3196,'Customer Info'!A:B,2,0)</f>
        <v>Cari</v>
      </c>
      <c r="H3196" s="5" t="str">
        <f>VLOOKUP(F3196,'Customer Info'!A:C,3,0)</f>
        <v>MacIntyre</v>
      </c>
      <c r="I3196" s="5" t="str">
        <f>VLOOKUP(F3196,'Customer Info'!A:E,5,0)</f>
        <v>Freiburg</v>
      </c>
      <c r="J3196" s="2" t="s">
        <v>532</v>
      </c>
      <c r="K3196" s="6" t="str">
        <f>VLOOKUP(J3196,'Product Details'!B:C,2,0)</f>
        <v>Office_Supplies</v>
      </c>
      <c r="L3196" s="6" t="str">
        <f>VLOOKUP(J3196,'Product Details'!B:D,3,0)</f>
        <v>Supplies</v>
      </c>
      <c r="M3196" s="6" t="s">
        <v>6424</v>
      </c>
      <c r="N3196" s="2">
        <v>1619</v>
      </c>
      <c r="O3196" s="2">
        <v>1442</v>
      </c>
      <c r="P3196" s="2">
        <v>5</v>
      </c>
      <c r="Q3196" s="7">
        <f>O3196*P3196</f>
        <v>7210</v>
      </c>
      <c r="R3196" s="7">
        <f>N3196*P3196</f>
        <v>8095</v>
      </c>
      <c r="S3196" s="2">
        <v>60</v>
      </c>
      <c r="T3196" s="8">
        <f>R3196+S3196</f>
        <v>8155</v>
      </c>
      <c r="U3196" s="8">
        <f>T3196-Q3196</f>
        <v>945</v>
      </c>
      <c r="V3196" s="2" t="s">
        <v>30</v>
      </c>
      <c r="W3196" s="31">
        <f>IF(T3196&lt;5000,T3196*2%,IF(T3196&lt;25000,T3196*5%,IF(T3196&lt;50000,T3196*7%,IF(T3196&lt;100000,T3196*9%,IF(T3196&lt;250000,T3196*12%,T3196*15%)))))</f>
        <v>407.75</v>
      </c>
    </row>
    <row r="3197" spans="1:23" x14ac:dyDescent="0.3">
      <c r="A3197" s="2" t="s">
        <v>1292</v>
      </c>
      <c r="B3197" s="4">
        <v>43642</v>
      </c>
      <c r="C3197" s="4">
        <v>43642</v>
      </c>
      <c r="D3197" s="2" t="s">
        <v>28</v>
      </c>
      <c r="E3197" s="2" t="s">
        <v>48</v>
      </c>
      <c r="F3197" s="2" t="s">
        <v>822</v>
      </c>
      <c r="G3197" s="5" t="str">
        <f>VLOOKUP(F3197,'Customer Info'!A:B,2,0)</f>
        <v>Anthony</v>
      </c>
      <c r="H3197" s="5" t="str">
        <f>VLOOKUP(F3197,'Customer Info'!A:C,3,0)</f>
        <v>Garverick</v>
      </c>
      <c r="I3197" s="5" t="str">
        <f>VLOOKUP(F3197,'Customer Info'!A:E,5,0)</f>
        <v>Delhi</v>
      </c>
      <c r="J3197" s="2" t="s">
        <v>1142</v>
      </c>
      <c r="K3197" s="6" t="str">
        <f>VLOOKUP(J3197,'Product Details'!B:C,2,0)</f>
        <v>Furniture</v>
      </c>
      <c r="L3197" s="6" t="str">
        <f>VLOOKUP(J3197,'Product Details'!B:D,3,0)</f>
        <v>Bookcases</v>
      </c>
      <c r="M3197" s="6" t="s">
        <v>6531</v>
      </c>
      <c r="N3197" s="2">
        <v>1623</v>
      </c>
      <c r="O3197" s="2">
        <v>1546</v>
      </c>
      <c r="P3197" s="2">
        <v>5</v>
      </c>
      <c r="Q3197" s="7">
        <f>O3197*P3197</f>
        <v>7730</v>
      </c>
      <c r="R3197" s="7">
        <f>N3197*P3197</f>
        <v>8115</v>
      </c>
      <c r="S3197" s="2">
        <v>99</v>
      </c>
      <c r="T3197" s="8">
        <f>R3197+S3197</f>
        <v>8214</v>
      </c>
      <c r="U3197" s="8">
        <f>T3197-Q3197</f>
        <v>484</v>
      </c>
      <c r="V3197" s="2" t="s">
        <v>33</v>
      </c>
      <c r="W3197" s="31">
        <f>IF(T3197&lt;5000,T3197*2%,IF(T3197&lt;25000,T3197*5%,IF(T3197&lt;50000,T3197*7%,IF(T3197&lt;100000,T3197*9%,IF(T3197&lt;250000,T3197*12%,T3197*15%)))))</f>
        <v>410.70000000000005</v>
      </c>
    </row>
    <row r="3198" spans="1:23" x14ac:dyDescent="0.3">
      <c r="A3198" s="2" t="s">
        <v>2944</v>
      </c>
      <c r="B3198" s="4">
        <v>43373</v>
      </c>
      <c r="C3198" s="4">
        <v>43375</v>
      </c>
      <c r="D3198" s="2" t="s">
        <v>28</v>
      </c>
      <c r="E3198" s="2" t="s">
        <v>48</v>
      </c>
      <c r="F3198" s="2" t="s">
        <v>428</v>
      </c>
      <c r="G3198" s="5" t="str">
        <f>VLOOKUP(F3198,'Customer Info'!A:B,2,0)</f>
        <v>Sarah</v>
      </c>
      <c r="H3198" s="5" t="str">
        <f>VLOOKUP(F3198,'Customer Info'!A:C,3,0)</f>
        <v>Bern</v>
      </c>
      <c r="I3198" s="5" t="str">
        <f>VLOOKUP(F3198,'Customer Info'!A:E,5,0)</f>
        <v>Wollongong</v>
      </c>
      <c r="J3198" s="2" t="s">
        <v>128</v>
      </c>
      <c r="K3198" s="6" t="str">
        <f>VLOOKUP(J3198,'Product Details'!B:C,2,0)</f>
        <v>Furniture</v>
      </c>
      <c r="L3198" s="6" t="str">
        <f>VLOOKUP(J3198,'Product Details'!B:D,3,0)</f>
        <v>Tables</v>
      </c>
      <c r="M3198" s="6" t="s">
        <v>6496</v>
      </c>
      <c r="N3198" s="2">
        <v>1623</v>
      </c>
      <c r="O3198" s="2">
        <v>1546</v>
      </c>
      <c r="P3198" s="2">
        <v>5</v>
      </c>
      <c r="Q3198" s="7">
        <f>O3198*P3198</f>
        <v>7730</v>
      </c>
      <c r="R3198" s="7">
        <f>N3198*P3198</f>
        <v>8115</v>
      </c>
      <c r="S3198" s="2">
        <v>83</v>
      </c>
      <c r="T3198" s="8">
        <f>R3198+S3198</f>
        <v>8198</v>
      </c>
      <c r="U3198" s="8">
        <f>T3198-Q3198</f>
        <v>468</v>
      </c>
      <c r="V3198" s="2" t="s">
        <v>33</v>
      </c>
      <c r="W3198" s="31">
        <f>IF(T3198&lt;5000,T3198*2%,IF(T3198&lt;25000,T3198*5%,IF(T3198&lt;50000,T3198*7%,IF(T3198&lt;100000,T3198*9%,IF(T3198&lt;250000,T3198*12%,T3198*15%)))))</f>
        <v>409.90000000000003</v>
      </c>
    </row>
    <row r="3199" spans="1:23" x14ac:dyDescent="0.3">
      <c r="A3199" s="2" t="s">
        <v>887</v>
      </c>
      <c r="B3199" s="4">
        <v>43465</v>
      </c>
      <c r="C3199" s="4">
        <v>43465</v>
      </c>
      <c r="D3199" s="2" t="s">
        <v>35</v>
      </c>
      <c r="E3199" s="2" t="s">
        <v>29</v>
      </c>
      <c r="F3199" s="2" t="s">
        <v>888</v>
      </c>
      <c r="G3199" s="5" t="str">
        <f>VLOOKUP(F3199,'Customer Info'!A:B,2,0)</f>
        <v>Valerie</v>
      </c>
      <c r="H3199" s="5" t="str">
        <f>VLOOKUP(F3199,'Customer Info'!A:C,3,0)</f>
        <v>Takahito</v>
      </c>
      <c r="I3199" s="5" t="str">
        <f>VLOOKUP(F3199,'Customer Info'!A:E,5,0)</f>
        <v>Surat</v>
      </c>
      <c r="J3199" s="2" t="s">
        <v>322</v>
      </c>
      <c r="K3199" s="6" t="str">
        <f>VLOOKUP(J3199,'Product Details'!B:C,2,0)</f>
        <v>Technology</v>
      </c>
      <c r="L3199" s="6" t="str">
        <f>VLOOKUP(J3199,'Product Details'!B:D,3,0)</f>
        <v>Accessories</v>
      </c>
      <c r="M3199" s="6" t="s">
        <v>6475</v>
      </c>
      <c r="N3199" s="2">
        <v>2706</v>
      </c>
      <c r="O3199" s="2">
        <v>2553</v>
      </c>
      <c r="P3199" s="2">
        <v>3</v>
      </c>
      <c r="Q3199" s="7">
        <f>O3199*P3199</f>
        <v>7659</v>
      </c>
      <c r="R3199" s="7">
        <f>N3199*P3199</f>
        <v>8118</v>
      </c>
      <c r="S3199" s="2">
        <v>79</v>
      </c>
      <c r="T3199" s="8">
        <f>R3199+S3199</f>
        <v>8197</v>
      </c>
      <c r="U3199" s="8">
        <f>T3199-Q3199</f>
        <v>538</v>
      </c>
      <c r="V3199" s="2" t="s">
        <v>30</v>
      </c>
      <c r="W3199" s="31">
        <f>IF(T3199&lt;5000,T3199*2%,IF(T3199&lt;25000,T3199*5%,IF(T3199&lt;50000,T3199*7%,IF(T3199&lt;100000,T3199*9%,IF(T3199&lt;250000,T3199*12%,T3199*15%)))))</f>
        <v>409.85</v>
      </c>
    </row>
    <row r="3200" spans="1:23" x14ac:dyDescent="0.3">
      <c r="A3200" s="2" t="s">
        <v>3178</v>
      </c>
      <c r="B3200" s="4">
        <v>43395</v>
      </c>
      <c r="C3200" s="4">
        <v>43395</v>
      </c>
      <c r="D3200" s="2" t="s">
        <v>35</v>
      </c>
      <c r="E3200" s="2" t="s">
        <v>48</v>
      </c>
      <c r="F3200" s="2" t="s">
        <v>1473</v>
      </c>
      <c r="G3200" s="5" t="str">
        <f>VLOOKUP(F3200,'Customer Info'!A:B,2,0)</f>
        <v>Caroline</v>
      </c>
      <c r="H3200" s="5" t="str">
        <f>VLOOKUP(F3200,'Customer Info'!A:C,3,0)</f>
        <v>Jumper</v>
      </c>
      <c r="I3200" s="5" t="str">
        <f>VLOOKUP(F3200,'Customer Info'!A:E,5,0)</f>
        <v>Xuzhou</v>
      </c>
      <c r="J3200" s="2" t="s">
        <v>83</v>
      </c>
      <c r="K3200" s="6" t="str">
        <f>VLOOKUP(J3200,'Product Details'!B:C,2,0)</f>
        <v>Furniture</v>
      </c>
      <c r="L3200" s="6" t="str">
        <f>VLOOKUP(J3200,'Product Details'!B:D,3,0)</f>
        <v>Chairs</v>
      </c>
      <c r="M3200" s="6" t="s">
        <v>6406</v>
      </c>
      <c r="N3200" s="2">
        <v>2706</v>
      </c>
      <c r="O3200" s="2">
        <v>2553</v>
      </c>
      <c r="P3200" s="2">
        <v>3</v>
      </c>
      <c r="Q3200" s="7">
        <f>O3200*P3200</f>
        <v>7659</v>
      </c>
      <c r="R3200" s="7">
        <f>N3200*P3200</f>
        <v>8118</v>
      </c>
      <c r="S3200" s="2">
        <v>77</v>
      </c>
      <c r="T3200" s="8">
        <f>R3200+S3200</f>
        <v>8195</v>
      </c>
      <c r="U3200" s="8">
        <f>T3200-Q3200</f>
        <v>536</v>
      </c>
      <c r="V3200" s="2" t="s">
        <v>33</v>
      </c>
      <c r="W3200" s="31">
        <f>IF(T3200&lt;5000,T3200*2%,IF(T3200&lt;25000,T3200*5%,IF(T3200&lt;50000,T3200*7%,IF(T3200&lt;100000,T3200*9%,IF(T3200&lt;250000,T3200*12%,T3200*15%)))))</f>
        <v>409.75</v>
      </c>
    </row>
    <row r="3201" spans="1:23" x14ac:dyDescent="0.3">
      <c r="A3201" s="2" t="s">
        <v>2792</v>
      </c>
      <c r="B3201" s="4">
        <v>43924</v>
      </c>
      <c r="C3201" s="4">
        <v>43925</v>
      </c>
      <c r="D3201" s="2" t="s">
        <v>47</v>
      </c>
      <c r="E3201" s="2" t="s">
        <v>36</v>
      </c>
      <c r="F3201" s="2" t="s">
        <v>1473</v>
      </c>
      <c r="G3201" s="5" t="str">
        <f>VLOOKUP(F3201,'Customer Info'!A:B,2,0)</f>
        <v>Caroline</v>
      </c>
      <c r="H3201" s="5" t="str">
        <f>VLOOKUP(F3201,'Customer Info'!A:C,3,0)</f>
        <v>Jumper</v>
      </c>
      <c r="I3201" s="5" t="str">
        <f>VLOOKUP(F3201,'Customer Info'!A:E,5,0)</f>
        <v>Xuzhou</v>
      </c>
      <c r="J3201" s="2" t="s">
        <v>89</v>
      </c>
      <c r="K3201" s="6" t="str">
        <f>VLOOKUP(J3201,'Product Details'!B:C,2,0)</f>
        <v>Office_Supplies</v>
      </c>
      <c r="L3201" s="6" t="str">
        <f>VLOOKUP(J3201,'Product Details'!B:D,3,0)</f>
        <v>Paper</v>
      </c>
      <c r="M3201" s="6" t="s">
        <v>6568</v>
      </c>
      <c r="N3201" s="2">
        <v>1358</v>
      </c>
      <c r="O3201" s="2">
        <v>1294</v>
      </c>
      <c r="P3201" s="2">
        <v>6</v>
      </c>
      <c r="Q3201" s="7">
        <f>O3201*P3201</f>
        <v>7764</v>
      </c>
      <c r="R3201" s="7">
        <f>N3201*P3201</f>
        <v>8148</v>
      </c>
      <c r="S3201" s="2">
        <v>50</v>
      </c>
      <c r="T3201" s="8">
        <f>R3201+S3201</f>
        <v>8198</v>
      </c>
      <c r="U3201" s="8">
        <f>T3201-Q3201</f>
        <v>434</v>
      </c>
      <c r="V3201" s="2" t="s">
        <v>33</v>
      </c>
      <c r="W3201" s="31">
        <f>IF(T3201&lt;5000,T3201*2%,IF(T3201&lt;25000,T3201*5%,IF(T3201&lt;50000,T3201*7%,IF(T3201&lt;100000,T3201*9%,IF(T3201&lt;250000,T3201*12%,T3201*15%)))))</f>
        <v>409.90000000000003</v>
      </c>
    </row>
    <row r="3202" spans="1:23" x14ac:dyDescent="0.3">
      <c r="A3202" s="2" t="s">
        <v>4635</v>
      </c>
      <c r="B3202" s="4">
        <v>44001</v>
      </c>
      <c r="C3202" s="4">
        <v>44003</v>
      </c>
      <c r="D3202" s="2" t="s">
        <v>28</v>
      </c>
      <c r="E3202" s="2" t="s">
        <v>29</v>
      </c>
      <c r="F3202" s="2" t="s">
        <v>483</v>
      </c>
      <c r="G3202" s="5" t="str">
        <f>VLOOKUP(F3202,'Customer Info'!A:B,2,0)</f>
        <v>MaryBeth</v>
      </c>
      <c r="H3202" s="5" t="str">
        <f>VLOOKUP(F3202,'Customer Info'!A:C,3,0)</f>
        <v>Skach</v>
      </c>
      <c r="I3202" s="5" t="str">
        <f>VLOOKUP(F3202,'Customer Info'!A:E,5,0)</f>
        <v>Licheng</v>
      </c>
      <c r="J3202" s="2" t="s">
        <v>382</v>
      </c>
      <c r="K3202" s="6" t="str">
        <f>VLOOKUP(J3202,'Product Details'!B:C,2,0)</f>
        <v>Office_Supplies</v>
      </c>
      <c r="L3202" s="6" t="str">
        <f>VLOOKUP(J3202,'Product Details'!B:D,3,0)</f>
        <v>Storage</v>
      </c>
      <c r="M3202" s="6" t="s">
        <v>6548</v>
      </c>
      <c r="N3202" s="2">
        <v>1359</v>
      </c>
      <c r="O3202" s="2">
        <v>1221</v>
      </c>
      <c r="P3202" s="2">
        <v>6</v>
      </c>
      <c r="Q3202" s="7">
        <f>O3202*P3202</f>
        <v>7326</v>
      </c>
      <c r="R3202" s="7">
        <f>N3202*P3202</f>
        <v>8154</v>
      </c>
      <c r="S3202" s="2">
        <v>50</v>
      </c>
      <c r="T3202" s="8">
        <f>R3202+S3202</f>
        <v>8204</v>
      </c>
      <c r="U3202" s="8">
        <f>T3202-Q3202</f>
        <v>878</v>
      </c>
      <c r="V3202" s="2" t="s">
        <v>63</v>
      </c>
      <c r="W3202" s="31">
        <f>IF(T3202&lt;5000,T3202*2%,IF(T3202&lt;25000,T3202*5%,IF(T3202&lt;50000,T3202*7%,IF(T3202&lt;100000,T3202*9%,IF(T3202&lt;250000,T3202*12%,T3202*15%)))))</f>
        <v>410.20000000000005</v>
      </c>
    </row>
    <row r="3203" spans="1:23" x14ac:dyDescent="0.3">
      <c r="A3203" s="2" t="s">
        <v>3878</v>
      </c>
      <c r="B3203" s="4">
        <v>44196</v>
      </c>
      <c r="C3203" s="4">
        <v>44196</v>
      </c>
      <c r="D3203" s="2" t="s">
        <v>35</v>
      </c>
      <c r="E3203" s="2" t="s">
        <v>68</v>
      </c>
      <c r="F3203" s="2" t="s">
        <v>919</v>
      </c>
      <c r="G3203" s="5" t="str">
        <f>VLOOKUP(F3203,'Customer Info'!A:B,2,0)</f>
        <v>Fred</v>
      </c>
      <c r="H3203" s="5" t="str">
        <f>VLOOKUP(F3203,'Customer Info'!A:C,3,0)</f>
        <v>Hopkins</v>
      </c>
      <c r="I3203" s="5" t="str">
        <f>VLOOKUP(F3203,'Customer Info'!A:E,5,0)</f>
        <v>Sydney</v>
      </c>
      <c r="J3203" s="2" t="s">
        <v>105</v>
      </c>
      <c r="K3203" s="6" t="str">
        <f>VLOOKUP(J3203,'Product Details'!B:C,2,0)</f>
        <v>Office_Supplies</v>
      </c>
      <c r="L3203" s="6" t="str">
        <f>VLOOKUP(J3203,'Product Details'!B:D,3,0)</f>
        <v>Appliances</v>
      </c>
      <c r="M3203" s="6" t="s">
        <v>6522</v>
      </c>
      <c r="N3203" s="2">
        <v>8160</v>
      </c>
      <c r="O3203" s="2">
        <v>7475</v>
      </c>
      <c r="P3203" s="2">
        <v>1</v>
      </c>
      <c r="Q3203" s="7">
        <f>O3203*P3203</f>
        <v>7475</v>
      </c>
      <c r="R3203" s="7">
        <f>N3203*P3203</f>
        <v>8160</v>
      </c>
      <c r="S3203" s="2">
        <v>91</v>
      </c>
      <c r="T3203" s="8">
        <f>R3203+S3203</f>
        <v>8251</v>
      </c>
      <c r="U3203" s="8">
        <f>T3203-Q3203</f>
        <v>776</v>
      </c>
      <c r="V3203" s="2" t="s">
        <v>33</v>
      </c>
      <c r="W3203" s="31">
        <f>IF(T3203&lt;5000,T3203*2%,IF(T3203&lt;25000,T3203*5%,IF(T3203&lt;50000,T3203*7%,IF(T3203&lt;100000,T3203*9%,IF(T3203&lt;250000,T3203*12%,T3203*15%)))))</f>
        <v>412.55</v>
      </c>
    </row>
    <row r="3204" spans="1:23" x14ac:dyDescent="0.3">
      <c r="A3204" s="2" t="s">
        <v>2444</v>
      </c>
      <c r="B3204" s="4">
        <v>43595</v>
      </c>
      <c r="C3204" s="4">
        <v>43595</v>
      </c>
      <c r="D3204" s="2" t="s">
        <v>35</v>
      </c>
      <c r="E3204" s="2" t="s">
        <v>68</v>
      </c>
      <c r="F3204" s="2" t="s">
        <v>1271</v>
      </c>
      <c r="G3204" s="5" t="str">
        <f>VLOOKUP(F3204,'Customer Info'!A:B,2,0)</f>
        <v>Thomas</v>
      </c>
      <c r="H3204" s="5" t="str">
        <f>VLOOKUP(F3204,'Customer Info'!A:C,3,0)</f>
        <v>Boland</v>
      </c>
      <c r="I3204" s="5" t="str">
        <f>VLOOKUP(F3204,'Customer Info'!A:E,5,0)</f>
        <v>Surabaya</v>
      </c>
      <c r="J3204" s="2" t="s">
        <v>379</v>
      </c>
      <c r="K3204" s="6" t="str">
        <f>VLOOKUP(J3204,'Product Details'!B:C,2,0)</f>
        <v>Office_Supplies</v>
      </c>
      <c r="L3204" s="6" t="str">
        <f>VLOOKUP(J3204,'Product Details'!B:D,3,0)</f>
        <v>Fasteners</v>
      </c>
      <c r="M3204" s="6" t="s">
        <v>6558</v>
      </c>
      <c r="N3204" s="2">
        <v>8160</v>
      </c>
      <c r="O3204" s="2">
        <v>7475</v>
      </c>
      <c r="P3204" s="2">
        <v>1</v>
      </c>
      <c r="Q3204" s="7">
        <f>O3204*P3204</f>
        <v>7475</v>
      </c>
      <c r="R3204" s="7">
        <f>N3204*P3204</f>
        <v>8160</v>
      </c>
      <c r="S3204" s="2">
        <v>67</v>
      </c>
      <c r="T3204" s="8">
        <f>R3204+S3204</f>
        <v>8227</v>
      </c>
      <c r="U3204" s="8">
        <f>T3204-Q3204</f>
        <v>752</v>
      </c>
      <c r="V3204" s="2" t="s">
        <v>33</v>
      </c>
      <c r="W3204" s="31">
        <f>IF(T3204&lt;5000,T3204*2%,IF(T3204&lt;25000,T3204*5%,IF(T3204&lt;50000,T3204*7%,IF(T3204&lt;100000,T3204*9%,IF(T3204&lt;250000,T3204*12%,T3204*15%)))))</f>
        <v>411.35</v>
      </c>
    </row>
    <row r="3205" spans="1:23" x14ac:dyDescent="0.3">
      <c r="A3205" s="2" t="s">
        <v>5361</v>
      </c>
      <c r="B3205" s="4">
        <v>43911</v>
      </c>
      <c r="C3205" s="4">
        <v>43913</v>
      </c>
      <c r="D3205" s="2" t="s">
        <v>35</v>
      </c>
      <c r="E3205" s="2" t="s">
        <v>29</v>
      </c>
      <c r="F3205" s="2" t="s">
        <v>775</v>
      </c>
      <c r="G3205" s="5" t="str">
        <f>VLOOKUP(F3205,'Customer Info'!A:B,2,0)</f>
        <v>Brooke</v>
      </c>
      <c r="H3205" s="5" t="str">
        <f>VLOOKUP(F3205,'Customer Info'!A:C,3,0)</f>
        <v>Gillingham</v>
      </c>
      <c r="I3205" s="5" t="str">
        <f>VLOOKUP(F3205,'Customer Info'!A:E,5,0)</f>
        <v>Weimar</v>
      </c>
      <c r="J3205" s="2" t="s">
        <v>59</v>
      </c>
      <c r="K3205" s="6" t="str">
        <f>VLOOKUP(J3205,'Product Details'!B:C,2,0)</f>
        <v>Technology</v>
      </c>
      <c r="L3205" s="6" t="str">
        <f>VLOOKUP(J3205,'Product Details'!B:D,3,0)</f>
        <v>Accessories</v>
      </c>
      <c r="M3205" s="6" t="s">
        <v>6442</v>
      </c>
      <c r="N3205" s="2">
        <v>8160</v>
      </c>
      <c r="O3205" s="2">
        <v>7475</v>
      </c>
      <c r="P3205" s="2">
        <v>1</v>
      </c>
      <c r="Q3205" s="7">
        <f>O3205*P3205</f>
        <v>7475</v>
      </c>
      <c r="R3205" s="7">
        <f>N3205*P3205</f>
        <v>8160</v>
      </c>
      <c r="S3205" s="2">
        <v>27</v>
      </c>
      <c r="T3205" s="8">
        <f>R3205+S3205</f>
        <v>8187</v>
      </c>
      <c r="U3205" s="8">
        <f>T3205-Q3205</f>
        <v>712</v>
      </c>
      <c r="V3205" s="2" t="s">
        <v>33</v>
      </c>
      <c r="W3205" s="31">
        <f>IF(T3205&lt;5000,T3205*2%,IF(T3205&lt;25000,T3205*5%,IF(T3205&lt;50000,T3205*7%,IF(T3205&lt;100000,T3205*9%,IF(T3205&lt;250000,T3205*12%,T3205*15%)))))</f>
        <v>409.35</v>
      </c>
    </row>
    <row r="3206" spans="1:23" x14ac:dyDescent="0.3">
      <c r="A3206" s="2" t="s">
        <v>4655</v>
      </c>
      <c r="B3206" s="4">
        <v>43941</v>
      </c>
      <c r="C3206" s="4">
        <v>43941</v>
      </c>
      <c r="D3206" s="2" t="s">
        <v>28</v>
      </c>
      <c r="E3206" s="2" t="s">
        <v>43</v>
      </c>
      <c r="F3206" s="2" t="s">
        <v>340</v>
      </c>
      <c r="G3206" s="5" t="str">
        <f>VLOOKUP(F3206,'Customer Info'!A:B,2,0)</f>
        <v>Ann</v>
      </c>
      <c r="H3206" s="5" t="str">
        <f>VLOOKUP(F3206,'Customer Info'!A:C,3,0)</f>
        <v>Chong</v>
      </c>
      <c r="I3206" s="5" t="str">
        <f>VLOOKUP(F3206,'Customer Info'!A:E,5,0)</f>
        <v>Sydney</v>
      </c>
      <c r="J3206" s="2" t="s">
        <v>379</v>
      </c>
      <c r="K3206" s="6" t="str">
        <f>VLOOKUP(J3206,'Product Details'!B:C,2,0)</f>
        <v>Office_Supplies</v>
      </c>
      <c r="L3206" s="6" t="str">
        <f>VLOOKUP(J3206,'Product Details'!B:D,3,0)</f>
        <v>Fasteners</v>
      </c>
      <c r="M3206" s="6" t="s">
        <v>6558</v>
      </c>
      <c r="N3206" s="2">
        <v>2042</v>
      </c>
      <c r="O3206" s="2">
        <v>1965</v>
      </c>
      <c r="P3206" s="2">
        <v>4</v>
      </c>
      <c r="Q3206" s="7">
        <f>O3206*P3206</f>
        <v>7860</v>
      </c>
      <c r="R3206" s="7">
        <f>N3206*P3206</f>
        <v>8168</v>
      </c>
      <c r="S3206" s="2">
        <v>33</v>
      </c>
      <c r="T3206" s="8">
        <f>R3206+S3206</f>
        <v>8201</v>
      </c>
      <c r="U3206" s="8">
        <f>T3206-Q3206</f>
        <v>341</v>
      </c>
      <c r="V3206" s="2" t="s">
        <v>33</v>
      </c>
      <c r="W3206" s="31">
        <f>IF(T3206&lt;5000,T3206*2%,IF(T3206&lt;25000,T3206*5%,IF(T3206&lt;50000,T3206*7%,IF(T3206&lt;100000,T3206*9%,IF(T3206&lt;250000,T3206*12%,T3206*15%)))))</f>
        <v>410.05</v>
      </c>
    </row>
    <row r="3207" spans="1:23" x14ac:dyDescent="0.3">
      <c r="A3207" s="2" t="s">
        <v>1525</v>
      </c>
      <c r="B3207" s="4">
        <v>43888</v>
      </c>
      <c r="C3207" s="4">
        <v>43888</v>
      </c>
      <c r="D3207" s="2" t="s">
        <v>47</v>
      </c>
      <c r="E3207" s="2" t="s">
        <v>29</v>
      </c>
      <c r="F3207" s="2" t="s">
        <v>393</v>
      </c>
      <c r="G3207" s="5" t="str">
        <f>VLOOKUP(F3207,'Customer Info'!A:B,2,0)</f>
        <v>Sally</v>
      </c>
      <c r="H3207" s="5" t="str">
        <f>VLOOKUP(F3207,'Customer Info'!A:C,3,0)</f>
        <v>Knutson</v>
      </c>
      <c r="I3207" s="5" t="str">
        <f>VLOOKUP(F3207,'Customer Info'!A:E,5,0)</f>
        <v>CastropRauxel</v>
      </c>
      <c r="J3207" s="2" t="s">
        <v>579</v>
      </c>
      <c r="K3207" s="6" t="str">
        <f>VLOOKUP(J3207,'Product Details'!B:C,2,0)</f>
        <v>Office_Supplies</v>
      </c>
      <c r="L3207" s="6" t="str">
        <f>VLOOKUP(J3207,'Product Details'!B:D,3,0)</f>
        <v>Storage</v>
      </c>
      <c r="M3207" s="6" t="s">
        <v>6515</v>
      </c>
      <c r="N3207" s="2">
        <v>743</v>
      </c>
      <c r="O3207" s="2">
        <v>694</v>
      </c>
      <c r="P3207" s="2">
        <v>11</v>
      </c>
      <c r="Q3207" s="7">
        <f>O3207*P3207</f>
        <v>7634</v>
      </c>
      <c r="R3207" s="7">
        <f>N3207*P3207</f>
        <v>8173</v>
      </c>
      <c r="S3207" s="2">
        <v>43</v>
      </c>
      <c r="T3207" s="8">
        <f>R3207+S3207</f>
        <v>8216</v>
      </c>
      <c r="U3207" s="8">
        <f>T3207-Q3207</f>
        <v>582</v>
      </c>
      <c r="V3207" s="2" t="s">
        <v>33</v>
      </c>
      <c r="W3207" s="31">
        <f>IF(T3207&lt;5000,T3207*2%,IF(T3207&lt;25000,T3207*5%,IF(T3207&lt;50000,T3207*7%,IF(T3207&lt;100000,T3207*9%,IF(T3207&lt;250000,T3207*12%,T3207*15%)))))</f>
        <v>410.8</v>
      </c>
    </row>
    <row r="3208" spans="1:23" x14ac:dyDescent="0.3">
      <c r="A3208" s="2" t="s">
        <v>2556</v>
      </c>
      <c r="B3208" s="4">
        <v>44035</v>
      </c>
      <c r="C3208" s="4">
        <v>44037</v>
      </c>
      <c r="D3208" s="2" t="s">
        <v>35</v>
      </c>
      <c r="E3208" s="2" t="s">
        <v>43</v>
      </c>
      <c r="F3208" s="2" t="s">
        <v>1702</v>
      </c>
      <c r="G3208" s="5" t="str">
        <f>VLOOKUP(F3208,'Customer Info'!A:B,2,0)</f>
        <v>John</v>
      </c>
      <c r="H3208" s="5" t="str">
        <f>VLOOKUP(F3208,'Customer Info'!A:C,3,0)</f>
        <v>Grady</v>
      </c>
      <c r="I3208" s="5" t="str">
        <f>VLOOKUP(F3208,'Customer Info'!A:E,5,0)</f>
        <v>Mianyang</v>
      </c>
      <c r="J3208" s="2" t="s">
        <v>50</v>
      </c>
      <c r="K3208" s="6" t="str">
        <f>VLOOKUP(J3208,'Product Details'!B:C,2,0)</f>
        <v>Technology</v>
      </c>
      <c r="L3208" s="6" t="str">
        <f>VLOOKUP(J3208,'Product Details'!B:D,3,0)</f>
        <v>Machines</v>
      </c>
      <c r="M3208" s="6" t="s">
        <v>6562</v>
      </c>
      <c r="N3208" s="2">
        <v>1635</v>
      </c>
      <c r="O3208" s="2">
        <v>1573</v>
      </c>
      <c r="P3208" s="2">
        <v>5</v>
      </c>
      <c r="Q3208" s="7">
        <f>O3208*P3208</f>
        <v>7865</v>
      </c>
      <c r="R3208" s="7">
        <f>N3208*P3208</f>
        <v>8175</v>
      </c>
      <c r="S3208" s="2">
        <v>89</v>
      </c>
      <c r="T3208" s="8">
        <f>R3208+S3208</f>
        <v>8264</v>
      </c>
      <c r="U3208" s="8">
        <f>T3208-Q3208</f>
        <v>399</v>
      </c>
      <c r="V3208" s="2" t="s">
        <v>63</v>
      </c>
      <c r="W3208" s="31">
        <f>IF(T3208&lt;5000,T3208*2%,IF(T3208&lt;25000,T3208*5%,IF(T3208&lt;50000,T3208*7%,IF(T3208&lt;100000,T3208*9%,IF(T3208&lt;250000,T3208*12%,T3208*15%)))))</f>
        <v>413.20000000000005</v>
      </c>
    </row>
    <row r="3209" spans="1:23" x14ac:dyDescent="0.3">
      <c r="A3209" s="2" t="s">
        <v>855</v>
      </c>
      <c r="B3209" s="4">
        <v>43103</v>
      </c>
      <c r="C3209" s="4">
        <v>43104</v>
      </c>
      <c r="D3209" s="2" t="s">
        <v>28</v>
      </c>
      <c r="E3209" s="2" t="s">
        <v>68</v>
      </c>
      <c r="F3209" s="2" t="s">
        <v>589</v>
      </c>
      <c r="G3209" s="5" t="str">
        <f>VLOOKUP(F3209,'Customer Info'!A:B,2,0)</f>
        <v>Dave</v>
      </c>
      <c r="H3209" s="5" t="str">
        <f>VLOOKUP(F3209,'Customer Info'!A:C,3,0)</f>
        <v>Hallsten</v>
      </c>
      <c r="I3209" s="5" t="str">
        <f>VLOOKUP(F3209,'Customer Info'!A:E,5,0)</f>
        <v>Coimbatore</v>
      </c>
      <c r="J3209" s="2" t="s">
        <v>111</v>
      </c>
      <c r="K3209" s="6" t="str">
        <f>VLOOKUP(J3209,'Product Details'!B:C,2,0)</f>
        <v>Office_Supplies</v>
      </c>
      <c r="L3209" s="6" t="str">
        <f>VLOOKUP(J3209,'Product Details'!B:D,3,0)</f>
        <v>Storage</v>
      </c>
      <c r="M3209" s="6" t="s">
        <v>6543</v>
      </c>
      <c r="N3209" s="2">
        <v>1169</v>
      </c>
      <c r="O3209" s="2">
        <v>1103</v>
      </c>
      <c r="P3209" s="2">
        <v>7</v>
      </c>
      <c r="Q3209" s="7">
        <f>O3209*P3209</f>
        <v>7721</v>
      </c>
      <c r="R3209" s="7">
        <f>N3209*P3209</f>
        <v>8183</v>
      </c>
      <c r="S3209" s="2">
        <v>77</v>
      </c>
      <c r="T3209" s="8">
        <f>R3209+S3209</f>
        <v>8260</v>
      </c>
      <c r="U3209" s="8">
        <f>T3209-Q3209</f>
        <v>539</v>
      </c>
      <c r="V3209" s="2" t="s">
        <v>33</v>
      </c>
      <c r="W3209" s="31">
        <f>IF(T3209&lt;5000,T3209*2%,IF(T3209&lt;25000,T3209*5%,IF(T3209&lt;50000,T3209*7%,IF(T3209&lt;100000,T3209*9%,IF(T3209&lt;250000,T3209*12%,T3209*15%)))))</f>
        <v>413</v>
      </c>
    </row>
    <row r="3210" spans="1:23" x14ac:dyDescent="0.3">
      <c r="A3210" s="2" t="s">
        <v>2640</v>
      </c>
      <c r="B3210" s="4">
        <v>44195</v>
      </c>
      <c r="C3210" s="4">
        <v>44196</v>
      </c>
      <c r="D3210" s="2" t="s">
        <v>28</v>
      </c>
      <c r="E3210" s="2" t="s">
        <v>36</v>
      </c>
      <c r="F3210" s="2" t="s">
        <v>1157</v>
      </c>
      <c r="G3210" s="5" t="str">
        <f>VLOOKUP(F3210,'Customer Info'!A:B,2,0)</f>
        <v>Jason</v>
      </c>
      <c r="H3210" s="5" t="str">
        <f>VLOOKUP(F3210,'Customer Info'!A:C,3,0)</f>
        <v>Gross</v>
      </c>
      <c r="I3210" s="5" t="str">
        <f>VLOOKUP(F3210,'Customer Info'!A:E,5,0)</f>
        <v>Sydney</v>
      </c>
      <c r="J3210" s="2" t="s">
        <v>448</v>
      </c>
      <c r="K3210" s="6" t="str">
        <f>VLOOKUP(J3210,'Product Details'!B:C,2,0)</f>
        <v>Office_Supplies</v>
      </c>
      <c r="L3210" s="6" t="str">
        <f>VLOOKUP(J3210,'Product Details'!B:D,3,0)</f>
        <v>Envelopes</v>
      </c>
      <c r="M3210" s="6" t="s">
        <v>6407</v>
      </c>
      <c r="N3210" s="2">
        <v>1364</v>
      </c>
      <c r="O3210" s="2">
        <v>1274</v>
      </c>
      <c r="P3210" s="2">
        <v>6</v>
      </c>
      <c r="Q3210" s="7">
        <f>O3210*P3210</f>
        <v>7644</v>
      </c>
      <c r="R3210" s="7">
        <f>N3210*P3210</f>
        <v>8184</v>
      </c>
      <c r="S3210" s="2">
        <v>96</v>
      </c>
      <c r="T3210" s="8">
        <f>R3210+S3210</f>
        <v>8280</v>
      </c>
      <c r="U3210" s="8">
        <f>T3210-Q3210</f>
        <v>636</v>
      </c>
      <c r="V3210" s="2" t="s">
        <v>33</v>
      </c>
      <c r="W3210" s="31">
        <f>IF(T3210&lt;5000,T3210*2%,IF(T3210&lt;25000,T3210*5%,IF(T3210&lt;50000,T3210*7%,IF(T3210&lt;100000,T3210*9%,IF(T3210&lt;250000,T3210*12%,T3210*15%)))))</f>
        <v>414</v>
      </c>
    </row>
    <row r="3211" spans="1:23" x14ac:dyDescent="0.3">
      <c r="A3211" s="2" t="s">
        <v>2825</v>
      </c>
      <c r="B3211" s="4">
        <v>44000</v>
      </c>
      <c r="C3211" s="4">
        <v>44002</v>
      </c>
      <c r="D3211" s="2" t="s">
        <v>28</v>
      </c>
      <c r="E3211" s="2" t="s">
        <v>36</v>
      </c>
      <c r="F3211" s="2" t="s">
        <v>508</v>
      </c>
      <c r="G3211" s="5" t="str">
        <f>VLOOKUP(F3211,'Customer Info'!A:B,2,0)</f>
        <v>Julie</v>
      </c>
      <c r="H3211" s="5" t="str">
        <f>VLOOKUP(F3211,'Customer Info'!A:C,3,0)</f>
        <v>Creighton</v>
      </c>
      <c r="I3211" s="5" t="str">
        <f>VLOOKUP(F3211,'Customer Info'!A:E,5,0)</f>
        <v>Ballarat</v>
      </c>
      <c r="J3211" s="2" t="s">
        <v>697</v>
      </c>
      <c r="K3211" s="6" t="str">
        <f>VLOOKUP(J3211,'Product Details'!B:C,2,0)</f>
        <v>Furniture</v>
      </c>
      <c r="L3211" s="6" t="str">
        <f>VLOOKUP(J3211,'Product Details'!B:D,3,0)</f>
        <v>Chairs</v>
      </c>
      <c r="M3211" s="6" t="s">
        <v>6511</v>
      </c>
      <c r="N3211" s="2">
        <v>1364</v>
      </c>
      <c r="O3211" s="2">
        <v>1274</v>
      </c>
      <c r="P3211" s="2">
        <v>6</v>
      </c>
      <c r="Q3211" s="7">
        <f>O3211*P3211</f>
        <v>7644</v>
      </c>
      <c r="R3211" s="7">
        <f>N3211*P3211</f>
        <v>8184</v>
      </c>
      <c r="S3211" s="2">
        <v>71</v>
      </c>
      <c r="T3211" s="8">
        <f>R3211+S3211</f>
        <v>8255</v>
      </c>
      <c r="U3211" s="8">
        <f>T3211-Q3211</f>
        <v>611</v>
      </c>
      <c r="V3211" s="2" t="s">
        <v>63</v>
      </c>
      <c r="W3211" s="31">
        <f>IF(T3211&lt;5000,T3211*2%,IF(T3211&lt;25000,T3211*5%,IF(T3211&lt;50000,T3211*7%,IF(T3211&lt;100000,T3211*9%,IF(T3211&lt;250000,T3211*12%,T3211*15%)))))</f>
        <v>412.75</v>
      </c>
    </row>
    <row r="3212" spans="1:23" x14ac:dyDescent="0.3">
      <c r="A3212" s="2" t="s">
        <v>5192</v>
      </c>
      <c r="B3212" s="4">
        <v>43811</v>
      </c>
      <c r="C3212" s="4">
        <v>43813</v>
      </c>
      <c r="D3212" s="2" t="s">
        <v>28</v>
      </c>
      <c r="E3212" s="2" t="s">
        <v>68</v>
      </c>
      <c r="F3212" s="2" t="s">
        <v>2958</v>
      </c>
      <c r="G3212" s="5" t="str">
        <f>VLOOKUP(F3212,'Customer Info'!A:B,2,0)</f>
        <v>Craig</v>
      </c>
      <c r="H3212" s="5" t="str">
        <f>VLOOKUP(F3212,'Customer Info'!A:C,3,0)</f>
        <v>Yedwab</v>
      </c>
      <c r="I3212" s="5" t="str">
        <f>VLOOKUP(F3212,'Customer Info'!A:E,5,0)</f>
        <v>Aligarh</v>
      </c>
      <c r="J3212" s="2" t="s">
        <v>466</v>
      </c>
      <c r="K3212" s="6" t="str">
        <f>VLOOKUP(J3212,'Product Details'!B:C,2,0)</f>
        <v>Technology</v>
      </c>
      <c r="L3212" s="6" t="str">
        <f>VLOOKUP(J3212,'Product Details'!B:D,3,0)</f>
        <v>Phones</v>
      </c>
      <c r="M3212" s="6" t="s">
        <v>6419</v>
      </c>
      <c r="N3212" s="2">
        <v>1364</v>
      </c>
      <c r="O3212" s="2">
        <v>1274</v>
      </c>
      <c r="P3212" s="2">
        <v>6</v>
      </c>
      <c r="Q3212" s="7">
        <f>O3212*P3212</f>
        <v>7644</v>
      </c>
      <c r="R3212" s="7">
        <f>N3212*P3212</f>
        <v>8184</v>
      </c>
      <c r="S3212" s="2">
        <v>66</v>
      </c>
      <c r="T3212" s="8">
        <f>R3212+S3212</f>
        <v>8250</v>
      </c>
      <c r="U3212" s="8">
        <f>T3212-Q3212</f>
        <v>606</v>
      </c>
      <c r="V3212" s="2" t="s">
        <v>33</v>
      </c>
      <c r="W3212" s="31">
        <f>IF(T3212&lt;5000,T3212*2%,IF(T3212&lt;25000,T3212*5%,IF(T3212&lt;50000,T3212*7%,IF(T3212&lt;100000,T3212*9%,IF(T3212&lt;250000,T3212*12%,T3212*15%)))))</f>
        <v>412.5</v>
      </c>
    </row>
    <row r="3213" spans="1:23" x14ac:dyDescent="0.3">
      <c r="A3213" s="2" t="s">
        <v>5250</v>
      </c>
      <c r="B3213" s="4">
        <v>43533</v>
      </c>
      <c r="C3213" s="4">
        <v>43535</v>
      </c>
      <c r="D3213" s="2" t="s">
        <v>28</v>
      </c>
      <c r="E3213" s="2" t="s">
        <v>68</v>
      </c>
      <c r="F3213" s="2" t="s">
        <v>174</v>
      </c>
      <c r="G3213" s="5" t="str">
        <f>VLOOKUP(F3213,'Customer Info'!A:B,2,0)</f>
        <v>Laurel</v>
      </c>
      <c r="H3213" s="5" t="str">
        <f>VLOOKUP(F3213,'Customer Info'!A:C,3,0)</f>
        <v>Workman</v>
      </c>
      <c r="I3213" s="5" t="str">
        <f>VLOOKUP(F3213,'Customer Info'!A:E,5,0)</f>
        <v>Dongguan</v>
      </c>
      <c r="J3213" s="2" t="s">
        <v>134</v>
      </c>
      <c r="K3213" s="6" t="e">
        <f>VLOOKUP(J3213,'Product Details'!B:C,2,0)</f>
        <v>#N/A</v>
      </c>
      <c r="L3213" s="6" t="e">
        <f>VLOOKUP(J3213,'Product Details'!B:D,3,0)</f>
        <v>#N/A</v>
      </c>
      <c r="M3213" s="6" t="e">
        <v>#N/A</v>
      </c>
      <c r="N3213" s="2">
        <v>1637</v>
      </c>
      <c r="O3213" s="2">
        <v>1591</v>
      </c>
      <c r="P3213" s="2">
        <v>5</v>
      </c>
      <c r="Q3213" s="7">
        <f>O3213*P3213</f>
        <v>7955</v>
      </c>
      <c r="R3213" s="7">
        <f>N3213*P3213</f>
        <v>8185</v>
      </c>
      <c r="S3213" s="2">
        <v>100</v>
      </c>
      <c r="T3213" s="8">
        <f>R3213+S3213</f>
        <v>8285</v>
      </c>
      <c r="U3213" s="8">
        <f>T3213-Q3213</f>
        <v>330</v>
      </c>
      <c r="V3213" s="2" t="s">
        <v>63</v>
      </c>
      <c r="W3213" s="31">
        <f>IF(T3213&lt;5000,T3213*2%,IF(T3213&lt;25000,T3213*5%,IF(T3213&lt;50000,T3213*7%,IF(T3213&lt;100000,T3213*9%,IF(T3213&lt;250000,T3213*12%,T3213*15%)))))</f>
        <v>414.25</v>
      </c>
    </row>
    <row r="3214" spans="1:23" x14ac:dyDescent="0.3">
      <c r="A3214" s="2" t="s">
        <v>4953</v>
      </c>
      <c r="B3214" s="4">
        <v>43366</v>
      </c>
      <c r="C3214" s="4">
        <v>43368</v>
      </c>
      <c r="D3214" s="2" t="s">
        <v>28</v>
      </c>
      <c r="E3214" s="2" t="s">
        <v>68</v>
      </c>
      <c r="F3214" s="2" t="s">
        <v>52</v>
      </c>
      <c r="G3214" s="5" t="str">
        <f>VLOOKUP(F3214,'Customer Info'!A:B,2,0)</f>
        <v>Jas</v>
      </c>
      <c r="H3214" s="5" t="str">
        <f>VLOOKUP(F3214,'Customer Info'!A:C,3,0)</f>
        <v>O'Carroll</v>
      </c>
      <c r="I3214" s="5" t="str">
        <f>VLOOKUP(F3214,'Customer Info'!A:E,5,0)</f>
        <v>Essen</v>
      </c>
      <c r="J3214" s="2" t="s">
        <v>32</v>
      </c>
      <c r="K3214" s="6" t="str">
        <f>VLOOKUP(J3214,'Product Details'!B:C,2,0)</f>
        <v>Technology</v>
      </c>
      <c r="L3214" s="6" t="str">
        <f>VLOOKUP(J3214,'Product Details'!B:D,3,0)</f>
        <v>Machines</v>
      </c>
      <c r="M3214" s="6" t="s">
        <v>6403</v>
      </c>
      <c r="N3214" s="2">
        <v>1637</v>
      </c>
      <c r="O3214" s="2">
        <v>1591</v>
      </c>
      <c r="P3214" s="2">
        <v>5</v>
      </c>
      <c r="Q3214" s="7">
        <f>O3214*P3214</f>
        <v>7955</v>
      </c>
      <c r="R3214" s="7">
        <f>N3214*P3214</f>
        <v>8185</v>
      </c>
      <c r="S3214" s="2">
        <v>50</v>
      </c>
      <c r="T3214" s="8">
        <f>R3214+S3214</f>
        <v>8235</v>
      </c>
      <c r="U3214" s="8">
        <f>T3214-Q3214</f>
        <v>280</v>
      </c>
      <c r="V3214" s="2" t="s">
        <v>33</v>
      </c>
      <c r="W3214" s="31">
        <f>IF(T3214&lt;5000,T3214*2%,IF(T3214&lt;25000,T3214*5%,IF(T3214&lt;50000,T3214*7%,IF(T3214&lt;100000,T3214*9%,IF(T3214&lt;250000,T3214*12%,T3214*15%)))))</f>
        <v>411.75</v>
      </c>
    </row>
    <row r="3215" spans="1:23" x14ac:dyDescent="0.3">
      <c r="A3215" s="2" t="s">
        <v>2010</v>
      </c>
      <c r="B3215" s="4">
        <v>43327</v>
      </c>
      <c r="C3215" s="4">
        <v>43328</v>
      </c>
      <c r="D3215" s="2" t="s">
        <v>28</v>
      </c>
      <c r="E3215" s="2" t="s">
        <v>68</v>
      </c>
      <c r="F3215" s="2" t="s">
        <v>1813</v>
      </c>
      <c r="G3215" s="5" t="str">
        <f>VLOOKUP(F3215,'Customer Info'!A:B,2,0)</f>
        <v>Charles</v>
      </c>
      <c r="H3215" s="5" t="str">
        <f>VLOOKUP(F3215,'Customer Info'!A:C,3,0)</f>
        <v>Sheldon</v>
      </c>
      <c r="I3215" s="5" t="str">
        <f>VLOOKUP(F3215,'Customer Info'!A:E,5,0)</f>
        <v>Brisbane</v>
      </c>
      <c r="J3215" s="2" t="s">
        <v>217</v>
      </c>
      <c r="K3215" s="6" t="str">
        <f>VLOOKUP(J3215,'Product Details'!B:C,2,0)</f>
        <v>Office_Supplies</v>
      </c>
      <c r="L3215" s="6" t="str">
        <f>VLOOKUP(J3215,'Product Details'!B:D,3,0)</f>
        <v>Labels</v>
      </c>
      <c r="M3215" s="6" t="s">
        <v>6441</v>
      </c>
      <c r="N3215" s="2">
        <v>1637</v>
      </c>
      <c r="O3215" s="2">
        <v>1532</v>
      </c>
      <c r="P3215" s="2">
        <v>5</v>
      </c>
      <c r="Q3215" s="7">
        <f>O3215*P3215</f>
        <v>7660</v>
      </c>
      <c r="R3215" s="7">
        <f>N3215*P3215</f>
        <v>8185</v>
      </c>
      <c r="S3215" s="2">
        <v>41</v>
      </c>
      <c r="T3215" s="8">
        <f>R3215+S3215</f>
        <v>8226</v>
      </c>
      <c r="U3215" s="8">
        <f>T3215-Q3215</f>
        <v>566</v>
      </c>
      <c r="V3215" s="2" t="s">
        <v>33</v>
      </c>
      <c r="W3215" s="31">
        <f>IF(T3215&lt;5000,T3215*2%,IF(T3215&lt;25000,T3215*5%,IF(T3215&lt;50000,T3215*7%,IF(T3215&lt;100000,T3215*9%,IF(T3215&lt;250000,T3215*12%,T3215*15%)))))</f>
        <v>411.3</v>
      </c>
    </row>
    <row r="3216" spans="1:23" x14ac:dyDescent="0.3">
      <c r="A3216" s="2" t="s">
        <v>5292</v>
      </c>
      <c r="B3216" s="4">
        <v>43879</v>
      </c>
      <c r="C3216" s="4">
        <v>43879</v>
      </c>
      <c r="D3216" s="2" t="s">
        <v>28</v>
      </c>
      <c r="E3216" s="2" t="s">
        <v>36</v>
      </c>
      <c r="F3216" s="2" t="s">
        <v>125</v>
      </c>
      <c r="G3216" s="5" t="str">
        <f>VLOOKUP(F3216,'Customer Info'!A:B,2,0)</f>
        <v>Frank</v>
      </c>
      <c r="H3216" s="5" t="str">
        <f>VLOOKUP(F3216,'Customer Info'!A:C,3,0)</f>
        <v>Hawley</v>
      </c>
      <c r="I3216" s="5" t="str">
        <f>VLOOKUP(F3216,'Customer Info'!A:E,5,0)</f>
        <v>Gold Coast</v>
      </c>
      <c r="J3216" s="2" t="s">
        <v>50</v>
      </c>
      <c r="K3216" s="6" t="str">
        <f>VLOOKUP(J3216,'Product Details'!B:C,2,0)</f>
        <v>Technology</v>
      </c>
      <c r="L3216" s="6" t="str">
        <f>VLOOKUP(J3216,'Product Details'!B:D,3,0)</f>
        <v>Machines</v>
      </c>
      <c r="M3216" s="6" t="s">
        <v>6562</v>
      </c>
      <c r="N3216" s="2">
        <v>8187</v>
      </c>
      <c r="O3216" s="2">
        <v>7799</v>
      </c>
      <c r="P3216" s="2">
        <v>1</v>
      </c>
      <c r="Q3216" s="7">
        <f>O3216*P3216</f>
        <v>7799</v>
      </c>
      <c r="R3216" s="7">
        <f>N3216*P3216</f>
        <v>8187</v>
      </c>
      <c r="S3216" s="2">
        <v>27</v>
      </c>
      <c r="T3216" s="8">
        <f>R3216+S3216</f>
        <v>8214</v>
      </c>
      <c r="U3216" s="8">
        <f>T3216-Q3216</f>
        <v>415</v>
      </c>
      <c r="V3216" s="2" t="s">
        <v>33</v>
      </c>
      <c r="W3216" s="31">
        <f>IF(T3216&lt;5000,T3216*2%,IF(T3216&lt;25000,T3216*5%,IF(T3216&lt;50000,T3216*7%,IF(T3216&lt;100000,T3216*9%,IF(T3216&lt;250000,T3216*12%,T3216*15%)))))</f>
        <v>410.70000000000005</v>
      </c>
    </row>
    <row r="3217" spans="1:23" x14ac:dyDescent="0.3">
      <c r="A3217" s="2" t="s">
        <v>3358</v>
      </c>
      <c r="B3217" s="4">
        <v>43783</v>
      </c>
      <c r="C3217" s="4">
        <v>43784</v>
      </c>
      <c r="D3217" s="2" t="s">
        <v>28</v>
      </c>
      <c r="E3217" s="2" t="s">
        <v>48</v>
      </c>
      <c r="F3217" s="2" t="s">
        <v>627</v>
      </c>
      <c r="G3217" s="5" t="str">
        <f>VLOOKUP(F3217,'Customer Info'!A:B,2,0)</f>
        <v>Logan</v>
      </c>
      <c r="H3217" s="5" t="str">
        <f>VLOOKUP(F3217,'Customer Info'!A:C,3,0)</f>
        <v>Haushalter</v>
      </c>
      <c r="I3217" s="5" t="str">
        <f>VLOOKUP(F3217,'Customer Info'!A:E,5,0)</f>
        <v>Canberra</v>
      </c>
      <c r="J3217" s="2" t="s">
        <v>792</v>
      </c>
      <c r="K3217" s="6" t="str">
        <f>VLOOKUP(J3217,'Product Details'!B:C,2,0)</f>
        <v>Office_Supplies</v>
      </c>
      <c r="L3217" s="6" t="str">
        <f>VLOOKUP(J3217,'Product Details'!B:D,3,0)</f>
        <v>Fasteners</v>
      </c>
      <c r="M3217" s="6" t="s">
        <v>6544</v>
      </c>
      <c r="N3217" s="2">
        <v>8187</v>
      </c>
      <c r="O3217" s="2">
        <v>7799</v>
      </c>
      <c r="P3217" s="2">
        <v>1</v>
      </c>
      <c r="Q3217" s="7">
        <f>O3217*P3217</f>
        <v>7799</v>
      </c>
      <c r="R3217" s="7">
        <f>N3217*P3217</f>
        <v>8187</v>
      </c>
      <c r="S3217" s="2">
        <v>21</v>
      </c>
      <c r="T3217" s="8">
        <f>R3217+S3217</f>
        <v>8208</v>
      </c>
      <c r="U3217" s="8">
        <f>T3217-Q3217</f>
        <v>409</v>
      </c>
      <c r="V3217" s="2" t="s">
        <v>33</v>
      </c>
      <c r="W3217" s="31">
        <f>IF(T3217&lt;5000,T3217*2%,IF(T3217&lt;25000,T3217*5%,IF(T3217&lt;50000,T3217*7%,IF(T3217&lt;100000,T3217*9%,IF(T3217&lt;250000,T3217*12%,T3217*15%)))))</f>
        <v>410.40000000000003</v>
      </c>
    </row>
    <row r="3218" spans="1:23" x14ac:dyDescent="0.3">
      <c r="A3218" s="2" t="s">
        <v>5489</v>
      </c>
      <c r="B3218" s="4">
        <v>43946</v>
      </c>
      <c r="C3218" s="4">
        <v>43948</v>
      </c>
      <c r="D3218" s="2" t="s">
        <v>35</v>
      </c>
      <c r="E3218" s="2" t="s">
        <v>91</v>
      </c>
      <c r="F3218" s="2" t="s">
        <v>825</v>
      </c>
      <c r="G3218" s="5" t="str">
        <f>VLOOKUP(F3218,'Customer Info'!A:B,2,0)</f>
        <v>Meg</v>
      </c>
      <c r="H3218" s="5" t="str">
        <f>VLOOKUP(F3218,'Customer Info'!A:C,3,0)</f>
        <v>Tillman</v>
      </c>
      <c r="I3218" s="5" t="str">
        <f>VLOOKUP(F3218,'Customer Info'!A:E,5,0)</f>
        <v>Melbourne</v>
      </c>
      <c r="J3218" s="2" t="s">
        <v>214</v>
      </c>
      <c r="K3218" s="6" t="str">
        <f>VLOOKUP(J3218,'Product Details'!B:C,2,0)</f>
        <v>Technology</v>
      </c>
      <c r="L3218" s="6" t="str">
        <f>VLOOKUP(J3218,'Product Details'!B:D,3,0)</f>
        <v>Machines</v>
      </c>
      <c r="M3218" s="6" t="s">
        <v>6437</v>
      </c>
      <c r="N3218" s="2">
        <v>2733</v>
      </c>
      <c r="O3218" s="2">
        <v>2579</v>
      </c>
      <c r="P3218" s="2">
        <v>3</v>
      </c>
      <c r="Q3218" s="7">
        <f>O3218*P3218</f>
        <v>7737</v>
      </c>
      <c r="R3218" s="7">
        <f>N3218*P3218</f>
        <v>8199</v>
      </c>
      <c r="S3218" s="2">
        <v>100</v>
      </c>
      <c r="T3218" s="8">
        <f>R3218+S3218</f>
        <v>8299</v>
      </c>
      <c r="U3218" s="8">
        <f>T3218-Q3218</f>
        <v>562</v>
      </c>
      <c r="V3218" s="2" t="s">
        <v>33</v>
      </c>
      <c r="W3218" s="31">
        <f>IF(T3218&lt;5000,T3218*2%,IF(T3218&lt;25000,T3218*5%,IF(T3218&lt;50000,T3218*7%,IF(T3218&lt;100000,T3218*9%,IF(T3218&lt;250000,T3218*12%,T3218*15%)))))</f>
        <v>414.95000000000005</v>
      </c>
    </row>
    <row r="3219" spans="1:23" x14ac:dyDescent="0.3">
      <c r="A3219" s="2" t="s">
        <v>3472</v>
      </c>
      <c r="B3219" s="4">
        <v>43489</v>
      </c>
      <c r="C3219" s="4">
        <v>43490</v>
      </c>
      <c r="D3219" s="2" t="s">
        <v>35</v>
      </c>
      <c r="E3219" s="2" t="s">
        <v>36</v>
      </c>
      <c r="F3219" s="2" t="s">
        <v>459</v>
      </c>
      <c r="G3219" s="5" t="str">
        <f>VLOOKUP(F3219,'Customer Info'!A:B,2,0)</f>
        <v>Alex</v>
      </c>
      <c r="H3219" s="5" t="str">
        <f>VLOOKUP(F3219,'Customer Info'!A:C,3,0)</f>
        <v>Avila</v>
      </c>
      <c r="I3219" s="5" t="str">
        <f>VLOOKUP(F3219,'Customer Info'!A:E,5,0)</f>
        <v>Agra</v>
      </c>
      <c r="J3219" s="2" t="s">
        <v>131</v>
      </c>
      <c r="K3219" s="6" t="str">
        <f>VLOOKUP(J3219,'Product Details'!B:C,2,0)</f>
        <v>Office_Supplies</v>
      </c>
      <c r="L3219" s="6" t="str">
        <f>VLOOKUP(J3219,'Product Details'!B:D,3,0)</f>
        <v>Labels</v>
      </c>
      <c r="M3219" s="6" t="s">
        <v>6517</v>
      </c>
      <c r="N3219" s="2">
        <v>8199</v>
      </c>
      <c r="O3219" s="2">
        <v>7523</v>
      </c>
      <c r="P3219" s="2">
        <v>1</v>
      </c>
      <c r="Q3219" s="7">
        <f>O3219*P3219</f>
        <v>7523</v>
      </c>
      <c r="R3219" s="7">
        <f>N3219*P3219</f>
        <v>8199</v>
      </c>
      <c r="S3219" s="2">
        <v>60</v>
      </c>
      <c r="T3219" s="8">
        <f>R3219+S3219</f>
        <v>8259</v>
      </c>
      <c r="U3219" s="8">
        <f>T3219-Q3219</f>
        <v>736</v>
      </c>
      <c r="V3219" s="2" t="s">
        <v>63</v>
      </c>
      <c r="W3219" s="31">
        <f>IF(T3219&lt;5000,T3219*2%,IF(T3219&lt;25000,T3219*5%,IF(T3219&lt;50000,T3219*7%,IF(T3219&lt;100000,T3219*9%,IF(T3219&lt;250000,T3219*12%,T3219*15%)))))</f>
        <v>412.95000000000005</v>
      </c>
    </row>
    <row r="3220" spans="1:23" x14ac:dyDescent="0.3">
      <c r="A3220" s="2" t="s">
        <v>2952</v>
      </c>
      <c r="B3220" s="4">
        <v>43464</v>
      </c>
      <c r="C3220" s="4">
        <v>43465</v>
      </c>
      <c r="D3220" s="2" t="s">
        <v>35</v>
      </c>
      <c r="E3220" s="2" t="s">
        <v>29</v>
      </c>
      <c r="F3220" s="2" t="s">
        <v>1274</v>
      </c>
      <c r="G3220" s="5" t="str">
        <f>VLOOKUP(F3220,'Customer Info'!A:B,2,0)</f>
        <v>Joel</v>
      </c>
      <c r="H3220" s="5" t="str">
        <f>VLOOKUP(F3220,'Customer Info'!A:C,3,0)</f>
        <v>Eaton</v>
      </c>
      <c r="I3220" s="5" t="str">
        <f>VLOOKUP(F3220,'Customer Info'!A:E,5,0)</f>
        <v>Nuremberg</v>
      </c>
      <c r="J3220" s="2" t="s">
        <v>183</v>
      </c>
      <c r="K3220" s="6" t="str">
        <f>VLOOKUP(J3220,'Product Details'!B:C,2,0)</f>
        <v>Furniture</v>
      </c>
      <c r="L3220" s="6" t="str">
        <f>VLOOKUP(J3220,'Product Details'!B:D,3,0)</f>
        <v>Tables</v>
      </c>
      <c r="M3220" s="6" t="s">
        <v>6546</v>
      </c>
      <c r="N3220" s="2">
        <v>8199</v>
      </c>
      <c r="O3220" s="2">
        <v>7523</v>
      </c>
      <c r="P3220" s="2">
        <v>1</v>
      </c>
      <c r="Q3220" s="7">
        <f>O3220*P3220</f>
        <v>7523</v>
      </c>
      <c r="R3220" s="7">
        <f>N3220*P3220</f>
        <v>8199</v>
      </c>
      <c r="S3220" s="2">
        <v>47</v>
      </c>
      <c r="T3220" s="8">
        <f>R3220+S3220</f>
        <v>8246</v>
      </c>
      <c r="U3220" s="8">
        <f>T3220-Q3220</f>
        <v>723</v>
      </c>
      <c r="V3220" s="2" t="s">
        <v>63</v>
      </c>
      <c r="W3220" s="31">
        <f>IF(T3220&lt;5000,T3220*2%,IF(T3220&lt;25000,T3220*5%,IF(T3220&lt;50000,T3220*7%,IF(T3220&lt;100000,T3220*9%,IF(T3220&lt;250000,T3220*12%,T3220*15%)))))</f>
        <v>412.3</v>
      </c>
    </row>
    <row r="3221" spans="1:23" x14ac:dyDescent="0.3">
      <c r="A3221" s="2" t="s">
        <v>2165</v>
      </c>
      <c r="B3221" s="4">
        <v>43450</v>
      </c>
      <c r="C3221" s="4">
        <v>43451</v>
      </c>
      <c r="D3221" s="2" t="s">
        <v>35</v>
      </c>
      <c r="E3221" s="2" t="s">
        <v>43</v>
      </c>
      <c r="F3221" s="2" t="s">
        <v>1754</v>
      </c>
      <c r="G3221" s="5" t="str">
        <f>VLOOKUP(F3221,'Customer Info'!A:B,2,0)</f>
        <v>Anemone</v>
      </c>
      <c r="H3221" s="5" t="str">
        <f>VLOOKUP(F3221,'Customer Info'!A:C,3,0)</f>
        <v>Ratner</v>
      </c>
      <c r="I3221" s="5" t="str">
        <f>VLOOKUP(F3221,'Customer Info'!A:E,5,0)</f>
        <v>Berlin</v>
      </c>
      <c r="J3221" s="2" t="s">
        <v>514</v>
      </c>
      <c r="K3221" s="6" t="str">
        <f>VLOOKUP(J3221,'Product Details'!B:C,2,0)</f>
        <v>Technology</v>
      </c>
      <c r="L3221" s="6" t="str">
        <f>VLOOKUP(J3221,'Product Details'!B:D,3,0)</f>
        <v>Accessories</v>
      </c>
      <c r="M3221" s="6" t="s">
        <v>6431</v>
      </c>
      <c r="N3221" s="2">
        <v>8199</v>
      </c>
      <c r="O3221" s="2">
        <v>7523</v>
      </c>
      <c r="P3221" s="2">
        <v>1</v>
      </c>
      <c r="Q3221" s="7">
        <f>O3221*P3221</f>
        <v>7523</v>
      </c>
      <c r="R3221" s="7">
        <f>N3221*P3221</f>
        <v>8199</v>
      </c>
      <c r="S3221" s="2">
        <v>34</v>
      </c>
      <c r="T3221" s="8">
        <f>R3221+S3221</f>
        <v>8233</v>
      </c>
      <c r="U3221" s="8">
        <f>T3221-Q3221</f>
        <v>710</v>
      </c>
      <c r="V3221" s="2" t="s">
        <v>63</v>
      </c>
      <c r="W3221" s="31">
        <f>IF(T3221&lt;5000,T3221*2%,IF(T3221&lt;25000,T3221*5%,IF(T3221&lt;50000,T3221*7%,IF(T3221&lt;100000,T3221*9%,IF(T3221&lt;250000,T3221*12%,T3221*15%)))))</f>
        <v>411.65000000000003</v>
      </c>
    </row>
    <row r="3222" spans="1:23" x14ac:dyDescent="0.3">
      <c r="A3222" s="2" t="s">
        <v>4388</v>
      </c>
      <c r="B3222" s="4">
        <v>43776</v>
      </c>
      <c r="C3222" s="4">
        <v>43777</v>
      </c>
      <c r="D3222" s="2" t="s">
        <v>35</v>
      </c>
      <c r="E3222" s="2" t="s">
        <v>43</v>
      </c>
      <c r="F3222" s="2" t="s">
        <v>863</v>
      </c>
      <c r="G3222" s="5" t="str">
        <f>VLOOKUP(F3222,'Customer Info'!A:B,2,0)</f>
        <v>Anemone</v>
      </c>
      <c r="H3222" s="5" t="str">
        <f>VLOOKUP(F3222,'Customer Info'!A:C,3,0)</f>
        <v>Ratner</v>
      </c>
      <c r="I3222" s="5" t="str">
        <f>VLOOKUP(F3222,'Customer Info'!A:E,5,0)</f>
        <v>Pune</v>
      </c>
      <c r="J3222" s="2" t="s">
        <v>522</v>
      </c>
      <c r="K3222" s="6" t="str">
        <f>VLOOKUP(J3222,'Product Details'!B:C,2,0)</f>
        <v>Office_Supplies</v>
      </c>
      <c r="L3222" s="6" t="str">
        <f>VLOOKUP(J3222,'Product Details'!B:D,3,0)</f>
        <v>Appliances</v>
      </c>
      <c r="M3222" s="6" t="s">
        <v>6513</v>
      </c>
      <c r="N3222" s="2">
        <v>2747</v>
      </c>
      <c r="O3222" s="2">
        <v>2545</v>
      </c>
      <c r="P3222" s="2">
        <v>3</v>
      </c>
      <c r="Q3222" s="7">
        <f>O3222*P3222</f>
        <v>7635</v>
      </c>
      <c r="R3222" s="7">
        <f>N3222*P3222</f>
        <v>8241</v>
      </c>
      <c r="S3222" s="2">
        <v>81</v>
      </c>
      <c r="T3222" s="8">
        <f>R3222+S3222</f>
        <v>8322</v>
      </c>
      <c r="U3222" s="8">
        <f>T3222-Q3222</f>
        <v>687</v>
      </c>
      <c r="V3222" s="2" t="s">
        <v>30</v>
      </c>
      <c r="W3222" s="31">
        <f>IF(T3222&lt;5000,T3222*2%,IF(T3222&lt;25000,T3222*5%,IF(T3222&lt;50000,T3222*7%,IF(T3222&lt;100000,T3222*9%,IF(T3222&lt;250000,T3222*12%,T3222*15%)))))</f>
        <v>416.1</v>
      </c>
    </row>
    <row r="3223" spans="1:23" x14ac:dyDescent="0.3">
      <c r="A3223" s="2" t="s">
        <v>3999</v>
      </c>
      <c r="B3223" s="4">
        <v>44173</v>
      </c>
      <c r="C3223" s="4">
        <v>44173</v>
      </c>
      <c r="D3223" s="2" t="s">
        <v>28</v>
      </c>
      <c r="E3223" s="2" t="s">
        <v>68</v>
      </c>
      <c r="F3223" s="2" t="s">
        <v>1247</v>
      </c>
      <c r="G3223" s="5" t="str">
        <f>VLOOKUP(F3223,'Customer Info'!A:B,2,0)</f>
        <v>Erica</v>
      </c>
      <c r="H3223" s="5" t="str">
        <f>VLOOKUP(F3223,'Customer Info'!A:C,3,0)</f>
        <v>Hackney</v>
      </c>
      <c r="I3223" s="5" t="str">
        <f>VLOOKUP(F3223,'Customer Info'!A:E,5,0)</f>
        <v>Perth</v>
      </c>
      <c r="J3223" s="2" t="s">
        <v>66</v>
      </c>
      <c r="K3223" s="6" t="str">
        <f>VLOOKUP(J3223,'Product Details'!B:C,2,0)</f>
        <v>Furniture</v>
      </c>
      <c r="L3223" s="6" t="str">
        <f>VLOOKUP(J3223,'Product Details'!B:D,3,0)</f>
        <v>Bookcases</v>
      </c>
      <c r="M3223" s="6" t="s">
        <v>6498</v>
      </c>
      <c r="N3223" s="2">
        <v>4122</v>
      </c>
      <c r="O3223" s="2">
        <v>3781</v>
      </c>
      <c r="P3223" s="2">
        <v>2</v>
      </c>
      <c r="Q3223" s="7">
        <f>O3223*P3223</f>
        <v>7562</v>
      </c>
      <c r="R3223" s="7">
        <f>N3223*P3223</f>
        <v>8244</v>
      </c>
      <c r="S3223" s="2">
        <v>70</v>
      </c>
      <c r="T3223" s="8">
        <f>R3223+S3223</f>
        <v>8314</v>
      </c>
      <c r="U3223" s="8">
        <f>T3223-Q3223</f>
        <v>752</v>
      </c>
      <c r="V3223" s="2" t="s">
        <v>30</v>
      </c>
      <c r="W3223" s="31">
        <f>IF(T3223&lt;5000,T3223*2%,IF(T3223&lt;25000,T3223*5%,IF(T3223&lt;50000,T3223*7%,IF(T3223&lt;100000,T3223*9%,IF(T3223&lt;250000,T3223*12%,T3223*15%)))))</f>
        <v>415.70000000000005</v>
      </c>
    </row>
    <row r="3224" spans="1:23" x14ac:dyDescent="0.3">
      <c r="A3224" s="2" t="s">
        <v>5409</v>
      </c>
      <c r="B3224" s="4">
        <v>43972</v>
      </c>
      <c r="C3224" s="4">
        <v>43974</v>
      </c>
      <c r="D3224" s="2" t="s">
        <v>28</v>
      </c>
      <c r="E3224" s="2" t="s">
        <v>91</v>
      </c>
      <c r="F3224" s="2" t="s">
        <v>421</v>
      </c>
      <c r="G3224" s="5" t="str">
        <f>VLOOKUP(F3224,'Customer Info'!A:B,2,0)</f>
        <v>Carl</v>
      </c>
      <c r="H3224" s="5" t="str">
        <f>VLOOKUP(F3224,'Customer Info'!A:C,3,0)</f>
        <v>Weiss</v>
      </c>
      <c r="I3224" s="5" t="str">
        <f>VLOOKUP(F3224,'Customer Info'!A:E,5,0)</f>
        <v>Delhi</v>
      </c>
      <c r="J3224" s="2" t="s">
        <v>325</v>
      </c>
      <c r="K3224" s="6" t="str">
        <f>VLOOKUP(J3224,'Product Details'!B:C,2,0)</f>
        <v>Technology</v>
      </c>
      <c r="L3224" s="6" t="str">
        <f>VLOOKUP(J3224,'Product Details'!B:D,3,0)</f>
        <v>Copiers</v>
      </c>
      <c r="M3224" s="6" t="s">
        <v>6415</v>
      </c>
      <c r="N3224" s="2">
        <v>4122</v>
      </c>
      <c r="O3224" s="2">
        <v>3781</v>
      </c>
      <c r="P3224" s="2">
        <v>2</v>
      </c>
      <c r="Q3224" s="7">
        <f>O3224*P3224</f>
        <v>7562</v>
      </c>
      <c r="R3224" s="7">
        <f>N3224*P3224</f>
        <v>8244</v>
      </c>
      <c r="S3224" s="2">
        <v>49</v>
      </c>
      <c r="T3224" s="8">
        <f>R3224+S3224</f>
        <v>8293</v>
      </c>
      <c r="U3224" s="8">
        <f>T3224-Q3224</f>
        <v>731</v>
      </c>
      <c r="V3224" s="2" t="s">
        <v>33</v>
      </c>
      <c r="W3224" s="31">
        <f>IF(T3224&lt;5000,T3224*2%,IF(T3224&lt;25000,T3224*5%,IF(T3224&lt;50000,T3224*7%,IF(T3224&lt;100000,T3224*9%,IF(T3224&lt;250000,T3224*12%,T3224*15%)))))</f>
        <v>414.65000000000003</v>
      </c>
    </row>
    <row r="3225" spans="1:23" x14ac:dyDescent="0.3">
      <c r="A3225" s="2" t="s">
        <v>3948</v>
      </c>
      <c r="B3225" s="4">
        <v>44049</v>
      </c>
      <c r="C3225" s="4">
        <v>44049</v>
      </c>
      <c r="D3225" s="2" t="s">
        <v>47</v>
      </c>
      <c r="E3225" s="2" t="s">
        <v>68</v>
      </c>
      <c r="F3225" s="2" t="s">
        <v>1719</v>
      </c>
      <c r="G3225" s="5" t="str">
        <f>VLOOKUP(F3225,'Customer Info'!A:B,2,0)</f>
        <v>Emily</v>
      </c>
      <c r="H3225" s="5" t="str">
        <f>VLOOKUP(F3225,'Customer Info'!A:C,3,0)</f>
        <v>Burns</v>
      </c>
      <c r="I3225" s="5" t="str">
        <f>VLOOKUP(F3225,'Customer Info'!A:E,5,0)</f>
        <v>Nasik</v>
      </c>
      <c r="J3225" s="2" t="s">
        <v>751</v>
      </c>
      <c r="K3225" s="6" t="str">
        <f>VLOOKUP(J3225,'Product Details'!B:C,2,0)</f>
        <v>Office_Supplies</v>
      </c>
      <c r="L3225" s="6" t="str">
        <f>VLOOKUP(J3225,'Product Details'!B:D,3,0)</f>
        <v>Envelopes</v>
      </c>
      <c r="M3225" s="6" t="s">
        <v>6525</v>
      </c>
      <c r="N3225" s="2">
        <v>825</v>
      </c>
      <c r="O3225" s="2">
        <v>793</v>
      </c>
      <c r="P3225" s="2">
        <v>10</v>
      </c>
      <c r="Q3225" s="7">
        <f>O3225*P3225</f>
        <v>7930</v>
      </c>
      <c r="R3225" s="7">
        <f>N3225*P3225</f>
        <v>8250</v>
      </c>
      <c r="S3225" s="2">
        <v>42</v>
      </c>
      <c r="T3225" s="8">
        <f>R3225+S3225</f>
        <v>8292</v>
      </c>
      <c r="U3225" s="8">
        <f>T3225-Q3225</f>
        <v>362</v>
      </c>
      <c r="V3225" s="2" t="s">
        <v>33</v>
      </c>
      <c r="W3225" s="31">
        <f>IF(T3225&lt;5000,T3225*2%,IF(T3225&lt;25000,T3225*5%,IF(T3225&lt;50000,T3225*7%,IF(T3225&lt;100000,T3225*9%,IF(T3225&lt;250000,T3225*12%,T3225*15%)))))</f>
        <v>414.6</v>
      </c>
    </row>
    <row r="3226" spans="1:23" x14ac:dyDescent="0.3">
      <c r="A3226" s="2" t="s">
        <v>2435</v>
      </c>
      <c r="B3226" s="4">
        <v>43700</v>
      </c>
      <c r="C3226" s="4">
        <v>43700</v>
      </c>
      <c r="D3226" s="2" t="s">
        <v>35</v>
      </c>
      <c r="E3226" s="2" t="s">
        <v>36</v>
      </c>
      <c r="F3226" s="2" t="s">
        <v>728</v>
      </c>
      <c r="G3226" s="5" t="str">
        <f>VLOOKUP(F3226,'Customer Info'!A:B,2,0)</f>
        <v>Sanjit</v>
      </c>
      <c r="H3226" s="5" t="str">
        <f>VLOOKUP(F3226,'Customer Info'!A:C,3,0)</f>
        <v>Jacobs</v>
      </c>
      <c r="I3226" s="5" t="str">
        <f>VLOOKUP(F3226,'Customer Info'!A:E,5,0)</f>
        <v>Munich</v>
      </c>
      <c r="J3226" s="2" t="s">
        <v>341</v>
      </c>
      <c r="K3226" s="6" t="str">
        <f>VLOOKUP(J3226,'Product Details'!B:C,2,0)</f>
        <v>Technology</v>
      </c>
      <c r="L3226" s="6" t="str">
        <f>VLOOKUP(J3226,'Product Details'!B:D,3,0)</f>
        <v>Copiers</v>
      </c>
      <c r="M3226" s="6" t="s">
        <v>6480</v>
      </c>
      <c r="N3226" s="2">
        <v>1651</v>
      </c>
      <c r="O3226" s="2">
        <v>1604</v>
      </c>
      <c r="P3226" s="2">
        <v>5</v>
      </c>
      <c r="Q3226" s="7">
        <f>O3226*P3226</f>
        <v>8020</v>
      </c>
      <c r="R3226" s="7">
        <f>N3226*P3226</f>
        <v>8255</v>
      </c>
      <c r="S3226" s="2">
        <v>67</v>
      </c>
      <c r="T3226" s="8">
        <f>R3226+S3226</f>
        <v>8322</v>
      </c>
      <c r="U3226" s="8">
        <f>T3226-Q3226</f>
        <v>302</v>
      </c>
      <c r="V3226" s="2" t="s">
        <v>33</v>
      </c>
      <c r="W3226" s="31">
        <f>IF(T3226&lt;5000,T3226*2%,IF(T3226&lt;25000,T3226*5%,IF(T3226&lt;50000,T3226*7%,IF(T3226&lt;100000,T3226*9%,IF(T3226&lt;250000,T3226*12%,T3226*15%)))))</f>
        <v>416.1</v>
      </c>
    </row>
    <row r="3227" spans="1:23" x14ac:dyDescent="0.3">
      <c r="A3227" s="2" t="s">
        <v>819</v>
      </c>
      <c r="B3227" s="4">
        <v>43395</v>
      </c>
      <c r="C3227" s="4">
        <v>43395</v>
      </c>
      <c r="D3227" s="2" t="s">
        <v>28</v>
      </c>
      <c r="E3227" s="2" t="s">
        <v>91</v>
      </c>
      <c r="F3227" s="2" t="s">
        <v>820</v>
      </c>
      <c r="G3227" s="5" t="str">
        <f>VLOOKUP(F3227,'Customer Info'!A:B,2,0)</f>
        <v>Helen</v>
      </c>
      <c r="H3227" s="5" t="str">
        <f>VLOOKUP(F3227,'Customer Info'!A:C,3,0)</f>
        <v>Abelman</v>
      </c>
      <c r="I3227" s="5" t="str">
        <f>VLOOKUP(F3227,'Customer Info'!A:E,5,0)</f>
        <v>Mangalore</v>
      </c>
      <c r="J3227" s="2" t="s">
        <v>207</v>
      </c>
      <c r="K3227" s="6" t="str">
        <f>VLOOKUP(J3227,'Product Details'!B:C,2,0)</f>
        <v>Office_Supplies</v>
      </c>
      <c r="L3227" s="6" t="str">
        <f>VLOOKUP(J3227,'Product Details'!B:D,3,0)</f>
        <v>Labels</v>
      </c>
      <c r="M3227" s="6" t="s">
        <v>6469</v>
      </c>
      <c r="N3227" s="2">
        <v>1181</v>
      </c>
      <c r="O3227" s="2">
        <v>1136</v>
      </c>
      <c r="P3227" s="2">
        <v>7</v>
      </c>
      <c r="Q3227" s="7">
        <f>O3227*P3227</f>
        <v>7952</v>
      </c>
      <c r="R3227" s="7">
        <f>N3227*P3227</f>
        <v>8267</v>
      </c>
      <c r="S3227" s="2">
        <v>84</v>
      </c>
      <c r="T3227" s="8">
        <f>R3227+S3227</f>
        <v>8351</v>
      </c>
      <c r="U3227" s="8">
        <f>T3227-Q3227</f>
        <v>399</v>
      </c>
      <c r="V3227" s="2" t="s">
        <v>63</v>
      </c>
      <c r="W3227" s="31">
        <f>IF(T3227&lt;5000,T3227*2%,IF(T3227&lt;25000,T3227*5%,IF(T3227&lt;50000,T3227*7%,IF(T3227&lt;100000,T3227*9%,IF(T3227&lt;250000,T3227*12%,T3227*15%)))))</f>
        <v>417.55</v>
      </c>
    </row>
    <row r="3228" spans="1:23" x14ac:dyDescent="0.3">
      <c r="A3228" s="2" t="s">
        <v>3273</v>
      </c>
      <c r="B3228" s="4">
        <v>43738</v>
      </c>
      <c r="C3228" s="4">
        <v>43739</v>
      </c>
      <c r="D3228" s="2" t="s">
        <v>47</v>
      </c>
      <c r="E3228" s="2" t="s">
        <v>68</v>
      </c>
      <c r="F3228" s="2" t="s">
        <v>1296</v>
      </c>
      <c r="G3228" s="5" t="str">
        <f>VLOOKUP(F3228,'Customer Info'!A:B,2,0)</f>
        <v>Julia</v>
      </c>
      <c r="H3228" s="5" t="str">
        <f>VLOOKUP(F3228,'Customer Info'!A:C,3,0)</f>
        <v>Dunbar</v>
      </c>
      <c r="I3228" s="5" t="str">
        <f>VLOOKUP(F3228,'Customer Info'!A:E,5,0)</f>
        <v>Melbourne</v>
      </c>
      <c r="J3228" s="2" t="s">
        <v>1390</v>
      </c>
      <c r="K3228" s="6" t="str">
        <f>VLOOKUP(J3228,'Product Details'!B:C,2,0)</f>
        <v>Furniture</v>
      </c>
      <c r="L3228" s="6" t="str">
        <f>VLOOKUP(J3228,'Product Details'!B:D,3,0)</f>
        <v>Furnishings</v>
      </c>
      <c r="M3228" s="6" t="s">
        <v>6390</v>
      </c>
      <c r="N3228" s="2">
        <v>1654</v>
      </c>
      <c r="O3228" s="2">
        <v>1577</v>
      </c>
      <c r="P3228" s="2">
        <v>5</v>
      </c>
      <c r="Q3228" s="7">
        <f>O3228*P3228</f>
        <v>7885</v>
      </c>
      <c r="R3228" s="7">
        <f>N3228*P3228</f>
        <v>8270</v>
      </c>
      <c r="S3228" s="2">
        <v>66</v>
      </c>
      <c r="T3228" s="8">
        <f>R3228+S3228</f>
        <v>8336</v>
      </c>
      <c r="U3228" s="8">
        <f>T3228-Q3228</f>
        <v>451</v>
      </c>
      <c r="V3228" s="2" t="s">
        <v>33</v>
      </c>
      <c r="W3228" s="31">
        <f>IF(T3228&lt;5000,T3228*2%,IF(T3228&lt;25000,T3228*5%,IF(T3228&lt;50000,T3228*7%,IF(T3228&lt;100000,T3228*9%,IF(T3228&lt;250000,T3228*12%,T3228*15%)))))</f>
        <v>416.8</v>
      </c>
    </row>
    <row r="3229" spans="1:23" x14ac:dyDescent="0.3">
      <c r="A3229" s="2" t="s">
        <v>2665</v>
      </c>
      <c r="B3229" s="4">
        <v>44034</v>
      </c>
      <c r="C3229" s="4">
        <v>44035</v>
      </c>
      <c r="D3229" s="2" t="s">
        <v>47</v>
      </c>
      <c r="E3229" s="2" t="s">
        <v>91</v>
      </c>
      <c r="F3229" s="2" t="s">
        <v>76</v>
      </c>
      <c r="G3229" s="5" t="str">
        <f>VLOOKUP(F3229,'Customer Info'!A:B,2,0)</f>
        <v>Ryan</v>
      </c>
      <c r="H3229" s="5" t="str">
        <f>VLOOKUP(F3229,'Customer Info'!A:C,3,0)</f>
        <v>Crowe</v>
      </c>
      <c r="I3229" s="5" t="str">
        <f>VLOOKUP(F3229,'Customer Info'!A:E,5,0)</f>
        <v>Kanpur</v>
      </c>
      <c r="J3229" s="2" t="s">
        <v>183</v>
      </c>
      <c r="K3229" s="6" t="str">
        <f>VLOOKUP(J3229,'Product Details'!B:C,2,0)</f>
        <v>Furniture</v>
      </c>
      <c r="L3229" s="6" t="str">
        <f>VLOOKUP(J3229,'Product Details'!B:D,3,0)</f>
        <v>Tables</v>
      </c>
      <c r="M3229" s="6" t="s">
        <v>6546</v>
      </c>
      <c r="N3229" s="2">
        <v>1654</v>
      </c>
      <c r="O3229" s="2">
        <v>1577</v>
      </c>
      <c r="P3229" s="2">
        <v>5</v>
      </c>
      <c r="Q3229" s="7">
        <f>O3229*P3229</f>
        <v>7885</v>
      </c>
      <c r="R3229" s="7">
        <f>N3229*P3229</f>
        <v>8270</v>
      </c>
      <c r="S3229" s="2">
        <v>21</v>
      </c>
      <c r="T3229" s="8">
        <f>R3229+S3229</f>
        <v>8291</v>
      </c>
      <c r="U3229" s="8">
        <f>T3229-Q3229</f>
        <v>406</v>
      </c>
      <c r="V3229" s="2" t="s">
        <v>30</v>
      </c>
      <c r="W3229" s="31">
        <f>IF(T3229&lt;5000,T3229*2%,IF(T3229&lt;25000,T3229*5%,IF(T3229&lt;50000,T3229*7%,IF(T3229&lt;100000,T3229*9%,IF(T3229&lt;250000,T3229*12%,T3229*15%)))))</f>
        <v>414.55</v>
      </c>
    </row>
    <row r="3230" spans="1:23" x14ac:dyDescent="0.3">
      <c r="A3230" s="2" t="s">
        <v>4194</v>
      </c>
      <c r="B3230" s="4">
        <v>43172</v>
      </c>
      <c r="C3230" s="4">
        <v>43174</v>
      </c>
      <c r="D3230" s="2" t="s">
        <v>28</v>
      </c>
      <c r="E3230" s="2" t="s">
        <v>29</v>
      </c>
      <c r="F3230" s="2" t="s">
        <v>318</v>
      </c>
      <c r="G3230" s="5" t="str">
        <f>VLOOKUP(F3230,'Customer Info'!A:B,2,0)</f>
        <v>Darren</v>
      </c>
      <c r="H3230" s="5" t="str">
        <f>VLOOKUP(F3230,'Customer Info'!A:C,3,0)</f>
        <v>Powers</v>
      </c>
      <c r="I3230" s="5" t="str">
        <f>VLOOKUP(F3230,'Customer Info'!A:E,5,0)</f>
        <v>Depok</v>
      </c>
      <c r="J3230" s="2" t="s">
        <v>204</v>
      </c>
      <c r="K3230" s="6" t="str">
        <f>VLOOKUP(J3230,'Product Details'!B:C,2,0)</f>
        <v>Office_Supplies</v>
      </c>
      <c r="L3230" s="6" t="str">
        <f>VLOOKUP(J3230,'Product Details'!B:D,3,0)</f>
        <v>Labels</v>
      </c>
      <c r="M3230" s="6" t="s">
        <v>6516</v>
      </c>
      <c r="N3230" s="2">
        <v>2759</v>
      </c>
      <c r="O3230" s="2">
        <v>2628</v>
      </c>
      <c r="P3230" s="2">
        <v>3</v>
      </c>
      <c r="Q3230" s="7">
        <f>O3230*P3230</f>
        <v>7884</v>
      </c>
      <c r="R3230" s="7">
        <f>N3230*P3230</f>
        <v>8277</v>
      </c>
      <c r="S3230" s="2">
        <v>57</v>
      </c>
      <c r="T3230" s="8">
        <f>R3230+S3230</f>
        <v>8334</v>
      </c>
      <c r="U3230" s="8">
        <f>T3230-Q3230</f>
        <v>450</v>
      </c>
      <c r="V3230" s="2" t="s">
        <v>33</v>
      </c>
      <c r="W3230" s="31">
        <f>IF(T3230&lt;5000,T3230*2%,IF(T3230&lt;25000,T3230*5%,IF(T3230&lt;50000,T3230*7%,IF(T3230&lt;100000,T3230*9%,IF(T3230&lt;250000,T3230*12%,T3230*15%)))))</f>
        <v>416.70000000000005</v>
      </c>
    </row>
    <row r="3231" spans="1:23" x14ac:dyDescent="0.3">
      <c r="A3231" s="2" t="s">
        <v>2738</v>
      </c>
      <c r="B3231" s="4">
        <v>44185</v>
      </c>
      <c r="C3231" s="4">
        <v>44186</v>
      </c>
      <c r="D3231" s="2" t="s">
        <v>28</v>
      </c>
      <c r="E3231" s="2" t="s">
        <v>91</v>
      </c>
      <c r="F3231" s="2" t="s">
        <v>113</v>
      </c>
      <c r="G3231" s="5" t="str">
        <f>VLOOKUP(F3231,'Customer Info'!A:B,2,0)</f>
        <v>Thomas</v>
      </c>
      <c r="H3231" s="5" t="str">
        <f>VLOOKUP(F3231,'Customer Info'!A:C,3,0)</f>
        <v>Brumley</v>
      </c>
      <c r="I3231" s="5" t="str">
        <f>VLOOKUP(F3231,'Customer Info'!A:E,5,0)</f>
        <v>Jinan</v>
      </c>
      <c r="J3231" s="2" t="s">
        <v>99</v>
      </c>
      <c r="K3231" s="6" t="str">
        <f>VLOOKUP(J3231,'Product Details'!B:C,2,0)</f>
        <v>Office_Supplies</v>
      </c>
      <c r="L3231" s="6" t="str">
        <f>VLOOKUP(J3231,'Product Details'!B:D,3,0)</f>
        <v>Art</v>
      </c>
      <c r="M3231" s="6" t="s">
        <v>6533</v>
      </c>
      <c r="N3231" s="2">
        <v>2759</v>
      </c>
      <c r="O3231" s="2">
        <v>2628</v>
      </c>
      <c r="P3231" s="2">
        <v>3</v>
      </c>
      <c r="Q3231" s="7">
        <f>O3231*P3231</f>
        <v>7884</v>
      </c>
      <c r="R3231" s="7">
        <f>N3231*P3231</f>
        <v>8277</v>
      </c>
      <c r="S3231" s="2">
        <v>56</v>
      </c>
      <c r="T3231" s="8">
        <f>R3231+S3231</f>
        <v>8333</v>
      </c>
      <c r="U3231" s="8">
        <f>T3231-Q3231</f>
        <v>449</v>
      </c>
      <c r="V3231" s="2" t="s">
        <v>33</v>
      </c>
      <c r="W3231" s="31">
        <f>IF(T3231&lt;5000,T3231*2%,IF(T3231&lt;25000,T3231*5%,IF(T3231&lt;50000,T3231*7%,IF(T3231&lt;100000,T3231*9%,IF(T3231&lt;250000,T3231*12%,T3231*15%)))))</f>
        <v>416.65000000000003</v>
      </c>
    </row>
    <row r="3232" spans="1:23" x14ac:dyDescent="0.3">
      <c r="A3232" s="2" t="s">
        <v>3476</v>
      </c>
      <c r="B3232" s="4">
        <v>43631</v>
      </c>
      <c r="C3232" s="4">
        <v>43633</v>
      </c>
      <c r="D3232" s="2" t="s">
        <v>35</v>
      </c>
      <c r="E3232" s="2" t="s">
        <v>48</v>
      </c>
      <c r="F3232" s="2" t="s">
        <v>1496</v>
      </c>
      <c r="G3232" s="5" t="str">
        <f>VLOOKUP(F3232,'Customer Info'!A:B,2,0)</f>
        <v>Philisse</v>
      </c>
      <c r="H3232" s="5" t="str">
        <f>VLOOKUP(F3232,'Customer Info'!A:C,3,0)</f>
        <v>Overcash</v>
      </c>
      <c r="I3232" s="5" t="str">
        <f>VLOOKUP(F3232,'Customer Info'!A:E,5,0)</f>
        <v>Potsdam</v>
      </c>
      <c r="J3232" s="2" t="s">
        <v>137</v>
      </c>
      <c r="K3232" s="6" t="str">
        <f>VLOOKUP(J3232,'Product Details'!B:C,2,0)</f>
        <v>Office_Supplies</v>
      </c>
      <c r="L3232" s="6" t="str">
        <f>VLOOKUP(J3232,'Product Details'!B:D,3,0)</f>
        <v>Supplies</v>
      </c>
      <c r="M3232" s="6" t="s">
        <v>6555</v>
      </c>
      <c r="N3232" s="2">
        <v>8281</v>
      </c>
      <c r="O3232" s="2">
        <v>7673</v>
      </c>
      <c r="P3232" s="2">
        <v>1</v>
      </c>
      <c r="Q3232" s="7">
        <f>O3232*P3232</f>
        <v>7673</v>
      </c>
      <c r="R3232" s="7">
        <f>N3232*P3232</f>
        <v>8281</v>
      </c>
      <c r="S3232" s="2">
        <v>75</v>
      </c>
      <c r="T3232" s="8">
        <f>R3232+S3232</f>
        <v>8356</v>
      </c>
      <c r="U3232" s="8">
        <f>T3232-Q3232</f>
        <v>683</v>
      </c>
      <c r="V3232" s="2" t="s">
        <v>63</v>
      </c>
      <c r="W3232" s="31">
        <f>IF(T3232&lt;5000,T3232*2%,IF(T3232&lt;25000,T3232*5%,IF(T3232&lt;50000,T3232*7%,IF(T3232&lt;100000,T3232*9%,IF(T3232&lt;250000,T3232*12%,T3232*15%)))))</f>
        <v>417.8</v>
      </c>
    </row>
    <row r="3233" spans="1:23" x14ac:dyDescent="0.3">
      <c r="A3233" s="2" t="s">
        <v>2673</v>
      </c>
      <c r="B3233" s="4">
        <v>44092</v>
      </c>
      <c r="C3233" s="4">
        <v>44094</v>
      </c>
      <c r="D3233" s="2" t="s">
        <v>35</v>
      </c>
      <c r="E3233" s="2" t="s">
        <v>91</v>
      </c>
      <c r="F3233" s="2" t="s">
        <v>1492</v>
      </c>
      <c r="G3233" s="5" t="str">
        <f>VLOOKUP(F3233,'Customer Info'!A:B,2,0)</f>
        <v>Bradley</v>
      </c>
      <c r="H3233" s="5" t="str">
        <f>VLOOKUP(F3233,'Customer Info'!A:C,3,0)</f>
        <v>Nguyen</v>
      </c>
      <c r="I3233" s="5" t="str">
        <f>VLOOKUP(F3233,'Customer Info'!A:E,5,0)</f>
        <v>Shenzhen</v>
      </c>
      <c r="J3233" s="2" t="s">
        <v>457</v>
      </c>
      <c r="K3233" s="6" t="str">
        <f>VLOOKUP(J3233,'Product Details'!B:C,2,0)</f>
        <v>Office_Supplies</v>
      </c>
      <c r="L3233" s="6" t="str">
        <f>VLOOKUP(J3233,'Product Details'!B:D,3,0)</f>
        <v>Fasteners</v>
      </c>
      <c r="M3233" s="6" t="s">
        <v>6462</v>
      </c>
      <c r="N3233" s="2">
        <v>8281</v>
      </c>
      <c r="O3233" s="2">
        <v>7673</v>
      </c>
      <c r="P3233" s="2">
        <v>1</v>
      </c>
      <c r="Q3233" s="7">
        <f>O3233*P3233</f>
        <v>7673</v>
      </c>
      <c r="R3233" s="7">
        <f>N3233*P3233</f>
        <v>8281</v>
      </c>
      <c r="S3233" s="2">
        <v>51</v>
      </c>
      <c r="T3233" s="8">
        <f>R3233+S3233</f>
        <v>8332</v>
      </c>
      <c r="U3233" s="8">
        <f>T3233-Q3233</f>
        <v>659</v>
      </c>
      <c r="V3233" s="2" t="s">
        <v>33</v>
      </c>
      <c r="W3233" s="31">
        <f>IF(T3233&lt;5000,T3233*2%,IF(T3233&lt;25000,T3233*5%,IF(T3233&lt;50000,T3233*7%,IF(T3233&lt;100000,T3233*9%,IF(T3233&lt;250000,T3233*12%,T3233*15%)))))</f>
        <v>416.6</v>
      </c>
    </row>
    <row r="3234" spans="1:23" x14ac:dyDescent="0.3">
      <c r="A3234" s="2" t="s">
        <v>4814</v>
      </c>
      <c r="B3234" s="4">
        <v>43336</v>
      </c>
      <c r="C3234" s="4">
        <v>43337</v>
      </c>
      <c r="D3234" s="2" t="s">
        <v>47</v>
      </c>
      <c r="E3234" s="2" t="s">
        <v>68</v>
      </c>
      <c r="F3234" s="2" t="s">
        <v>1719</v>
      </c>
      <c r="G3234" s="5" t="str">
        <f>VLOOKUP(F3234,'Customer Info'!A:B,2,0)</f>
        <v>Emily</v>
      </c>
      <c r="H3234" s="5" t="str">
        <f>VLOOKUP(F3234,'Customer Info'!A:C,3,0)</f>
        <v>Burns</v>
      </c>
      <c r="I3234" s="5" t="str">
        <f>VLOOKUP(F3234,'Customer Info'!A:E,5,0)</f>
        <v>Nasik</v>
      </c>
      <c r="J3234" s="2" t="s">
        <v>538</v>
      </c>
      <c r="K3234" s="6" t="str">
        <f>VLOOKUP(J3234,'Product Details'!B:C,2,0)</f>
        <v>Technology</v>
      </c>
      <c r="L3234" s="6" t="str">
        <f>VLOOKUP(J3234,'Product Details'!B:D,3,0)</f>
        <v>Copiers</v>
      </c>
      <c r="M3234" s="6" t="s">
        <v>6436</v>
      </c>
      <c r="N3234" s="2">
        <v>1385</v>
      </c>
      <c r="O3234" s="2">
        <v>1295</v>
      </c>
      <c r="P3234" s="2">
        <v>6</v>
      </c>
      <c r="Q3234" s="7">
        <f>O3234*P3234</f>
        <v>7770</v>
      </c>
      <c r="R3234" s="7">
        <f>N3234*P3234</f>
        <v>8310</v>
      </c>
      <c r="S3234" s="2">
        <v>87</v>
      </c>
      <c r="T3234" s="8">
        <f>R3234+S3234</f>
        <v>8397</v>
      </c>
      <c r="U3234" s="8">
        <f>T3234-Q3234</f>
        <v>627</v>
      </c>
      <c r="V3234" s="2" t="s">
        <v>71</v>
      </c>
      <c r="W3234" s="31">
        <f>IF(T3234&lt;5000,T3234*2%,IF(T3234&lt;25000,T3234*5%,IF(T3234&lt;50000,T3234*7%,IF(T3234&lt;100000,T3234*9%,IF(T3234&lt;250000,T3234*12%,T3234*15%)))))</f>
        <v>419.85</v>
      </c>
    </row>
    <row r="3235" spans="1:23" x14ac:dyDescent="0.3">
      <c r="A3235" s="2" t="s">
        <v>2285</v>
      </c>
      <c r="B3235" s="4">
        <v>43665</v>
      </c>
      <c r="C3235" s="4">
        <v>43665</v>
      </c>
      <c r="D3235" s="2" t="s">
        <v>47</v>
      </c>
      <c r="E3235" s="2" t="s">
        <v>43</v>
      </c>
      <c r="F3235" s="2" t="s">
        <v>1853</v>
      </c>
      <c r="G3235" s="5" t="str">
        <f>VLOOKUP(F3235,'Customer Info'!A:B,2,0)</f>
        <v>Becky</v>
      </c>
      <c r="H3235" s="5" t="str">
        <f>VLOOKUP(F3235,'Customer Info'!A:C,3,0)</f>
        <v>Castell</v>
      </c>
      <c r="I3235" s="5" t="str">
        <f>VLOOKUP(F3235,'Customer Info'!A:E,5,0)</f>
        <v>Berlin</v>
      </c>
      <c r="J3235" s="2" t="s">
        <v>358</v>
      </c>
      <c r="K3235" s="6" t="str">
        <f>VLOOKUP(J3235,'Product Details'!B:C,2,0)</f>
        <v>Office_Supplies</v>
      </c>
      <c r="L3235" s="6" t="str">
        <f>VLOOKUP(J3235,'Product Details'!B:D,3,0)</f>
        <v>Binders</v>
      </c>
      <c r="M3235" s="6" t="s">
        <v>6470</v>
      </c>
      <c r="N3235" s="2">
        <v>1385</v>
      </c>
      <c r="O3235" s="2">
        <v>1295</v>
      </c>
      <c r="P3235" s="2">
        <v>6</v>
      </c>
      <c r="Q3235" s="7">
        <f>O3235*P3235</f>
        <v>7770</v>
      </c>
      <c r="R3235" s="7">
        <f>N3235*P3235</f>
        <v>8310</v>
      </c>
      <c r="S3235" s="2">
        <v>84</v>
      </c>
      <c r="T3235" s="8">
        <f>R3235+S3235</f>
        <v>8394</v>
      </c>
      <c r="U3235" s="8">
        <f>T3235-Q3235</f>
        <v>624</v>
      </c>
      <c r="V3235" s="2" t="s">
        <v>63</v>
      </c>
      <c r="W3235" s="31">
        <f>IF(T3235&lt;5000,T3235*2%,IF(T3235&lt;25000,T3235*5%,IF(T3235&lt;50000,T3235*7%,IF(T3235&lt;100000,T3235*9%,IF(T3235&lt;250000,T3235*12%,T3235*15%)))))</f>
        <v>419.70000000000005</v>
      </c>
    </row>
    <row r="3236" spans="1:23" x14ac:dyDescent="0.3">
      <c r="A3236" s="2" t="s">
        <v>1550</v>
      </c>
      <c r="B3236" s="4">
        <v>44089</v>
      </c>
      <c r="C3236" s="4">
        <v>44090</v>
      </c>
      <c r="D3236" s="2" t="s">
        <v>28</v>
      </c>
      <c r="E3236" s="2" t="s">
        <v>43</v>
      </c>
      <c r="F3236" s="2" t="s">
        <v>1151</v>
      </c>
      <c r="G3236" s="5" t="str">
        <f>VLOOKUP(F3236,'Customer Info'!A:B,2,0)</f>
        <v>Ralph</v>
      </c>
      <c r="H3236" s="5" t="str">
        <f>VLOOKUP(F3236,'Customer Info'!A:C,3,0)</f>
        <v>Arnett</v>
      </c>
      <c r="I3236" s="5" t="str">
        <f>VLOOKUP(F3236,'Customer Info'!A:E,5,0)</f>
        <v>Wolfsburg</v>
      </c>
      <c r="J3236" s="2" t="s">
        <v>328</v>
      </c>
      <c r="K3236" s="6" t="str">
        <f>VLOOKUP(J3236,'Product Details'!B:C,2,0)</f>
        <v>Office_Supplies</v>
      </c>
      <c r="L3236" s="6" t="str">
        <f>VLOOKUP(J3236,'Product Details'!B:D,3,0)</f>
        <v>Appliances</v>
      </c>
      <c r="M3236" s="6" t="s">
        <v>6529</v>
      </c>
      <c r="N3236" s="2">
        <v>2083</v>
      </c>
      <c r="O3236" s="2">
        <v>2004</v>
      </c>
      <c r="P3236" s="2">
        <v>4</v>
      </c>
      <c r="Q3236" s="7">
        <f>O3236*P3236</f>
        <v>8016</v>
      </c>
      <c r="R3236" s="7">
        <f>N3236*P3236</f>
        <v>8332</v>
      </c>
      <c r="S3236" s="2">
        <v>34</v>
      </c>
      <c r="T3236" s="8">
        <f>R3236+S3236</f>
        <v>8366</v>
      </c>
      <c r="U3236" s="8">
        <f>T3236-Q3236</f>
        <v>350</v>
      </c>
      <c r="V3236" s="2" t="s">
        <v>33</v>
      </c>
      <c r="W3236" s="31">
        <f>IF(T3236&lt;5000,T3236*2%,IF(T3236&lt;25000,T3236*5%,IF(T3236&lt;50000,T3236*7%,IF(T3236&lt;100000,T3236*9%,IF(T3236&lt;250000,T3236*12%,T3236*15%)))))</f>
        <v>418.3</v>
      </c>
    </row>
    <row r="3237" spans="1:23" x14ac:dyDescent="0.3">
      <c r="A3237" s="2" t="s">
        <v>1667</v>
      </c>
      <c r="B3237" s="4">
        <v>43857</v>
      </c>
      <c r="C3237" s="4">
        <v>43859</v>
      </c>
      <c r="D3237" s="2" t="s">
        <v>28</v>
      </c>
      <c r="E3237" s="2" t="s">
        <v>68</v>
      </c>
      <c r="F3237" s="2" t="s">
        <v>185</v>
      </c>
      <c r="G3237" s="5" t="str">
        <f>VLOOKUP(F3237,'Customer Info'!A:B,2,0)</f>
        <v>Adam</v>
      </c>
      <c r="H3237" s="5" t="str">
        <f>VLOOKUP(F3237,'Customer Info'!A:C,3,0)</f>
        <v>Bellavance</v>
      </c>
      <c r="I3237" s="5" t="str">
        <f>VLOOKUP(F3237,'Customer Info'!A:E,5,0)</f>
        <v>Kwinana</v>
      </c>
      <c r="J3237" s="2" t="s">
        <v>859</v>
      </c>
      <c r="K3237" s="6" t="str">
        <f>VLOOKUP(J3237,'Product Details'!B:C,2,0)</f>
        <v>Furniture</v>
      </c>
      <c r="L3237" s="6" t="str">
        <f>VLOOKUP(J3237,'Product Details'!B:D,3,0)</f>
        <v>Bookcases</v>
      </c>
      <c r="M3237" s="6" t="s">
        <v>6429</v>
      </c>
      <c r="N3237" s="2">
        <v>2083</v>
      </c>
      <c r="O3237" s="2">
        <v>2004</v>
      </c>
      <c r="P3237" s="2">
        <v>4</v>
      </c>
      <c r="Q3237" s="7">
        <f>O3237*P3237</f>
        <v>8016</v>
      </c>
      <c r="R3237" s="7">
        <f>N3237*P3237</f>
        <v>8332</v>
      </c>
      <c r="S3237" s="2">
        <v>28</v>
      </c>
      <c r="T3237" s="8">
        <f>R3237+S3237</f>
        <v>8360</v>
      </c>
      <c r="U3237" s="8">
        <f>T3237-Q3237</f>
        <v>344</v>
      </c>
      <c r="V3237" s="2" t="s">
        <v>33</v>
      </c>
      <c r="W3237" s="31">
        <f>IF(T3237&lt;5000,T3237*2%,IF(T3237&lt;25000,T3237*5%,IF(T3237&lt;50000,T3237*7%,IF(T3237&lt;100000,T3237*9%,IF(T3237&lt;250000,T3237*12%,T3237*15%)))))</f>
        <v>418</v>
      </c>
    </row>
    <row r="3238" spans="1:23" x14ac:dyDescent="0.3">
      <c r="A3238" s="2" t="s">
        <v>3660</v>
      </c>
      <c r="B3238" s="4">
        <v>44001</v>
      </c>
      <c r="C3238" s="4">
        <v>44003</v>
      </c>
      <c r="D3238" s="2" t="s">
        <v>28</v>
      </c>
      <c r="E3238" s="2" t="s">
        <v>91</v>
      </c>
      <c r="F3238" s="2" t="s">
        <v>136</v>
      </c>
      <c r="G3238" s="5" t="str">
        <f>VLOOKUP(F3238,'Customer Info'!A:B,2,0)</f>
        <v>Victoria</v>
      </c>
      <c r="H3238" s="5" t="str">
        <f>VLOOKUP(F3238,'Customer Info'!A:C,3,0)</f>
        <v>Pisteka</v>
      </c>
      <c r="I3238" s="5" t="str">
        <f>VLOOKUP(F3238,'Customer Info'!A:E,5,0)</f>
        <v>Bokaro</v>
      </c>
      <c r="J3238" s="2" t="s">
        <v>668</v>
      </c>
      <c r="K3238" s="6" t="str">
        <f>VLOOKUP(J3238,'Product Details'!B:C,2,0)</f>
        <v>Technology</v>
      </c>
      <c r="L3238" s="6" t="str">
        <f>VLOOKUP(J3238,'Product Details'!B:D,3,0)</f>
        <v>Phones</v>
      </c>
      <c r="M3238" s="6" t="s">
        <v>6432</v>
      </c>
      <c r="N3238" s="2">
        <v>2778</v>
      </c>
      <c r="O3238" s="2">
        <v>2573</v>
      </c>
      <c r="P3238" s="2">
        <v>3</v>
      </c>
      <c r="Q3238" s="7">
        <f>O3238*P3238</f>
        <v>7719</v>
      </c>
      <c r="R3238" s="7">
        <f>N3238*P3238</f>
        <v>8334</v>
      </c>
      <c r="S3238" s="2">
        <v>69</v>
      </c>
      <c r="T3238" s="8">
        <f>R3238+S3238</f>
        <v>8403</v>
      </c>
      <c r="U3238" s="8">
        <f>T3238-Q3238</f>
        <v>684</v>
      </c>
      <c r="V3238" s="2" t="s">
        <v>63</v>
      </c>
      <c r="W3238" s="31">
        <f>IF(T3238&lt;5000,T3238*2%,IF(T3238&lt;25000,T3238*5%,IF(T3238&lt;50000,T3238*7%,IF(T3238&lt;100000,T3238*9%,IF(T3238&lt;250000,T3238*12%,T3238*15%)))))</f>
        <v>420.15000000000003</v>
      </c>
    </row>
    <row r="3239" spans="1:23" x14ac:dyDescent="0.3">
      <c r="A3239" s="2" t="s">
        <v>1758</v>
      </c>
      <c r="B3239" s="4">
        <v>44029</v>
      </c>
      <c r="C3239" s="4">
        <v>44030</v>
      </c>
      <c r="D3239" s="2" t="s">
        <v>35</v>
      </c>
      <c r="E3239" s="2" t="s">
        <v>43</v>
      </c>
      <c r="F3239" s="2" t="s">
        <v>1759</v>
      </c>
      <c r="G3239" s="5" t="str">
        <f>VLOOKUP(F3239,'Customer Info'!A:B,2,0)</f>
        <v>Stefania</v>
      </c>
      <c r="H3239" s="5" t="str">
        <f>VLOOKUP(F3239,'Customer Info'!A:C,3,0)</f>
        <v>Perrino</v>
      </c>
      <c r="I3239" s="5" t="str">
        <f>VLOOKUP(F3239,'Customer Info'!A:E,5,0)</f>
        <v>Albury</v>
      </c>
      <c r="J3239" s="2" t="s">
        <v>594</v>
      </c>
      <c r="K3239" s="6" t="str">
        <f>VLOOKUP(J3239,'Product Details'!B:C,2,0)</f>
        <v>Office_Supplies</v>
      </c>
      <c r="L3239" s="6" t="str">
        <f>VLOOKUP(J3239,'Product Details'!B:D,3,0)</f>
        <v>Art</v>
      </c>
      <c r="M3239" s="6" t="s">
        <v>6478</v>
      </c>
      <c r="N3239" s="2">
        <v>1668</v>
      </c>
      <c r="O3239" s="2">
        <v>1636</v>
      </c>
      <c r="P3239" s="2">
        <v>5</v>
      </c>
      <c r="Q3239" s="7">
        <f>O3239*P3239</f>
        <v>8180</v>
      </c>
      <c r="R3239" s="7">
        <f>N3239*P3239</f>
        <v>8340</v>
      </c>
      <c r="S3239" s="2">
        <v>34</v>
      </c>
      <c r="T3239" s="8">
        <f>R3239+S3239</f>
        <v>8374</v>
      </c>
      <c r="U3239" s="8">
        <f>T3239-Q3239</f>
        <v>194</v>
      </c>
      <c r="V3239" s="2" t="s">
        <v>63</v>
      </c>
      <c r="W3239" s="31">
        <f>IF(T3239&lt;5000,T3239*2%,IF(T3239&lt;25000,T3239*5%,IF(T3239&lt;50000,T3239*7%,IF(T3239&lt;100000,T3239*9%,IF(T3239&lt;250000,T3239*12%,T3239*15%)))))</f>
        <v>418.70000000000005</v>
      </c>
    </row>
    <row r="3240" spans="1:23" x14ac:dyDescent="0.3">
      <c r="A3240" s="2" t="s">
        <v>5376</v>
      </c>
      <c r="B3240" s="4">
        <v>43932</v>
      </c>
      <c r="C3240" s="4">
        <v>43934</v>
      </c>
      <c r="D3240" s="2" t="s">
        <v>28</v>
      </c>
      <c r="E3240" s="2" t="s">
        <v>91</v>
      </c>
      <c r="F3240" s="2" t="s">
        <v>40</v>
      </c>
      <c r="G3240" s="5" t="str">
        <f>VLOOKUP(F3240,'Customer Info'!A:B,2,0)</f>
        <v>Rick</v>
      </c>
      <c r="H3240" s="5" t="str">
        <f>VLOOKUP(F3240,'Customer Info'!A:C,3,0)</f>
        <v>Duston</v>
      </c>
      <c r="I3240" s="5" t="str">
        <f>VLOOKUP(F3240,'Customer Info'!A:E,5,0)</f>
        <v>Bhiwandi</v>
      </c>
      <c r="J3240" s="2" t="s">
        <v>70</v>
      </c>
      <c r="K3240" s="6" t="str">
        <f>VLOOKUP(J3240,'Product Details'!B:C,2,0)</f>
        <v>Furniture</v>
      </c>
      <c r="L3240" s="6" t="str">
        <f>VLOOKUP(J3240,'Product Details'!B:D,3,0)</f>
        <v>Furnishings</v>
      </c>
      <c r="M3240" s="6" t="s">
        <v>6536</v>
      </c>
      <c r="N3240" s="2">
        <v>8351</v>
      </c>
      <c r="O3240" s="2">
        <v>8033</v>
      </c>
      <c r="P3240" s="2">
        <v>1</v>
      </c>
      <c r="Q3240" s="7">
        <f>O3240*P3240</f>
        <v>8033</v>
      </c>
      <c r="R3240" s="7">
        <f>N3240*P3240</f>
        <v>8351</v>
      </c>
      <c r="S3240" s="2">
        <v>54</v>
      </c>
      <c r="T3240" s="8">
        <f>R3240+S3240</f>
        <v>8405</v>
      </c>
      <c r="U3240" s="8">
        <f>T3240-Q3240</f>
        <v>372</v>
      </c>
      <c r="V3240" s="2" t="s">
        <v>63</v>
      </c>
      <c r="W3240" s="31">
        <f>IF(T3240&lt;5000,T3240*2%,IF(T3240&lt;25000,T3240*5%,IF(T3240&lt;50000,T3240*7%,IF(T3240&lt;100000,T3240*9%,IF(T3240&lt;250000,T3240*12%,T3240*15%)))))</f>
        <v>420.25</v>
      </c>
    </row>
    <row r="3241" spans="1:23" x14ac:dyDescent="0.3">
      <c r="A3241" s="2" t="s">
        <v>5232</v>
      </c>
      <c r="B3241" s="4">
        <v>43563</v>
      </c>
      <c r="C3241" s="4">
        <v>43565</v>
      </c>
      <c r="D3241" s="2" t="s">
        <v>28</v>
      </c>
      <c r="E3241" s="2" t="s">
        <v>68</v>
      </c>
      <c r="F3241" s="2" t="s">
        <v>3444</v>
      </c>
      <c r="G3241" s="5" t="str">
        <f>VLOOKUP(F3241,'Customer Info'!A:B,2,0)</f>
        <v>Cynthia</v>
      </c>
      <c r="H3241" s="5" t="str">
        <f>VLOOKUP(F3241,'Customer Info'!A:C,3,0)</f>
        <v>Delaney</v>
      </c>
      <c r="I3241" s="5" t="str">
        <f>VLOOKUP(F3241,'Customer Info'!A:E,5,0)</f>
        <v>Gold Coast</v>
      </c>
      <c r="J3241" s="2" t="s">
        <v>414</v>
      </c>
      <c r="K3241" s="6" t="str">
        <f>VLOOKUP(J3241,'Product Details'!B:C,2,0)</f>
        <v>Furniture</v>
      </c>
      <c r="L3241" s="6" t="str">
        <f>VLOOKUP(J3241,'Product Details'!B:D,3,0)</f>
        <v>Furnishings</v>
      </c>
      <c r="M3241" s="6" t="s">
        <v>6534</v>
      </c>
      <c r="N3241" s="2">
        <v>8351</v>
      </c>
      <c r="O3241" s="2">
        <v>8033</v>
      </c>
      <c r="P3241" s="2">
        <v>1</v>
      </c>
      <c r="Q3241" s="7">
        <f>O3241*P3241</f>
        <v>8033</v>
      </c>
      <c r="R3241" s="7">
        <f>N3241*P3241</f>
        <v>8351</v>
      </c>
      <c r="S3241" s="2">
        <v>36</v>
      </c>
      <c r="T3241" s="8">
        <f>R3241+S3241</f>
        <v>8387</v>
      </c>
      <c r="U3241" s="8">
        <f>T3241-Q3241</f>
        <v>354</v>
      </c>
      <c r="V3241" s="2" t="s">
        <v>63</v>
      </c>
      <c r="W3241" s="31">
        <f>IF(T3241&lt;5000,T3241*2%,IF(T3241&lt;25000,T3241*5%,IF(T3241&lt;50000,T3241*7%,IF(T3241&lt;100000,T3241*9%,IF(T3241&lt;250000,T3241*12%,T3241*15%)))))</f>
        <v>419.35</v>
      </c>
    </row>
    <row r="3242" spans="1:23" x14ac:dyDescent="0.3">
      <c r="A3242" s="2" t="s">
        <v>4911</v>
      </c>
      <c r="B3242" s="4">
        <v>43435</v>
      </c>
      <c r="C3242" s="4">
        <v>43437</v>
      </c>
      <c r="D3242" s="2" t="s">
        <v>28</v>
      </c>
      <c r="E3242" s="2" t="s">
        <v>68</v>
      </c>
      <c r="F3242" s="2" t="s">
        <v>799</v>
      </c>
      <c r="G3242" s="5" t="str">
        <f>VLOOKUP(F3242,'Customer Info'!A:B,2,0)</f>
        <v>Tamara</v>
      </c>
      <c r="H3242" s="5" t="str">
        <f>VLOOKUP(F3242,'Customer Info'!A:C,3,0)</f>
        <v>Chand</v>
      </c>
      <c r="I3242" s="5" t="str">
        <f>VLOOKUP(F3242,'Customer Info'!A:E,5,0)</f>
        <v>Canberra</v>
      </c>
      <c r="J3242" s="2" t="s">
        <v>496</v>
      </c>
      <c r="K3242" s="6" t="str">
        <f>VLOOKUP(J3242,'Product Details'!B:C,2,0)</f>
        <v>Furniture</v>
      </c>
      <c r="L3242" s="6" t="str">
        <f>VLOOKUP(J3242,'Product Details'!B:D,3,0)</f>
        <v>Tables</v>
      </c>
      <c r="M3242" s="6" t="s">
        <v>6497</v>
      </c>
      <c r="N3242" s="2">
        <v>8351</v>
      </c>
      <c r="O3242" s="2">
        <v>8033</v>
      </c>
      <c r="P3242" s="2">
        <v>1</v>
      </c>
      <c r="Q3242" s="7">
        <f>O3242*P3242</f>
        <v>8033</v>
      </c>
      <c r="R3242" s="7">
        <f>N3242*P3242</f>
        <v>8351</v>
      </c>
      <c r="S3242" s="2">
        <v>21</v>
      </c>
      <c r="T3242" s="8">
        <f>R3242+S3242</f>
        <v>8372</v>
      </c>
      <c r="U3242" s="8">
        <f>T3242-Q3242</f>
        <v>339</v>
      </c>
      <c r="V3242" s="2" t="s">
        <v>33</v>
      </c>
      <c r="W3242" s="31">
        <f>IF(T3242&lt;5000,T3242*2%,IF(T3242&lt;25000,T3242*5%,IF(T3242&lt;50000,T3242*7%,IF(T3242&lt;100000,T3242*9%,IF(T3242&lt;250000,T3242*12%,T3242*15%)))))</f>
        <v>418.6</v>
      </c>
    </row>
    <row r="3243" spans="1:23" x14ac:dyDescent="0.3">
      <c r="A3243" s="2" t="s">
        <v>4328</v>
      </c>
      <c r="B3243" s="4">
        <v>43790</v>
      </c>
      <c r="C3243" s="4">
        <v>43791</v>
      </c>
      <c r="D3243" s="2" t="s">
        <v>28</v>
      </c>
      <c r="E3243" s="2" t="s">
        <v>36</v>
      </c>
      <c r="F3243" s="2" t="s">
        <v>950</v>
      </c>
      <c r="G3243" s="5" t="str">
        <f>VLOOKUP(F3243,'Customer Info'!A:B,2,0)</f>
        <v>Kristen</v>
      </c>
      <c r="H3243" s="5" t="str">
        <f>VLOOKUP(F3243,'Customer Info'!A:C,3,0)</f>
        <v>Hastings</v>
      </c>
      <c r="I3243" s="5" t="str">
        <f>VLOOKUP(F3243,'Customer Info'!A:E,5,0)</f>
        <v>Shihezi</v>
      </c>
      <c r="J3243" s="2" t="s">
        <v>77</v>
      </c>
      <c r="K3243" s="6" t="str">
        <f>VLOOKUP(J3243,'Product Details'!B:C,2,0)</f>
        <v>Office_Supplies</v>
      </c>
      <c r="L3243" s="6" t="str">
        <f>VLOOKUP(J3243,'Product Details'!B:D,3,0)</f>
        <v>Supplies</v>
      </c>
      <c r="M3243" s="6" t="s">
        <v>6446</v>
      </c>
      <c r="N3243" s="2">
        <v>2088</v>
      </c>
      <c r="O3243" s="2">
        <v>1970</v>
      </c>
      <c r="P3243" s="2">
        <v>4</v>
      </c>
      <c r="Q3243" s="7">
        <f>O3243*P3243</f>
        <v>7880</v>
      </c>
      <c r="R3243" s="7">
        <f>N3243*P3243</f>
        <v>8352</v>
      </c>
      <c r="S3243" s="2">
        <v>63</v>
      </c>
      <c r="T3243" s="8">
        <f>R3243+S3243</f>
        <v>8415</v>
      </c>
      <c r="U3243" s="8">
        <f>T3243-Q3243</f>
        <v>535</v>
      </c>
      <c r="V3243" s="2" t="s">
        <v>63</v>
      </c>
      <c r="W3243" s="31">
        <f>IF(T3243&lt;5000,T3243*2%,IF(T3243&lt;25000,T3243*5%,IF(T3243&lt;50000,T3243*7%,IF(T3243&lt;100000,T3243*9%,IF(T3243&lt;250000,T3243*12%,T3243*15%)))))</f>
        <v>420.75</v>
      </c>
    </row>
    <row r="3244" spans="1:23" x14ac:dyDescent="0.3">
      <c r="A3244" s="2" t="s">
        <v>1855</v>
      </c>
      <c r="B3244" s="4">
        <v>44065</v>
      </c>
      <c r="C3244" s="4">
        <v>44066</v>
      </c>
      <c r="D3244" s="2" t="s">
        <v>28</v>
      </c>
      <c r="E3244" s="2" t="s">
        <v>48</v>
      </c>
      <c r="F3244" s="2" t="s">
        <v>1458</v>
      </c>
      <c r="G3244" s="5" t="str">
        <f>VLOOKUP(F3244,'Customer Info'!A:B,2,0)</f>
        <v>Darren</v>
      </c>
      <c r="H3244" s="5" t="str">
        <f>VLOOKUP(F3244,'Customer Info'!A:C,3,0)</f>
        <v>Koutras</v>
      </c>
      <c r="I3244" s="5" t="str">
        <f>VLOOKUP(F3244,'Customer Info'!A:E,5,0)</f>
        <v>Pune</v>
      </c>
      <c r="J3244" s="2" t="s">
        <v>668</v>
      </c>
      <c r="K3244" s="6" t="str">
        <f>VLOOKUP(J3244,'Product Details'!B:C,2,0)</f>
        <v>Technology</v>
      </c>
      <c r="L3244" s="6" t="str">
        <f>VLOOKUP(J3244,'Product Details'!B:D,3,0)</f>
        <v>Phones</v>
      </c>
      <c r="M3244" s="6" t="s">
        <v>6432</v>
      </c>
      <c r="N3244" s="2">
        <v>2787</v>
      </c>
      <c r="O3244" s="2">
        <v>2681</v>
      </c>
      <c r="P3244" s="2">
        <v>3</v>
      </c>
      <c r="Q3244" s="7">
        <f>O3244*P3244</f>
        <v>8043</v>
      </c>
      <c r="R3244" s="7">
        <f>N3244*P3244</f>
        <v>8361</v>
      </c>
      <c r="S3244" s="2">
        <v>85</v>
      </c>
      <c r="T3244" s="8">
        <f>R3244+S3244</f>
        <v>8446</v>
      </c>
      <c r="U3244" s="8">
        <f>T3244-Q3244</f>
        <v>403</v>
      </c>
      <c r="V3244" s="2" t="s">
        <v>63</v>
      </c>
      <c r="W3244" s="31">
        <f>IF(T3244&lt;5000,T3244*2%,IF(T3244&lt;25000,T3244*5%,IF(T3244&lt;50000,T3244*7%,IF(T3244&lt;100000,T3244*9%,IF(T3244&lt;250000,T3244*12%,T3244*15%)))))</f>
        <v>422.3</v>
      </c>
    </row>
    <row r="3245" spans="1:23" x14ac:dyDescent="0.3">
      <c r="A3245" s="2" t="s">
        <v>3832</v>
      </c>
      <c r="B3245" s="4">
        <v>44190</v>
      </c>
      <c r="C3245" s="4">
        <v>44191</v>
      </c>
      <c r="D3245" s="2" t="s">
        <v>28</v>
      </c>
      <c r="E3245" s="2" t="s">
        <v>29</v>
      </c>
      <c r="F3245" s="2" t="s">
        <v>2096</v>
      </c>
      <c r="G3245" s="5" t="str">
        <f>VLOOKUP(F3245,'Customer Info'!A:B,2,0)</f>
        <v>Brooke</v>
      </c>
      <c r="H3245" s="5" t="str">
        <f>VLOOKUP(F3245,'Customer Info'!A:C,3,0)</f>
        <v>Gillingham</v>
      </c>
      <c r="I3245" s="5" t="str">
        <f>VLOOKUP(F3245,'Customer Info'!A:E,5,0)</f>
        <v>Sunbury</v>
      </c>
      <c r="J3245" s="2" t="s">
        <v>398</v>
      </c>
      <c r="K3245" s="6" t="str">
        <f>VLOOKUP(J3245,'Product Details'!B:C,2,0)</f>
        <v>Office_Supplies</v>
      </c>
      <c r="L3245" s="6" t="str">
        <f>VLOOKUP(J3245,'Product Details'!B:D,3,0)</f>
        <v>Art</v>
      </c>
      <c r="M3245" s="6" t="s">
        <v>6425</v>
      </c>
      <c r="N3245" s="2">
        <v>2787</v>
      </c>
      <c r="O3245" s="2">
        <v>2681</v>
      </c>
      <c r="P3245" s="2">
        <v>3</v>
      </c>
      <c r="Q3245" s="7">
        <f>O3245*P3245</f>
        <v>8043</v>
      </c>
      <c r="R3245" s="7">
        <f>N3245*P3245</f>
        <v>8361</v>
      </c>
      <c r="S3245" s="2">
        <v>82</v>
      </c>
      <c r="T3245" s="8">
        <f>R3245+S3245</f>
        <v>8443</v>
      </c>
      <c r="U3245" s="8">
        <f>T3245-Q3245</f>
        <v>400</v>
      </c>
      <c r="V3245" s="2" t="s">
        <v>63</v>
      </c>
      <c r="W3245" s="31">
        <f>IF(T3245&lt;5000,T3245*2%,IF(T3245&lt;25000,T3245*5%,IF(T3245&lt;50000,T3245*7%,IF(T3245&lt;100000,T3245*9%,IF(T3245&lt;250000,T3245*12%,T3245*15%)))))</f>
        <v>422.15000000000003</v>
      </c>
    </row>
    <row r="3246" spans="1:23" x14ac:dyDescent="0.3">
      <c r="A3246" s="2" t="s">
        <v>2339</v>
      </c>
      <c r="B3246" s="4">
        <v>43789</v>
      </c>
      <c r="C3246" s="4">
        <v>43789</v>
      </c>
      <c r="D3246" s="2" t="s">
        <v>28</v>
      </c>
      <c r="E3246" s="2" t="s">
        <v>91</v>
      </c>
      <c r="F3246" s="2" t="s">
        <v>1261</v>
      </c>
      <c r="G3246" s="5" t="str">
        <f>VLOOKUP(F3246,'Customer Info'!A:B,2,0)</f>
        <v>Tom</v>
      </c>
      <c r="H3246" s="5" t="str">
        <f>VLOOKUP(F3246,'Customer Info'!A:C,3,0)</f>
        <v>Stivers</v>
      </c>
      <c r="I3246" s="5" t="str">
        <f>VLOOKUP(F3246,'Customer Info'!A:E,5,0)</f>
        <v>Guangzhou</v>
      </c>
      <c r="J3246" s="2" t="s">
        <v>457</v>
      </c>
      <c r="K3246" s="6" t="str">
        <f>VLOOKUP(J3246,'Product Details'!B:C,2,0)</f>
        <v>Office_Supplies</v>
      </c>
      <c r="L3246" s="6" t="str">
        <f>VLOOKUP(J3246,'Product Details'!B:D,3,0)</f>
        <v>Fasteners</v>
      </c>
      <c r="M3246" s="6" t="s">
        <v>6462</v>
      </c>
      <c r="N3246" s="2">
        <v>2787</v>
      </c>
      <c r="O3246" s="2">
        <v>2681</v>
      </c>
      <c r="P3246" s="2">
        <v>3</v>
      </c>
      <c r="Q3246" s="7">
        <f>O3246*P3246</f>
        <v>8043</v>
      </c>
      <c r="R3246" s="7">
        <f>N3246*P3246</f>
        <v>8361</v>
      </c>
      <c r="S3246" s="2">
        <v>59</v>
      </c>
      <c r="T3246" s="8">
        <f>R3246+S3246</f>
        <v>8420</v>
      </c>
      <c r="U3246" s="8">
        <f>T3246-Q3246</f>
        <v>377</v>
      </c>
      <c r="V3246" s="2" t="s">
        <v>63</v>
      </c>
      <c r="W3246" s="31">
        <f>IF(T3246&lt;5000,T3246*2%,IF(T3246&lt;25000,T3246*5%,IF(T3246&lt;50000,T3246*7%,IF(T3246&lt;100000,T3246*9%,IF(T3246&lt;250000,T3246*12%,T3246*15%)))))</f>
        <v>421</v>
      </c>
    </row>
    <row r="3247" spans="1:23" x14ac:dyDescent="0.3">
      <c r="A3247" s="2" t="s">
        <v>4397</v>
      </c>
      <c r="B3247" s="4">
        <v>43804</v>
      </c>
      <c r="C3247" s="4">
        <v>43804</v>
      </c>
      <c r="D3247" s="2" t="s">
        <v>28</v>
      </c>
      <c r="E3247" s="2" t="s">
        <v>43</v>
      </c>
      <c r="F3247" s="2" t="s">
        <v>1362</v>
      </c>
      <c r="G3247" s="5" t="str">
        <f>VLOOKUP(F3247,'Customer Info'!A:B,2,0)</f>
        <v>Ted</v>
      </c>
      <c r="H3247" s="5" t="str">
        <f>VLOOKUP(F3247,'Customer Info'!A:C,3,0)</f>
        <v>Trevino</v>
      </c>
      <c r="I3247" s="5" t="str">
        <f>VLOOKUP(F3247,'Customer Info'!A:E,5,0)</f>
        <v>Gold Coast</v>
      </c>
      <c r="J3247" s="2" t="s">
        <v>301</v>
      </c>
      <c r="K3247" s="6" t="str">
        <f>VLOOKUP(J3247,'Product Details'!B:C,2,0)</f>
        <v>Technology</v>
      </c>
      <c r="L3247" s="6" t="str">
        <f>VLOOKUP(J3247,'Product Details'!B:D,3,0)</f>
        <v>Machines</v>
      </c>
      <c r="M3247" s="6" t="s">
        <v>6520</v>
      </c>
      <c r="N3247" s="2">
        <v>2790</v>
      </c>
      <c r="O3247" s="2">
        <v>2557</v>
      </c>
      <c r="P3247" s="2">
        <v>3</v>
      </c>
      <c r="Q3247" s="7">
        <f>O3247*P3247</f>
        <v>7671</v>
      </c>
      <c r="R3247" s="7">
        <f>N3247*P3247</f>
        <v>8370</v>
      </c>
      <c r="S3247" s="2">
        <v>94</v>
      </c>
      <c r="T3247" s="8">
        <f>R3247+S3247</f>
        <v>8464</v>
      </c>
      <c r="U3247" s="8">
        <f>T3247-Q3247</f>
        <v>793</v>
      </c>
      <c r="V3247" s="2" t="s">
        <v>33</v>
      </c>
      <c r="W3247" s="31">
        <f>IF(T3247&lt;5000,T3247*2%,IF(T3247&lt;25000,T3247*5%,IF(T3247&lt;50000,T3247*7%,IF(T3247&lt;100000,T3247*9%,IF(T3247&lt;250000,T3247*12%,T3247*15%)))))</f>
        <v>423.20000000000005</v>
      </c>
    </row>
    <row r="3248" spans="1:23" x14ac:dyDescent="0.3">
      <c r="A3248" s="2" t="s">
        <v>4001</v>
      </c>
      <c r="B3248" s="4">
        <v>44169</v>
      </c>
      <c r="C3248" s="4">
        <v>44169</v>
      </c>
      <c r="D3248" s="2" t="s">
        <v>28</v>
      </c>
      <c r="E3248" s="2" t="s">
        <v>91</v>
      </c>
      <c r="F3248" s="2" t="s">
        <v>1263</v>
      </c>
      <c r="G3248" s="5" t="str">
        <f>VLOOKUP(F3248,'Customer Info'!A:B,2,0)</f>
        <v>Heather</v>
      </c>
      <c r="H3248" s="5" t="str">
        <f>VLOOKUP(F3248,'Customer Info'!A:C,3,0)</f>
        <v>Kirkland</v>
      </c>
      <c r="I3248" s="5" t="str">
        <f>VLOOKUP(F3248,'Customer Info'!A:E,5,0)</f>
        <v>Luoyang</v>
      </c>
      <c r="J3248" s="2" t="s">
        <v>414</v>
      </c>
      <c r="K3248" s="6" t="str">
        <f>VLOOKUP(J3248,'Product Details'!B:C,2,0)</f>
        <v>Furniture</v>
      </c>
      <c r="L3248" s="6" t="str">
        <f>VLOOKUP(J3248,'Product Details'!B:D,3,0)</f>
        <v>Furnishings</v>
      </c>
      <c r="M3248" s="6" t="s">
        <v>6534</v>
      </c>
      <c r="N3248" s="2">
        <v>2790</v>
      </c>
      <c r="O3248" s="2">
        <v>2557</v>
      </c>
      <c r="P3248" s="2">
        <v>3</v>
      </c>
      <c r="Q3248" s="7">
        <f>O3248*P3248</f>
        <v>7671</v>
      </c>
      <c r="R3248" s="7">
        <f>N3248*P3248</f>
        <v>8370</v>
      </c>
      <c r="S3248" s="2">
        <v>46</v>
      </c>
      <c r="T3248" s="8">
        <f>R3248+S3248</f>
        <v>8416</v>
      </c>
      <c r="U3248" s="8">
        <f>T3248-Q3248</f>
        <v>745</v>
      </c>
      <c r="V3248" s="2" t="s">
        <v>33</v>
      </c>
      <c r="W3248" s="31">
        <f>IF(T3248&lt;5000,T3248*2%,IF(T3248&lt;25000,T3248*5%,IF(T3248&lt;50000,T3248*7%,IF(T3248&lt;100000,T3248*9%,IF(T3248&lt;250000,T3248*12%,T3248*15%)))))</f>
        <v>420.8</v>
      </c>
    </row>
    <row r="3249" spans="1:23" x14ac:dyDescent="0.3">
      <c r="A3249" s="2" t="s">
        <v>957</v>
      </c>
      <c r="B3249" s="4">
        <v>43481</v>
      </c>
      <c r="C3249" s="4">
        <v>43482</v>
      </c>
      <c r="D3249" s="2" t="s">
        <v>28</v>
      </c>
      <c r="E3249" s="2" t="s">
        <v>91</v>
      </c>
      <c r="F3249" s="2" t="s">
        <v>801</v>
      </c>
      <c r="G3249" s="5" t="str">
        <f>VLOOKUP(F3249,'Customer Info'!A:B,2,0)</f>
        <v>Tim</v>
      </c>
      <c r="H3249" s="5" t="str">
        <f>VLOOKUP(F3249,'Customer Info'!A:C,3,0)</f>
        <v>Brockman</v>
      </c>
      <c r="I3249" s="5" t="str">
        <f>VLOOKUP(F3249,'Customer Info'!A:E,5,0)</f>
        <v>Toowoomba</v>
      </c>
      <c r="J3249" s="2" t="s">
        <v>718</v>
      </c>
      <c r="K3249" s="6" t="str">
        <f>VLOOKUP(J3249,'Product Details'!B:C,2,0)</f>
        <v>Office_Supplies</v>
      </c>
      <c r="L3249" s="6" t="str">
        <f>VLOOKUP(J3249,'Product Details'!B:D,3,0)</f>
        <v>Labels</v>
      </c>
      <c r="M3249" s="6" t="s">
        <v>6508</v>
      </c>
      <c r="N3249" s="2">
        <v>2790</v>
      </c>
      <c r="O3249" s="2">
        <v>2557</v>
      </c>
      <c r="P3249" s="2">
        <v>3</v>
      </c>
      <c r="Q3249" s="7">
        <f>O3249*P3249</f>
        <v>7671</v>
      </c>
      <c r="R3249" s="7">
        <f>N3249*P3249</f>
        <v>8370</v>
      </c>
      <c r="S3249" s="2">
        <v>34</v>
      </c>
      <c r="T3249" s="8">
        <f>R3249+S3249</f>
        <v>8404</v>
      </c>
      <c r="U3249" s="8">
        <f>T3249-Q3249</f>
        <v>733</v>
      </c>
      <c r="V3249" s="2" t="s">
        <v>63</v>
      </c>
      <c r="W3249" s="31">
        <f>IF(T3249&lt;5000,T3249*2%,IF(T3249&lt;25000,T3249*5%,IF(T3249&lt;50000,T3249*7%,IF(T3249&lt;100000,T3249*9%,IF(T3249&lt;250000,T3249*12%,T3249*15%)))))</f>
        <v>420.20000000000005</v>
      </c>
    </row>
    <row r="3250" spans="1:23" x14ac:dyDescent="0.3">
      <c r="A3250" s="2" t="s">
        <v>1763</v>
      </c>
      <c r="B3250" s="4">
        <v>43981</v>
      </c>
      <c r="C3250" s="4">
        <v>43983</v>
      </c>
      <c r="D3250" s="2" t="s">
        <v>35</v>
      </c>
      <c r="E3250" s="2" t="s">
        <v>68</v>
      </c>
      <c r="F3250" s="2" t="s">
        <v>1764</v>
      </c>
      <c r="G3250" s="5" t="str">
        <f>VLOOKUP(F3250,'Customer Info'!A:B,2,0)</f>
        <v>Mitch</v>
      </c>
      <c r="H3250" s="5" t="str">
        <f>VLOOKUP(F3250,'Customer Info'!A:C,3,0)</f>
        <v>Willingham</v>
      </c>
      <c r="I3250" s="5" t="str">
        <f>VLOOKUP(F3250,'Customer Info'!A:E,5,0)</f>
        <v>Surakarta</v>
      </c>
      <c r="J3250" s="2" t="s">
        <v>134</v>
      </c>
      <c r="K3250" s="6" t="e">
        <f>VLOOKUP(J3250,'Product Details'!B:C,2,0)</f>
        <v>#N/A</v>
      </c>
      <c r="L3250" s="6" t="e">
        <f>VLOOKUP(J3250,'Product Details'!B:D,3,0)</f>
        <v>#N/A</v>
      </c>
      <c r="M3250" s="6" t="e">
        <v>#N/A</v>
      </c>
      <c r="N3250" s="2">
        <v>8379</v>
      </c>
      <c r="O3250" s="2">
        <v>8061</v>
      </c>
      <c r="P3250" s="2">
        <v>1</v>
      </c>
      <c r="Q3250" s="7">
        <f>O3250*P3250</f>
        <v>8061</v>
      </c>
      <c r="R3250" s="7">
        <f>N3250*P3250</f>
        <v>8379</v>
      </c>
      <c r="S3250" s="2">
        <v>81</v>
      </c>
      <c r="T3250" s="8">
        <f>R3250+S3250</f>
        <v>8460</v>
      </c>
      <c r="U3250" s="8">
        <f>T3250-Q3250</f>
        <v>399</v>
      </c>
      <c r="V3250" s="2" t="s">
        <v>33</v>
      </c>
      <c r="W3250" s="31">
        <f>IF(T3250&lt;5000,T3250*2%,IF(T3250&lt;25000,T3250*5%,IF(T3250&lt;50000,T3250*7%,IF(T3250&lt;100000,T3250*9%,IF(T3250&lt;250000,T3250*12%,T3250*15%)))))</f>
        <v>423</v>
      </c>
    </row>
    <row r="3251" spans="1:23" x14ac:dyDescent="0.3">
      <c r="A3251" s="2" t="s">
        <v>1575</v>
      </c>
      <c r="B3251" s="4">
        <v>44166</v>
      </c>
      <c r="C3251" s="4">
        <v>44166</v>
      </c>
      <c r="D3251" s="2" t="s">
        <v>35</v>
      </c>
      <c r="E3251" s="2" t="s">
        <v>43</v>
      </c>
      <c r="F3251" s="2" t="s">
        <v>1159</v>
      </c>
      <c r="G3251" s="5" t="str">
        <f>VLOOKUP(F3251,'Customer Info'!A:B,2,0)</f>
        <v>Dianna</v>
      </c>
      <c r="H3251" s="5" t="str">
        <f>VLOOKUP(F3251,'Customer Info'!A:C,3,0)</f>
        <v>Wilson</v>
      </c>
      <c r="I3251" s="5" t="str">
        <f>VLOOKUP(F3251,'Customer Info'!A:E,5,0)</f>
        <v>Gold Coast</v>
      </c>
      <c r="J3251" s="2" t="s">
        <v>1167</v>
      </c>
      <c r="K3251" s="6" t="str">
        <f>VLOOKUP(J3251,'Product Details'!B:C,2,0)</f>
        <v>Office_Supplies</v>
      </c>
      <c r="L3251" s="6" t="str">
        <f>VLOOKUP(J3251,'Product Details'!B:D,3,0)</f>
        <v>Supplies</v>
      </c>
      <c r="M3251" s="6" t="s">
        <v>6444</v>
      </c>
      <c r="N3251" s="2">
        <v>8379</v>
      </c>
      <c r="O3251" s="2">
        <v>8061</v>
      </c>
      <c r="P3251" s="2">
        <v>1</v>
      </c>
      <c r="Q3251" s="7">
        <f>O3251*P3251</f>
        <v>8061</v>
      </c>
      <c r="R3251" s="7">
        <f>N3251*P3251</f>
        <v>8379</v>
      </c>
      <c r="S3251" s="2">
        <v>47</v>
      </c>
      <c r="T3251" s="8">
        <f>R3251+S3251</f>
        <v>8426</v>
      </c>
      <c r="U3251" s="8">
        <f>T3251-Q3251</f>
        <v>365</v>
      </c>
      <c r="V3251" s="2" t="s">
        <v>33</v>
      </c>
      <c r="W3251" s="31">
        <f>IF(T3251&lt;5000,T3251*2%,IF(T3251&lt;25000,T3251*5%,IF(T3251&lt;50000,T3251*7%,IF(T3251&lt;100000,T3251*9%,IF(T3251&lt;250000,T3251*12%,T3251*15%)))))</f>
        <v>421.3</v>
      </c>
    </row>
    <row r="3252" spans="1:23" x14ac:dyDescent="0.3">
      <c r="A3252" s="2" t="s">
        <v>2240</v>
      </c>
      <c r="B3252" s="4">
        <v>43343</v>
      </c>
      <c r="C3252" s="4">
        <v>43345</v>
      </c>
      <c r="D3252" s="2" t="s">
        <v>47</v>
      </c>
      <c r="E3252" s="2" t="s">
        <v>36</v>
      </c>
      <c r="F3252" s="2" t="s">
        <v>769</v>
      </c>
      <c r="G3252" s="5" t="str">
        <f>VLOOKUP(F3252,'Customer Info'!A:B,2,0)</f>
        <v>Lindsay</v>
      </c>
      <c r="H3252" s="5" t="str">
        <f>VLOOKUP(F3252,'Customer Info'!A:C,3,0)</f>
        <v>Williams</v>
      </c>
      <c r="I3252" s="5" t="str">
        <f>VLOOKUP(F3252,'Customer Info'!A:E,5,0)</f>
        <v>Akola</v>
      </c>
      <c r="J3252" s="2" t="s">
        <v>419</v>
      </c>
      <c r="K3252" s="6" t="str">
        <f>VLOOKUP(J3252,'Product Details'!B:C,2,0)</f>
        <v>Office_Supplies</v>
      </c>
      <c r="L3252" s="6" t="str">
        <f>VLOOKUP(J3252,'Product Details'!B:D,3,0)</f>
        <v>Labels</v>
      </c>
      <c r="M3252" s="6" t="s">
        <v>6465</v>
      </c>
      <c r="N3252" s="2">
        <v>1399</v>
      </c>
      <c r="O3252" s="2">
        <v>1308</v>
      </c>
      <c r="P3252" s="2">
        <v>6</v>
      </c>
      <c r="Q3252" s="7">
        <f>O3252*P3252</f>
        <v>7848</v>
      </c>
      <c r="R3252" s="7">
        <f>N3252*P3252</f>
        <v>8394</v>
      </c>
      <c r="S3252" s="2">
        <v>76</v>
      </c>
      <c r="T3252" s="8">
        <f>R3252+S3252</f>
        <v>8470</v>
      </c>
      <c r="U3252" s="8">
        <f>T3252-Q3252</f>
        <v>622</v>
      </c>
      <c r="V3252" s="2" t="s">
        <v>63</v>
      </c>
      <c r="W3252" s="31">
        <f>IF(T3252&lt;5000,T3252*2%,IF(T3252&lt;25000,T3252*5%,IF(T3252&lt;50000,T3252*7%,IF(T3252&lt;100000,T3252*9%,IF(T3252&lt;250000,T3252*12%,T3252*15%)))))</f>
        <v>423.5</v>
      </c>
    </row>
    <row r="3253" spans="1:23" x14ac:dyDescent="0.3">
      <c r="A3253" s="2" t="s">
        <v>4436</v>
      </c>
      <c r="B3253" s="4">
        <v>43714</v>
      </c>
      <c r="C3253" s="4">
        <v>43714</v>
      </c>
      <c r="D3253" s="2" t="s">
        <v>47</v>
      </c>
      <c r="E3253" s="2" t="s">
        <v>68</v>
      </c>
      <c r="F3253" s="2" t="s">
        <v>1791</v>
      </c>
      <c r="G3253" s="5" t="str">
        <f>VLOOKUP(F3253,'Customer Info'!A:B,2,0)</f>
        <v>Claire</v>
      </c>
      <c r="H3253" s="5" t="str">
        <f>VLOOKUP(F3253,'Customer Info'!A:C,3,0)</f>
        <v>Gute</v>
      </c>
      <c r="I3253" s="5" t="str">
        <f>VLOOKUP(F3253,'Customer Info'!A:E,5,0)</f>
        <v>Shenzhen</v>
      </c>
      <c r="J3253" s="2" t="s">
        <v>211</v>
      </c>
      <c r="K3253" s="6" t="str">
        <f>VLOOKUP(J3253,'Product Details'!B:C,2,0)</f>
        <v>Furniture</v>
      </c>
      <c r="L3253" s="6" t="str">
        <f>VLOOKUP(J3253,'Product Details'!B:D,3,0)</f>
        <v>Bookcases</v>
      </c>
      <c r="M3253" s="6" t="s">
        <v>6530</v>
      </c>
      <c r="N3253" s="2">
        <v>1399</v>
      </c>
      <c r="O3253" s="2">
        <v>1333</v>
      </c>
      <c r="P3253" s="2">
        <v>6</v>
      </c>
      <c r="Q3253" s="7">
        <f>O3253*P3253</f>
        <v>7998</v>
      </c>
      <c r="R3253" s="7">
        <f>N3253*P3253</f>
        <v>8394</v>
      </c>
      <c r="S3253" s="2">
        <v>21</v>
      </c>
      <c r="T3253" s="8">
        <f>R3253+S3253</f>
        <v>8415</v>
      </c>
      <c r="U3253" s="8">
        <f>T3253-Q3253</f>
        <v>417</v>
      </c>
      <c r="V3253" s="2" t="s">
        <v>33</v>
      </c>
      <c r="W3253" s="31">
        <f>IF(T3253&lt;5000,T3253*2%,IF(T3253&lt;25000,T3253*5%,IF(T3253&lt;50000,T3253*7%,IF(T3253&lt;100000,T3253*9%,IF(T3253&lt;250000,T3253*12%,T3253*15%)))))</f>
        <v>420.75</v>
      </c>
    </row>
    <row r="3254" spans="1:23" x14ac:dyDescent="0.3">
      <c r="A3254" s="2" t="s">
        <v>2832</v>
      </c>
      <c r="B3254" s="4">
        <v>43907</v>
      </c>
      <c r="C3254" s="4">
        <v>43908</v>
      </c>
      <c r="D3254" s="2" t="s">
        <v>35</v>
      </c>
      <c r="E3254" s="2" t="s">
        <v>48</v>
      </c>
      <c r="F3254" s="2" t="s">
        <v>365</v>
      </c>
      <c r="G3254" s="5" t="str">
        <f>VLOOKUP(F3254,'Customer Info'!A:B,2,0)</f>
        <v>Brendan</v>
      </c>
      <c r="H3254" s="5" t="str">
        <f>VLOOKUP(F3254,'Customer Info'!A:C,3,0)</f>
        <v>Dodson</v>
      </c>
      <c r="I3254" s="5" t="str">
        <f>VLOOKUP(F3254,'Customer Info'!A:E,5,0)</f>
        <v>Adelaide</v>
      </c>
      <c r="J3254" s="2" t="s">
        <v>503</v>
      </c>
      <c r="K3254" s="6" t="str">
        <f>VLOOKUP(J3254,'Product Details'!B:C,2,0)</f>
        <v>Technology</v>
      </c>
      <c r="L3254" s="6" t="str">
        <f>VLOOKUP(J3254,'Product Details'!B:D,3,0)</f>
        <v>Machines</v>
      </c>
      <c r="M3254" s="6" t="s">
        <v>6540</v>
      </c>
      <c r="N3254" s="2">
        <v>8399</v>
      </c>
      <c r="O3254" s="2">
        <v>8001</v>
      </c>
      <c r="P3254" s="2">
        <v>1</v>
      </c>
      <c r="Q3254" s="7">
        <f>O3254*P3254</f>
        <v>8001</v>
      </c>
      <c r="R3254" s="7">
        <f>N3254*P3254</f>
        <v>8399</v>
      </c>
      <c r="S3254" s="2">
        <v>93</v>
      </c>
      <c r="T3254" s="8">
        <f>R3254+S3254</f>
        <v>8492</v>
      </c>
      <c r="U3254" s="8">
        <f>T3254-Q3254</f>
        <v>491</v>
      </c>
      <c r="V3254" s="2" t="s">
        <v>33</v>
      </c>
      <c r="W3254" s="31">
        <f>IF(T3254&lt;5000,T3254*2%,IF(T3254&lt;25000,T3254*5%,IF(T3254&lt;50000,T3254*7%,IF(T3254&lt;100000,T3254*9%,IF(T3254&lt;250000,T3254*12%,T3254*15%)))))</f>
        <v>424.6</v>
      </c>
    </row>
    <row r="3255" spans="1:23" x14ac:dyDescent="0.3">
      <c r="A3255" s="2" t="s">
        <v>3163</v>
      </c>
      <c r="B3255" s="4">
        <v>43285</v>
      </c>
      <c r="C3255" s="4">
        <v>43285</v>
      </c>
      <c r="D3255" s="2" t="s">
        <v>35</v>
      </c>
      <c r="E3255" s="2" t="s">
        <v>29</v>
      </c>
      <c r="F3255" s="2" t="s">
        <v>1192</v>
      </c>
      <c r="G3255" s="5" t="str">
        <f>VLOOKUP(F3255,'Customer Info'!A:B,2,0)</f>
        <v>Michael</v>
      </c>
      <c r="H3255" s="5" t="str">
        <f>VLOOKUP(F3255,'Customer Info'!A:C,3,0)</f>
        <v>Chen</v>
      </c>
      <c r="I3255" s="5" t="str">
        <f>VLOOKUP(F3255,'Customer Info'!A:E,5,0)</f>
        <v>Jakarta</v>
      </c>
      <c r="J3255" s="2" t="s">
        <v>296</v>
      </c>
      <c r="K3255" s="6" t="str">
        <f>VLOOKUP(J3255,'Product Details'!B:C,2,0)</f>
        <v>Office_Supplies</v>
      </c>
      <c r="L3255" s="6" t="str">
        <f>VLOOKUP(J3255,'Product Details'!B:D,3,0)</f>
        <v>Binders</v>
      </c>
      <c r="M3255" s="6" t="s">
        <v>6486</v>
      </c>
      <c r="N3255" s="2">
        <v>8399</v>
      </c>
      <c r="O3255" s="2">
        <v>8001</v>
      </c>
      <c r="P3255" s="2">
        <v>1</v>
      </c>
      <c r="Q3255" s="7">
        <f>O3255*P3255</f>
        <v>8001</v>
      </c>
      <c r="R3255" s="7">
        <f>N3255*P3255</f>
        <v>8399</v>
      </c>
      <c r="S3255" s="2">
        <v>85</v>
      </c>
      <c r="T3255" s="8">
        <f>R3255+S3255</f>
        <v>8484</v>
      </c>
      <c r="U3255" s="8">
        <f>T3255-Q3255</f>
        <v>483</v>
      </c>
      <c r="V3255" s="2" t="s">
        <v>33</v>
      </c>
      <c r="W3255" s="31">
        <f>IF(T3255&lt;5000,T3255*2%,IF(T3255&lt;25000,T3255*5%,IF(T3255&lt;50000,T3255*7%,IF(T3255&lt;100000,T3255*9%,IF(T3255&lt;250000,T3255*12%,T3255*15%)))))</f>
        <v>424.20000000000005</v>
      </c>
    </row>
    <row r="3256" spans="1:23" x14ac:dyDescent="0.3">
      <c r="A3256" s="2" t="s">
        <v>3048</v>
      </c>
      <c r="B3256" s="4">
        <v>43410</v>
      </c>
      <c r="C3256" s="4">
        <v>43412</v>
      </c>
      <c r="D3256" s="2" t="s">
        <v>35</v>
      </c>
      <c r="E3256" s="2" t="s">
        <v>68</v>
      </c>
      <c r="F3256" s="2" t="s">
        <v>465</v>
      </c>
      <c r="G3256" s="5" t="str">
        <f>VLOOKUP(F3256,'Customer Info'!A:B,2,0)</f>
        <v>Kean</v>
      </c>
      <c r="H3256" s="5" t="str">
        <f>VLOOKUP(F3256,'Customer Info'!A:C,3,0)</f>
        <v>Takahito</v>
      </c>
      <c r="I3256" s="5" t="str">
        <f>VLOOKUP(F3256,'Customer Info'!A:E,5,0)</f>
        <v>Jakarta</v>
      </c>
      <c r="J3256" s="2" t="s">
        <v>466</v>
      </c>
      <c r="K3256" s="6" t="str">
        <f>VLOOKUP(J3256,'Product Details'!B:C,2,0)</f>
        <v>Technology</v>
      </c>
      <c r="L3256" s="6" t="str">
        <f>VLOOKUP(J3256,'Product Details'!B:D,3,0)</f>
        <v>Phones</v>
      </c>
      <c r="M3256" s="6" t="s">
        <v>6419</v>
      </c>
      <c r="N3256" s="2">
        <v>8399</v>
      </c>
      <c r="O3256" s="2">
        <v>8001</v>
      </c>
      <c r="P3256" s="2">
        <v>1</v>
      </c>
      <c r="Q3256" s="7">
        <f>O3256*P3256</f>
        <v>8001</v>
      </c>
      <c r="R3256" s="7">
        <f>N3256*P3256</f>
        <v>8399</v>
      </c>
      <c r="S3256" s="2">
        <v>80</v>
      </c>
      <c r="T3256" s="8">
        <f>R3256+S3256</f>
        <v>8479</v>
      </c>
      <c r="U3256" s="8">
        <f>T3256-Q3256</f>
        <v>478</v>
      </c>
      <c r="V3256" s="2" t="s">
        <v>63</v>
      </c>
      <c r="W3256" s="31">
        <f>IF(T3256&lt;5000,T3256*2%,IF(T3256&lt;25000,T3256*5%,IF(T3256&lt;50000,T3256*7%,IF(T3256&lt;100000,T3256*9%,IF(T3256&lt;250000,T3256*12%,T3256*15%)))))</f>
        <v>423.95000000000005</v>
      </c>
    </row>
    <row r="3257" spans="1:23" x14ac:dyDescent="0.3">
      <c r="A3257" s="2" t="s">
        <v>4511</v>
      </c>
      <c r="B3257" s="4">
        <v>43491</v>
      </c>
      <c r="C3257" s="4">
        <v>43492</v>
      </c>
      <c r="D3257" s="2" t="s">
        <v>35</v>
      </c>
      <c r="E3257" s="2" t="s">
        <v>91</v>
      </c>
      <c r="F3257" s="2" t="s">
        <v>1087</v>
      </c>
      <c r="G3257" s="5" t="str">
        <f>VLOOKUP(F3257,'Customer Info'!A:B,2,0)</f>
        <v>Ritsa</v>
      </c>
      <c r="H3257" s="5" t="str">
        <f>VLOOKUP(F3257,'Customer Info'!A:C,3,0)</f>
        <v>Hightower</v>
      </c>
      <c r="I3257" s="5" t="str">
        <f>VLOOKUP(F3257,'Customer Info'!A:E,5,0)</f>
        <v>Datong</v>
      </c>
      <c r="J3257" s="2" t="s">
        <v>53</v>
      </c>
      <c r="K3257" s="6" t="str">
        <f>VLOOKUP(J3257,'Product Details'!B:C,2,0)</f>
        <v>Furniture</v>
      </c>
      <c r="L3257" s="6" t="str">
        <f>VLOOKUP(J3257,'Product Details'!B:D,3,0)</f>
        <v>Tables</v>
      </c>
      <c r="M3257" s="6" t="s">
        <v>6565</v>
      </c>
      <c r="N3257" s="2">
        <v>8399</v>
      </c>
      <c r="O3257" s="2">
        <v>8001</v>
      </c>
      <c r="P3257" s="2">
        <v>1</v>
      </c>
      <c r="Q3257" s="7">
        <f>O3257*P3257</f>
        <v>8001</v>
      </c>
      <c r="R3257" s="7">
        <f>N3257*P3257</f>
        <v>8399</v>
      </c>
      <c r="S3257" s="2">
        <v>32</v>
      </c>
      <c r="T3257" s="8">
        <f>R3257+S3257</f>
        <v>8431</v>
      </c>
      <c r="U3257" s="8">
        <f>T3257-Q3257</f>
        <v>430</v>
      </c>
      <c r="V3257" s="2" t="s">
        <v>33</v>
      </c>
      <c r="W3257" s="31">
        <f>IF(T3257&lt;5000,T3257*2%,IF(T3257&lt;25000,T3257*5%,IF(T3257&lt;50000,T3257*7%,IF(T3257&lt;100000,T3257*9%,IF(T3257&lt;250000,T3257*12%,T3257*15%)))))</f>
        <v>421.55</v>
      </c>
    </row>
    <row r="3258" spans="1:23" x14ac:dyDescent="0.3">
      <c r="A3258" s="2" t="s">
        <v>4680</v>
      </c>
      <c r="B3258" s="4">
        <v>44029</v>
      </c>
      <c r="C3258" s="4">
        <v>44030</v>
      </c>
      <c r="D3258" s="2" t="s">
        <v>35</v>
      </c>
      <c r="E3258" s="2" t="s">
        <v>68</v>
      </c>
      <c r="F3258" s="2" t="s">
        <v>295</v>
      </c>
      <c r="G3258" s="5" t="str">
        <f>VLOOKUP(F3258,'Customer Info'!A:B,2,0)</f>
        <v>Mick</v>
      </c>
      <c r="H3258" s="5" t="str">
        <f>VLOOKUP(F3258,'Customer Info'!A:C,3,0)</f>
        <v>Brown</v>
      </c>
      <c r="I3258" s="5" t="str">
        <f>VLOOKUP(F3258,'Customer Info'!A:E,5,0)</f>
        <v>Frankfurt</v>
      </c>
      <c r="J3258" s="2" t="s">
        <v>131</v>
      </c>
      <c r="K3258" s="6" t="str">
        <f>VLOOKUP(J3258,'Product Details'!B:C,2,0)</f>
        <v>Office_Supplies</v>
      </c>
      <c r="L3258" s="6" t="str">
        <f>VLOOKUP(J3258,'Product Details'!B:D,3,0)</f>
        <v>Labels</v>
      </c>
      <c r="M3258" s="6" t="s">
        <v>6517</v>
      </c>
      <c r="N3258" s="2">
        <v>2808</v>
      </c>
      <c r="O3258" s="2">
        <v>2674</v>
      </c>
      <c r="P3258" s="2">
        <v>3</v>
      </c>
      <c r="Q3258" s="7">
        <f>O3258*P3258</f>
        <v>8022</v>
      </c>
      <c r="R3258" s="7">
        <f>N3258*P3258</f>
        <v>8424</v>
      </c>
      <c r="S3258" s="2">
        <v>89</v>
      </c>
      <c r="T3258" s="8">
        <f>R3258+S3258</f>
        <v>8513</v>
      </c>
      <c r="U3258" s="8">
        <f>T3258-Q3258</f>
        <v>491</v>
      </c>
      <c r="V3258" s="2" t="s">
        <v>63</v>
      </c>
      <c r="W3258" s="31">
        <f>IF(T3258&lt;5000,T3258*2%,IF(T3258&lt;25000,T3258*5%,IF(T3258&lt;50000,T3258*7%,IF(T3258&lt;100000,T3258*9%,IF(T3258&lt;250000,T3258*12%,T3258*15%)))))</f>
        <v>425.65000000000003</v>
      </c>
    </row>
    <row r="3259" spans="1:23" x14ac:dyDescent="0.3">
      <c r="A3259" s="2" t="s">
        <v>2555</v>
      </c>
      <c r="B3259" s="4">
        <v>44114</v>
      </c>
      <c r="C3259" s="4">
        <v>44114</v>
      </c>
      <c r="D3259" s="2" t="s">
        <v>35</v>
      </c>
      <c r="E3259" s="2" t="s">
        <v>68</v>
      </c>
      <c r="F3259" s="2" t="s">
        <v>1527</v>
      </c>
      <c r="G3259" s="5" t="str">
        <f>VLOOKUP(F3259,'Customer Info'!A:B,2,0)</f>
        <v>Jennifer</v>
      </c>
      <c r="H3259" s="5" t="str">
        <f>VLOOKUP(F3259,'Customer Info'!A:C,3,0)</f>
        <v>Halladay</v>
      </c>
      <c r="I3259" s="5" t="str">
        <f>VLOOKUP(F3259,'Customer Info'!A:E,5,0)</f>
        <v>Krefeld</v>
      </c>
      <c r="J3259" s="2" t="s">
        <v>252</v>
      </c>
      <c r="K3259" s="6" t="str">
        <f>VLOOKUP(J3259,'Product Details'!B:C,2,0)</f>
        <v>Office_Supplies</v>
      </c>
      <c r="L3259" s="6" t="str">
        <f>VLOOKUP(J3259,'Product Details'!B:D,3,0)</f>
        <v>Binders</v>
      </c>
      <c r="M3259" s="6" t="s">
        <v>6488</v>
      </c>
      <c r="N3259" s="2">
        <v>2808</v>
      </c>
      <c r="O3259" s="2">
        <v>2674</v>
      </c>
      <c r="P3259" s="2">
        <v>3</v>
      </c>
      <c r="Q3259" s="7">
        <f>O3259*P3259</f>
        <v>8022</v>
      </c>
      <c r="R3259" s="7">
        <f>N3259*P3259</f>
        <v>8424</v>
      </c>
      <c r="S3259" s="2">
        <v>86</v>
      </c>
      <c r="T3259" s="8">
        <f>R3259+S3259</f>
        <v>8510</v>
      </c>
      <c r="U3259" s="8">
        <f>T3259-Q3259</f>
        <v>488</v>
      </c>
      <c r="V3259" s="2" t="s">
        <v>30</v>
      </c>
      <c r="W3259" s="31">
        <f>IF(T3259&lt;5000,T3259*2%,IF(T3259&lt;25000,T3259*5%,IF(T3259&lt;50000,T3259*7%,IF(T3259&lt;100000,T3259*9%,IF(T3259&lt;250000,T3259*12%,T3259*15%)))))</f>
        <v>425.5</v>
      </c>
    </row>
    <row r="3260" spans="1:23" x14ac:dyDescent="0.3">
      <c r="A3260" s="2" t="s">
        <v>2282</v>
      </c>
      <c r="B3260" s="4">
        <v>43710</v>
      </c>
      <c r="C3260" s="4">
        <v>43711</v>
      </c>
      <c r="D3260" s="2" t="s">
        <v>35</v>
      </c>
      <c r="E3260" s="2" t="s">
        <v>29</v>
      </c>
      <c r="F3260" s="2" t="s">
        <v>638</v>
      </c>
      <c r="G3260" s="5" t="str">
        <f>VLOOKUP(F3260,'Customer Info'!A:B,2,0)</f>
        <v>Ted</v>
      </c>
      <c r="H3260" s="5" t="str">
        <f>VLOOKUP(F3260,'Customer Info'!A:C,3,0)</f>
        <v>Trevino</v>
      </c>
      <c r="I3260" s="5" t="str">
        <f>VLOOKUP(F3260,'Customer Info'!A:E,5,0)</f>
        <v>Bendigo</v>
      </c>
      <c r="J3260" s="2" t="s">
        <v>223</v>
      </c>
      <c r="K3260" s="6" t="str">
        <f>VLOOKUP(J3260,'Product Details'!B:C,2,0)</f>
        <v>Office_Supplies</v>
      </c>
      <c r="L3260" s="6" t="str">
        <f>VLOOKUP(J3260,'Product Details'!B:D,3,0)</f>
        <v>Supplies</v>
      </c>
      <c r="M3260" s="6" t="s">
        <v>6445</v>
      </c>
      <c r="N3260" s="2">
        <v>2808</v>
      </c>
      <c r="O3260" s="2">
        <v>2674</v>
      </c>
      <c r="P3260" s="2">
        <v>3</v>
      </c>
      <c r="Q3260" s="7">
        <f>O3260*P3260</f>
        <v>8022</v>
      </c>
      <c r="R3260" s="7">
        <f>N3260*P3260</f>
        <v>8424</v>
      </c>
      <c r="S3260" s="2">
        <v>75</v>
      </c>
      <c r="T3260" s="8">
        <f>R3260+S3260</f>
        <v>8499</v>
      </c>
      <c r="U3260" s="8">
        <f>T3260-Q3260</f>
        <v>477</v>
      </c>
      <c r="V3260" s="2" t="s">
        <v>63</v>
      </c>
      <c r="W3260" s="31">
        <f>IF(T3260&lt;5000,T3260*2%,IF(T3260&lt;25000,T3260*5%,IF(T3260&lt;50000,T3260*7%,IF(T3260&lt;100000,T3260*9%,IF(T3260&lt;250000,T3260*12%,T3260*15%)))))</f>
        <v>424.95000000000005</v>
      </c>
    </row>
    <row r="3261" spans="1:23" x14ac:dyDescent="0.3">
      <c r="A3261" s="2" t="s">
        <v>709</v>
      </c>
      <c r="B3261" s="4">
        <v>43464</v>
      </c>
      <c r="C3261" s="4">
        <v>43466</v>
      </c>
      <c r="D3261" s="2" t="s">
        <v>35</v>
      </c>
      <c r="E3261" s="2" t="s">
        <v>68</v>
      </c>
      <c r="F3261" s="2" t="s">
        <v>710</v>
      </c>
      <c r="G3261" s="5" t="str">
        <f>VLOOKUP(F3261,'Customer Info'!A:B,2,0)</f>
        <v>Brian</v>
      </c>
      <c r="H3261" s="5" t="str">
        <f>VLOOKUP(F3261,'Customer Info'!A:C,3,0)</f>
        <v>DeCherney</v>
      </c>
      <c r="I3261" s="5" t="str">
        <f>VLOOKUP(F3261,'Customer Info'!A:E,5,0)</f>
        <v>Kendari</v>
      </c>
      <c r="J3261" s="2" t="s">
        <v>522</v>
      </c>
      <c r="K3261" s="6" t="str">
        <f>VLOOKUP(J3261,'Product Details'!B:C,2,0)</f>
        <v>Office_Supplies</v>
      </c>
      <c r="L3261" s="6" t="str">
        <f>VLOOKUP(J3261,'Product Details'!B:D,3,0)</f>
        <v>Appliances</v>
      </c>
      <c r="M3261" s="6" t="s">
        <v>6513</v>
      </c>
      <c r="N3261" s="2">
        <v>2808</v>
      </c>
      <c r="O3261" s="2">
        <v>2674</v>
      </c>
      <c r="P3261" s="2">
        <v>3</v>
      </c>
      <c r="Q3261" s="7">
        <f>O3261*P3261</f>
        <v>8022</v>
      </c>
      <c r="R3261" s="7">
        <f>N3261*P3261</f>
        <v>8424</v>
      </c>
      <c r="S3261" s="2">
        <v>59</v>
      </c>
      <c r="T3261" s="8">
        <f>R3261+S3261</f>
        <v>8483</v>
      </c>
      <c r="U3261" s="8">
        <f>T3261-Q3261</f>
        <v>461</v>
      </c>
      <c r="V3261" s="2" t="s">
        <v>63</v>
      </c>
      <c r="W3261" s="31">
        <f>IF(T3261&lt;5000,T3261*2%,IF(T3261&lt;25000,T3261*5%,IF(T3261&lt;50000,T3261*7%,IF(T3261&lt;100000,T3261*9%,IF(T3261&lt;250000,T3261*12%,T3261*15%)))))</f>
        <v>424.15000000000003</v>
      </c>
    </row>
    <row r="3262" spans="1:23" x14ac:dyDescent="0.3">
      <c r="A3262" s="2" t="s">
        <v>34</v>
      </c>
      <c r="B3262" s="4">
        <v>43397</v>
      </c>
      <c r="C3262" s="4">
        <v>43399</v>
      </c>
      <c r="D3262" s="2" t="s">
        <v>35</v>
      </c>
      <c r="E3262" s="2" t="s">
        <v>36</v>
      </c>
      <c r="F3262" s="2" t="s">
        <v>37</v>
      </c>
      <c r="G3262" s="5" t="str">
        <f>VLOOKUP(F3262,'Customer Info'!A:B,2,0)</f>
        <v>Muhammed</v>
      </c>
      <c r="H3262" s="5" t="str">
        <f>VLOOKUP(F3262,'Customer Info'!A:C,3,0)</f>
        <v>Lee</v>
      </c>
      <c r="I3262" s="5" t="str">
        <f>VLOOKUP(F3262,'Customer Info'!A:E,5,0)</f>
        <v>Nellore</v>
      </c>
      <c r="J3262" s="2" t="s">
        <v>38</v>
      </c>
      <c r="K3262" s="6" t="str">
        <f>VLOOKUP(J3262,'Product Details'!B:C,2,0)</f>
        <v>Office_Supplies</v>
      </c>
      <c r="L3262" s="6" t="str">
        <f>VLOOKUP(J3262,'Product Details'!B:D,3,0)</f>
        <v>Binders</v>
      </c>
      <c r="M3262" s="6" t="s">
        <v>6457</v>
      </c>
      <c r="N3262" s="2">
        <v>2808</v>
      </c>
      <c r="O3262" s="2">
        <v>2674</v>
      </c>
      <c r="P3262" s="2">
        <v>3</v>
      </c>
      <c r="Q3262" s="7">
        <f>O3262*P3262</f>
        <v>8022</v>
      </c>
      <c r="R3262" s="7">
        <f>N3262*P3262</f>
        <v>8424</v>
      </c>
      <c r="S3262" s="2">
        <v>47</v>
      </c>
      <c r="T3262" s="8">
        <f>R3262+S3262</f>
        <v>8471</v>
      </c>
      <c r="U3262" s="8">
        <f>T3262-Q3262</f>
        <v>449</v>
      </c>
      <c r="V3262" s="2" t="s">
        <v>33</v>
      </c>
      <c r="W3262" s="31">
        <f>IF(T3262&lt;5000,T3262*2%,IF(T3262&lt;25000,T3262*5%,IF(T3262&lt;50000,T3262*7%,IF(T3262&lt;100000,T3262*9%,IF(T3262&lt;250000,T3262*12%,T3262*15%)))))</f>
        <v>423.55</v>
      </c>
    </row>
    <row r="3263" spans="1:23" x14ac:dyDescent="0.3">
      <c r="A3263" s="2" t="s">
        <v>4233</v>
      </c>
      <c r="B3263" s="4">
        <v>43129</v>
      </c>
      <c r="C3263" s="4">
        <v>43130</v>
      </c>
      <c r="D3263" s="2" t="s">
        <v>28</v>
      </c>
      <c r="E3263" s="2" t="s">
        <v>68</v>
      </c>
      <c r="F3263" s="2" t="s">
        <v>1269</v>
      </c>
      <c r="G3263" s="5" t="str">
        <f>VLOOKUP(F3263,'Customer Info'!A:B,2,0)</f>
        <v>Harry</v>
      </c>
      <c r="H3263" s="5" t="str">
        <f>VLOOKUP(F3263,'Customer Info'!A:C,3,0)</f>
        <v>Marie</v>
      </c>
      <c r="I3263" s="5" t="str">
        <f>VLOOKUP(F3263,'Customer Info'!A:E,5,0)</f>
        <v>Mataram</v>
      </c>
      <c r="J3263" s="2" t="s">
        <v>177</v>
      </c>
      <c r="K3263" s="6" t="str">
        <f>VLOOKUP(J3263,'Product Details'!B:C,2,0)</f>
        <v>Technology</v>
      </c>
      <c r="L3263" s="6" t="str">
        <f>VLOOKUP(J3263,'Product Details'!B:D,3,0)</f>
        <v>Accessories</v>
      </c>
      <c r="M3263" s="6" t="s">
        <v>6502</v>
      </c>
      <c r="N3263" s="2">
        <v>8448</v>
      </c>
      <c r="O3263" s="2">
        <v>7822</v>
      </c>
      <c r="P3263" s="2">
        <v>1</v>
      </c>
      <c r="Q3263" s="7">
        <f>O3263*P3263</f>
        <v>7822</v>
      </c>
      <c r="R3263" s="7">
        <f>N3263*P3263</f>
        <v>8448</v>
      </c>
      <c r="S3263" s="2">
        <v>98</v>
      </c>
      <c r="T3263" s="8">
        <f>R3263+S3263</f>
        <v>8546</v>
      </c>
      <c r="U3263" s="8">
        <f>T3263-Q3263</f>
        <v>724</v>
      </c>
      <c r="V3263" s="2" t="s">
        <v>63</v>
      </c>
      <c r="W3263" s="31">
        <f>IF(T3263&lt;5000,T3263*2%,IF(T3263&lt;25000,T3263*5%,IF(T3263&lt;50000,T3263*7%,IF(T3263&lt;100000,T3263*9%,IF(T3263&lt;250000,T3263*12%,T3263*15%)))))</f>
        <v>427.3</v>
      </c>
    </row>
    <row r="3264" spans="1:23" x14ac:dyDescent="0.3">
      <c r="A3264" s="2" t="s">
        <v>2870</v>
      </c>
      <c r="B3264" s="4">
        <v>43444</v>
      </c>
      <c r="C3264" s="4">
        <v>43446</v>
      </c>
      <c r="D3264" s="2" t="s">
        <v>28</v>
      </c>
      <c r="E3264" s="2" t="s">
        <v>36</v>
      </c>
      <c r="F3264" s="2" t="s">
        <v>231</v>
      </c>
      <c r="G3264" s="5" t="str">
        <f>VLOOKUP(F3264,'Customer Info'!A:B,2,0)</f>
        <v>Thais</v>
      </c>
      <c r="H3264" s="5" t="str">
        <f>VLOOKUP(F3264,'Customer Info'!A:C,3,0)</f>
        <v>Sissman</v>
      </c>
      <c r="I3264" s="5" t="str">
        <f>VLOOKUP(F3264,'Customer Info'!A:E,5,0)</f>
        <v>Essen</v>
      </c>
      <c r="J3264" s="2" t="s">
        <v>1173</v>
      </c>
      <c r="K3264" s="6" t="str">
        <f>VLOOKUP(J3264,'Product Details'!B:C,2,0)</f>
        <v>Office_Supplies</v>
      </c>
      <c r="L3264" s="6" t="str">
        <f>VLOOKUP(J3264,'Product Details'!B:D,3,0)</f>
        <v>Storage</v>
      </c>
      <c r="M3264" s="6" t="s">
        <v>6532</v>
      </c>
      <c r="N3264" s="2">
        <v>8448</v>
      </c>
      <c r="O3264" s="2">
        <v>7822</v>
      </c>
      <c r="P3264" s="2">
        <v>1</v>
      </c>
      <c r="Q3264" s="7">
        <f>O3264*P3264</f>
        <v>7822</v>
      </c>
      <c r="R3264" s="7">
        <f>N3264*P3264</f>
        <v>8448</v>
      </c>
      <c r="S3264" s="2">
        <v>76</v>
      </c>
      <c r="T3264" s="8">
        <f>R3264+S3264</f>
        <v>8524</v>
      </c>
      <c r="U3264" s="8">
        <f>T3264-Q3264</f>
        <v>702</v>
      </c>
      <c r="V3264" s="2" t="s">
        <v>33</v>
      </c>
      <c r="W3264" s="31">
        <f>IF(T3264&lt;5000,T3264*2%,IF(T3264&lt;25000,T3264*5%,IF(T3264&lt;50000,T3264*7%,IF(T3264&lt;100000,T3264*9%,IF(T3264&lt;250000,T3264*12%,T3264*15%)))))</f>
        <v>426.20000000000005</v>
      </c>
    </row>
    <row r="3265" spans="1:23" x14ac:dyDescent="0.3">
      <c r="A3265" s="2" t="s">
        <v>2614</v>
      </c>
      <c r="B3265" s="4">
        <v>44159</v>
      </c>
      <c r="C3265" s="4">
        <v>44161</v>
      </c>
      <c r="D3265" s="2" t="s">
        <v>28</v>
      </c>
      <c r="E3265" s="2" t="s">
        <v>29</v>
      </c>
      <c r="F3265" s="2" t="s">
        <v>495</v>
      </c>
      <c r="G3265" s="5" t="str">
        <f>VLOOKUP(F3265,'Customer Info'!A:B,2,0)</f>
        <v>Julie</v>
      </c>
      <c r="H3265" s="5" t="str">
        <f>VLOOKUP(F3265,'Customer Info'!A:C,3,0)</f>
        <v>Creighton</v>
      </c>
      <c r="I3265" s="5" t="str">
        <f>VLOOKUP(F3265,'Customer Info'!A:E,5,0)</f>
        <v>Bandung</v>
      </c>
      <c r="J3265" s="2" t="s">
        <v>816</v>
      </c>
      <c r="K3265" s="6" t="str">
        <f>VLOOKUP(J3265,'Product Details'!B:C,2,0)</f>
        <v>Office_Supplies</v>
      </c>
      <c r="L3265" s="6" t="str">
        <f>VLOOKUP(J3265,'Product Details'!B:D,3,0)</f>
        <v>Labels</v>
      </c>
      <c r="M3265" s="6" t="s">
        <v>6468</v>
      </c>
      <c r="N3265" s="2">
        <v>1210</v>
      </c>
      <c r="O3265" s="2">
        <v>1164</v>
      </c>
      <c r="P3265" s="2">
        <v>7</v>
      </c>
      <c r="Q3265" s="7">
        <f>O3265*P3265</f>
        <v>8148</v>
      </c>
      <c r="R3265" s="7">
        <f>N3265*P3265</f>
        <v>8470</v>
      </c>
      <c r="S3265" s="2">
        <v>25</v>
      </c>
      <c r="T3265" s="8">
        <f>R3265+S3265</f>
        <v>8495</v>
      </c>
      <c r="U3265" s="8">
        <f>T3265-Q3265</f>
        <v>347</v>
      </c>
      <c r="V3265" s="2" t="s">
        <v>33</v>
      </c>
      <c r="W3265" s="31">
        <f>IF(T3265&lt;5000,T3265*2%,IF(T3265&lt;25000,T3265*5%,IF(T3265&lt;50000,T3265*7%,IF(T3265&lt;100000,T3265*9%,IF(T3265&lt;250000,T3265*12%,T3265*15%)))))</f>
        <v>424.75</v>
      </c>
    </row>
    <row r="3266" spans="1:23" x14ac:dyDescent="0.3">
      <c r="A3266" s="2" t="s">
        <v>4915</v>
      </c>
      <c r="B3266" s="4">
        <v>43203</v>
      </c>
      <c r="C3266" s="4">
        <v>43205</v>
      </c>
      <c r="D3266" s="2" t="s">
        <v>47</v>
      </c>
      <c r="E3266" s="2" t="s">
        <v>29</v>
      </c>
      <c r="F3266" s="2" t="s">
        <v>1286</v>
      </c>
      <c r="G3266" s="5" t="str">
        <f>VLOOKUP(F3266,'Customer Info'!A:B,2,0)</f>
        <v>Mike</v>
      </c>
      <c r="H3266" s="5" t="str">
        <f>VLOOKUP(F3266,'Customer Info'!A:C,3,0)</f>
        <v>Vittorini</v>
      </c>
      <c r="I3266" s="5" t="str">
        <f>VLOOKUP(F3266,'Customer Info'!A:E,5,0)</f>
        <v>Naihati</v>
      </c>
      <c r="J3266" s="2" t="s">
        <v>1000</v>
      </c>
      <c r="K3266" s="6" t="str">
        <f>VLOOKUP(J3266,'Product Details'!B:C,2,0)</f>
        <v>Office_Supplies</v>
      </c>
      <c r="L3266" s="6" t="str">
        <f>VLOOKUP(J3266,'Product Details'!B:D,3,0)</f>
        <v>Art</v>
      </c>
      <c r="M3266" s="6" t="s">
        <v>6418</v>
      </c>
      <c r="N3266" s="2">
        <v>1413</v>
      </c>
      <c r="O3266" s="2">
        <v>1334</v>
      </c>
      <c r="P3266" s="2">
        <v>6</v>
      </c>
      <c r="Q3266" s="7">
        <f>O3266*P3266</f>
        <v>8004</v>
      </c>
      <c r="R3266" s="7">
        <f>N3266*P3266</f>
        <v>8478</v>
      </c>
      <c r="S3266" s="2">
        <v>49</v>
      </c>
      <c r="T3266" s="8">
        <f>R3266+S3266</f>
        <v>8527</v>
      </c>
      <c r="U3266" s="8">
        <f>T3266-Q3266</f>
        <v>523</v>
      </c>
      <c r="V3266" s="2" t="s">
        <v>33</v>
      </c>
      <c r="W3266" s="31">
        <f>IF(T3266&lt;5000,T3266*2%,IF(T3266&lt;25000,T3266*5%,IF(T3266&lt;50000,T3266*7%,IF(T3266&lt;100000,T3266*9%,IF(T3266&lt;250000,T3266*12%,T3266*15%)))))</f>
        <v>426.35</v>
      </c>
    </row>
    <row r="3267" spans="1:23" x14ac:dyDescent="0.3">
      <c r="A3267" s="2" t="s">
        <v>3174</v>
      </c>
      <c r="B3267" s="4">
        <v>43244</v>
      </c>
      <c r="C3267" s="4">
        <v>43246</v>
      </c>
      <c r="D3267" s="2" t="s">
        <v>47</v>
      </c>
      <c r="E3267" s="2" t="s">
        <v>68</v>
      </c>
      <c r="F3267" s="2" t="s">
        <v>461</v>
      </c>
      <c r="G3267" s="5" t="str">
        <f>VLOOKUP(F3267,'Customer Info'!A:B,2,0)</f>
        <v>Roger</v>
      </c>
      <c r="H3267" s="5" t="str">
        <f>VLOOKUP(F3267,'Customer Info'!A:C,3,0)</f>
        <v>Barcio</v>
      </c>
      <c r="I3267" s="5" t="str">
        <f>VLOOKUP(F3267,'Customer Info'!A:E,5,0)</f>
        <v>Bremen</v>
      </c>
      <c r="J3267" s="2" t="s">
        <v>448</v>
      </c>
      <c r="K3267" s="6" t="str">
        <f>VLOOKUP(J3267,'Product Details'!B:C,2,0)</f>
        <v>Office_Supplies</v>
      </c>
      <c r="L3267" s="6" t="str">
        <f>VLOOKUP(J3267,'Product Details'!B:D,3,0)</f>
        <v>Envelopes</v>
      </c>
      <c r="M3267" s="6" t="s">
        <v>6407</v>
      </c>
      <c r="N3267" s="2">
        <v>1413</v>
      </c>
      <c r="O3267" s="2">
        <v>1334</v>
      </c>
      <c r="P3267" s="2">
        <v>6</v>
      </c>
      <c r="Q3267" s="7">
        <f>O3267*P3267</f>
        <v>8004</v>
      </c>
      <c r="R3267" s="7">
        <f>N3267*P3267</f>
        <v>8478</v>
      </c>
      <c r="S3267" s="2">
        <v>21</v>
      </c>
      <c r="T3267" s="8">
        <f>R3267+S3267</f>
        <v>8499</v>
      </c>
      <c r="U3267" s="8">
        <f>T3267-Q3267</f>
        <v>495</v>
      </c>
      <c r="V3267" s="2" t="s">
        <v>33</v>
      </c>
      <c r="W3267" s="31">
        <f>IF(T3267&lt;5000,T3267*2%,IF(T3267&lt;25000,T3267*5%,IF(T3267&lt;50000,T3267*7%,IF(T3267&lt;100000,T3267*9%,IF(T3267&lt;250000,T3267*12%,T3267*15%)))))</f>
        <v>424.95000000000005</v>
      </c>
    </row>
    <row r="3268" spans="1:23" x14ac:dyDescent="0.3">
      <c r="A3268" s="2" t="s">
        <v>2496</v>
      </c>
      <c r="B3268" s="4">
        <v>43651</v>
      </c>
      <c r="C3268" s="4">
        <v>43651</v>
      </c>
      <c r="D3268" s="2" t="s">
        <v>35</v>
      </c>
      <c r="E3268" s="2" t="s">
        <v>91</v>
      </c>
      <c r="F3268" s="2" t="s">
        <v>969</v>
      </c>
      <c r="G3268" s="5" t="str">
        <f>VLOOKUP(F3268,'Customer Info'!A:B,2,0)</f>
        <v>Mitch</v>
      </c>
      <c r="H3268" s="5" t="str">
        <f>VLOOKUP(F3268,'Customer Info'!A:C,3,0)</f>
        <v>Willingham</v>
      </c>
      <c r="I3268" s="5" t="str">
        <f>VLOOKUP(F3268,'Customer Info'!A:E,5,0)</f>
        <v>Berlin</v>
      </c>
      <c r="J3268" s="2" t="s">
        <v>50</v>
      </c>
      <c r="K3268" s="6" t="str">
        <f>VLOOKUP(J3268,'Product Details'!B:C,2,0)</f>
        <v>Technology</v>
      </c>
      <c r="L3268" s="6" t="str">
        <f>VLOOKUP(J3268,'Product Details'!B:D,3,0)</f>
        <v>Machines</v>
      </c>
      <c r="M3268" s="6" t="s">
        <v>6562</v>
      </c>
      <c r="N3268" s="2">
        <v>2829</v>
      </c>
      <c r="O3268" s="2">
        <v>2596</v>
      </c>
      <c r="P3268" s="2">
        <v>3</v>
      </c>
      <c r="Q3268" s="7">
        <f>O3268*P3268</f>
        <v>7788</v>
      </c>
      <c r="R3268" s="7">
        <f>N3268*P3268</f>
        <v>8487</v>
      </c>
      <c r="S3268" s="2">
        <v>95</v>
      </c>
      <c r="T3268" s="8">
        <f>R3268+S3268</f>
        <v>8582</v>
      </c>
      <c r="U3268" s="8">
        <f>T3268-Q3268</f>
        <v>794</v>
      </c>
      <c r="V3268" s="2" t="s">
        <v>33</v>
      </c>
      <c r="W3268" s="31">
        <f>IF(T3268&lt;5000,T3268*2%,IF(T3268&lt;25000,T3268*5%,IF(T3268&lt;50000,T3268*7%,IF(T3268&lt;100000,T3268*9%,IF(T3268&lt;250000,T3268*12%,T3268*15%)))))</f>
        <v>429.1</v>
      </c>
    </row>
    <row r="3269" spans="1:23" x14ac:dyDescent="0.3">
      <c r="A3269" s="2" t="s">
        <v>3939</v>
      </c>
      <c r="B3269" s="4">
        <v>44102</v>
      </c>
      <c r="C3269" s="4">
        <v>44104</v>
      </c>
      <c r="D3269" s="2" t="s">
        <v>28</v>
      </c>
      <c r="E3269" s="2" t="s">
        <v>43</v>
      </c>
      <c r="F3269" s="2" t="s">
        <v>1182</v>
      </c>
      <c r="G3269" s="5" t="str">
        <f>VLOOKUP(F3269,'Customer Info'!A:B,2,0)</f>
        <v>Michael</v>
      </c>
      <c r="H3269" s="5" t="str">
        <f>VLOOKUP(F3269,'Customer Info'!A:C,3,0)</f>
        <v>Moore</v>
      </c>
      <c r="I3269" s="5" t="str">
        <f>VLOOKUP(F3269,'Customer Info'!A:E,5,0)</f>
        <v>Vadodara</v>
      </c>
      <c r="J3269" s="2" t="s">
        <v>1390</v>
      </c>
      <c r="K3269" s="6" t="str">
        <f>VLOOKUP(J3269,'Product Details'!B:C,2,0)</f>
        <v>Furniture</v>
      </c>
      <c r="L3269" s="6" t="str">
        <f>VLOOKUP(J3269,'Product Details'!B:D,3,0)</f>
        <v>Furnishings</v>
      </c>
      <c r="M3269" s="6" t="s">
        <v>6390</v>
      </c>
      <c r="N3269" s="2">
        <v>4246</v>
      </c>
      <c r="O3269" s="2">
        <v>3857</v>
      </c>
      <c r="P3269" s="2">
        <v>2</v>
      </c>
      <c r="Q3269" s="7">
        <f>O3269*P3269</f>
        <v>7714</v>
      </c>
      <c r="R3269" s="7">
        <f>N3269*P3269</f>
        <v>8492</v>
      </c>
      <c r="S3269" s="2">
        <v>100</v>
      </c>
      <c r="T3269" s="8">
        <f>R3269+S3269</f>
        <v>8592</v>
      </c>
      <c r="U3269" s="8">
        <f>T3269-Q3269</f>
        <v>878</v>
      </c>
      <c r="V3269" s="2" t="s">
        <v>33</v>
      </c>
      <c r="W3269" s="31">
        <f>IF(T3269&lt;5000,T3269*2%,IF(T3269&lt;25000,T3269*5%,IF(T3269&lt;50000,T3269*7%,IF(T3269&lt;100000,T3269*9%,IF(T3269&lt;250000,T3269*12%,T3269*15%)))))</f>
        <v>429.6</v>
      </c>
    </row>
    <row r="3270" spans="1:23" x14ac:dyDescent="0.3">
      <c r="A3270" s="2" t="s">
        <v>1475</v>
      </c>
      <c r="B3270" s="4">
        <v>43661</v>
      </c>
      <c r="C3270" s="4">
        <v>43662</v>
      </c>
      <c r="D3270" s="2" t="s">
        <v>28</v>
      </c>
      <c r="E3270" s="2" t="s">
        <v>36</v>
      </c>
      <c r="F3270" s="2" t="s">
        <v>1137</v>
      </c>
      <c r="G3270" s="5" t="str">
        <f>VLOOKUP(F3270,'Customer Info'!A:B,2,0)</f>
        <v>Rachel</v>
      </c>
      <c r="H3270" s="5" t="str">
        <f>VLOOKUP(F3270,'Customer Info'!A:C,3,0)</f>
        <v>Payne</v>
      </c>
      <c r="I3270" s="5" t="str">
        <f>VLOOKUP(F3270,'Customer Info'!A:E,5,0)</f>
        <v>Caloundra</v>
      </c>
      <c r="J3270" s="2" t="s">
        <v>116</v>
      </c>
      <c r="K3270" s="6" t="str">
        <f>VLOOKUP(J3270,'Product Details'!B:C,2,0)</f>
        <v>Furniture</v>
      </c>
      <c r="L3270" s="6" t="str">
        <f>VLOOKUP(J3270,'Product Details'!B:D,3,0)</f>
        <v>Tables</v>
      </c>
      <c r="M3270" s="6" t="s">
        <v>6473</v>
      </c>
      <c r="N3270" s="2">
        <v>4246</v>
      </c>
      <c r="O3270" s="2">
        <v>3857</v>
      </c>
      <c r="P3270" s="2">
        <v>2</v>
      </c>
      <c r="Q3270" s="7">
        <f>O3270*P3270</f>
        <v>7714</v>
      </c>
      <c r="R3270" s="7">
        <f>N3270*P3270</f>
        <v>8492</v>
      </c>
      <c r="S3270" s="2">
        <v>93</v>
      </c>
      <c r="T3270" s="8">
        <f>R3270+S3270</f>
        <v>8585</v>
      </c>
      <c r="U3270" s="8">
        <f>T3270-Q3270</f>
        <v>871</v>
      </c>
      <c r="V3270" s="2" t="s">
        <v>63</v>
      </c>
      <c r="W3270" s="31">
        <f>IF(T3270&lt;5000,T3270*2%,IF(T3270&lt;25000,T3270*5%,IF(T3270&lt;50000,T3270*7%,IF(T3270&lt;100000,T3270*9%,IF(T3270&lt;250000,T3270*12%,T3270*15%)))))</f>
        <v>429.25</v>
      </c>
    </row>
    <row r="3271" spans="1:23" x14ac:dyDescent="0.3">
      <c r="A3271" s="2" t="s">
        <v>4889</v>
      </c>
      <c r="B3271" s="4">
        <v>43147</v>
      </c>
      <c r="C3271" s="4">
        <v>43149</v>
      </c>
      <c r="D3271" s="2" t="s">
        <v>28</v>
      </c>
      <c r="E3271" s="2" t="s">
        <v>48</v>
      </c>
      <c r="F3271" s="2" t="s">
        <v>2076</v>
      </c>
      <c r="G3271" s="5" t="str">
        <f>VLOOKUP(F3271,'Customer Info'!A:B,2,0)</f>
        <v>Carl</v>
      </c>
      <c r="H3271" s="5" t="str">
        <f>VLOOKUP(F3271,'Customer Info'!A:C,3,0)</f>
        <v>Weiss</v>
      </c>
      <c r="I3271" s="5" t="str">
        <f>VLOOKUP(F3271,'Customer Info'!A:E,5,0)</f>
        <v>Tianjin</v>
      </c>
      <c r="J3271" s="2" t="s">
        <v>579</v>
      </c>
      <c r="K3271" s="6" t="str">
        <f>VLOOKUP(J3271,'Product Details'!B:C,2,0)</f>
        <v>Office_Supplies</v>
      </c>
      <c r="L3271" s="6" t="str">
        <f>VLOOKUP(J3271,'Product Details'!B:D,3,0)</f>
        <v>Storage</v>
      </c>
      <c r="M3271" s="6" t="s">
        <v>6515</v>
      </c>
      <c r="N3271" s="2">
        <v>1700</v>
      </c>
      <c r="O3271" s="2">
        <v>1620</v>
      </c>
      <c r="P3271" s="2">
        <v>5</v>
      </c>
      <c r="Q3271" s="7">
        <f>O3271*P3271</f>
        <v>8100</v>
      </c>
      <c r="R3271" s="7">
        <f>N3271*P3271</f>
        <v>8500</v>
      </c>
      <c r="S3271" s="2">
        <v>22</v>
      </c>
      <c r="T3271" s="8">
        <f>R3271+S3271</f>
        <v>8522</v>
      </c>
      <c r="U3271" s="8">
        <f>T3271-Q3271</f>
        <v>422</v>
      </c>
      <c r="V3271" s="2" t="s">
        <v>33</v>
      </c>
      <c r="W3271" s="31">
        <f>IF(T3271&lt;5000,T3271*2%,IF(T3271&lt;25000,T3271*5%,IF(T3271&lt;50000,T3271*7%,IF(T3271&lt;100000,T3271*9%,IF(T3271&lt;250000,T3271*12%,T3271*15%)))))</f>
        <v>426.1</v>
      </c>
    </row>
    <row r="3272" spans="1:23" x14ac:dyDescent="0.3">
      <c r="A3272" s="2" t="s">
        <v>2450</v>
      </c>
      <c r="B3272" s="4">
        <v>43744</v>
      </c>
      <c r="C3272" s="4">
        <v>43745</v>
      </c>
      <c r="D3272" s="2" t="s">
        <v>47</v>
      </c>
      <c r="E3272" s="2" t="s">
        <v>29</v>
      </c>
      <c r="F3272" s="2" t="s">
        <v>1496</v>
      </c>
      <c r="G3272" s="5" t="str">
        <f>VLOOKUP(F3272,'Customer Info'!A:B,2,0)</f>
        <v>Philisse</v>
      </c>
      <c r="H3272" s="5" t="str">
        <f>VLOOKUP(F3272,'Customer Info'!A:C,3,0)</f>
        <v>Overcash</v>
      </c>
      <c r="I3272" s="5" t="str">
        <f>VLOOKUP(F3272,'Customer Info'!A:E,5,0)</f>
        <v>Potsdam</v>
      </c>
      <c r="J3272" s="2" t="s">
        <v>454</v>
      </c>
      <c r="K3272" s="6" t="str">
        <f>VLOOKUP(J3272,'Product Details'!B:C,2,0)</f>
        <v>Office_Supplies</v>
      </c>
      <c r="L3272" s="6" t="str">
        <f>VLOOKUP(J3272,'Product Details'!B:D,3,0)</f>
        <v>Paper</v>
      </c>
      <c r="M3272" s="6" t="s">
        <v>6566</v>
      </c>
      <c r="N3272" s="2">
        <v>1704</v>
      </c>
      <c r="O3272" s="2">
        <v>1624</v>
      </c>
      <c r="P3272" s="2">
        <v>5</v>
      </c>
      <c r="Q3272" s="7">
        <f>O3272*P3272</f>
        <v>8120</v>
      </c>
      <c r="R3272" s="7">
        <f>N3272*P3272</f>
        <v>8520</v>
      </c>
      <c r="S3272" s="2">
        <v>27</v>
      </c>
      <c r="T3272" s="8">
        <f>R3272+S3272</f>
        <v>8547</v>
      </c>
      <c r="U3272" s="8">
        <f>T3272-Q3272</f>
        <v>427</v>
      </c>
      <c r="V3272" s="2" t="s">
        <v>33</v>
      </c>
      <c r="W3272" s="31">
        <f>IF(T3272&lt;5000,T3272*2%,IF(T3272&lt;25000,T3272*5%,IF(T3272&lt;50000,T3272*7%,IF(T3272&lt;100000,T3272*9%,IF(T3272&lt;250000,T3272*12%,T3272*15%)))))</f>
        <v>427.35</v>
      </c>
    </row>
    <row r="3273" spans="1:23" x14ac:dyDescent="0.3">
      <c r="A3273" s="2" t="s">
        <v>2210</v>
      </c>
      <c r="B3273" s="4">
        <v>43116</v>
      </c>
      <c r="C3273" s="4">
        <v>43118</v>
      </c>
      <c r="D3273" s="2" t="s">
        <v>28</v>
      </c>
      <c r="E3273" s="2" t="s">
        <v>36</v>
      </c>
      <c r="F3273" s="2" t="s">
        <v>960</v>
      </c>
      <c r="G3273" s="5" t="str">
        <f>VLOOKUP(F3273,'Customer Info'!A:B,2,0)</f>
        <v>Liz</v>
      </c>
      <c r="H3273" s="5" t="str">
        <f>VLOOKUP(F3273,'Customer Info'!A:C,3,0)</f>
        <v>Pelletier</v>
      </c>
      <c r="I3273" s="5" t="str">
        <f>VLOOKUP(F3273,'Customer Info'!A:E,5,0)</f>
        <v>Zigong</v>
      </c>
      <c r="J3273" s="2" t="s">
        <v>701</v>
      </c>
      <c r="K3273" s="6" t="str">
        <f>VLOOKUP(J3273,'Product Details'!B:C,2,0)</f>
        <v>Furniture</v>
      </c>
      <c r="L3273" s="6" t="str">
        <f>VLOOKUP(J3273,'Product Details'!B:D,3,0)</f>
        <v>Tables</v>
      </c>
      <c r="M3273" s="6" t="s">
        <v>6476</v>
      </c>
      <c r="N3273" s="2">
        <v>2843</v>
      </c>
      <c r="O3273" s="2">
        <v>2735</v>
      </c>
      <c r="P3273" s="2">
        <v>3</v>
      </c>
      <c r="Q3273" s="7">
        <f>O3273*P3273</f>
        <v>8205</v>
      </c>
      <c r="R3273" s="7">
        <f>N3273*P3273</f>
        <v>8529</v>
      </c>
      <c r="S3273" s="2">
        <v>78</v>
      </c>
      <c r="T3273" s="8">
        <f>R3273+S3273</f>
        <v>8607</v>
      </c>
      <c r="U3273" s="8">
        <f>T3273-Q3273</f>
        <v>402</v>
      </c>
      <c r="V3273" s="2" t="s">
        <v>33</v>
      </c>
      <c r="W3273" s="31">
        <f>IF(T3273&lt;5000,T3273*2%,IF(T3273&lt;25000,T3273*5%,IF(T3273&lt;50000,T3273*7%,IF(T3273&lt;100000,T3273*9%,IF(T3273&lt;250000,T3273*12%,T3273*15%)))))</f>
        <v>430.35</v>
      </c>
    </row>
    <row r="3274" spans="1:23" x14ac:dyDescent="0.3">
      <c r="A3274" s="2" t="s">
        <v>1675</v>
      </c>
      <c r="B3274" s="4">
        <v>44125</v>
      </c>
      <c r="C3274" s="4">
        <v>44125</v>
      </c>
      <c r="D3274" s="2" t="s">
        <v>28</v>
      </c>
      <c r="E3274" s="2" t="s">
        <v>68</v>
      </c>
      <c r="F3274" s="2" t="s">
        <v>1418</v>
      </c>
      <c r="G3274" s="5" t="str">
        <f>VLOOKUP(F3274,'Customer Info'!A:B,2,0)</f>
        <v>Max</v>
      </c>
      <c r="H3274" s="5" t="str">
        <f>VLOOKUP(F3274,'Customer Info'!A:C,3,0)</f>
        <v>Jones</v>
      </c>
      <c r="I3274" s="5" t="str">
        <f>VLOOKUP(F3274,'Customer Info'!A:E,5,0)</f>
        <v>Yuncheng</v>
      </c>
      <c r="J3274" s="2" t="s">
        <v>336</v>
      </c>
      <c r="K3274" s="6" t="str">
        <f>VLOOKUP(J3274,'Product Details'!B:C,2,0)</f>
        <v>Technology</v>
      </c>
      <c r="L3274" s="6" t="str">
        <f>VLOOKUP(J3274,'Product Details'!B:D,3,0)</f>
        <v>Phones</v>
      </c>
      <c r="M3274" s="6" t="s">
        <v>6433</v>
      </c>
      <c r="N3274" s="2">
        <v>2843</v>
      </c>
      <c r="O3274" s="2">
        <v>2735</v>
      </c>
      <c r="P3274" s="2">
        <v>3</v>
      </c>
      <c r="Q3274" s="7">
        <f>O3274*P3274</f>
        <v>8205</v>
      </c>
      <c r="R3274" s="7">
        <f>N3274*P3274</f>
        <v>8529</v>
      </c>
      <c r="S3274" s="2">
        <v>74</v>
      </c>
      <c r="T3274" s="8">
        <f>R3274+S3274</f>
        <v>8603</v>
      </c>
      <c r="U3274" s="8">
        <f>T3274-Q3274</f>
        <v>398</v>
      </c>
      <c r="V3274" s="2" t="s">
        <v>33</v>
      </c>
      <c r="W3274" s="31">
        <f>IF(T3274&lt;5000,T3274*2%,IF(T3274&lt;25000,T3274*5%,IF(T3274&lt;50000,T3274*7%,IF(T3274&lt;100000,T3274*9%,IF(T3274&lt;250000,T3274*12%,T3274*15%)))))</f>
        <v>430.15000000000003</v>
      </c>
    </row>
    <row r="3275" spans="1:23" x14ac:dyDescent="0.3">
      <c r="A3275" s="2" t="s">
        <v>3326</v>
      </c>
      <c r="B3275" s="4">
        <v>43527</v>
      </c>
      <c r="C3275" s="4">
        <v>43529</v>
      </c>
      <c r="D3275" s="2" t="s">
        <v>28</v>
      </c>
      <c r="E3275" s="2" t="s">
        <v>91</v>
      </c>
      <c r="F3275" s="2" t="s">
        <v>363</v>
      </c>
      <c r="G3275" s="5" t="str">
        <f>VLOOKUP(F3275,'Customer Info'!A:B,2,0)</f>
        <v>Julia</v>
      </c>
      <c r="H3275" s="5" t="str">
        <f>VLOOKUP(F3275,'Customer Info'!A:C,3,0)</f>
        <v>Barnett</v>
      </c>
      <c r="I3275" s="5" t="str">
        <f>VLOOKUP(F3275,'Customer Info'!A:E,5,0)</f>
        <v>Zhuhai</v>
      </c>
      <c r="J3275" s="2" t="s">
        <v>1405</v>
      </c>
      <c r="K3275" s="6" t="str">
        <f>VLOOKUP(J3275,'Product Details'!B:C,2,0)</f>
        <v>Office_Supplies</v>
      </c>
      <c r="L3275" s="6" t="str">
        <f>VLOOKUP(J3275,'Product Details'!B:D,3,0)</f>
        <v>Art</v>
      </c>
      <c r="M3275" s="6" t="s">
        <v>6495</v>
      </c>
      <c r="N3275" s="2">
        <v>2843</v>
      </c>
      <c r="O3275" s="2">
        <v>2735</v>
      </c>
      <c r="P3275" s="2">
        <v>3</v>
      </c>
      <c r="Q3275" s="7">
        <f>O3275*P3275</f>
        <v>8205</v>
      </c>
      <c r="R3275" s="7">
        <f>N3275*P3275</f>
        <v>8529</v>
      </c>
      <c r="S3275" s="2">
        <v>23</v>
      </c>
      <c r="T3275" s="8">
        <f>R3275+S3275</f>
        <v>8552</v>
      </c>
      <c r="U3275" s="8">
        <f>T3275-Q3275</f>
        <v>347</v>
      </c>
      <c r="V3275" s="2" t="s">
        <v>33</v>
      </c>
      <c r="W3275" s="31">
        <f>IF(T3275&lt;5000,T3275*2%,IF(T3275&lt;25000,T3275*5%,IF(T3275&lt;50000,T3275*7%,IF(T3275&lt;100000,T3275*9%,IF(T3275&lt;250000,T3275*12%,T3275*15%)))))</f>
        <v>427.6</v>
      </c>
    </row>
    <row r="3276" spans="1:23" x14ac:dyDescent="0.3">
      <c r="A3276" s="2" t="s">
        <v>1348</v>
      </c>
      <c r="B3276" s="4">
        <v>43591</v>
      </c>
      <c r="C3276" s="4">
        <v>43593</v>
      </c>
      <c r="D3276" s="2" t="s">
        <v>28</v>
      </c>
      <c r="E3276" s="2" t="s">
        <v>43</v>
      </c>
      <c r="F3276" s="2" t="s">
        <v>1349</v>
      </c>
      <c r="G3276" s="5" t="str">
        <f>VLOOKUP(F3276,'Customer Info'!A:B,2,0)</f>
        <v>Kelly</v>
      </c>
      <c r="H3276" s="5" t="str">
        <f>VLOOKUP(F3276,'Customer Info'!A:C,3,0)</f>
        <v>Williams</v>
      </c>
      <c r="I3276" s="5" t="str">
        <f>VLOOKUP(F3276,'Customer Info'!A:E,5,0)</f>
        <v>Sydney</v>
      </c>
      <c r="J3276" s="2" t="s">
        <v>89</v>
      </c>
      <c r="K3276" s="6" t="str">
        <f>VLOOKUP(J3276,'Product Details'!B:C,2,0)</f>
        <v>Office_Supplies</v>
      </c>
      <c r="L3276" s="6" t="str">
        <f>VLOOKUP(J3276,'Product Details'!B:D,3,0)</f>
        <v>Paper</v>
      </c>
      <c r="M3276" s="6" t="s">
        <v>6568</v>
      </c>
      <c r="N3276" s="2">
        <v>1717</v>
      </c>
      <c r="O3276" s="2">
        <v>1652</v>
      </c>
      <c r="P3276" s="2">
        <v>5</v>
      </c>
      <c r="Q3276" s="7">
        <f>O3276*P3276</f>
        <v>8260</v>
      </c>
      <c r="R3276" s="7">
        <f>N3276*P3276</f>
        <v>8585</v>
      </c>
      <c r="S3276" s="2">
        <v>31</v>
      </c>
      <c r="T3276" s="8">
        <f>R3276+S3276</f>
        <v>8616</v>
      </c>
      <c r="U3276" s="8">
        <f>T3276-Q3276</f>
        <v>356</v>
      </c>
      <c r="V3276" s="2" t="s">
        <v>63</v>
      </c>
      <c r="W3276" s="31">
        <f>IF(T3276&lt;5000,T3276*2%,IF(T3276&lt;25000,T3276*5%,IF(T3276&lt;50000,T3276*7%,IF(T3276&lt;100000,T3276*9%,IF(T3276&lt;250000,T3276*12%,T3276*15%)))))</f>
        <v>430.8</v>
      </c>
    </row>
    <row r="3277" spans="1:23" x14ac:dyDescent="0.3">
      <c r="A3277" s="2" t="s">
        <v>3632</v>
      </c>
      <c r="B3277" s="4">
        <v>43527</v>
      </c>
      <c r="C3277" s="4">
        <v>43527</v>
      </c>
      <c r="D3277" s="2" t="s">
        <v>28</v>
      </c>
      <c r="E3277" s="2" t="s">
        <v>91</v>
      </c>
      <c r="F3277" s="2" t="s">
        <v>603</v>
      </c>
      <c r="G3277" s="5" t="str">
        <f>VLOOKUP(F3277,'Customer Info'!A:B,2,0)</f>
        <v>Michelle</v>
      </c>
      <c r="H3277" s="5" t="str">
        <f>VLOOKUP(F3277,'Customer Info'!A:C,3,0)</f>
        <v>Arnett</v>
      </c>
      <c r="I3277" s="5" t="str">
        <f>VLOOKUP(F3277,'Customer Info'!A:E,5,0)</f>
        <v>Palembang</v>
      </c>
      <c r="J3277" s="2" t="s">
        <v>697</v>
      </c>
      <c r="K3277" s="6" t="str">
        <f>VLOOKUP(J3277,'Product Details'!B:C,2,0)</f>
        <v>Furniture</v>
      </c>
      <c r="L3277" s="6" t="str">
        <f>VLOOKUP(J3277,'Product Details'!B:D,3,0)</f>
        <v>Chairs</v>
      </c>
      <c r="M3277" s="6" t="s">
        <v>6511</v>
      </c>
      <c r="N3277" s="2">
        <v>1718</v>
      </c>
      <c r="O3277" s="2">
        <v>1545</v>
      </c>
      <c r="P3277" s="2">
        <v>5</v>
      </c>
      <c r="Q3277" s="7">
        <f>O3277*P3277</f>
        <v>7725</v>
      </c>
      <c r="R3277" s="7">
        <f>N3277*P3277</f>
        <v>8590</v>
      </c>
      <c r="S3277" s="2">
        <v>81</v>
      </c>
      <c r="T3277" s="8">
        <f>R3277+S3277</f>
        <v>8671</v>
      </c>
      <c r="U3277" s="8">
        <f>T3277-Q3277</f>
        <v>946</v>
      </c>
      <c r="V3277" s="2" t="s">
        <v>33</v>
      </c>
      <c r="W3277" s="31">
        <f>IF(T3277&lt;5000,T3277*2%,IF(T3277&lt;25000,T3277*5%,IF(T3277&lt;50000,T3277*7%,IF(T3277&lt;100000,T3277*9%,IF(T3277&lt;250000,T3277*12%,T3277*15%)))))</f>
        <v>433.55</v>
      </c>
    </row>
    <row r="3278" spans="1:23" x14ac:dyDescent="0.3">
      <c r="A3278" s="2" t="s">
        <v>768</v>
      </c>
      <c r="B3278" s="4">
        <v>43221</v>
      </c>
      <c r="C3278" s="4">
        <v>43223</v>
      </c>
      <c r="D3278" s="2" t="s">
        <v>35</v>
      </c>
      <c r="E3278" s="2" t="s">
        <v>48</v>
      </c>
      <c r="F3278" s="2" t="s">
        <v>769</v>
      </c>
      <c r="G3278" s="5" t="str">
        <f>VLOOKUP(F3278,'Customer Info'!A:B,2,0)</f>
        <v>Lindsay</v>
      </c>
      <c r="H3278" s="5" t="str">
        <f>VLOOKUP(F3278,'Customer Info'!A:C,3,0)</f>
        <v>Williams</v>
      </c>
      <c r="I3278" s="5" t="str">
        <f>VLOOKUP(F3278,'Customer Info'!A:E,5,0)</f>
        <v>Akola</v>
      </c>
      <c r="J3278" s="2" t="s">
        <v>41</v>
      </c>
      <c r="K3278" s="6" t="str">
        <f>VLOOKUP(J3278,'Product Details'!B:C,2,0)</f>
        <v>Office_Supplies</v>
      </c>
      <c r="L3278" s="6" t="str">
        <f>VLOOKUP(J3278,'Product Details'!B:D,3,0)</f>
        <v>Supplies</v>
      </c>
      <c r="M3278" s="6" t="s">
        <v>6554</v>
      </c>
      <c r="N3278" s="2">
        <v>2864</v>
      </c>
      <c r="O3278" s="2">
        <v>2754</v>
      </c>
      <c r="P3278" s="2">
        <v>3</v>
      </c>
      <c r="Q3278" s="7">
        <f>O3278*P3278</f>
        <v>8262</v>
      </c>
      <c r="R3278" s="7">
        <f>N3278*P3278</f>
        <v>8592</v>
      </c>
      <c r="S3278" s="2">
        <v>55</v>
      </c>
      <c r="T3278" s="8">
        <f>R3278+S3278</f>
        <v>8647</v>
      </c>
      <c r="U3278" s="8">
        <f>T3278-Q3278</f>
        <v>385</v>
      </c>
      <c r="V3278" s="2" t="s">
        <v>63</v>
      </c>
      <c r="W3278" s="31">
        <f>IF(T3278&lt;5000,T3278*2%,IF(T3278&lt;25000,T3278*5%,IF(T3278&lt;50000,T3278*7%,IF(T3278&lt;100000,T3278*9%,IF(T3278&lt;250000,T3278*12%,T3278*15%)))))</f>
        <v>432.35</v>
      </c>
    </row>
    <row r="3279" spans="1:23" x14ac:dyDescent="0.3">
      <c r="A3279" s="2" t="s">
        <v>4230</v>
      </c>
      <c r="B3279" s="4">
        <v>43396</v>
      </c>
      <c r="C3279" s="4">
        <v>43396</v>
      </c>
      <c r="D3279" s="2" t="s">
        <v>35</v>
      </c>
      <c r="E3279" s="2" t="s">
        <v>29</v>
      </c>
      <c r="F3279" s="2" t="s">
        <v>1349</v>
      </c>
      <c r="G3279" s="5" t="str">
        <f>VLOOKUP(F3279,'Customer Info'!A:B,2,0)</f>
        <v>Kelly</v>
      </c>
      <c r="H3279" s="5" t="str">
        <f>VLOOKUP(F3279,'Customer Info'!A:C,3,0)</f>
        <v>Williams</v>
      </c>
      <c r="I3279" s="5" t="str">
        <f>VLOOKUP(F3279,'Customer Info'!A:E,5,0)</f>
        <v>Sydney</v>
      </c>
      <c r="J3279" s="2" t="s">
        <v>398</v>
      </c>
      <c r="K3279" s="6" t="str">
        <f>VLOOKUP(J3279,'Product Details'!B:C,2,0)</f>
        <v>Office_Supplies</v>
      </c>
      <c r="L3279" s="6" t="str">
        <f>VLOOKUP(J3279,'Product Details'!B:D,3,0)</f>
        <v>Art</v>
      </c>
      <c r="M3279" s="6" t="s">
        <v>6425</v>
      </c>
      <c r="N3279" s="2">
        <v>2864</v>
      </c>
      <c r="O3279" s="2">
        <v>2754</v>
      </c>
      <c r="P3279" s="2">
        <v>3</v>
      </c>
      <c r="Q3279" s="7">
        <f>O3279*P3279</f>
        <v>8262</v>
      </c>
      <c r="R3279" s="7">
        <f>N3279*P3279</f>
        <v>8592</v>
      </c>
      <c r="S3279" s="2">
        <v>39</v>
      </c>
      <c r="T3279" s="8">
        <f>R3279+S3279</f>
        <v>8631</v>
      </c>
      <c r="U3279" s="8">
        <f>T3279-Q3279</f>
        <v>369</v>
      </c>
      <c r="V3279" s="2" t="s">
        <v>33</v>
      </c>
      <c r="W3279" s="31">
        <f>IF(T3279&lt;5000,T3279*2%,IF(T3279&lt;25000,T3279*5%,IF(T3279&lt;50000,T3279*7%,IF(T3279&lt;100000,T3279*9%,IF(T3279&lt;250000,T3279*12%,T3279*15%)))))</f>
        <v>431.55</v>
      </c>
    </row>
    <row r="3280" spans="1:23" x14ac:dyDescent="0.3">
      <c r="A3280" s="2" t="s">
        <v>3790</v>
      </c>
      <c r="B3280" s="4">
        <v>44174</v>
      </c>
      <c r="C3280" s="4">
        <v>44176</v>
      </c>
      <c r="D3280" s="2" t="s">
        <v>35</v>
      </c>
      <c r="E3280" s="2" t="s">
        <v>91</v>
      </c>
      <c r="F3280" s="2" t="s">
        <v>610</v>
      </c>
      <c r="G3280" s="5" t="str">
        <f>VLOOKUP(F3280,'Customer Info'!A:B,2,0)</f>
        <v>Nat</v>
      </c>
      <c r="H3280" s="5" t="str">
        <f>VLOOKUP(F3280,'Customer Info'!A:C,3,0)</f>
        <v>Carroll</v>
      </c>
      <c r="I3280" s="5" t="str">
        <f>VLOOKUP(F3280,'Customer Info'!A:E,5,0)</f>
        <v>Shanghai</v>
      </c>
      <c r="J3280" s="2" t="s">
        <v>220</v>
      </c>
      <c r="K3280" s="6" t="str">
        <f>VLOOKUP(J3280,'Product Details'!B:C,2,0)</f>
        <v>Office_Supplies</v>
      </c>
      <c r="L3280" s="6" t="str">
        <f>VLOOKUP(J3280,'Product Details'!B:D,3,0)</f>
        <v>Storage</v>
      </c>
      <c r="M3280" s="6" t="s">
        <v>6541</v>
      </c>
      <c r="N3280" s="2">
        <v>2864</v>
      </c>
      <c r="O3280" s="2">
        <v>2754</v>
      </c>
      <c r="P3280" s="2">
        <v>3</v>
      </c>
      <c r="Q3280" s="7">
        <f>O3280*P3280</f>
        <v>8262</v>
      </c>
      <c r="R3280" s="7">
        <f>N3280*P3280</f>
        <v>8592</v>
      </c>
      <c r="S3280" s="2">
        <v>33</v>
      </c>
      <c r="T3280" s="8">
        <f>R3280+S3280</f>
        <v>8625</v>
      </c>
      <c r="U3280" s="8">
        <f>T3280-Q3280</f>
        <v>363</v>
      </c>
      <c r="V3280" s="2" t="s">
        <v>30</v>
      </c>
      <c r="W3280" s="31">
        <f>IF(T3280&lt;5000,T3280*2%,IF(T3280&lt;25000,T3280*5%,IF(T3280&lt;50000,T3280*7%,IF(T3280&lt;100000,T3280*9%,IF(T3280&lt;250000,T3280*12%,T3280*15%)))))</f>
        <v>431.25</v>
      </c>
    </row>
    <row r="3281" spans="1:23" x14ac:dyDescent="0.3">
      <c r="A3281" s="2" t="s">
        <v>3229</v>
      </c>
      <c r="B3281" s="4">
        <v>43117</v>
      </c>
      <c r="C3281" s="4">
        <v>43118</v>
      </c>
      <c r="D3281" s="2" t="s">
        <v>28</v>
      </c>
      <c r="E3281" s="2" t="s">
        <v>36</v>
      </c>
      <c r="F3281" s="2" t="s">
        <v>463</v>
      </c>
      <c r="G3281" s="5" t="str">
        <f>VLOOKUP(F3281,'Customer Info'!A:B,2,0)</f>
        <v>Barry</v>
      </c>
      <c r="H3281" s="5" t="str">
        <f>VLOOKUP(F3281,'Customer Info'!A:C,3,0)</f>
        <v>Franzšsisch</v>
      </c>
      <c r="I3281" s="5" t="str">
        <f>VLOOKUP(F3281,'Customer Info'!A:E,5,0)</f>
        <v>Bendigo</v>
      </c>
      <c r="J3281" s="2" t="s">
        <v>118</v>
      </c>
      <c r="K3281" s="6" t="str">
        <f>VLOOKUP(J3281,'Product Details'!B:C,2,0)</f>
        <v>Furniture</v>
      </c>
      <c r="L3281" s="6" t="str">
        <f>VLOOKUP(J3281,'Product Details'!B:D,3,0)</f>
        <v>Furnishings</v>
      </c>
      <c r="M3281" s="6" t="s">
        <v>6461</v>
      </c>
      <c r="N3281" s="2">
        <v>2151</v>
      </c>
      <c r="O3281" s="2">
        <v>2009</v>
      </c>
      <c r="P3281" s="2">
        <v>4</v>
      </c>
      <c r="Q3281" s="7">
        <f>O3281*P3281</f>
        <v>8036</v>
      </c>
      <c r="R3281" s="7">
        <f>N3281*P3281</f>
        <v>8604</v>
      </c>
      <c r="S3281" s="2">
        <v>56</v>
      </c>
      <c r="T3281" s="8">
        <f>R3281+S3281</f>
        <v>8660</v>
      </c>
      <c r="U3281" s="8">
        <f>T3281-Q3281</f>
        <v>624</v>
      </c>
      <c r="V3281" s="2" t="s">
        <v>33</v>
      </c>
      <c r="W3281" s="31">
        <f>IF(T3281&lt;5000,T3281*2%,IF(T3281&lt;25000,T3281*5%,IF(T3281&lt;50000,T3281*7%,IF(T3281&lt;100000,T3281*9%,IF(T3281&lt;250000,T3281*12%,T3281*15%)))))</f>
        <v>433</v>
      </c>
    </row>
    <row r="3282" spans="1:23" x14ac:dyDescent="0.3">
      <c r="A3282" s="2" t="s">
        <v>1332</v>
      </c>
      <c r="B3282" s="4">
        <v>43750</v>
      </c>
      <c r="C3282" s="4">
        <v>43750</v>
      </c>
      <c r="D3282" s="2" t="s">
        <v>28</v>
      </c>
      <c r="E3282" s="2" t="s">
        <v>36</v>
      </c>
      <c r="F3282" s="2" t="s">
        <v>159</v>
      </c>
      <c r="G3282" s="5" t="str">
        <f>VLOOKUP(F3282,'Customer Info'!A:B,2,0)</f>
        <v>Eileen</v>
      </c>
      <c r="H3282" s="5" t="str">
        <f>VLOOKUP(F3282,'Customer Info'!A:C,3,0)</f>
        <v>Kiefer</v>
      </c>
      <c r="I3282" s="5" t="str">
        <f>VLOOKUP(F3282,'Customer Info'!A:E,5,0)</f>
        <v>Hamm</v>
      </c>
      <c r="J3282" s="2" t="s">
        <v>331</v>
      </c>
      <c r="K3282" s="6" t="str">
        <f>VLOOKUP(J3282,'Product Details'!B:C,2,0)</f>
        <v>Technology</v>
      </c>
      <c r="L3282" s="6" t="str">
        <f>VLOOKUP(J3282,'Product Details'!B:D,3,0)</f>
        <v>Phones</v>
      </c>
      <c r="M3282" s="6" t="s">
        <v>6501</v>
      </c>
      <c r="N3282" s="2">
        <v>2151</v>
      </c>
      <c r="O3282" s="2">
        <v>2009</v>
      </c>
      <c r="P3282" s="2">
        <v>4</v>
      </c>
      <c r="Q3282" s="7">
        <f>O3282*P3282</f>
        <v>8036</v>
      </c>
      <c r="R3282" s="7">
        <f>N3282*P3282</f>
        <v>8604</v>
      </c>
      <c r="S3282" s="2">
        <v>30</v>
      </c>
      <c r="T3282" s="8">
        <f>R3282+S3282</f>
        <v>8634</v>
      </c>
      <c r="U3282" s="8">
        <f>T3282-Q3282</f>
        <v>598</v>
      </c>
      <c r="V3282" s="2" t="s">
        <v>33</v>
      </c>
      <c r="W3282" s="31">
        <f>IF(T3282&lt;5000,T3282*2%,IF(T3282&lt;25000,T3282*5%,IF(T3282&lt;50000,T3282*7%,IF(T3282&lt;100000,T3282*9%,IF(T3282&lt;250000,T3282*12%,T3282*15%)))))</f>
        <v>431.70000000000005</v>
      </c>
    </row>
    <row r="3283" spans="1:23" x14ac:dyDescent="0.3">
      <c r="A3283" s="2" t="s">
        <v>3919</v>
      </c>
      <c r="B3283" s="4">
        <v>43840</v>
      </c>
      <c r="C3283" s="4">
        <v>43842</v>
      </c>
      <c r="D3283" s="2" t="s">
        <v>47</v>
      </c>
      <c r="E3283" s="2" t="s">
        <v>29</v>
      </c>
      <c r="F3283" s="2" t="s">
        <v>710</v>
      </c>
      <c r="G3283" s="5" t="str">
        <f>VLOOKUP(F3283,'Customer Info'!A:B,2,0)</f>
        <v>Brian</v>
      </c>
      <c r="H3283" s="5" t="str">
        <f>VLOOKUP(F3283,'Customer Info'!A:C,3,0)</f>
        <v>DeCherney</v>
      </c>
      <c r="I3283" s="5" t="str">
        <f>VLOOKUP(F3283,'Customer Info'!A:E,5,0)</f>
        <v>Kendari</v>
      </c>
      <c r="J3283" s="2" t="s">
        <v>761</v>
      </c>
      <c r="K3283" s="6" t="str">
        <f>VLOOKUP(J3283,'Product Details'!B:C,2,0)</f>
        <v>Technology</v>
      </c>
      <c r="L3283" s="6" t="str">
        <f>VLOOKUP(J3283,'Product Details'!B:D,3,0)</f>
        <v>Machines</v>
      </c>
      <c r="M3283" s="6" t="s">
        <v>6438</v>
      </c>
      <c r="N3283" s="2">
        <v>1721</v>
      </c>
      <c r="O3283" s="2">
        <v>1640</v>
      </c>
      <c r="P3283" s="2">
        <v>5</v>
      </c>
      <c r="Q3283" s="7">
        <f>O3283*P3283</f>
        <v>8200</v>
      </c>
      <c r="R3283" s="7">
        <f>N3283*P3283</f>
        <v>8605</v>
      </c>
      <c r="S3283" s="2">
        <v>49</v>
      </c>
      <c r="T3283" s="8">
        <f>R3283+S3283</f>
        <v>8654</v>
      </c>
      <c r="U3283" s="8">
        <f>T3283-Q3283</f>
        <v>454</v>
      </c>
      <c r="V3283" s="2" t="s">
        <v>33</v>
      </c>
      <c r="W3283" s="31">
        <f>IF(T3283&lt;5000,T3283*2%,IF(T3283&lt;25000,T3283*5%,IF(T3283&lt;50000,T3283*7%,IF(T3283&lt;100000,T3283*9%,IF(T3283&lt;250000,T3283*12%,T3283*15%)))))</f>
        <v>432.70000000000005</v>
      </c>
    </row>
    <row r="3284" spans="1:23" x14ac:dyDescent="0.3">
      <c r="A3284" s="2" t="s">
        <v>745</v>
      </c>
      <c r="B3284" s="4">
        <v>43275</v>
      </c>
      <c r="C3284" s="4">
        <v>43276</v>
      </c>
      <c r="D3284" s="2" t="s">
        <v>28</v>
      </c>
      <c r="E3284" s="2" t="s">
        <v>68</v>
      </c>
      <c r="F3284" s="2" t="s">
        <v>409</v>
      </c>
      <c r="G3284" s="5" t="str">
        <f>VLOOKUP(F3284,'Customer Info'!A:B,2,0)</f>
        <v>Logan</v>
      </c>
      <c r="H3284" s="5" t="str">
        <f>VLOOKUP(F3284,'Customer Info'!A:C,3,0)</f>
        <v>Currie</v>
      </c>
      <c r="I3284" s="5" t="str">
        <f>VLOOKUP(F3284,'Customer Info'!A:E,5,0)</f>
        <v>Amravati</v>
      </c>
      <c r="J3284" s="2" t="s">
        <v>416</v>
      </c>
      <c r="K3284" s="6" t="str">
        <f>VLOOKUP(J3284,'Product Details'!B:C,2,0)</f>
        <v>Technology</v>
      </c>
      <c r="L3284" s="6" t="str">
        <f>VLOOKUP(J3284,'Product Details'!B:D,3,0)</f>
        <v>Phones</v>
      </c>
      <c r="M3284" s="6" t="s">
        <v>6448</v>
      </c>
      <c r="N3284" s="2">
        <v>8617</v>
      </c>
      <c r="O3284" s="2">
        <v>7900</v>
      </c>
      <c r="P3284" s="2">
        <v>1</v>
      </c>
      <c r="Q3284" s="7">
        <f>O3284*P3284</f>
        <v>7900</v>
      </c>
      <c r="R3284" s="7">
        <f>N3284*P3284</f>
        <v>8617</v>
      </c>
      <c r="S3284" s="2">
        <v>74</v>
      </c>
      <c r="T3284" s="8">
        <f>R3284+S3284</f>
        <v>8691</v>
      </c>
      <c r="U3284" s="8">
        <f>T3284-Q3284</f>
        <v>791</v>
      </c>
      <c r="V3284" s="2" t="s">
        <v>71</v>
      </c>
      <c r="W3284" s="31">
        <f>IF(T3284&lt;5000,T3284*2%,IF(T3284&lt;25000,T3284*5%,IF(T3284&lt;50000,T3284*7%,IF(T3284&lt;100000,T3284*9%,IF(T3284&lt;250000,T3284*12%,T3284*15%)))))</f>
        <v>434.55</v>
      </c>
    </row>
    <row r="3285" spans="1:23" x14ac:dyDescent="0.3">
      <c r="A3285" s="2" t="s">
        <v>2873</v>
      </c>
      <c r="B3285" s="4">
        <v>43146</v>
      </c>
      <c r="C3285" s="4">
        <v>43148</v>
      </c>
      <c r="D3285" s="2" t="s">
        <v>28</v>
      </c>
      <c r="E3285" s="2" t="s">
        <v>68</v>
      </c>
      <c r="F3285" s="2" t="s">
        <v>423</v>
      </c>
      <c r="G3285" s="5" t="str">
        <f>VLOOKUP(F3285,'Customer Info'!A:B,2,0)</f>
        <v>Bill</v>
      </c>
      <c r="H3285" s="5" t="str">
        <f>VLOOKUP(F3285,'Customer Info'!A:C,3,0)</f>
        <v>Eplett</v>
      </c>
      <c r="I3285" s="5" t="str">
        <f>VLOOKUP(F3285,'Customer Info'!A:E,5,0)</f>
        <v>Newcastle</v>
      </c>
      <c r="J3285" s="2" t="s">
        <v>404</v>
      </c>
      <c r="K3285" s="6" t="str">
        <f>VLOOKUP(J3285,'Product Details'!B:C,2,0)</f>
        <v>Furniture</v>
      </c>
      <c r="L3285" s="6" t="str">
        <f>VLOOKUP(J3285,'Product Details'!B:D,3,0)</f>
        <v>Furnishings</v>
      </c>
      <c r="M3285" s="6" t="s">
        <v>6535</v>
      </c>
      <c r="N3285" s="2">
        <v>8617</v>
      </c>
      <c r="O3285" s="2">
        <v>7900</v>
      </c>
      <c r="P3285" s="2">
        <v>1</v>
      </c>
      <c r="Q3285" s="7">
        <f>O3285*P3285</f>
        <v>7900</v>
      </c>
      <c r="R3285" s="7">
        <f>N3285*P3285</f>
        <v>8617</v>
      </c>
      <c r="S3285" s="2">
        <v>65</v>
      </c>
      <c r="T3285" s="8">
        <f>R3285+S3285</f>
        <v>8682</v>
      </c>
      <c r="U3285" s="8">
        <f>T3285-Q3285</f>
        <v>782</v>
      </c>
      <c r="V3285" s="2" t="s">
        <v>63</v>
      </c>
      <c r="W3285" s="31">
        <f>IF(T3285&lt;5000,T3285*2%,IF(T3285&lt;25000,T3285*5%,IF(T3285&lt;50000,T3285*7%,IF(T3285&lt;100000,T3285*9%,IF(T3285&lt;250000,T3285*12%,T3285*15%)))))</f>
        <v>434.1</v>
      </c>
    </row>
    <row r="3286" spans="1:23" x14ac:dyDescent="0.3">
      <c r="A3286" s="2" t="s">
        <v>1027</v>
      </c>
      <c r="B3286" s="4">
        <v>43496</v>
      </c>
      <c r="C3286" s="4">
        <v>43497</v>
      </c>
      <c r="D3286" s="2" t="s">
        <v>28</v>
      </c>
      <c r="E3286" s="2" t="s">
        <v>29</v>
      </c>
      <c r="F3286" s="2" t="s">
        <v>576</v>
      </c>
      <c r="G3286" s="5" t="str">
        <f>VLOOKUP(F3286,'Customer Info'!A:B,2,0)</f>
        <v>Steven</v>
      </c>
      <c r="H3286" s="5" t="str">
        <f>VLOOKUP(F3286,'Customer Info'!A:C,3,0)</f>
        <v>Cartwright</v>
      </c>
      <c r="I3286" s="5" t="str">
        <f>VLOOKUP(F3286,'Customer Info'!A:E,5,0)</f>
        <v>Newcastle</v>
      </c>
      <c r="J3286" s="2" t="s">
        <v>32</v>
      </c>
      <c r="K3286" s="6" t="str">
        <f>VLOOKUP(J3286,'Product Details'!B:C,2,0)</f>
        <v>Technology</v>
      </c>
      <c r="L3286" s="6" t="str">
        <f>VLOOKUP(J3286,'Product Details'!B:D,3,0)</f>
        <v>Machines</v>
      </c>
      <c r="M3286" s="6" t="s">
        <v>6403</v>
      </c>
      <c r="N3286" s="2">
        <v>2155</v>
      </c>
      <c r="O3286" s="2">
        <v>2014</v>
      </c>
      <c r="P3286" s="2">
        <v>4</v>
      </c>
      <c r="Q3286" s="7">
        <f>O3286*P3286</f>
        <v>8056</v>
      </c>
      <c r="R3286" s="7">
        <f>N3286*P3286</f>
        <v>8620</v>
      </c>
      <c r="S3286" s="2">
        <v>34</v>
      </c>
      <c r="T3286" s="8">
        <f>R3286+S3286</f>
        <v>8654</v>
      </c>
      <c r="U3286" s="8">
        <f>T3286-Q3286</f>
        <v>598</v>
      </c>
      <c r="V3286" s="2" t="s">
        <v>63</v>
      </c>
      <c r="W3286" s="31">
        <f>IF(T3286&lt;5000,T3286*2%,IF(T3286&lt;25000,T3286*5%,IF(T3286&lt;50000,T3286*7%,IF(T3286&lt;100000,T3286*9%,IF(T3286&lt;250000,T3286*12%,T3286*15%)))))</f>
        <v>432.70000000000005</v>
      </c>
    </row>
    <row r="3287" spans="1:23" x14ac:dyDescent="0.3">
      <c r="A3287" s="2" t="s">
        <v>5080</v>
      </c>
      <c r="B3287" s="4">
        <v>43512</v>
      </c>
      <c r="C3287" s="4">
        <v>43512</v>
      </c>
      <c r="D3287" s="2" t="s">
        <v>28</v>
      </c>
      <c r="E3287" s="2" t="s">
        <v>91</v>
      </c>
      <c r="F3287" s="2" t="s">
        <v>369</v>
      </c>
      <c r="G3287" s="5" t="str">
        <f>VLOOKUP(F3287,'Customer Info'!A:B,2,0)</f>
        <v>Alex</v>
      </c>
      <c r="H3287" s="5" t="str">
        <f>VLOOKUP(F3287,'Customer Info'!A:C,3,0)</f>
        <v>Avila</v>
      </c>
      <c r="I3287" s="5" t="str">
        <f>VLOOKUP(F3287,'Customer Info'!A:E,5,0)</f>
        <v>Newcastle</v>
      </c>
      <c r="J3287" s="2" t="s">
        <v>764</v>
      </c>
      <c r="K3287" s="6" t="str">
        <f>VLOOKUP(J3287,'Product Details'!B:C,2,0)</f>
        <v>Furniture</v>
      </c>
      <c r="L3287" s="6" t="str">
        <f>VLOOKUP(J3287,'Product Details'!B:D,3,0)</f>
        <v>Tables</v>
      </c>
      <c r="M3287" s="6" t="s">
        <v>6545</v>
      </c>
      <c r="N3287" s="2">
        <v>2874</v>
      </c>
      <c r="O3287" s="2">
        <v>2583</v>
      </c>
      <c r="P3287" s="2">
        <v>3</v>
      </c>
      <c r="Q3287" s="7">
        <f>O3287*P3287</f>
        <v>7749</v>
      </c>
      <c r="R3287" s="7">
        <f>N3287*P3287</f>
        <v>8622</v>
      </c>
      <c r="S3287" s="2">
        <v>38</v>
      </c>
      <c r="T3287" s="8">
        <f>R3287+S3287</f>
        <v>8660</v>
      </c>
      <c r="U3287" s="8">
        <f>T3287-Q3287</f>
        <v>911</v>
      </c>
      <c r="V3287" s="2" t="s">
        <v>71</v>
      </c>
      <c r="W3287" s="31">
        <f>IF(T3287&lt;5000,T3287*2%,IF(T3287&lt;25000,T3287*5%,IF(T3287&lt;50000,T3287*7%,IF(T3287&lt;100000,T3287*9%,IF(T3287&lt;250000,T3287*12%,T3287*15%)))))</f>
        <v>433</v>
      </c>
    </row>
    <row r="3288" spans="1:23" x14ac:dyDescent="0.3">
      <c r="A3288" s="2" t="s">
        <v>642</v>
      </c>
      <c r="B3288" s="4">
        <v>43350</v>
      </c>
      <c r="C3288" s="4">
        <v>43351</v>
      </c>
      <c r="D3288" s="2" t="s">
        <v>28</v>
      </c>
      <c r="E3288" s="2" t="s">
        <v>48</v>
      </c>
      <c r="F3288" s="2" t="s">
        <v>643</v>
      </c>
      <c r="G3288" s="5" t="str">
        <f>VLOOKUP(F3288,'Customer Info'!A:B,2,0)</f>
        <v>Ivan</v>
      </c>
      <c r="H3288" s="5" t="str">
        <f>VLOOKUP(F3288,'Customer Info'!A:C,3,0)</f>
        <v>Gibson</v>
      </c>
      <c r="I3288" s="5" t="str">
        <f>VLOOKUP(F3288,'Customer Info'!A:E,5,0)</f>
        <v>Shanghai</v>
      </c>
      <c r="J3288" s="2" t="s">
        <v>478</v>
      </c>
      <c r="K3288" s="6" t="str">
        <f>VLOOKUP(J3288,'Product Details'!B:C,2,0)</f>
        <v>Furniture</v>
      </c>
      <c r="L3288" s="6" t="str">
        <f>VLOOKUP(J3288,'Product Details'!B:D,3,0)</f>
        <v>Chairs</v>
      </c>
      <c r="M3288" s="6" t="s">
        <v>6521</v>
      </c>
      <c r="N3288" s="2">
        <v>8665</v>
      </c>
      <c r="O3288" s="2">
        <v>7723</v>
      </c>
      <c r="P3288" s="2">
        <v>1</v>
      </c>
      <c r="Q3288" s="7">
        <f>O3288*P3288</f>
        <v>7723</v>
      </c>
      <c r="R3288" s="7">
        <f>N3288*P3288</f>
        <v>8665</v>
      </c>
      <c r="S3288" s="2">
        <v>60</v>
      </c>
      <c r="T3288" s="8">
        <f>R3288+S3288</f>
        <v>8725</v>
      </c>
      <c r="U3288" s="8">
        <f>T3288-Q3288</f>
        <v>1002</v>
      </c>
      <c r="V3288" s="2" t="s">
        <v>63</v>
      </c>
      <c r="W3288" s="31">
        <f>IF(T3288&lt;5000,T3288*2%,IF(T3288&lt;25000,T3288*5%,IF(T3288&lt;50000,T3288*7%,IF(T3288&lt;100000,T3288*9%,IF(T3288&lt;250000,T3288*12%,T3288*15%)))))</f>
        <v>436.25</v>
      </c>
    </row>
    <row r="3289" spans="1:23" x14ac:dyDescent="0.3">
      <c r="A3289" s="2" t="s">
        <v>3347</v>
      </c>
      <c r="B3289" s="4">
        <v>43527</v>
      </c>
      <c r="C3289" s="4">
        <v>43528</v>
      </c>
      <c r="D3289" s="2" t="s">
        <v>28</v>
      </c>
      <c r="E3289" s="2" t="s">
        <v>48</v>
      </c>
      <c r="F3289" s="2" t="s">
        <v>661</v>
      </c>
      <c r="G3289" s="5" t="str">
        <f>VLOOKUP(F3289,'Customer Info'!A:B,2,0)</f>
        <v>Victoria</v>
      </c>
      <c r="H3289" s="5" t="str">
        <f>VLOOKUP(F3289,'Customer Info'!A:C,3,0)</f>
        <v>Brennan</v>
      </c>
      <c r="I3289" s="5" t="str">
        <f>VLOOKUP(F3289,'Customer Info'!A:E,5,0)</f>
        <v>Canberra</v>
      </c>
      <c r="J3289" s="2" t="s">
        <v>499</v>
      </c>
      <c r="K3289" s="6" t="str">
        <f>VLOOKUP(J3289,'Product Details'!B:C,2,0)</f>
        <v>Furniture</v>
      </c>
      <c r="L3289" s="6" t="str">
        <f>VLOOKUP(J3289,'Product Details'!B:D,3,0)</f>
        <v>Tables</v>
      </c>
      <c r="M3289" s="6" t="s">
        <v>6537</v>
      </c>
      <c r="N3289" s="2">
        <v>8665</v>
      </c>
      <c r="O3289" s="2">
        <v>7723</v>
      </c>
      <c r="P3289" s="2">
        <v>1</v>
      </c>
      <c r="Q3289" s="7">
        <f>O3289*P3289</f>
        <v>7723</v>
      </c>
      <c r="R3289" s="7">
        <f>N3289*P3289</f>
        <v>8665</v>
      </c>
      <c r="S3289" s="2">
        <v>49</v>
      </c>
      <c r="T3289" s="8">
        <f>R3289+S3289</f>
        <v>8714</v>
      </c>
      <c r="U3289" s="8">
        <f>T3289-Q3289</f>
        <v>991</v>
      </c>
      <c r="V3289" s="2" t="s">
        <v>33</v>
      </c>
      <c r="W3289" s="31">
        <f>IF(T3289&lt;5000,T3289*2%,IF(T3289&lt;25000,T3289*5%,IF(T3289&lt;50000,T3289*7%,IF(T3289&lt;100000,T3289*9%,IF(T3289&lt;250000,T3289*12%,T3289*15%)))))</f>
        <v>435.70000000000005</v>
      </c>
    </row>
    <row r="3290" spans="1:23" x14ac:dyDescent="0.3">
      <c r="A3290" s="2" t="s">
        <v>4747</v>
      </c>
      <c r="B3290" s="4">
        <v>43933</v>
      </c>
      <c r="C3290" s="4">
        <v>43934</v>
      </c>
      <c r="D3290" s="2" t="s">
        <v>28</v>
      </c>
      <c r="E3290" s="2" t="s">
        <v>68</v>
      </c>
      <c r="F3290" s="2" t="s">
        <v>585</v>
      </c>
      <c r="G3290" s="5" t="str">
        <f>VLOOKUP(F3290,'Customer Info'!A:B,2,0)</f>
        <v>Laurel</v>
      </c>
      <c r="H3290" s="5" t="str">
        <f>VLOOKUP(F3290,'Customer Info'!A:C,3,0)</f>
        <v>Elliston</v>
      </c>
      <c r="I3290" s="5" t="str">
        <f>VLOOKUP(F3290,'Customer Info'!A:E,5,0)</f>
        <v>Tasikmalaya</v>
      </c>
      <c r="J3290" s="2" t="s">
        <v>358</v>
      </c>
      <c r="K3290" s="6" t="str">
        <f>VLOOKUP(J3290,'Product Details'!B:C,2,0)</f>
        <v>Office_Supplies</v>
      </c>
      <c r="L3290" s="6" t="str">
        <f>VLOOKUP(J3290,'Product Details'!B:D,3,0)</f>
        <v>Binders</v>
      </c>
      <c r="M3290" s="6" t="s">
        <v>6470</v>
      </c>
      <c r="N3290" s="2">
        <v>1447</v>
      </c>
      <c r="O3290" s="2">
        <v>1326</v>
      </c>
      <c r="P3290" s="2">
        <v>6</v>
      </c>
      <c r="Q3290" s="7">
        <f>O3290*P3290</f>
        <v>7956</v>
      </c>
      <c r="R3290" s="7">
        <f>N3290*P3290</f>
        <v>8682</v>
      </c>
      <c r="S3290" s="2">
        <v>76</v>
      </c>
      <c r="T3290" s="8">
        <f>R3290+S3290</f>
        <v>8758</v>
      </c>
      <c r="U3290" s="8">
        <f>T3290-Q3290</f>
        <v>802</v>
      </c>
      <c r="V3290" s="2" t="s">
        <v>33</v>
      </c>
      <c r="W3290" s="31">
        <f>IF(T3290&lt;5000,T3290*2%,IF(T3290&lt;25000,T3290*5%,IF(T3290&lt;50000,T3290*7%,IF(T3290&lt;100000,T3290*9%,IF(T3290&lt;250000,T3290*12%,T3290*15%)))))</f>
        <v>437.90000000000003</v>
      </c>
    </row>
    <row r="3291" spans="1:23" x14ac:dyDescent="0.3">
      <c r="A3291" s="2" t="s">
        <v>2739</v>
      </c>
      <c r="B3291" s="4">
        <v>44187</v>
      </c>
      <c r="C3291" s="4">
        <v>44187</v>
      </c>
      <c r="D3291" s="2" t="s">
        <v>35</v>
      </c>
      <c r="E3291" s="2" t="s">
        <v>48</v>
      </c>
      <c r="F3291" s="2" t="s">
        <v>854</v>
      </c>
      <c r="G3291" s="5" t="str">
        <f>VLOOKUP(F3291,'Customer Info'!A:B,2,0)</f>
        <v>Michelle</v>
      </c>
      <c r="H3291" s="5" t="str">
        <f>VLOOKUP(F3291,'Customer Info'!A:C,3,0)</f>
        <v>Tran</v>
      </c>
      <c r="I3291" s="5" t="str">
        <f>VLOOKUP(F3291,'Customer Info'!A:E,5,0)</f>
        <v>Mount Gambier</v>
      </c>
      <c r="J3291" s="2" t="s">
        <v>520</v>
      </c>
      <c r="K3291" s="6" t="str">
        <f>VLOOKUP(J3291,'Product Details'!B:C,2,0)</f>
        <v>Office_Supplies</v>
      </c>
      <c r="L3291" s="6" t="str">
        <f>VLOOKUP(J3291,'Product Details'!B:D,3,0)</f>
        <v>Fasteners</v>
      </c>
      <c r="M3291" s="6" t="s">
        <v>6557</v>
      </c>
      <c r="N3291" s="2">
        <v>8686</v>
      </c>
      <c r="O3291" s="2">
        <v>8035</v>
      </c>
      <c r="P3291" s="2">
        <v>1</v>
      </c>
      <c r="Q3291" s="7">
        <f>O3291*P3291</f>
        <v>8035</v>
      </c>
      <c r="R3291" s="7">
        <f>N3291*P3291</f>
        <v>8686</v>
      </c>
      <c r="S3291" s="2">
        <v>54</v>
      </c>
      <c r="T3291" s="8">
        <f>R3291+S3291</f>
        <v>8740</v>
      </c>
      <c r="U3291" s="8">
        <f>T3291-Q3291</f>
        <v>705</v>
      </c>
      <c r="V3291" s="2" t="s">
        <v>33</v>
      </c>
      <c r="W3291" s="31">
        <f>IF(T3291&lt;5000,T3291*2%,IF(T3291&lt;25000,T3291*5%,IF(T3291&lt;50000,T3291*7%,IF(T3291&lt;100000,T3291*9%,IF(T3291&lt;250000,T3291*12%,T3291*15%)))))</f>
        <v>437</v>
      </c>
    </row>
    <row r="3292" spans="1:23" x14ac:dyDescent="0.3">
      <c r="A3292" s="2" t="s">
        <v>3294</v>
      </c>
      <c r="B3292" s="4">
        <v>43612</v>
      </c>
      <c r="C3292" s="4">
        <v>43613</v>
      </c>
      <c r="D3292" s="2" t="s">
        <v>35</v>
      </c>
      <c r="E3292" s="2" t="s">
        <v>43</v>
      </c>
      <c r="F3292" s="2" t="s">
        <v>923</v>
      </c>
      <c r="G3292" s="5" t="str">
        <f>VLOOKUP(F3292,'Customer Info'!A:B,2,0)</f>
        <v>John</v>
      </c>
      <c r="H3292" s="5" t="str">
        <f>VLOOKUP(F3292,'Customer Info'!A:C,3,0)</f>
        <v>Huston</v>
      </c>
      <c r="I3292" s="5" t="str">
        <f>VLOOKUP(F3292,'Customer Info'!A:E,5,0)</f>
        <v>Jena</v>
      </c>
      <c r="J3292" s="2" t="s">
        <v>579</v>
      </c>
      <c r="K3292" s="6" t="str">
        <f>VLOOKUP(J3292,'Product Details'!B:C,2,0)</f>
        <v>Office_Supplies</v>
      </c>
      <c r="L3292" s="6" t="str">
        <f>VLOOKUP(J3292,'Product Details'!B:D,3,0)</f>
        <v>Storage</v>
      </c>
      <c r="M3292" s="6" t="s">
        <v>6515</v>
      </c>
      <c r="N3292" s="2">
        <v>8686</v>
      </c>
      <c r="O3292" s="2">
        <v>8035</v>
      </c>
      <c r="P3292" s="2">
        <v>1</v>
      </c>
      <c r="Q3292" s="7">
        <f>O3292*P3292</f>
        <v>8035</v>
      </c>
      <c r="R3292" s="7">
        <f>N3292*P3292</f>
        <v>8686</v>
      </c>
      <c r="S3292" s="2">
        <v>51</v>
      </c>
      <c r="T3292" s="8">
        <f>R3292+S3292</f>
        <v>8737</v>
      </c>
      <c r="U3292" s="8">
        <f>T3292-Q3292</f>
        <v>702</v>
      </c>
      <c r="V3292" s="2" t="s">
        <v>63</v>
      </c>
      <c r="W3292" s="31">
        <f>IF(T3292&lt;5000,T3292*2%,IF(T3292&lt;25000,T3292*5%,IF(T3292&lt;50000,T3292*7%,IF(T3292&lt;100000,T3292*9%,IF(T3292&lt;250000,T3292*12%,T3292*15%)))))</f>
        <v>436.85</v>
      </c>
    </row>
    <row r="3293" spans="1:23" x14ac:dyDescent="0.3">
      <c r="A3293" s="2" t="s">
        <v>3343</v>
      </c>
      <c r="B3293" s="4">
        <v>43595</v>
      </c>
      <c r="C3293" s="4">
        <v>43596</v>
      </c>
      <c r="D3293" s="2" t="s">
        <v>47</v>
      </c>
      <c r="E3293" s="2" t="s">
        <v>36</v>
      </c>
      <c r="F3293" s="2" t="s">
        <v>182</v>
      </c>
      <c r="G3293" s="5" t="str">
        <f>VLOOKUP(F3293,'Customer Info'!A:B,2,0)</f>
        <v>Gary</v>
      </c>
      <c r="H3293" s="5" t="str">
        <f>VLOOKUP(F3293,'Customer Info'!A:C,3,0)</f>
        <v>Hansen</v>
      </c>
      <c r="I3293" s="5" t="str">
        <f>VLOOKUP(F3293,'Customer Info'!A:E,5,0)</f>
        <v>Dewas</v>
      </c>
      <c r="J3293" s="2" t="s">
        <v>116</v>
      </c>
      <c r="K3293" s="6" t="str">
        <f>VLOOKUP(J3293,'Product Details'!B:C,2,0)</f>
        <v>Furniture</v>
      </c>
      <c r="L3293" s="6" t="str">
        <f>VLOOKUP(J3293,'Product Details'!B:D,3,0)</f>
        <v>Tables</v>
      </c>
      <c r="M3293" s="6" t="s">
        <v>6473</v>
      </c>
      <c r="N3293" s="2">
        <v>1453</v>
      </c>
      <c r="O3293" s="2">
        <v>1411</v>
      </c>
      <c r="P3293" s="2">
        <v>6</v>
      </c>
      <c r="Q3293" s="7">
        <f>O3293*P3293</f>
        <v>8466</v>
      </c>
      <c r="R3293" s="7">
        <f>N3293*P3293</f>
        <v>8718</v>
      </c>
      <c r="S3293" s="2">
        <v>80</v>
      </c>
      <c r="T3293" s="8">
        <f>R3293+S3293</f>
        <v>8798</v>
      </c>
      <c r="U3293" s="8">
        <f>T3293-Q3293</f>
        <v>332</v>
      </c>
      <c r="V3293" s="2" t="s">
        <v>63</v>
      </c>
      <c r="W3293" s="31">
        <f>IF(T3293&lt;5000,T3293*2%,IF(T3293&lt;25000,T3293*5%,IF(T3293&lt;50000,T3293*7%,IF(T3293&lt;100000,T3293*9%,IF(T3293&lt;250000,T3293*12%,T3293*15%)))))</f>
        <v>439.90000000000003</v>
      </c>
    </row>
    <row r="3294" spans="1:23" x14ac:dyDescent="0.3">
      <c r="A3294" s="2" t="s">
        <v>1340</v>
      </c>
      <c r="B3294" s="4">
        <v>43528</v>
      </c>
      <c r="C3294" s="4">
        <v>43529</v>
      </c>
      <c r="D3294" s="2" t="s">
        <v>47</v>
      </c>
      <c r="E3294" s="2" t="s">
        <v>68</v>
      </c>
      <c r="F3294" s="2" t="s">
        <v>1341</v>
      </c>
      <c r="G3294" s="5" t="str">
        <f>VLOOKUP(F3294,'Customer Info'!A:B,2,0)</f>
        <v>Toby</v>
      </c>
      <c r="H3294" s="5" t="str">
        <f>VLOOKUP(F3294,'Customer Info'!A:C,3,0)</f>
        <v>Swindell</v>
      </c>
      <c r="I3294" s="5" t="str">
        <f>VLOOKUP(F3294,'Customer Info'!A:E,5,0)</f>
        <v>Ninghai</v>
      </c>
      <c r="J3294" s="2" t="s">
        <v>632</v>
      </c>
      <c r="K3294" s="6" t="str">
        <f>VLOOKUP(J3294,'Product Details'!B:C,2,0)</f>
        <v>Office_Supplies</v>
      </c>
      <c r="L3294" s="6" t="str">
        <f>VLOOKUP(J3294,'Product Details'!B:D,3,0)</f>
        <v>Appliances</v>
      </c>
      <c r="M3294" s="6" t="s">
        <v>6499</v>
      </c>
      <c r="N3294" s="2">
        <v>2907</v>
      </c>
      <c r="O3294" s="2">
        <v>2667</v>
      </c>
      <c r="P3294" s="2">
        <v>3</v>
      </c>
      <c r="Q3294" s="7">
        <f>O3294*P3294</f>
        <v>8001</v>
      </c>
      <c r="R3294" s="7">
        <f>N3294*P3294</f>
        <v>8721</v>
      </c>
      <c r="S3294" s="2">
        <v>59</v>
      </c>
      <c r="T3294" s="8">
        <f>R3294+S3294</f>
        <v>8780</v>
      </c>
      <c r="U3294" s="8">
        <f>T3294-Q3294</f>
        <v>779</v>
      </c>
      <c r="V3294" s="2" t="s">
        <v>63</v>
      </c>
      <c r="W3294" s="31">
        <f>IF(T3294&lt;5000,T3294*2%,IF(T3294&lt;25000,T3294*5%,IF(T3294&lt;50000,T3294*7%,IF(T3294&lt;100000,T3294*9%,IF(T3294&lt;250000,T3294*12%,T3294*15%)))))</f>
        <v>439</v>
      </c>
    </row>
    <row r="3295" spans="1:23" x14ac:dyDescent="0.3">
      <c r="A3295" s="2" t="s">
        <v>3239</v>
      </c>
      <c r="B3295" s="4">
        <v>43122</v>
      </c>
      <c r="C3295" s="4">
        <v>43122</v>
      </c>
      <c r="D3295" s="2" t="s">
        <v>47</v>
      </c>
      <c r="E3295" s="2" t="s">
        <v>36</v>
      </c>
      <c r="F3295" s="2" t="s">
        <v>222</v>
      </c>
      <c r="G3295" s="5" t="str">
        <f>VLOOKUP(F3295,'Customer Info'!A:B,2,0)</f>
        <v>Victoria</v>
      </c>
      <c r="H3295" s="5" t="str">
        <f>VLOOKUP(F3295,'Customer Info'!A:C,3,0)</f>
        <v>Wilson</v>
      </c>
      <c r="I3295" s="5" t="str">
        <f>VLOOKUP(F3295,'Customer Info'!A:E,5,0)</f>
        <v>Berlin</v>
      </c>
      <c r="J3295" s="2" t="s">
        <v>155</v>
      </c>
      <c r="K3295" s="6" t="str">
        <f>VLOOKUP(J3295,'Product Details'!B:C,2,0)</f>
        <v>Office_Supplies</v>
      </c>
      <c r="L3295" s="6" t="str">
        <f>VLOOKUP(J3295,'Product Details'!B:D,3,0)</f>
        <v>Envelopes</v>
      </c>
      <c r="M3295" s="6" t="s">
        <v>6426</v>
      </c>
      <c r="N3295" s="2">
        <v>2907</v>
      </c>
      <c r="O3295" s="2">
        <v>2667</v>
      </c>
      <c r="P3295" s="2">
        <v>3</v>
      </c>
      <c r="Q3295" s="7">
        <f>O3295*P3295</f>
        <v>8001</v>
      </c>
      <c r="R3295" s="7">
        <f>N3295*P3295</f>
        <v>8721</v>
      </c>
      <c r="S3295" s="2">
        <v>28</v>
      </c>
      <c r="T3295" s="8">
        <f>R3295+S3295</f>
        <v>8749</v>
      </c>
      <c r="U3295" s="8">
        <f>T3295-Q3295</f>
        <v>748</v>
      </c>
      <c r="V3295" s="2" t="s">
        <v>33</v>
      </c>
      <c r="W3295" s="31">
        <f>IF(T3295&lt;5000,T3295*2%,IF(T3295&lt;25000,T3295*5%,IF(T3295&lt;50000,T3295*7%,IF(T3295&lt;100000,T3295*9%,IF(T3295&lt;250000,T3295*12%,T3295*15%)))))</f>
        <v>437.45000000000005</v>
      </c>
    </row>
    <row r="3296" spans="1:23" x14ac:dyDescent="0.3">
      <c r="A3296" s="2" t="s">
        <v>1443</v>
      </c>
      <c r="B3296" s="4">
        <v>43482</v>
      </c>
      <c r="C3296" s="4">
        <v>43483</v>
      </c>
      <c r="D3296" s="2" t="s">
        <v>47</v>
      </c>
      <c r="E3296" s="2" t="s">
        <v>48</v>
      </c>
      <c r="F3296" s="2" t="s">
        <v>1444</v>
      </c>
      <c r="G3296" s="5" t="str">
        <f>VLOOKUP(F3296,'Customer Info'!A:B,2,0)</f>
        <v>Brad</v>
      </c>
      <c r="H3296" s="5" t="str">
        <f>VLOOKUP(F3296,'Customer Info'!A:C,3,0)</f>
        <v>Eason</v>
      </c>
      <c r="I3296" s="5" t="str">
        <f>VLOOKUP(F3296,'Customer Info'!A:E,5,0)</f>
        <v>Oberhausen</v>
      </c>
      <c r="J3296" s="2" t="s">
        <v>93</v>
      </c>
      <c r="K3296" s="6" t="str">
        <f>VLOOKUP(J3296,'Product Details'!B:C,2,0)</f>
        <v>Furniture</v>
      </c>
      <c r="L3296" s="6" t="str">
        <f>VLOOKUP(J3296,'Product Details'!B:D,3,0)</f>
        <v>Bookcases</v>
      </c>
      <c r="M3296" s="6" t="s">
        <v>6452</v>
      </c>
      <c r="N3296" s="2">
        <v>793</v>
      </c>
      <c r="O3296" s="2">
        <v>755</v>
      </c>
      <c r="P3296" s="2">
        <v>11</v>
      </c>
      <c r="Q3296" s="7">
        <f>O3296*P3296</f>
        <v>8305</v>
      </c>
      <c r="R3296" s="7">
        <f>N3296*P3296</f>
        <v>8723</v>
      </c>
      <c r="S3296" s="2">
        <v>85</v>
      </c>
      <c r="T3296" s="8">
        <f>R3296+S3296</f>
        <v>8808</v>
      </c>
      <c r="U3296" s="8">
        <f>T3296-Q3296</f>
        <v>503</v>
      </c>
      <c r="V3296" s="2" t="s">
        <v>33</v>
      </c>
      <c r="W3296" s="31">
        <f>IF(T3296&lt;5000,T3296*2%,IF(T3296&lt;25000,T3296*5%,IF(T3296&lt;50000,T3296*7%,IF(T3296&lt;100000,T3296*9%,IF(T3296&lt;250000,T3296*12%,T3296*15%)))))</f>
        <v>440.40000000000003</v>
      </c>
    </row>
    <row r="3297" spans="1:23" x14ac:dyDescent="0.3">
      <c r="A3297" s="2" t="s">
        <v>4819</v>
      </c>
      <c r="B3297" s="4">
        <v>43432</v>
      </c>
      <c r="C3297" s="4">
        <v>43433</v>
      </c>
      <c r="D3297" s="2" t="s">
        <v>35</v>
      </c>
      <c r="E3297" s="2" t="s">
        <v>68</v>
      </c>
      <c r="F3297" s="2" t="s">
        <v>1785</v>
      </c>
      <c r="G3297" s="5" t="str">
        <f>VLOOKUP(F3297,'Customer Info'!A:B,2,0)</f>
        <v>Linda</v>
      </c>
      <c r="H3297" s="5" t="str">
        <f>VLOOKUP(F3297,'Customer Info'!A:C,3,0)</f>
        <v>Southworth</v>
      </c>
      <c r="I3297" s="5" t="str">
        <f>VLOOKUP(F3297,'Customer Info'!A:E,5,0)</f>
        <v>Brisbane</v>
      </c>
      <c r="J3297" s="2" t="s">
        <v>361</v>
      </c>
      <c r="K3297" s="6" t="str">
        <f>VLOOKUP(J3297,'Product Details'!B:C,2,0)</f>
        <v>Technology</v>
      </c>
      <c r="L3297" s="6" t="str">
        <f>VLOOKUP(J3297,'Product Details'!B:D,3,0)</f>
        <v>Machines</v>
      </c>
      <c r="M3297" s="6" t="s">
        <v>6423</v>
      </c>
      <c r="N3297" s="2">
        <v>8738</v>
      </c>
      <c r="O3297" s="2">
        <v>8162</v>
      </c>
      <c r="P3297" s="2">
        <v>1</v>
      </c>
      <c r="Q3297" s="7">
        <f>O3297*P3297</f>
        <v>8162</v>
      </c>
      <c r="R3297" s="7">
        <f>N3297*P3297</f>
        <v>8738</v>
      </c>
      <c r="S3297" s="2">
        <v>84</v>
      </c>
      <c r="T3297" s="8">
        <f>R3297+S3297</f>
        <v>8822</v>
      </c>
      <c r="U3297" s="8">
        <f>T3297-Q3297</f>
        <v>660</v>
      </c>
      <c r="V3297" s="2" t="s">
        <v>63</v>
      </c>
      <c r="W3297" s="31">
        <f>IF(T3297&lt;5000,T3297*2%,IF(T3297&lt;25000,T3297*5%,IF(T3297&lt;50000,T3297*7%,IF(T3297&lt;100000,T3297*9%,IF(T3297&lt;250000,T3297*12%,T3297*15%)))))</f>
        <v>441.1</v>
      </c>
    </row>
    <row r="3298" spans="1:23" x14ac:dyDescent="0.3">
      <c r="A3298" s="2" t="s">
        <v>4545</v>
      </c>
      <c r="B3298" s="4">
        <v>43804</v>
      </c>
      <c r="C3298" s="4">
        <v>43804</v>
      </c>
      <c r="D3298" s="2" t="s">
        <v>35</v>
      </c>
      <c r="E3298" s="2" t="s">
        <v>68</v>
      </c>
      <c r="F3298" s="2" t="s">
        <v>1124</v>
      </c>
      <c r="G3298" s="5" t="str">
        <f>VLOOKUP(F3298,'Customer Info'!A:B,2,0)</f>
        <v>Kelly</v>
      </c>
      <c r="H3298" s="5" t="str">
        <f>VLOOKUP(F3298,'Customer Info'!A:C,3,0)</f>
        <v>Collister</v>
      </c>
      <c r="I3298" s="5" t="str">
        <f>VLOOKUP(F3298,'Customer Info'!A:E,5,0)</f>
        <v>Sydney</v>
      </c>
      <c r="J3298" s="2" t="s">
        <v>53</v>
      </c>
      <c r="K3298" s="6" t="str">
        <f>VLOOKUP(J3298,'Product Details'!B:C,2,0)</f>
        <v>Furniture</v>
      </c>
      <c r="L3298" s="6" t="str">
        <f>VLOOKUP(J3298,'Product Details'!B:D,3,0)</f>
        <v>Tables</v>
      </c>
      <c r="M3298" s="6" t="s">
        <v>6565</v>
      </c>
      <c r="N3298" s="2">
        <v>8738</v>
      </c>
      <c r="O3298" s="2">
        <v>8162</v>
      </c>
      <c r="P3298" s="2">
        <v>1</v>
      </c>
      <c r="Q3298" s="7">
        <f>O3298*P3298</f>
        <v>8162</v>
      </c>
      <c r="R3298" s="7">
        <f>N3298*P3298</f>
        <v>8738</v>
      </c>
      <c r="S3298" s="2">
        <v>63</v>
      </c>
      <c r="T3298" s="8">
        <f>R3298+S3298</f>
        <v>8801</v>
      </c>
      <c r="U3298" s="8">
        <f>T3298-Q3298</f>
        <v>639</v>
      </c>
      <c r="V3298" s="2" t="s">
        <v>33</v>
      </c>
      <c r="W3298" s="31">
        <f>IF(T3298&lt;5000,T3298*2%,IF(T3298&lt;25000,T3298*5%,IF(T3298&lt;50000,T3298*7%,IF(T3298&lt;100000,T3298*9%,IF(T3298&lt;250000,T3298*12%,T3298*15%)))))</f>
        <v>440.05</v>
      </c>
    </row>
    <row r="3299" spans="1:23" x14ac:dyDescent="0.3">
      <c r="A3299" s="2" t="s">
        <v>5019</v>
      </c>
      <c r="B3299" s="4">
        <v>43218</v>
      </c>
      <c r="C3299" s="4">
        <v>43218</v>
      </c>
      <c r="D3299" s="2" t="s">
        <v>35</v>
      </c>
      <c r="E3299" s="2" t="s">
        <v>29</v>
      </c>
      <c r="F3299" s="2" t="s">
        <v>501</v>
      </c>
      <c r="G3299" s="5" t="str">
        <f>VLOOKUP(F3299,'Customer Info'!A:B,2,0)</f>
        <v>Ryan</v>
      </c>
      <c r="H3299" s="5" t="str">
        <f>VLOOKUP(F3299,'Customer Info'!A:C,3,0)</f>
        <v>Akin</v>
      </c>
      <c r="I3299" s="5" t="str">
        <f>VLOOKUP(F3299,'Customer Info'!A:E,5,0)</f>
        <v>Bayreuth</v>
      </c>
      <c r="J3299" s="2" t="s">
        <v>386</v>
      </c>
      <c r="K3299" s="6" t="str">
        <f>VLOOKUP(J3299,'Product Details'!B:C,2,0)</f>
        <v>Office_Supplies</v>
      </c>
      <c r="L3299" s="6" t="str">
        <f>VLOOKUP(J3299,'Product Details'!B:D,3,0)</f>
        <v>Fasteners</v>
      </c>
      <c r="M3299" s="6" t="s">
        <v>6538</v>
      </c>
      <c r="N3299" s="2">
        <v>8738</v>
      </c>
      <c r="O3299" s="2">
        <v>8162</v>
      </c>
      <c r="P3299" s="2">
        <v>1</v>
      </c>
      <c r="Q3299" s="7">
        <f>O3299*P3299</f>
        <v>8162</v>
      </c>
      <c r="R3299" s="7">
        <f>N3299*P3299</f>
        <v>8738</v>
      </c>
      <c r="S3299" s="2">
        <v>41</v>
      </c>
      <c r="T3299" s="8">
        <f>R3299+S3299</f>
        <v>8779</v>
      </c>
      <c r="U3299" s="8">
        <f>T3299-Q3299</f>
        <v>617</v>
      </c>
      <c r="V3299" s="2" t="s">
        <v>30</v>
      </c>
      <c r="W3299" s="31">
        <f>IF(T3299&lt;5000,T3299*2%,IF(T3299&lt;25000,T3299*5%,IF(T3299&lt;50000,T3299*7%,IF(T3299&lt;100000,T3299*9%,IF(T3299&lt;250000,T3299*12%,T3299*15%)))))</f>
        <v>438.95000000000005</v>
      </c>
    </row>
    <row r="3300" spans="1:23" x14ac:dyDescent="0.3">
      <c r="A3300" s="2" t="s">
        <v>580</v>
      </c>
      <c r="B3300" s="4">
        <v>43387</v>
      </c>
      <c r="C3300" s="4">
        <v>43387</v>
      </c>
      <c r="D3300" s="2" t="s">
        <v>35</v>
      </c>
      <c r="E3300" s="2" t="s">
        <v>36</v>
      </c>
      <c r="F3300" s="2" t="s">
        <v>581</v>
      </c>
      <c r="G3300" s="5" t="str">
        <f>VLOOKUP(F3300,'Customer Info'!A:B,2,0)</f>
        <v>Benjamin</v>
      </c>
      <c r="H3300" s="5" t="str">
        <f>VLOOKUP(F3300,'Customer Info'!A:C,3,0)</f>
        <v>Patterson</v>
      </c>
      <c r="I3300" s="5" t="str">
        <f>VLOOKUP(F3300,'Customer Info'!A:E,5,0)</f>
        <v>Wollongong</v>
      </c>
      <c r="J3300" s="2" t="s">
        <v>62</v>
      </c>
      <c r="K3300" s="6" t="str">
        <f>VLOOKUP(J3300,'Product Details'!B:C,2,0)</f>
        <v>Office_Supplies</v>
      </c>
      <c r="L3300" s="6" t="str">
        <f>VLOOKUP(J3300,'Product Details'!B:D,3,0)</f>
        <v>Envelopes</v>
      </c>
      <c r="M3300" s="6" t="s">
        <v>6482</v>
      </c>
      <c r="N3300" s="2">
        <v>8738</v>
      </c>
      <c r="O3300" s="2">
        <v>8162</v>
      </c>
      <c r="P3300" s="2">
        <v>1</v>
      </c>
      <c r="Q3300" s="7">
        <f>O3300*P3300</f>
        <v>8162</v>
      </c>
      <c r="R3300" s="7">
        <f>N3300*P3300</f>
        <v>8738</v>
      </c>
      <c r="S3300" s="2">
        <v>28</v>
      </c>
      <c r="T3300" s="8">
        <f>R3300+S3300</f>
        <v>8766</v>
      </c>
      <c r="U3300" s="8">
        <f>T3300-Q3300</f>
        <v>604</v>
      </c>
      <c r="V3300" s="2" t="s">
        <v>33</v>
      </c>
      <c r="W3300" s="31">
        <f>IF(T3300&lt;5000,T3300*2%,IF(T3300&lt;25000,T3300*5%,IF(T3300&lt;50000,T3300*7%,IF(T3300&lt;100000,T3300*9%,IF(T3300&lt;250000,T3300*12%,T3300*15%)))))</f>
        <v>438.3</v>
      </c>
    </row>
    <row r="3301" spans="1:23" x14ac:dyDescent="0.3">
      <c r="A3301" s="2" t="s">
        <v>3646</v>
      </c>
      <c r="B3301" s="4">
        <v>43814</v>
      </c>
      <c r="C3301" s="4">
        <v>43816</v>
      </c>
      <c r="D3301" s="2" t="s">
        <v>28</v>
      </c>
      <c r="E3301" s="2" t="s">
        <v>36</v>
      </c>
      <c r="F3301" s="2" t="s">
        <v>1206</v>
      </c>
      <c r="G3301" s="5" t="str">
        <f>VLOOKUP(F3301,'Customer Info'!A:B,2,0)</f>
        <v>Philip</v>
      </c>
      <c r="H3301" s="5" t="str">
        <f>VLOOKUP(F3301,'Customer Info'!A:C,3,0)</f>
        <v>Fox</v>
      </c>
      <c r="I3301" s="5" t="str">
        <f>VLOOKUP(F3301,'Customer Info'!A:E,5,0)</f>
        <v>Mount Isa</v>
      </c>
      <c r="J3301" s="2" t="s">
        <v>751</v>
      </c>
      <c r="K3301" s="6" t="str">
        <f>VLOOKUP(J3301,'Product Details'!B:C,2,0)</f>
        <v>Office_Supplies</v>
      </c>
      <c r="L3301" s="6" t="str">
        <f>VLOOKUP(J3301,'Product Details'!B:D,3,0)</f>
        <v>Envelopes</v>
      </c>
      <c r="M3301" s="6" t="s">
        <v>6525</v>
      </c>
      <c r="N3301" s="2">
        <v>8752</v>
      </c>
      <c r="O3301" s="2">
        <v>7877</v>
      </c>
      <c r="P3301" s="2">
        <v>1</v>
      </c>
      <c r="Q3301" s="7">
        <f>O3301*P3301</f>
        <v>7877</v>
      </c>
      <c r="R3301" s="7">
        <f>N3301*P3301</f>
        <v>8752</v>
      </c>
      <c r="S3301" s="2">
        <v>55</v>
      </c>
      <c r="T3301" s="8">
        <f>R3301+S3301</f>
        <v>8807</v>
      </c>
      <c r="U3301" s="8">
        <f>T3301-Q3301</f>
        <v>930</v>
      </c>
      <c r="V3301" s="2" t="s">
        <v>33</v>
      </c>
      <c r="W3301" s="31">
        <f>IF(T3301&lt;5000,T3301*2%,IF(T3301&lt;25000,T3301*5%,IF(T3301&lt;50000,T3301*7%,IF(T3301&lt;100000,T3301*9%,IF(T3301&lt;250000,T3301*12%,T3301*15%)))))</f>
        <v>440.35</v>
      </c>
    </row>
    <row r="3302" spans="1:23" x14ac:dyDescent="0.3">
      <c r="A3302" s="2" t="s">
        <v>3566</v>
      </c>
      <c r="B3302" s="4">
        <v>43754</v>
      </c>
      <c r="C3302" s="4">
        <v>43754</v>
      </c>
      <c r="D3302" s="2" t="s">
        <v>28</v>
      </c>
      <c r="E3302" s="2" t="s">
        <v>91</v>
      </c>
      <c r="F3302" s="2" t="s">
        <v>1402</v>
      </c>
      <c r="G3302" s="5" t="str">
        <f>VLOOKUP(F3302,'Customer Info'!A:B,2,0)</f>
        <v>Eileen</v>
      </c>
      <c r="H3302" s="5" t="str">
        <f>VLOOKUP(F3302,'Customer Info'!A:C,3,0)</f>
        <v>Kiefer</v>
      </c>
      <c r="I3302" s="5" t="str">
        <f>VLOOKUP(F3302,'Customer Info'!A:E,5,0)</f>
        <v>Cologne</v>
      </c>
      <c r="J3302" s="2" t="s">
        <v>454</v>
      </c>
      <c r="K3302" s="6" t="str">
        <f>VLOOKUP(J3302,'Product Details'!B:C,2,0)</f>
        <v>Office_Supplies</v>
      </c>
      <c r="L3302" s="6" t="str">
        <f>VLOOKUP(J3302,'Product Details'!B:D,3,0)</f>
        <v>Paper</v>
      </c>
      <c r="M3302" s="6" t="s">
        <v>6566</v>
      </c>
      <c r="N3302" s="2">
        <v>1752</v>
      </c>
      <c r="O3302" s="2">
        <v>1576</v>
      </c>
      <c r="P3302" s="2">
        <v>5</v>
      </c>
      <c r="Q3302" s="7">
        <f>O3302*P3302</f>
        <v>7880</v>
      </c>
      <c r="R3302" s="7">
        <f>N3302*P3302</f>
        <v>8760</v>
      </c>
      <c r="S3302" s="2">
        <v>81</v>
      </c>
      <c r="T3302" s="8">
        <f>R3302+S3302</f>
        <v>8841</v>
      </c>
      <c r="U3302" s="8">
        <f>T3302-Q3302</f>
        <v>961</v>
      </c>
      <c r="V3302" s="2" t="s">
        <v>63</v>
      </c>
      <c r="W3302" s="31">
        <f>IF(T3302&lt;5000,T3302*2%,IF(T3302&lt;25000,T3302*5%,IF(T3302&lt;50000,T3302*7%,IF(T3302&lt;100000,T3302*9%,IF(T3302&lt;250000,T3302*12%,T3302*15%)))))</f>
        <v>442.05</v>
      </c>
    </row>
    <row r="3303" spans="1:23" x14ac:dyDescent="0.3">
      <c r="A3303" s="2" t="s">
        <v>4667</v>
      </c>
      <c r="B3303" s="4">
        <v>43893</v>
      </c>
      <c r="C3303" s="4">
        <v>43893</v>
      </c>
      <c r="D3303" s="2" t="s">
        <v>35</v>
      </c>
      <c r="E3303" s="2" t="s">
        <v>29</v>
      </c>
      <c r="F3303" s="2" t="s">
        <v>69</v>
      </c>
      <c r="G3303" s="5" t="str">
        <f>VLOOKUP(F3303,'Customer Info'!A:B,2,0)</f>
        <v>Jenna</v>
      </c>
      <c r="H3303" s="5" t="str">
        <f>VLOOKUP(F3303,'Customer Info'!A:C,3,0)</f>
        <v>Caffey</v>
      </c>
      <c r="I3303" s="5" t="str">
        <f>VLOOKUP(F3303,'Customer Info'!A:E,5,0)</f>
        <v>Kanpur</v>
      </c>
      <c r="J3303" s="2" t="s">
        <v>283</v>
      </c>
      <c r="K3303" s="6" t="str">
        <f>VLOOKUP(J3303,'Product Details'!B:C,2,0)</f>
        <v>Furniture</v>
      </c>
      <c r="L3303" s="6" t="str">
        <f>VLOOKUP(J3303,'Product Details'!B:D,3,0)</f>
        <v>Chairs</v>
      </c>
      <c r="M3303" s="6" t="s">
        <v>6490</v>
      </c>
      <c r="N3303" s="2">
        <v>2921</v>
      </c>
      <c r="O3303" s="2">
        <v>2809</v>
      </c>
      <c r="P3303" s="2">
        <v>3</v>
      </c>
      <c r="Q3303" s="7">
        <f>O3303*P3303</f>
        <v>8427</v>
      </c>
      <c r="R3303" s="7">
        <f>N3303*P3303</f>
        <v>8763</v>
      </c>
      <c r="S3303" s="2">
        <v>99</v>
      </c>
      <c r="T3303" s="8">
        <f>R3303+S3303</f>
        <v>8862</v>
      </c>
      <c r="U3303" s="8">
        <f>T3303-Q3303</f>
        <v>435</v>
      </c>
      <c r="V3303" s="2" t="s">
        <v>33</v>
      </c>
      <c r="W3303" s="31">
        <f>IF(T3303&lt;5000,T3303*2%,IF(T3303&lt;25000,T3303*5%,IF(T3303&lt;50000,T3303*7%,IF(T3303&lt;100000,T3303*9%,IF(T3303&lt;250000,T3303*12%,T3303*15%)))))</f>
        <v>443.1</v>
      </c>
    </row>
    <row r="3304" spans="1:23" x14ac:dyDescent="0.3">
      <c r="A3304" s="2" t="s">
        <v>3827</v>
      </c>
      <c r="B3304" s="4">
        <v>43947</v>
      </c>
      <c r="C3304" s="4">
        <v>43948</v>
      </c>
      <c r="D3304" s="2" t="s">
        <v>35</v>
      </c>
      <c r="E3304" s="2" t="s">
        <v>48</v>
      </c>
      <c r="F3304" s="2" t="s">
        <v>897</v>
      </c>
      <c r="G3304" s="5" t="str">
        <f>VLOOKUP(F3304,'Customer Info'!A:B,2,0)</f>
        <v>Resi</v>
      </c>
      <c r="H3304" s="5" t="str">
        <f>VLOOKUP(F3304,'Customer Info'!A:C,3,0)</f>
        <v>Pšlking</v>
      </c>
      <c r="I3304" s="5" t="str">
        <f>VLOOKUP(F3304,'Customer Info'!A:E,5,0)</f>
        <v>Gelsenkirchen</v>
      </c>
      <c r="J3304" s="2" t="s">
        <v>478</v>
      </c>
      <c r="K3304" s="6" t="str">
        <f>VLOOKUP(J3304,'Product Details'!B:C,2,0)</f>
        <v>Furniture</v>
      </c>
      <c r="L3304" s="6" t="str">
        <f>VLOOKUP(J3304,'Product Details'!B:D,3,0)</f>
        <v>Chairs</v>
      </c>
      <c r="M3304" s="6" t="s">
        <v>6521</v>
      </c>
      <c r="N3304" s="2">
        <v>8773</v>
      </c>
      <c r="O3304" s="2">
        <v>8115</v>
      </c>
      <c r="P3304" s="2">
        <v>1</v>
      </c>
      <c r="Q3304" s="7">
        <f>O3304*P3304</f>
        <v>8115</v>
      </c>
      <c r="R3304" s="7">
        <f>N3304*P3304</f>
        <v>8773</v>
      </c>
      <c r="S3304" s="2">
        <v>90</v>
      </c>
      <c r="T3304" s="8">
        <f>R3304+S3304</f>
        <v>8863</v>
      </c>
      <c r="U3304" s="8">
        <f>T3304-Q3304</f>
        <v>748</v>
      </c>
      <c r="V3304" s="2" t="s">
        <v>63</v>
      </c>
      <c r="W3304" s="31">
        <f>IF(T3304&lt;5000,T3304*2%,IF(T3304&lt;25000,T3304*5%,IF(T3304&lt;50000,T3304*7%,IF(T3304&lt;100000,T3304*9%,IF(T3304&lt;250000,T3304*12%,T3304*15%)))))</f>
        <v>443.15000000000003</v>
      </c>
    </row>
    <row r="3305" spans="1:23" x14ac:dyDescent="0.3">
      <c r="A3305" s="2" t="s">
        <v>2635</v>
      </c>
      <c r="B3305" s="4">
        <v>43859</v>
      </c>
      <c r="C3305" s="4">
        <v>43861</v>
      </c>
      <c r="D3305" s="2" t="s">
        <v>35</v>
      </c>
      <c r="E3305" s="2" t="s">
        <v>36</v>
      </c>
      <c r="F3305" s="2" t="s">
        <v>1970</v>
      </c>
      <c r="G3305" s="5" t="str">
        <f>VLOOKUP(F3305,'Customer Info'!A:B,2,0)</f>
        <v>Alejandro</v>
      </c>
      <c r="H3305" s="5" t="str">
        <f>VLOOKUP(F3305,'Customer Info'!A:C,3,0)</f>
        <v>Ballentine</v>
      </c>
      <c r="I3305" s="5" t="str">
        <f>VLOOKUP(F3305,'Customer Info'!A:E,5,0)</f>
        <v>Mannheim</v>
      </c>
      <c r="J3305" s="2" t="s">
        <v>522</v>
      </c>
      <c r="K3305" s="6" t="str">
        <f>VLOOKUP(J3305,'Product Details'!B:C,2,0)</f>
        <v>Office_Supplies</v>
      </c>
      <c r="L3305" s="6" t="str">
        <f>VLOOKUP(J3305,'Product Details'!B:D,3,0)</f>
        <v>Appliances</v>
      </c>
      <c r="M3305" s="6" t="s">
        <v>6513</v>
      </c>
      <c r="N3305" s="2">
        <v>8781</v>
      </c>
      <c r="O3305" s="2">
        <v>7828</v>
      </c>
      <c r="P3305" s="2">
        <v>1</v>
      </c>
      <c r="Q3305" s="7">
        <f>O3305*P3305</f>
        <v>7828</v>
      </c>
      <c r="R3305" s="7">
        <f>N3305*P3305</f>
        <v>8781</v>
      </c>
      <c r="S3305" s="2">
        <v>61</v>
      </c>
      <c r="T3305" s="8">
        <f>R3305+S3305</f>
        <v>8842</v>
      </c>
      <c r="U3305" s="8">
        <f>T3305-Q3305</f>
        <v>1014</v>
      </c>
      <c r="V3305" s="2" t="s">
        <v>33</v>
      </c>
      <c r="W3305" s="31">
        <f>IF(T3305&lt;5000,T3305*2%,IF(T3305&lt;25000,T3305*5%,IF(T3305&lt;50000,T3305*7%,IF(T3305&lt;100000,T3305*9%,IF(T3305&lt;250000,T3305*12%,T3305*15%)))))</f>
        <v>442.1</v>
      </c>
    </row>
    <row r="3306" spans="1:23" x14ac:dyDescent="0.3">
      <c r="A3306" s="2" t="s">
        <v>4248</v>
      </c>
      <c r="B3306" s="4">
        <v>43157</v>
      </c>
      <c r="C3306" s="4">
        <v>43157</v>
      </c>
      <c r="D3306" s="2" t="s">
        <v>28</v>
      </c>
      <c r="E3306" s="2" t="s">
        <v>43</v>
      </c>
      <c r="F3306" s="2" t="s">
        <v>1524</v>
      </c>
      <c r="G3306" s="5" t="str">
        <f>VLOOKUP(F3306,'Customer Info'!A:B,2,0)</f>
        <v>Cari</v>
      </c>
      <c r="H3306" s="5" t="str">
        <f>VLOOKUP(F3306,'Customer Info'!A:C,3,0)</f>
        <v>Schnelling</v>
      </c>
      <c r="I3306" s="5" t="str">
        <f>VLOOKUP(F3306,'Customer Info'!A:E,5,0)</f>
        <v>Agra</v>
      </c>
      <c r="J3306" s="2" t="s">
        <v>217</v>
      </c>
      <c r="K3306" s="6" t="str">
        <f>VLOOKUP(J3306,'Product Details'!B:C,2,0)</f>
        <v>Office_Supplies</v>
      </c>
      <c r="L3306" s="6" t="str">
        <f>VLOOKUP(J3306,'Product Details'!B:D,3,0)</f>
        <v>Labels</v>
      </c>
      <c r="M3306" s="6" t="s">
        <v>6441</v>
      </c>
      <c r="N3306" s="2">
        <v>2200</v>
      </c>
      <c r="O3306" s="2">
        <v>2020</v>
      </c>
      <c r="P3306" s="2">
        <v>4</v>
      </c>
      <c r="Q3306" s="7">
        <f>O3306*P3306</f>
        <v>8080</v>
      </c>
      <c r="R3306" s="7">
        <f>N3306*P3306</f>
        <v>8800</v>
      </c>
      <c r="S3306" s="2">
        <v>75</v>
      </c>
      <c r="T3306" s="8">
        <f>R3306+S3306</f>
        <v>8875</v>
      </c>
      <c r="U3306" s="8">
        <f>T3306-Q3306</f>
        <v>795</v>
      </c>
      <c r="V3306" s="2" t="s">
        <v>63</v>
      </c>
      <c r="W3306" s="31">
        <f>IF(T3306&lt;5000,T3306*2%,IF(T3306&lt;25000,T3306*5%,IF(T3306&lt;50000,T3306*7%,IF(T3306&lt;100000,T3306*9%,IF(T3306&lt;250000,T3306*12%,T3306*15%)))))</f>
        <v>443.75</v>
      </c>
    </row>
    <row r="3307" spans="1:23" x14ac:dyDescent="0.3">
      <c r="A3307" s="2" t="s">
        <v>653</v>
      </c>
      <c r="B3307" s="4">
        <v>43399</v>
      </c>
      <c r="C3307" s="4">
        <v>43401</v>
      </c>
      <c r="D3307" s="2" t="s">
        <v>28</v>
      </c>
      <c r="E3307" s="2" t="s">
        <v>29</v>
      </c>
      <c r="F3307" s="2" t="s">
        <v>654</v>
      </c>
      <c r="G3307" s="5" t="str">
        <f>VLOOKUP(F3307,'Customer Info'!A:B,2,0)</f>
        <v>Jonathan</v>
      </c>
      <c r="H3307" s="5" t="str">
        <f>VLOOKUP(F3307,'Customer Info'!A:C,3,0)</f>
        <v>Howell</v>
      </c>
      <c r="I3307" s="5" t="str">
        <f>VLOOKUP(F3307,'Customer Info'!A:E,5,0)</f>
        <v>Guangshui</v>
      </c>
      <c r="J3307" s="2" t="s">
        <v>273</v>
      </c>
      <c r="K3307" s="6" t="str">
        <f>VLOOKUP(J3307,'Product Details'!B:C,2,0)</f>
        <v>Furniture</v>
      </c>
      <c r="L3307" s="6" t="str">
        <f>VLOOKUP(J3307,'Product Details'!B:D,3,0)</f>
        <v>Tables</v>
      </c>
      <c r="M3307" s="6" t="s">
        <v>6494</v>
      </c>
      <c r="N3307" s="2">
        <v>2200</v>
      </c>
      <c r="O3307" s="2">
        <v>2020</v>
      </c>
      <c r="P3307" s="2">
        <v>4</v>
      </c>
      <c r="Q3307" s="7">
        <f>O3307*P3307</f>
        <v>8080</v>
      </c>
      <c r="R3307" s="7">
        <f>N3307*P3307</f>
        <v>8800</v>
      </c>
      <c r="S3307" s="2">
        <v>72</v>
      </c>
      <c r="T3307" s="8">
        <f>R3307+S3307</f>
        <v>8872</v>
      </c>
      <c r="U3307" s="8">
        <f>T3307-Q3307</f>
        <v>792</v>
      </c>
      <c r="V3307" s="2" t="s">
        <v>63</v>
      </c>
      <c r="W3307" s="31">
        <f>IF(T3307&lt;5000,T3307*2%,IF(T3307&lt;25000,T3307*5%,IF(T3307&lt;50000,T3307*7%,IF(T3307&lt;100000,T3307*9%,IF(T3307&lt;250000,T3307*12%,T3307*15%)))))</f>
        <v>443.6</v>
      </c>
    </row>
    <row r="3308" spans="1:23" x14ac:dyDescent="0.3">
      <c r="A3308" s="2" t="s">
        <v>3498</v>
      </c>
      <c r="B3308" s="4">
        <v>43545</v>
      </c>
      <c r="C3308" s="4">
        <v>43545</v>
      </c>
      <c r="D3308" s="2" t="s">
        <v>47</v>
      </c>
      <c r="E3308" s="2" t="s">
        <v>91</v>
      </c>
      <c r="F3308" s="2" t="s">
        <v>477</v>
      </c>
      <c r="G3308" s="5" t="str">
        <f>VLOOKUP(F3308,'Customer Info'!A:B,2,0)</f>
        <v>Philip</v>
      </c>
      <c r="H3308" s="5" t="str">
        <f>VLOOKUP(F3308,'Customer Info'!A:C,3,0)</f>
        <v>Brown</v>
      </c>
      <c r="I3308" s="5" t="str">
        <f>VLOOKUP(F3308,'Customer Info'!A:E,5,0)</f>
        <v>Binjai</v>
      </c>
      <c r="J3308" s="2" t="s">
        <v>520</v>
      </c>
      <c r="K3308" s="6" t="str">
        <f>VLOOKUP(J3308,'Product Details'!B:C,2,0)</f>
        <v>Office_Supplies</v>
      </c>
      <c r="L3308" s="6" t="str">
        <f>VLOOKUP(J3308,'Product Details'!B:D,3,0)</f>
        <v>Fasteners</v>
      </c>
      <c r="M3308" s="6" t="s">
        <v>6557</v>
      </c>
      <c r="N3308" s="2">
        <v>1763</v>
      </c>
      <c r="O3308" s="2">
        <v>1602</v>
      </c>
      <c r="P3308" s="2">
        <v>5</v>
      </c>
      <c r="Q3308" s="7">
        <f>O3308*P3308</f>
        <v>8010</v>
      </c>
      <c r="R3308" s="7">
        <f>N3308*P3308</f>
        <v>8815</v>
      </c>
      <c r="S3308" s="2">
        <v>64</v>
      </c>
      <c r="T3308" s="8">
        <f>R3308+S3308</f>
        <v>8879</v>
      </c>
      <c r="U3308" s="8">
        <f>T3308-Q3308</f>
        <v>869</v>
      </c>
      <c r="V3308" s="2" t="s">
        <v>33</v>
      </c>
      <c r="W3308" s="31">
        <f>IF(T3308&lt;5000,T3308*2%,IF(T3308&lt;25000,T3308*5%,IF(T3308&lt;50000,T3308*7%,IF(T3308&lt;100000,T3308*9%,IF(T3308&lt;250000,T3308*12%,T3308*15%)))))</f>
        <v>443.95000000000005</v>
      </c>
    </row>
    <row r="3309" spans="1:23" x14ac:dyDescent="0.3">
      <c r="A3309" s="2" t="s">
        <v>2535</v>
      </c>
      <c r="B3309" s="4">
        <v>43490</v>
      </c>
      <c r="C3309" s="4">
        <v>43491</v>
      </c>
      <c r="D3309" s="2" t="s">
        <v>28</v>
      </c>
      <c r="E3309" s="2" t="s">
        <v>68</v>
      </c>
      <c r="F3309" s="2" t="s">
        <v>892</v>
      </c>
      <c r="G3309" s="5" t="str">
        <f>VLOOKUP(F3309,'Customer Info'!A:B,2,0)</f>
        <v>Yana</v>
      </c>
      <c r="H3309" s="5" t="str">
        <f>VLOOKUP(F3309,'Customer Info'!A:C,3,0)</f>
        <v>Sorensen</v>
      </c>
      <c r="I3309" s="5" t="str">
        <f>VLOOKUP(F3309,'Customer Info'!A:E,5,0)</f>
        <v>Hangzhou</v>
      </c>
      <c r="J3309" s="2" t="s">
        <v>293</v>
      </c>
      <c r="K3309" s="6" t="str">
        <f>VLOOKUP(J3309,'Product Details'!B:C,2,0)</f>
        <v>Furniture</v>
      </c>
      <c r="L3309" s="6" t="str">
        <f>VLOOKUP(J3309,'Product Details'!B:D,3,0)</f>
        <v>Bookcases</v>
      </c>
      <c r="M3309" s="6" t="s">
        <v>6509</v>
      </c>
      <c r="N3309" s="2">
        <v>2205</v>
      </c>
      <c r="O3309" s="2">
        <v>2061</v>
      </c>
      <c r="P3309" s="2">
        <v>4</v>
      </c>
      <c r="Q3309" s="7">
        <f>O3309*P3309</f>
        <v>8244</v>
      </c>
      <c r="R3309" s="7">
        <f>N3309*P3309</f>
        <v>8820</v>
      </c>
      <c r="S3309" s="2">
        <v>85</v>
      </c>
      <c r="T3309" s="8">
        <f>R3309+S3309</f>
        <v>8905</v>
      </c>
      <c r="U3309" s="8">
        <f>T3309-Q3309</f>
        <v>661</v>
      </c>
      <c r="V3309" s="2" t="s">
        <v>63</v>
      </c>
      <c r="W3309" s="31">
        <f>IF(T3309&lt;5000,T3309*2%,IF(T3309&lt;25000,T3309*5%,IF(T3309&lt;50000,T3309*7%,IF(T3309&lt;100000,T3309*9%,IF(T3309&lt;250000,T3309*12%,T3309*15%)))))</f>
        <v>445.25</v>
      </c>
    </row>
    <row r="3310" spans="1:23" x14ac:dyDescent="0.3">
      <c r="A3310" s="2" t="s">
        <v>1510</v>
      </c>
      <c r="B3310" s="4">
        <v>44122</v>
      </c>
      <c r="C3310" s="4">
        <v>44124</v>
      </c>
      <c r="D3310" s="2" t="s">
        <v>28</v>
      </c>
      <c r="E3310" s="2" t="s">
        <v>48</v>
      </c>
      <c r="F3310" s="2" t="s">
        <v>1511</v>
      </c>
      <c r="G3310" s="5" t="str">
        <f>VLOOKUP(F3310,'Customer Info'!A:B,2,0)</f>
        <v>Mike</v>
      </c>
      <c r="H3310" s="5" t="str">
        <f>VLOOKUP(F3310,'Customer Info'!A:C,3,0)</f>
        <v>Pelletier</v>
      </c>
      <c r="I3310" s="5" t="str">
        <f>VLOOKUP(F3310,'Customer Info'!A:E,5,0)</f>
        <v>Jakarta</v>
      </c>
      <c r="J3310" s="2" t="s">
        <v>433</v>
      </c>
      <c r="K3310" s="6" t="str">
        <f>VLOOKUP(J3310,'Product Details'!B:C,2,0)</f>
        <v>Office_Supplies</v>
      </c>
      <c r="L3310" s="6" t="str">
        <f>VLOOKUP(J3310,'Product Details'!B:D,3,0)</f>
        <v>Binders</v>
      </c>
      <c r="M3310" s="6" t="s">
        <v>6563</v>
      </c>
      <c r="N3310" s="2">
        <v>2205</v>
      </c>
      <c r="O3310" s="2">
        <v>2061</v>
      </c>
      <c r="P3310" s="2">
        <v>4</v>
      </c>
      <c r="Q3310" s="7">
        <f>O3310*P3310</f>
        <v>8244</v>
      </c>
      <c r="R3310" s="7">
        <f>N3310*P3310</f>
        <v>8820</v>
      </c>
      <c r="S3310" s="2">
        <v>62</v>
      </c>
      <c r="T3310" s="8">
        <f>R3310+S3310</f>
        <v>8882</v>
      </c>
      <c r="U3310" s="8">
        <f>T3310-Q3310</f>
        <v>638</v>
      </c>
      <c r="V3310" s="2" t="s">
        <v>33</v>
      </c>
      <c r="W3310" s="31">
        <f>IF(T3310&lt;5000,T3310*2%,IF(T3310&lt;25000,T3310*5%,IF(T3310&lt;50000,T3310*7%,IF(T3310&lt;100000,T3310*9%,IF(T3310&lt;250000,T3310*12%,T3310*15%)))))</f>
        <v>444.1</v>
      </c>
    </row>
    <row r="3311" spans="1:23" x14ac:dyDescent="0.3">
      <c r="A3311" s="2" t="s">
        <v>5291</v>
      </c>
      <c r="B3311" s="4">
        <v>44094</v>
      </c>
      <c r="C3311" s="4">
        <v>44095</v>
      </c>
      <c r="D3311" s="2" t="s">
        <v>28</v>
      </c>
      <c r="E3311" s="2" t="s">
        <v>68</v>
      </c>
      <c r="F3311" s="2" t="s">
        <v>307</v>
      </c>
      <c r="G3311" s="5" t="str">
        <f>VLOOKUP(F3311,'Customer Info'!A:B,2,0)</f>
        <v>Anthony</v>
      </c>
      <c r="H3311" s="5" t="str">
        <f>VLOOKUP(F3311,'Customer Info'!A:C,3,0)</f>
        <v>Rawles</v>
      </c>
      <c r="I3311" s="5" t="str">
        <f>VLOOKUP(F3311,'Customer Info'!A:E,5,0)</f>
        <v>Samarinda</v>
      </c>
      <c r="J3311" s="2" t="s">
        <v>59</v>
      </c>
      <c r="K3311" s="6" t="str">
        <f>VLOOKUP(J3311,'Product Details'!B:C,2,0)</f>
        <v>Technology</v>
      </c>
      <c r="L3311" s="6" t="str">
        <f>VLOOKUP(J3311,'Product Details'!B:D,3,0)</f>
        <v>Accessories</v>
      </c>
      <c r="M3311" s="6" t="s">
        <v>6442</v>
      </c>
      <c r="N3311" s="2">
        <v>1770</v>
      </c>
      <c r="O3311" s="2">
        <v>1592</v>
      </c>
      <c r="P3311" s="2">
        <v>5</v>
      </c>
      <c r="Q3311" s="7">
        <f>O3311*P3311</f>
        <v>7960</v>
      </c>
      <c r="R3311" s="7">
        <f>N3311*P3311</f>
        <v>8850</v>
      </c>
      <c r="S3311" s="2">
        <v>54</v>
      </c>
      <c r="T3311" s="8">
        <f>R3311+S3311</f>
        <v>8904</v>
      </c>
      <c r="U3311" s="8">
        <f>T3311-Q3311</f>
        <v>944</v>
      </c>
      <c r="V3311" s="2" t="s">
        <v>33</v>
      </c>
      <c r="W3311" s="31">
        <f>IF(T3311&lt;5000,T3311*2%,IF(T3311&lt;25000,T3311*5%,IF(T3311&lt;50000,T3311*7%,IF(T3311&lt;100000,T3311*9%,IF(T3311&lt;250000,T3311*12%,T3311*15%)))))</f>
        <v>445.20000000000005</v>
      </c>
    </row>
    <row r="3312" spans="1:23" x14ac:dyDescent="0.3">
      <c r="A3312" s="2" t="s">
        <v>4713</v>
      </c>
      <c r="B3312" s="4">
        <v>43852</v>
      </c>
      <c r="C3312" s="4">
        <v>43854</v>
      </c>
      <c r="D3312" s="2" t="s">
        <v>28</v>
      </c>
      <c r="E3312" s="2" t="s">
        <v>29</v>
      </c>
      <c r="F3312" s="2" t="s">
        <v>997</v>
      </c>
      <c r="G3312" s="5" t="str">
        <f>VLOOKUP(F3312,'Customer Info'!A:B,2,0)</f>
        <v>Jesus</v>
      </c>
      <c r="H3312" s="5" t="str">
        <f>VLOOKUP(F3312,'Customer Info'!A:C,3,0)</f>
        <v>Ocampo</v>
      </c>
      <c r="I3312" s="5" t="str">
        <f>VLOOKUP(F3312,'Customer Info'!A:E,5,0)</f>
        <v>Herten</v>
      </c>
      <c r="J3312" s="2" t="s">
        <v>457</v>
      </c>
      <c r="K3312" s="6" t="str">
        <f>VLOOKUP(J3312,'Product Details'!B:C,2,0)</f>
        <v>Office_Supplies</v>
      </c>
      <c r="L3312" s="6" t="str">
        <f>VLOOKUP(J3312,'Product Details'!B:D,3,0)</f>
        <v>Fasteners</v>
      </c>
      <c r="M3312" s="6" t="s">
        <v>6462</v>
      </c>
      <c r="N3312" s="2">
        <v>1770</v>
      </c>
      <c r="O3312" s="2">
        <v>1592</v>
      </c>
      <c r="P3312" s="2">
        <v>5</v>
      </c>
      <c r="Q3312" s="7">
        <f>O3312*P3312</f>
        <v>7960</v>
      </c>
      <c r="R3312" s="7">
        <f>N3312*P3312</f>
        <v>8850</v>
      </c>
      <c r="S3312" s="2">
        <v>43</v>
      </c>
      <c r="T3312" s="8">
        <f>R3312+S3312</f>
        <v>8893</v>
      </c>
      <c r="U3312" s="8">
        <f>T3312-Q3312</f>
        <v>933</v>
      </c>
      <c r="V3312" s="2" t="s">
        <v>63</v>
      </c>
      <c r="W3312" s="31">
        <f>IF(T3312&lt;5000,T3312*2%,IF(T3312&lt;25000,T3312*5%,IF(T3312&lt;50000,T3312*7%,IF(T3312&lt;100000,T3312*9%,IF(T3312&lt;250000,T3312*12%,T3312*15%)))))</f>
        <v>444.65000000000003</v>
      </c>
    </row>
    <row r="3313" spans="1:23" x14ac:dyDescent="0.3">
      <c r="A3313" s="2" t="s">
        <v>4265</v>
      </c>
      <c r="B3313" s="4">
        <v>43259</v>
      </c>
      <c r="C3313" s="4">
        <v>43259</v>
      </c>
      <c r="D3313" s="2" t="s">
        <v>28</v>
      </c>
      <c r="E3313" s="2" t="s">
        <v>36</v>
      </c>
      <c r="F3313" s="2" t="s">
        <v>423</v>
      </c>
      <c r="G3313" s="5" t="str">
        <f>VLOOKUP(F3313,'Customer Info'!A:B,2,0)</f>
        <v>Bill</v>
      </c>
      <c r="H3313" s="5" t="str">
        <f>VLOOKUP(F3313,'Customer Info'!A:C,3,0)</f>
        <v>Eplett</v>
      </c>
      <c r="I3313" s="5" t="str">
        <f>VLOOKUP(F3313,'Customer Info'!A:E,5,0)</f>
        <v>Newcastle</v>
      </c>
      <c r="J3313" s="2" t="s">
        <v>1142</v>
      </c>
      <c r="K3313" s="6" t="str">
        <f>VLOOKUP(J3313,'Product Details'!B:C,2,0)</f>
        <v>Furniture</v>
      </c>
      <c r="L3313" s="6" t="str">
        <f>VLOOKUP(J3313,'Product Details'!B:D,3,0)</f>
        <v>Bookcases</v>
      </c>
      <c r="M3313" s="6" t="s">
        <v>6531</v>
      </c>
      <c r="N3313" s="2">
        <v>2951</v>
      </c>
      <c r="O3313" s="2">
        <v>2786</v>
      </c>
      <c r="P3313" s="2">
        <v>3</v>
      </c>
      <c r="Q3313" s="7">
        <f>O3313*P3313</f>
        <v>8358</v>
      </c>
      <c r="R3313" s="7">
        <f>N3313*P3313</f>
        <v>8853</v>
      </c>
      <c r="S3313" s="2">
        <v>82</v>
      </c>
      <c r="T3313" s="8">
        <f>R3313+S3313</f>
        <v>8935</v>
      </c>
      <c r="U3313" s="8">
        <f>T3313-Q3313</f>
        <v>577</v>
      </c>
      <c r="V3313" s="2" t="s">
        <v>33</v>
      </c>
      <c r="W3313" s="31">
        <f>IF(T3313&lt;5000,T3313*2%,IF(T3313&lt;25000,T3313*5%,IF(T3313&lt;50000,T3313*7%,IF(T3313&lt;100000,T3313*9%,IF(T3313&lt;250000,T3313*12%,T3313*15%)))))</f>
        <v>446.75</v>
      </c>
    </row>
    <row r="3314" spans="1:23" x14ac:dyDescent="0.3">
      <c r="A3314" s="2" t="s">
        <v>4710</v>
      </c>
      <c r="B3314" s="4">
        <v>43940</v>
      </c>
      <c r="C3314" s="4">
        <v>43942</v>
      </c>
      <c r="D3314" s="2" t="s">
        <v>28</v>
      </c>
      <c r="E3314" s="2" t="s">
        <v>48</v>
      </c>
      <c r="F3314" s="2" t="s">
        <v>125</v>
      </c>
      <c r="G3314" s="5" t="str">
        <f>VLOOKUP(F3314,'Customer Info'!A:B,2,0)</f>
        <v>Frank</v>
      </c>
      <c r="H3314" s="5" t="str">
        <f>VLOOKUP(F3314,'Customer Info'!A:C,3,0)</f>
        <v>Hawley</v>
      </c>
      <c r="I3314" s="5" t="str">
        <f>VLOOKUP(F3314,'Customer Info'!A:E,5,0)</f>
        <v>Gold Coast</v>
      </c>
      <c r="J3314" s="2" t="s">
        <v>554</v>
      </c>
      <c r="K3314" s="6" t="str">
        <f>VLOOKUP(J3314,'Product Details'!B:C,2,0)</f>
        <v>Furniture</v>
      </c>
      <c r="L3314" s="6" t="str">
        <f>VLOOKUP(J3314,'Product Details'!B:D,3,0)</f>
        <v>Furnishings</v>
      </c>
      <c r="M3314" s="6" t="s">
        <v>6561</v>
      </c>
      <c r="N3314" s="2">
        <v>2951</v>
      </c>
      <c r="O3314" s="2">
        <v>2786</v>
      </c>
      <c r="P3314" s="2">
        <v>3</v>
      </c>
      <c r="Q3314" s="7">
        <f>O3314*P3314</f>
        <v>8358</v>
      </c>
      <c r="R3314" s="7">
        <f>N3314*P3314</f>
        <v>8853</v>
      </c>
      <c r="S3314" s="2">
        <v>74</v>
      </c>
      <c r="T3314" s="8">
        <f>R3314+S3314</f>
        <v>8927</v>
      </c>
      <c r="U3314" s="8">
        <f>T3314-Q3314</f>
        <v>569</v>
      </c>
      <c r="V3314" s="2" t="s">
        <v>71</v>
      </c>
      <c r="W3314" s="31">
        <f>IF(T3314&lt;5000,T3314*2%,IF(T3314&lt;25000,T3314*5%,IF(T3314&lt;50000,T3314*7%,IF(T3314&lt;100000,T3314*9%,IF(T3314&lt;250000,T3314*12%,T3314*15%)))))</f>
        <v>446.35</v>
      </c>
    </row>
    <row r="3315" spans="1:23" x14ac:dyDescent="0.3">
      <c r="A3315" s="2" t="s">
        <v>3188</v>
      </c>
      <c r="B3315" s="4">
        <v>43358</v>
      </c>
      <c r="C3315" s="4">
        <v>43358</v>
      </c>
      <c r="D3315" s="2" t="s">
        <v>28</v>
      </c>
      <c r="E3315" s="2" t="s">
        <v>29</v>
      </c>
      <c r="F3315" s="2" t="s">
        <v>2192</v>
      </c>
      <c r="G3315" s="5" t="str">
        <f>VLOOKUP(F3315,'Customer Info'!A:B,2,0)</f>
        <v>Justin</v>
      </c>
      <c r="H3315" s="5" t="str">
        <f>VLOOKUP(F3315,'Customer Info'!A:C,3,0)</f>
        <v>Hirsh</v>
      </c>
      <c r="I3315" s="5" t="str">
        <f>VLOOKUP(F3315,'Customer Info'!A:E,5,0)</f>
        <v>Shangzhi</v>
      </c>
      <c r="J3315" s="2" t="s">
        <v>350</v>
      </c>
      <c r="K3315" s="6" t="str">
        <f>VLOOKUP(J3315,'Product Details'!B:C,2,0)</f>
        <v>Furniture</v>
      </c>
      <c r="L3315" s="6" t="str">
        <f>VLOOKUP(J3315,'Product Details'!B:D,3,0)</f>
        <v>Tables</v>
      </c>
      <c r="M3315" s="6" t="s">
        <v>6491</v>
      </c>
      <c r="N3315" s="2">
        <v>1772</v>
      </c>
      <c r="O3315" s="2">
        <v>1656</v>
      </c>
      <c r="P3315" s="2">
        <v>5</v>
      </c>
      <c r="Q3315" s="7">
        <f>O3315*P3315</f>
        <v>8280</v>
      </c>
      <c r="R3315" s="7">
        <f>N3315*P3315</f>
        <v>8860</v>
      </c>
      <c r="S3315" s="2">
        <v>20</v>
      </c>
      <c r="T3315" s="8">
        <f>R3315+S3315</f>
        <v>8880</v>
      </c>
      <c r="U3315" s="8">
        <f>T3315-Q3315</f>
        <v>600</v>
      </c>
      <c r="V3315" s="2" t="s">
        <v>33</v>
      </c>
      <c r="W3315" s="31">
        <f>IF(T3315&lt;5000,T3315*2%,IF(T3315&lt;25000,T3315*5%,IF(T3315&lt;50000,T3315*7%,IF(T3315&lt;100000,T3315*9%,IF(T3315&lt;250000,T3315*12%,T3315*15%)))))</f>
        <v>444</v>
      </c>
    </row>
    <row r="3316" spans="1:23" x14ac:dyDescent="0.3">
      <c r="A3316" s="2" t="s">
        <v>1382</v>
      </c>
      <c r="B3316" s="4">
        <v>43552</v>
      </c>
      <c r="C3316" s="4">
        <v>43553</v>
      </c>
      <c r="D3316" s="2" t="s">
        <v>35</v>
      </c>
      <c r="E3316" s="2" t="s">
        <v>91</v>
      </c>
      <c r="F3316" s="2" t="s">
        <v>517</v>
      </c>
      <c r="G3316" s="5" t="str">
        <f>VLOOKUP(F3316,'Customer Info'!A:B,2,0)</f>
        <v>Roger</v>
      </c>
      <c r="H3316" s="5" t="str">
        <f>VLOOKUP(F3316,'Customer Info'!A:C,3,0)</f>
        <v>Demir</v>
      </c>
      <c r="I3316" s="5" t="str">
        <f>VLOOKUP(F3316,'Customer Info'!A:E,5,0)</f>
        <v>Wollongong</v>
      </c>
      <c r="J3316" s="2" t="s">
        <v>283</v>
      </c>
      <c r="K3316" s="6" t="str">
        <f>VLOOKUP(J3316,'Product Details'!B:C,2,0)</f>
        <v>Furniture</v>
      </c>
      <c r="L3316" s="6" t="str">
        <f>VLOOKUP(J3316,'Product Details'!B:D,3,0)</f>
        <v>Chairs</v>
      </c>
      <c r="M3316" s="6" t="s">
        <v>6490</v>
      </c>
      <c r="N3316" s="2">
        <v>8869</v>
      </c>
      <c r="O3316" s="2">
        <v>7906</v>
      </c>
      <c r="P3316" s="2">
        <v>1</v>
      </c>
      <c r="Q3316" s="7">
        <f>O3316*P3316</f>
        <v>7906</v>
      </c>
      <c r="R3316" s="7">
        <f>N3316*P3316</f>
        <v>8869</v>
      </c>
      <c r="S3316" s="2">
        <v>60</v>
      </c>
      <c r="T3316" s="8">
        <f>R3316+S3316</f>
        <v>8929</v>
      </c>
      <c r="U3316" s="8">
        <f>T3316-Q3316</f>
        <v>1023</v>
      </c>
      <c r="V3316" s="2" t="s">
        <v>33</v>
      </c>
      <c r="W3316" s="31">
        <f>IF(T3316&lt;5000,T3316*2%,IF(T3316&lt;25000,T3316*5%,IF(T3316&lt;50000,T3316*7%,IF(T3316&lt;100000,T3316*9%,IF(T3316&lt;250000,T3316*12%,T3316*15%)))))</f>
        <v>446.45000000000005</v>
      </c>
    </row>
    <row r="3317" spans="1:23" x14ac:dyDescent="0.3">
      <c r="A3317" s="2" t="s">
        <v>2757</v>
      </c>
      <c r="B3317" s="4">
        <v>44165</v>
      </c>
      <c r="C3317" s="4">
        <v>44166</v>
      </c>
      <c r="D3317" s="2" t="s">
        <v>35</v>
      </c>
      <c r="E3317" s="2" t="s">
        <v>43</v>
      </c>
      <c r="F3317" s="2" t="s">
        <v>1306</v>
      </c>
      <c r="G3317" s="5" t="str">
        <f>VLOOKUP(F3317,'Customer Info'!A:B,2,0)</f>
        <v>Dianna</v>
      </c>
      <c r="H3317" s="5" t="str">
        <f>VLOOKUP(F3317,'Customer Info'!A:C,3,0)</f>
        <v>Vittorini</v>
      </c>
      <c r="I3317" s="5" t="str">
        <f>VLOOKUP(F3317,'Customer Info'!A:E,5,0)</f>
        <v>Gold Coast</v>
      </c>
      <c r="J3317" s="2" t="s">
        <v>532</v>
      </c>
      <c r="K3317" s="6" t="str">
        <f>VLOOKUP(J3317,'Product Details'!B:C,2,0)</f>
        <v>Office_Supplies</v>
      </c>
      <c r="L3317" s="6" t="str">
        <f>VLOOKUP(J3317,'Product Details'!B:D,3,0)</f>
        <v>Supplies</v>
      </c>
      <c r="M3317" s="6" t="s">
        <v>6424</v>
      </c>
      <c r="N3317" s="2">
        <v>8869</v>
      </c>
      <c r="O3317" s="2">
        <v>7906</v>
      </c>
      <c r="P3317" s="2">
        <v>1</v>
      </c>
      <c r="Q3317" s="7">
        <f>O3317*P3317</f>
        <v>7906</v>
      </c>
      <c r="R3317" s="7">
        <f>N3317*P3317</f>
        <v>8869</v>
      </c>
      <c r="S3317" s="2">
        <v>33</v>
      </c>
      <c r="T3317" s="8">
        <f>R3317+S3317</f>
        <v>8902</v>
      </c>
      <c r="U3317" s="8">
        <f>T3317-Q3317</f>
        <v>996</v>
      </c>
      <c r="V3317" s="2" t="s">
        <v>63</v>
      </c>
      <c r="W3317" s="31">
        <f>IF(T3317&lt;5000,T3317*2%,IF(T3317&lt;25000,T3317*5%,IF(T3317&lt;50000,T3317*7%,IF(T3317&lt;100000,T3317*9%,IF(T3317&lt;250000,T3317*12%,T3317*15%)))))</f>
        <v>445.1</v>
      </c>
    </row>
    <row r="3318" spans="1:23" x14ac:dyDescent="0.3">
      <c r="A3318" s="2" t="s">
        <v>4955</v>
      </c>
      <c r="B3318" s="4">
        <v>43131</v>
      </c>
      <c r="C3318" s="4">
        <v>43132</v>
      </c>
      <c r="D3318" s="2" t="s">
        <v>47</v>
      </c>
      <c r="E3318" s="2" t="s">
        <v>29</v>
      </c>
      <c r="F3318" s="2" t="s">
        <v>58</v>
      </c>
      <c r="G3318" s="5" t="str">
        <f>VLOOKUP(F3318,'Customer Info'!A:B,2,0)</f>
        <v>Jeremy</v>
      </c>
      <c r="H3318" s="5" t="str">
        <f>VLOOKUP(F3318,'Customer Info'!A:C,3,0)</f>
        <v>Ellison</v>
      </c>
      <c r="I3318" s="5" t="str">
        <f>VLOOKUP(F3318,'Customer Info'!A:E,5,0)</f>
        <v>Jammu</v>
      </c>
      <c r="J3318" s="2" t="s">
        <v>478</v>
      </c>
      <c r="K3318" s="6" t="str">
        <f>VLOOKUP(J3318,'Product Details'!B:C,2,0)</f>
        <v>Furniture</v>
      </c>
      <c r="L3318" s="6" t="str">
        <f>VLOOKUP(J3318,'Product Details'!B:D,3,0)</f>
        <v>Chairs</v>
      </c>
      <c r="M3318" s="6" t="s">
        <v>6521</v>
      </c>
      <c r="N3318" s="2">
        <v>1774</v>
      </c>
      <c r="O3318" s="2">
        <v>1642</v>
      </c>
      <c r="P3318" s="2">
        <v>5</v>
      </c>
      <c r="Q3318" s="7">
        <f>O3318*P3318</f>
        <v>8210</v>
      </c>
      <c r="R3318" s="7">
        <f>N3318*P3318</f>
        <v>8870</v>
      </c>
      <c r="S3318" s="2">
        <v>77</v>
      </c>
      <c r="T3318" s="8">
        <f>R3318+S3318</f>
        <v>8947</v>
      </c>
      <c r="U3318" s="8">
        <f>T3318-Q3318</f>
        <v>737</v>
      </c>
      <c r="V3318" s="2" t="s">
        <v>33</v>
      </c>
      <c r="W3318" s="31">
        <f>IF(T3318&lt;5000,T3318*2%,IF(T3318&lt;25000,T3318*5%,IF(T3318&lt;50000,T3318*7%,IF(T3318&lt;100000,T3318*9%,IF(T3318&lt;250000,T3318*12%,T3318*15%)))))</f>
        <v>447.35</v>
      </c>
    </row>
    <row r="3319" spans="1:23" x14ac:dyDescent="0.3">
      <c r="A3319" s="2" t="s">
        <v>4983</v>
      </c>
      <c r="B3319" s="4">
        <v>43243</v>
      </c>
      <c r="C3319" s="4">
        <v>43243</v>
      </c>
      <c r="D3319" s="2" t="s">
        <v>47</v>
      </c>
      <c r="E3319" s="2" t="s">
        <v>91</v>
      </c>
      <c r="F3319" s="2" t="s">
        <v>98</v>
      </c>
      <c r="G3319" s="5" t="str">
        <f>VLOOKUP(F3319,'Customer Info'!A:B,2,0)</f>
        <v>David</v>
      </c>
      <c r="H3319" s="5" t="str">
        <f>VLOOKUP(F3319,'Customer Info'!A:C,3,0)</f>
        <v>Kendrick</v>
      </c>
      <c r="I3319" s="5" t="str">
        <f>VLOOKUP(F3319,'Customer Info'!A:E,5,0)</f>
        <v>Kunming</v>
      </c>
      <c r="J3319" s="2" t="s">
        <v>1000</v>
      </c>
      <c r="K3319" s="6" t="str">
        <f>VLOOKUP(J3319,'Product Details'!B:C,2,0)</f>
        <v>Office_Supplies</v>
      </c>
      <c r="L3319" s="6" t="str">
        <f>VLOOKUP(J3319,'Product Details'!B:D,3,0)</f>
        <v>Art</v>
      </c>
      <c r="M3319" s="6" t="s">
        <v>6418</v>
      </c>
      <c r="N3319" s="2">
        <v>1774</v>
      </c>
      <c r="O3319" s="2">
        <v>1642</v>
      </c>
      <c r="P3319" s="2">
        <v>5</v>
      </c>
      <c r="Q3319" s="7">
        <f>O3319*P3319</f>
        <v>8210</v>
      </c>
      <c r="R3319" s="7">
        <f>N3319*P3319</f>
        <v>8870</v>
      </c>
      <c r="S3319" s="2">
        <v>58</v>
      </c>
      <c r="T3319" s="8">
        <f>R3319+S3319</f>
        <v>8928</v>
      </c>
      <c r="U3319" s="8">
        <f>T3319-Q3319</f>
        <v>718</v>
      </c>
      <c r="V3319" s="2" t="s">
        <v>33</v>
      </c>
      <c r="W3319" s="31">
        <f>IF(T3319&lt;5000,T3319*2%,IF(T3319&lt;25000,T3319*5%,IF(T3319&lt;50000,T3319*7%,IF(T3319&lt;100000,T3319*9%,IF(T3319&lt;250000,T3319*12%,T3319*15%)))))</f>
        <v>446.40000000000003</v>
      </c>
    </row>
    <row r="3320" spans="1:23" x14ac:dyDescent="0.3">
      <c r="A3320" s="2" t="s">
        <v>1626</v>
      </c>
      <c r="B3320" s="4">
        <v>44004</v>
      </c>
      <c r="C3320" s="4">
        <v>44006</v>
      </c>
      <c r="D3320" s="2" t="s">
        <v>28</v>
      </c>
      <c r="E3320" s="2" t="s">
        <v>36</v>
      </c>
      <c r="F3320" s="2" t="s">
        <v>1574</v>
      </c>
      <c r="G3320" s="5" t="str">
        <f>VLOOKUP(F3320,'Customer Info'!A:B,2,0)</f>
        <v>Max</v>
      </c>
      <c r="H3320" s="5" t="str">
        <f>VLOOKUP(F3320,'Customer Info'!A:C,3,0)</f>
        <v>Ludwig</v>
      </c>
      <c r="I3320" s="5" t="str">
        <f>VLOOKUP(F3320,'Customer Info'!A:E,5,0)</f>
        <v>Cirebon</v>
      </c>
      <c r="J3320" s="2" t="s">
        <v>478</v>
      </c>
      <c r="K3320" s="6" t="str">
        <f>VLOOKUP(J3320,'Product Details'!B:C,2,0)</f>
        <v>Furniture</v>
      </c>
      <c r="L3320" s="6" t="str">
        <f>VLOOKUP(J3320,'Product Details'!B:D,3,0)</f>
        <v>Chairs</v>
      </c>
      <c r="M3320" s="6" t="s">
        <v>6521</v>
      </c>
      <c r="N3320" s="2">
        <v>2958</v>
      </c>
      <c r="O3320" s="2">
        <v>2743</v>
      </c>
      <c r="P3320" s="2">
        <v>3</v>
      </c>
      <c r="Q3320" s="7">
        <f>O3320*P3320</f>
        <v>8229</v>
      </c>
      <c r="R3320" s="7">
        <f>N3320*P3320</f>
        <v>8874</v>
      </c>
      <c r="S3320" s="2">
        <v>95</v>
      </c>
      <c r="T3320" s="8">
        <f>R3320+S3320</f>
        <v>8969</v>
      </c>
      <c r="U3320" s="8">
        <f>T3320-Q3320</f>
        <v>740</v>
      </c>
      <c r="V3320" s="2" t="s">
        <v>63</v>
      </c>
      <c r="W3320" s="31">
        <f>IF(T3320&lt;5000,T3320*2%,IF(T3320&lt;25000,T3320*5%,IF(T3320&lt;50000,T3320*7%,IF(T3320&lt;100000,T3320*9%,IF(T3320&lt;250000,T3320*12%,T3320*15%)))))</f>
        <v>448.45000000000005</v>
      </c>
    </row>
    <row r="3321" spans="1:23" x14ac:dyDescent="0.3">
      <c r="A3321" s="2" t="s">
        <v>5492</v>
      </c>
      <c r="B3321" s="4">
        <v>44174</v>
      </c>
      <c r="C3321" s="4">
        <v>44174</v>
      </c>
      <c r="D3321" s="2" t="s">
        <v>28</v>
      </c>
      <c r="E3321" s="2" t="s">
        <v>48</v>
      </c>
      <c r="F3321" s="2" t="s">
        <v>583</v>
      </c>
      <c r="G3321" s="5" t="str">
        <f>VLOOKUP(F3321,'Customer Info'!A:B,2,0)</f>
        <v>Anthony</v>
      </c>
      <c r="H3321" s="5" t="str">
        <f>VLOOKUP(F3321,'Customer Info'!A:C,3,0)</f>
        <v>O'Donnell</v>
      </c>
      <c r="I3321" s="5" t="str">
        <f>VLOOKUP(F3321,'Customer Info'!A:E,5,0)</f>
        <v>Berlin</v>
      </c>
      <c r="J3321" s="2" t="s">
        <v>795</v>
      </c>
      <c r="K3321" s="6" t="str">
        <f>VLOOKUP(J3321,'Product Details'!B:C,2,0)</f>
        <v>Office_Supplies</v>
      </c>
      <c r="L3321" s="6" t="str">
        <f>VLOOKUP(J3321,'Product Details'!B:D,3,0)</f>
        <v>Binders</v>
      </c>
      <c r="M3321" s="6" t="s">
        <v>6519</v>
      </c>
      <c r="N3321" s="2">
        <v>2958</v>
      </c>
      <c r="O3321" s="2">
        <v>2743</v>
      </c>
      <c r="P3321" s="2">
        <v>3</v>
      </c>
      <c r="Q3321" s="7">
        <f>O3321*P3321</f>
        <v>8229</v>
      </c>
      <c r="R3321" s="7">
        <f>N3321*P3321</f>
        <v>8874</v>
      </c>
      <c r="S3321" s="2">
        <v>32</v>
      </c>
      <c r="T3321" s="8">
        <f>R3321+S3321</f>
        <v>8906</v>
      </c>
      <c r="U3321" s="8">
        <f>T3321-Q3321</f>
        <v>677</v>
      </c>
      <c r="V3321" s="2" t="s">
        <v>33</v>
      </c>
      <c r="W3321" s="31">
        <f>IF(T3321&lt;5000,T3321*2%,IF(T3321&lt;25000,T3321*5%,IF(T3321&lt;50000,T3321*7%,IF(T3321&lt;100000,T3321*9%,IF(T3321&lt;250000,T3321*12%,T3321*15%)))))</f>
        <v>445.3</v>
      </c>
    </row>
    <row r="3322" spans="1:23" x14ac:dyDescent="0.3">
      <c r="A3322" s="2" t="s">
        <v>2261</v>
      </c>
      <c r="B3322" s="4">
        <v>43754</v>
      </c>
      <c r="C3322" s="4">
        <v>43755</v>
      </c>
      <c r="D3322" s="2" t="s">
        <v>35</v>
      </c>
      <c r="E3322" s="2" t="s">
        <v>91</v>
      </c>
      <c r="F3322" s="2" t="s">
        <v>999</v>
      </c>
      <c r="G3322" s="5" t="str">
        <f>VLOOKUP(F3322,'Customer Info'!A:B,2,0)</f>
        <v>Logan</v>
      </c>
      <c r="H3322" s="5" t="str">
        <f>VLOOKUP(F3322,'Customer Info'!A:C,3,0)</f>
        <v>Currie</v>
      </c>
      <c r="I3322" s="5" t="str">
        <f>VLOOKUP(F3322,'Customer Info'!A:E,5,0)</f>
        <v>Anshan</v>
      </c>
      <c r="J3322" s="2" t="s">
        <v>59</v>
      </c>
      <c r="K3322" s="6" t="str">
        <f>VLOOKUP(J3322,'Product Details'!B:C,2,0)</f>
        <v>Technology</v>
      </c>
      <c r="L3322" s="6" t="str">
        <f>VLOOKUP(J3322,'Product Details'!B:D,3,0)</f>
        <v>Accessories</v>
      </c>
      <c r="M3322" s="6" t="s">
        <v>6442</v>
      </c>
      <c r="N3322" s="2">
        <v>8878</v>
      </c>
      <c r="O3322" s="2">
        <v>7914</v>
      </c>
      <c r="P3322" s="2">
        <v>1</v>
      </c>
      <c r="Q3322" s="7">
        <f>O3322*P3322</f>
        <v>7914</v>
      </c>
      <c r="R3322" s="7">
        <f>N3322*P3322</f>
        <v>8878</v>
      </c>
      <c r="S3322" s="2">
        <v>69</v>
      </c>
      <c r="T3322" s="8">
        <f>R3322+S3322</f>
        <v>8947</v>
      </c>
      <c r="U3322" s="8">
        <f>T3322-Q3322</f>
        <v>1033</v>
      </c>
      <c r="V3322" s="2" t="s">
        <v>33</v>
      </c>
      <c r="W3322" s="31">
        <f>IF(T3322&lt;5000,T3322*2%,IF(T3322&lt;25000,T3322*5%,IF(T3322&lt;50000,T3322*7%,IF(T3322&lt;100000,T3322*9%,IF(T3322&lt;250000,T3322*12%,T3322*15%)))))</f>
        <v>447.35</v>
      </c>
    </row>
    <row r="3323" spans="1:23" x14ac:dyDescent="0.3">
      <c r="A3323" s="2" t="s">
        <v>5032</v>
      </c>
      <c r="B3323" s="4">
        <v>43639</v>
      </c>
      <c r="C3323" s="4">
        <v>43641</v>
      </c>
      <c r="D3323" s="2" t="s">
        <v>35</v>
      </c>
      <c r="E3323" s="2" t="s">
        <v>29</v>
      </c>
      <c r="F3323" s="2" t="s">
        <v>2402</v>
      </c>
      <c r="G3323" s="5" t="str">
        <f>VLOOKUP(F3323,'Customer Info'!A:B,2,0)</f>
        <v>Darrin</v>
      </c>
      <c r="H3323" s="5" t="str">
        <f>VLOOKUP(F3323,'Customer Info'!A:C,3,0)</f>
        <v>Sayre</v>
      </c>
      <c r="I3323" s="5" t="str">
        <f>VLOOKUP(F3323,'Customer Info'!A:E,5,0)</f>
        <v>Duisburg</v>
      </c>
      <c r="J3323" s="2" t="s">
        <v>1000</v>
      </c>
      <c r="K3323" s="6" t="str">
        <f>VLOOKUP(J3323,'Product Details'!B:C,2,0)</f>
        <v>Office_Supplies</v>
      </c>
      <c r="L3323" s="6" t="str">
        <f>VLOOKUP(J3323,'Product Details'!B:D,3,0)</f>
        <v>Art</v>
      </c>
      <c r="M3323" s="6" t="s">
        <v>6418</v>
      </c>
      <c r="N3323" s="2">
        <v>8878</v>
      </c>
      <c r="O3323" s="2">
        <v>7914</v>
      </c>
      <c r="P3323" s="2">
        <v>1</v>
      </c>
      <c r="Q3323" s="7">
        <f>O3323*P3323</f>
        <v>7914</v>
      </c>
      <c r="R3323" s="7">
        <f>N3323*P3323</f>
        <v>8878</v>
      </c>
      <c r="S3323" s="2">
        <v>23</v>
      </c>
      <c r="T3323" s="8">
        <f>R3323+S3323</f>
        <v>8901</v>
      </c>
      <c r="U3323" s="8">
        <f>T3323-Q3323</f>
        <v>987</v>
      </c>
      <c r="V3323" s="2" t="s">
        <v>33</v>
      </c>
      <c r="W3323" s="31">
        <f>IF(T3323&lt;5000,T3323*2%,IF(T3323&lt;25000,T3323*5%,IF(T3323&lt;50000,T3323*7%,IF(T3323&lt;100000,T3323*9%,IF(T3323&lt;250000,T3323*12%,T3323*15%)))))</f>
        <v>445.05</v>
      </c>
    </row>
    <row r="3324" spans="1:23" x14ac:dyDescent="0.3">
      <c r="A3324" s="2" t="s">
        <v>607</v>
      </c>
      <c r="B3324" s="4">
        <v>43374</v>
      </c>
      <c r="C3324" s="4">
        <v>43375</v>
      </c>
      <c r="D3324" s="2" t="s">
        <v>28</v>
      </c>
      <c r="E3324" s="2" t="s">
        <v>91</v>
      </c>
      <c r="F3324" s="2" t="s">
        <v>608</v>
      </c>
      <c r="G3324" s="5" t="str">
        <f>VLOOKUP(F3324,'Customer Info'!A:B,2,0)</f>
        <v>Shahid</v>
      </c>
      <c r="H3324" s="5" t="str">
        <f>VLOOKUP(F3324,'Customer Info'!A:C,3,0)</f>
        <v>Collister</v>
      </c>
      <c r="I3324" s="5" t="str">
        <f>VLOOKUP(F3324,'Customer Info'!A:E,5,0)</f>
        <v>Solapur</v>
      </c>
      <c r="J3324" s="2" t="s">
        <v>245</v>
      </c>
      <c r="K3324" s="6" t="str">
        <f>VLOOKUP(J3324,'Product Details'!B:C,2,0)</f>
        <v>Office_Supplies</v>
      </c>
      <c r="L3324" s="6" t="str">
        <f>VLOOKUP(J3324,'Product Details'!B:D,3,0)</f>
        <v>Envelopes</v>
      </c>
      <c r="M3324" s="6" t="s">
        <v>6427</v>
      </c>
      <c r="N3324" s="2">
        <v>2960</v>
      </c>
      <c r="O3324" s="2">
        <v>2635</v>
      </c>
      <c r="P3324" s="2">
        <v>3</v>
      </c>
      <c r="Q3324" s="7">
        <f>O3324*P3324</f>
        <v>7905</v>
      </c>
      <c r="R3324" s="7">
        <f>N3324*P3324</f>
        <v>8880</v>
      </c>
      <c r="S3324" s="2">
        <v>83</v>
      </c>
      <c r="T3324" s="8">
        <f>R3324+S3324</f>
        <v>8963</v>
      </c>
      <c r="U3324" s="8">
        <f>T3324-Q3324</f>
        <v>1058</v>
      </c>
      <c r="V3324" s="2" t="s">
        <v>63</v>
      </c>
      <c r="W3324" s="31">
        <f>IF(T3324&lt;5000,T3324*2%,IF(T3324&lt;25000,T3324*5%,IF(T3324&lt;50000,T3324*7%,IF(T3324&lt;100000,T3324*9%,IF(T3324&lt;250000,T3324*12%,T3324*15%)))))</f>
        <v>448.15000000000003</v>
      </c>
    </row>
    <row r="3325" spans="1:23" x14ac:dyDescent="0.3">
      <c r="A3325" s="2" t="s">
        <v>3658</v>
      </c>
      <c r="B3325" s="4">
        <v>43922</v>
      </c>
      <c r="C3325" s="4">
        <v>43924</v>
      </c>
      <c r="D3325" s="2" t="s">
        <v>28</v>
      </c>
      <c r="E3325" s="2" t="s">
        <v>91</v>
      </c>
      <c r="F3325" s="2" t="s">
        <v>948</v>
      </c>
      <c r="G3325" s="5" t="str">
        <f>VLOOKUP(F3325,'Customer Info'!A:B,2,0)</f>
        <v>Neil</v>
      </c>
      <c r="H3325" s="5" t="str">
        <f>VLOOKUP(F3325,'Customer Info'!A:C,3,0)</f>
        <v>Franzšsisch</v>
      </c>
      <c r="I3325" s="5" t="str">
        <f>VLOOKUP(F3325,'Customer Info'!A:E,5,0)</f>
        <v>Mount Isa</v>
      </c>
      <c r="J3325" s="2" t="s">
        <v>328</v>
      </c>
      <c r="K3325" s="6" t="str">
        <f>VLOOKUP(J3325,'Product Details'!B:C,2,0)</f>
        <v>Office_Supplies</v>
      </c>
      <c r="L3325" s="6" t="str">
        <f>VLOOKUP(J3325,'Product Details'!B:D,3,0)</f>
        <v>Appliances</v>
      </c>
      <c r="M3325" s="6" t="s">
        <v>6529</v>
      </c>
      <c r="N3325" s="2">
        <v>2960</v>
      </c>
      <c r="O3325" s="2">
        <v>2635</v>
      </c>
      <c r="P3325" s="2">
        <v>3</v>
      </c>
      <c r="Q3325" s="7">
        <f>O3325*P3325</f>
        <v>7905</v>
      </c>
      <c r="R3325" s="7">
        <f>N3325*P3325</f>
        <v>8880</v>
      </c>
      <c r="S3325" s="2">
        <v>52</v>
      </c>
      <c r="T3325" s="8">
        <f>R3325+S3325</f>
        <v>8932</v>
      </c>
      <c r="U3325" s="8">
        <f>T3325-Q3325</f>
        <v>1027</v>
      </c>
      <c r="V3325" s="2" t="s">
        <v>33</v>
      </c>
      <c r="W3325" s="31">
        <f>IF(T3325&lt;5000,T3325*2%,IF(T3325&lt;25000,T3325*5%,IF(T3325&lt;50000,T3325*7%,IF(T3325&lt;100000,T3325*9%,IF(T3325&lt;250000,T3325*12%,T3325*15%)))))</f>
        <v>446.6</v>
      </c>
    </row>
    <row r="3326" spans="1:23" x14ac:dyDescent="0.3">
      <c r="A3326" s="2" t="s">
        <v>5012</v>
      </c>
      <c r="B3326" s="4">
        <v>43422</v>
      </c>
      <c r="C3326" s="4">
        <v>43424</v>
      </c>
      <c r="D3326" s="2" t="s">
        <v>28</v>
      </c>
      <c r="E3326" s="2" t="s">
        <v>43</v>
      </c>
      <c r="F3326" s="2" t="s">
        <v>744</v>
      </c>
      <c r="G3326" s="5" t="str">
        <f>VLOOKUP(F3326,'Customer Info'!A:B,2,0)</f>
        <v>Thomas</v>
      </c>
      <c r="H3326" s="5" t="str">
        <f>VLOOKUP(F3326,'Customer Info'!A:C,3,0)</f>
        <v>Brumley</v>
      </c>
      <c r="I3326" s="5" t="str">
        <f>VLOOKUP(F3326,'Customer Info'!A:E,5,0)</f>
        <v>Launceston</v>
      </c>
      <c r="J3326" s="2" t="s">
        <v>111</v>
      </c>
      <c r="K3326" s="6" t="str">
        <f>VLOOKUP(J3326,'Product Details'!B:C,2,0)</f>
        <v>Office_Supplies</v>
      </c>
      <c r="L3326" s="6" t="str">
        <f>VLOOKUP(J3326,'Product Details'!B:D,3,0)</f>
        <v>Storage</v>
      </c>
      <c r="M3326" s="6" t="s">
        <v>6543</v>
      </c>
      <c r="N3326" s="2">
        <v>4443</v>
      </c>
      <c r="O3326" s="2">
        <v>4079</v>
      </c>
      <c r="P3326" s="2">
        <v>2</v>
      </c>
      <c r="Q3326" s="7">
        <f>O3326*P3326</f>
        <v>8158</v>
      </c>
      <c r="R3326" s="7">
        <f>N3326*P3326</f>
        <v>8886</v>
      </c>
      <c r="S3326" s="2">
        <v>76</v>
      </c>
      <c r="T3326" s="8">
        <f>R3326+S3326</f>
        <v>8962</v>
      </c>
      <c r="U3326" s="8">
        <f>T3326-Q3326</f>
        <v>804</v>
      </c>
      <c r="V3326" s="2" t="s">
        <v>33</v>
      </c>
      <c r="W3326" s="31">
        <f>IF(T3326&lt;5000,T3326*2%,IF(T3326&lt;25000,T3326*5%,IF(T3326&lt;50000,T3326*7%,IF(T3326&lt;100000,T3326*9%,IF(T3326&lt;250000,T3326*12%,T3326*15%)))))</f>
        <v>448.1</v>
      </c>
    </row>
    <row r="3327" spans="1:23" x14ac:dyDescent="0.3">
      <c r="A3327" s="2" t="s">
        <v>2929</v>
      </c>
      <c r="B3327" s="4">
        <v>43181</v>
      </c>
      <c r="C3327" s="4">
        <v>43182</v>
      </c>
      <c r="D3327" s="2" t="s">
        <v>28</v>
      </c>
      <c r="E3327" s="2" t="s">
        <v>43</v>
      </c>
      <c r="F3327" s="2" t="s">
        <v>926</v>
      </c>
      <c r="G3327" s="5" t="str">
        <f>VLOOKUP(F3327,'Customer Info'!A:B,2,0)</f>
        <v>Sonia</v>
      </c>
      <c r="H3327" s="5" t="str">
        <f>VLOOKUP(F3327,'Customer Info'!A:C,3,0)</f>
        <v>Sunley</v>
      </c>
      <c r="I3327" s="5" t="str">
        <f>VLOOKUP(F3327,'Customer Info'!A:E,5,0)</f>
        <v>Canberra</v>
      </c>
      <c r="J3327" s="2" t="s">
        <v>492</v>
      </c>
      <c r="K3327" s="6" t="str">
        <f>VLOOKUP(J3327,'Product Details'!B:C,2,0)</f>
        <v>Office_Supplies</v>
      </c>
      <c r="L3327" s="6" t="str">
        <f>VLOOKUP(J3327,'Product Details'!B:D,3,0)</f>
        <v>Binders</v>
      </c>
      <c r="M3327" s="6" t="s">
        <v>6489</v>
      </c>
      <c r="N3327" s="2">
        <v>4443</v>
      </c>
      <c r="O3327" s="2">
        <v>4079</v>
      </c>
      <c r="P3327" s="2">
        <v>2</v>
      </c>
      <c r="Q3327" s="7">
        <f>O3327*P3327</f>
        <v>8158</v>
      </c>
      <c r="R3327" s="7">
        <f>N3327*P3327</f>
        <v>8886</v>
      </c>
      <c r="S3327" s="2">
        <v>21</v>
      </c>
      <c r="T3327" s="8">
        <f>R3327+S3327</f>
        <v>8907</v>
      </c>
      <c r="U3327" s="8">
        <f>T3327-Q3327</f>
        <v>749</v>
      </c>
      <c r="V3327" s="2" t="s">
        <v>63</v>
      </c>
      <c r="W3327" s="31">
        <f>IF(T3327&lt;5000,T3327*2%,IF(T3327&lt;25000,T3327*5%,IF(T3327&lt;50000,T3327*7%,IF(T3327&lt;100000,T3327*9%,IF(T3327&lt;250000,T3327*12%,T3327*15%)))))</f>
        <v>445.35</v>
      </c>
    </row>
    <row r="3328" spans="1:23" x14ac:dyDescent="0.3">
      <c r="A3328" s="2" t="s">
        <v>1343</v>
      </c>
      <c r="B3328" s="4">
        <v>43599</v>
      </c>
      <c r="C3328" s="4">
        <v>43601</v>
      </c>
      <c r="D3328" s="2" t="s">
        <v>28</v>
      </c>
      <c r="E3328" s="2" t="s">
        <v>48</v>
      </c>
      <c r="F3328" s="2" t="s">
        <v>935</v>
      </c>
      <c r="G3328" s="5" t="str">
        <f>VLOOKUP(F3328,'Customer Info'!A:B,2,0)</f>
        <v>Stuart</v>
      </c>
      <c r="H3328" s="5" t="str">
        <f>VLOOKUP(F3328,'Customer Info'!A:C,3,0)</f>
        <v>Van</v>
      </c>
      <c r="I3328" s="5" t="str">
        <f>VLOOKUP(F3328,'Customer Info'!A:E,5,0)</f>
        <v>Hobart</v>
      </c>
      <c r="J3328" s="2" t="s">
        <v>99</v>
      </c>
      <c r="K3328" s="6" t="str">
        <f>VLOOKUP(J3328,'Product Details'!B:C,2,0)</f>
        <v>Office_Supplies</v>
      </c>
      <c r="L3328" s="6" t="str">
        <f>VLOOKUP(J3328,'Product Details'!B:D,3,0)</f>
        <v>Art</v>
      </c>
      <c r="M3328" s="6" t="s">
        <v>6533</v>
      </c>
      <c r="N3328" s="2">
        <v>2222</v>
      </c>
      <c r="O3328" s="2">
        <v>2081</v>
      </c>
      <c r="P3328" s="2">
        <v>4</v>
      </c>
      <c r="Q3328" s="7">
        <f>O3328*P3328</f>
        <v>8324</v>
      </c>
      <c r="R3328" s="7">
        <f>N3328*P3328</f>
        <v>8888</v>
      </c>
      <c r="S3328" s="2">
        <v>88</v>
      </c>
      <c r="T3328" s="8">
        <f>R3328+S3328</f>
        <v>8976</v>
      </c>
      <c r="U3328" s="8">
        <f>T3328-Q3328</f>
        <v>652</v>
      </c>
      <c r="V3328" s="2" t="s">
        <v>30</v>
      </c>
      <c r="W3328" s="31">
        <f>IF(T3328&lt;5000,T3328*2%,IF(T3328&lt;25000,T3328*5%,IF(T3328&lt;50000,T3328*7%,IF(T3328&lt;100000,T3328*9%,IF(T3328&lt;250000,T3328*12%,T3328*15%)))))</f>
        <v>448.8</v>
      </c>
    </row>
    <row r="3329" spans="1:23" x14ac:dyDescent="0.3">
      <c r="A3329" s="2" t="s">
        <v>4326</v>
      </c>
      <c r="B3329" s="4">
        <v>43505</v>
      </c>
      <c r="C3329" s="4">
        <v>43506</v>
      </c>
      <c r="D3329" s="2" t="s">
        <v>35</v>
      </c>
      <c r="E3329" s="2" t="s">
        <v>91</v>
      </c>
      <c r="F3329" s="2" t="s">
        <v>876</v>
      </c>
      <c r="G3329" s="5" t="str">
        <f>VLOOKUP(F3329,'Customer Info'!A:B,2,0)</f>
        <v>Karen</v>
      </c>
      <c r="H3329" s="5" t="str">
        <f>VLOOKUP(F3329,'Customer Info'!A:C,3,0)</f>
        <v>Daniels</v>
      </c>
      <c r="I3329" s="5" t="str">
        <f>VLOOKUP(F3329,'Customer Info'!A:E,5,0)</f>
        <v>Jiutai</v>
      </c>
      <c r="J3329" s="2" t="s">
        <v>211</v>
      </c>
      <c r="K3329" s="6" t="str">
        <f>VLOOKUP(J3329,'Product Details'!B:C,2,0)</f>
        <v>Furniture</v>
      </c>
      <c r="L3329" s="6" t="str">
        <f>VLOOKUP(J3329,'Product Details'!B:D,3,0)</f>
        <v>Bookcases</v>
      </c>
      <c r="M3329" s="6" t="s">
        <v>6530</v>
      </c>
      <c r="N3329" s="2">
        <v>8889</v>
      </c>
      <c r="O3329" s="2">
        <v>8469</v>
      </c>
      <c r="P3329" s="2">
        <v>1</v>
      </c>
      <c r="Q3329" s="7">
        <f>O3329*P3329</f>
        <v>8469</v>
      </c>
      <c r="R3329" s="7">
        <f>N3329*P3329</f>
        <v>8889</v>
      </c>
      <c r="S3329" s="2">
        <v>80</v>
      </c>
      <c r="T3329" s="8">
        <f>R3329+S3329</f>
        <v>8969</v>
      </c>
      <c r="U3329" s="8">
        <f>T3329-Q3329</f>
        <v>500</v>
      </c>
      <c r="V3329" s="2" t="s">
        <v>33</v>
      </c>
      <c r="W3329" s="31">
        <f>IF(T3329&lt;5000,T3329*2%,IF(T3329&lt;25000,T3329*5%,IF(T3329&lt;50000,T3329*7%,IF(T3329&lt;100000,T3329*9%,IF(T3329&lt;250000,T3329*12%,T3329*15%)))))</f>
        <v>448.45000000000005</v>
      </c>
    </row>
    <row r="3330" spans="1:23" x14ac:dyDescent="0.3">
      <c r="A3330" s="2" t="s">
        <v>666</v>
      </c>
      <c r="B3330" s="4">
        <v>43150</v>
      </c>
      <c r="C3330" s="4">
        <v>43151</v>
      </c>
      <c r="D3330" s="2" t="s">
        <v>47</v>
      </c>
      <c r="E3330" s="2" t="s">
        <v>68</v>
      </c>
      <c r="F3330" s="2" t="s">
        <v>198</v>
      </c>
      <c r="G3330" s="5" t="str">
        <f>VLOOKUP(F3330,'Customer Info'!A:B,2,0)</f>
        <v>Catherine</v>
      </c>
      <c r="H3330" s="5" t="str">
        <f>VLOOKUP(F3330,'Customer Info'!A:C,3,0)</f>
        <v>Glotzbach</v>
      </c>
      <c r="I3330" s="5" t="str">
        <f>VLOOKUP(F3330,'Customer Info'!A:E,5,0)</f>
        <v>Bochum</v>
      </c>
      <c r="J3330" s="2" t="s">
        <v>180</v>
      </c>
      <c r="K3330" s="6" t="str">
        <f>VLOOKUP(J3330,'Product Details'!B:C,2,0)</f>
        <v>Furniture</v>
      </c>
      <c r="L3330" s="6" t="str">
        <f>VLOOKUP(J3330,'Product Details'!B:D,3,0)</f>
        <v>Tables</v>
      </c>
      <c r="M3330" s="6" t="s">
        <v>6497</v>
      </c>
      <c r="N3330" s="2">
        <v>2965</v>
      </c>
      <c r="O3330" s="2">
        <v>2694</v>
      </c>
      <c r="P3330" s="2">
        <v>3</v>
      </c>
      <c r="Q3330" s="7">
        <f>O3330*P3330</f>
        <v>8082</v>
      </c>
      <c r="R3330" s="7">
        <f>N3330*P3330</f>
        <v>8895</v>
      </c>
      <c r="S3330" s="2">
        <v>89</v>
      </c>
      <c r="T3330" s="8">
        <f>R3330+S3330</f>
        <v>8984</v>
      </c>
      <c r="U3330" s="8">
        <f>T3330-Q3330</f>
        <v>902</v>
      </c>
      <c r="V3330" s="2" t="s">
        <v>33</v>
      </c>
      <c r="W3330" s="31">
        <f>IF(T3330&lt;5000,T3330*2%,IF(T3330&lt;25000,T3330*5%,IF(T3330&lt;50000,T3330*7%,IF(T3330&lt;100000,T3330*9%,IF(T3330&lt;250000,T3330*12%,T3330*15%)))))</f>
        <v>449.20000000000005</v>
      </c>
    </row>
    <row r="3331" spans="1:23" x14ac:dyDescent="0.3">
      <c r="A3331" s="2" t="s">
        <v>2462</v>
      </c>
      <c r="B3331" s="4">
        <v>43481</v>
      </c>
      <c r="C3331" s="4">
        <v>43482</v>
      </c>
      <c r="D3331" s="2" t="s">
        <v>47</v>
      </c>
      <c r="E3331" s="2" t="s">
        <v>68</v>
      </c>
      <c r="F3331" s="2" t="s">
        <v>560</v>
      </c>
      <c r="G3331" s="5" t="str">
        <f>VLOOKUP(F3331,'Customer Info'!A:B,2,0)</f>
        <v>Darrin</v>
      </c>
      <c r="H3331" s="5" t="str">
        <f>VLOOKUP(F3331,'Customer Info'!A:C,3,0)</f>
        <v>Martin</v>
      </c>
      <c r="I3331" s="5" t="str">
        <f>VLOOKUP(F3331,'Customer Info'!A:E,5,0)</f>
        <v>Berlin</v>
      </c>
      <c r="J3331" s="2" t="s">
        <v>143</v>
      </c>
      <c r="K3331" s="6" t="str">
        <f>VLOOKUP(J3331,'Product Details'!B:C,2,0)</f>
        <v>Office_Supplies</v>
      </c>
      <c r="L3331" s="6" t="str">
        <f>VLOOKUP(J3331,'Product Details'!B:D,3,0)</f>
        <v>Binders</v>
      </c>
      <c r="M3331" s="6" t="s">
        <v>6487</v>
      </c>
      <c r="N3331" s="2">
        <v>2965</v>
      </c>
      <c r="O3331" s="2">
        <v>2694</v>
      </c>
      <c r="P3331" s="2">
        <v>3</v>
      </c>
      <c r="Q3331" s="7">
        <f>O3331*P3331</f>
        <v>8082</v>
      </c>
      <c r="R3331" s="7">
        <f>N3331*P3331</f>
        <v>8895</v>
      </c>
      <c r="S3331" s="2">
        <v>50</v>
      </c>
      <c r="T3331" s="8">
        <f>R3331+S3331</f>
        <v>8945</v>
      </c>
      <c r="U3331" s="8">
        <f>T3331-Q3331</f>
        <v>863</v>
      </c>
      <c r="V3331" s="2" t="s">
        <v>33</v>
      </c>
      <c r="W3331" s="31">
        <f>IF(T3331&lt;5000,T3331*2%,IF(T3331&lt;25000,T3331*5%,IF(T3331&lt;50000,T3331*7%,IF(T3331&lt;100000,T3331*9%,IF(T3331&lt;250000,T3331*12%,T3331*15%)))))</f>
        <v>447.25</v>
      </c>
    </row>
    <row r="3332" spans="1:23" x14ac:dyDescent="0.3">
      <c r="A3332" s="2" t="s">
        <v>4231</v>
      </c>
      <c r="B3332" s="4">
        <v>43373</v>
      </c>
      <c r="C3332" s="4">
        <v>43375</v>
      </c>
      <c r="D3332" s="2" t="s">
        <v>35</v>
      </c>
      <c r="E3332" s="2" t="s">
        <v>91</v>
      </c>
      <c r="F3332" s="2" t="s">
        <v>367</v>
      </c>
      <c r="G3332" s="5" t="str">
        <f>VLOOKUP(F3332,'Customer Info'!A:B,2,0)</f>
        <v>Randy</v>
      </c>
      <c r="H3332" s="5" t="str">
        <f>VLOOKUP(F3332,'Customer Info'!A:C,3,0)</f>
        <v>Ferguson</v>
      </c>
      <c r="I3332" s="5" t="str">
        <f>VLOOKUP(F3332,'Customer Info'!A:E,5,0)</f>
        <v>Adelaide</v>
      </c>
      <c r="J3332" s="2" t="s">
        <v>632</v>
      </c>
      <c r="K3332" s="6" t="str">
        <f>VLOOKUP(J3332,'Product Details'!B:C,2,0)</f>
        <v>Office_Supplies</v>
      </c>
      <c r="L3332" s="6" t="str">
        <f>VLOOKUP(J3332,'Product Details'!B:D,3,0)</f>
        <v>Appliances</v>
      </c>
      <c r="M3332" s="6" t="s">
        <v>6499</v>
      </c>
      <c r="N3332" s="2">
        <v>2228</v>
      </c>
      <c r="O3332" s="2">
        <v>2143</v>
      </c>
      <c r="P3332" s="2">
        <v>4</v>
      </c>
      <c r="Q3332" s="7">
        <f>O3332*P3332</f>
        <v>8572</v>
      </c>
      <c r="R3332" s="7">
        <f>N3332*P3332</f>
        <v>8912</v>
      </c>
      <c r="S3332" s="2">
        <v>96</v>
      </c>
      <c r="T3332" s="8">
        <f>R3332+S3332</f>
        <v>9008</v>
      </c>
      <c r="U3332" s="8">
        <f>T3332-Q3332</f>
        <v>436</v>
      </c>
      <c r="V3332" s="2" t="s">
        <v>63</v>
      </c>
      <c r="W3332" s="31">
        <f>IF(T3332&lt;5000,T3332*2%,IF(T3332&lt;25000,T3332*5%,IF(T3332&lt;50000,T3332*7%,IF(T3332&lt;100000,T3332*9%,IF(T3332&lt;250000,T3332*12%,T3332*15%)))))</f>
        <v>450.40000000000003</v>
      </c>
    </row>
    <row r="3333" spans="1:23" x14ac:dyDescent="0.3">
      <c r="A3333" s="2" t="s">
        <v>4557</v>
      </c>
      <c r="B3333" s="4">
        <v>43885</v>
      </c>
      <c r="C3333" s="4">
        <v>43885</v>
      </c>
      <c r="D3333" s="2" t="s">
        <v>35</v>
      </c>
      <c r="E3333" s="2" t="s">
        <v>68</v>
      </c>
      <c r="F3333" s="2" t="s">
        <v>703</v>
      </c>
      <c r="G3333" s="5" t="str">
        <f>VLOOKUP(F3333,'Customer Info'!A:B,2,0)</f>
        <v>Eric</v>
      </c>
      <c r="H3333" s="5" t="str">
        <f>VLOOKUP(F3333,'Customer Info'!A:C,3,0)</f>
        <v>Barreto</v>
      </c>
      <c r="I3333" s="5" t="str">
        <f>VLOOKUP(F3333,'Customer Info'!A:E,5,0)</f>
        <v>Liaoyang</v>
      </c>
      <c r="J3333" s="2" t="s">
        <v>66</v>
      </c>
      <c r="K3333" s="6" t="str">
        <f>VLOOKUP(J3333,'Product Details'!B:C,2,0)</f>
        <v>Furniture</v>
      </c>
      <c r="L3333" s="6" t="str">
        <f>VLOOKUP(J3333,'Product Details'!B:D,3,0)</f>
        <v>Bookcases</v>
      </c>
      <c r="M3333" s="6" t="s">
        <v>6498</v>
      </c>
      <c r="N3333" s="2">
        <v>2228</v>
      </c>
      <c r="O3333" s="2">
        <v>2143</v>
      </c>
      <c r="P3333" s="2">
        <v>4</v>
      </c>
      <c r="Q3333" s="7">
        <f>O3333*P3333</f>
        <v>8572</v>
      </c>
      <c r="R3333" s="7">
        <f>N3333*P3333</f>
        <v>8912</v>
      </c>
      <c r="S3333" s="2">
        <v>61</v>
      </c>
      <c r="T3333" s="8">
        <f>R3333+S3333</f>
        <v>8973</v>
      </c>
      <c r="U3333" s="8">
        <f>T3333-Q3333</f>
        <v>401</v>
      </c>
      <c r="V3333" s="2" t="s">
        <v>63</v>
      </c>
      <c r="W3333" s="31">
        <f>IF(T3333&lt;5000,T3333*2%,IF(T3333&lt;25000,T3333*5%,IF(T3333&lt;50000,T3333*7%,IF(T3333&lt;100000,T3333*9%,IF(T3333&lt;250000,T3333*12%,T3333*15%)))))</f>
        <v>448.65000000000003</v>
      </c>
    </row>
    <row r="3334" spans="1:23" x14ac:dyDescent="0.3">
      <c r="A3334" s="2" t="s">
        <v>2419</v>
      </c>
      <c r="B3334" s="4">
        <v>43472</v>
      </c>
      <c r="C3334" s="4">
        <v>43473</v>
      </c>
      <c r="D3334" s="2" t="s">
        <v>35</v>
      </c>
      <c r="E3334" s="2" t="s">
        <v>48</v>
      </c>
      <c r="F3334" s="2" t="s">
        <v>589</v>
      </c>
      <c r="G3334" s="5" t="str">
        <f>VLOOKUP(F3334,'Customer Info'!A:B,2,0)</f>
        <v>Dave</v>
      </c>
      <c r="H3334" s="5" t="str">
        <f>VLOOKUP(F3334,'Customer Info'!A:C,3,0)</f>
        <v>Hallsten</v>
      </c>
      <c r="I3334" s="5" t="str">
        <f>VLOOKUP(F3334,'Customer Info'!A:E,5,0)</f>
        <v>Coimbatore</v>
      </c>
      <c r="J3334" s="2" t="s">
        <v>1184</v>
      </c>
      <c r="K3334" s="6" t="str">
        <f>VLOOKUP(J3334,'Product Details'!B:C,2,0)</f>
        <v>Office_Supplies</v>
      </c>
      <c r="L3334" s="6" t="str">
        <f>VLOOKUP(J3334,'Product Details'!B:D,3,0)</f>
        <v>Envelopes</v>
      </c>
      <c r="M3334" s="6" t="s">
        <v>6464</v>
      </c>
      <c r="N3334" s="2">
        <v>2228</v>
      </c>
      <c r="O3334" s="2">
        <v>2143</v>
      </c>
      <c r="P3334" s="2">
        <v>4</v>
      </c>
      <c r="Q3334" s="7">
        <f>O3334*P3334</f>
        <v>8572</v>
      </c>
      <c r="R3334" s="7">
        <f>N3334*P3334</f>
        <v>8912</v>
      </c>
      <c r="S3334" s="2">
        <v>41</v>
      </c>
      <c r="T3334" s="8">
        <f>R3334+S3334</f>
        <v>8953</v>
      </c>
      <c r="U3334" s="8">
        <f>T3334-Q3334</f>
        <v>381</v>
      </c>
      <c r="V3334" s="2" t="s">
        <v>33</v>
      </c>
      <c r="W3334" s="31">
        <f>IF(T3334&lt;5000,T3334*2%,IF(T3334&lt;25000,T3334*5%,IF(T3334&lt;50000,T3334*7%,IF(T3334&lt;100000,T3334*9%,IF(T3334&lt;250000,T3334*12%,T3334*15%)))))</f>
        <v>447.65000000000003</v>
      </c>
    </row>
    <row r="3335" spans="1:23" x14ac:dyDescent="0.3">
      <c r="A3335" s="2" t="s">
        <v>765</v>
      </c>
      <c r="B3335" s="4">
        <v>43124</v>
      </c>
      <c r="C3335" s="4">
        <v>43124</v>
      </c>
      <c r="D3335" s="2" t="s">
        <v>35</v>
      </c>
      <c r="E3335" s="2" t="s">
        <v>48</v>
      </c>
      <c r="F3335" s="2" t="s">
        <v>766</v>
      </c>
      <c r="G3335" s="5" t="str">
        <f>VLOOKUP(F3335,'Customer Info'!A:B,2,0)</f>
        <v>Brad</v>
      </c>
      <c r="H3335" s="5" t="str">
        <f>VLOOKUP(F3335,'Customer Info'!A:C,3,0)</f>
        <v>Thomas</v>
      </c>
      <c r="I3335" s="5" t="str">
        <f>VLOOKUP(F3335,'Customer Info'!A:E,5,0)</f>
        <v>Udaipur</v>
      </c>
      <c r="J3335" s="2" t="s">
        <v>457</v>
      </c>
      <c r="K3335" s="6" t="str">
        <f>VLOOKUP(J3335,'Product Details'!B:C,2,0)</f>
        <v>Office_Supplies</v>
      </c>
      <c r="L3335" s="6" t="str">
        <f>VLOOKUP(J3335,'Product Details'!B:D,3,0)</f>
        <v>Fasteners</v>
      </c>
      <c r="M3335" s="6" t="s">
        <v>6462</v>
      </c>
      <c r="N3335" s="2">
        <v>2228</v>
      </c>
      <c r="O3335" s="2">
        <v>2143</v>
      </c>
      <c r="P3335" s="2">
        <v>4</v>
      </c>
      <c r="Q3335" s="7">
        <f>O3335*P3335</f>
        <v>8572</v>
      </c>
      <c r="R3335" s="7">
        <f>N3335*P3335</f>
        <v>8912</v>
      </c>
      <c r="S3335" s="2">
        <v>30</v>
      </c>
      <c r="T3335" s="8">
        <f>R3335+S3335</f>
        <v>8942</v>
      </c>
      <c r="U3335" s="8">
        <f>T3335-Q3335</f>
        <v>370</v>
      </c>
      <c r="V3335" s="2" t="s">
        <v>63</v>
      </c>
      <c r="W3335" s="31">
        <f>IF(T3335&lt;5000,T3335*2%,IF(T3335&lt;25000,T3335*5%,IF(T3335&lt;50000,T3335*7%,IF(T3335&lt;100000,T3335*9%,IF(T3335&lt;250000,T3335*12%,T3335*15%)))))</f>
        <v>447.1</v>
      </c>
    </row>
    <row r="3336" spans="1:23" x14ac:dyDescent="0.3">
      <c r="A3336" s="2" t="s">
        <v>4714</v>
      </c>
      <c r="B3336" s="4">
        <v>43891</v>
      </c>
      <c r="C3336" s="4">
        <v>43893</v>
      </c>
      <c r="D3336" s="2" t="s">
        <v>28</v>
      </c>
      <c r="E3336" s="2" t="s">
        <v>36</v>
      </c>
      <c r="F3336" s="2" t="s">
        <v>1047</v>
      </c>
      <c r="G3336" s="5" t="str">
        <f>VLOOKUP(F3336,'Customer Info'!A:B,2,0)</f>
        <v>Logan</v>
      </c>
      <c r="H3336" s="5" t="str">
        <f>VLOOKUP(F3336,'Customer Info'!A:C,3,0)</f>
        <v>Currie</v>
      </c>
      <c r="I3336" s="5" t="str">
        <f>VLOOKUP(F3336,'Customer Info'!A:E,5,0)</f>
        <v>Gold Coast</v>
      </c>
      <c r="J3336" s="2" t="s">
        <v>382</v>
      </c>
      <c r="K3336" s="6" t="str">
        <f>VLOOKUP(J3336,'Product Details'!B:C,2,0)</f>
        <v>Office_Supplies</v>
      </c>
      <c r="L3336" s="6" t="str">
        <f>VLOOKUP(J3336,'Product Details'!B:D,3,0)</f>
        <v>Storage</v>
      </c>
      <c r="M3336" s="6" t="s">
        <v>6548</v>
      </c>
      <c r="N3336" s="2">
        <v>2981</v>
      </c>
      <c r="O3336" s="2">
        <v>2870</v>
      </c>
      <c r="P3336" s="2">
        <v>3</v>
      </c>
      <c r="Q3336" s="7">
        <f>O3336*P3336</f>
        <v>8610</v>
      </c>
      <c r="R3336" s="7">
        <f>N3336*P3336</f>
        <v>8943</v>
      </c>
      <c r="S3336" s="2">
        <v>75</v>
      </c>
      <c r="T3336" s="8">
        <f>R3336+S3336</f>
        <v>9018</v>
      </c>
      <c r="U3336" s="8">
        <f>T3336-Q3336</f>
        <v>408</v>
      </c>
      <c r="V3336" s="2" t="s">
        <v>33</v>
      </c>
      <c r="W3336" s="31">
        <f>IF(T3336&lt;5000,T3336*2%,IF(T3336&lt;25000,T3336*5%,IF(T3336&lt;50000,T3336*7%,IF(T3336&lt;100000,T3336*9%,IF(T3336&lt;250000,T3336*12%,T3336*15%)))))</f>
        <v>450.90000000000003</v>
      </c>
    </row>
    <row r="3337" spans="1:23" x14ac:dyDescent="0.3">
      <c r="A3337" s="2" t="s">
        <v>3214</v>
      </c>
      <c r="B3337" s="4">
        <v>43231</v>
      </c>
      <c r="C3337" s="4">
        <v>43233</v>
      </c>
      <c r="D3337" s="2" t="s">
        <v>28</v>
      </c>
      <c r="E3337" s="2" t="s">
        <v>43</v>
      </c>
      <c r="F3337" s="2" t="s">
        <v>165</v>
      </c>
      <c r="G3337" s="5" t="str">
        <f>VLOOKUP(F3337,'Customer Info'!A:B,2,0)</f>
        <v>Mark</v>
      </c>
      <c r="H3337" s="5" t="str">
        <f>VLOOKUP(F3337,'Customer Info'!A:C,3,0)</f>
        <v>Packer</v>
      </c>
      <c r="I3337" s="5" t="str">
        <f>VLOOKUP(F3337,'Customer Info'!A:E,5,0)</f>
        <v>Perth</v>
      </c>
      <c r="J3337" s="2" t="s">
        <v>93</v>
      </c>
      <c r="K3337" s="6" t="str">
        <f>VLOOKUP(J3337,'Product Details'!B:C,2,0)</f>
        <v>Furniture</v>
      </c>
      <c r="L3337" s="6" t="str">
        <f>VLOOKUP(J3337,'Product Details'!B:D,3,0)</f>
        <v>Bookcases</v>
      </c>
      <c r="M3337" s="6" t="s">
        <v>6452</v>
      </c>
      <c r="N3337" s="2">
        <v>2981</v>
      </c>
      <c r="O3337" s="2">
        <v>2870</v>
      </c>
      <c r="P3337" s="2">
        <v>3</v>
      </c>
      <c r="Q3337" s="7">
        <f>O3337*P3337</f>
        <v>8610</v>
      </c>
      <c r="R3337" s="7">
        <f>N3337*P3337</f>
        <v>8943</v>
      </c>
      <c r="S3337" s="2">
        <v>45</v>
      </c>
      <c r="T3337" s="8">
        <f>R3337+S3337</f>
        <v>8988</v>
      </c>
      <c r="U3337" s="8">
        <f>T3337-Q3337</f>
        <v>378</v>
      </c>
      <c r="V3337" s="2" t="s">
        <v>33</v>
      </c>
      <c r="W3337" s="31">
        <f>IF(T3337&lt;5000,T3337*2%,IF(T3337&lt;25000,T3337*5%,IF(T3337&lt;50000,T3337*7%,IF(T3337&lt;100000,T3337*9%,IF(T3337&lt;250000,T3337*12%,T3337*15%)))))</f>
        <v>449.40000000000003</v>
      </c>
    </row>
    <row r="3338" spans="1:23" x14ac:dyDescent="0.3">
      <c r="A3338" s="2" t="s">
        <v>1155</v>
      </c>
      <c r="B3338" s="4">
        <v>43725</v>
      </c>
      <c r="C3338" s="4">
        <v>43727</v>
      </c>
      <c r="D3338" s="2" t="s">
        <v>28</v>
      </c>
      <c r="E3338" s="2" t="s">
        <v>36</v>
      </c>
      <c r="F3338" s="2" t="s">
        <v>37</v>
      </c>
      <c r="G3338" s="5" t="str">
        <f>VLOOKUP(F3338,'Customer Info'!A:B,2,0)</f>
        <v>Muhammed</v>
      </c>
      <c r="H3338" s="5" t="str">
        <f>VLOOKUP(F3338,'Customer Info'!A:C,3,0)</f>
        <v>Lee</v>
      </c>
      <c r="I3338" s="5" t="str">
        <f>VLOOKUP(F3338,'Customer Info'!A:E,5,0)</f>
        <v>Nellore</v>
      </c>
      <c r="J3338" s="2" t="s">
        <v>514</v>
      </c>
      <c r="K3338" s="6" t="str">
        <f>VLOOKUP(J3338,'Product Details'!B:C,2,0)</f>
        <v>Technology</v>
      </c>
      <c r="L3338" s="6" t="str">
        <f>VLOOKUP(J3338,'Product Details'!B:D,3,0)</f>
        <v>Accessories</v>
      </c>
      <c r="M3338" s="6" t="s">
        <v>6431</v>
      </c>
      <c r="N3338" s="2">
        <v>1790</v>
      </c>
      <c r="O3338" s="2">
        <v>1706</v>
      </c>
      <c r="P3338" s="2">
        <v>5</v>
      </c>
      <c r="Q3338" s="7">
        <f>O3338*P3338</f>
        <v>8530</v>
      </c>
      <c r="R3338" s="7">
        <f>N3338*P3338</f>
        <v>8950</v>
      </c>
      <c r="S3338" s="2">
        <v>92</v>
      </c>
      <c r="T3338" s="8">
        <f>R3338+S3338</f>
        <v>9042</v>
      </c>
      <c r="U3338" s="8">
        <f>T3338-Q3338</f>
        <v>512</v>
      </c>
      <c r="V3338" s="2" t="s">
        <v>33</v>
      </c>
      <c r="W3338" s="31">
        <f>IF(T3338&lt;5000,T3338*2%,IF(T3338&lt;25000,T3338*5%,IF(T3338&lt;50000,T3338*7%,IF(T3338&lt;100000,T3338*9%,IF(T3338&lt;250000,T3338*12%,T3338*15%)))))</f>
        <v>452.1</v>
      </c>
    </row>
    <row r="3339" spans="1:23" x14ac:dyDescent="0.3">
      <c r="A3339" s="2" t="s">
        <v>2343</v>
      </c>
      <c r="B3339" s="4">
        <v>43563</v>
      </c>
      <c r="C3339" s="4">
        <v>43563</v>
      </c>
      <c r="D3339" s="2" t="s">
        <v>28</v>
      </c>
      <c r="E3339" s="2" t="s">
        <v>68</v>
      </c>
      <c r="F3339" s="2" t="s">
        <v>799</v>
      </c>
      <c r="G3339" s="5" t="str">
        <f>VLOOKUP(F3339,'Customer Info'!A:B,2,0)</f>
        <v>Tamara</v>
      </c>
      <c r="H3339" s="5" t="str">
        <f>VLOOKUP(F3339,'Customer Info'!A:C,3,0)</f>
        <v>Chand</v>
      </c>
      <c r="I3339" s="5" t="str">
        <f>VLOOKUP(F3339,'Customer Info'!A:E,5,0)</f>
        <v>Canberra</v>
      </c>
      <c r="J3339" s="2" t="s">
        <v>301</v>
      </c>
      <c r="K3339" s="6" t="str">
        <f>VLOOKUP(J3339,'Product Details'!B:C,2,0)</f>
        <v>Technology</v>
      </c>
      <c r="L3339" s="6" t="str">
        <f>VLOOKUP(J3339,'Product Details'!B:D,3,0)</f>
        <v>Machines</v>
      </c>
      <c r="M3339" s="6" t="s">
        <v>6520</v>
      </c>
      <c r="N3339" s="2">
        <v>1790</v>
      </c>
      <c r="O3339" s="2">
        <v>1706</v>
      </c>
      <c r="P3339" s="2">
        <v>5</v>
      </c>
      <c r="Q3339" s="7">
        <f>O3339*P3339</f>
        <v>8530</v>
      </c>
      <c r="R3339" s="7">
        <f>N3339*P3339</f>
        <v>8950</v>
      </c>
      <c r="S3339" s="2">
        <v>58</v>
      </c>
      <c r="T3339" s="8">
        <f>R3339+S3339</f>
        <v>9008</v>
      </c>
      <c r="U3339" s="8">
        <f>T3339-Q3339</f>
        <v>478</v>
      </c>
      <c r="V3339" s="2" t="s">
        <v>63</v>
      </c>
      <c r="W3339" s="31">
        <f>IF(T3339&lt;5000,T3339*2%,IF(T3339&lt;25000,T3339*5%,IF(T3339&lt;50000,T3339*7%,IF(T3339&lt;100000,T3339*9%,IF(T3339&lt;250000,T3339*12%,T3339*15%)))))</f>
        <v>450.40000000000003</v>
      </c>
    </row>
    <row r="3340" spans="1:23" x14ac:dyDescent="0.3">
      <c r="A3340" s="2" t="s">
        <v>3099</v>
      </c>
      <c r="B3340" s="4">
        <v>43359</v>
      </c>
      <c r="C3340" s="4">
        <v>43360</v>
      </c>
      <c r="D3340" s="2" t="s">
        <v>35</v>
      </c>
      <c r="E3340" s="2" t="s">
        <v>36</v>
      </c>
      <c r="F3340" s="2" t="s">
        <v>932</v>
      </c>
      <c r="G3340" s="5" t="str">
        <f>VLOOKUP(F3340,'Customer Info'!A:B,2,0)</f>
        <v>Dionis</v>
      </c>
      <c r="H3340" s="5" t="str">
        <f>VLOOKUP(F3340,'Customer Info'!A:C,3,0)</f>
        <v>Lloyd</v>
      </c>
      <c r="I3340" s="5" t="str">
        <f>VLOOKUP(F3340,'Customer Info'!A:E,5,0)</f>
        <v>Kamarhati</v>
      </c>
      <c r="J3340" s="2" t="s">
        <v>131</v>
      </c>
      <c r="K3340" s="6" t="str">
        <f>VLOOKUP(J3340,'Product Details'!B:C,2,0)</f>
        <v>Office_Supplies</v>
      </c>
      <c r="L3340" s="6" t="str">
        <f>VLOOKUP(J3340,'Product Details'!B:D,3,0)</f>
        <v>Labels</v>
      </c>
      <c r="M3340" s="6" t="s">
        <v>6517</v>
      </c>
      <c r="N3340" s="2">
        <v>8967</v>
      </c>
      <c r="O3340" s="2">
        <v>8151</v>
      </c>
      <c r="P3340" s="2">
        <v>1</v>
      </c>
      <c r="Q3340" s="7">
        <f>O3340*P3340</f>
        <v>8151</v>
      </c>
      <c r="R3340" s="7">
        <f>N3340*P3340</f>
        <v>8967</v>
      </c>
      <c r="S3340" s="2">
        <v>41</v>
      </c>
      <c r="T3340" s="8">
        <f>R3340+S3340</f>
        <v>9008</v>
      </c>
      <c r="U3340" s="8">
        <f>T3340-Q3340</f>
        <v>857</v>
      </c>
      <c r="V3340" s="2" t="s">
        <v>33</v>
      </c>
      <c r="W3340" s="31">
        <f>IF(T3340&lt;5000,T3340*2%,IF(T3340&lt;25000,T3340*5%,IF(T3340&lt;50000,T3340*7%,IF(T3340&lt;100000,T3340*9%,IF(T3340&lt;250000,T3340*12%,T3340*15%)))))</f>
        <v>450.40000000000003</v>
      </c>
    </row>
    <row r="3341" spans="1:23" x14ac:dyDescent="0.3">
      <c r="A3341" s="2" t="s">
        <v>502</v>
      </c>
      <c r="B3341" s="4">
        <v>43268</v>
      </c>
      <c r="C3341" s="4">
        <v>43268</v>
      </c>
      <c r="D3341" s="2" t="s">
        <v>28</v>
      </c>
      <c r="E3341" s="2" t="s">
        <v>91</v>
      </c>
      <c r="F3341" s="2" t="s">
        <v>340</v>
      </c>
      <c r="G3341" s="5" t="str">
        <f>VLOOKUP(F3341,'Customer Info'!A:B,2,0)</f>
        <v>Ann</v>
      </c>
      <c r="H3341" s="5" t="str">
        <f>VLOOKUP(F3341,'Customer Info'!A:C,3,0)</f>
        <v>Chong</v>
      </c>
      <c r="I3341" s="5" t="str">
        <f>VLOOKUP(F3341,'Customer Info'!A:E,5,0)</f>
        <v>Sydney</v>
      </c>
      <c r="J3341" s="2" t="s">
        <v>503</v>
      </c>
      <c r="K3341" s="6" t="str">
        <f>VLOOKUP(J3341,'Product Details'!B:C,2,0)</f>
        <v>Technology</v>
      </c>
      <c r="L3341" s="6" t="str">
        <f>VLOOKUP(J3341,'Product Details'!B:D,3,0)</f>
        <v>Machines</v>
      </c>
      <c r="M3341" s="6" t="s">
        <v>6540</v>
      </c>
      <c r="N3341" s="2">
        <v>2242</v>
      </c>
      <c r="O3341" s="2">
        <v>2075</v>
      </c>
      <c r="P3341" s="2">
        <v>4</v>
      </c>
      <c r="Q3341" s="7">
        <f>O3341*P3341</f>
        <v>8300</v>
      </c>
      <c r="R3341" s="7">
        <f>N3341*P3341</f>
        <v>8968</v>
      </c>
      <c r="S3341" s="2">
        <v>94</v>
      </c>
      <c r="T3341" s="8">
        <f>R3341+S3341</f>
        <v>9062</v>
      </c>
      <c r="U3341" s="8">
        <f>T3341-Q3341</f>
        <v>762</v>
      </c>
      <c r="V3341" s="2" t="s">
        <v>33</v>
      </c>
      <c r="W3341" s="31">
        <f>IF(T3341&lt;5000,T3341*2%,IF(T3341&lt;25000,T3341*5%,IF(T3341&lt;50000,T3341*7%,IF(T3341&lt;100000,T3341*9%,IF(T3341&lt;250000,T3341*12%,T3341*15%)))))</f>
        <v>453.1</v>
      </c>
    </row>
    <row r="3342" spans="1:23" x14ac:dyDescent="0.3">
      <c r="A3342" s="2" t="s">
        <v>1031</v>
      </c>
      <c r="B3342" s="4">
        <v>43513</v>
      </c>
      <c r="C3342" s="4">
        <v>43513</v>
      </c>
      <c r="D3342" s="2" t="s">
        <v>28</v>
      </c>
      <c r="E3342" s="2" t="s">
        <v>91</v>
      </c>
      <c r="F3342" s="2" t="s">
        <v>1032</v>
      </c>
      <c r="G3342" s="5" t="str">
        <f>VLOOKUP(F3342,'Customer Info'!A:B,2,0)</f>
        <v>Eugene</v>
      </c>
      <c r="H3342" s="5" t="str">
        <f>VLOOKUP(F3342,'Customer Info'!A:C,3,0)</f>
        <v>Hildebrand</v>
      </c>
      <c r="I3342" s="5" t="str">
        <f>VLOOKUP(F3342,'Customer Info'!A:E,5,0)</f>
        <v>Coffs Harbour</v>
      </c>
      <c r="J3342" s="2" t="s">
        <v>433</v>
      </c>
      <c r="K3342" s="6" t="str">
        <f>VLOOKUP(J3342,'Product Details'!B:C,2,0)</f>
        <v>Office_Supplies</v>
      </c>
      <c r="L3342" s="6" t="str">
        <f>VLOOKUP(J3342,'Product Details'!B:D,3,0)</f>
        <v>Binders</v>
      </c>
      <c r="M3342" s="6" t="s">
        <v>6563</v>
      </c>
      <c r="N3342" s="2">
        <v>2242</v>
      </c>
      <c r="O3342" s="2">
        <v>2075</v>
      </c>
      <c r="P3342" s="2">
        <v>4</v>
      </c>
      <c r="Q3342" s="7">
        <f>O3342*P3342</f>
        <v>8300</v>
      </c>
      <c r="R3342" s="7">
        <f>N3342*P3342</f>
        <v>8968</v>
      </c>
      <c r="S3342" s="2">
        <v>94</v>
      </c>
      <c r="T3342" s="8">
        <f>R3342+S3342</f>
        <v>9062</v>
      </c>
      <c r="U3342" s="8">
        <f>T3342-Q3342</f>
        <v>762</v>
      </c>
      <c r="V3342" s="2" t="s">
        <v>33</v>
      </c>
      <c r="W3342" s="31">
        <f>IF(T3342&lt;5000,T3342*2%,IF(T3342&lt;25000,T3342*5%,IF(T3342&lt;50000,T3342*7%,IF(T3342&lt;100000,T3342*9%,IF(T3342&lt;250000,T3342*12%,T3342*15%)))))</f>
        <v>453.1</v>
      </c>
    </row>
    <row r="3343" spans="1:23" x14ac:dyDescent="0.3">
      <c r="A3343" s="2" t="s">
        <v>4919</v>
      </c>
      <c r="B3343" s="4">
        <v>43249</v>
      </c>
      <c r="C3343" s="4">
        <v>43250</v>
      </c>
      <c r="D3343" s="2" t="s">
        <v>28</v>
      </c>
      <c r="E3343" s="2" t="s">
        <v>29</v>
      </c>
      <c r="F3343" s="2" t="s">
        <v>1473</v>
      </c>
      <c r="G3343" s="5" t="str">
        <f>VLOOKUP(F3343,'Customer Info'!A:B,2,0)</f>
        <v>Caroline</v>
      </c>
      <c r="H3343" s="5" t="str">
        <f>VLOOKUP(F3343,'Customer Info'!A:C,3,0)</f>
        <v>Jumper</v>
      </c>
      <c r="I3343" s="5" t="str">
        <f>VLOOKUP(F3343,'Customer Info'!A:E,5,0)</f>
        <v>Xuzhou</v>
      </c>
      <c r="J3343" s="2" t="s">
        <v>572</v>
      </c>
      <c r="K3343" s="6" t="str">
        <f>VLOOKUP(J3343,'Product Details'!B:C,2,0)</f>
        <v>Technology</v>
      </c>
      <c r="L3343" s="6" t="str">
        <f>VLOOKUP(J3343,'Product Details'!B:D,3,0)</f>
        <v>Machines</v>
      </c>
      <c r="M3343" s="6" t="s">
        <v>6553</v>
      </c>
      <c r="N3343" s="2">
        <v>2242</v>
      </c>
      <c r="O3343" s="2">
        <v>2075</v>
      </c>
      <c r="P3343" s="2">
        <v>4</v>
      </c>
      <c r="Q3343" s="7">
        <f>O3343*P3343</f>
        <v>8300</v>
      </c>
      <c r="R3343" s="7">
        <f>N3343*P3343</f>
        <v>8968</v>
      </c>
      <c r="S3343" s="2">
        <v>75</v>
      </c>
      <c r="T3343" s="8">
        <f>R3343+S3343</f>
        <v>9043</v>
      </c>
      <c r="U3343" s="8">
        <f>T3343-Q3343</f>
        <v>743</v>
      </c>
      <c r="V3343" s="2" t="s">
        <v>33</v>
      </c>
      <c r="W3343" s="31">
        <f>IF(T3343&lt;5000,T3343*2%,IF(T3343&lt;25000,T3343*5%,IF(T3343&lt;50000,T3343*7%,IF(T3343&lt;100000,T3343*9%,IF(T3343&lt;250000,T3343*12%,T3343*15%)))))</f>
        <v>452.15000000000003</v>
      </c>
    </row>
    <row r="3344" spans="1:23" x14ac:dyDescent="0.3">
      <c r="A3344" s="2" t="s">
        <v>2380</v>
      </c>
      <c r="B3344" s="4">
        <v>43552</v>
      </c>
      <c r="C3344" s="4">
        <v>43553</v>
      </c>
      <c r="D3344" s="2" t="s">
        <v>47</v>
      </c>
      <c r="E3344" s="2" t="s">
        <v>91</v>
      </c>
      <c r="F3344" s="2" t="s">
        <v>766</v>
      </c>
      <c r="G3344" s="5" t="str">
        <f>VLOOKUP(F3344,'Customer Info'!A:B,2,0)</f>
        <v>Brad</v>
      </c>
      <c r="H3344" s="5" t="str">
        <f>VLOOKUP(F3344,'Customer Info'!A:C,3,0)</f>
        <v>Thomas</v>
      </c>
      <c r="I3344" s="5" t="str">
        <f>VLOOKUP(F3344,'Customer Info'!A:E,5,0)</f>
        <v>Udaipur</v>
      </c>
      <c r="J3344" s="2" t="s">
        <v>492</v>
      </c>
      <c r="K3344" s="6" t="str">
        <f>VLOOKUP(J3344,'Product Details'!B:C,2,0)</f>
        <v>Office_Supplies</v>
      </c>
      <c r="L3344" s="6" t="str">
        <f>VLOOKUP(J3344,'Product Details'!B:D,3,0)</f>
        <v>Binders</v>
      </c>
      <c r="M3344" s="6" t="s">
        <v>6489</v>
      </c>
      <c r="N3344" s="2">
        <v>2243</v>
      </c>
      <c r="O3344" s="2">
        <v>2000</v>
      </c>
      <c r="P3344" s="2">
        <v>4</v>
      </c>
      <c r="Q3344" s="7">
        <f>O3344*P3344</f>
        <v>8000</v>
      </c>
      <c r="R3344" s="7">
        <f>N3344*P3344</f>
        <v>8972</v>
      </c>
      <c r="S3344" s="2">
        <v>60</v>
      </c>
      <c r="T3344" s="8">
        <f>R3344+S3344</f>
        <v>9032</v>
      </c>
      <c r="U3344" s="8">
        <f>T3344-Q3344</f>
        <v>1032</v>
      </c>
      <c r="V3344" s="2" t="s">
        <v>33</v>
      </c>
      <c r="W3344" s="31">
        <f>IF(T3344&lt;5000,T3344*2%,IF(T3344&lt;25000,T3344*5%,IF(T3344&lt;50000,T3344*7%,IF(T3344&lt;100000,T3344*9%,IF(T3344&lt;250000,T3344*12%,T3344*15%)))))</f>
        <v>451.6</v>
      </c>
    </row>
    <row r="3345" spans="1:23" x14ac:dyDescent="0.3">
      <c r="A3345" s="2" t="s">
        <v>2632</v>
      </c>
      <c r="B3345" s="4">
        <v>44018</v>
      </c>
      <c r="C3345" s="4">
        <v>44019</v>
      </c>
      <c r="D3345" s="2" t="s">
        <v>47</v>
      </c>
      <c r="E3345" s="2" t="s">
        <v>43</v>
      </c>
      <c r="F3345" s="2" t="s">
        <v>779</v>
      </c>
      <c r="G3345" s="5" t="str">
        <f>VLOOKUP(F3345,'Customer Info'!A:B,2,0)</f>
        <v>Evan</v>
      </c>
      <c r="H3345" s="5" t="str">
        <f>VLOOKUP(F3345,'Customer Info'!A:C,3,0)</f>
        <v>Bailliet</v>
      </c>
      <c r="I3345" s="5" t="str">
        <f>VLOOKUP(F3345,'Customer Info'!A:E,5,0)</f>
        <v>Sydney</v>
      </c>
      <c r="J3345" s="2" t="s">
        <v>50</v>
      </c>
      <c r="K3345" s="6" t="str">
        <f>VLOOKUP(J3345,'Product Details'!B:C,2,0)</f>
        <v>Technology</v>
      </c>
      <c r="L3345" s="6" t="str">
        <f>VLOOKUP(J3345,'Product Details'!B:D,3,0)</f>
        <v>Machines</v>
      </c>
      <c r="M3345" s="6" t="s">
        <v>6562</v>
      </c>
      <c r="N3345" s="2">
        <v>2243</v>
      </c>
      <c r="O3345" s="2">
        <v>2000</v>
      </c>
      <c r="P3345" s="2">
        <v>4</v>
      </c>
      <c r="Q3345" s="7">
        <f>O3345*P3345</f>
        <v>8000</v>
      </c>
      <c r="R3345" s="7">
        <f>N3345*P3345</f>
        <v>8972</v>
      </c>
      <c r="S3345" s="2">
        <v>40</v>
      </c>
      <c r="T3345" s="8">
        <f>R3345+S3345</f>
        <v>9012</v>
      </c>
      <c r="U3345" s="8">
        <f>T3345-Q3345</f>
        <v>1012</v>
      </c>
      <c r="V3345" s="2" t="s">
        <v>71</v>
      </c>
      <c r="W3345" s="31">
        <f>IF(T3345&lt;5000,T3345*2%,IF(T3345&lt;25000,T3345*5%,IF(T3345&lt;50000,T3345*7%,IF(T3345&lt;100000,T3345*9%,IF(T3345&lt;250000,T3345*12%,T3345*15%)))))</f>
        <v>450.6</v>
      </c>
    </row>
    <row r="3346" spans="1:23" x14ac:dyDescent="0.3">
      <c r="A3346" s="2" t="s">
        <v>1429</v>
      </c>
      <c r="B3346" s="4">
        <v>43800</v>
      </c>
      <c r="C3346" s="4">
        <v>43800</v>
      </c>
      <c r="D3346" s="2" t="s">
        <v>47</v>
      </c>
      <c r="E3346" s="2" t="s">
        <v>48</v>
      </c>
      <c r="F3346" s="2" t="s">
        <v>606</v>
      </c>
      <c r="G3346" s="5" t="str">
        <f>VLOOKUP(F3346,'Customer Info'!A:B,2,0)</f>
        <v>Maureen</v>
      </c>
      <c r="H3346" s="5" t="str">
        <f>VLOOKUP(F3346,'Customer Info'!A:C,3,0)</f>
        <v>Gastineau</v>
      </c>
      <c r="I3346" s="5" t="str">
        <f>VLOOKUP(F3346,'Customer Info'!A:E,5,0)</f>
        <v>Melton</v>
      </c>
      <c r="J3346" s="2" t="s">
        <v>160</v>
      </c>
      <c r="K3346" s="6" t="str">
        <f>VLOOKUP(J3346,'Product Details'!B:C,2,0)</f>
        <v>Office_Supplies</v>
      </c>
      <c r="L3346" s="6" t="str">
        <f>VLOOKUP(J3346,'Product Details'!B:D,3,0)</f>
        <v>Storage</v>
      </c>
      <c r="M3346" s="6" t="s">
        <v>6506</v>
      </c>
      <c r="N3346" s="2">
        <v>2243</v>
      </c>
      <c r="O3346" s="2">
        <v>2000</v>
      </c>
      <c r="P3346" s="2">
        <v>4</v>
      </c>
      <c r="Q3346" s="7">
        <f>O3346*P3346</f>
        <v>8000</v>
      </c>
      <c r="R3346" s="7">
        <f>N3346*P3346</f>
        <v>8972</v>
      </c>
      <c r="S3346" s="2">
        <v>20</v>
      </c>
      <c r="T3346" s="8">
        <f>R3346+S3346</f>
        <v>8992</v>
      </c>
      <c r="U3346" s="8">
        <f>T3346-Q3346</f>
        <v>992</v>
      </c>
      <c r="V3346" s="2" t="s">
        <v>30</v>
      </c>
      <c r="W3346" s="31">
        <f>IF(T3346&lt;5000,T3346*2%,IF(T3346&lt;25000,T3346*5%,IF(T3346&lt;50000,T3346*7%,IF(T3346&lt;100000,T3346*9%,IF(T3346&lt;250000,T3346*12%,T3346*15%)))))</f>
        <v>449.6</v>
      </c>
    </row>
    <row r="3347" spans="1:23" x14ac:dyDescent="0.3">
      <c r="A3347" s="2" t="s">
        <v>1857</v>
      </c>
      <c r="B3347" s="4">
        <v>43859</v>
      </c>
      <c r="C3347" s="4">
        <v>43860</v>
      </c>
      <c r="D3347" s="2" t="s">
        <v>28</v>
      </c>
      <c r="E3347" s="2" t="s">
        <v>68</v>
      </c>
      <c r="F3347" s="2" t="s">
        <v>766</v>
      </c>
      <c r="G3347" s="5" t="str">
        <f>VLOOKUP(F3347,'Customer Info'!A:B,2,0)</f>
        <v>Brad</v>
      </c>
      <c r="H3347" s="5" t="str">
        <f>VLOOKUP(F3347,'Customer Info'!A:C,3,0)</f>
        <v>Thomas</v>
      </c>
      <c r="I3347" s="5" t="str">
        <f>VLOOKUP(F3347,'Customer Info'!A:E,5,0)</f>
        <v>Udaipur</v>
      </c>
      <c r="J3347" s="2" t="s">
        <v>503</v>
      </c>
      <c r="K3347" s="6" t="str">
        <f>VLOOKUP(J3347,'Product Details'!B:C,2,0)</f>
        <v>Technology</v>
      </c>
      <c r="L3347" s="6" t="str">
        <f>VLOOKUP(J3347,'Product Details'!B:D,3,0)</f>
        <v>Machines</v>
      </c>
      <c r="M3347" s="6" t="s">
        <v>6540</v>
      </c>
      <c r="N3347" s="2">
        <v>4487</v>
      </c>
      <c r="O3347" s="2">
        <v>4201</v>
      </c>
      <c r="P3347" s="2">
        <v>2</v>
      </c>
      <c r="Q3347" s="7">
        <f>O3347*P3347</f>
        <v>8402</v>
      </c>
      <c r="R3347" s="7">
        <f>N3347*P3347</f>
        <v>8974</v>
      </c>
      <c r="S3347" s="2">
        <v>99</v>
      </c>
      <c r="T3347" s="8">
        <f>R3347+S3347</f>
        <v>9073</v>
      </c>
      <c r="U3347" s="8">
        <f>T3347-Q3347</f>
        <v>671</v>
      </c>
      <c r="V3347" s="2" t="s">
        <v>63</v>
      </c>
      <c r="W3347" s="31">
        <f>IF(T3347&lt;5000,T3347*2%,IF(T3347&lt;25000,T3347*5%,IF(T3347&lt;50000,T3347*7%,IF(T3347&lt;100000,T3347*9%,IF(T3347&lt;250000,T3347*12%,T3347*15%)))))</f>
        <v>453.65000000000003</v>
      </c>
    </row>
    <row r="3348" spans="1:23" x14ac:dyDescent="0.3">
      <c r="A3348" s="2" t="s">
        <v>1519</v>
      </c>
      <c r="B3348" s="4">
        <v>43889</v>
      </c>
      <c r="C3348" s="4">
        <v>43890</v>
      </c>
      <c r="D3348" s="2" t="s">
        <v>28</v>
      </c>
      <c r="E3348" s="2" t="s">
        <v>91</v>
      </c>
      <c r="F3348" s="2" t="s">
        <v>1199</v>
      </c>
      <c r="G3348" s="5" t="str">
        <f>VLOOKUP(F3348,'Customer Info'!A:B,2,0)</f>
        <v>Bryan</v>
      </c>
      <c r="H3348" s="5" t="str">
        <f>VLOOKUP(F3348,'Customer Info'!A:C,3,0)</f>
        <v>Spruell</v>
      </c>
      <c r="I3348" s="5" t="str">
        <f>VLOOKUP(F3348,'Customer Info'!A:E,5,0)</f>
        <v>Bekasi</v>
      </c>
      <c r="J3348" s="2" t="s">
        <v>668</v>
      </c>
      <c r="K3348" s="6" t="str">
        <f>VLOOKUP(J3348,'Product Details'!B:C,2,0)</f>
        <v>Technology</v>
      </c>
      <c r="L3348" s="6" t="str">
        <f>VLOOKUP(J3348,'Product Details'!B:D,3,0)</f>
        <v>Phones</v>
      </c>
      <c r="M3348" s="6" t="s">
        <v>6432</v>
      </c>
      <c r="N3348" s="2">
        <v>4487</v>
      </c>
      <c r="O3348" s="2">
        <v>4201</v>
      </c>
      <c r="P3348" s="2">
        <v>2</v>
      </c>
      <c r="Q3348" s="7">
        <f>O3348*P3348</f>
        <v>8402</v>
      </c>
      <c r="R3348" s="7">
        <f>N3348*P3348</f>
        <v>8974</v>
      </c>
      <c r="S3348" s="2">
        <v>36</v>
      </c>
      <c r="T3348" s="8">
        <f>R3348+S3348</f>
        <v>9010</v>
      </c>
      <c r="U3348" s="8">
        <f>T3348-Q3348</f>
        <v>608</v>
      </c>
      <c r="V3348" s="2" t="s">
        <v>33</v>
      </c>
      <c r="W3348" s="31">
        <f>IF(T3348&lt;5000,T3348*2%,IF(T3348&lt;25000,T3348*5%,IF(T3348&lt;50000,T3348*7%,IF(T3348&lt;100000,T3348*9%,IF(T3348&lt;250000,T3348*12%,T3348*15%)))))</f>
        <v>450.5</v>
      </c>
    </row>
    <row r="3349" spans="1:23" x14ac:dyDescent="0.3">
      <c r="A3349" s="2" t="s">
        <v>5346</v>
      </c>
      <c r="B3349" s="4">
        <v>43840</v>
      </c>
      <c r="C3349" s="4">
        <v>43840</v>
      </c>
      <c r="D3349" s="2" t="s">
        <v>35</v>
      </c>
      <c r="E3349" s="2" t="s">
        <v>48</v>
      </c>
      <c r="F3349" s="2" t="s">
        <v>544</v>
      </c>
      <c r="G3349" s="5" t="str">
        <f>VLOOKUP(F3349,'Customer Info'!A:B,2,0)</f>
        <v>Troy</v>
      </c>
      <c r="H3349" s="5" t="str">
        <f>VLOOKUP(F3349,'Customer Info'!A:C,3,0)</f>
        <v>Blackwell</v>
      </c>
      <c r="I3349" s="5" t="str">
        <f>VLOOKUP(F3349,'Customer Info'!A:E,5,0)</f>
        <v>Akola</v>
      </c>
      <c r="J3349" s="2" t="s">
        <v>38</v>
      </c>
      <c r="K3349" s="6" t="str">
        <f>VLOOKUP(J3349,'Product Details'!B:C,2,0)</f>
        <v>Office_Supplies</v>
      </c>
      <c r="L3349" s="6" t="str">
        <f>VLOOKUP(J3349,'Product Details'!B:D,3,0)</f>
        <v>Binders</v>
      </c>
      <c r="M3349" s="6" t="s">
        <v>6457</v>
      </c>
      <c r="N3349" s="2">
        <v>1498</v>
      </c>
      <c r="O3349" s="2">
        <v>1335</v>
      </c>
      <c r="P3349" s="2">
        <v>6</v>
      </c>
      <c r="Q3349" s="7">
        <f>O3349*P3349</f>
        <v>8010</v>
      </c>
      <c r="R3349" s="7">
        <f>N3349*P3349</f>
        <v>8988</v>
      </c>
      <c r="S3349" s="2">
        <v>61</v>
      </c>
      <c r="T3349" s="8">
        <f>R3349+S3349</f>
        <v>9049</v>
      </c>
      <c r="U3349" s="8">
        <f>T3349-Q3349</f>
        <v>1039</v>
      </c>
      <c r="V3349" s="2" t="s">
        <v>33</v>
      </c>
      <c r="W3349" s="31">
        <f>IF(T3349&lt;5000,T3349*2%,IF(T3349&lt;25000,T3349*5%,IF(T3349&lt;50000,T3349*7%,IF(T3349&lt;100000,T3349*9%,IF(T3349&lt;250000,T3349*12%,T3349*15%)))))</f>
        <v>452.45000000000005</v>
      </c>
    </row>
    <row r="3350" spans="1:23" x14ac:dyDescent="0.3">
      <c r="A3350" s="2" t="s">
        <v>1845</v>
      </c>
      <c r="B3350" s="4">
        <v>44190</v>
      </c>
      <c r="C3350" s="4">
        <v>44192</v>
      </c>
      <c r="D3350" s="2" t="s">
        <v>35</v>
      </c>
      <c r="E3350" s="2" t="s">
        <v>29</v>
      </c>
      <c r="F3350" s="2" t="s">
        <v>1032</v>
      </c>
      <c r="G3350" s="5" t="str">
        <f>VLOOKUP(F3350,'Customer Info'!A:B,2,0)</f>
        <v>Eugene</v>
      </c>
      <c r="H3350" s="5" t="str">
        <f>VLOOKUP(F3350,'Customer Info'!A:C,3,0)</f>
        <v>Hildebrand</v>
      </c>
      <c r="I3350" s="5" t="str">
        <f>VLOOKUP(F3350,'Customer Info'!A:E,5,0)</f>
        <v>Coffs Harbour</v>
      </c>
      <c r="J3350" s="2" t="s">
        <v>262</v>
      </c>
      <c r="K3350" s="6" t="str">
        <f>VLOOKUP(J3350,'Product Details'!B:C,2,0)</f>
        <v>Furniture</v>
      </c>
      <c r="L3350" s="6" t="str">
        <f>VLOOKUP(J3350,'Product Details'!B:D,3,0)</f>
        <v>Chairs</v>
      </c>
      <c r="M3350" s="6" t="s">
        <v>6451</v>
      </c>
      <c r="N3350" s="2">
        <v>1498</v>
      </c>
      <c r="O3350" s="2">
        <v>1335</v>
      </c>
      <c r="P3350" s="2">
        <v>6</v>
      </c>
      <c r="Q3350" s="7">
        <f>O3350*P3350</f>
        <v>8010</v>
      </c>
      <c r="R3350" s="7">
        <f>N3350*P3350</f>
        <v>8988</v>
      </c>
      <c r="S3350" s="2">
        <v>57</v>
      </c>
      <c r="T3350" s="8">
        <f>R3350+S3350</f>
        <v>9045</v>
      </c>
      <c r="U3350" s="8">
        <f>T3350-Q3350</f>
        <v>1035</v>
      </c>
      <c r="V3350" s="2" t="s">
        <v>63</v>
      </c>
      <c r="W3350" s="31">
        <f>IF(T3350&lt;5000,T3350*2%,IF(T3350&lt;25000,T3350*5%,IF(T3350&lt;50000,T3350*7%,IF(T3350&lt;100000,T3350*9%,IF(T3350&lt;250000,T3350*12%,T3350*15%)))))</f>
        <v>452.25</v>
      </c>
    </row>
    <row r="3351" spans="1:23" x14ac:dyDescent="0.3">
      <c r="A3351" s="2" t="s">
        <v>3028</v>
      </c>
      <c r="B3351" s="4">
        <v>43352</v>
      </c>
      <c r="C3351" s="4">
        <v>43353</v>
      </c>
      <c r="D3351" s="2" t="s">
        <v>47</v>
      </c>
      <c r="E3351" s="2" t="s">
        <v>36</v>
      </c>
      <c r="F3351" s="2" t="s">
        <v>510</v>
      </c>
      <c r="G3351" s="5" t="str">
        <f>VLOOKUP(F3351,'Customer Info'!A:B,2,0)</f>
        <v>Keith</v>
      </c>
      <c r="H3351" s="5" t="str">
        <f>VLOOKUP(F3351,'Customer Info'!A:C,3,0)</f>
        <v>Herrera</v>
      </c>
      <c r="I3351" s="5" t="str">
        <f>VLOOKUP(F3351,'Customer Info'!A:E,5,0)</f>
        <v>Jakarta</v>
      </c>
      <c r="J3351" s="2" t="s">
        <v>414</v>
      </c>
      <c r="K3351" s="6" t="str">
        <f>VLOOKUP(J3351,'Product Details'!B:C,2,0)</f>
        <v>Furniture</v>
      </c>
      <c r="L3351" s="6" t="str">
        <f>VLOOKUP(J3351,'Product Details'!B:D,3,0)</f>
        <v>Furnishings</v>
      </c>
      <c r="M3351" s="6" t="s">
        <v>6534</v>
      </c>
      <c r="N3351" s="2">
        <v>1798</v>
      </c>
      <c r="O3351" s="2">
        <v>1650</v>
      </c>
      <c r="P3351" s="2">
        <v>5</v>
      </c>
      <c r="Q3351" s="7">
        <f>O3351*P3351</f>
        <v>8250</v>
      </c>
      <c r="R3351" s="7">
        <f>N3351*P3351</f>
        <v>8990</v>
      </c>
      <c r="S3351" s="2">
        <v>24</v>
      </c>
      <c r="T3351" s="8">
        <f>R3351+S3351</f>
        <v>9014</v>
      </c>
      <c r="U3351" s="8">
        <f>T3351-Q3351</f>
        <v>764</v>
      </c>
      <c r="V3351" s="2" t="s">
        <v>30</v>
      </c>
      <c r="W3351" s="31">
        <f>IF(T3351&lt;5000,T3351*2%,IF(T3351&lt;25000,T3351*5%,IF(T3351&lt;50000,T3351*7%,IF(T3351&lt;100000,T3351*9%,IF(T3351&lt;250000,T3351*12%,T3351*15%)))))</f>
        <v>450.70000000000005</v>
      </c>
    </row>
    <row r="3352" spans="1:23" x14ac:dyDescent="0.3">
      <c r="A3352" s="2" t="s">
        <v>402</v>
      </c>
      <c r="B3352" s="4">
        <v>43176</v>
      </c>
      <c r="C3352" s="4">
        <v>43177</v>
      </c>
      <c r="D3352" s="2" t="s">
        <v>28</v>
      </c>
      <c r="E3352" s="2" t="s">
        <v>43</v>
      </c>
      <c r="F3352" s="2" t="s">
        <v>403</v>
      </c>
      <c r="G3352" s="5" t="str">
        <f>VLOOKUP(F3352,'Customer Info'!A:B,2,0)</f>
        <v>Roger</v>
      </c>
      <c r="H3352" s="5" t="str">
        <f>VLOOKUP(F3352,'Customer Info'!A:C,3,0)</f>
        <v>Barcio</v>
      </c>
      <c r="I3352" s="5" t="str">
        <f>VLOOKUP(F3352,'Customer Info'!A:E,5,0)</f>
        <v>Celle</v>
      </c>
      <c r="J3352" s="2" t="s">
        <v>404</v>
      </c>
      <c r="K3352" s="6" t="str">
        <f>VLOOKUP(J3352,'Product Details'!B:C,2,0)</f>
        <v>Furniture</v>
      </c>
      <c r="L3352" s="6" t="str">
        <f>VLOOKUP(J3352,'Product Details'!B:D,3,0)</f>
        <v>Furnishings</v>
      </c>
      <c r="M3352" s="6" t="s">
        <v>6535</v>
      </c>
      <c r="N3352" s="2">
        <v>2249</v>
      </c>
      <c r="O3352" s="2">
        <v>2102</v>
      </c>
      <c r="P3352" s="2">
        <v>4</v>
      </c>
      <c r="Q3352" s="7">
        <f>O3352*P3352</f>
        <v>8408</v>
      </c>
      <c r="R3352" s="7">
        <f>N3352*P3352</f>
        <v>8996</v>
      </c>
      <c r="S3352" s="2">
        <v>32</v>
      </c>
      <c r="T3352" s="8">
        <f>R3352+S3352</f>
        <v>9028</v>
      </c>
      <c r="U3352" s="8">
        <f>T3352-Q3352</f>
        <v>620</v>
      </c>
      <c r="V3352" s="2" t="s">
        <v>33</v>
      </c>
      <c r="W3352" s="31">
        <f>IF(T3352&lt;5000,T3352*2%,IF(T3352&lt;25000,T3352*5%,IF(T3352&lt;50000,T3352*7%,IF(T3352&lt;100000,T3352*9%,IF(T3352&lt;250000,T3352*12%,T3352*15%)))))</f>
        <v>451.40000000000003</v>
      </c>
    </row>
    <row r="3353" spans="1:23" x14ac:dyDescent="0.3">
      <c r="A3353" s="2" t="s">
        <v>1013</v>
      </c>
      <c r="B3353" s="4">
        <v>43662</v>
      </c>
      <c r="C3353" s="4">
        <v>43662</v>
      </c>
      <c r="D3353" s="2" t="s">
        <v>28</v>
      </c>
      <c r="E3353" s="2" t="s">
        <v>29</v>
      </c>
      <c r="F3353" s="2" t="s">
        <v>769</v>
      </c>
      <c r="G3353" s="5" t="str">
        <f>VLOOKUP(F3353,'Customer Info'!A:B,2,0)</f>
        <v>Lindsay</v>
      </c>
      <c r="H3353" s="5" t="str">
        <f>VLOOKUP(F3353,'Customer Info'!A:C,3,0)</f>
        <v>Williams</v>
      </c>
      <c r="I3353" s="5" t="str">
        <f>VLOOKUP(F3353,'Customer Info'!A:E,5,0)</f>
        <v>Akola</v>
      </c>
      <c r="J3353" s="2" t="s">
        <v>668</v>
      </c>
      <c r="K3353" s="6" t="str">
        <f>VLOOKUP(J3353,'Product Details'!B:C,2,0)</f>
        <v>Technology</v>
      </c>
      <c r="L3353" s="6" t="str">
        <f>VLOOKUP(J3353,'Product Details'!B:D,3,0)</f>
        <v>Phones</v>
      </c>
      <c r="M3353" s="6" t="s">
        <v>6432</v>
      </c>
      <c r="N3353" s="2">
        <v>2249</v>
      </c>
      <c r="O3353" s="2">
        <v>2102</v>
      </c>
      <c r="P3353" s="2">
        <v>4</v>
      </c>
      <c r="Q3353" s="7">
        <f>O3353*P3353</f>
        <v>8408</v>
      </c>
      <c r="R3353" s="7">
        <f>N3353*P3353</f>
        <v>8996</v>
      </c>
      <c r="S3353" s="2">
        <v>23</v>
      </c>
      <c r="T3353" s="8">
        <f>R3353+S3353</f>
        <v>9019</v>
      </c>
      <c r="U3353" s="8">
        <f>T3353-Q3353</f>
        <v>611</v>
      </c>
      <c r="V3353" s="2" t="s">
        <v>30</v>
      </c>
      <c r="W3353" s="31">
        <f>IF(T3353&lt;5000,T3353*2%,IF(T3353&lt;25000,T3353*5%,IF(T3353&lt;50000,T3353*7%,IF(T3353&lt;100000,T3353*9%,IF(T3353&lt;250000,T3353*12%,T3353*15%)))))</f>
        <v>450.95000000000005</v>
      </c>
    </row>
    <row r="3354" spans="1:23" x14ac:dyDescent="0.3">
      <c r="A3354" s="2" t="s">
        <v>4186</v>
      </c>
      <c r="B3354" s="4">
        <v>43211</v>
      </c>
      <c r="C3354" s="4">
        <v>43212</v>
      </c>
      <c r="D3354" s="2" t="s">
        <v>35</v>
      </c>
      <c r="E3354" s="2" t="s">
        <v>29</v>
      </c>
      <c r="F3354" s="2" t="s">
        <v>1151</v>
      </c>
      <c r="G3354" s="5" t="str">
        <f>VLOOKUP(F3354,'Customer Info'!A:B,2,0)</f>
        <v>Ralph</v>
      </c>
      <c r="H3354" s="5" t="str">
        <f>VLOOKUP(F3354,'Customer Info'!A:C,3,0)</f>
        <v>Arnett</v>
      </c>
      <c r="I3354" s="5" t="str">
        <f>VLOOKUP(F3354,'Customer Info'!A:E,5,0)</f>
        <v>Wolfsburg</v>
      </c>
      <c r="J3354" s="2" t="s">
        <v>121</v>
      </c>
      <c r="K3354" s="6" t="str">
        <f>VLOOKUP(J3354,'Product Details'!B:C,2,0)</f>
        <v>Furniture</v>
      </c>
      <c r="L3354" s="6" t="str">
        <f>VLOOKUP(J3354,'Product Details'!B:D,3,0)</f>
        <v>Furnishings</v>
      </c>
      <c r="M3354" s="6" t="s">
        <v>6421</v>
      </c>
      <c r="N3354" s="2">
        <v>2250</v>
      </c>
      <c r="O3354" s="2">
        <v>2207</v>
      </c>
      <c r="P3354" s="2">
        <v>4</v>
      </c>
      <c r="Q3354" s="7">
        <f>O3354*P3354</f>
        <v>8828</v>
      </c>
      <c r="R3354" s="7">
        <f>N3354*P3354</f>
        <v>9000</v>
      </c>
      <c r="S3354" s="2">
        <v>62</v>
      </c>
      <c r="T3354" s="8">
        <f>R3354+S3354</f>
        <v>9062</v>
      </c>
      <c r="U3354" s="8">
        <f>T3354-Q3354</f>
        <v>234</v>
      </c>
      <c r="V3354" s="2" t="s">
        <v>33</v>
      </c>
      <c r="W3354" s="31">
        <f>IF(T3354&lt;5000,T3354*2%,IF(T3354&lt;25000,T3354*5%,IF(T3354&lt;50000,T3354*7%,IF(T3354&lt;100000,T3354*9%,IF(T3354&lt;250000,T3354*12%,T3354*15%)))))</f>
        <v>453.1</v>
      </c>
    </row>
    <row r="3355" spans="1:23" x14ac:dyDescent="0.3">
      <c r="A3355" s="2" t="s">
        <v>2650</v>
      </c>
      <c r="B3355" s="4">
        <v>44120</v>
      </c>
      <c r="C3355" s="4">
        <v>44121</v>
      </c>
      <c r="D3355" s="2" t="s">
        <v>35</v>
      </c>
      <c r="E3355" s="2" t="s">
        <v>91</v>
      </c>
      <c r="F3355" s="2" t="s">
        <v>1892</v>
      </c>
      <c r="G3355" s="5" t="str">
        <f>VLOOKUP(F3355,'Customer Info'!A:B,2,0)</f>
        <v>Hunter</v>
      </c>
      <c r="H3355" s="5" t="str">
        <f>VLOOKUP(F3355,'Customer Info'!A:C,3,0)</f>
        <v>Lopez</v>
      </c>
      <c r="I3355" s="5" t="str">
        <f>VLOOKUP(F3355,'Customer Info'!A:E,5,0)</f>
        <v>Cuttack</v>
      </c>
      <c r="J3355" s="2" t="s">
        <v>761</v>
      </c>
      <c r="K3355" s="6" t="str">
        <f>VLOOKUP(J3355,'Product Details'!B:C,2,0)</f>
        <v>Technology</v>
      </c>
      <c r="L3355" s="6" t="str">
        <f>VLOOKUP(J3355,'Product Details'!B:D,3,0)</f>
        <v>Machines</v>
      </c>
      <c r="M3355" s="6" t="s">
        <v>6438</v>
      </c>
      <c r="N3355" s="2">
        <v>9033</v>
      </c>
      <c r="O3355" s="2">
        <v>8132</v>
      </c>
      <c r="P3355" s="2">
        <v>1</v>
      </c>
      <c r="Q3355" s="7">
        <f>O3355*P3355</f>
        <v>8132</v>
      </c>
      <c r="R3355" s="7">
        <f>N3355*P3355</f>
        <v>9033</v>
      </c>
      <c r="S3355" s="2">
        <v>82</v>
      </c>
      <c r="T3355" s="8">
        <f>R3355+S3355</f>
        <v>9115</v>
      </c>
      <c r="U3355" s="8">
        <f>T3355-Q3355</f>
        <v>983</v>
      </c>
      <c r="V3355" s="2" t="s">
        <v>63</v>
      </c>
      <c r="W3355" s="31">
        <f>IF(T3355&lt;5000,T3355*2%,IF(T3355&lt;25000,T3355*5%,IF(T3355&lt;50000,T3355*7%,IF(T3355&lt;100000,T3355*9%,IF(T3355&lt;250000,T3355*12%,T3355*15%)))))</f>
        <v>455.75</v>
      </c>
    </row>
    <row r="3356" spans="1:23" x14ac:dyDescent="0.3">
      <c r="A3356" s="2" t="s">
        <v>3044</v>
      </c>
      <c r="B3356" s="4">
        <v>43151</v>
      </c>
      <c r="C3356" s="4">
        <v>43151</v>
      </c>
      <c r="D3356" s="2" t="s">
        <v>47</v>
      </c>
      <c r="E3356" s="2" t="s">
        <v>36</v>
      </c>
      <c r="F3356" s="2" t="s">
        <v>82</v>
      </c>
      <c r="G3356" s="5" t="str">
        <f>VLOOKUP(F3356,'Customer Info'!A:B,2,0)</f>
        <v>Adam</v>
      </c>
      <c r="H3356" s="5" t="str">
        <f>VLOOKUP(F3356,'Customer Info'!A:C,3,0)</f>
        <v>Bellavance</v>
      </c>
      <c r="I3356" s="5" t="str">
        <f>VLOOKUP(F3356,'Customer Info'!A:E,5,0)</f>
        <v>Medan</v>
      </c>
      <c r="J3356" s="2" t="s">
        <v>433</v>
      </c>
      <c r="K3356" s="6" t="str">
        <f>VLOOKUP(J3356,'Product Details'!B:C,2,0)</f>
        <v>Office_Supplies</v>
      </c>
      <c r="L3356" s="6" t="str">
        <f>VLOOKUP(J3356,'Product Details'!B:D,3,0)</f>
        <v>Binders</v>
      </c>
      <c r="M3356" s="6" t="s">
        <v>6563</v>
      </c>
      <c r="N3356" s="2">
        <v>1809</v>
      </c>
      <c r="O3356" s="2">
        <v>1691</v>
      </c>
      <c r="P3356" s="2">
        <v>5</v>
      </c>
      <c r="Q3356" s="7">
        <f>O3356*P3356</f>
        <v>8455</v>
      </c>
      <c r="R3356" s="7">
        <f>N3356*P3356</f>
        <v>9045</v>
      </c>
      <c r="S3356" s="2">
        <v>25</v>
      </c>
      <c r="T3356" s="8">
        <f>R3356+S3356</f>
        <v>9070</v>
      </c>
      <c r="U3356" s="8">
        <f>T3356-Q3356</f>
        <v>615</v>
      </c>
      <c r="V3356" s="2" t="s">
        <v>33</v>
      </c>
      <c r="W3356" s="31">
        <f>IF(T3356&lt;5000,T3356*2%,IF(T3356&lt;25000,T3356*5%,IF(T3356&lt;50000,T3356*7%,IF(T3356&lt;100000,T3356*9%,IF(T3356&lt;250000,T3356*12%,T3356*15%)))))</f>
        <v>453.5</v>
      </c>
    </row>
    <row r="3357" spans="1:23" x14ac:dyDescent="0.3">
      <c r="A3357" s="2" t="s">
        <v>767</v>
      </c>
      <c r="B3357" s="4">
        <v>43115</v>
      </c>
      <c r="C3357" s="4">
        <v>43115</v>
      </c>
      <c r="D3357" s="2" t="s">
        <v>28</v>
      </c>
      <c r="E3357" s="2" t="s">
        <v>68</v>
      </c>
      <c r="F3357" s="2" t="s">
        <v>356</v>
      </c>
      <c r="G3357" s="5" t="str">
        <f>VLOOKUP(F3357,'Customer Info'!A:B,2,0)</f>
        <v>Paul</v>
      </c>
      <c r="H3357" s="5" t="str">
        <f>VLOOKUP(F3357,'Customer Info'!A:C,3,0)</f>
        <v>Gonzalez</v>
      </c>
      <c r="I3357" s="5" t="str">
        <f>VLOOKUP(F3357,'Customer Info'!A:E,5,0)</f>
        <v>Durgapur</v>
      </c>
      <c r="J3357" s="2" t="s">
        <v>391</v>
      </c>
      <c r="K3357" s="6" t="str">
        <f>VLOOKUP(J3357,'Product Details'!B:C,2,0)</f>
        <v>Office_Supplies</v>
      </c>
      <c r="L3357" s="6" t="str">
        <f>VLOOKUP(J3357,'Product Details'!B:D,3,0)</f>
        <v>Binders</v>
      </c>
      <c r="M3357" s="6" t="s">
        <v>6510</v>
      </c>
      <c r="N3357" s="2">
        <v>3017</v>
      </c>
      <c r="O3357" s="2">
        <v>2825</v>
      </c>
      <c r="P3357" s="2">
        <v>3</v>
      </c>
      <c r="Q3357" s="7">
        <f>O3357*P3357</f>
        <v>8475</v>
      </c>
      <c r="R3357" s="7">
        <f>N3357*P3357</f>
        <v>9051</v>
      </c>
      <c r="S3357" s="2">
        <v>36</v>
      </c>
      <c r="T3357" s="8">
        <f>R3357+S3357</f>
        <v>9087</v>
      </c>
      <c r="U3357" s="8">
        <f>T3357-Q3357</f>
        <v>612</v>
      </c>
      <c r="V3357" s="2" t="s">
        <v>63</v>
      </c>
      <c r="W3357" s="31">
        <f>IF(T3357&lt;5000,T3357*2%,IF(T3357&lt;25000,T3357*5%,IF(T3357&lt;50000,T3357*7%,IF(T3357&lt;100000,T3357*9%,IF(T3357&lt;250000,T3357*12%,T3357*15%)))))</f>
        <v>454.35</v>
      </c>
    </row>
    <row r="3358" spans="1:23" x14ac:dyDescent="0.3">
      <c r="A3358" s="2" t="s">
        <v>2095</v>
      </c>
      <c r="B3358" s="4">
        <v>43187</v>
      </c>
      <c r="C3358" s="4">
        <v>43187</v>
      </c>
      <c r="D3358" s="2" t="s">
        <v>47</v>
      </c>
      <c r="E3358" s="2" t="s">
        <v>91</v>
      </c>
      <c r="F3358" s="2" t="s">
        <v>2096</v>
      </c>
      <c r="G3358" s="5" t="str">
        <f>VLOOKUP(F3358,'Customer Info'!A:B,2,0)</f>
        <v>Brooke</v>
      </c>
      <c r="H3358" s="5" t="str">
        <f>VLOOKUP(F3358,'Customer Info'!A:C,3,0)</f>
        <v>Gillingham</v>
      </c>
      <c r="I3358" s="5" t="str">
        <f>VLOOKUP(F3358,'Customer Info'!A:E,5,0)</f>
        <v>Sunbury</v>
      </c>
      <c r="J3358" s="2" t="s">
        <v>499</v>
      </c>
      <c r="K3358" s="6" t="str">
        <f>VLOOKUP(J3358,'Product Details'!B:C,2,0)</f>
        <v>Furniture</v>
      </c>
      <c r="L3358" s="6" t="str">
        <f>VLOOKUP(J3358,'Product Details'!B:D,3,0)</f>
        <v>Tables</v>
      </c>
      <c r="M3358" s="6" t="s">
        <v>6537</v>
      </c>
      <c r="N3358" s="2">
        <v>1512</v>
      </c>
      <c r="O3358" s="2">
        <v>1497</v>
      </c>
      <c r="P3358" s="2">
        <v>6</v>
      </c>
      <c r="Q3358" s="7">
        <f>O3358*P3358</f>
        <v>8982</v>
      </c>
      <c r="R3358" s="7">
        <f>N3358*P3358</f>
        <v>9072</v>
      </c>
      <c r="S3358" s="2">
        <v>87</v>
      </c>
      <c r="T3358" s="8">
        <f>R3358+S3358</f>
        <v>9159</v>
      </c>
      <c r="U3358" s="8">
        <f>T3358-Q3358</f>
        <v>177</v>
      </c>
      <c r="V3358" s="2" t="s">
        <v>63</v>
      </c>
      <c r="W3358" s="31">
        <f>IF(T3358&lt;5000,T3358*2%,IF(T3358&lt;25000,T3358*5%,IF(T3358&lt;50000,T3358*7%,IF(T3358&lt;100000,T3358*9%,IF(T3358&lt;250000,T3358*12%,T3358*15%)))))</f>
        <v>457.95000000000005</v>
      </c>
    </row>
    <row r="3359" spans="1:23" x14ac:dyDescent="0.3">
      <c r="A3359" s="2" t="s">
        <v>4155</v>
      </c>
      <c r="B3359" s="4">
        <v>43362</v>
      </c>
      <c r="C3359" s="4">
        <v>43364</v>
      </c>
      <c r="D3359" s="2" t="s">
        <v>47</v>
      </c>
      <c r="E3359" s="2" t="s">
        <v>36</v>
      </c>
      <c r="F3359" s="2" t="s">
        <v>953</v>
      </c>
      <c r="G3359" s="5" t="str">
        <f>VLOOKUP(F3359,'Customer Info'!A:B,2,0)</f>
        <v>Jill</v>
      </c>
      <c r="H3359" s="5" t="str">
        <f>VLOOKUP(F3359,'Customer Info'!A:C,3,0)</f>
        <v>Fjeld</v>
      </c>
      <c r="I3359" s="5" t="str">
        <f>VLOOKUP(F3359,'Customer Info'!A:E,5,0)</f>
        <v>Wollongong</v>
      </c>
      <c r="J3359" s="2" t="s">
        <v>325</v>
      </c>
      <c r="K3359" s="6" t="str">
        <f>VLOOKUP(J3359,'Product Details'!B:C,2,0)</f>
        <v>Technology</v>
      </c>
      <c r="L3359" s="6" t="str">
        <f>VLOOKUP(J3359,'Product Details'!B:D,3,0)</f>
        <v>Copiers</v>
      </c>
      <c r="M3359" s="6" t="s">
        <v>6415</v>
      </c>
      <c r="N3359" s="2">
        <v>1512</v>
      </c>
      <c r="O3359" s="2">
        <v>1497</v>
      </c>
      <c r="P3359" s="2">
        <v>6</v>
      </c>
      <c r="Q3359" s="7">
        <f>O3359*P3359</f>
        <v>8982</v>
      </c>
      <c r="R3359" s="7">
        <f>N3359*P3359</f>
        <v>9072</v>
      </c>
      <c r="S3359" s="2">
        <v>84</v>
      </c>
      <c r="T3359" s="8">
        <f>R3359+S3359</f>
        <v>9156</v>
      </c>
      <c r="U3359" s="8">
        <f>T3359-Q3359</f>
        <v>174</v>
      </c>
      <c r="V3359" s="2" t="s">
        <v>33</v>
      </c>
      <c r="W3359" s="31">
        <f>IF(T3359&lt;5000,T3359*2%,IF(T3359&lt;25000,T3359*5%,IF(T3359&lt;50000,T3359*7%,IF(T3359&lt;100000,T3359*9%,IF(T3359&lt;250000,T3359*12%,T3359*15%)))))</f>
        <v>457.8</v>
      </c>
    </row>
    <row r="3360" spans="1:23" x14ac:dyDescent="0.3">
      <c r="A3360" s="2" t="s">
        <v>2125</v>
      </c>
      <c r="B3360" s="4">
        <v>43391</v>
      </c>
      <c r="C3360" s="4">
        <v>43391</v>
      </c>
      <c r="D3360" s="2" t="s">
        <v>28</v>
      </c>
      <c r="E3360" s="2" t="s">
        <v>43</v>
      </c>
      <c r="F3360" s="2" t="s">
        <v>2126</v>
      </c>
      <c r="G3360" s="5" t="str">
        <f>VLOOKUP(F3360,'Customer Info'!A:B,2,0)</f>
        <v>Emily</v>
      </c>
      <c r="H3360" s="5" t="str">
        <f>VLOOKUP(F3360,'Customer Info'!A:C,3,0)</f>
        <v>Grady</v>
      </c>
      <c r="I3360" s="5" t="str">
        <f>VLOOKUP(F3360,'Customer Info'!A:E,5,0)</f>
        <v>Pimpri</v>
      </c>
      <c r="J3360" s="2" t="s">
        <v>1390</v>
      </c>
      <c r="K3360" s="6" t="str">
        <f>VLOOKUP(J3360,'Product Details'!B:C,2,0)</f>
        <v>Furniture</v>
      </c>
      <c r="L3360" s="6" t="str">
        <f>VLOOKUP(J3360,'Product Details'!B:D,3,0)</f>
        <v>Furnishings</v>
      </c>
      <c r="M3360" s="6" t="s">
        <v>6390</v>
      </c>
      <c r="N3360" s="2">
        <v>1816</v>
      </c>
      <c r="O3360" s="2">
        <v>1699</v>
      </c>
      <c r="P3360" s="2">
        <v>5</v>
      </c>
      <c r="Q3360" s="7">
        <f>O3360*P3360</f>
        <v>8495</v>
      </c>
      <c r="R3360" s="7">
        <f>N3360*P3360</f>
        <v>9080</v>
      </c>
      <c r="S3360" s="2">
        <v>65</v>
      </c>
      <c r="T3360" s="8">
        <f>R3360+S3360</f>
        <v>9145</v>
      </c>
      <c r="U3360" s="8">
        <f>T3360-Q3360</f>
        <v>650</v>
      </c>
      <c r="V3360" s="2" t="s">
        <v>33</v>
      </c>
      <c r="W3360" s="31">
        <f>IF(T3360&lt;5000,T3360*2%,IF(T3360&lt;25000,T3360*5%,IF(T3360&lt;50000,T3360*7%,IF(T3360&lt;100000,T3360*9%,IF(T3360&lt;250000,T3360*12%,T3360*15%)))))</f>
        <v>457.25</v>
      </c>
    </row>
    <row r="3361" spans="1:23" x14ac:dyDescent="0.3">
      <c r="A3361" s="2" t="s">
        <v>1700</v>
      </c>
      <c r="B3361" s="4">
        <v>44008</v>
      </c>
      <c r="C3361" s="4">
        <v>44008</v>
      </c>
      <c r="D3361" s="2" t="s">
        <v>47</v>
      </c>
      <c r="E3361" s="2" t="s">
        <v>43</v>
      </c>
      <c r="F3361" s="2" t="s">
        <v>219</v>
      </c>
      <c r="G3361" s="5" t="str">
        <f>VLOOKUP(F3361,'Customer Info'!A:B,2,0)</f>
        <v>Toby</v>
      </c>
      <c r="H3361" s="5" t="str">
        <f>VLOOKUP(F3361,'Customer Info'!A:C,3,0)</f>
        <v>Braunhardt</v>
      </c>
      <c r="I3361" s="5" t="str">
        <f>VLOOKUP(F3361,'Customer Info'!A:E,5,0)</f>
        <v>Perth</v>
      </c>
      <c r="J3361" s="2" t="s">
        <v>177</v>
      </c>
      <c r="K3361" s="6" t="str">
        <f>VLOOKUP(J3361,'Product Details'!B:C,2,0)</f>
        <v>Technology</v>
      </c>
      <c r="L3361" s="6" t="str">
        <f>VLOOKUP(J3361,'Product Details'!B:D,3,0)</f>
        <v>Accessories</v>
      </c>
      <c r="M3361" s="6" t="s">
        <v>6502</v>
      </c>
      <c r="N3361" s="2">
        <v>1816</v>
      </c>
      <c r="O3361" s="2">
        <v>1700</v>
      </c>
      <c r="P3361" s="2">
        <v>5</v>
      </c>
      <c r="Q3361" s="7">
        <f>O3361*P3361</f>
        <v>8500</v>
      </c>
      <c r="R3361" s="7">
        <f>N3361*P3361</f>
        <v>9080</v>
      </c>
      <c r="S3361" s="2">
        <v>22</v>
      </c>
      <c r="T3361" s="8">
        <f>R3361+S3361</f>
        <v>9102</v>
      </c>
      <c r="U3361" s="8">
        <f>T3361-Q3361</f>
        <v>602</v>
      </c>
      <c r="V3361" s="2" t="s">
        <v>33</v>
      </c>
      <c r="W3361" s="31">
        <f>IF(T3361&lt;5000,T3361*2%,IF(T3361&lt;25000,T3361*5%,IF(T3361&lt;50000,T3361*7%,IF(T3361&lt;100000,T3361*9%,IF(T3361&lt;250000,T3361*12%,T3361*15%)))))</f>
        <v>455.1</v>
      </c>
    </row>
    <row r="3362" spans="1:23" x14ac:dyDescent="0.3">
      <c r="A3362" s="2" t="s">
        <v>4452</v>
      </c>
      <c r="B3362" s="4">
        <v>43659</v>
      </c>
      <c r="C3362" s="4">
        <v>43661</v>
      </c>
      <c r="D3362" s="2" t="s">
        <v>28</v>
      </c>
      <c r="E3362" s="2" t="s">
        <v>48</v>
      </c>
      <c r="F3362" s="2" t="s">
        <v>1315</v>
      </c>
      <c r="G3362" s="5" t="str">
        <f>VLOOKUP(F3362,'Customer Info'!A:B,2,0)</f>
        <v>Lindsay</v>
      </c>
      <c r="H3362" s="5" t="str">
        <f>VLOOKUP(F3362,'Customer Info'!A:C,3,0)</f>
        <v>Castell</v>
      </c>
      <c r="I3362" s="5" t="str">
        <f>VLOOKUP(F3362,'Customer Info'!A:E,5,0)</f>
        <v>Depok</v>
      </c>
      <c r="J3362" s="2" t="s">
        <v>466</v>
      </c>
      <c r="K3362" s="6" t="str">
        <f>VLOOKUP(J3362,'Product Details'!B:C,2,0)</f>
        <v>Technology</v>
      </c>
      <c r="L3362" s="6" t="str">
        <f>VLOOKUP(J3362,'Product Details'!B:D,3,0)</f>
        <v>Phones</v>
      </c>
      <c r="M3362" s="6" t="s">
        <v>6419</v>
      </c>
      <c r="N3362" s="2">
        <v>2271</v>
      </c>
      <c r="O3362" s="2">
        <v>2144</v>
      </c>
      <c r="P3362" s="2">
        <v>4</v>
      </c>
      <c r="Q3362" s="7">
        <f>O3362*P3362</f>
        <v>8576</v>
      </c>
      <c r="R3362" s="7">
        <f>N3362*P3362</f>
        <v>9084</v>
      </c>
      <c r="S3362" s="2">
        <v>26</v>
      </c>
      <c r="T3362" s="8">
        <f>R3362+S3362</f>
        <v>9110</v>
      </c>
      <c r="U3362" s="8">
        <f>T3362-Q3362</f>
        <v>534</v>
      </c>
      <c r="V3362" s="2" t="s">
        <v>63</v>
      </c>
      <c r="W3362" s="31">
        <f>IF(T3362&lt;5000,T3362*2%,IF(T3362&lt;25000,T3362*5%,IF(T3362&lt;50000,T3362*7%,IF(T3362&lt;100000,T3362*9%,IF(T3362&lt;250000,T3362*12%,T3362*15%)))))</f>
        <v>455.5</v>
      </c>
    </row>
    <row r="3363" spans="1:23" x14ac:dyDescent="0.3">
      <c r="A3363" s="2" t="s">
        <v>3966</v>
      </c>
      <c r="B3363" s="4">
        <v>44033</v>
      </c>
      <c r="C3363" s="4">
        <v>44033</v>
      </c>
      <c r="D3363" s="2" t="s">
        <v>35</v>
      </c>
      <c r="E3363" s="2" t="s">
        <v>29</v>
      </c>
      <c r="F3363" s="2" t="s">
        <v>878</v>
      </c>
      <c r="G3363" s="5" t="str">
        <f>VLOOKUP(F3363,'Customer Info'!A:B,2,0)</f>
        <v>Dianna</v>
      </c>
      <c r="H3363" s="5" t="str">
        <f>VLOOKUP(F3363,'Customer Info'!A:C,3,0)</f>
        <v>Vittorini</v>
      </c>
      <c r="I3363" s="5" t="str">
        <f>VLOOKUP(F3363,'Customer Info'!A:E,5,0)</f>
        <v>Cottbus</v>
      </c>
      <c r="J3363" s="2" t="s">
        <v>77</v>
      </c>
      <c r="K3363" s="6" t="str">
        <f>VLOOKUP(J3363,'Product Details'!B:C,2,0)</f>
        <v>Office_Supplies</v>
      </c>
      <c r="L3363" s="6" t="str">
        <f>VLOOKUP(J3363,'Product Details'!B:D,3,0)</f>
        <v>Supplies</v>
      </c>
      <c r="M3363" s="6" t="s">
        <v>6446</v>
      </c>
      <c r="N3363" s="2">
        <v>2273</v>
      </c>
      <c r="O3363" s="2">
        <v>2229</v>
      </c>
      <c r="P3363" s="2">
        <v>4</v>
      </c>
      <c r="Q3363" s="7">
        <f>O3363*P3363</f>
        <v>8916</v>
      </c>
      <c r="R3363" s="7">
        <f>N3363*P3363</f>
        <v>9092</v>
      </c>
      <c r="S3363" s="2">
        <v>95</v>
      </c>
      <c r="T3363" s="8">
        <f>R3363+S3363</f>
        <v>9187</v>
      </c>
      <c r="U3363" s="8">
        <f>T3363-Q3363</f>
        <v>271</v>
      </c>
      <c r="V3363" s="2" t="s">
        <v>30</v>
      </c>
      <c r="W3363" s="31">
        <f>IF(T3363&lt;5000,T3363*2%,IF(T3363&lt;25000,T3363*5%,IF(T3363&lt;50000,T3363*7%,IF(T3363&lt;100000,T3363*9%,IF(T3363&lt;250000,T3363*12%,T3363*15%)))))</f>
        <v>459.35</v>
      </c>
    </row>
    <row r="3364" spans="1:23" x14ac:dyDescent="0.3">
      <c r="A3364" s="2" t="s">
        <v>2260</v>
      </c>
      <c r="B3364" s="4">
        <v>43679</v>
      </c>
      <c r="C3364" s="4">
        <v>43681</v>
      </c>
      <c r="D3364" s="2" t="s">
        <v>47</v>
      </c>
      <c r="E3364" s="2" t="s">
        <v>68</v>
      </c>
      <c r="F3364" s="2" t="s">
        <v>347</v>
      </c>
      <c r="G3364" s="5" t="str">
        <f>VLOOKUP(F3364,'Customer Info'!A:B,2,0)</f>
        <v>Shahid</v>
      </c>
      <c r="H3364" s="5" t="str">
        <f>VLOOKUP(F3364,'Customer Info'!A:C,3,0)</f>
        <v>Collister</v>
      </c>
      <c r="I3364" s="5" t="str">
        <f>VLOOKUP(F3364,'Customer Info'!A:E,5,0)</f>
        <v>Leipzig</v>
      </c>
      <c r="J3364" s="2" t="s">
        <v>38</v>
      </c>
      <c r="K3364" s="6" t="str">
        <f>VLOOKUP(J3364,'Product Details'!B:C,2,0)</f>
        <v>Office_Supplies</v>
      </c>
      <c r="L3364" s="6" t="str">
        <f>VLOOKUP(J3364,'Product Details'!B:D,3,0)</f>
        <v>Binders</v>
      </c>
      <c r="M3364" s="6" t="s">
        <v>6457</v>
      </c>
      <c r="N3364" s="2">
        <v>1518</v>
      </c>
      <c r="O3364" s="2">
        <v>1392</v>
      </c>
      <c r="P3364" s="2">
        <v>6</v>
      </c>
      <c r="Q3364" s="7">
        <f>O3364*P3364</f>
        <v>8352</v>
      </c>
      <c r="R3364" s="7">
        <f>N3364*P3364</f>
        <v>9108</v>
      </c>
      <c r="S3364" s="2">
        <v>76</v>
      </c>
      <c r="T3364" s="8">
        <f>R3364+S3364</f>
        <v>9184</v>
      </c>
      <c r="U3364" s="8">
        <f>T3364-Q3364</f>
        <v>832</v>
      </c>
      <c r="V3364" s="2" t="s">
        <v>63</v>
      </c>
      <c r="W3364" s="31">
        <f>IF(T3364&lt;5000,T3364*2%,IF(T3364&lt;25000,T3364*5%,IF(T3364&lt;50000,T3364*7%,IF(T3364&lt;100000,T3364*9%,IF(T3364&lt;250000,T3364*12%,T3364*15%)))))</f>
        <v>459.20000000000005</v>
      </c>
    </row>
    <row r="3365" spans="1:23" x14ac:dyDescent="0.3">
      <c r="A3365" s="2" t="s">
        <v>3180</v>
      </c>
      <c r="B3365" s="4">
        <v>43226</v>
      </c>
      <c r="C3365" s="4">
        <v>43227</v>
      </c>
      <c r="D3365" s="2" t="s">
        <v>35</v>
      </c>
      <c r="E3365" s="2" t="s">
        <v>91</v>
      </c>
      <c r="F3365" s="2" t="s">
        <v>2606</v>
      </c>
      <c r="G3365" s="5" t="str">
        <f>VLOOKUP(F3365,'Customer Info'!A:B,2,0)</f>
        <v>Thea</v>
      </c>
      <c r="H3365" s="5" t="str">
        <f>VLOOKUP(F3365,'Customer Info'!A:C,3,0)</f>
        <v>Hendricks</v>
      </c>
      <c r="I3365" s="5" t="str">
        <f>VLOOKUP(F3365,'Customer Info'!A:E,5,0)</f>
        <v>Moers</v>
      </c>
      <c r="J3365" s="2" t="s">
        <v>74</v>
      </c>
      <c r="K3365" s="6" t="str">
        <f>VLOOKUP(J3365,'Product Details'!B:C,2,0)</f>
        <v>Office_Supplies</v>
      </c>
      <c r="L3365" s="6" t="str">
        <f>VLOOKUP(J3365,'Product Details'!B:D,3,0)</f>
        <v>Fasteners</v>
      </c>
      <c r="M3365" s="6" t="s">
        <v>6459</v>
      </c>
      <c r="N3365" s="2">
        <v>9135</v>
      </c>
      <c r="O3365" s="2">
        <v>8143</v>
      </c>
      <c r="P3365" s="2">
        <v>1</v>
      </c>
      <c r="Q3365" s="7">
        <f>O3365*P3365</f>
        <v>8143</v>
      </c>
      <c r="R3365" s="7">
        <f>N3365*P3365</f>
        <v>9135</v>
      </c>
      <c r="S3365" s="2">
        <v>73</v>
      </c>
      <c r="T3365" s="8">
        <f>R3365+S3365</f>
        <v>9208</v>
      </c>
      <c r="U3365" s="8">
        <f>T3365-Q3365</f>
        <v>1065</v>
      </c>
      <c r="V3365" s="2" t="s">
        <v>63</v>
      </c>
      <c r="W3365" s="31">
        <f>IF(T3365&lt;5000,T3365*2%,IF(T3365&lt;25000,T3365*5%,IF(T3365&lt;50000,T3365*7%,IF(T3365&lt;100000,T3365*9%,IF(T3365&lt;250000,T3365*12%,T3365*15%)))))</f>
        <v>460.40000000000003</v>
      </c>
    </row>
    <row r="3366" spans="1:23" x14ac:dyDescent="0.3">
      <c r="A3366" s="2" t="s">
        <v>1420</v>
      </c>
      <c r="B3366" s="4">
        <v>43606</v>
      </c>
      <c r="C3366" s="4">
        <v>43607</v>
      </c>
      <c r="D3366" s="2" t="s">
        <v>28</v>
      </c>
      <c r="E3366" s="2" t="s">
        <v>68</v>
      </c>
      <c r="F3366" s="2" t="s">
        <v>1421</v>
      </c>
      <c r="G3366" s="5" t="str">
        <f>VLOOKUP(F3366,'Customer Info'!A:B,2,0)</f>
        <v>Alice</v>
      </c>
      <c r="H3366" s="5" t="str">
        <f>VLOOKUP(F3366,'Customer Info'!A:C,3,0)</f>
        <v>McCarthy</v>
      </c>
      <c r="I3366" s="5" t="str">
        <f>VLOOKUP(F3366,'Customer Info'!A:E,5,0)</f>
        <v>Berlin</v>
      </c>
      <c r="J3366" s="2" t="s">
        <v>859</v>
      </c>
      <c r="K3366" s="6" t="str">
        <f>VLOOKUP(J3366,'Product Details'!B:C,2,0)</f>
        <v>Furniture</v>
      </c>
      <c r="L3366" s="6" t="str">
        <f>VLOOKUP(J3366,'Product Details'!B:D,3,0)</f>
        <v>Bookcases</v>
      </c>
      <c r="M3366" s="6" t="s">
        <v>6429</v>
      </c>
      <c r="N3366" s="2">
        <v>1306</v>
      </c>
      <c r="O3366" s="2">
        <v>1197</v>
      </c>
      <c r="P3366" s="2">
        <v>7</v>
      </c>
      <c r="Q3366" s="7">
        <f>O3366*P3366</f>
        <v>8379</v>
      </c>
      <c r="R3366" s="7">
        <f>N3366*P3366</f>
        <v>9142</v>
      </c>
      <c r="S3366" s="2">
        <v>81</v>
      </c>
      <c r="T3366" s="8">
        <f>R3366+S3366</f>
        <v>9223</v>
      </c>
      <c r="U3366" s="8">
        <f>T3366-Q3366</f>
        <v>844</v>
      </c>
      <c r="V3366" s="2" t="s">
        <v>30</v>
      </c>
      <c r="W3366" s="31">
        <f>IF(T3366&lt;5000,T3366*2%,IF(T3366&lt;25000,T3366*5%,IF(T3366&lt;50000,T3366*7%,IF(T3366&lt;100000,T3366*9%,IF(T3366&lt;250000,T3366*12%,T3366*15%)))))</f>
        <v>461.15000000000003</v>
      </c>
    </row>
    <row r="3367" spans="1:23" x14ac:dyDescent="0.3">
      <c r="A3367" s="2" t="s">
        <v>3104</v>
      </c>
      <c r="B3367" s="4">
        <v>43353</v>
      </c>
      <c r="C3367" s="4">
        <v>43355</v>
      </c>
      <c r="D3367" s="2" t="s">
        <v>28</v>
      </c>
      <c r="E3367" s="2" t="s">
        <v>43</v>
      </c>
      <c r="F3367" s="2" t="s">
        <v>1660</v>
      </c>
      <c r="G3367" s="5" t="str">
        <f>VLOOKUP(F3367,'Customer Info'!A:B,2,0)</f>
        <v>Toby</v>
      </c>
      <c r="H3367" s="5" t="str">
        <f>VLOOKUP(F3367,'Customer Info'!A:C,3,0)</f>
        <v>Carlisle</v>
      </c>
      <c r="I3367" s="5" t="str">
        <f>VLOOKUP(F3367,'Customer Info'!A:E,5,0)</f>
        <v>Depok</v>
      </c>
      <c r="J3367" s="2" t="s">
        <v>193</v>
      </c>
      <c r="K3367" s="6" t="str">
        <f>VLOOKUP(J3367,'Product Details'!B:C,2,0)</f>
        <v>Office_Supplies</v>
      </c>
      <c r="L3367" s="6" t="str">
        <f>VLOOKUP(J3367,'Product Details'!B:D,3,0)</f>
        <v>Art</v>
      </c>
      <c r="M3367" s="6" t="s">
        <v>6434</v>
      </c>
      <c r="N3367" s="2">
        <v>1306</v>
      </c>
      <c r="O3367" s="2">
        <v>1197</v>
      </c>
      <c r="P3367" s="2">
        <v>7</v>
      </c>
      <c r="Q3367" s="7">
        <f>O3367*P3367</f>
        <v>8379</v>
      </c>
      <c r="R3367" s="7">
        <f>N3367*P3367</f>
        <v>9142</v>
      </c>
      <c r="S3367" s="2">
        <v>81</v>
      </c>
      <c r="T3367" s="8">
        <f>R3367+S3367</f>
        <v>9223</v>
      </c>
      <c r="U3367" s="8">
        <f>T3367-Q3367</f>
        <v>844</v>
      </c>
      <c r="V3367" s="2" t="s">
        <v>33</v>
      </c>
      <c r="W3367" s="31">
        <f>IF(T3367&lt;5000,T3367*2%,IF(T3367&lt;25000,T3367*5%,IF(T3367&lt;50000,T3367*7%,IF(T3367&lt;100000,T3367*9%,IF(T3367&lt;250000,T3367*12%,T3367*15%)))))</f>
        <v>461.15000000000003</v>
      </c>
    </row>
    <row r="3368" spans="1:23" x14ac:dyDescent="0.3">
      <c r="A3368" s="2" t="s">
        <v>5021</v>
      </c>
      <c r="B3368" s="4">
        <v>43237</v>
      </c>
      <c r="C3368" s="4">
        <v>43239</v>
      </c>
      <c r="D3368" s="2" t="s">
        <v>47</v>
      </c>
      <c r="E3368" s="2" t="s">
        <v>29</v>
      </c>
      <c r="F3368" s="2" t="s">
        <v>568</v>
      </c>
      <c r="G3368" s="5" t="str">
        <f>VLOOKUP(F3368,'Customer Info'!A:B,2,0)</f>
        <v>Darren</v>
      </c>
      <c r="H3368" s="5" t="str">
        <f>VLOOKUP(F3368,'Customer Info'!A:C,3,0)</f>
        <v>Budd</v>
      </c>
      <c r="I3368" s="5" t="str">
        <f>VLOOKUP(F3368,'Customer Info'!A:E,5,0)</f>
        <v>Regensburg</v>
      </c>
      <c r="J3368" s="2" t="s">
        <v>5</v>
      </c>
      <c r="K3368" s="6" t="str">
        <f>VLOOKUP(J3368,'Product Details'!B:C,2,0)</f>
        <v>Furniture</v>
      </c>
      <c r="L3368" s="6" t="str">
        <f>VLOOKUP(J3368,'Product Details'!B:D,3,0)</f>
        <v>Furnishings</v>
      </c>
      <c r="M3368" s="6" t="s">
        <v>6549</v>
      </c>
      <c r="N3368" s="2">
        <v>1017</v>
      </c>
      <c r="O3368" s="2">
        <v>950</v>
      </c>
      <c r="P3368" s="2">
        <v>9</v>
      </c>
      <c r="Q3368" s="7">
        <f>O3368*P3368</f>
        <v>8550</v>
      </c>
      <c r="R3368" s="7">
        <f>N3368*P3368</f>
        <v>9153</v>
      </c>
      <c r="S3368" s="2">
        <v>47</v>
      </c>
      <c r="T3368" s="8">
        <f>R3368+S3368</f>
        <v>9200</v>
      </c>
      <c r="U3368" s="8">
        <f>T3368-Q3368</f>
        <v>650</v>
      </c>
      <c r="V3368" s="2" t="s">
        <v>33</v>
      </c>
      <c r="W3368" s="31">
        <f>IF(T3368&lt;5000,T3368*2%,IF(T3368&lt;25000,T3368*5%,IF(T3368&lt;50000,T3368*7%,IF(T3368&lt;100000,T3368*9%,IF(T3368&lt;250000,T3368*12%,T3368*15%)))))</f>
        <v>460</v>
      </c>
    </row>
    <row r="3369" spans="1:23" x14ac:dyDescent="0.3">
      <c r="A3369" s="2" t="s">
        <v>2537</v>
      </c>
      <c r="B3369" s="4">
        <v>43516</v>
      </c>
      <c r="C3369" s="4">
        <v>43517</v>
      </c>
      <c r="D3369" s="2" t="s">
        <v>28</v>
      </c>
      <c r="E3369" s="2" t="s">
        <v>91</v>
      </c>
      <c r="F3369" s="2" t="s">
        <v>459</v>
      </c>
      <c r="G3369" s="5" t="str">
        <f>VLOOKUP(F3369,'Customer Info'!A:B,2,0)</f>
        <v>Alex</v>
      </c>
      <c r="H3369" s="5" t="str">
        <f>VLOOKUP(F3369,'Customer Info'!A:C,3,0)</f>
        <v>Avila</v>
      </c>
      <c r="I3369" s="5" t="str">
        <f>VLOOKUP(F3369,'Customer Info'!A:E,5,0)</f>
        <v>Agra</v>
      </c>
      <c r="J3369" s="2" t="s">
        <v>764</v>
      </c>
      <c r="K3369" s="6" t="str">
        <f>VLOOKUP(J3369,'Product Details'!B:C,2,0)</f>
        <v>Furniture</v>
      </c>
      <c r="L3369" s="6" t="str">
        <f>VLOOKUP(J3369,'Product Details'!B:D,3,0)</f>
        <v>Tables</v>
      </c>
      <c r="M3369" s="6" t="s">
        <v>6545</v>
      </c>
      <c r="N3369" s="2">
        <v>4577</v>
      </c>
      <c r="O3369" s="2">
        <v>4280</v>
      </c>
      <c r="P3369" s="2">
        <v>2</v>
      </c>
      <c r="Q3369" s="7">
        <f>O3369*P3369</f>
        <v>8560</v>
      </c>
      <c r="R3369" s="7">
        <f>N3369*P3369</f>
        <v>9154</v>
      </c>
      <c r="S3369" s="2">
        <v>99</v>
      </c>
      <c r="T3369" s="8">
        <f>R3369+S3369</f>
        <v>9253</v>
      </c>
      <c r="U3369" s="8">
        <f>T3369-Q3369</f>
        <v>693</v>
      </c>
      <c r="V3369" s="2" t="s">
        <v>33</v>
      </c>
      <c r="W3369" s="31">
        <f>IF(T3369&lt;5000,T3369*2%,IF(T3369&lt;25000,T3369*5%,IF(T3369&lt;50000,T3369*7%,IF(T3369&lt;100000,T3369*9%,IF(T3369&lt;250000,T3369*12%,T3369*15%)))))</f>
        <v>462.65000000000003</v>
      </c>
    </row>
    <row r="3370" spans="1:23" x14ac:dyDescent="0.3">
      <c r="A3370" s="2" t="s">
        <v>3783</v>
      </c>
      <c r="B3370" s="4">
        <v>43885</v>
      </c>
      <c r="C3370" s="4">
        <v>43886</v>
      </c>
      <c r="D3370" s="2" t="s">
        <v>28</v>
      </c>
      <c r="E3370" s="2" t="s">
        <v>43</v>
      </c>
      <c r="F3370" s="2" t="s">
        <v>1072</v>
      </c>
      <c r="G3370" s="5" t="str">
        <f>VLOOKUP(F3370,'Customer Info'!A:B,2,0)</f>
        <v>Roland</v>
      </c>
      <c r="H3370" s="5" t="str">
        <f>VLOOKUP(F3370,'Customer Info'!A:C,3,0)</f>
        <v>Murray</v>
      </c>
      <c r="I3370" s="5" t="str">
        <f>VLOOKUP(F3370,'Customer Info'!A:E,5,0)</f>
        <v>Frankfurt</v>
      </c>
      <c r="J3370" s="2" t="s">
        <v>220</v>
      </c>
      <c r="K3370" s="6" t="str">
        <f>VLOOKUP(J3370,'Product Details'!B:C,2,0)</f>
        <v>Office_Supplies</v>
      </c>
      <c r="L3370" s="6" t="str">
        <f>VLOOKUP(J3370,'Product Details'!B:D,3,0)</f>
        <v>Storage</v>
      </c>
      <c r="M3370" s="6" t="s">
        <v>6541</v>
      </c>
      <c r="N3370" s="2">
        <v>4577</v>
      </c>
      <c r="O3370" s="2">
        <v>4285</v>
      </c>
      <c r="P3370" s="2">
        <v>2</v>
      </c>
      <c r="Q3370" s="7">
        <f>O3370*P3370</f>
        <v>8570</v>
      </c>
      <c r="R3370" s="7">
        <f>N3370*P3370</f>
        <v>9154</v>
      </c>
      <c r="S3370" s="2">
        <v>84</v>
      </c>
      <c r="T3370" s="8">
        <f>R3370+S3370</f>
        <v>9238</v>
      </c>
      <c r="U3370" s="8">
        <f>T3370-Q3370</f>
        <v>668</v>
      </c>
      <c r="V3370" s="2" t="s">
        <v>63</v>
      </c>
      <c r="W3370" s="31">
        <f>IF(T3370&lt;5000,T3370*2%,IF(T3370&lt;25000,T3370*5%,IF(T3370&lt;50000,T3370*7%,IF(T3370&lt;100000,T3370*9%,IF(T3370&lt;250000,T3370*12%,T3370*15%)))))</f>
        <v>461.90000000000003</v>
      </c>
    </row>
    <row r="3371" spans="1:23" x14ac:dyDescent="0.3">
      <c r="A3371" s="2" t="s">
        <v>2478</v>
      </c>
      <c r="B3371" s="4">
        <v>43662</v>
      </c>
      <c r="C3371" s="4">
        <v>43662</v>
      </c>
      <c r="D3371" s="2" t="s">
        <v>28</v>
      </c>
      <c r="E3371" s="2" t="s">
        <v>68</v>
      </c>
      <c r="F3371" s="2" t="s">
        <v>805</v>
      </c>
      <c r="G3371" s="5" t="str">
        <f>VLOOKUP(F3371,'Customer Info'!A:B,2,0)</f>
        <v>Adrian</v>
      </c>
      <c r="H3371" s="5" t="str">
        <f>VLOOKUP(F3371,'Customer Info'!A:C,3,0)</f>
        <v>Barton</v>
      </c>
      <c r="I3371" s="5" t="str">
        <f>VLOOKUP(F3371,'Customer Info'!A:E,5,0)</f>
        <v>Zigong</v>
      </c>
      <c r="J3371" s="2" t="s">
        <v>160</v>
      </c>
      <c r="K3371" s="6" t="str">
        <f>VLOOKUP(J3371,'Product Details'!B:C,2,0)</f>
        <v>Office_Supplies</v>
      </c>
      <c r="L3371" s="6" t="str">
        <f>VLOOKUP(J3371,'Product Details'!B:D,3,0)</f>
        <v>Storage</v>
      </c>
      <c r="M3371" s="6" t="s">
        <v>6506</v>
      </c>
      <c r="N3371" s="2">
        <v>4577</v>
      </c>
      <c r="O3371" s="2">
        <v>4280</v>
      </c>
      <c r="P3371" s="2">
        <v>2</v>
      </c>
      <c r="Q3371" s="7">
        <f>O3371*P3371</f>
        <v>8560</v>
      </c>
      <c r="R3371" s="7">
        <f>N3371*P3371</f>
        <v>9154</v>
      </c>
      <c r="S3371" s="2">
        <v>76</v>
      </c>
      <c r="T3371" s="8">
        <f>R3371+S3371</f>
        <v>9230</v>
      </c>
      <c r="U3371" s="8">
        <f>T3371-Q3371</f>
        <v>670</v>
      </c>
      <c r="V3371" s="2" t="s">
        <v>71</v>
      </c>
      <c r="W3371" s="31">
        <f>IF(T3371&lt;5000,T3371*2%,IF(T3371&lt;25000,T3371*5%,IF(T3371&lt;50000,T3371*7%,IF(T3371&lt;100000,T3371*9%,IF(T3371&lt;250000,T3371*12%,T3371*15%)))))</f>
        <v>461.5</v>
      </c>
    </row>
    <row r="3372" spans="1:23" x14ac:dyDescent="0.3">
      <c r="A3372" s="2" t="s">
        <v>4037</v>
      </c>
      <c r="B3372" s="4">
        <v>43442</v>
      </c>
      <c r="C3372" s="4">
        <v>43442</v>
      </c>
      <c r="D3372" s="2" t="s">
        <v>28</v>
      </c>
      <c r="E3372" s="2" t="s">
        <v>48</v>
      </c>
      <c r="F3372" s="2" t="s">
        <v>1213</v>
      </c>
      <c r="G3372" s="5" t="str">
        <f>VLOOKUP(F3372,'Customer Info'!A:B,2,0)</f>
        <v>Stefanie</v>
      </c>
      <c r="H3372" s="5" t="str">
        <f>VLOOKUP(F3372,'Customer Info'!A:C,3,0)</f>
        <v>Holloman</v>
      </c>
      <c r="I3372" s="5" t="str">
        <f>VLOOKUP(F3372,'Customer Info'!A:E,5,0)</f>
        <v>Geraldton</v>
      </c>
      <c r="J3372" s="2" t="s">
        <v>269</v>
      </c>
      <c r="K3372" s="6" t="str">
        <f>VLOOKUP(J3372,'Product Details'!B:C,2,0)</f>
        <v>Furniture</v>
      </c>
      <c r="L3372" s="6" t="str">
        <f>VLOOKUP(J3372,'Product Details'!B:D,3,0)</f>
        <v>Furnishings</v>
      </c>
      <c r="M3372" s="6" t="s">
        <v>6523</v>
      </c>
      <c r="N3372" s="2">
        <v>4577</v>
      </c>
      <c r="O3372" s="2">
        <v>4280</v>
      </c>
      <c r="P3372" s="2">
        <v>2</v>
      </c>
      <c r="Q3372" s="7">
        <f>O3372*P3372</f>
        <v>8560</v>
      </c>
      <c r="R3372" s="7">
        <f>N3372*P3372</f>
        <v>9154</v>
      </c>
      <c r="S3372" s="2">
        <v>71</v>
      </c>
      <c r="T3372" s="8">
        <f>R3372+S3372</f>
        <v>9225</v>
      </c>
      <c r="U3372" s="8">
        <f>T3372-Q3372</f>
        <v>665</v>
      </c>
      <c r="V3372" s="2" t="s">
        <v>33</v>
      </c>
      <c r="W3372" s="31">
        <f>IF(T3372&lt;5000,T3372*2%,IF(T3372&lt;25000,T3372*5%,IF(T3372&lt;50000,T3372*7%,IF(T3372&lt;100000,T3372*9%,IF(T3372&lt;250000,T3372*12%,T3372*15%)))))</f>
        <v>461.25</v>
      </c>
    </row>
    <row r="3373" spans="1:23" x14ac:dyDescent="0.3">
      <c r="A3373" s="2" t="s">
        <v>4595</v>
      </c>
      <c r="B3373" s="4">
        <v>43943</v>
      </c>
      <c r="C3373" s="4">
        <v>43945</v>
      </c>
      <c r="D3373" s="2" t="s">
        <v>28</v>
      </c>
      <c r="E3373" s="2" t="s">
        <v>91</v>
      </c>
      <c r="F3373" s="2" t="s">
        <v>1904</v>
      </c>
      <c r="G3373" s="5" t="str">
        <f>VLOOKUP(F3373,'Customer Info'!A:B,2,0)</f>
        <v>Steven</v>
      </c>
      <c r="H3373" s="5" t="str">
        <f>VLOOKUP(F3373,'Customer Info'!A:C,3,0)</f>
        <v>Roelle</v>
      </c>
      <c r="I3373" s="5" t="str">
        <f>VLOOKUP(F3373,'Customer Info'!A:E,5,0)</f>
        <v>Bonn</v>
      </c>
      <c r="J3373" s="2" t="s">
        <v>419</v>
      </c>
      <c r="K3373" s="6" t="str">
        <f>VLOOKUP(J3373,'Product Details'!B:C,2,0)</f>
        <v>Office_Supplies</v>
      </c>
      <c r="L3373" s="6" t="str">
        <f>VLOOKUP(J3373,'Product Details'!B:D,3,0)</f>
        <v>Labels</v>
      </c>
      <c r="M3373" s="6" t="s">
        <v>6465</v>
      </c>
      <c r="N3373" s="2">
        <v>4577</v>
      </c>
      <c r="O3373" s="2">
        <v>4280</v>
      </c>
      <c r="P3373" s="2">
        <v>2</v>
      </c>
      <c r="Q3373" s="7">
        <f>O3373*P3373</f>
        <v>8560</v>
      </c>
      <c r="R3373" s="7">
        <f>N3373*P3373</f>
        <v>9154</v>
      </c>
      <c r="S3373" s="2">
        <v>71</v>
      </c>
      <c r="T3373" s="8">
        <f>R3373+S3373</f>
        <v>9225</v>
      </c>
      <c r="U3373" s="8">
        <f>T3373-Q3373</f>
        <v>665</v>
      </c>
      <c r="V3373" s="2" t="s">
        <v>63</v>
      </c>
      <c r="W3373" s="31">
        <f>IF(T3373&lt;5000,T3373*2%,IF(T3373&lt;25000,T3373*5%,IF(T3373&lt;50000,T3373*7%,IF(T3373&lt;100000,T3373*9%,IF(T3373&lt;250000,T3373*12%,T3373*15%)))))</f>
        <v>461.25</v>
      </c>
    </row>
    <row r="3374" spans="1:23" x14ac:dyDescent="0.3">
      <c r="A3374" s="2" t="s">
        <v>4585</v>
      </c>
      <c r="B3374" s="4">
        <v>43944</v>
      </c>
      <c r="C3374" s="4">
        <v>43944</v>
      </c>
      <c r="D3374" s="2" t="s">
        <v>28</v>
      </c>
      <c r="E3374" s="2" t="s">
        <v>36</v>
      </c>
      <c r="F3374" s="2" t="s">
        <v>528</v>
      </c>
      <c r="G3374" s="5" t="str">
        <f>VLOOKUP(F3374,'Customer Info'!A:B,2,0)</f>
        <v>Deirdre</v>
      </c>
      <c r="H3374" s="5" t="str">
        <f>VLOOKUP(F3374,'Customer Info'!A:C,3,0)</f>
        <v>Greer</v>
      </c>
      <c r="I3374" s="5" t="str">
        <f>VLOOKUP(F3374,'Customer Info'!A:E,5,0)</f>
        <v>Perth</v>
      </c>
      <c r="J3374" s="2" t="s">
        <v>866</v>
      </c>
      <c r="K3374" s="6" t="str">
        <f>VLOOKUP(J3374,'Product Details'!B:C,2,0)</f>
        <v>Furniture</v>
      </c>
      <c r="L3374" s="6" t="str">
        <f>VLOOKUP(J3374,'Product Details'!B:D,3,0)</f>
        <v>Chairs</v>
      </c>
      <c r="M3374" s="6" t="s">
        <v>6449</v>
      </c>
      <c r="N3374" s="2">
        <v>4577</v>
      </c>
      <c r="O3374" s="2">
        <v>4280</v>
      </c>
      <c r="P3374" s="2">
        <v>2</v>
      </c>
      <c r="Q3374" s="7">
        <f>O3374*P3374</f>
        <v>8560</v>
      </c>
      <c r="R3374" s="7">
        <f>N3374*P3374</f>
        <v>9154</v>
      </c>
      <c r="S3374" s="2">
        <v>59</v>
      </c>
      <c r="T3374" s="8">
        <f>R3374+S3374</f>
        <v>9213</v>
      </c>
      <c r="U3374" s="8">
        <f>T3374-Q3374</f>
        <v>653</v>
      </c>
      <c r="V3374" s="2" t="s">
        <v>33</v>
      </c>
      <c r="W3374" s="31">
        <f>IF(T3374&lt;5000,T3374*2%,IF(T3374&lt;25000,T3374*5%,IF(T3374&lt;50000,T3374*7%,IF(T3374&lt;100000,T3374*9%,IF(T3374&lt;250000,T3374*12%,T3374*15%)))))</f>
        <v>460.65000000000003</v>
      </c>
    </row>
    <row r="3375" spans="1:23" x14ac:dyDescent="0.3">
      <c r="A3375" s="2" t="s">
        <v>3073</v>
      </c>
      <c r="B3375" s="4">
        <v>43231</v>
      </c>
      <c r="C3375" s="4">
        <v>43231</v>
      </c>
      <c r="D3375" s="2" t="s">
        <v>28</v>
      </c>
      <c r="E3375" s="2" t="s">
        <v>36</v>
      </c>
      <c r="F3375" s="2" t="s">
        <v>1527</v>
      </c>
      <c r="G3375" s="5" t="str">
        <f>VLOOKUP(F3375,'Customer Info'!A:B,2,0)</f>
        <v>Jennifer</v>
      </c>
      <c r="H3375" s="5" t="str">
        <f>VLOOKUP(F3375,'Customer Info'!A:C,3,0)</f>
        <v>Halladay</v>
      </c>
      <c r="I3375" s="5" t="str">
        <f>VLOOKUP(F3375,'Customer Info'!A:E,5,0)</f>
        <v>Krefeld</v>
      </c>
      <c r="J3375" s="2" t="s">
        <v>1390</v>
      </c>
      <c r="K3375" s="6" t="str">
        <f>VLOOKUP(J3375,'Product Details'!B:C,2,0)</f>
        <v>Furniture</v>
      </c>
      <c r="L3375" s="6" t="str">
        <f>VLOOKUP(J3375,'Product Details'!B:D,3,0)</f>
        <v>Furnishings</v>
      </c>
      <c r="M3375" s="6" t="s">
        <v>6390</v>
      </c>
      <c r="N3375" s="2">
        <v>4577</v>
      </c>
      <c r="O3375" s="2">
        <v>4280</v>
      </c>
      <c r="P3375" s="2">
        <v>2</v>
      </c>
      <c r="Q3375" s="7">
        <f>O3375*P3375</f>
        <v>8560</v>
      </c>
      <c r="R3375" s="7">
        <f>N3375*P3375</f>
        <v>9154</v>
      </c>
      <c r="S3375" s="2">
        <v>50</v>
      </c>
      <c r="T3375" s="8">
        <f>R3375+S3375</f>
        <v>9204</v>
      </c>
      <c r="U3375" s="8">
        <f>T3375-Q3375</f>
        <v>644</v>
      </c>
      <c r="V3375" s="2" t="s">
        <v>33</v>
      </c>
      <c r="W3375" s="31">
        <f>IF(T3375&lt;5000,T3375*2%,IF(T3375&lt;25000,T3375*5%,IF(T3375&lt;50000,T3375*7%,IF(T3375&lt;100000,T3375*9%,IF(T3375&lt;250000,T3375*12%,T3375*15%)))))</f>
        <v>460.20000000000005</v>
      </c>
    </row>
    <row r="3376" spans="1:23" x14ac:dyDescent="0.3">
      <c r="A3376" s="2" t="s">
        <v>2211</v>
      </c>
      <c r="B3376" s="4">
        <v>43379</v>
      </c>
      <c r="C3376" s="4">
        <v>43379</v>
      </c>
      <c r="D3376" s="2" t="s">
        <v>28</v>
      </c>
      <c r="E3376" s="2" t="s">
        <v>91</v>
      </c>
      <c r="F3376" s="2" t="s">
        <v>300</v>
      </c>
      <c r="G3376" s="5" t="str">
        <f>VLOOKUP(F3376,'Customer Info'!A:B,2,0)</f>
        <v>Toby</v>
      </c>
      <c r="H3376" s="5" t="str">
        <f>VLOOKUP(F3376,'Customer Info'!A:C,3,0)</f>
        <v>Braunhardt</v>
      </c>
      <c r="I3376" s="5" t="str">
        <f>VLOOKUP(F3376,'Customer Info'!A:E,5,0)</f>
        <v>Jiangyan</v>
      </c>
      <c r="J3376" s="2" t="s">
        <v>319</v>
      </c>
      <c r="K3376" s="6" t="str">
        <f>VLOOKUP(J3376,'Product Details'!B:C,2,0)</f>
        <v>Technology</v>
      </c>
      <c r="L3376" s="6" t="str">
        <f>VLOOKUP(J3376,'Product Details'!B:D,3,0)</f>
        <v>Accessories</v>
      </c>
      <c r="M3376" s="6" t="s">
        <v>6503</v>
      </c>
      <c r="N3376" s="2">
        <v>4577</v>
      </c>
      <c r="O3376" s="2">
        <v>4280</v>
      </c>
      <c r="P3376" s="2">
        <v>2</v>
      </c>
      <c r="Q3376" s="7">
        <f>O3376*P3376</f>
        <v>8560</v>
      </c>
      <c r="R3376" s="7">
        <f>N3376*P3376</f>
        <v>9154</v>
      </c>
      <c r="S3376" s="2">
        <v>45</v>
      </c>
      <c r="T3376" s="8">
        <f>R3376+S3376</f>
        <v>9199</v>
      </c>
      <c r="U3376" s="8">
        <f>T3376-Q3376</f>
        <v>639</v>
      </c>
      <c r="V3376" s="2" t="s">
        <v>63</v>
      </c>
      <c r="W3376" s="31">
        <f>IF(T3376&lt;5000,T3376*2%,IF(T3376&lt;25000,T3376*5%,IF(T3376&lt;50000,T3376*7%,IF(T3376&lt;100000,T3376*9%,IF(T3376&lt;250000,T3376*12%,T3376*15%)))))</f>
        <v>459.95000000000005</v>
      </c>
    </row>
    <row r="3377" spans="1:23" x14ac:dyDescent="0.3">
      <c r="A3377" s="2" t="s">
        <v>1310</v>
      </c>
      <c r="B3377" s="4">
        <v>43740</v>
      </c>
      <c r="C3377" s="4">
        <v>43742</v>
      </c>
      <c r="D3377" s="2" t="s">
        <v>28</v>
      </c>
      <c r="E3377" s="2" t="s">
        <v>29</v>
      </c>
      <c r="F3377" s="2" t="s">
        <v>268</v>
      </c>
      <c r="G3377" s="5" t="str">
        <f>VLOOKUP(F3377,'Customer Info'!A:B,2,0)</f>
        <v>Nancy</v>
      </c>
      <c r="H3377" s="5" t="str">
        <f>VLOOKUP(F3377,'Customer Info'!A:C,3,0)</f>
        <v>Lomonaco</v>
      </c>
      <c r="I3377" s="5" t="str">
        <f>VLOOKUP(F3377,'Customer Info'!A:E,5,0)</f>
        <v>Tengzhou</v>
      </c>
      <c r="J3377" s="2" t="s">
        <v>56</v>
      </c>
      <c r="K3377" s="6" t="str">
        <f>VLOOKUP(J3377,'Product Details'!B:C,2,0)</f>
        <v>Technology</v>
      </c>
      <c r="L3377" s="6" t="str">
        <f>VLOOKUP(J3377,'Product Details'!B:D,3,0)</f>
        <v>Accessories</v>
      </c>
      <c r="M3377" s="6" t="s">
        <v>6410</v>
      </c>
      <c r="N3377" s="2">
        <v>4577</v>
      </c>
      <c r="O3377" s="2">
        <v>4285</v>
      </c>
      <c r="P3377" s="2">
        <v>2</v>
      </c>
      <c r="Q3377" s="7">
        <f>O3377*P3377</f>
        <v>8570</v>
      </c>
      <c r="R3377" s="7">
        <f>N3377*P3377</f>
        <v>9154</v>
      </c>
      <c r="S3377" s="2">
        <v>20</v>
      </c>
      <c r="T3377" s="8">
        <f>R3377+S3377</f>
        <v>9174</v>
      </c>
      <c r="U3377" s="8">
        <f>T3377-Q3377</f>
        <v>604</v>
      </c>
      <c r="V3377" s="2" t="s">
        <v>33</v>
      </c>
      <c r="W3377" s="31">
        <f>IF(T3377&lt;5000,T3377*2%,IF(T3377&lt;25000,T3377*5%,IF(T3377&lt;50000,T3377*7%,IF(T3377&lt;100000,T3377*9%,IF(T3377&lt;250000,T3377*12%,T3377*15%)))))</f>
        <v>458.70000000000005</v>
      </c>
    </row>
    <row r="3378" spans="1:23" x14ac:dyDescent="0.3">
      <c r="A3378" s="2" t="s">
        <v>5349</v>
      </c>
      <c r="B3378" s="4">
        <v>43963</v>
      </c>
      <c r="C3378" s="4">
        <v>43964</v>
      </c>
      <c r="D3378" s="2" t="s">
        <v>35</v>
      </c>
      <c r="E3378" s="2" t="s">
        <v>29</v>
      </c>
      <c r="F3378" s="2" t="s">
        <v>1594</v>
      </c>
      <c r="G3378" s="5" t="str">
        <f>VLOOKUP(F3378,'Customer Info'!A:B,2,0)</f>
        <v>Pamela</v>
      </c>
      <c r="H3378" s="5" t="str">
        <f>VLOOKUP(F3378,'Customer Info'!A:C,3,0)</f>
        <v>Stobb</v>
      </c>
      <c r="I3378" s="5" t="str">
        <f>VLOOKUP(F3378,'Customer Info'!A:E,5,0)</f>
        <v>Bremen</v>
      </c>
      <c r="J3378" s="2" t="s">
        <v>177</v>
      </c>
      <c r="K3378" s="6" t="str">
        <f>VLOOKUP(J3378,'Product Details'!B:C,2,0)</f>
        <v>Technology</v>
      </c>
      <c r="L3378" s="6" t="str">
        <f>VLOOKUP(J3378,'Product Details'!B:D,3,0)</f>
        <v>Accessories</v>
      </c>
      <c r="M3378" s="6" t="s">
        <v>6502</v>
      </c>
      <c r="N3378" s="2">
        <v>1528</v>
      </c>
      <c r="O3378" s="2">
        <v>1348</v>
      </c>
      <c r="P3378" s="2">
        <v>6</v>
      </c>
      <c r="Q3378" s="7">
        <f>O3378*P3378</f>
        <v>8088</v>
      </c>
      <c r="R3378" s="7">
        <f>N3378*P3378</f>
        <v>9168</v>
      </c>
      <c r="S3378" s="2">
        <v>74</v>
      </c>
      <c r="T3378" s="8">
        <f>R3378+S3378</f>
        <v>9242</v>
      </c>
      <c r="U3378" s="8">
        <f>T3378-Q3378</f>
        <v>1154</v>
      </c>
      <c r="V3378" s="2" t="s">
        <v>33</v>
      </c>
      <c r="W3378" s="31">
        <f>IF(T3378&lt;5000,T3378*2%,IF(T3378&lt;25000,T3378*5%,IF(T3378&lt;50000,T3378*7%,IF(T3378&lt;100000,T3378*9%,IF(T3378&lt;250000,T3378*12%,T3378*15%)))))</f>
        <v>462.1</v>
      </c>
    </row>
    <row r="3379" spans="1:23" x14ac:dyDescent="0.3">
      <c r="A3379" s="2" t="s">
        <v>2826</v>
      </c>
      <c r="B3379" s="4">
        <v>44192</v>
      </c>
      <c r="C3379" s="4">
        <v>44194</v>
      </c>
      <c r="D3379" s="2" t="s">
        <v>28</v>
      </c>
      <c r="E3379" s="2" t="s">
        <v>48</v>
      </c>
      <c r="F3379" s="2" t="s">
        <v>1709</v>
      </c>
      <c r="G3379" s="5" t="str">
        <f>VLOOKUP(F3379,'Customer Info'!A:B,2,0)</f>
        <v>Giulietta</v>
      </c>
      <c r="H3379" s="5" t="str">
        <f>VLOOKUP(F3379,'Customer Info'!A:C,3,0)</f>
        <v>Weimer</v>
      </c>
      <c r="I3379" s="5" t="str">
        <f>VLOOKUP(F3379,'Customer Info'!A:E,5,0)</f>
        <v>Suihua</v>
      </c>
      <c r="J3379" s="2" t="s">
        <v>370</v>
      </c>
      <c r="K3379" s="6" t="str">
        <f>VLOOKUP(J3379,'Product Details'!B:C,2,0)</f>
        <v>Furniture</v>
      </c>
      <c r="L3379" s="6" t="str">
        <f>VLOOKUP(J3379,'Product Details'!B:D,3,0)</f>
        <v>Bookcases</v>
      </c>
      <c r="M3379" s="6" t="s">
        <v>6453</v>
      </c>
      <c r="N3379" s="2">
        <v>1834</v>
      </c>
      <c r="O3379" s="2">
        <v>1716</v>
      </c>
      <c r="P3379" s="2">
        <v>5</v>
      </c>
      <c r="Q3379" s="7">
        <f>O3379*P3379</f>
        <v>8580</v>
      </c>
      <c r="R3379" s="7">
        <f>N3379*P3379</f>
        <v>9170</v>
      </c>
      <c r="S3379" s="2">
        <v>94</v>
      </c>
      <c r="T3379" s="8">
        <f>R3379+S3379</f>
        <v>9264</v>
      </c>
      <c r="U3379" s="8">
        <f>T3379-Q3379</f>
        <v>684</v>
      </c>
      <c r="V3379" s="2" t="s">
        <v>33</v>
      </c>
      <c r="W3379" s="31">
        <f>IF(T3379&lt;5000,T3379*2%,IF(T3379&lt;25000,T3379*5%,IF(T3379&lt;50000,T3379*7%,IF(T3379&lt;100000,T3379*9%,IF(T3379&lt;250000,T3379*12%,T3379*15%)))))</f>
        <v>463.20000000000005</v>
      </c>
    </row>
    <row r="3380" spans="1:23" x14ac:dyDescent="0.3">
      <c r="A3380" s="2" t="s">
        <v>952</v>
      </c>
      <c r="B3380" s="4">
        <v>43473</v>
      </c>
      <c r="C3380" s="4">
        <v>43474</v>
      </c>
      <c r="D3380" s="2" t="s">
        <v>28</v>
      </c>
      <c r="E3380" s="2" t="s">
        <v>43</v>
      </c>
      <c r="F3380" s="2" t="s">
        <v>953</v>
      </c>
      <c r="G3380" s="5" t="str">
        <f>VLOOKUP(F3380,'Customer Info'!A:B,2,0)</f>
        <v>Jill</v>
      </c>
      <c r="H3380" s="5" t="str">
        <f>VLOOKUP(F3380,'Customer Info'!A:C,3,0)</f>
        <v>Fjeld</v>
      </c>
      <c r="I3380" s="5" t="str">
        <f>VLOOKUP(F3380,'Customer Info'!A:E,5,0)</f>
        <v>Wollongong</v>
      </c>
      <c r="J3380" s="2" t="s">
        <v>160</v>
      </c>
      <c r="K3380" s="6" t="str">
        <f>VLOOKUP(J3380,'Product Details'!B:C,2,0)</f>
        <v>Office_Supplies</v>
      </c>
      <c r="L3380" s="6" t="str">
        <f>VLOOKUP(J3380,'Product Details'!B:D,3,0)</f>
        <v>Storage</v>
      </c>
      <c r="M3380" s="6" t="s">
        <v>6506</v>
      </c>
      <c r="N3380" s="2">
        <v>1834</v>
      </c>
      <c r="O3380" s="2">
        <v>1716</v>
      </c>
      <c r="P3380" s="2">
        <v>5</v>
      </c>
      <c r="Q3380" s="7">
        <f>O3380*P3380</f>
        <v>8580</v>
      </c>
      <c r="R3380" s="7">
        <f>N3380*P3380</f>
        <v>9170</v>
      </c>
      <c r="S3380" s="2">
        <v>92</v>
      </c>
      <c r="T3380" s="8">
        <f>R3380+S3380</f>
        <v>9262</v>
      </c>
      <c r="U3380" s="8">
        <f>T3380-Q3380</f>
        <v>682</v>
      </c>
      <c r="V3380" s="2" t="s">
        <v>63</v>
      </c>
      <c r="W3380" s="31">
        <f>IF(T3380&lt;5000,T3380*2%,IF(T3380&lt;25000,T3380*5%,IF(T3380&lt;50000,T3380*7%,IF(T3380&lt;100000,T3380*9%,IF(T3380&lt;250000,T3380*12%,T3380*15%)))))</f>
        <v>463.1</v>
      </c>
    </row>
    <row r="3381" spans="1:23" x14ac:dyDescent="0.3">
      <c r="A3381" s="2" t="s">
        <v>3627</v>
      </c>
      <c r="B3381" s="4">
        <v>43632</v>
      </c>
      <c r="C3381" s="4">
        <v>43633</v>
      </c>
      <c r="D3381" s="2" t="s">
        <v>28</v>
      </c>
      <c r="E3381" s="2" t="s">
        <v>91</v>
      </c>
      <c r="F3381" s="2" t="s">
        <v>321</v>
      </c>
      <c r="G3381" s="5" t="str">
        <f>VLOOKUP(F3381,'Customer Info'!A:B,2,0)</f>
        <v>Yana</v>
      </c>
      <c r="H3381" s="5" t="str">
        <f>VLOOKUP(F3381,'Customer Info'!A:C,3,0)</f>
        <v>Sorensen</v>
      </c>
      <c r="I3381" s="5" t="str">
        <f>VLOOKUP(F3381,'Customer Info'!A:E,5,0)</f>
        <v>Bottrop</v>
      </c>
      <c r="J3381" s="2" t="s">
        <v>280</v>
      </c>
      <c r="K3381" s="6" t="str">
        <f>VLOOKUP(J3381,'Product Details'!B:C,2,0)</f>
        <v>Furniture</v>
      </c>
      <c r="L3381" s="6" t="str">
        <f>VLOOKUP(J3381,'Product Details'!B:D,3,0)</f>
        <v>Chairs</v>
      </c>
      <c r="M3381" s="6" t="s">
        <v>6404</v>
      </c>
      <c r="N3381" s="2">
        <v>1834</v>
      </c>
      <c r="O3381" s="2">
        <v>1716</v>
      </c>
      <c r="P3381" s="2">
        <v>5</v>
      </c>
      <c r="Q3381" s="7">
        <f>O3381*P3381</f>
        <v>8580</v>
      </c>
      <c r="R3381" s="7">
        <f>N3381*P3381</f>
        <v>9170</v>
      </c>
      <c r="S3381" s="2">
        <v>55</v>
      </c>
      <c r="T3381" s="8">
        <f>R3381+S3381</f>
        <v>9225</v>
      </c>
      <c r="U3381" s="8">
        <f>T3381-Q3381</f>
        <v>645</v>
      </c>
      <c r="V3381" s="2" t="s">
        <v>33</v>
      </c>
      <c r="W3381" s="31">
        <f>IF(T3381&lt;5000,T3381*2%,IF(T3381&lt;25000,T3381*5%,IF(T3381&lt;50000,T3381*7%,IF(T3381&lt;100000,T3381*9%,IF(T3381&lt;250000,T3381*12%,T3381*15%)))))</f>
        <v>461.25</v>
      </c>
    </row>
    <row r="3382" spans="1:23" x14ac:dyDescent="0.3">
      <c r="A3382" s="2" t="s">
        <v>3062</v>
      </c>
      <c r="B3382" s="4">
        <v>43365</v>
      </c>
      <c r="C3382" s="4">
        <v>43366</v>
      </c>
      <c r="D3382" s="2" t="s">
        <v>28</v>
      </c>
      <c r="E3382" s="2" t="s">
        <v>91</v>
      </c>
      <c r="F3382" s="2" t="s">
        <v>1543</v>
      </c>
      <c r="G3382" s="5" t="str">
        <f>VLOOKUP(F3382,'Customer Info'!A:B,2,0)</f>
        <v>Maribeth</v>
      </c>
      <c r="H3382" s="5" t="str">
        <f>VLOOKUP(F3382,'Customer Info'!A:C,3,0)</f>
        <v>Dona</v>
      </c>
      <c r="I3382" s="5" t="str">
        <f>VLOOKUP(F3382,'Customer Info'!A:E,5,0)</f>
        <v>Adelaide</v>
      </c>
      <c r="J3382" s="2" t="s">
        <v>116</v>
      </c>
      <c r="K3382" s="6" t="str">
        <f>VLOOKUP(J3382,'Product Details'!B:C,2,0)</f>
        <v>Furniture</v>
      </c>
      <c r="L3382" s="6" t="str">
        <f>VLOOKUP(J3382,'Product Details'!B:D,3,0)</f>
        <v>Tables</v>
      </c>
      <c r="M3382" s="6" t="s">
        <v>6473</v>
      </c>
      <c r="N3382" s="2">
        <v>2296</v>
      </c>
      <c r="O3382" s="2">
        <v>2146</v>
      </c>
      <c r="P3382" s="2">
        <v>4</v>
      </c>
      <c r="Q3382" s="7">
        <f>O3382*P3382</f>
        <v>8584</v>
      </c>
      <c r="R3382" s="7">
        <f>N3382*P3382</f>
        <v>9184</v>
      </c>
      <c r="S3382" s="2">
        <v>37</v>
      </c>
      <c r="T3382" s="8">
        <f>R3382+S3382</f>
        <v>9221</v>
      </c>
      <c r="U3382" s="8">
        <f>T3382-Q3382</f>
        <v>637</v>
      </c>
      <c r="V3382" s="2" t="s">
        <v>33</v>
      </c>
      <c r="W3382" s="31">
        <f>IF(T3382&lt;5000,T3382*2%,IF(T3382&lt;25000,T3382*5%,IF(T3382&lt;50000,T3382*7%,IF(T3382&lt;100000,T3382*9%,IF(T3382&lt;250000,T3382*12%,T3382*15%)))))</f>
        <v>461.05</v>
      </c>
    </row>
    <row r="3383" spans="1:23" x14ac:dyDescent="0.3">
      <c r="A3383" s="2" t="s">
        <v>4223</v>
      </c>
      <c r="B3383" s="4">
        <v>43362</v>
      </c>
      <c r="C3383" s="4">
        <v>43362</v>
      </c>
      <c r="D3383" s="2" t="s">
        <v>47</v>
      </c>
      <c r="E3383" s="2" t="s">
        <v>43</v>
      </c>
      <c r="F3383" s="2" t="s">
        <v>249</v>
      </c>
      <c r="G3383" s="5" t="str">
        <f>VLOOKUP(F3383,'Customer Info'!A:B,2,0)</f>
        <v>Pamela</v>
      </c>
      <c r="H3383" s="5" t="str">
        <f>VLOOKUP(F3383,'Customer Info'!A:C,3,0)</f>
        <v>Coakley</v>
      </c>
      <c r="I3383" s="5" t="str">
        <f>VLOOKUP(F3383,'Customer Info'!A:E,5,0)</f>
        <v>Jakarta</v>
      </c>
      <c r="J3383" s="2" t="s">
        <v>1050</v>
      </c>
      <c r="K3383" s="6" t="str">
        <f>VLOOKUP(J3383,'Product Details'!B:C,2,0)</f>
        <v>Technology</v>
      </c>
      <c r="L3383" s="6" t="str">
        <f>VLOOKUP(J3383,'Product Details'!B:D,3,0)</f>
        <v>Copiers</v>
      </c>
      <c r="M3383" s="6" t="s">
        <v>6484</v>
      </c>
      <c r="N3383" s="2">
        <v>1533</v>
      </c>
      <c r="O3383" s="2">
        <v>1406</v>
      </c>
      <c r="P3383" s="2">
        <v>6</v>
      </c>
      <c r="Q3383" s="7">
        <f>O3383*P3383</f>
        <v>8436</v>
      </c>
      <c r="R3383" s="7">
        <f>N3383*P3383</f>
        <v>9198</v>
      </c>
      <c r="S3383" s="2">
        <v>36</v>
      </c>
      <c r="T3383" s="8">
        <f>R3383+S3383</f>
        <v>9234</v>
      </c>
      <c r="U3383" s="8">
        <f>T3383-Q3383</f>
        <v>798</v>
      </c>
      <c r="V3383" s="2" t="s">
        <v>63</v>
      </c>
      <c r="W3383" s="31">
        <f>IF(T3383&lt;5000,T3383*2%,IF(T3383&lt;25000,T3383*5%,IF(T3383&lt;50000,T3383*7%,IF(T3383&lt;100000,T3383*9%,IF(T3383&lt;250000,T3383*12%,T3383*15%)))))</f>
        <v>461.70000000000005</v>
      </c>
    </row>
    <row r="3384" spans="1:23" x14ac:dyDescent="0.3">
      <c r="A3384" s="2" t="s">
        <v>2720</v>
      </c>
      <c r="B3384" s="4">
        <v>44135</v>
      </c>
      <c r="C3384" s="4">
        <v>44137</v>
      </c>
      <c r="D3384" s="2" t="s">
        <v>35</v>
      </c>
      <c r="E3384" s="2" t="s">
        <v>68</v>
      </c>
      <c r="F3384" s="2" t="s">
        <v>890</v>
      </c>
      <c r="G3384" s="5" t="str">
        <f>VLOOKUP(F3384,'Customer Info'!A:B,2,0)</f>
        <v>Evan</v>
      </c>
      <c r="H3384" s="5" t="str">
        <f>VLOOKUP(F3384,'Customer Info'!A:C,3,0)</f>
        <v>Bailliet</v>
      </c>
      <c r="I3384" s="5" t="str">
        <f>VLOOKUP(F3384,'Customer Info'!A:E,5,0)</f>
        <v>Brisbane</v>
      </c>
      <c r="J3384" s="2" t="s">
        <v>611</v>
      </c>
      <c r="K3384" s="6" t="str">
        <f>VLOOKUP(J3384,'Product Details'!B:C,2,0)</f>
        <v>Technology</v>
      </c>
      <c r="L3384" s="6" t="str">
        <f>VLOOKUP(J3384,'Product Details'!B:D,3,0)</f>
        <v>Phones</v>
      </c>
      <c r="M3384" s="6" t="s">
        <v>6564</v>
      </c>
      <c r="N3384" s="2">
        <v>9214</v>
      </c>
      <c r="O3384" s="2">
        <v>8295</v>
      </c>
      <c r="P3384" s="2">
        <v>1</v>
      </c>
      <c r="Q3384" s="7">
        <f>O3384*P3384</f>
        <v>8295</v>
      </c>
      <c r="R3384" s="7">
        <f>N3384*P3384</f>
        <v>9214</v>
      </c>
      <c r="S3384" s="2">
        <v>84</v>
      </c>
      <c r="T3384" s="8">
        <f>R3384+S3384</f>
        <v>9298</v>
      </c>
      <c r="U3384" s="8">
        <f>T3384-Q3384</f>
        <v>1003</v>
      </c>
      <c r="V3384" s="2" t="s">
        <v>63</v>
      </c>
      <c r="W3384" s="31">
        <f>IF(T3384&lt;5000,T3384*2%,IF(T3384&lt;25000,T3384*5%,IF(T3384&lt;50000,T3384*7%,IF(T3384&lt;100000,T3384*9%,IF(T3384&lt;250000,T3384*12%,T3384*15%)))))</f>
        <v>464.90000000000003</v>
      </c>
    </row>
    <row r="3385" spans="1:23" x14ac:dyDescent="0.3">
      <c r="A3385" s="2" t="s">
        <v>2627</v>
      </c>
      <c r="B3385" s="4">
        <v>43973</v>
      </c>
      <c r="C3385" s="4">
        <v>43975</v>
      </c>
      <c r="D3385" s="2" t="s">
        <v>35</v>
      </c>
      <c r="E3385" s="2" t="s">
        <v>48</v>
      </c>
      <c r="F3385" s="2" t="s">
        <v>851</v>
      </c>
      <c r="G3385" s="5" t="str">
        <f>VLOOKUP(F3385,'Customer Info'!A:B,2,0)</f>
        <v>Brooke</v>
      </c>
      <c r="H3385" s="5" t="str">
        <f>VLOOKUP(F3385,'Customer Info'!A:C,3,0)</f>
        <v>Gillingham</v>
      </c>
      <c r="I3385" s="5" t="str">
        <f>VLOOKUP(F3385,'Customer Info'!A:E,5,0)</f>
        <v>Geraldton</v>
      </c>
      <c r="J3385" s="2" t="s">
        <v>538</v>
      </c>
      <c r="K3385" s="6" t="str">
        <f>VLOOKUP(J3385,'Product Details'!B:C,2,0)</f>
        <v>Technology</v>
      </c>
      <c r="L3385" s="6" t="str">
        <f>VLOOKUP(J3385,'Product Details'!B:D,3,0)</f>
        <v>Copiers</v>
      </c>
      <c r="M3385" s="6" t="s">
        <v>6436</v>
      </c>
      <c r="N3385" s="2">
        <v>9214</v>
      </c>
      <c r="O3385" s="2">
        <v>8295</v>
      </c>
      <c r="P3385" s="2">
        <v>1</v>
      </c>
      <c r="Q3385" s="7">
        <f>O3385*P3385</f>
        <v>8295</v>
      </c>
      <c r="R3385" s="7">
        <f>N3385*P3385</f>
        <v>9214</v>
      </c>
      <c r="S3385" s="2">
        <v>78</v>
      </c>
      <c r="T3385" s="8">
        <f>R3385+S3385</f>
        <v>9292</v>
      </c>
      <c r="U3385" s="8">
        <f>T3385-Q3385</f>
        <v>997</v>
      </c>
      <c r="V3385" s="2" t="s">
        <v>63</v>
      </c>
      <c r="W3385" s="31">
        <f>IF(T3385&lt;5000,T3385*2%,IF(T3385&lt;25000,T3385*5%,IF(T3385&lt;50000,T3385*7%,IF(T3385&lt;100000,T3385*9%,IF(T3385&lt;250000,T3385*12%,T3385*15%)))))</f>
        <v>464.6</v>
      </c>
    </row>
    <row r="3386" spans="1:23" x14ac:dyDescent="0.3">
      <c r="A3386" s="2" t="s">
        <v>3105</v>
      </c>
      <c r="B3386" s="4">
        <v>43380</v>
      </c>
      <c r="C3386" s="4">
        <v>43382</v>
      </c>
      <c r="D3386" s="2" t="s">
        <v>35</v>
      </c>
      <c r="E3386" s="2" t="s">
        <v>48</v>
      </c>
      <c r="F3386" s="2" t="s">
        <v>231</v>
      </c>
      <c r="G3386" s="5" t="str">
        <f>VLOOKUP(F3386,'Customer Info'!A:B,2,0)</f>
        <v>Thais</v>
      </c>
      <c r="H3386" s="5" t="str">
        <f>VLOOKUP(F3386,'Customer Info'!A:C,3,0)</f>
        <v>Sissman</v>
      </c>
      <c r="I3386" s="5" t="str">
        <f>VLOOKUP(F3386,'Customer Info'!A:E,5,0)</f>
        <v>Essen</v>
      </c>
      <c r="J3386" s="2" t="s">
        <v>1167</v>
      </c>
      <c r="K3386" s="6" t="str">
        <f>VLOOKUP(J3386,'Product Details'!B:C,2,0)</f>
        <v>Office_Supplies</v>
      </c>
      <c r="L3386" s="6" t="str">
        <f>VLOOKUP(J3386,'Product Details'!B:D,3,0)</f>
        <v>Supplies</v>
      </c>
      <c r="M3386" s="6" t="s">
        <v>6444</v>
      </c>
      <c r="N3386" s="2">
        <v>9214</v>
      </c>
      <c r="O3386" s="2">
        <v>8295</v>
      </c>
      <c r="P3386" s="2">
        <v>1</v>
      </c>
      <c r="Q3386" s="7">
        <f>O3386*P3386</f>
        <v>8295</v>
      </c>
      <c r="R3386" s="7">
        <f>N3386*P3386</f>
        <v>9214</v>
      </c>
      <c r="S3386" s="2">
        <v>68</v>
      </c>
      <c r="T3386" s="8">
        <f>R3386+S3386</f>
        <v>9282</v>
      </c>
      <c r="U3386" s="8">
        <f>T3386-Q3386</f>
        <v>987</v>
      </c>
      <c r="V3386" s="2" t="s">
        <v>71</v>
      </c>
      <c r="W3386" s="31">
        <f>IF(T3386&lt;5000,T3386*2%,IF(T3386&lt;25000,T3386*5%,IF(T3386&lt;50000,T3386*7%,IF(T3386&lt;100000,T3386*9%,IF(T3386&lt;250000,T3386*12%,T3386*15%)))))</f>
        <v>464.1</v>
      </c>
    </row>
    <row r="3387" spans="1:23" x14ac:dyDescent="0.3">
      <c r="A3387" s="2" t="s">
        <v>2212</v>
      </c>
      <c r="B3387" s="4">
        <v>43281</v>
      </c>
      <c r="C3387" s="4">
        <v>43282</v>
      </c>
      <c r="D3387" s="2" t="s">
        <v>35</v>
      </c>
      <c r="E3387" s="2" t="s">
        <v>68</v>
      </c>
      <c r="F3387" s="2" t="s">
        <v>2213</v>
      </c>
      <c r="G3387" s="5" t="str">
        <f>VLOOKUP(F3387,'Customer Info'!A:B,2,0)</f>
        <v>Scott</v>
      </c>
      <c r="H3387" s="5" t="str">
        <f>VLOOKUP(F3387,'Customer Info'!A:C,3,0)</f>
        <v>Williamson</v>
      </c>
      <c r="I3387" s="5" t="str">
        <f>VLOOKUP(F3387,'Customer Info'!A:E,5,0)</f>
        <v>Launceston</v>
      </c>
      <c r="J3387" s="2" t="s">
        <v>50</v>
      </c>
      <c r="K3387" s="6" t="str">
        <f>VLOOKUP(J3387,'Product Details'!B:C,2,0)</f>
        <v>Technology</v>
      </c>
      <c r="L3387" s="6" t="str">
        <f>VLOOKUP(J3387,'Product Details'!B:D,3,0)</f>
        <v>Machines</v>
      </c>
      <c r="M3387" s="6" t="s">
        <v>6562</v>
      </c>
      <c r="N3387" s="2">
        <v>9214</v>
      </c>
      <c r="O3387" s="2">
        <v>8295</v>
      </c>
      <c r="P3387" s="2">
        <v>1</v>
      </c>
      <c r="Q3387" s="7">
        <f>O3387*P3387</f>
        <v>8295</v>
      </c>
      <c r="R3387" s="7">
        <f>N3387*P3387</f>
        <v>9214</v>
      </c>
      <c r="S3387" s="2">
        <v>32</v>
      </c>
      <c r="T3387" s="8">
        <f>R3387+S3387</f>
        <v>9246</v>
      </c>
      <c r="U3387" s="8">
        <f>T3387-Q3387</f>
        <v>951</v>
      </c>
      <c r="V3387" s="2" t="s">
        <v>33</v>
      </c>
      <c r="W3387" s="31">
        <f>IF(T3387&lt;5000,T3387*2%,IF(T3387&lt;25000,T3387*5%,IF(T3387&lt;50000,T3387*7%,IF(T3387&lt;100000,T3387*9%,IF(T3387&lt;250000,T3387*12%,T3387*15%)))))</f>
        <v>462.3</v>
      </c>
    </row>
    <row r="3388" spans="1:23" x14ac:dyDescent="0.3">
      <c r="A3388" s="2" t="s">
        <v>3637</v>
      </c>
      <c r="B3388" s="4">
        <v>43689</v>
      </c>
      <c r="C3388" s="4">
        <v>43690</v>
      </c>
      <c r="D3388" s="2" t="s">
        <v>35</v>
      </c>
      <c r="E3388" s="2" t="s">
        <v>43</v>
      </c>
      <c r="F3388" s="2" t="s">
        <v>629</v>
      </c>
      <c r="G3388" s="5" t="str">
        <f>VLOOKUP(F3388,'Customer Info'!A:B,2,0)</f>
        <v>Rick</v>
      </c>
      <c r="H3388" s="5" t="str">
        <f>VLOOKUP(F3388,'Customer Info'!A:C,3,0)</f>
        <v>Duston</v>
      </c>
      <c r="I3388" s="5" t="str">
        <f>VLOOKUP(F3388,'Customer Info'!A:E,5,0)</f>
        <v>Surakarta</v>
      </c>
      <c r="J3388" s="2" t="s">
        <v>348</v>
      </c>
      <c r="K3388" s="6" t="str">
        <f>VLOOKUP(J3388,'Product Details'!B:C,2,0)</f>
        <v>Furniture</v>
      </c>
      <c r="L3388" s="6" t="str">
        <f>VLOOKUP(J3388,'Product Details'!B:D,3,0)</f>
        <v>Furnishings</v>
      </c>
      <c r="M3388" s="6" t="s">
        <v>6559</v>
      </c>
      <c r="N3388" s="2">
        <v>9214</v>
      </c>
      <c r="O3388" s="2">
        <v>8295</v>
      </c>
      <c r="P3388" s="2">
        <v>1</v>
      </c>
      <c r="Q3388" s="7">
        <f>O3388*P3388</f>
        <v>8295</v>
      </c>
      <c r="R3388" s="7">
        <f>N3388*P3388</f>
        <v>9214</v>
      </c>
      <c r="S3388" s="2">
        <v>23</v>
      </c>
      <c r="T3388" s="8">
        <f>R3388+S3388</f>
        <v>9237</v>
      </c>
      <c r="U3388" s="8">
        <f>T3388-Q3388</f>
        <v>942</v>
      </c>
      <c r="V3388" s="2" t="s">
        <v>30</v>
      </c>
      <c r="W3388" s="31">
        <f>IF(T3388&lt;5000,T3388*2%,IF(T3388&lt;25000,T3388*5%,IF(T3388&lt;50000,T3388*7%,IF(T3388&lt;100000,T3388*9%,IF(T3388&lt;250000,T3388*12%,T3388*15%)))))</f>
        <v>461.85</v>
      </c>
    </row>
    <row r="3389" spans="1:23" x14ac:dyDescent="0.3">
      <c r="A3389" s="2" t="s">
        <v>3729</v>
      </c>
      <c r="B3389" s="4">
        <v>43869</v>
      </c>
      <c r="C3389" s="4">
        <v>43871</v>
      </c>
      <c r="D3389" s="2" t="s">
        <v>47</v>
      </c>
      <c r="E3389" s="2" t="s">
        <v>48</v>
      </c>
      <c r="F3389" s="2" t="s">
        <v>247</v>
      </c>
      <c r="G3389" s="5" t="str">
        <f>VLOOKUP(F3389,'Customer Info'!A:B,2,0)</f>
        <v>Laurel</v>
      </c>
      <c r="H3389" s="5" t="str">
        <f>VLOOKUP(F3389,'Customer Info'!A:C,3,0)</f>
        <v>Elliston</v>
      </c>
      <c r="I3389" s="5" t="str">
        <f>VLOOKUP(F3389,'Customer Info'!A:E,5,0)</f>
        <v>Herten</v>
      </c>
      <c r="J3389" s="2" t="s">
        <v>538</v>
      </c>
      <c r="K3389" s="6" t="str">
        <f>VLOOKUP(J3389,'Product Details'!B:C,2,0)</f>
        <v>Technology</v>
      </c>
      <c r="L3389" s="6" t="str">
        <f>VLOOKUP(J3389,'Product Details'!B:D,3,0)</f>
        <v>Copiers</v>
      </c>
      <c r="M3389" s="6" t="s">
        <v>6436</v>
      </c>
      <c r="N3389" s="2">
        <v>2310</v>
      </c>
      <c r="O3389" s="2">
        <v>2040</v>
      </c>
      <c r="P3389" s="2">
        <v>4</v>
      </c>
      <c r="Q3389" s="7">
        <f>O3389*P3389</f>
        <v>8160</v>
      </c>
      <c r="R3389" s="7">
        <f>N3389*P3389</f>
        <v>9240</v>
      </c>
      <c r="S3389" s="2">
        <v>72</v>
      </c>
      <c r="T3389" s="8">
        <f>R3389+S3389</f>
        <v>9312</v>
      </c>
      <c r="U3389" s="8">
        <f>T3389-Q3389</f>
        <v>1152</v>
      </c>
      <c r="V3389" s="2" t="s">
        <v>33</v>
      </c>
      <c r="W3389" s="31">
        <f>IF(T3389&lt;5000,T3389*2%,IF(T3389&lt;25000,T3389*5%,IF(T3389&lt;50000,T3389*7%,IF(T3389&lt;100000,T3389*9%,IF(T3389&lt;250000,T3389*12%,T3389*15%)))))</f>
        <v>465.6</v>
      </c>
    </row>
    <row r="3390" spans="1:23" x14ac:dyDescent="0.3">
      <c r="A3390" s="2" t="s">
        <v>1685</v>
      </c>
      <c r="B3390" s="4">
        <v>44168</v>
      </c>
      <c r="C3390" s="4">
        <v>44169</v>
      </c>
      <c r="D3390" s="2" t="s">
        <v>47</v>
      </c>
      <c r="E3390" s="2" t="s">
        <v>36</v>
      </c>
      <c r="F3390" s="2" t="s">
        <v>257</v>
      </c>
      <c r="G3390" s="5" t="str">
        <f>VLOOKUP(F3390,'Customer Info'!A:B,2,0)</f>
        <v>Christina</v>
      </c>
      <c r="H3390" s="5" t="str">
        <f>VLOOKUP(F3390,'Customer Info'!A:C,3,0)</f>
        <v>VanderZanden</v>
      </c>
      <c r="I3390" s="5" t="str">
        <f>VLOOKUP(F3390,'Customer Info'!A:E,5,0)</f>
        <v>Gold Coast</v>
      </c>
      <c r="J3390" s="2" t="s">
        <v>424</v>
      </c>
      <c r="K3390" s="6" t="str">
        <f>VLOOKUP(J3390,'Product Details'!B:C,2,0)</f>
        <v>Office_Supplies</v>
      </c>
      <c r="L3390" s="6" t="str">
        <f>VLOOKUP(J3390,'Product Details'!B:D,3,0)</f>
        <v>Supplies</v>
      </c>
      <c r="M3390" s="6" t="s">
        <v>6398</v>
      </c>
      <c r="N3390" s="2">
        <v>1321</v>
      </c>
      <c r="O3390" s="2">
        <v>1211</v>
      </c>
      <c r="P3390" s="2">
        <v>7</v>
      </c>
      <c r="Q3390" s="7">
        <f>O3390*P3390</f>
        <v>8477</v>
      </c>
      <c r="R3390" s="7">
        <f>N3390*P3390</f>
        <v>9247</v>
      </c>
      <c r="S3390" s="2">
        <v>32</v>
      </c>
      <c r="T3390" s="8">
        <f>R3390+S3390</f>
        <v>9279</v>
      </c>
      <c r="U3390" s="8">
        <f>T3390-Q3390</f>
        <v>802</v>
      </c>
      <c r="V3390" s="2" t="s">
        <v>33</v>
      </c>
      <c r="W3390" s="31">
        <f>IF(T3390&lt;5000,T3390*2%,IF(T3390&lt;25000,T3390*5%,IF(T3390&lt;50000,T3390*7%,IF(T3390&lt;100000,T3390*9%,IF(T3390&lt;250000,T3390*12%,T3390*15%)))))</f>
        <v>463.95000000000005</v>
      </c>
    </row>
    <row r="3391" spans="1:23" x14ac:dyDescent="0.3">
      <c r="A3391" s="2" t="s">
        <v>4313</v>
      </c>
      <c r="B3391" s="4">
        <v>43708</v>
      </c>
      <c r="C3391" s="4">
        <v>43710</v>
      </c>
      <c r="D3391" s="2" t="s">
        <v>28</v>
      </c>
      <c r="E3391" s="2" t="s">
        <v>29</v>
      </c>
      <c r="F3391" s="2" t="s">
        <v>3066</v>
      </c>
      <c r="G3391" s="5" t="str">
        <f>VLOOKUP(F3391,'Customer Info'!A:B,2,0)</f>
        <v>Thea</v>
      </c>
      <c r="H3391" s="5" t="str">
        <f>VLOOKUP(F3391,'Customer Info'!A:C,3,0)</f>
        <v>Hendricks</v>
      </c>
      <c r="I3391" s="5" t="str">
        <f>VLOOKUP(F3391,'Customer Info'!A:E,5,0)</f>
        <v>Jining</v>
      </c>
      <c r="J3391" s="2" t="s">
        <v>706</v>
      </c>
      <c r="K3391" s="6" t="str">
        <f>VLOOKUP(J3391,'Product Details'!B:C,2,0)</f>
        <v>Office_Supplies</v>
      </c>
      <c r="L3391" s="6" t="str">
        <f>VLOOKUP(J3391,'Product Details'!B:D,3,0)</f>
        <v>Supplies</v>
      </c>
      <c r="M3391" s="6" t="s">
        <v>6556</v>
      </c>
      <c r="N3391" s="2">
        <v>1859</v>
      </c>
      <c r="O3391" s="2">
        <v>1755</v>
      </c>
      <c r="P3391" s="2">
        <v>5</v>
      </c>
      <c r="Q3391" s="7">
        <f>O3391*P3391</f>
        <v>8775</v>
      </c>
      <c r="R3391" s="7">
        <f>N3391*P3391</f>
        <v>9295</v>
      </c>
      <c r="S3391" s="2">
        <v>22</v>
      </c>
      <c r="T3391" s="8">
        <f>R3391+S3391</f>
        <v>9317</v>
      </c>
      <c r="U3391" s="8">
        <f>T3391-Q3391</f>
        <v>542</v>
      </c>
      <c r="V3391" s="2" t="s">
        <v>33</v>
      </c>
      <c r="W3391" s="31">
        <f>IF(T3391&lt;5000,T3391*2%,IF(T3391&lt;25000,T3391*5%,IF(T3391&lt;50000,T3391*7%,IF(T3391&lt;100000,T3391*9%,IF(T3391&lt;250000,T3391*12%,T3391*15%)))))</f>
        <v>465.85</v>
      </c>
    </row>
    <row r="3392" spans="1:23" x14ac:dyDescent="0.3">
      <c r="A3392" s="2" t="s">
        <v>1392</v>
      </c>
      <c r="B3392" s="4">
        <v>43782</v>
      </c>
      <c r="C3392" s="4">
        <v>43784</v>
      </c>
      <c r="D3392" s="2" t="s">
        <v>35</v>
      </c>
      <c r="E3392" s="2" t="s">
        <v>29</v>
      </c>
      <c r="F3392" s="2" t="s">
        <v>919</v>
      </c>
      <c r="G3392" s="5" t="str">
        <f>VLOOKUP(F3392,'Customer Info'!A:B,2,0)</f>
        <v>Fred</v>
      </c>
      <c r="H3392" s="5" t="str">
        <f>VLOOKUP(F3392,'Customer Info'!A:C,3,0)</f>
        <v>Hopkins</v>
      </c>
      <c r="I3392" s="5" t="str">
        <f>VLOOKUP(F3392,'Customer Info'!A:E,5,0)</f>
        <v>Sydney</v>
      </c>
      <c r="J3392" s="2" t="s">
        <v>45</v>
      </c>
      <c r="K3392" s="6" t="str">
        <f>VLOOKUP(J3392,'Product Details'!B:C,2,0)</f>
        <v>Technology</v>
      </c>
      <c r="L3392" s="6" t="str">
        <f>VLOOKUP(J3392,'Product Details'!B:D,3,0)</f>
        <v>Machines</v>
      </c>
      <c r="M3392" s="6" t="s">
        <v>6428</v>
      </c>
      <c r="N3392" s="2">
        <v>9306</v>
      </c>
      <c r="O3392" s="2">
        <v>8461</v>
      </c>
      <c r="P3392" s="2">
        <v>1</v>
      </c>
      <c r="Q3392" s="7">
        <f>O3392*P3392</f>
        <v>8461</v>
      </c>
      <c r="R3392" s="7">
        <f>N3392*P3392</f>
        <v>9306</v>
      </c>
      <c r="S3392" s="2">
        <v>85</v>
      </c>
      <c r="T3392" s="8">
        <f>R3392+S3392</f>
        <v>9391</v>
      </c>
      <c r="U3392" s="8">
        <f>T3392-Q3392</f>
        <v>930</v>
      </c>
      <c r="V3392" s="2" t="s">
        <v>33</v>
      </c>
      <c r="W3392" s="31">
        <f>IF(T3392&lt;5000,T3392*2%,IF(T3392&lt;25000,T3392*5%,IF(T3392&lt;50000,T3392*7%,IF(T3392&lt;100000,T3392*9%,IF(T3392&lt;250000,T3392*12%,T3392*15%)))))</f>
        <v>469.55</v>
      </c>
    </row>
    <row r="3393" spans="1:23" x14ac:dyDescent="0.3">
      <c r="A3393" s="2" t="s">
        <v>2741</v>
      </c>
      <c r="B3393" s="4">
        <v>44109</v>
      </c>
      <c r="C3393" s="4">
        <v>44109</v>
      </c>
      <c r="D3393" s="2" t="s">
        <v>35</v>
      </c>
      <c r="E3393" s="2" t="s">
        <v>43</v>
      </c>
      <c r="F3393" s="2" t="s">
        <v>908</v>
      </c>
      <c r="G3393" s="5" t="str">
        <f>VLOOKUP(F3393,'Customer Info'!A:B,2,0)</f>
        <v>Dave</v>
      </c>
      <c r="H3393" s="5" t="str">
        <f>VLOOKUP(F3393,'Customer Info'!A:C,3,0)</f>
        <v>Poirier</v>
      </c>
      <c r="I3393" s="5" t="str">
        <f>VLOOKUP(F3393,'Customer Info'!A:E,5,0)</f>
        <v>Changchun</v>
      </c>
      <c r="J3393" s="2" t="s">
        <v>80</v>
      </c>
      <c r="K3393" s="6" t="str">
        <f>VLOOKUP(J3393,'Product Details'!B:C,2,0)</f>
        <v>Technology</v>
      </c>
      <c r="L3393" s="6" t="str">
        <f>VLOOKUP(J3393,'Product Details'!B:D,3,0)</f>
        <v>Phones</v>
      </c>
      <c r="M3393" s="6" t="s">
        <v>6433</v>
      </c>
      <c r="N3393" s="2">
        <v>9306</v>
      </c>
      <c r="O3393" s="2">
        <v>8461</v>
      </c>
      <c r="P3393" s="2">
        <v>1</v>
      </c>
      <c r="Q3393" s="7">
        <f>O3393*P3393</f>
        <v>8461</v>
      </c>
      <c r="R3393" s="7">
        <f>N3393*P3393</f>
        <v>9306</v>
      </c>
      <c r="S3393" s="2">
        <v>37</v>
      </c>
      <c r="T3393" s="8">
        <f>R3393+S3393</f>
        <v>9343</v>
      </c>
      <c r="U3393" s="8">
        <f>T3393-Q3393</f>
        <v>882</v>
      </c>
      <c r="V3393" s="2" t="s">
        <v>33</v>
      </c>
      <c r="W3393" s="31">
        <f>IF(T3393&lt;5000,T3393*2%,IF(T3393&lt;25000,T3393*5%,IF(T3393&lt;50000,T3393*7%,IF(T3393&lt;100000,T3393*9%,IF(T3393&lt;250000,T3393*12%,T3393*15%)))))</f>
        <v>467.15000000000003</v>
      </c>
    </row>
    <row r="3394" spans="1:23" x14ac:dyDescent="0.3">
      <c r="A3394" s="2" t="s">
        <v>4523</v>
      </c>
      <c r="B3394" s="4">
        <v>43791</v>
      </c>
      <c r="C3394" s="4">
        <v>43793</v>
      </c>
      <c r="D3394" s="2" t="s">
        <v>47</v>
      </c>
      <c r="E3394" s="2" t="s">
        <v>91</v>
      </c>
      <c r="F3394" s="2" t="s">
        <v>1165</v>
      </c>
      <c r="G3394" s="5" t="str">
        <f>VLOOKUP(F3394,'Customer Info'!A:B,2,0)</f>
        <v>Don</v>
      </c>
      <c r="H3394" s="5" t="str">
        <f>VLOOKUP(F3394,'Customer Info'!A:C,3,0)</f>
        <v>Weiss</v>
      </c>
      <c r="I3394" s="5" t="str">
        <f>VLOOKUP(F3394,'Customer Info'!A:E,5,0)</f>
        <v>Sydney</v>
      </c>
      <c r="J3394" s="2" t="s">
        <v>404</v>
      </c>
      <c r="K3394" s="6" t="str">
        <f>VLOOKUP(J3394,'Product Details'!B:C,2,0)</f>
        <v>Furniture</v>
      </c>
      <c r="L3394" s="6" t="str">
        <f>VLOOKUP(J3394,'Product Details'!B:D,3,0)</f>
        <v>Furnishings</v>
      </c>
      <c r="M3394" s="6" t="s">
        <v>6535</v>
      </c>
      <c r="N3394" s="2">
        <v>2333</v>
      </c>
      <c r="O3394" s="2">
        <v>2060</v>
      </c>
      <c r="P3394" s="2">
        <v>4</v>
      </c>
      <c r="Q3394" s="7">
        <f>O3394*P3394</f>
        <v>8240</v>
      </c>
      <c r="R3394" s="7">
        <f>N3394*P3394</f>
        <v>9332</v>
      </c>
      <c r="S3394" s="2">
        <v>30</v>
      </c>
      <c r="T3394" s="8">
        <f>R3394+S3394</f>
        <v>9362</v>
      </c>
      <c r="U3394" s="8">
        <f>T3394-Q3394</f>
        <v>1122</v>
      </c>
      <c r="V3394" s="2" t="s">
        <v>30</v>
      </c>
      <c r="W3394" s="31">
        <f>IF(T3394&lt;5000,T3394*2%,IF(T3394&lt;25000,T3394*5%,IF(T3394&lt;50000,T3394*7%,IF(T3394&lt;100000,T3394*9%,IF(T3394&lt;250000,T3394*12%,T3394*15%)))))</f>
        <v>468.1</v>
      </c>
    </row>
    <row r="3395" spans="1:23" x14ac:dyDescent="0.3">
      <c r="A3395" s="2" t="s">
        <v>3752</v>
      </c>
      <c r="B3395" s="4">
        <v>44103</v>
      </c>
      <c r="C3395" s="4">
        <v>44105</v>
      </c>
      <c r="D3395" s="2" t="s">
        <v>47</v>
      </c>
      <c r="E3395" s="2" t="s">
        <v>29</v>
      </c>
      <c r="F3395" s="2" t="s">
        <v>378</v>
      </c>
      <c r="G3395" s="5" t="str">
        <f>VLOOKUP(F3395,'Customer Info'!A:B,2,0)</f>
        <v>Stuart</v>
      </c>
      <c r="H3395" s="5" t="str">
        <f>VLOOKUP(F3395,'Customer Info'!A:C,3,0)</f>
        <v>Calhoun</v>
      </c>
      <c r="I3395" s="5" t="str">
        <f>VLOOKUP(F3395,'Customer Info'!A:E,5,0)</f>
        <v>Pforzheim</v>
      </c>
      <c r="J3395" s="2" t="s">
        <v>668</v>
      </c>
      <c r="K3395" s="6" t="str">
        <f>VLOOKUP(J3395,'Product Details'!B:C,2,0)</f>
        <v>Technology</v>
      </c>
      <c r="L3395" s="6" t="str">
        <f>VLOOKUP(J3395,'Product Details'!B:D,3,0)</f>
        <v>Phones</v>
      </c>
      <c r="M3395" s="6" t="s">
        <v>6432</v>
      </c>
      <c r="N3395" s="2">
        <v>1169</v>
      </c>
      <c r="O3395" s="2">
        <v>1072</v>
      </c>
      <c r="P3395" s="2">
        <v>8</v>
      </c>
      <c r="Q3395" s="7">
        <f>O3395*P3395</f>
        <v>8576</v>
      </c>
      <c r="R3395" s="7">
        <f>N3395*P3395</f>
        <v>9352</v>
      </c>
      <c r="S3395" s="2">
        <v>47</v>
      </c>
      <c r="T3395" s="8">
        <f>R3395+S3395</f>
        <v>9399</v>
      </c>
      <c r="U3395" s="8">
        <f>T3395-Q3395</f>
        <v>823</v>
      </c>
      <c r="V3395" s="2" t="s">
        <v>30</v>
      </c>
      <c r="W3395" s="31">
        <f>IF(T3395&lt;5000,T3395*2%,IF(T3395&lt;25000,T3395*5%,IF(T3395&lt;50000,T3395*7%,IF(T3395&lt;100000,T3395*9%,IF(T3395&lt;250000,T3395*12%,T3395*15%)))))</f>
        <v>469.95000000000005</v>
      </c>
    </row>
    <row r="3396" spans="1:23" x14ac:dyDescent="0.3">
      <c r="A3396" s="2" t="s">
        <v>2233</v>
      </c>
      <c r="B3396" s="4">
        <v>43344</v>
      </c>
      <c r="C3396" s="4">
        <v>43344</v>
      </c>
      <c r="D3396" s="2" t="s">
        <v>28</v>
      </c>
      <c r="E3396" s="2" t="s">
        <v>29</v>
      </c>
      <c r="F3396" s="2" t="s">
        <v>1284</v>
      </c>
      <c r="G3396" s="5" t="str">
        <f>VLOOKUP(F3396,'Customer Info'!A:B,2,0)</f>
        <v>Art</v>
      </c>
      <c r="H3396" s="5" t="str">
        <f>VLOOKUP(F3396,'Customer Info'!A:C,3,0)</f>
        <v>Foster</v>
      </c>
      <c r="I3396" s="5" t="str">
        <f>VLOOKUP(F3396,'Customer Info'!A:E,5,0)</f>
        <v>Devonport</v>
      </c>
      <c r="J3396" s="2" t="s">
        <v>316</v>
      </c>
      <c r="K3396" s="6" t="str">
        <f>VLOOKUP(J3396,'Product Details'!B:C,2,0)</f>
        <v>Technology</v>
      </c>
      <c r="L3396" s="6" t="str">
        <f>VLOOKUP(J3396,'Product Details'!B:D,3,0)</f>
        <v>Accessories</v>
      </c>
      <c r="M3396" s="6" t="s">
        <v>6430</v>
      </c>
      <c r="N3396" s="2">
        <v>2342</v>
      </c>
      <c r="O3396" s="2">
        <v>2210</v>
      </c>
      <c r="P3396" s="2">
        <v>4</v>
      </c>
      <c r="Q3396" s="7">
        <f>O3396*P3396</f>
        <v>8840</v>
      </c>
      <c r="R3396" s="7">
        <f>N3396*P3396</f>
        <v>9368</v>
      </c>
      <c r="S3396" s="2">
        <v>43</v>
      </c>
      <c r="T3396" s="8">
        <f>R3396+S3396</f>
        <v>9411</v>
      </c>
      <c r="U3396" s="8">
        <f>T3396-Q3396</f>
        <v>571</v>
      </c>
      <c r="V3396" s="2" t="s">
        <v>33</v>
      </c>
      <c r="W3396" s="31">
        <f>IF(T3396&lt;5000,T3396*2%,IF(T3396&lt;25000,T3396*5%,IF(T3396&lt;50000,T3396*7%,IF(T3396&lt;100000,T3396*9%,IF(T3396&lt;250000,T3396*12%,T3396*15%)))))</f>
        <v>470.55</v>
      </c>
    </row>
    <row r="3397" spans="1:23" x14ac:dyDescent="0.3">
      <c r="A3397" s="2" t="s">
        <v>3747</v>
      </c>
      <c r="B3397" s="4">
        <v>44082</v>
      </c>
      <c r="C3397" s="4">
        <v>44084</v>
      </c>
      <c r="D3397" s="2" t="s">
        <v>28</v>
      </c>
      <c r="E3397" s="2" t="s">
        <v>48</v>
      </c>
      <c r="F3397" s="2" t="s">
        <v>236</v>
      </c>
      <c r="G3397" s="5" t="str">
        <f>VLOOKUP(F3397,'Customer Info'!A:B,2,0)</f>
        <v>Erin</v>
      </c>
      <c r="H3397" s="5" t="str">
        <f>VLOOKUP(F3397,'Customer Info'!A:C,3,0)</f>
        <v>Smith</v>
      </c>
      <c r="I3397" s="5" t="str">
        <f>VLOOKUP(F3397,'Customer Info'!A:E,5,0)</f>
        <v>Yuci</v>
      </c>
      <c r="J3397" s="2" t="s">
        <v>632</v>
      </c>
      <c r="K3397" s="6" t="str">
        <f>VLOOKUP(J3397,'Product Details'!B:C,2,0)</f>
        <v>Office_Supplies</v>
      </c>
      <c r="L3397" s="6" t="str">
        <f>VLOOKUP(J3397,'Product Details'!B:D,3,0)</f>
        <v>Appliances</v>
      </c>
      <c r="M3397" s="6" t="s">
        <v>6499</v>
      </c>
      <c r="N3397" s="2">
        <v>4704</v>
      </c>
      <c r="O3397" s="2">
        <v>4361</v>
      </c>
      <c r="P3397" s="2">
        <v>2</v>
      </c>
      <c r="Q3397" s="7">
        <f>O3397*P3397</f>
        <v>8722</v>
      </c>
      <c r="R3397" s="7">
        <f>N3397*P3397</f>
        <v>9408</v>
      </c>
      <c r="S3397" s="2">
        <v>96</v>
      </c>
      <c r="T3397" s="8">
        <f>R3397+S3397</f>
        <v>9504</v>
      </c>
      <c r="U3397" s="8">
        <f>T3397-Q3397</f>
        <v>782</v>
      </c>
      <c r="V3397" s="2" t="s">
        <v>63</v>
      </c>
      <c r="W3397" s="31">
        <f>IF(T3397&lt;5000,T3397*2%,IF(T3397&lt;25000,T3397*5%,IF(T3397&lt;50000,T3397*7%,IF(T3397&lt;100000,T3397*9%,IF(T3397&lt;250000,T3397*12%,T3397*15%)))))</f>
        <v>475.20000000000005</v>
      </c>
    </row>
    <row r="3398" spans="1:23" x14ac:dyDescent="0.3">
      <c r="A3398" s="2" t="s">
        <v>1895</v>
      </c>
      <c r="B3398" s="4">
        <v>44015</v>
      </c>
      <c r="C3398" s="4">
        <v>44015</v>
      </c>
      <c r="D3398" s="2" t="s">
        <v>28</v>
      </c>
      <c r="E3398" s="2" t="s">
        <v>36</v>
      </c>
      <c r="F3398" s="2" t="s">
        <v>1896</v>
      </c>
      <c r="G3398" s="5" t="str">
        <f>VLOOKUP(F3398,'Customer Info'!A:B,2,0)</f>
        <v>Eugene</v>
      </c>
      <c r="H3398" s="5" t="str">
        <f>VLOOKUP(F3398,'Customer Info'!A:C,3,0)</f>
        <v>Barchas</v>
      </c>
      <c r="I3398" s="5" t="str">
        <f>VLOOKUP(F3398,'Customer Info'!A:E,5,0)</f>
        <v>Aksu</v>
      </c>
      <c r="J3398" s="2" t="s">
        <v>301</v>
      </c>
      <c r="K3398" s="6" t="str">
        <f>VLOOKUP(J3398,'Product Details'!B:C,2,0)</f>
        <v>Technology</v>
      </c>
      <c r="L3398" s="6" t="str">
        <f>VLOOKUP(J3398,'Product Details'!B:D,3,0)</f>
        <v>Machines</v>
      </c>
      <c r="M3398" s="6" t="s">
        <v>6520</v>
      </c>
      <c r="N3398" s="2">
        <v>4704</v>
      </c>
      <c r="O3398" s="2">
        <v>4361</v>
      </c>
      <c r="P3398" s="2">
        <v>2</v>
      </c>
      <c r="Q3398" s="7">
        <f>O3398*P3398</f>
        <v>8722</v>
      </c>
      <c r="R3398" s="7">
        <f>N3398*P3398</f>
        <v>9408</v>
      </c>
      <c r="S3398" s="2">
        <v>90</v>
      </c>
      <c r="T3398" s="8">
        <f>R3398+S3398</f>
        <v>9498</v>
      </c>
      <c r="U3398" s="8">
        <f>T3398-Q3398</f>
        <v>776</v>
      </c>
      <c r="V3398" s="2" t="s">
        <v>63</v>
      </c>
      <c r="W3398" s="31">
        <f>IF(T3398&lt;5000,T3398*2%,IF(T3398&lt;25000,T3398*5%,IF(T3398&lt;50000,T3398*7%,IF(T3398&lt;100000,T3398*9%,IF(T3398&lt;250000,T3398*12%,T3398*15%)))))</f>
        <v>474.90000000000003</v>
      </c>
    </row>
    <row r="3399" spans="1:23" x14ac:dyDescent="0.3">
      <c r="A3399" s="2" t="s">
        <v>3702</v>
      </c>
      <c r="B3399" s="4">
        <v>44131</v>
      </c>
      <c r="C3399" s="4">
        <v>44133</v>
      </c>
      <c r="D3399" s="2" t="s">
        <v>28</v>
      </c>
      <c r="E3399" s="2" t="s">
        <v>43</v>
      </c>
      <c r="F3399" s="2" t="s">
        <v>1276</v>
      </c>
      <c r="G3399" s="5" t="str">
        <f>VLOOKUP(F3399,'Customer Info'!A:B,2,0)</f>
        <v>Alan</v>
      </c>
      <c r="H3399" s="5" t="str">
        <f>VLOOKUP(F3399,'Customer Info'!A:C,3,0)</f>
        <v>Schoenberger</v>
      </c>
      <c r="I3399" s="5" t="str">
        <f>VLOOKUP(F3399,'Customer Info'!A:E,5,0)</f>
        <v>Anshan</v>
      </c>
      <c r="J3399" s="2" t="s">
        <v>41</v>
      </c>
      <c r="K3399" s="6" t="str">
        <f>VLOOKUP(J3399,'Product Details'!B:C,2,0)</f>
        <v>Office_Supplies</v>
      </c>
      <c r="L3399" s="6" t="str">
        <f>VLOOKUP(J3399,'Product Details'!B:D,3,0)</f>
        <v>Supplies</v>
      </c>
      <c r="M3399" s="6" t="s">
        <v>6554</v>
      </c>
      <c r="N3399" s="2">
        <v>4704</v>
      </c>
      <c r="O3399" s="2">
        <v>4361</v>
      </c>
      <c r="P3399" s="2">
        <v>2</v>
      </c>
      <c r="Q3399" s="7">
        <f>O3399*P3399</f>
        <v>8722</v>
      </c>
      <c r="R3399" s="7">
        <f>N3399*P3399</f>
        <v>9408</v>
      </c>
      <c r="S3399" s="2">
        <v>43</v>
      </c>
      <c r="T3399" s="8">
        <f>R3399+S3399</f>
        <v>9451</v>
      </c>
      <c r="U3399" s="8">
        <f>T3399-Q3399</f>
        <v>729</v>
      </c>
      <c r="V3399" s="2" t="s">
        <v>33</v>
      </c>
      <c r="W3399" s="31">
        <f>IF(T3399&lt;5000,T3399*2%,IF(T3399&lt;25000,T3399*5%,IF(T3399&lt;50000,T3399*7%,IF(T3399&lt;100000,T3399*9%,IF(T3399&lt;250000,T3399*12%,T3399*15%)))))</f>
        <v>472.55</v>
      </c>
    </row>
    <row r="3400" spans="1:23" x14ac:dyDescent="0.3">
      <c r="A3400" s="2" t="s">
        <v>5003</v>
      </c>
      <c r="B3400" s="4">
        <v>43363</v>
      </c>
      <c r="C3400" s="4">
        <v>43364</v>
      </c>
      <c r="D3400" s="2" t="s">
        <v>47</v>
      </c>
      <c r="E3400" s="2" t="s">
        <v>48</v>
      </c>
      <c r="F3400" s="2" t="s">
        <v>236</v>
      </c>
      <c r="G3400" s="5" t="str">
        <f>VLOOKUP(F3400,'Customer Info'!A:B,2,0)</f>
        <v>Erin</v>
      </c>
      <c r="H3400" s="5" t="str">
        <f>VLOOKUP(F3400,'Customer Info'!A:C,3,0)</f>
        <v>Smith</v>
      </c>
      <c r="I3400" s="5" t="str">
        <f>VLOOKUP(F3400,'Customer Info'!A:E,5,0)</f>
        <v>Yuci</v>
      </c>
      <c r="J3400" s="2" t="s">
        <v>252</v>
      </c>
      <c r="K3400" s="6" t="str">
        <f>VLOOKUP(J3400,'Product Details'!B:C,2,0)</f>
        <v>Office_Supplies</v>
      </c>
      <c r="L3400" s="6" t="str">
        <f>VLOOKUP(J3400,'Product Details'!B:D,3,0)</f>
        <v>Binders</v>
      </c>
      <c r="M3400" s="6" t="s">
        <v>6488</v>
      </c>
      <c r="N3400" s="2">
        <v>1882</v>
      </c>
      <c r="O3400" s="2">
        <v>1792</v>
      </c>
      <c r="P3400" s="2">
        <v>5</v>
      </c>
      <c r="Q3400" s="7">
        <f>O3400*P3400</f>
        <v>8960</v>
      </c>
      <c r="R3400" s="7">
        <f>N3400*P3400</f>
        <v>9410</v>
      </c>
      <c r="S3400" s="2">
        <v>84</v>
      </c>
      <c r="T3400" s="8">
        <f>R3400+S3400</f>
        <v>9494</v>
      </c>
      <c r="U3400" s="8">
        <f>T3400-Q3400</f>
        <v>534</v>
      </c>
      <c r="V3400" s="2" t="s">
        <v>33</v>
      </c>
      <c r="W3400" s="31">
        <f>IF(T3400&lt;5000,T3400*2%,IF(T3400&lt;25000,T3400*5%,IF(T3400&lt;50000,T3400*7%,IF(T3400&lt;100000,T3400*9%,IF(T3400&lt;250000,T3400*12%,T3400*15%)))))</f>
        <v>474.70000000000005</v>
      </c>
    </row>
    <row r="3401" spans="1:23" x14ac:dyDescent="0.3">
      <c r="A3401" s="2" t="s">
        <v>2611</v>
      </c>
      <c r="B3401" s="4">
        <v>43930</v>
      </c>
      <c r="C3401" s="4">
        <v>43930</v>
      </c>
      <c r="D3401" s="2" t="s">
        <v>47</v>
      </c>
      <c r="E3401" s="2" t="s">
        <v>43</v>
      </c>
      <c r="F3401" s="2" t="s">
        <v>618</v>
      </c>
      <c r="G3401" s="5" t="str">
        <f>VLOOKUP(F3401,'Customer Info'!A:B,2,0)</f>
        <v>Kristina</v>
      </c>
      <c r="H3401" s="5" t="str">
        <f>VLOOKUP(F3401,'Customer Info'!A:C,3,0)</f>
        <v>Nunn</v>
      </c>
      <c r="I3401" s="5" t="str">
        <f>VLOOKUP(F3401,'Customer Info'!A:E,5,0)</f>
        <v>Sydney</v>
      </c>
      <c r="J3401" s="2" t="s">
        <v>214</v>
      </c>
      <c r="K3401" s="6" t="str">
        <f>VLOOKUP(J3401,'Product Details'!B:C,2,0)</f>
        <v>Technology</v>
      </c>
      <c r="L3401" s="6" t="str">
        <f>VLOOKUP(J3401,'Product Details'!B:D,3,0)</f>
        <v>Machines</v>
      </c>
      <c r="M3401" s="6" t="s">
        <v>6437</v>
      </c>
      <c r="N3401" s="2">
        <v>1882</v>
      </c>
      <c r="O3401" s="2">
        <v>1792</v>
      </c>
      <c r="P3401" s="2">
        <v>5</v>
      </c>
      <c r="Q3401" s="7">
        <f>O3401*P3401</f>
        <v>8960</v>
      </c>
      <c r="R3401" s="7">
        <f>N3401*P3401</f>
        <v>9410</v>
      </c>
      <c r="S3401" s="2">
        <v>36</v>
      </c>
      <c r="T3401" s="8">
        <f>R3401+S3401</f>
        <v>9446</v>
      </c>
      <c r="U3401" s="8">
        <f>T3401-Q3401</f>
        <v>486</v>
      </c>
      <c r="V3401" s="2" t="s">
        <v>30</v>
      </c>
      <c r="W3401" s="31">
        <f>IF(T3401&lt;5000,T3401*2%,IF(T3401&lt;25000,T3401*5%,IF(T3401&lt;50000,T3401*7%,IF(T3401&lt;100000,T3401*9%,IF(T3401&lt;250000,T3401*12%,T3401*15%)))))</f>
        <v>472.3</v>
      </c>
    </row>
    <row r="3402" spans="1:23" x14ac:dyDescent="0.3">
      <c r="A3402" s="2" t="s">
        <v>5417</v>
      </c>
      <c r="B3402" s="4">
        <v>44008</v>
      </c>
      <c r="C3402" s="4">
        <v>44009</v>
      </c>
      <c r="D3402" s="2" t="s">
        <v>28</v>
      </c>
      <c r="E3402" s="2" t="s">
        <v>36</v>
      </c>
      <c r="F3402" s="2" t="s">
        <v>463</v>
      </c>
      <c r="G3402" s="5" t="str">
        <f>VLOOKUP(F3402,'Customer Info'!A:B,2,0)</f>
        <v>Barry</v>
      </c>
      <c r="H3402" s="5" t="str">
        <f>VLOOKUP(F3402,'Customer Info'!A:C,3,0)</f>
        <v>Franzšsisch</v>
      </c>
      <c r="I3402" s="5" t="str">
        <f>VLOOKUP(F3402,'Customer Info'!A:E,5,0)</f>
        <v>Bendigo</v>
      </c>
      <c r="J3402" s="2" t="s">
        <v>478</v>
      </c>
      <c r="K3402" s="6" t="str">
        <f>VLOOKUP(J3402,'Product Details'!B:C,2,0)</f>
        <v>Furniture</v>
      </c>
      <c r="L3402" s="6" t="str">
        <f>VLOOKUP(J3402,'Product Details'!B:D,3,0)</f>
        <v>Chairs</v>
      </c>
      <c r="M3402" s="6" t="s">
        <v>6521</v>
      </c>
      <c r="N3402" s="2">
        <v>1569</v>
      </c>
      <c r="O3402" s="2">
        <v>1466</v>
      </c>
      <c r="P3402" s="2">
        <v>6</v>
      </c>
      <c r="Q3402" s="7">
        <f>O3402*P3402</f>
        <v>8796</v>
      </c>
      <c r="R3402" s="7">
        <f>N3402*P3402</f>
        <v>9414</v>
      </c>
      <c r="S3402" s="2">
        <v>55</v>
      </c>
      <c r="T3402" s="8">
        <f>R3402+S3402</f>
        <v>9469</v>
      </c>
      <c r="U3402" s="8">
        <f>T3402-Q3402</f>
        <v>673</v>
      </c>
      <c r="V3402" s="2" t="s">
        <v>63</v>
      </c>
      <c r="W3402" s="31">
        <f>IF(T3402&lt;5000,T3402*2%,IF(T3402&lt;25000,T3402*5%,IF(T3402&lt;50000,T3402*7%,IF(T3402&lt;100000,T3402*9%,IF(T3402&lt;250000,T3402*12%,T3402*15%)))))</f>
        <v>473.45000000000005</v>
      </c>
    </row>
    <row r="3403" spans="1:23" x14ac:dyDescent="0.3">
      <c r="A3403" s="2" t="s">
        <v>3608</v>
      </c>
      <c r="B3403" s="4">
        <v>43726</v>
      </c>
      <c r="C3403" s="4">
        <v>43726</v>
      </c>
      <c r="D3403" s="2" t="s">
        <v>28</v>
      </c>
      <c r="E3403" s="2" t="s">
        <v>43</v>
      </c>
      <c r="F3403" s="2" t="s">
        <v>574</v>
      </c>
      <c r="G3403" s="5" t="str">
        <f>VLOOKUP(F3403,'Customer Info'!A:B,2,0)</f>
        <v>Jack</v>
      </c>
      <c r="H3403" s="5" t="str">
        <f>VLOOKUP(F3403,'Customer Info'!A:C,3,0)</f>
        <v>Garza</v>
      </c>
      <c r="I3403" s="5" t="str">
        <f>VLOOKUP(F3403,'Customer Info'!A:E,5,0)</f>
        <v>Oldenburg</v>
      </c>
      <c r="J3403" s="2" t="s">
        <v>108</v>
      </c>
      <c r="K3403" s="6" t="str">
        <f>VLOOKUP(J3403,'Product Details'!B:C,2,0)</f>
        <v>Furniture</v>
      </c>
      <c r="L3403" s="6" t="str">
        <f>VLOOKUP(J3403,'Product Details'!B:D,3,0)</f>
        <v>Bookcases</v>
      </c>
      <c r="M3403" s="6" t="s">
        <v>6454</v>
      </c>
      <c r="N3403" s="2">
        <v>1569</v>
      </c>
      <c r="O3403" s="2">
        <v>1466</v>
      </c>
      <c r="P3403" s="2">
        <v>6</v>
      </c>
      <c r="Q3403" s="7">
        <f>O3403*P3403</f>
        <v>8796</v>
      </c>
      <c r="R3403" s="7">
        <f>N3403*P3403</f>
        <v>9414</v>
      </c>
      <c r="S3403" s="2">
        <v>43</v>
      </c>
      <c r="T3403" s="8">
        <f>R3403+S3403</f>
        <v>9457</v>
      </c>
      <c r="U3403" s="8">
        <f>T3403-Q3403</f>
        <v>661</v>
      </c>
      <c r="V3403" s="2" t="s">
        <v>33</v>
      </c>
      <c r="W3403" s="31">
        <f>IF(T3403&lt;5000,T3403*2%,IF(T3403&lt;25000,T3403*5%,IF(T3403&lt;50000,T3403*7%,IF(T3403&lt;100000,T3403*9%,IF(T3403&lt;250000,T3403*12%,T3403*15%)))))</f>
        <v>472.85</v>
      </c>
    </row>
    <row r="3404" spans="1:23" x14ac:dyDescent="0.3">
      <c r="A3404" s="2" t="s">
        <v>3339</v>
      </c>
      <c r="B3404" s="4">
        <v>43637</v>
      </c>
      <c r="C3404" s="4">
        <v>43638</v>
      </c>
      <c r="D3404" s="2" t="s">
        <v>28</v>
      </c>
      <c r="E3404" s="2" t="s">
        <v>48</v>
      </c>
      <c r="F3404" s="2" t="s">
        <v>169</v>
      </c>
      <c r="G3404" s="5" t="str">
        <f>VLOOKUP(F3404,'Customer Info'!A:B,2,0)</f>
        <v>Jack</v>
      </c>
      <c r="H3404" s="5" t="str">
        <f>VLOOKUP(F3404,'Customer Info'!A:C,3,0)</f>
        <v>Lebron</v>
      </c>
      <c r="I3404" s="5" t="str">
        <f>VLOOKUP(F3404,'Customer Info'!A:E,5,0)</f>
        <v>Erftstadt</v>
      </c>
      <c r="J3404" s="2" t="s">
        <v>242</v>
      </c>
      <c r="K3404" s="6" t="str">
        <f>VLOOKUP(J3404,'Product Details'!B:C,2,0)</f>
        <v>Office_Supplies</v>
      </c>
      <c r="L3404" s="6" t="str">
        <f>VLOOKUP(J3404,'Product Details'!B:D,3,0)</f>
        <v>Storage</v>
      </c>
      <c r="M3404" s="6" t="s">
        <v>6560</v>
      </c>
      <c r="N3404" s="2">
        <v>4714</v>
      </c>
      <c r="O3404" s="2">
        <v>4323</v>
      </c>
      <c r="P3404" s="2">
        <v>2</v>
      </c>
      <c r="Q3404" s="7">
        <f>O3404*P3404</f>
        <v>8646</v>
      </c>
      <c r="R3404" s="7">
        <f>N3404*P3404</f>
        <v>9428</v>
      </c>
      <c r="S3404" s="2">
        <v>85</v>
      </c>
      <c r="T3404" s="8">
        <f>R3404+S3404</f>
        <v>9513</v>
      </c>
      <c r="U3404" s="8">
        <f>T3404-Q3404</f>
        <v>867</v>
      </c>
      <c r="V3404" s="2" t="s">
        <v>33</v>
      </c>
      <c r="W3404" s="31">
        <f>IF(T3404&lt;5000,T3404*2%,IF(T3404&lt;25000,T3404*5%,IF(T3404&lt;50000,T3404*7%,IF(T3404&lt;100000,T3404*9%,IF(T3404&lt;250000,T3404*12%,T3404*15%)))))</f>
        <v>475.65000000000003</v>
      </c>
    </row>
    <row r="3405" spans="1:23" x14ac:dyDescent="0.3">
      <c r="A3405" s="2" t="s">
        <v>5240</v>
      </c>
      <c r="B3405" s="4">
        <v>43662</v>
      </c>
      <c r="C3405" s="4">
        <v>43664</v>
      </c>
      <c r="D3405" s="2" t="s">
        <v>28</v>
      </c>
      <c r="E3405" s="2" t="s">
        <v>43</v>
      </c>
      <c r="F3405" s="2" t="s">
        <v>477</v>
      </c>
      <c r="G3405" s="5" t="str">
        <f>VLOOKUP(F3405,'Customer Info'!A:B,2,0)</f>
        <v>Philip</v>
      </c>
      <c r="H3405" s="5" t="str">
        <f>VLOOKUP(F3405,'Customer Info'!A:C,3,0)</f>
        <v>Brown</v>
      </c>
      <c r="I3405" s="5" t="str">
        <f>VLOOKUP(F3405,'Customer Info'!A:E,5,0)</f>
        <v>Binjai</v>
      </c>
      <c r="J3405" s="2" t="s">
        <v>424</v>
      </c>
      <c r="K3405" s="6" t="str">
        <f>VLOOKUP(J3405,'Product Details'!B:C,2,0)</f>
        <v>Office_Supplies</v>
      </c>
      <c r="L3405" s="6" t="str">
        <f>VLOOKUP(J3405,'Product Details'!B:D,3,0)</f>
        <v>Supplies</v>
      </c>
      <c r="M3405" s="6" t="s">
        <v>6398</v>
      </c>
      <c r="N3405" s="2">
        <v>4714</v>
      </c>
      <c r="O3405" s="2">
        <v>4323</v>
      </c>
      <c r="P3405" s="2">
        <v>2</v>
      </c>
      <c r="Q3405" s="7">
        <f>O3405*P3405</f>
        <v>8646</v>
      </c>
      <c r="R3405" s="7">
        <f>N3405*P3405</f>
        <v>9428</v>
      </c>
      <c r="S3405" s="2">
        <v>53</v>
      </c>
      <c r="T3405" s="8">
        <f>R3405+S3405</f>
        <v>9481</v>
      </c>
      <c r="U3405" s="8">
        <f>T3405-Q3405</f>
        <v>835</v>
      </c>
      <c r="V3405" s="2" t="s">
        <v>71</v>
      </c>
      <c r="W3405" s="31">
        <f>IF(T3405&lt;5000,T3405*2%,IF(T3405&lt;25000,T3405*5%,IF(T3405&lt;50000,T3405*7%,IF(T3405&lt;100000,T3405*9%,IF(T3405&lt;250000,T3405*12%,T3405*15%)))))</f>
        <v>474.05</v>
      </c>
    </row>
    <row r="3406" spans="1:23" x14ac:dyDescent="0.3">
      <c r="A3406" s="2" t="s">
        <v>4642</v>
      </c>
      <c r="B3406" s="4">
        <v>44041</v>
      </c>
      <c r="C3406" s="4">
        <v>44042</v>
      </c>
      <c r="D3406" s="2" t="s">
        <v>28</v>
      </c>
      <c r="E3406" s="2" t="s">
        <v>36</v>
      </c>
      <c r="F3406" s="2" t="s">
        <v>1203</v>
      </c>
      <c r="G3406" s="5" t="str">
        <f>VLOOKUP(F3406,'Customer Info'!A:B,2,0)</f>
        <v>Mike</v>
      </c>
      <c r="H3406" s="5" t="str">
        <f>VLOOKUP(F3406,'Customer Info'!A:C,3,0)</f>
        <v>Gockenbach</v>
      </c>
      <c r="I3406" s="5" t="str">
        <f>VLOOKUP(F3406,'Customer Info'!A:E,5,0)</f>
        <v>Caloundra</v>
      </c>
      <c r="J3406" s="2" t="s">
        <v>56</v>
      </c>
      <c r="K3406" s="6" t="str">
        <f>VLOOKUP(J3406,'Product Details'!B:C,2,0)</f>
        <v>Technology</v>
      </c>
      <c r="L3406" s="6" t="str">
        <f>VLOOKUP(J3406,'Product Details'!B:D,3,0)</f>
        <v>Accessories</v>
      </c>
      <c r="M3406" s="6" t="s">
        <v>6410</v>
      </c>
      <c r="N3406" s="2">
        <v>4714</v>
      </c>
      <c r="O3406" s="2">
        <v>4323</v>
      </c>
      <c r="P3406" s="2">
        <v>2</v>
      </c>
      <c r="Q3406" s="7">
        <f>O3406*P3406</f>
        <v>8646</v>
      </c>
      <c r="R3406" s="7">
        <f>N3406*P3406</f>
        <v>9428</v>
      </c>
      <c r="S3406" s="2">
        <v>40</v>
      </c>
      <c r="T3406" s="8">
        <f>R3406+S3406</f>
        <v>9468</v>
      </c>
      <c r="U3406" s="8">
        <f>T3406-Q3406</f>
        <v>822</v>
      </c>
      <c r="V3406" s="2" t="s">
        <v>33</v>
      </c>
      <c r="W3406" s="31">
        <f>IF(T3406&lt;5000,T3406*2%,IF(T3406&lt;25000,T3406*5%,IF(T3406&lt;50000,T3406*7%,IF(T3406&lt;100000,T3406*9%,IF(T3406&lt;250000,T3406*12%,T3406*15%)))))</f>
        <v>473.40000000000003</v>
      </c>
    </row>
    <row r="3407" spans="1:23" x14ac:dyDescent="0.3">
      <c r="A3407" s="2" t="s">
        <v>3736</v>
      </c>
      <c r="B3407" s="4">
        <v>43959</v>
      </c>
      <c r="C3407" s="4">
        <v>43959</v>
      </c>
      <c r="D3407" s="2" t="s">
        <v>28</v>
      </c>
      <c r="E3407" s="2" t="s">
        <v>91</v>
      </c>
      <c r="F3407" s="2" t="s">
        <v>735</v>
      </c>
      <c r="G3407" s="5" t="str">
        <f>VLOOKUP(F3407,'Customer Info'!A:B,2,0)</f>
        <v>Delfina</v>
      </c>
      <c r="H3407" s="5" t="str">
        <f>VLOOKUP(F3407,'Customer Info'!A:C,3,0)</f>
        <v>Latchford</v>
      </c>
      <c r="I3407" s="5" t="str">
        <f>VLOOKUP(F3407,'Customer Info'!A:E,5,0)</f>
        <v>Yogyakarta</v>
      </c>
      <c r="J3407" s="2" t="s">
        <v>443</v>
      </c>
      <c r="K3407" s="6" t="str">
        <f>VLOOKUP(J3407,'Product Details'!B:C,2,0)</f>
        <v>Office_Supplies</v>
      </c>
      <c r="L3407" s="6" t="str">
        <f>VLOOKUP(J3407,'Product Details'!B:D,3,0)</f>
        <v>Envelopes</v>
      </c>
      <c r="M3407" s="6" t="s">
        <v>6399</v>
      </c>
      <c r="N3407" s="2">
        <v>4714</v>
      </c>
      <c r="O3407" s="2">
        <v>4323</v>
      </c>
      <c r="P3407" s="2">
        <v>2</v>
      </c>
      <c r="Q3407" s="7">
        <f>O3407*P3407</f>
        <v>8646</v>
      </c>
      <c r="R3407" s="7">
        <f>N3407*P3407</f>
        <v>9428</v>
      </c>
      <c r="S3407" s="2">
        <v>25</v>
      </c>
      <c r="T3407" s="8">
        <f>R3407+S3407</f>
        <v>9453</v>
      </c>
      <c r="U3407" s="8">
        <f>T3407-Q3407</f>
        <v>807</v>
      </c>
      <c r="V3407" s="2" t="s">
        <v>63</v>
      </c>
      <c r="W3407" s="31">
        <f>IF(T3407&lt;5000,T3407*2%,IF(T3407&lt;25000,T3407*5%,IF(T3407&lt;50000,T3407*7%,IF(T3407&lt;100000,T3407*9%,IF(T3407&lt;250000,T3407*12%,T3407*15%)))))</f>
        <v>472.65000000000003</v>
      </c>
    </row>
    <row r="3408" spans="1:23" x14ac:dyDescent="0.3">
      <c r="A3408" s="2" t="s">
        <v>4183</v>
      </c>
      <c r="B3408" s="4">
        <v>43317</v>
      </c>
      <c r="C3408" s="4">
        <v>43319</v>
      </c>
      <c r="D3408" s="2" t="s">
        <v>28</v>
      </c>
      <c r="E3408" s="2" t="s">
        <v>68</v>
      </c>
      <c r="F3408" s="2" t="s">
        <v>1456</v>
      </c>
      <c r="G3408" s="5" t="str">
        <f>VLOOKUP(F3408,'Customer Info'!A:B,2,0)</f>
        <v>Ed</v>
      </c>
      <c r="H3408" s="5" t="str">
        <f>VLOOKUP(F3408,'Customer Info'!A:C,3,0)</f>
        <v>Braxton</v>
      </c>
      <c r="I3408" s="5" t="str">
        <f>VLOOKUP(F3408,'Customer Info'!A:E,5,0)</f>
        <v>Bhatpara</v>
      </c>
      <c r="J3408" s="2" t="s">
        <v>358</v>
      </c>
      <c r="K3408" s="6" t="str">
        <f>VLOOKUP(J3408,'Product Details'!B:C,2,0)</f>
        <v>Office_Supplies</v>
      </c>
      <c r="L3408" s="6" t="str">
        <f>VLOOKUP(J3408,'Product Details'!B:D,3,0)</f>
        <v>Binders</v>
      </c>
      <c r="M3408" s="6" t="s">
        <v>6470</v>
      </c>
      <c r="N3408" s="2">
        <v>3145</v>
      </c>
      <c r="O3408" s="2">
        <v>3025</v>
      </c>
      <c r="P3408" s="2">
        <v>3</v>
      </c>
      <c r="Q3408" s="7">
        <f>O3408*P3408</f>
        <v>9075</v>
      </c>
      <c r="R3408" s="7">
        <f>N3408*P3408</f>
        <v>9435</v>
      </c>
      <c r="S3408" s="2">
        <v>97</v>
      </c>
      <c r="T3408" s="8">
        <f>R3408+S3408</f>
        <v>9532</v>
      </c>
      <c r="U3408" s="8">
        <f>T3408-Q3408</f>
        <v>457</v>
      </c>
      <c r="V3408" s="2" t="s">
        <v>33</v>
      </c>
      <c r="W3408" s="31">
        <f>IF(T3408&lt;5000,T3408*2%,IF(T3408&lt;25000,T3408*5%,IF(T3408&lt;50000,T3408*7%,IF(T3408&lt;100000,T3408*9%,IF(T3408&lt;250000,T3408*12%,T3408*15%)))))</f>
        <v>476.6</v>
      </c>
    </row>
    <row r="3409" spans="1:23" x14ac:dyDescent="0.3">
      <c r="A3409" s="2" t="s">
        <v>3662</v>
      </c>
      <c r="B3409" s="4">
        <v>43993</v>
      </c>
      <c r="C3409" s="4">
        <v>43995</v>
      </c>
      <c r="D3409" s="2" t="s">
        <v>28</v>
      </c>
      <c r="E3409" s="2" t="s">
        <v>48</v>
      </c>
      <c r="F3409" s="2" t="s">
        <v>213</v>
      </c>
      <c r="G3409" s="5" t="str">
        <f>VLOOKUP(F3409,'Customer Info'!A:B,2,0)</f>
        <v>Meg</v>
      </c>
      <c r="H3409" s="5" t="str">
        <f>VLOOKUP(F3409,'Customer Info'!A:C,3,0)</f>
        <v>Tillman</v>
      </c>
      <c r="I3409" s="5" t="str">
        <f>VLOOKUP(F3409,'Customer Info'!A:E,5,0)</f>
        <v>Bangalore</v>
      </c>
      <c r="J3409" s="2" t="s">
        <v>183</v>
      </c>
      <c r="K3409" s="6" t="str">
        <f>VLOOKUP(J3409,'Product Details'!B:C,2,0)</f>
        <v>Furniture</v>
      </c>
      <c r="L3409" s="6" t="str">
        <f>VLOOKUP(J3409,'Product Details'!B:D,3,0)</f>
        <v>Tables</v>
      </c>
      <c r="M3409" s="6" t="s">
        <v>6546</v>
      </c>
      <c r="N3409" s="2">
        <v>1887</v>
      </c>
      <c r="O3409" s="2">
        <v>1763</v>
      </c>
      <c r="P3409" s="2">
        <v>5</v>
      </c>
      <c r="Q3409" s="7">
        <f>O3409*P3409</f>
        <v>8815</v>
      </c>
      <c r="R3409" s="7">
        <f>N3409*P3409</f>
        <v>9435</v>
      </c>
      <c r="S3409" s="2">
        <v>70</v>
      </c>
      <c r="T3409" s="8">
        <f>R3409+S3409</f>
        <v>9505</v>
      </c>
      <c r="U3409" s="8">
        <f>T3409-Q3409</f>
        <v>690</v>
      </c>
      <c r="V3409" s="2" t="s">
        <v>30</v>
      </c>
      <c r="W3409" s="31">
        <f>IF(T3409&lt;5000,T3409*2%,IF(T3409&lt;25000,T3409*5%,IF(T3409&lt;50000,T3409*7%,IF(T3409&lt;100000,T3409*9%,IF(T3409&lt;250000,T3409*12%,T3409*15%)))))</f>
        <v>475.25</v>
      </c>
    </row>
    <row r="3410" spans="1:23" x14ac:dyDescent="0.3">
      <c r="A3410" s="2" t="s">
        <v>3996</v>
      </c>
      <c r="B3410" s="4">
        <v>43879</v>
      </c>
      <c r="C3410" s="4">
        <v>43880</v>
      </c>
      <c r="D3410" s="2" t="s">
        <v>28</v>
      </c>
      <c r="E3410" s="2" t="s">
        <v>91</v>
      </c>
      <c r="F3410" s="2" t="s">
        <v>591</v>
      </c>
      <c r="G3410" s="5" t="str">
        <f>VLOOKUP(F3410,'Customer Info'!A:B,2,0)</f>
        <v>Gary</v>
      </c>
      <c r="H3410" s="5" t="str">
        <f>VLOOKUP(F3410,'Customer Info'!A:C,3,0)</f>
        <v>Zandusky</v>
      </c>
      <c r="I3410" s="5" t="str">
        <f>VLOOKUP(F3410,'Customer Info'!A:E,5,0)</f>
        <v>Gold Coast</v>
      </c>
      <c r="J3410" s="2" t="s">
        <v>391</v>
      </c>
      <c r="K3410" s="6" t="str">
        <f>VLOOKUP(J3410,'Product Details'!B:C,2,0)</f>
        <v>Office_Supplies</v>
      </c>
      <c r="L3410" s="6" t="str">
        <f>VLOOKUP(J3410,'Product Details'!B:D,3,0)</f>
        <v>Binders</v>
      </c>
      <c r="M3410" s="6" t="s">
        <v>6510</v>
      </c>
      <c r="N3410" s="2">
        <v>1887</v>
      </c>
      <c r="O3410" s="2">
        <v>1763</v>
      </c>
      <c r="P3410" s="2">
        <v>5</v>
      </c>
      <c r="Q3410" s="7">
        <f>O3410*P3410</f>
        <v>8815</v>
      </c>
      <c r="R3410" s="7">
        <f>N3410*P3410</f>
        <v>9435</v>
      </c>
      <c r="S3410" s="2">
        <v>63</v>
      </c>
      <c r="T3410" s="8">
        <f>R3410+S3410</f>
        <v>9498</v>
      </c>
      <c r="U3410" s="8">
        <f>T3410-Q3410</f>
        <v>683</v>
      </c>
      <c r="V3410" s="2" t="s">
        <v>33</v>
      </c>
      <c r="W3410" s="31">
        <f>IF(T3410&lt;5000,T3410*2%,IF(T3410&lt;25000,T3410*5%,IF(T3410&lt;50000,T3410*7%,IF(T3410&lt;100000,T3410*9%,IF(T3410&lt;250000,T3410*12%,T3410*15%)))))</f>
        <v>474.90000000000003</v>
      </c>
    </row>
    <row r="3411" spans="1:23" x14ac:dyDescent="0.3">
      <c r="A3411" s="2" t="s">
        <v>2143</v>
      </c>
      <c r="B3411" s="4">
        <v>43316</v>
      </c>
      <c r="C3411" s="4">
        <v>43316</v>
      </c>
      <c r="D3411" s="2" t="s">
        <v>28</v>
      </c>
      <c r="E3411" s="2" t="s">
        <v>48</v>
      </c>
      <c r="F3411" s="2" t="s">
        <v>330</v>
      </c>
      <c r="G3411" s="5" t="str">
        <f>VLOOKUP(F3411,'Customer Info'!A:B,2,0)</f>
        <v>Thea</v>
      </c>
      <c r="H3411" s="5" t="str">
        <f>VLOOKUP(F3411,'Customer Info'!A:C,3,0)</f>
        <v>Hudgings</v>
      </c>
      <c r="I3411" s="5" t="str">
        <f>VLOOKUP(F3411,'Customer Info'!A:E,5,0)</f>
        <v>Anshan</v>
      </c>
      <c r="J3411" s="2" t="s">
        <v>893</v>
      </c>
      <c r="K3411" s="6" t="str">
        <f>VLOOKUP(J3411,'Product Details'!B:C,2,0)</f>
        <v>Technology</v>
      </c>
      <c r="L3411" s="6" t="str">
        <f>VLOOKUP(J3411,'Product Details'!B:D,3,0)</f>
        <v>Machines</v>
      </c>
      <c r="M3411" s="6" t="s">
        <v>6485</v>
      </c>
      <c r="N3411" s="2">
        <v>3145</v>
      </c>
      <c r="O3411" s="2">
        <v>3025</v>
      </c>
      <c r="P3411" s="2">
        <v>3</v>
      </c>
      <c r="Q3411" s="7">
        <f>O3411*P3411</f>
        <v>9075</v>
      </c>
      <c r="R3411" s="7">
        <f>N3411*P3411</f>
        <v>9435</v>
      </c>
      <c r="S3411" s="2">
        <v>52</v>
      </c>
      <c r="T3411" s="8">
        <f>R3411+S3411</f>
        <v>9487</v>
      </c>
      <c r="U3411" s="8">
        <f>T3411-Q3411</f>
        <v>412</v>
      </c>
      <c r="V3411" s="2" t="s">
        <v>33</v>
      </c>
      <c r="W3411" s="31">
        <f>IF(T3411&lt;5000,T3411*2%,IF(T3411&lt;25000,T3411*5%,IF(T3411&lt;50000,T3411*7%,IF(T3411&lt;100000,T3411*9%,IF(T3411&lt;250000,T3411*12%,T3411*15%)))))</f>
        <v>474.35</v>
      </c>
    </row>
    <row r="3412" spans="1:23" x14ac:dyDescent="0.3">
      <c r="A3412" s="2" t="s">
        <v>1094</v>
      </c>
      <c r="B3412" s="4">
        <v>43650</v>
      </c>
      <c r="C3412" s="4">
        <v>43650</v>
      </c>
      <c r="D3412" s="2" t="s">
        <v>28</v>
      </c>
      <c r="E3412" s="2" t="s">
        <v>36</v>
      </c>
      <c r="F3412" s="2" t="s">
        <v>784</v>
      </c>
      <c r="G3412" s="5" t="str">
        <f>VLOOKUP(F3412,'Customer Info'!A:B,2,0)</f>
        <v>Duane</v>
      </c>
      <c r="H3412" s="5" t="str">
        <f>VLOOKUP(F3412,'Customer Info'!A:C,3,0)</f>
        <v>Benoit</v>
      </c>
      <c r="I3412" s="5" t="str">
        <f>VLOOKUP(F3412,'Customer Info'!A:E,5,0)</f>
        <v>Tamworth</v>
      </c>
      <c r="J3412" s="2" t="s">
        <v>1050</v>
      </c>
      <c r="K3412" s="6" t="str">
        <f>VLOOKUP(J3412,'Product Details'!B:C,2,0)</f>
        <v>Technology</v>
      </c>
      <c r="L3412" s="6" t="str">
        <f>VLOOKUP(J3412,'Product Details'!B:D,3,0)</f>
        <v>Copiers</v>
      </c>
      <c r="M3412" s="6" t="s">
        <v>6484</v>
      </c>
      <c r="N3412" s="2">
        <v>3145</v>
      </c>
      <c r="O3412" s="2">
        <v>3025</v>
      </c>
      <c r="P3412" s="2">
        <v>3</v>
      </c>
      <c r="Q3412" s="7">
        <f>O3412*P3412</f>
        <v>9075</v>
      </c>
      <c r="R3412" s="7">
        <f>N3412*P3412</f>
        <v>9435</v>
      </c>
      <c r="S3412" s="2">
        <v>29</v>
      </c>
      <c r="T3412" s="8">
        <f>R3412+S3412</f>
        <v>9464</v>
      </c>
      <c r="U3412" s="8">
        <f>T3412-Q3412</f>
        <v>389</v>
      </c>
      <c r="V3412" s="2" t="s">
        <v>33</v>
      </c>
      <c r="W3412" s="31">
        <f>IF(T3412&lt;5000,T3412*2%,IF(T3412&lt;25000,T3412*5%,IF(T3412&lt;50000,T3412*7%,IF(T3412&lt;100000,T3412*9%,IF(T3412&lt;250000,T3412*12%,T3412*15%)))))</f>
        <v>473.20000000000005</v>
      </c>
    </row>
    <row r="3413" spans="1:23" x14ac:dyDescent="0.3">
      <c r="A3413" s="2" t="s">
        <v>3291</v>
      </c>
      <c r="B3413" s="4">
        <v>43812</v>
      </c>
      <c r="C3413" s="4">
        <v>43812</v>
      </c>
      <c r="D3413" s="2" t="s">
        <v>35</v>
      </c>
      <c r="E3413" s="2" t="s">
        <v>36</v>
      </c>
      <c r="F3413" s="2" t="s">
        <v>1254</v>
      </c>
      <c r="G3413" s="5" t="str">
        <f>VLOOKUP(F3413,'Customer Info'!A:B,2,0)</f>
        <v>Lisa</v>
      </c>
      <c r="H3413" s="5" t="str">
        <f>VLOOKUP(F3413,'Customer Info'!A:C,3,0)</f>
        <v>Ryan</v>
      </c>
      <c r="I3413" s="5" t="str">
        <f>VLOOKUP(F3413,'Customer Info'!A:E,5,0)</f>
        <v>Townsville</v>
      </c>
      <c r="J3413" s="2" t="s">
        <v>470</v>
      </c>
      <c r="K3413" s="6" t="str">
        <f>VLOOKUP(J3413,'Product Details'!B:C,2,0)</f>
        <v>Office_Supplies</v>
      </c>
      <c r="L3413" s="6" t="str">
        <f>VLOOKUP(J3413,'Product Details'!B:D,3,0)</f>
        <v>Art</v>
      </c>
      <c r="M3413" s="6" t="s">
        <v>6552</v>
      </c>
      <c r="N3413" s="2">
        <v>1574</v>
      </c>
      <c r="O3413" s="2">
        <v>1375</v>
      </c>
      <c r="P3413" s="2">
        <v>6</v>
      </c>
      <c r="Q3413" s="7">
        <f>O3413*P3413</f>
        <v>8250</v>
      </c>
      <c r="R3413" s="7">
        <f>N3413*P3413</f>
        <v>9444</v>
      </c>
      <c r="S3413" s="2">
        <v>88</v>
      </c>
      <c r="T3413" s="8">
        <f>R3413+S3413</f>
        <v>9532</v>
      </c>
      <c r="U3413" s="8">
        <f>T3413-Q3413</f>
        <v>1282</v>
      </c>
      <c r="V3413" s="2" t="s">
        <v>63</v>
      </c>
      <c r="W3413" s="31">
        <f>IF(T3413&lt;5000,T3413*2%,IF(T3413&lt;25000,T3413*5%,IF(T3413&lt;50000,T3413*7%,IF(T3413&lt;100000,T3413*9%,IF(T3413&lt;250000,T3413*12%,T3413*15%)))))</f>
        <v>476.6</v>
      </c>
    </row>
    <row r="3414" spans="1:23" x14ac:dyDescent="0.3">
      <c r="A3414" s="2" t="s">
        <v>5300</v>
      </c>
      <c r="B3414" s="4">
        <v>44187</v>
      </c>
      <c r="C3414" s="4">
        <v>44189</v>
      </c>
      <c r="D3414" s="2" t="s">
        <v>28</v>
      </c>
      <c r="E3414" s="2" t="s">
        <v>43</v>
      </c>
      <c r="F3414" s="2" t="s">
        <v>827</v>
      </c>
      <c r="G3414" s="5" t="str">
        <f>VLOOKUP(F3414,'Customer Info'!A:B,2,0)</f>
        <v>Russell</v>
      </c>
      <c r="H3414" s="5" t="str">
        <f>VLOOKUP(F3414,'Customer Info'!A:C,3,0)</f>
        <v>Applegate</v>
      </c>
      <c r="I3414" s="5" t="str">
        <f>VLOOKUP(F3414,'Customer Info'!A:E,5,0)</f>
        <v>Gorakhpur</v>
      </c>
      <c r="J3414" s="2" t="s">
        <v>77</v>
      </c>
      <c r="K3414" s="6" t="str">
        <f>VLOOKUP(J3414,'Product Details'!B:C,2,0)</f>
        <v>Office_Supplies</v>
      </c>
      <c r="L3414" s="6" t="str">
        <f>VLOOKUP(J3414,'Product Details'!B:D,3,0)</f>
        <v>Supplies</v>
      </c>
      <c r="M3414" s="6" t="s">
        <v>6446</v>
      </c>
      <c r="N3414" s="2">
        <v>1574</v>
      </c>
      <c r="O3414" s="2">
        <v>1458</v>
      </c>
      <c r="P3414" s="2">
        <v>6</v>
      </c>
      <c r="Q3414" s="7">
        <f>O3414*P3414</f>
        <v>8748</v>
      </c>
      <c r="R3414" s="7">
        <f>N3414*P3414</f>
        <v>9444</v>
      </c>
      <c r="S3414" s="2">
        <v>23</v>
      </c>
      <c r="T3414" s="8">
        <f>R3414+S3414</f>
        <v>9467</v>
      </c>
      <c r="U3414" s="8">
        <f>T3414-Q3414</f>
        <v>719</v>
      </c>
      <c r="V3414" s="2" t="s">
        <v>33</v>
      </c>
      <c r="W3414" s="31">
        <f>IF(T3414&lt;5000,T3414*2%,IF(T3414&lt;25000,T3414*5%,IF(T3414&lt;50000,T3414*7%,IF(T3414&lt;100000,T3414*9%,IF(T3414&lt;250000,T3414*12%,T3414*15%)))))</f>
        <v>473.35</v>
      </c>
    </row>
    <row r="3415" spans="1:23" x14ac:dyDescent="0.3">
      <c r="A3415" s="2" t="s">
        <v>5278</v>
      </c>
      <c r="B3415" s="4">
        <v>43837</v>
      </c>
      <c r="C3415" s="4">
        <v>43839</v>
      </c>
      <c r="D3415" s="2" t="s">
        <v>28</v>
      </c>
      <c r="E3415" s="2" t="s">
        <v>91</v>
      </c>
      <c r="F3415" s="2" t="s">
        <v>814</v>
      </c>
      <c r="G3415" s="5" t="str">
        <f>VLOOKUP(F3415,'Customer Info'!A:B,2,0)</f>
        <v>Philisse</v>
      </c>
      <c r="H3415" s="5" t="str">
        <f>VLOOKUP(F3415,'Customer Info'!A:C,3,0)</f>
        <v>Overcash</v>
      </c>
      <c r="I3415" s="5" t="str">
        <f>VLOOKUP(F3415,'Customer Info'!A:E,5,0)</f>
        <v>Devonport</v>
      </c>
      <c r="J3415" s="2" t="s">
        <v>701</v>
      </c>
      <c r="K3415" s="6" t="str">
        <f>VLOOKUP(J3415,'Product Details'!B:C,2,0)</f>
        <v>Furniture</v>
      </c>
      <c r="L3415" s="6" t="str">
        <f>VLOOKUP(J3415,'Product Details'!B:D,3,0)</f>
        <v>Tables</v>
      </c>
      <c r="M3415" s="6" t="s">
        <v>6476</v>
      </c>
      <c r="N3415" s="2">
        <v>1181</v>
      </c>
      <c r="O3415" s="2">
        <v>1136</v>
      </c>
      <c r="P3415" s="2">
        <v>8</v>
      </c>
      <c r="Q3415" s="7">
        <f>O3415*P3415</f>
        <v>9088</v>
      </c>
      <c r="R3415" s="7">
        <f>N3415*P3415</f>
        <v>9448</v>
      </c>
      <c r="S3415" s="2">
        <v>94</v>
      </c>
      <c r="T3415" s="8">
        <f>R3415+S3415</f>
        <v>9542</v>
      </c>
      <c r="U3415" s="8">
        <f>T3415-Q3415</f>
        <v>454</v>
      </c>
      <c r="V3415" s="2" t="s">
        <v>33</v>
      </c>
      <c r="W3415" s="31">
        <f>IF(T3415&lt;5000,T3415*2%,IF(T3415&lt;25000,T3415*5%,IF(T3415&lt;50000,T3415*7%,IF(T3415&lt;100000,T3415*9%,IF(T3415&lt;250000,T3415*12%,T3415*15%)))))</f>
        <v>477.1</v>
      </c>
    </row>
    <row r="3416" spans="1:23" x14ac:dyDescent="0.3">
      <c r="A3416" s="2" t="s">
        <v>3495</v>
      </c>
      <c r="B3416" s="4">
        <v>43775</v>
      </c>
      <c r="C3416" s="4">
        <v>43777</v>
      </c>
      <c r="D3416" s="2" t="s">
        <v>28</v>
      </c>
      <c r="E3416" s="2" t="s">
        <v>29</v>
      </c>
      <c r="F3416" s="2" t="s">
        <v>596</v>
      </c>
      <c r="G3416" s="5" t="str">
        <f>VLOOKUP(F3416,'Customer Info'!A:B,2,0)</f>
        <v>Anna</v>
      </c>
      <c r="H3416" s="5" t="str">
        <f>VLOOKUP(F3416,'Customer Info'!A:C,3,0)</f>
        <v>Gayman</v>
      </c>
      <c r="I3416" s="5" t="str">
        <f>VLOOKUP(F3416,'Customer Info'!A:E,5,0)</f>
        <v>Surat</v>
      </c>
      <c r="J3416" s="2" t="s">
        <v>492</v>
      </c>
      <c r="K3416" s="6" t="str">
        <f>VLOOKUP(J3416,'Product Details'!B:C,2,0)</f>
        <v>Office_Supplies</v>
      </c>
      <c r="L3416" s="6" t="str">
        <f>VLOOKUP(J3416,'Product Details'!B:D,3,0)</f>
        <v>Binders</v>
      </c>
      <c r="M3416" s="6" t="s">
        <v>6489</v>
      </c>
      <c r="N3416" s="2">
        <v>2365</v>
      </c>
      <c r="O3416" s="2">
        <v>2232</v>
      </c>
      <c r="P3416" s="2">
        <v>4</v>
      </c>
      <c r="Q3416" s="7">
        <f>O3416*P3416</f>
        <v>8928</v>
      </c>
      <c r="R3416" s="7">
        <f>N3416*P3416</f>
        <v>9460</v>
      </c>
      <c r="S3416" s="2">
        <v>32</v>
      </c>
      <c r="T3416" s="8">
        <f>R3416+S3416</f>
        <v>9492</v>
      </c>
      <c r="U3416" s="8">
        <f>T3416-Q3416</f>
        <v>564</v>
      </c>
      <c r="V3416" s="2" t="s">
        <v>63</v>
      </c>
      <c r="W3416" s="31">
        <f>IF(T3416&lt;5000,T3416*2%,IF(T3416&lt;25000,T3416*5%,IF(T3416&lt;50000,T3416*7%,IF(T3416&lt;100000,T3416*9%,IF(T3416&lt;250000,T3416*12%,T3416*15%)))))</f>
        <v>474.6</v>
      </c>
    </row>
    <row r="3417" spans="1:23" x14ac:dyDescent="0.3">
      <c r="A3417" s="2" t="s">
        <v>4353</v>
      </c>
      <c r="B3417" s="4">
        <v>43682</v>
      </c>
      <c r="C3417" s="4">
        <v>43683</v>
      </c>
      <c r="D3417" s="2" t="s">
        <v>28</v>
      </c>
      <c r="E3417" s="2" t="s">
        <v>43</v>
      </c>
      <c r="F3417" s="2" t="s">
        <v>2402</v>
      </c>
      <c r="G3417" s="5" t="str">
        <f>VLOOKUP(F3417,'Customer Info'!A:B,2,0)</f>
        <v>Darrin</v>
      </c>
      <c r="H3417" s="5" t="str">
        <f>VLOOKUP(F3417,'Customer Info'!A:C,3,0)</f>
        <v>Sayre</v>
      </c>
      <c r="I3417" s="5" t="str">
        <f>VLOOKUP(F3417,'Customer Info'!A:E,5,0)</f>
        <v>Duisburg</v>
      </c>
      <c r="J3417" s="2" t="s">
        <v>96</v>
      </c>
      <c r="K3417" s="6" t="str">
        <f>VLOOKUP(J3417,'Product Details'!B:C,2,0)</f>
        <v>Technology</v>
      </c>
      <c r="L3417" s="6" t="str">
        <f>VLOOKUP(J3417,'Product Details'!B:D,3,0)</f>
        <v>Machines</v>
      </c>
      <c r="M3417" s="6" t="s">
        <v>6401</v>
      </c>
      <c r="N3417" s="2">
        <v>4737</v>
      </c>
      <c r="O3417" s="2">
        <v>4473</v>
      </c>
      <c r="P3417" s="2">
        <v>2</v>
      </c>
      <c r="Q3417" s="7">
        <f>O3417*P3417</f>
        <v>8946</v>
      </c>
      <c r="R3417" s="7">
        <f>N3417*P3417</f>
        <v>9474</v>
      </c>
      <c r="S3417" s="2">
        <v>65</v>
      </c>
      <c r="T3417" s="8">
        <f>R3417+S3417</f>
        <v>9539</v>
      </c>
      <c r="U3417" s="8">
        <f>T3417-Q3417</f>
        <v>593</v>
      </c>
      <c r="V3417" s="2" t="s">
        <v>33</v>
      </c>
      <c r="W3417" s="31">
        <f>IF(T3417&lt;5000,T3417*2%,IF(T3417&lt;25000,T3417*5%,IF(T3417&lt;50000,T3417*7%,IF(T3417&lt;100000,T3417*9%,IF(T3417&lt;250000,T3417*12%,T3417*15%)))))</f>
        <v>476.95000000000005</v>
      </c>
    </row>
    <row r="3418" spans="1:23" x14ac:dyDescent="0.3">
      <c r="A3418" s="2" t="s">
        <v>959</v>
      </c>
      <c r="B3418" s="4">
        <v>43661</v>
      </c>
      <c r="C3418" s="4">
        <v>43663</v>
      </c>
      <c r="D3418" s="2" t="s">
        <v>28</v>
      </c>
      <c r="E3418" s="2" t="s">
        <v>43</v>
      </c>
      <c r="F3418" s="2" t="s">
        <v>960</v>
      </c>
      <c r="G3418" s="5" t="str">
        <f>VLOOKUP(F3418,'Customer Info'!A:B,2,0)</f>
        <v>Liz</v>
      </c>
      <c r="H3418" s="5" t="str">
        <f>VLOOKUP(F3418,'Customer Info'!A:C,3,0)</f>
        <v>Pelletier</v>
      </c>
      <c r="I3418" s="5" t="str">
        <f>VLOOKUP(F3418,'Customer Info'!A:E,5,0)</f>
        <v>Zigong</v>
      </c>
      <c r="J3418" s="2" t="s">
        <v>961</v>
      </c>
      <c r="K3418" s="6" t="str">
        <f>VLOOKUP(J3418,'Product Details'!B:C,2,0)</f>
        <v>Furniture</v>
      </c>
      <c r="L3418" s="6" t="str">
        <f>VLOOKUP(J3418,'Product Details'!B:D,3,0)</f>
        <v>Bookcases</v>
      </c>
      <c r="M3418" s="6" t="s">
        <v>6492</v>
      </c>
      <c r="N3418" s="2">
        <v>4737</v>
      </c>
      <c r="O3418" s="2">
        <v>4473</v>
      </c>
      <c r="P3418" s="2">
        <v>2</v>
      </c>
      <c r="Q3418" s="7">
        <f>O3418*P3418</f>
        <v>8946</v>
      </c>
      <c r="R3418" s="7">
        <f>N3418*P3418</f>
        <v>9474</v>
      </c>
      <c r="S3418" s="2">
        <v>42</v>
      </c>
      <c r="T3418" s="8">
        <f>R3418+S3418</f>
        <v>9516</v>
      </c>
      <c r="U3418" s="8">
        <f>T3418-Q3418</f>
        <v>570</v>
      </c>
      <c r="V3418" s="2" t="s">
        <v>33</v>
      </c>
      <c r="W3418" s="31">
        <f>IF(T3418&lt;5000,T3418*2%,IF(T3418&lt;25000,T3418*5%,IF(T3418&lt;50000,T3418*7%,IF(T3418&lt;100000,T3418*9%,IF(T3418&lt;250000,T3418*12%,T3418*15%)))))</f>
        <v>475.8</v>
      </c>
    </row>
    <row r="3419" spans="1:23" x14ac:dyDescent="0.3">
      <c r="A3419" s="2" t="s">
        <v>3813</v>
      </c>
      <c r="B3419" s="4">
        <v>43836</v>
      </c>
      <c r="C3419" s="4">
        <v>43837</v>
      </c>
      <c r="D3419" s="2" t="s">
        <v>47</v>
      </c>
      <c r="E3419" s="2" t="s">
        <v>48</v>
      </c>
      <c r="F3419" s="2" t="s">
        <v>3</v>
      </c>
      <c r="G3419" s="5" t="str">
        <f>VLOOKUP(F3419,'Customer Info'!A:B,2,0)</f>
        <v>Cari</v>
      </c>
      <c r="H3419" s="5" t="str">
        <f>VLOOKUP(F3419,'Customer Info'!A:C,3,0)</f>
        <v>Sayre</v>
      </c>
      <c r="I3419" s="5" t="str">
        <f>VLOOKUP(F3419,'Customer Info'!A:E,5,0)</f>
        <v>Recklinghausen</v>
      </c>
      <c r="J3419" s="2" t="s">
        <v>401</v>
      </c>
      <c r="K3419" s="6" t="str">
        <f>VLOOKUP(J3419,'Product Details'!B:C,2,0)</f>
        <v>Furniture</v>
      </c>
      <c r="L3419" s="6" t="str">
        <f>VLOOKUP(J3419,'Product Details'!B:D,3,0)</f>
        <v>Bookcases</v>
      </c>
      <c r="M3419" s="6" t="s">
        <v>6408</v>
      </c>
      <c r="N3419" s="2">
        <v>1901</v>
      </c>
      <c r="O3419" s="2">
        <v>1810</v>
      </c>
      <c r="P3419" s="2">
        <v>5</v>
      </c>
      <c r="Q3419" s="7">
        <f>O3419*P3419</f>
        <v>9050</v>
      </c>
      <c r="R3419" s="7">
        <f>N3419*P3419</f>
        <v>9505</v>
      </c>
      <c r="S3419" s="2">
        <v>100</v>
      </c>
      <c r="T3419" s="8">
        <f>R3419+S3419</f>
        <v>9605</v>
      </c>
      <c r="U3419" s="8">
        <f>T3419-Q3419</f>
        <v>555</v>
      </c>
      <c r="V3419" s="2" t="s">
        <v>33</v>
      </c>
      <c r="W3419" s="31">
        <f>IF(T3419&lt;5000,T3419*2%,IF(T3419&lt;25000,T3419*5%,IF(T3419&lt;50000,T3419*7%,IF(T3419&lt;100000,T3419*9%,IF(T3419&lt;250000,T3419*12%,T3419*15%)))))</f>
        <v>480.25</v>
      </c>
    </row>
    <row r="3420" spans="1:23" x14ac:dyDescent="0.3">
      <c r="A3420" s="2" t="s">
        <v>1442</v>
      </c>
      <c r="B3420" s="4">
        <v>43693</v>
      </c>
      <c r="C3420" s="4">
        <v>43695</v>
      </c>
      <c r="D3420" s="2" t="s">
        <v>47</v>
      </c>
      <c r="E3420" s="2" t="s">
        <v>91</v>
      </c>
      <c r="F3420" s="2" t="s">
        <v>851</v>
      </c>
      <c r="G3420" s="5" t="str">
        <f>VLOOKUP(F3420,'Customer Info'!A:B,2,0)</f>
        <v>Brooke</v>
      </c>
      <c r="H3420" s="5" t="str">
        <f>VLOOKUP(F3420,'Customer Info'!A:C,3,0)</f>
        <v>Gillingham</v>
      </c>
      <c r="I3420" s="5" t="str">
        <f>VLOOKUP(F3420,'Customer Info'!A:E,5,0)</f>
        <v>Geraldton</v>
      </c>
      <c r="J3420" s="2" t="s">
        <v>668</v>
      </c>
      <c r="K3420" s="6" t="str">
        <f>VLOOKUP(J3420,'Product Details'!B:C,2,0)</f>
        <v>Technology</v>
      </c>
      <c r="L3420" s="6" t="str">
        <f>VLOOKUP(J3420,'Product Details'!B:D,3,0)</f>
        <v>Phones</v>
      </c>
      <c r="M3420" s="6" t="s">
        <v>6432</v>
      </c>
      <c r="N3420" s="2">
        <v>1358</v>
      </c>
      <c r="O3420" s="2">
        <v>1294</v>
      </c>
      <c r="P3420" s="2">
        <v>7</v>
      </c>
      <c r="Q3420" s="7">
        <f>O3420*P3420</f>
        <v>9058</v>
      </c>
      <c r="R3420" s="7">
        <f>N3420*P3420</f>
        <v>9506</v>
      </c>
      <c r="S3420" s="2">
        <v>70</v>
      </c>
      <c r="T3420" s="8">
        <f>R3420+S3420</f>
        <v>9576</v>
      </c>
      <c r="U3420" s="8">
        <f>T3420-Q3420</f>
        <v>518</v>
      </c>
      <c r="V3420" s="2" t="s">
        <v>33</v>
      </c>
      <c r="W3420" s="31">
        <f>IF(T3420&lt;5000,T3420*2%,IF(T3420&lt;25000,T3420*5%,IF(T3420&lt;50000,T3420*7%,IF(T3420&lt;100000,T3420*9%,IF(T3420&lt;250000,T3420*12%,T3420*15%)))))</f>
        <v>478.8</v>
      </c>
    </row>
    <row r="3421" spans="1:23" x14ac:dyDescent="0.3">
      <c r="A3421" s="2" t="s">
        <v>5153</v>
      </c>
      <c r="B3421" s="4">
        <v>43708</v>
      </c>
      <c r="C3421" s="4">
        <v>43710</v>
      </c>
      <c r="D3421" s="2" t="s">
        <v>28</v>
      </c>
      <c r="E3421" s="2" t="s">
        <v>91</v>
      </c>
      <c r="F3421" s="2" t="s">
        <v>321</v>
      </c>
      <c r="G3421" s="5" t="str">
        <f>VLOOKUP(F3421,'Customer Info'!A:B,2,0)</f>
        <v>Yana</v>
      </c>
      <c r="H3421" s="5" t="str">
        <f>VLOOKUP(F3421,'Customer Info'!A:C,3,0)</f>
        <v>Sorensen</v>
      </c>
      <c r="I3421" s="5" t="str">
        <f>VLOOKUP(F3421,'Customer Info'!A:E,5,0)</f>
        <v>Bottrop</v>
      </c>
      <c r="J3421" s="2" t="s">
        <v>1396</v>
      </c>
      <c r="K3421" s="6" t="str">
        <f>VLOOKUP(J3421,'Product Details'!B:C,2,0)</f>
        <v>Technology</v>
      </c>
      <c r="L3421" s="6" t="str">
        <f>VLOOKUP(J3421,'Product Details'!B:D,3,0)</f>
        <v>Phones</v>
      </c>
      <c r="M3421" s="6" t="s">
        <v>6550</v>
      </c>
      <c r="N3421" s="2">
        <v>1585</v>
      </c>
      <c r="O3421" s="2">
        <v>1495</v>
      </c>
      <c r="P3421" s="2">
        <v>6</v>
      </c>
      <c r="Q3421" s="7">
        <f>O3421*P3421</f>
        <v>8970</v>
      </c>
      <c r="R3421" s="7">
        <f>N3421*P3421</f>
        <v>9510</v>
      </c>
      <c r="S3421" s="2">
        <v>48</v>
      </c>
      <c r="T3421" s="8">
        <f>R3421+S3421</f>
        <v>9558</v>
      </c>
      <c r="U3421" s="8">
        <f>T3421-Q3421</f>
        <v>588</v>
      </c>
      <c r="V3421" s="2" t="s">
        <v>33</v>
      </c>
      <c r="W3421" s="31">
        <f>IF(T3421&lt;5000,T3421*2%,IF(T3421&lt;25000,T3421*5%,IF(T3421&lt;50000,T3421*7%,IF(T3421&lt;100000,T3421*9%,IF(T3421&lt;250000,T3421*12%,T3421*15%)))))</f>
        <v>477.90000000000003</v>
      </c>
    </row>
    <row r="3422" spans="1:23" x14ac:dyDescent="0.3">
      <c r="A3422" s="2" t="s">
        <v>1256</v>
      </c>
      <c r="B3422" s="4">
        <v>43615</v>
      </c>
      <c r="C3422" s="4">
        <v>43617</v>
      </c>
      <c r="D3422" s="2" t="s">
        <v>28</v>
      </c>
      <c r="E3422" s="2" t="s">
        <v>68</v>
      </c>
      <c r="F3422" s="2" t="s">
        <v>960</v>
      </c>
      <c r="G3422" s="5" t="str">
        <f>VLOOKUP(F3422,'Customer Info'!A:B,2,0)</f>
        <v>Liz</v>
      </c>
      <c r="H3422" s="5" t="str">
        <f>VLOOKUP(F3422,'Customer Info'!A:C,3,0)</f>
        <v>Pelletier</v>
      </c>
      <c r="I3422" s="5" t="str">
        <f>VLOOKUP(F3422,'Customer Info'!A:E,5,0)</f>
        <v>Zigong</v>
      </c>
      <c r="J3422" s="2" t="s">
        <v>226</v>
      </c>
      <c r="K3422" s="6" t="str">
        <f>VLOOKUP(J3422,'Product Details'!B:C,2,0)</f>
        <v>Furniture</v>
      </c>
      <c r="L3422" s="6" t="str">
        <f>VLOOKUP(J3422,'Product Details'!B:D,3,0)</f>
        <v>Bookcases</v>
      </c>
      <c r="M3422" s="6" t="s">
        <v>6493</v>
      </c>
      <c r="N3422" s="2">
        <v>1585</v>
      </c>
      <c r="O3422" s="2">
        <v>1495</v>
      </c>
      <c r="P3422" s="2">
        <v>6</v>
      </c>
      <c r="Q3422" s="7">
        <f>O3422*P3422</f>
        <v>8970</v>
      </c>
      <c r="R3422" s="7">
        <f>N3422*P3422</f>
        <v>9510</v>
      </c>
      <c r="S3422" s="2">
        <v>47</v>
      </c>
      <c r="T3422" s="8">
        <f>R3422+S3422</f>
        <v>9557</v>
      </c>
      <c r="U3422" s="8">
        <f>T3422-Q3422</f>
        <v>587</v>
      </c>
      <c r="V3422" s="2" t="s">
        <v>33</v>
      </c>
      <c r="W3422" s="31">
        <f>IF(T3422&lt;5000,T3422*2%,IF(T3422&lt;25000,T3422*5%,IF(T3422&lt;50000,T3422*7%,IF(T3422&lt;100000,T3422*9%,IF(T3422&lt;250000,T3422*12%,T3422*15%)))))</f>
        <v>477.85</v>
      </c>
    </row>
    <row r="3423" spans="1:23" x14ac:dyDescent="0.3">
      <c r="A3423" s="2" t="s">
        <v>1996</v>
      </c>
      <c r="B3423" s="4">
        <v>43960</v>
      </c>
      <c r="C3423" s="4">
        <v>43961</v>
      </c>
      <c r="D3423" s="2" t="s">
        <v>28</v>
      </c>
      <c r="E3423" s="2" t="s">
        <v>91</v>
      </c>
      <c r="F3423" s="2" t="s">
        <v>1473</v>
      </c>
      <c r="G3423" s="5" t="str">
        <f>VLOOKUP(F3423,'Customer Info'!A:B,2,0)</f>
        <v>Caroline</v>
      </c>
      <c r="H3423" s="5" t="str">
        <f>VLOOKUP(F3423,'Customer Info'!A:C,3,0)</f>
        <v>Jumper</v>
      </c>
      <c r="I3423" s="5" t="str">
        <f>VLOOKUP(F3423,'Customer Info'!A:E,5,0)</f>
        <v>Xuzhou</v>
      </c>
      <c r="J3423" s="2" t="s">
        <v>336</v>
      </c>
      <c r="K3423" s="6" t="str">
        <f>VLOOKUP(J3423,'Product Details'!B:C,2,0)</f>
        <v>Technology</v>
      </c>
      <c r="L3423" s="6" t="str">
        <f>VLOOKUP(J3423,'Product Details'!B:D,3,0)</f>
        <v>Phones</v>
      </c>
      <c r="M3423" s="6" t="s">
        <v>6433</v>
      </c>
      <c r="N3423" s="2">
        <v>1359</v>
      </c>
      <c r="O3423" s="2">
        <v>1221</v>
      </c>
      <c r="P3423" s="2">
        <v>7</v>
      </c>
      <c r="Q3423" s="7">
        <f>O3423*P3423</f>
        <v>8547</v>
      </c>
      <c r="R3423" s="7">
        <f>N3423*P3423</f>
        <v>9513</v>
      </c>
      <c r="S3423" s="2">
        <v>87</v>
      </c>
      <c r="T3423" s="8">
        <f>R3423+S3423</f>
        <v>9600</v>
      </c>
      <c r="U3423" s="8">
        <f>T3423-Q3423</f>
        <v>1053</v>
      </c>
      <c r="V3423" s="2" t="s">
        <v>63</v>
      </c>
      <c r="W3423" s="31">
        <f>IF(T3423&lt;5000,T3423*2%,IF(T3423&lt;25000,T3423*5%,IF(T3423&lt;50000,T3423*7%,IF(T3423&lt;100000,T3423*9%,IF(T3423&lt;250000,T3423*12%,T3423*15%)))))</f>
        <v>480</v>
      </c>
    </row>
    <row r="3424" spans="1:23" x14ac:dyDescent="0.3">
      <c r="A3424" s="2" t="s">
        <v>1787</v>
      </c>
      <c r="B3424" s="4">
        <v>44097</v>
      </c>
      <c r="C3424" s="4">
        <v>44098</v>
      </c>
      <c r="D3424" s="2" t="s">
        <v>28</v>
      </c>
      <c r="E3424" s="2" t="s">
        <v>48</v>
      </c>
      <c r="F3424" s="2" t="s">
        <v>1387</v>
      </c>
      <c r="G3424" s="5" t="str">
        <f>VLOOKUP(F3424,'Customer Info'!A:B,2,0)</f>
        <v>Neoma</v>
      </c>
      <c r="H3424" s="5" t="str">
        <f>VLOOKUP(F3424,'Customer Info'!A:C,3,0)</f>
        <v>Murray</v>
      </c>
      <c r="I3424" s="5" t="str">
        <f>VLOOKUP(F3424,'Customer Info'!A:E,5,0)</f>
        <v>Guwahati</v>
      </c>
      <c r="J3424" s="2" t="s">
        <v>386</v>
      </c>
      <c r="K3424" s="6" t="str">
        <f>VLOOKUP(J3424,'Product Details'!B:C,2,0)</f>
        <v>Office_Supplies</v>
      </c>
      <c r="L3424" s="6" t="str">
        <f>VLOOKUP(J3424,'Product Details'!B:D,3,0)</f>
        <v>Fasteners</v>
      </c>
      <c r="M3424" s="6" t="s">
        <v>6538</v>
      </c>
      <c r="N3424" s="2">
        <v>1359</v>
      </c>
      <c r="O3424" s="2">
        <v>1221</v>
      </c>
      <c r="P3424" s="2">
        <v>7</v>
      </c>
      <c r="Q3424" s="7">
        <f>O3424*P3424</f>
        <v>8547</v>
      </c>
      <c r="R3424" s="7">
        <f>N3424*P3424</f>
        <v>9513</v>
      </c>
      <c r="S3424" s="2">
        <v>73</v>
      </c>
      <c r="T3424" s="8">
        <f>R3424+S3424</f>
        <v>9586</v>
      </c>
      <c r="U3424" s="8">
        <f>T3424-Q3424</f>
        <v>1039</v>
      </c>
      <c r="V3424" s="2" t="s">
        <v>33</v>
      </c>
      <c r="W3424" s="31">
        <f>IF(T3424&lt;5000,T3424*2%,IF(T3424&lt;25000,T3424*5%,IF(T3424&lt;50000,T3424*7%,IF(T3424&lt;100000,T3424*9%,IF(T3424&lt;250000,T3424*12%,T3424*15%)))))</f>
        <v>479.3</v>
      </c>
    </row>
    <row r="3425" spans="1:23" x14ac:dyDescent="0.3">
      <c r="A3425" s="2" t="s">
        <v>3482</v>
      </c>
      <c r="B3425" s="4">
        <v>43597</v>
      </c>
      <c r="C3425" s="4">
        <v>43597</v>
      </c>
      <c r="D3425" s="2" t="s">
        <v>28</v>
      </c>
      <c r="E3425" s="2" t="s">
        <v>48</v>
      </c>
      <c r="F3425" s="2" t="s">
        <v>1915</v>
      </c>
      <c r="G3425" s="5" t="str">
        <f>VLOOKUP(F3425,'Customer Info'!A:B,2,0)</f>
        <v>Arthur</v>
      </c>
      <c r="H3425" s="5" t="str">
        <f>VLOOKUP(F3425,'Customer Info'!A:C,3,0)</f>
        <v>Prichep</v>
      </c>
      <c r="I3425" s="5" t="str">
        <f>VLOOKUP(F3425,'Customer Info'!A:E,5,0)</f>
        <v>Minden</v>
      </c>
      <c r="J3425" s="2" t="s">
        <v>701</v>
      </c>
      <c r="K3425" s="6" t="str">
        <f>VLOOKUP(J3425,'Product Details'!B:C,2,0)</f>
        <v>Furniture</v>
      </c>
      <c r="L3425" s="6" t="str">
        <f>VLOOKUP(J3425,'Product Details'!B:D,3,0)</f>
        <v>Tables</v>
      </c>
      <c r="M3425" s="6" t="s">
        <v>6476</v>
      </c>
      <c r="N3425" s="2">
        <v>4761</v>
      </c>
      <c r="O3425" s="2">
        <v>4368</v>
      </c>
      <c r="P3425" s="2">
        <v>2</v>
      </c>
      <c r="Q3425" s="7">
        <f>O3425*P3425</f>
        <v>8736</v>
      </c>
      <c r="R3425" s="7">
        <f>N3425*P3425</f>
        <v>9522</v>
      </c>
      <c r="S3425" s="2">
        <v>39</v>
      </c>
      <c r="T3425" s="8">
        <f>R3425+S3425</f>
        <v>9561</v>
      </c>
      <c r="U3425" s="8">
        <f>T3425-Q3425</f>
        <v>825</v>
      </c>
      <c r="V3425" s="2" t="s">
        <v>30</v>
      </c>
      <c r="W3425" s="31">
        <f>IF(T3425&lt;5000,T3425*2%,IF(T3425&lt;25000,T3425*5%,IF(T3425&lt;50000,T3425*7%,IF(T3425&lt;100000,T3425*9%,IF(T3425&lt;250000,T3425*12%,T3425*15%)))))</f>
        <v>478.05</v>
      </c>
    </row>
    <row r="3426" spans="1:23" x14ac:dyDescent="0.3">
      <c r="A3426" s="2" t="s">
        <v>920</v>
      </c>
      <c r="B3426" s="4">
        <v>43804</v>
      </c>
      <c r="C3426" s="4">
        <v>43804</v>
      </c>
      <c r="D3426" s="2" t="s">
        <v>28</v>
      </c>
      <c r="E3426" s="2" t="s">
        <v>29</v>
      </c>
      <c r="F3426" s="2" t="s">
        <v>921</v>
      </c>
      <c r="G3426" s="5" t="str">
        <f>VLOOKUP(F3426,'Customer Info'!A:B,2,0)</f>
        <v>Claire</v>
      </c>
      <c r="H3426" s="5" t="str">
        <f>VLOOKUP(F3426,'Customer Info'!A:C,3,0)</f>
        <v>Gute</v>
      </c>
      <c r="I3426" s="5" t="str">
        <f>VLOOKUP(F3426,'Customer Info'!A:E,5,0)</f>
        <v>Worms</v>
      </c>
      <c r="J3426" s="2" t="s">
        <v>242</v>
      </c>
      <c r="K3426" s="6" t="str">
        <f>VLOOKUP(J3426,'Product Details'!B:C,2,0)</f>
        <v>Office_Supplies</v>
      </c>
      <c r="L3426" s="6" t="str">
        <f>VLOOKUP(J3426,'Product Details'!B:D,3,0)</f>
        <v>Storage</v>
      </c>
      <c r="M3426" s="6" t="s">
        <v>6560</v>
      </c>
      <c r="N3426" s="2">
        <v>3176</v>
      </c>
      <c r="O3426" s="2">
        <v>3116</v>
      </c>
      <c r="P3426" s="2">
        <v>3</v>
      </c>
      <c r="Q3426" s="7">
        <f>O3426*P3426</f>
        <v>9348</v>
      </c>
      <c r="R3426" s="7">
        <f>N3426*P3426</f>
        <v>9528</v>
      </c>
      <c r="S3426" s="2">
        <v>80</v>
      </c>
      <c r="T3426" s="8">
        <f>R3426+S3426</f>
        <v>9608</v>
      </c>
      <c r="U3426" s="8">
        <f>T3426-Q3426</f>
        <v>260</v>
      </c>
      <c r="V3426" s="2" t="s">
        <v>30</v>
      </c>
      <c r="W3426" s="31">
        <f>IF(T3426&lt;5000,T3426*2%,IF(T3426&lt;25000,T3426*5%,IF(T3426&lt;50000,T3426*7%,IF(T3426&lt;100000,T3426*9%,IF(T3426&lt;250000,T3426*12%,T3426*15%)))))</f>
        <v>480.40000000000003</v>
      </c>
    </row>
    <row r="3427" spans="1:23" x14ac:dyDescent="0.3">
      <c r="A3427" s="2" t="s">
        <v>3636</v>
      </c>
      <c r="B3427" s="4">
        <v>43524</v>
      </c>
      <c r="C3427" s="4">
        <v>43525</v>
      </c>
      <c r="D3427" s="2" t="s">
        <v>28</v>
      </c>
      <c r="E3427" s="2" t="s">
        <v>36</v>
      </c>
      <c r="F3427" s="2" t="s">
        <v>1719</v>
      </c>
      <c r="G3427" s="5" t="str">
        <f>VLOOKUP(F3427,'Customer Info'!A:B,2,0)</f>
        <v>Emily</v>
      </c>
      <c r="H3427" s="5" t="str">
        <f>VLOOKUP(F3427,'Customer Info'!A:C,3,0)</f>
        <v>Burns</v>
      </c>
      <c r="I3427" s="5" t="str">
        <f>VLOOKUP(F3427,'Customer Info'!A:E,5,0)</f>
        <v>Nasik</v>
      </c>
      <c r="J3427" s="2" t="s">
        <v>245</v>
      </c>
      <c r="K3427" s="6" t="str">
        <f>VLOOKUP(J3427,'Product Details'!B:C,2,0)</f>
        <v>Office_Supplies</v>
      </c>
      <c r="L3427" s="6" t="str">
        <f>VLOOKUP(J3427,'Product Details'!B:D,3,0)</f>
        <v>Envelopes</v>
      </c>
      <c r="M3427" s="6" t="s">
        <v>6427</v>
      </c>
      <c r="N3427" s="2">
        <v>3176</v>
      </c>
      <c r="O3427" s="2">
        <v>3116</v>
      </c>
      <c r="P3427" s="2">
        <v>3</v>
      </c>
      <c r="Q3427" s="7">
        <f>O3427*P3427</f>
        <v>9348</v>
      </c>
      <c r="R3427" s="7">
        <f>N3427*P3427</f>
        <v>9528</v>
      </c>
      <c r="S3427" s="2">
        <v>37</v>
      </c>
      <c r="T3427" s="8">
        <f>R3427+S3427</f>
        <v>9565</v>
      </c>
      <c r="U3427" s="8">
        <f>T3427-Q3427</f>
        <v>217</v>
      </c>
      <c r="V3427" s="2" t="s">
        <v>63</v>
      </c>
      <c r="W3427" s="31">
        <f>IF(T3427&lt;5000,T3427*2%,IF(T3427&lt;25000,T3427*5%,IF(T3427&lt;50000,T3427*7%,IF(T3427&lt;100000,T3427*9%,IF(T3427&lt;250000,T3427*12%,T3427*15%)))))</f>
        <v>478.25</v>
      </c>
    </row>
    <row r="3428" spans="1:23" x14ac:dyDescent="0.3">
      <c r="A3428" s="2" t="s">
        <v>3957</v>
      </c>
      <c r="B3428" s="4">
        <v>43858</v>
      </c>
      <c r="C3428" s="4">
        <v>43858</v>
      </c>
      <c r="D3428" s="2" t="s">
        <v>28</v>
      </c>
      <c r="E3428" s="2" t="s">
        <v>43</v>
      </c>
      <c r="F3428" s="2" t="s">
        <v>956</v>
      </c>
      <c r="G3428" s="5" t="str">
        <f>VLOOKUP(F3428,'Customer Info'!A:B,2,0)</f>
        <v>Quincy</v>
      </c>
      <c r="H3428" s="5" t="str">
        <f>VLOOKUP(F3428,'Customer Info'!A:C,3,0)</f>
        <v>Jones</v>
      </c>
      <c r="I3428" s="5" t="str">
        <f>VLOOKUP(F3428,'Customer Info'!A:E,5,0)</f>
        <v>Gold Coast</v>
      </c>
      <c r="J3428" s="2" t="s">
        <v>532</v>
      </c>
      <c r="K3428" s="6" t="str">
        <f>VLOOKUP(J3428,'Product Details'!B:C,2,0)</f>
        <v>Office_Supplies</v>
      </c>
      <c r="L3428" s="6" t="str">
        <f>VLOOKUP(J3428,'Product Details'!B:D,3,0)</f>
        <v>Supplies</v>
      </c>
      <c r="M3428" s="6" t="s">
        <v>6424</v>
      </c>
      <c r="N3428" s="2">
        <v>4784</v>
      </c>
      <c r="O3428" s="2">
        <v>4518</v>
      </c>
      <c r="P3428" s="2">
        <v>2</v>
      </c>
      <c r="Q3428" s="7">
        <f>O3428*P3428</f>
        <v>9036</v>
      </c>
      <c r="R3428" s="7">
        <f>N3428*P3428</f>
        <v>9568</v>
      </c>
      <c r="S3428" s="2">
        <v>88</v>
      </c>
      <c r="T3428" s="8">
        <f>R3428+S3428</f>
        <v>9656</v>
      </c>
      <c r="U3428" s="8">
        <f>T3428-Q3428</f>
        <v>620</v>
      </c>
      <c r="V3428" s="2" t="s">
        <v>63</v>
      </c>
      <c r="W3428" s="31">
        <f>IF(T3428&lt;5000,T3428*2%,IF(T3428&lt;25000,T3428*5%,IF(T3428&lt;50000,T3428*7%,IF(T3428&lt;100000,T3428*9%,IF(T3428&lt;250000,T3428*12%,T3428*15%)))))</f>
        <v>482.8</v>
      </c>
    </row>
    <row r="3429" spans="1:23" x14ac:dyDescent="0.3">
      <c r="A3429" s="2" t="s">
        <v>811</v>
      </c>
      <c r="B3429" s="4">
        <v>43119</v>
      </c>
      <c r="C3429" s="4">
        <v>43121</v>
      </c>
      <c r="D3429" s="2" t="s">
        <v>28</v>
      </c>
      <c r="E3429" s="2" t="s">
        <v>43</v>
      </c>
      <c r="F3429" s="2" t="s">
        <v>812</v>
      </c>
      <c r="G3429" s="5" t="str">
        <f>VLOOKUP(F3429,'Customer Info'!A:B,2,0)</f>
        <v>Tom</v>
      </c>
      <c r="H3429" s="5" t="str">
        <f>VLOOKUP(F3429,'Customer Info'!A:C,3,0)</f>
        <v>Zandusky</v>
      </c>
      <c r="I3429" s="5" t="str">
        <f>VLOOKUP(F3429,'Customer Info'!A:E,5,0)</f>
        <v>Hobart</v>
      </c>
      <c r="J3429" s="2" t="s">
        <v>234</v>
      </c>
      <c r="K3429" s="6" t="str">
        <f>VLOOKUP(J3429,'Product Details'!B:C,2,0)</f>
        <v>Furniture</v>
      </c>
      <c r="L3429" s="6" t="str">
        <f>VLOOKUP(J3429,'Product Details'!B:D,3,0)</f>
        <v>Chairs</v>
      </c>
      <c r="M3429" s="6" t="s">
        <v>6411</v>
      </c>
      <c r="N3429" s="2">
        <v>4784</v>
      </c>
      <c r="O3429" s="2">
        <v>4518</v>
      </c>
      <c r="P3429" s="2">
        <v>2</v>
      </c>
      <c r="Q3429" s="7">
        <f>O3429*P3429</f>
        <v>9036</v>
      </c>
      <c r="R3429" s="7">
        <f>N3429*P3429</f>
        <v>9568</v>
      </c>
      <c r="S3429" s="2">
        <v>25</v>
      </c>
      <c r="T3429" s="8">
        <f>R3429+S3429</f>
        <v>9593</v>
      </c>
      <c r="U3429" s="8">
        <f>T3429-Q3429</f>
        <v>557</v>
      </c>
      <c r="V3429" s="2" t="s">
        <v>33</v>
      </c>
      <c r="W3429" s="31">
        <f>IF(T3429&lt;5000,T3429*2%,IF(T3429&lt;25000,T3429*5%,IF(T3429&lt;50000,T3429*7%,IF(T3429&lt;100000,T3429*9%,IF(T3429&lt;250000,T3429*12%,T3429*15%)))))</f>
        <v>479.65000000000003</v>
      </c>
    </row>
    <row r="3430" spans="1:23" x14ac:dyDescent="0.3">
      <c r="A3430" s="2" t="s">
        <v>4134</v>
      </c>
      <c r="B3430" s="4">
        <v>43388</v>
      </c>
      <c r="C3430" s="4">
        <v>43388</v>
      </c>
      <c r="D3430" s="2" t="s">
        <v>28</v>
      </c>
      <c r="E3430" s="2" t="s">
        <v>43</v>
      </c>
      <c r="F3430" s="2" t="s">
        <v>919</v>
      </c>
      <c r="G3430" s="5" t="str">
        <f>VLOOKUP(F3430,'Customer Info'!A:B,2,0)</f>
        <v>Fred</v>
      </c>
      <c r="H3430" s="5" t="str">
        <f>VLOOKUP(F3430,'Customer Info'!A:C,3,0)</f>
        <v>Hopkins</v>
      </c>
      <c r="I3430" s="5" t="str">
        <f>VLOOKUP(F3430,'Customer Info'!A:E,5,0)</f>
        <v>Sydney</v>
      </c>
      <c r="J3430" s="2" t="s">
        <v>310</v>
      </c>
      <c r="K3430" s="6" t="str">
        <f>VLOOKUP(J3430,'Product Details'!B:C,2,0)</f>
        <v>Technology</v>
      </c>
      <c r="L3430" s="6" t="str">
        <f>VLOOKUP(J3430,'Product Details'!B:D,3,0)</f>
        <v>Copiers</v>
      </c>
      <c r="M3430" s="6" t="s">
        <v>6481</v>
      </c>
      <c r="N3430" s="2">
        <v>3192</v>
      </c>
      <c r="O3430" s="2">
        <v>3011</v>
      </c>
      <c r="P3430" s="2">
        <v>3</v>
      </c>
      <c r="Q3430" s="7">
        <f>O3430*P3430</f>
        <v>9033</v>
      </c>
      <c r="R3430" s="7">
        <f>N3430*P3430</f>
        <v>9576</v>
      </c>
      <c r="S3430" s="2">
        <v>72</v>
      </c>
      <c r="T3430" s="8">
        <f>R3430+S3430</f>
        <v>9648</v>
      </c>
      <c r="U3430" s="8">
        <f>T3430-Q3430</f>
        <v>615</v>
      </c>
      <c r="V3430" s="2" t="s">
        <v>33</v>
      </c>
      <c r="W3430" s="31">
        <f>IF(T3430&lt;5000,T3430*2%,IF(T3430&lt;25000,T3430*5%,IF(T3430&lt;50000,T3430*7%,IF(T3430&lt;100000,T3430*9%,IF(T3430&lt;250000,T3430*12%,T3430*15%)))))</f>
        <v>482.40000000000003</v>
      </c>
    </row>
    <row r="3431" spans="1:23" x14ac:dyDescent="0.3">
      <c r="A3431" s="2" t="s">
        <v>2745</v>
      </c>
      <c r="B3431" s="4">
        <v>43973</v>
      </c>
      <c r="C3431" s="4">
        <v>43973</v>
      </c>
      <c r="D3431" s="2" t="s">
        <v>28</v>
      </c>
      <c r="E3431" s="2" t="s">
        <v>43</v>
      </c>
      <c r="F3431" s="2" t="s">
        <v>233</v>
      </c>
      <c r="G3431" s="5" t="str">
        <f>VLOOKUP(F3431,'Customer Info'!A:B,2,0)</f>
        <v>Roy</v>
      </c>
      <c r="H3431" s="5" t="str">
        <f>VLOOKUP(F3431,'Customer Info'!A:C,3,0)</f>
        <v>Phan</v>
      </c>
      <c r="I3431" s="5" t="str">
        <f>VLOOKUP(F3431,'Customer Info'!A:E,5,0)</f>
        <v>Melbourne</v>
      </c>
      <c r="J3431" s="2" t="s">
        <v>747</v>
      </c>
      <c r="K3431" s="6" t="str">
        <f>VLOOKUP(J3431,'Product Details'!B:C,2,0)</f>
        <v>Office_Supplies</v>
      </c>
      <c r="L3431" s="6" t="str">
        <f>VLOOKUP(J3431,'Product Details'!B:D,3,0)</f>
        <v>Storage</v>
      </c>
      <c r="M3431" s="6" t="s">
        <v>6551</v>
      </c>
      <c r="N3431" s="2">
        <v>3192</v>
      </c>
      <c r="O3431" s="2">
        <v>3011</v>
      </c>
      <c r="P3431" s="2">
        <v>3</v>
      </c>
      <c r="Q3431" s="7">
        <f>O3431*P3431</f>
        <v>9033</v>
      </c>
      <c r="R3431" s="7">
        <f>N3431*P3431</f>
        <v>9576</v>
      </c>
      <c r="S3431" s="2">
        <v>51</v>
      </c>
      <c r="T3431" s="8">
        <f>R3431+S3431</f>
        <v>9627</v>
      </c>
      <c r="U3431" s="8">
        <f>T3431-Q3431</f>
        <v>594</v>
      </c>
      <c r="V3431" s="2" t="s">
        <v>33</v>
      </c>
      <c r="W3431" s="31">
        <f>IF(T3431&lt;5000,T3431*2%,IF(T3431&lt;25000,T3431*5%,IF(T3431&lt;50000,T3431*7%,IF(T3431&lt;100000,T3431*9%,IF(T3431&lt;250000,T3431*12%,T3431*15%)))))</f>
        <v>481.35</v>
      </c>
    </row>
    <row r="3432" spans="1:23" x14ac:dyDescent="0.3">
      <c r="A3432" s="2" t="s">
        <v>4816</v>
      </c>
      <c r="B3432" s="4">
        <v>43174</v>
      </c>
      <c r="C3432" s="4">
        <v>43174</v>
      </c>
      <c r="D3432" s="2" t="s">
        <v>28</v>
      </c>
      <c r="E3432" s="2" t="s">
        <v>43</v>
      </c>
      <c r="F3432" s="2" t="s">
        <v>822</v>
      </c>
      <c r="G3432" s="5" t="str">
        <f>VLOOKUP(F3432,'Customer Info'!A:B,2,0)</f>
        <v>Anthony</v>
      </c>
      <c r="H3432" s="5" t="str">
        <f>VLOOKUP(F3432,'Customer Info'!A:C,3,0)</f>
        <v>Garverick</v>
      </c>
      <c r="I3432" s="5" t="str">
        <f>VLOOKUP(F3432,'Customer Info'!A:E,5,0)</f>
        <v>Delhi</v>
      </c>
      <c r="J3432" s="2" t="s">
        <v>554</v>
      </c>
      <c r="K3432" s="6" t="str">
        <f>VLOOKUP(J3432,'Product Details'!B:C,2,0)</f>
        <v>Furniture</v>
      </c>
      <c r="L3432" s="6" t="str">
        <f>VLOOKUP(J3432,'Product Details'!B:D,3,0)</f>
        <v>Furnishings</v>
      </c>
      <c r="M3432" s="6" t="s">
        <v>6561</v>
      </c>
      <c r="N3432" s="2">
        <v>4798</v>
      </c>
      <c r="O3432" s="2">
        <v>4448</v>
      </c>
      <c r="P3432" s="2">
        <v>2</v>
      </c>
      <c r="Q3432" s="7">
        <f>O3432*P3432</f>
        <v>8896</v>
      </c>
      <c r="R3432" s="7">
        <f>N3432*P3432</f>
        <v>9596</v>
      </c>
      <c r="S3432" s="2">
        <v>52</v>
      </c>
      <c r="T3432" s="8">
        <f>R3432+S3432</f>
        <v>9648</v>
      </c>
      <c r="U3432" s="8">
        <f>T3432-Q3432</f>
        <v>752</v>
      </c>
      <c r="V3432" s="2" t="s">
        <v>30</v>
      </c>
      <c r="W3432" s="31">
        <f>IF(T3432&lt;5000,T3432*2%,IF(T3432&lt;25000,T3432*5%,IF(T3432&lt;50000,T3432*7%,IF(T3432&lt;100000,T3432*9%,IF(T3432&lt;250000,T3432*12%,T3432*15%)))))</f>
        <v>482.40000000000003</v>
      </c>
    </row>
    <row r="3433" spans="1:23" x14ac:dyDescent="0.3">
      <c r="A3433" s="2" t="s">
        <v>2275</v>
      </c>
      <c r="B3433" s="4">
        <v>43540</v>
      </c>
      <c r="C3433" s="4">
        <v>43540</v>
      </c>
      <c r="D3433" s="2" t="s">
        <v>28</v>
      </c>
      <c r="E3433" s="2" t="s">
        <v>68</v>
      </c>
      <c r="F3433" s="2" t="s">
        <v>76</v>
      </c>
      <c r="G3433" s="5" t="str">
        <f>VLOOKUP(F3433,'Customer Info'!A:B,2,0)</f>
        <v>Ryan</v>
      </c>
      <c r="H3433" s="5" t="str">
        <f>VLOOKUP(F3433,'Customer Info'!A:C,3,0)</f>
        <v>Crowe</v>
      </c>
      <c r="I3433" s="5" t="str">
        <f>VLOOKUP(F3433,'Customer Info'!A:E,5,0)</f>
        <v>Kanpur</v>
      </c>
      <c r="J3433" s="2" t="s">
        <v>426</v>
      </c>
      <c r="K3433" s="6" t="str">
        <f>VLOOKUP(J3433,'Product Details'!B:C,2,0)</f>
        <v>Office_Supplies</v>
      </c>
      <c r="L3433" s="6" t="str">
        <f>VLOOKUP(J3433,'Product Details'!B:D,3,0)</f>
        <v>Storage</v>
      </c>
      <c r="M3433" s="6" t="s">
        <v>6504</v>
      </c>
      <c r="N3433" s="2">
        <v>4798</v>
      </c>
      <c r="O3433" s="2">
        <v>4448</v>
      </c>
      <c r="P3433" s="2">
        <v>2</v>
      </c>
      <c r="Q3433" s="7">
        <f>O3433*P3433</f>
        <v>8896</v>
      </c>
      <c r="R3433" s="7">
        <f>N3433*P3433</f>
        <v>9596</v>
      </c>
      <c r="S3433" s="2">
        <v>37</v>
      </c>
      <c r="T3433" s="8">
        <f>R3433+S3433</f>
        <v>9633</v>
      </c>
      <c r="U3433" s="8">
        <f>T3433-Q3433</f>
        <v>737</v>
      </c>
      <c r="V3433" s="2" t="s">
        <v>63</v>
      </c>
      <c r="W3433" s="31">
        <f>IF(T3433&lt;5000,T3433*2%,IF(T3433&lt;25000,T3433*5%,IF(T3433&lt;50000,T3433*7%,IF(T3433&lt;100000,T3433*9%,IF(T3433&lt;250000,T3433*12%,T3433*15%)))))</f>
        <v>481.65000000000003</v>
      </c>
    </row>
    <row r="3434" spans="1:23" x14ac:dyDescent="0.3">
      <c r="A3434" s="2" t="s">
        <v>5211</v>
      </c>
      <c r="B3434" s="4">
        <v>43523</v>
      </c>
      <c r="C3434" s="4">
        <v>43525</v>
      </c>
      <c r="D3434" s="2" t="s">
        <v>28</v>
      </c>
      <c r="E3434" s="2" t="s">
        <v>29</v>
      </c>
      <c r="F3434" s="2" t="s">
        <v>1665</v>
      </c>
      <c r="G3434" s="5" t="str">
        <f>VLOOKUP(F3434,'Customer Info'!A:B,2,0)</f>
        <v>Matt</v>
      </c>
      <c r="H3434" s="5" t="str">
        <f>VLOOKUP(F3434,'Customer Info'!A:C,3,0)</f>
        <v>Collins</v>
      </c>
      <c r="I3434" s="5" t="str">
        <f>VLOOKUP(F3434,'Customer Info'!A:E,5,0)</f>
        <v>Mumbai</v>
      </c>
      <c r="J3434" s="2" t="s">
        <v>594</v>
      </c>
      <c r="K3434" s="6" t="str">
        <f>VLOOKUP(J3434,'Product Details'!B:C,2,0)</f>
        <v>Office_Supplies</v>
      </c>
      <c r="L3434" s="6" t="str">
        <f>VLOOKUP(J3434,'Product Details'!B:D,3,0)</f>
        <v>Art</v>
      </c>
      <c r="M3434" s="6" t="s">
        <v>6478</v>
      </c>
      <c r="N3434" s="2">
        <v>4798</v>
      </c>
      <c r="O3434" s="2">
        <v>4448</v>
      </c>
      <c r="P3434" s="2">
        <v>2</v>
      </c>
      <c r="Q3434" s="7">
        <f>O3434*P3434</f>
        <v>8896</v>
      </c>
      <c r="R3434" s="7">
        <f>N3434*P3434</f>
        <v>9596</v>
      </c>
      <c r="S3434" s="2">
        <v>35</v>
      </c>
      <c r="T3434" s="8">
        <f>R3434+S3434</f>
        <v>9631</v>
      </c>
      <c r="U3434" s="8">
        <f>T3434-Q3434</f>
        <v>735</v>
      </c>
      <c r="V3434" s="2" t="s">
        <v>33</v>
      </c>
      <c r="W3434" s="31">
        <f>IF(T3434&lt;5000,T3434*2%,IF(T3434&lt;25000,T3434*5%,IF(T3434&lt;50000,T3434*7%,IF(T3434&lt;100000,T3434*9%,IF(T3434&lt;250000,T3434*12%,T3434*15%)))))</f>
        <v>481.55</v>
      </c>
    </row>
    <row r="3435" spans="1:23" x14ac:dyDescent="0.3">
      <c r="A3435" s="2" t="s">
        <v>2459</v>
      </c>
      <c r="B3435" s="4">
        <v>43704</v>
      </c>
      <c r="C3435" s="4">
        <v>43705</v>
      </c>
      <c r="D3435" s="2" t="s">
        <v>28</v>
      </c>
      <c r="E3435" s="2" t="s">
        <v>91</v>
      </c>
      <c r="F3435" s="2" t="s">
        <v>1830</v>
      </c>
      <c r="G3435" s="5" t="str">
        <f>VLOOKUP(F3435,'Customer Info'!A:B,2,0)</f>
        <v>Peter</v>
      </c>
      <c r="H3435" s="5" t="str">
        <f>VLOOKUP(F3435,'Customer Info'!A:C,3,0)</f>
        <v>BŸhler</v>
      </c>
      <c r="I3435" s="5" t="str">
        <f>VLOOKUP(F3435,'Customer Info'!A:E,5,0)</f>
        <v>Dresden</v>
      </c>
      <c r="J3435" s="2" t="s">
        <v>45</v>
      </c>
      <c r="K3435" s="6" t="str">
        <f>VLOOKUP(J3435,'Product Details'!B:C,2,0)</f>
        <v>Technology</v>
      </c>
      <c r="L3435" s="6" t="str">
        <f>VLOOKUP(J3435,'Product Details'!B:D,3,0)</f>
        <v>Machines</v>
      </c>
      <c r="M3435" s="6" t="s">
        <v>6428</v>
      </c>
      <c r="N3435" s="2">
        <v>1601</v>
      </c>
      <c r="O3435" s="2">
        <v>1510</v>
      </c>
      <c r="P3435" s="2">
        <v>6</v>
      </c>
      <c r="Q3435" s="7">
        <f>O3435*P3435</f>
        <v>9060</v>
      </c>
      <c r="R3435" s="7">
        <f>N3435*P3435</f>
        <v>9606</v>
      </c>
      <c r="S3435" s="2">
        <v>87</v>
      </c>
      <c r="T3435" s="8">
        <f>R3435+S3435</f>
        <v>9693</v>
      </c>
      <c r="U3435" s="8">
        <f>T3435-Q3435</f>
        <v>633</v>
      </c>
      <c r="V3435" s="2" t="s">
        <v>33</v>
      </c>
      <c r="W3435" s="31">
        <f>IF(T3435&lt;5000,T3435*2%,IF(T3435&lt;25000,T3435*5%,IF(T3435&lt;50000,T3435*7%,IF(T3435&lt;100000,T3435*9%,IF(T3435&lt;250000,T3435*12%,T3435*15%)))))</f>
        <v>484.65000000000003</v>
      </c>
    </row>
    <row r="3436" spans="1:23" x14ac:dyDescent="0.3">
      <c r="A3436" s="2" t="s">
        <v>4543</v>
      </c>
      <c r="B3436" s="4">
        <v>43689</v>
      </c>
      <c r="C3436" s="4">
        <v>43689</v>
      </c>
      <c r="D3436" s="2" t="s">
        <v>28</v>
      </c>
      <c r="E3436" s="2" t="s">
        <v>43</v>
      </c>
      <c r="F3436" s="2" t="s">
        <v>216</v>
      </c>
      <c r="G3436" s="5" t="str">
        <f>VLOOKUP(F3436,'Customer Info'!A:B,2,0)</f>
        <v>Laurel</v>
      </c>
      <c r="H3436" s="5" t="str">
        <f>VLOOKUP(F3436,'Customer Info'!A:C,3,0)</f>
        <v>Beltran</v>
      </c>
      <c r="I3436" s="5" t="str">
        <f>VLOOKUP(F3436,'Customer Info'!A:E,5,0)</f>
        <v>Bonn</v>
      </c>
      <c r="J3436" s="2" t="s">
        <v>319</v>
      </c>
      <c r="K3436" s="6" t="str">
        <f>VLOOKUP(J3436,'Product Details'!B:C,2,0)</f>
        <v>Technology</v>
      </c>
      <c r="L3436" s="6" t="str">
        <f>VLOOKUP(J3436,'Product Details'!B:D,3,0)</f>
        <v>Accessories</v>
      </c>
      <c r="M3436" s="6" t="s">
        <v>6503</v>
      </c>
      <c r="N3436" s="2">
        <v>4808</v>
      </c>
      <c r="O3436" s="2">
        <v>4453</v>
      </c>
      <c r="P3436" s="2">
        <v>2</v>
      </c>
      <c r="Q3436" s="7">
        <f>O3436*P3436</f>
        <v>8906</v>
      </c>
      <c r="R3436" s="7">
        <f>N3436*P3436</f>
        <v>9616</v>
      </c>
      <c r="S3436" s="2">
        <v>66</v>
      </c>
      <c r="T3436" s="8">
        <f>R3436+S3436</f>
        <v>9682</v>
      </c>
      <c r="U3436" s="8">
        <f>T3436-Q3436</f>
        <v>776</v>
      </c>
      <c r="V3436" s="2" t="s">
        <v>33</v>
      </c>
      <c r="W3436" s="31">
        <f>IF(T3436&lt;5000,T3436*2%,IF(T3436&lt;25000,T3436*5%,IF(T3436&lt;50000,T3436*7%,IF(T3436&lt;100000,T3436*9%,IF(T3436&lt;250000,T3436*12%,T3436*15%)))))</f>
        <v>484.1</v>
      </c>
    </row>
    <row r="3437" spans="1:23" x14ac:dyDescent="0.3">
      <c r="A3437" s="2" t="s">
        <v>2498</v>
      </c>
      <c r="B3437" s="4">
        <v>43827</v>
      </c>
      <c r="C3437" s="4">
        <v>43827</v>
      </c>
      <c r="D3437" s="2" t="s">
        <v>28</v>
      </c>
      <c r="E3437" s="2" t="s">
        <v>68</v>
      </c>
      <c r="F3437" s="2" t="s">
        <v>1226</v>
      </c>
      <c r="G3437" s="5" t="str">
        <f>VLOOKUP(F3437,'Customer Info'!A:B,2,0)</f>
        <v>Bill</v>
      </c>
      <c r="H3437" s="5" t="str">
        <f>VLOOKUP(F3437,'Customer Info'!A:C,3,0)</f>
        <v>Donatelli</v>
      </c>
      <c r="I3437" s="5" t="str">
        <f>VLOOKUP(F3437,'Customer Info'!A:E,5,0)</f>
        <v>Kamarhati</v>
      </c>
      <c r="J3437" s="2" t="s">
        <v>448</v>
      </c>
      <c r="K3437" s="6" t="str">
        <f>VLOOKUP(J3437,'Product Details'!B:C,2,0)</f>
        <v>Office_Supplies</v>
      </c>
      <c r="L3437" s="6" t="str">
        <f>VLOOKUP(J3437,'Product Details'!B:D,3,0)</f>
        <v>Envelopes</v>
      </c>
      <c r="M3437" s="6" t="s">
        <v>6407</v>
      </c>
      <c r="N3437" s="2">
        <v>4808</v>
      </c>
      <c r="O3437" s="2">
        <v>4453</v>
      </c>
      <c r="P3437" s="2">
        <v>2</v>
      </c>
      <c r="Q3437" s="7">
        <f>O3437*P3437</f>
        <v>8906</v>
      </c>
      <c r="R3437" s="7">
        <f>N3437*P3437</f>
        <v>9616</v>
      </c>
      <c r="S3437" s="2">
        <v>38</v>
      </c>
      <c r="T3437" s="8">
        <f>R3437+S3437</f>
        <v>9654</v>
      </c>
      <c r="U3437" s="8">
        <f>T3437-Q3437</f>
        <v>748</v>
      </c>
      <c r="V3437" s="2" t="s">
        <v>63</v>
      </c>
      <c r="W3437" s="31">
        <f>IF(T3437&lt;5000,T3437*2%,IF(T3437&lt;25000,T3437*5%,IF(T3437&lt;50000,T3437*7%,IF(T3437&lt;100000,T3437*9%,IF(T3437&lt;250000,T3437*12%,T3437*15%)))))</f>
        <v>482.70000000000005</v>
      </c>
    </row>
    <row r="3438" spans="1:23" x14ac:dyDescent="0.3">
      <c r="A3438" s="2" t="s">
        <v>895</v>
      </c>
      <c r="B3438" s="4">
        <v>43314</v>
      </c>
      <c r="C3438" s="4">
        <v>43314</v>
      </c>
      <c r="D3438" s="2" t="s">
        <v>28</v>
      </c>
      <c r="E3438" s="2" t="s">
        <v>48</v>
      </c>
      <c r="F3438" s="2" t="s">
        <v>447</v>
      </c>
      <c r="G3438" s="5" t="str">
        <f>VLOOKUP(F3438,'Customer Info'!A:B,2,0)</f>
        <v>Lisa</v>
      </c>
      <c r="H3438" s="5" t="str">
        <f>VLOOKUP(F3438,'Customer Info'!A:C,3,0)</f>
        <v>DeCherney</v>
      </c>
      <c r="I3438" s="5" t="str">
        <f>VLOOKUP(F3438,'Customer Info'!A:E,5,0)</f>
        <v>Ningbo</v>
      </c>
      <c r="J3438" s="2" t="s">
        <v>496</v>
      </c>
      <c r="K3438" s="6" t="str">
        <f>VLOOKUP(J3438,'Product Details'!B:C,2,0)</f>
        <v>Furniture</v>
      </c>
      <c r="L3438" s="6" t="str">
        <f>VLOOKUP(J3438,'Product Details'!B:D,3,0)</f>
        <v>Tables</v>
      </c>
      <c r="M3438" s="6" t="s">
        <v>6497</v>
      </c>
      <c r="N3438" s="2">
        <v>1925</v>
      </c>
      <c r="O3438" s="2">
        <v>1834</v>
      </c>
      <c r="P3438" s="2">
        <v>5</v>
      </c>
      <c r="Q3438" s="7">
        <f>O3438*P3438</f>
        <v>9170</v>
      </c>
      <c r="R3438" s="7">
        <f>N3438*P3438</f>
        <v>9625</v>
      </c>
      <c r="S3438" s="2">
        <v>30</v>
      </c>
      <c r="T3438" s="8">
        <f>R3438+S3438</f>
        <v>9655</v>
      </c>
      <c r="U3438" s="8">
        <f>T3438-Q3438</f>
        <v>485</v>
      </c>
      <c r="V3438" s="2" t="s">
        <v>33</v>
      </c>
      <c r="W3438" s="31">
        <f>IF(T3438&lt;5000,T3438*2%,IF(T3438&lt;25000,T3438*5%,IF(T3438&lt;50000,T3438*7%,IF(T3438&lt;100000,T3438*9%,IF(T3438&lt;250000,T3438*12%,T3438*15%)))))</f>
        <v>482.75</v>
      </c>
    </row>
    <row r="3439" spans="1:23" x14ac:dyDescent="0.3">
      <c r="A3439" s="2" t="s">
        <v>965</v>
      </c>
      <c r="B3439" s="4">
        <v>43539</v>
      </c>
      <c r="C3439" s="4">
        <v>43541</v>
      </c>
      <c r="D3439" s="2" t="s">
        <v>28</v>
      </c>
      <c r="E3439" s="2" t="s">
        <v>48</v>
      </c>
      <c r="F3439" s="2" t="s">
        <v>966</v>
      </c>
      <c r="G3439" s="5" t="str">
        <f>VLOOKUP(F3439,'Customer Info'!A:B,2,0)</f>
        <v>Sung</v>
      </c>
      <c r="H3439" s="5" t="str">
        <f>VLOOKUP(F3439,'Customer Info'!A:C,3,0)</f>
        <v>Shariari</v>
      </c>
      <c r="I3439" s="5" t="str">
        <f>VLOOKUP(F3439,'Customer Info'!A:E,5,0)</f>
        <v>Solapur</v>
      </c>
      <c r="J3439" s="2" t="s">
        <v>83</v>
      </c>
      <c r="K3439" s="6" t="str">
        <f>VLOOKUP(J3439,'Product Details'!B:C,2,0)</f>
        <v>Furniture</v>
      </c>
      <c r="L3439" s="6" t="str">
        <f>VLOOKUP(J3439,'Product Details'!B:D,3,0)</f>
        <v>Chairs</v>
      </c>
      <c r="M3439" s="6" t="s">
        <v>6406</v>
      </c>
      <c r="N3439" s="2">
        <v>1925</v>
      </c>
      <c r="O3439" s="2">
        <v>1834</v>
      </c>
      <c r="P3439" s="2">
        <v>5</v>
      </c>
      <c r="Q3439" s="7">
        <f>O3439*P3439</f>
        <v>9170</v>
      </c>
      <c r="R3439" s="7">
        <f>N3439*P3439</f>
        <v>9625</v>
      </c>
      <c r="S3439" s="2">
        <v>24</v>
      </c>
      <c r="T3439" s="8">
        <f>R3439+S3439</f>
        <v>9649</v>
      </c>
      <c r="U3439" s="8">
        <f>T3439-Q3439</f>
        <v>479</v>
      </c>
      <c r="V3439" s="2" t="s">
        <v>33</v>
      </c>
      <c r="W3439" s="31">
        <f>IF(T3439&lt;5000,T3439*2%,IF(T3439&lt;25000,T3439*5%,IF(T3439&lt;50000,T3439*7%,IF(T3439&lt;100000,T3439*9%,IF(T3439&lt;250000,T3439*12%,T3439*15%)))))</f>
        <v>482.45000000000005</v>
      </c>
    </row>
    <row r="3440" spans="1:23" x14ac:dyDescent="0.3">
      <c r="A3440" s="2" t="s">
        <v>2589</v>
      </c>
      <c r="B3440" s="4">
        <v>43976</v>
      </c>
      <c r="C3440" s="4">
        <v>43976</v>
      </c>
      <c r="D3440" s="2" t="s">
        <v>28</v>
      </c>
      <c r="E3440" s="2" t="s">
        <v>36</v>
      </c>
      <c r="F3440" s="2" t="s">
        <v>2590</v>
      </c>
      <c r="G3440" s="5" t="str">
        <f>VLOOKUP(F3440,'Customer Info'!A:B,2,0)</f>
        <v>Thomas</v>
      </c>
      <c r="H3440" s="5" t="str">
        <f>VLOOKUP(F3440,'Customer Info'!A:C,3,0)</f>
        <v>Boland</v>
      </c>
      <c r="I3440" s="5" t="str">
        <f>VLOOKUP(F3440,'Customer Info'!A:E,5,0)</f>
        <v>Newcastle</v>
      </c>
      <c r="J3440" s="2" t="s">
        <v>160</v>
      </c>
      <c r="K3440" s="6" t="str">
        <f>VLOOKUP(J3440,'Product Details'!B:C,2,0)</f>
        <v>Office_Supplies</v>
      </c>
      <c r="L3440" s="6" t="str">
        <f>VLOOKUP(J3440,'Product Details'!B:D,3,0)</f>
        <v>Storage</v>
      </c>
      <c r="M3440" s="6" t="s">
        <v>6506</v>
      </c>
      <c r="N3440" s="2">
        <v>1605</v>
      </c>
      <c r="O3440" s="2">
        <v>1487</v>
      </c>
      <c r="P3440" s="2">
        <v>6</v>
      </c>
      <c r="Q3440" s="7">
        <f>O3440*P3440</f>
        <v>8922</v>
      </c>
      <c r="R3440" s="7">
        <f>N3440*P3440</f>
        <v>9630</v>
      </c>
      <c r="S3440" s="2">
        <v>27</v>
      </c>
      <c r="T3440" s="8">
        <f>R3440+S3440</f>
        <v>9657</v>
      </c>
      <c r="U3440" s="8">
        <f>T3440-Q3440</f>
        <v>735</v>
      </c>
      <c r="V3440" s="2" t="s">
        <v>63</v>
      </c>
      <c r="W3440" s="31">
        <f>IF(T3440&lt;5000,T3440*2%,IF(T3440&lt;25000,T3440*5%,IF(T3440&lt;50000,T3440*7%,IF(T3440&lt;100000,T3440*9%,IF(T3440&lt;250000,T3440*12%,T3440*15%)))))</f>
        <v>482.85</v>
      </c>
    </row>
    <row r="3441" spans="1:23" x14ac:dyDescent="0.3">
      <c r="A3441" s="2" t="s">
        <v>5439</v>
      </c>
      <c r="B3441" s="4">
        <v>43991</v>
      </c>
      <c r="C3441" s="4">
        <v>43992</v>
      </c>
      <c r="D3441" s="2" t="s">
        <v>28</v>
      </c>
      <c r="E3441" s="2" t="s">
        <v>29</v>
      </c>
      <c r="F3441" s="2" t="s">
        <v>926</v>
      </c>
      <c r="G3441" s="5" t="str">
        <f>VLOOKUP(F3441,'Customer Info'!A:B,2,0)</f>
        <v>Sonia</v>
      </c>
      <c r="H3441" s="5" t="str">
        <f>VLOOKUP(F3441,'Customer Info'!A:C,3,0)</f>
        <v>Sunley</v>
      </c>
      <c r="I3441" s="5" t="str">
        <f>VLOOKUP(F3441,'Customer Info'!A:E,5,0)</f>
        <v>Canberra</v>
      </c>
      <c r="J3441" s="2" t="s">
        <v>285</v>
      </c>
      <c r="K3441" s="6" t="str">
        <f>VLOOKUP(J3441,'Product Details'!B:C,2,0)</f>
        <v>Technology</v>
      </c>
      <c r="L3441" s="6" t="str">
        <f>VLOOKUP(J3441,'Product Details'!B:D,3,0)</f>
        <v>Phones</v>
      </c>
      <c r="M3441" s="6" t="s">
        <v>6542</v>
      </c>
      <c r="N3441" s="2">
        <v>4832</v>
      </c>
      <c r="O3441" s="2">
        <v>4563</v>
      </c>
      <c r="P3441" s="2">
        <v>2</v>
      </c>
      <c r="Q3441" s="7">
        <f>O3441*P3441</f>
        <v>9126</v>
      </c>
      <c r="R3441" s="7">
        <f>N3441*P3441</f>
        <v>9664</v>
      </c>
      <c r="S3441" s="2">
        <v>21</v>
      </c>
      <c r="T3441" s="8">
        <f>R3441+S3441</f>
        <v>9685</v>
      </c>
      <c r="U3441" s="8">
        <f>T3441-Q3441</f>
        <v>559</v>
      </c>
      <c r="V3441" s="2" t="s">
        <v>33</v>
      </c>
      <c r="W3441" s="31">
        <f>IF(T3441&lt;5000,T3441*2%,IF(T3441&lt;25000,T3441*5%,IF(T3441&lt;50000,T3441*7%,IF(T3441&lt;100000,T3441*9%,IF(T3441&lt;250000,T3441*12%,T3441*15%)))))</f>
        <v>484.25</v>
      </c>
    </row>
    <row r="3442" spans="1:23" x14ac:dyDescent="0.3">
      <c r="A3442" s="2" t="s">
        <v>2839</v>
      </c>
      <c r="B3442" s="4">
        <v>43939</v>
      </c>
      <c r="C3442" s="4">
        <v>43941</v>
      </c>
      <c r="D3442" s="2" t="s">
        <v>47</v>
      </c>
      <c r="E3442" s="2" t="s">
        <v>91</v>
      </c>
      <c r="F3442" s="2" t="s">
        <v>799</v>
      </c>
      <c r="G3442" s="5" t="str">
        <f>VLOOKUP(F3442,'Customer Info'!A:B,2,0)</f>
        <v>Tamara</v>
      </c>
      <c r="H3442" s="5" t="str">
        <f>VLOOKUP(F3442,'Customer Info'!A:C,3,0)</f>
        <v>Chand</v>
      </c>
      <c r="I3442" s="5" t="str">
        <f>VLOOKUP(F3442,'Customer Info'!A:E,5,0)</f>
        <v>Canberra</v>
      </c>
      <c r="J3442" s="2" t="s">
        <v>382</v>
      </c>
      <c r="K3442" s="6" t="str">
        <f>VLOOKUP(J3442,'Product Details'!B:C,2,0)</f>
        <v>Office_Supplies</v>
      </c>
      <c r="L3442" s="6" t="str">
        <f>VLOOKUP(J3442,'Product Details'!B:D,3,0)</f>
        <v>Storage</v>
      </c>
      <c r="M3442" s="6" t="s">
        <v>6548</v>
      </c>
      <c r="N3442" s="2">
        <v>3224</v>
      </c>
      <c r="O3442" s="2">
        <v>2984</v>
      </c>
      <c r="P3442" s="2">
        <v>3</v>
      </c>
      <c r="Q3442" s="7">
        <f>O3442*P3442</f>
        <v>8952</v>
      </c>
      <c r="R3442" s="7">
        <f>N3442*P3442</f>
        <v>9672</v>
      </c>
      <c r="S3442" s="2">
        <v>58</v>
      </c>
      <c r="T3442" s="8">
        <f>R3442+S3442</f>
        <v>9730</v>
      </c>
      <c r="U3442" s="8">
        <f>T3442-Q3442</f>
        <v>778</v>
      </c>
      <c r="V3442" s="2" t="s">
        <v>63</v>
      </c>
      <c r="W3442" s="31">
        <f>IF(T3442&lt;5000,T3442*2%,IF(T3442&lt;25000,T3442*5%,IF(T3442&lt;50000,T3442*7%,IF(T3442&lt;100000,T3442*9%,IF(T3442&lt;250000,T3442*12%,T3442*15%)))))</f>
        <v>486.5</v>
      </c>
    </row>
    <row r="3443" spans="1:23" x14ac:dyDescent="0.3">
      <c r="A3443" s="2" t="s">
        <v>913</v>
      </c>
      <c r="B3443" s="4">
        <v>43774</v>
      </c>
      <c r="C3443" s="4">
        <v>43775</v>
      </c>
      <c r="D3443" s="2" t="s">
        <v>47</v>
      </c>
      <c r="E3443" s="2" t="s">
        <v>91</v>
      </c>
      <c r="F3443" s="2" t="s">
        <v>914</v>
      </c>
      <c r="G3443" s="5" t="str">
        <f>VLOOKUP(F3443,'Customer Info'!A:B,2,0)</f>
        <v>Jennifer</v>
      </c>
      <c r="H3443" s="5" t="str">
        <f>VLOOKUP(F3443,'Customer Info'!A:C,3,0)</f>
        <v>Halladay</v>
      </c>
      <c r="I3443" s="5" t="str">
        <f>VLOOKUP(F3443,'Customer Info'!A:E,5,0)</f>
        <v>Bielefeld</v>
      </c>
      <c r="J3443" s="2" t="s">
        <v>433</v>
      </c>
      <c r="K3443" s="6" t="str">
        <f>VLOOKUP(J3443,'Product Details'!B:C,2,0)</f>
        <v>Office_Supplies</v>
      </c>
      <c r="L3443" s="6" t="str">
        <f>VLOOKUP(J3443,'Product Details'!B:D,3,0)</f>
        <v>Binders</v>
      </c>
      <c r="M3443" s="6" t="s">
        <v>6563</v>
      </c>
      <c r="N3443" s="2">
        <v>3224</v>
      </c>
      <c r="O3443" s="2">
        <v>2984</v>
      </c>
      <c r="P3443" s="2">
        <v>3</v>
      </c>
      <c r="Q3443" s="7">
        <f>O3443*P3443</f>
        <v>8952</v>
      </c>
      <c r="R3443" s="7">
        <f>N3443*P3443</f>
        <v>9672</v>
      </c>
      <c r="S3443" s="2">
        <v>39</v>
      </c>
      <c r="T3443" s="8">
        <f>R3443+S3443</f>
        <v>9711</v>
      </c>
      <c r="U3443" s="8">
        <f>T3443-Q3443</f>
        <v>759</v>
      </c>
      <c r="V3443" s="2" t="s">
        <v>33</v>
      </c>
      <c r="W3443" s="31">
        <f>IF(T3443&lt;5000,T3443*2%,IF(T3443&lt;25000,T3443*5%,IF(T3443&lt;50000,T3443*7%,IF(T3443&lt;100000,T3443*9%,IF(T3443&lt;250000,T3443*12%,T3443*15%)))))</f>
        <v>485.55</v>
      </c>
    </row>
    <row r="3444" spans="1:23" x14ac:dyDescent="0.3">
      <c r="A3444" s="2" t="s">
        <v>1991</v>
      </c>
      <c r="B3444" s="4">
        <v>43737</v>
      </c>
      <c r="C3444" s="4">
        <v>43739</v>
      </c>
      <c r="D3444" s="2" t="s">
        <v>35</v>
      </c>
      <c r="E3444" s="2" t="s">
        <v>43</v>
      </c>
      <c r="F3444" s="2" t="s">
        <v>1090</v>
      </c>
      <c r="G3444" s="5" t="str">
        <f>VLOOKUP(F3444,'Customer Info'!A:B,2,0)</f>
        <v>Dennis</v>
      </c>
      <c r="H3444" s="5" t="str">
        <f>VLOOKUP(F3444,'Customer Info'!A:C,3,0)</f>
        <v>Pardue</v>
      </c>
      <c r="I3444" s="5" t="str">
        <f>VLOOKUP(F3444,'Customer Info'!A:E,5,0)</f>
        <v>Townsville</v>
      </c>
      <c r="J3444" s="2" t="s">
        <v>262</v>
      </c>
      <c r="K3444" s="6" t="str">
        <f>VLOOKUP(J3444,'Product Details'!B:C,2,0)</f>
        <v>Furniture</v>
      </c>
      <c r="L3444" s="6" t="str">
        <f>VLOOKUP(J3444,'Product Details'!B:D,3,0)</f>
        <v>Chairs</v>
      </c>
      <c r="M3444" s="6" t="s">
        <v>6451</v>
      </c>
      <c r="N3444" s="2">
        <v>1615</v>
      </c>
      <c r="O3444" s="2">
        <v>1525</v>
      </c>
      <c r="P3444" s="2">
        <v>6</v>
      </c>
      <c r="Q3444" s="7">
        <f>O3444*P3444</f>
        <v>9150</v>
      </c>
      <c r="R3444" s="7">
        <f>N3444*P3444</f>
        <v>9690</v>
      </c>
      <c r="S3444" s="2">
        <v>36</v>
      </c>
      <c r="T3444" s="8">
        <f>R3444+S3444</f>
        <v>9726</v>
      </c>
      <c r="U3444" s="8">
        <f>T3444-Q3444</f>
        <v>576</v>
      </c>
      <c r="V3444" s="2" t="s">
        <v>30</v>
      </c>
      <c r="W3444" s="31">
        <f>IF(T3444&lt;5000,T3444*2%,IF(T3444&lt;25000,T3444*5%,IF(T3444&lt;50000,T3444*7%,IF(T3444&lt;100000,T3444*9%,IF(T3444&lt;250000,T3444*12%,T3444*15%)))))</f>
        <v>486.3</v>
      </c>
    </row>
    <row r="3445" spans="1:23" x14ac:dyDescent="0.3">
      <c r="A3445" s="2" t="s">
        <v>898</v>
      </c>
      <c r="B3445" s="4">
        <v>43315</v>
      </c>
      <c r="C3445" s="4">
        <v>43316</v>
      </c>
      <c r="D3445" s="2" t="s">
        <v>28</v>
      </c>
      <c r="E3445" s="2" t="s">
        <v>68</v>
      </c>
      <c r="F3445" s="2" t="s">
        <v>763</v>
      </c>
      <c r="G3445" s="5" t="str">
        <f>VLOOKUP(F3445,'Customer Info'!A:B,2,0)</f>
        <v>Natalie</v>
      </c>
      <c r="H3445" s="5" t="str">
        <f>VLOOKUP(F3445,'Customer Info'!A:C,3,0)</f>
        <v>Webber</v>
      </c>
      <c r="I3445" s="5" t="str">
        <f>VLOOKUP(F3445,'Customer Info'!A:E,5,0)</f>
        <v>Ningbo</v>
      </c>
      <c r="J3445" s="2" t="s">
        <v>697</v>
      </c>
      <c r="K3445" s="6" t="str">
        <f>VLOOKUP(J3445,'Product Details'!B:C,2,0)</f>
        <v>Furniture</v>
      </c>
      <c r="L3445" s="6" t="str">
        <f>VLOOKUP(J3445,'Product Details'!B:D,3,0)</f>
        <v>Chairs</v>
      </c>
      <c r="M3445" s="6" t="s">
        <v>6511</v>
      </c>
      <c r="N3445" s="2">
        <v>4846</v>
      </c>
      <c r="O3445" s="2">
        <v>4492</v>
      </c>
      <c r="P3445" s="2">
        <v>2</v>
      </c>
      <c r="Q3445" s="7">
        <f>O3445*P3445</f>
        <v>8984</v>
      </c>
      <c r="R3445" s="7">
        <f>N3445*P3445</f>
        <v>9692</v>
      </c>
      <c r="S3445" s="2">
        <v>93</v>
      </c>
      <c r="T3445" s="8">
        <f>R3445+S3445</f>
        <v>9785</v>
      </c>
      <c r="U3445" s="8">
        <f>T3445-Q3445</f>
        <v>801</v>
      </c>
      <c r="V3445" s="2" t="s">
        <v>30</v>
      </c>
      <c r="W3445" s="31">
        <f>IF(T3445&lt;5000,T3445*2%,IF(T3445&lt;25000,T3445*5%,IF(T3445&lt;50000,T3445*7%,IF(T3445&lt;100000,T3445*9%,IF(T3445&lt;250000,T3445*12%,T3445*15%)))))</f>
        <v>489.25</v>
      </c>
    </row>
    <row r="3446" spans="1:23" x14ac:dyDescent="0.3">
      <c r="A3446" s="2" t="s">
        <v>2990</v>
      </c>
      <c r="B3446" s="4">
        <v>43432</v>
      </c>
      <c r="C3446" s="4">
        <v>43433</v>
      </c>
      <c r="D3446" s="2" t="s">
        <v>28</v>
      </c>
      <c r="E3446" s="2" t="s">
        <v>68</v>
      </c>
      <c r="F3446" s="2" t="s">
        <v>369</v>
      </c>
      <c r="G3446" s="5" t="str">
        <f>VLOOKUP(F3446,'Customer Info'!A:B,2,0)</f>
        <v>Alex</v>
      </c>
      <c r="H3446" s="5" t="str">
        <f>VLOOKUP(F3446,'Customer Info'!A:C,3,0)</f>
        <v>Avila</v>
      </c>
      <c r="I3446" s="5" t="str">
        <f>VLOOKUP(F3446,'Customer Info'!A:E,5,0)</f>
        <v>Newcastle</v>
      </c>
      <c r="J3446" s="2" t="s">
        <v>382</v>
      </c>
      <c r="K3446" s="6" t="str">
        <f>VLOOKUP(J3446,'Product Details'!B:C,2,0)</f>
        <v>Office_Supplies</v>
      </c>
      <c r="L3446" s="6" t="str">
        <f>VLOOKUP(J3446,'Product Details'!B:D,3,0)</f>
        <v>Storage</v>
      </c>
      <c r="M3446" s="6" t="s">
        <v>6548</v>
      </c>
      <c r="N3446" s="2">
        <v>4846</v>
      </c>
      <c r="O3446" s="2">
        <v>4492</v>
      </c>
      <c r="P3446" s="2">
        <v>2</v>
      </c>
      <c r="Q3446" s="7">
        <f>O3446*P3446</f>
        <v>8984</v>
      </c>
      <c r="R3446" s="7">
        <f>N3446*P3446</f>
        <v>9692</v>
      </c>
      <c r="S3446" s="2">
        <v>88</v>
      </c>
      <c r="T3446" s="8">
        <f>R3446+S3446</f>
        <v>9780</v>
      </c>
      <c r="U3446" s="8">
        <f>T3446-Q3446</f>
        <v>796</v>
      </c>
      <c r="V3446" s="2" t="s">
        <v>63</v>
      </c>
      <c r="W3446" s="31">
        <f>IF(T3446&lt;5000,T3446*2%,IF(T3446&lt;25000,T3446*5%,IF(T3446&lt;50000,T3446*7%,IF(T3446&lt;100000,T3446*9%,IF(T3446&lt;250000,T3446*12%,T3446*15%)))))</f>
        <v>489</v>
      </c>
    </row>
    <row r="3447" spans="1:23" x14ac:dyDescent="0.3">
      <c r="A3447" s="2" t="s">
        <v>3864</v>
      </c>
      <c r="B3447" s="4">
        <v>43907</v>
      </c>
      <c r="C3447" s="4">
        <v>43907</v>
      </c>
      <c r="D3447" s="2" t="s">
        <v>28</v>
      </c>
      <c r="E3447" s="2" t="s">
        <v>68</v>
      </c>
      <c r="F3447" s="2" t="s">
        <v>459</v>
      </c>
      <c r="G3447" s="5" t="str">
        <f>VLOOKUP(F3447,'Customer Info'!A:B,2,0)</f>
        <v>Alex</v>
      </c>
      <c r="H3447" s="5" t="str">
        <f>VLOOKUP(F3447,'Customer Info'!A:C,3,0)</f>
        <v>Avila</v>
      </c>
      <c r="I3447" s="5" t="str">
        <f>VLOOKUP(F3447,'Customer Info'!A:E,5,0)</f>
        <v>Agra</v>
      </c>
      <c r="J3447" s="2" t="s">
        <v>398</v>
      </c>
      <c r="K3447" s="6" t="str">
        <f>VLOOKUP(J3447,'Product Details'!B:C,2,0)</f>
        <v>Office_Supplies</v>
      </c>
      <c r="L3447" s="6" t="str">
        <f>VLOOKUP(J3447,'Product Details'!B:D,3,0)</f>
        <v>Art</v>
      </c>
      <c r="M3447" s="6" t="s">
        <v>6425</v>
      </c>
      <c r="N3447" s="2">
        <v>4846</v>
      </c>
      <c r="O3447" s="2">
        <v>4492</v>
      </c>
      <c r="P3447" s="2">
        <v>2</v>
      </c>
      <c r="Q3447" s="7">
        <f>O3447*P3447</f>
        <v>8984</v>
      </c>
      <c r="R3447" s="7">
        <f>N3447*P3447</f>
        <v>9692</v>
      </c>
      <c r="S3447" s="2">
        <v>73</v>
      </c>
      <c r="T3447" s="8">
        <f>R3447+S3447</f>
        <v>9765</v>
      </c>
      <c r="U3447" s="8">
        <f>T3447-Q3447</f>
        <v>781</v>
      </c>
      <c r="V3447" s="2" t="s">
        <v>63</v>
      </c>
      <c r="W3447" s="31">
        <f>IF(T3447&lt;5000,T3447*2%,IF(T3447&lt;25000,T3447*5%,IF(T3447&lt;50000,T3447*7%,IF(T3447&lt;100000,T3447*9%,IF(T3447&lt;250000,T3447*12%,T3447*15%)))))</f>
        <v>488.25</v>
      </c>
    </row>
    <row r="3448" spans="1:23" x14ac:dyDescent="0.3">
      <c r="A3448" s="2" t="s">
        <v>4262</v>
      </c>
      <c r="B3448" s="4">
        <v>43131</v>
      </c>
      <c r="C3448" s="4">
        <v>43131</v>
      </c>
      <c r="D3448" s="2" t="s">
        <v>28</v>
      </c>
      <c r="E3448" s="2" t="s">
        <v>43</v>
      </c>
      <c r="F3448" s="2" t="s">
        <v>1813</v>
      </c>
      <c r="G3448" s="5" t="str">
        <f>VLOOKUP(F3448,'Customer Info'!A:B,2,0)</f>
        <v>Charles</v>
      </c>
      <c r="H3448" s="5" t="str">
        <f>VLOOKUP(F3448,'Customer Info'!A:C,3,0)</f>
        <v>Sheldon</v>
      </c>
      <c r="I3448" s="5" t="str">
        <f>VLOOKUP(F3448,'Customer Info'!A:E,5,0)</f>
        <v>Brisbane</v>
      </c>
      <c r="J3448" s="2" t="s">
        <v>1405</v>
      </c>
      <c r="K3448" s="6" t="str">
        <f>VLOOKUP(J3448,'Product Details'!B:C,2,0)</f>
        <v>Office_Supplies</v>
      </c>
      <c r="L3448" s="6" t="str">
        <f>VLOOKUP(J3448,'Product Details'!B:D,3,0)</f>
        <v>Art</v>
      </c>
      <c r="M3448" s="6" t="s">
        <v>6495</v>
      </c>
      <c r="N3448" s="2">
        <v>4846</v>
      </c>
      <c r="O3448" s="2">
        <v>4492</v>
      </c>
      <c r="P3448" s="2">
        <v>2</v>
      </c>
      <c r="Q3448" s="7">
        <f>O3448*P3448</f>
        <v>8984</v>
      </c>
      <c r="R3448" s="7">
        <f>N3448*P3448</f>
        <v>9692</v>
      </c>
      <c r="S3448" s="2">
        <v>64</v>
      </c>
      <c r="T3448" s="8">
        <f>R3448+S3448</f>
        <v>9756</v>
      </c>
      <c r="U3448" s="8">
        <f>T3448-Q3448</f>
        <v>772</v>
      </c>
      <c r="V3448" s="2" t="s">
        <v>33</v>
      </c>
      <c r="W3448" s="31">
        <f>IF(T3448&lt;5000,T3448*2%,IF(T3448&lt;25000,T3448*5%,IF(T3448&lt;50000,T3448*7%,IF(T3448&lt;100000,T3448*9%,IF(T3448&lt;250000,T3448*12%,T3448*15%)))))</f>
        <v>487.8</v>
      </c>
    </row>
    <row r="3449" spans="1:23" x14ac:dyDescent="0.3">
      <c r="A3449" s="2" t="s">
        <v>4438</v>
      </c>
      <c r="B3449" s="4">
        <v>43602</v>
      </c>
      <c r="C3449" s="4">
        <v>43602</v>
      </c>
      <c r="D3449" s="2" t="s">
        <v>28</v>
      </c>
      <c r="E3449" s="2" t="s">
        <v>48</v>
      </c>
      <c r="F3449" s="2" t="s">
        <v>152</v>
      </c>
      <c r="G3449" s="5" t="str">
        <f>VLOOKUP(F3449,'Customer Info'!A:B,2,0)</f>
        <v>Adam</v>
      </c>
      <c r="H3449" s="5" t="str">
        <f>VLOOKUP(F3449,'Customer Info'!A:C,3,0)</f>
        <v>Bellavance</v>
      </c>
      <c r="I3449" s="5" t="str">
        <f>VLOOKUP(F3449,'Customer Info'!A:E,5,0)</f>
        <v>Kaiyuan</v>
      </c>
      <c r="J3449" s="2" t="s">
        <v>457</v>
      </c>
      <c r="K3449" s="6" t="str">
        <f>VLOOKUP(J3449,'Product Details'!B:C,2,0)</f>
        <v>Office_Supplies</v>
      </c>
      <c r="L3449" s="6" t="str">
        <f>VLOOKUP(J3449,'Product Details'!B:D,3,0)</f>
        <v>Fasteners</v>
      </c>
      <c r="M3449" s="6" t="s">
        <v>6462</v>
      </c>
      <c r="N3449" s="2">
        <v>4846</v>
      </c>
      <c r="O3449" s="2">
        <v>4492</v>
      </c>
      <c r="P3449" s="2">
        <v>2</v>
      </c>
      <c r="Q3449" s="7">
        <f>O3449*P3449</f>
        <v>8984</v>
      </c>
      <c r="R3449" s="7">
        <f>N3449*P3449</f>
        <v>9692</v>
      </c>
      <c r="S3449" s="2">
        <v>41</v>
      </c>
      <c r="T3449" s="8">
        <f>R3449+S3449</f>
        <v>9733</v>
      </c>
      <c r="U3449" s="8">
        <f>T3449-Q3449</f>
        <v>749</v>
      </c>
      <c r="V3449" s="2" t="s">
        <v>33</v>
      </c>
      <c r="W3449" s="31">
        <f>IF(T3449&lt;5000,T3449*2%,IF(T3449&lt;25000,T3449*5%,IF(T3449&lt;50000,T3449*7%,IF(T3449&lt;100000,T3449*9%,IF(T3449&lt;250000,T3449*12%,T3449*15%)))))</f>
        <v>486.65000000000003</v>
      </c>
    </row>
    <row r="3450" spans="1:23" x14ac:dyDescent="0.3">
      <c r="A3450" s="2" t="s">
        <v>2884</v>
      </c>
      <c r="B3450" s="4">
        <v>43420</v>
      </c>
      <c r="C3450" s="4">
        <v>43420</v>
      </c>
      <c r="D3450" s="2" t="s">
        <v>35</v>
      </c>
      <c r="E3450" s="2" t="s">
        <v>36</v>
      </c>
      <c r="F3450" s="2" t="s">
        <v>1473</v>
      </c>
      <c r="G3450" s="5" t="str">
        <f>VLOOKUP(F3450,'Customer Info'!A:B,2,0)</f>
        <v>Caroline</v>
      </c>
      <c r="H3450" s="5" t="str">
        <f>VLOOKUP(F3450,'Customer Info'!A:C,3,0)</f>
        <v>Jumper</v>
      </c>
      <c r="I3450" s="5" t="str">
        <f>VLOOKUP(F3450,'Customer Info'!A:E,5,0)</f>
        <v>Xuzhou</v>
      </c>
      <c r="J3450" s="2" t="s">
        <v>41</v>
      </c>
      <c r="K3450" s="6" t="str">
        <f>VLOOKUP(J3450,'Product Details'!B:C,2,0)</f>
        <v>Office_Supplies</v>
      </c>
      <c r="L3450" s="6" t="str">
        <f>VLOOKUP(J3450,'Product Details'!B:D,3,0)</f>
        <v>Supplies</v>
      </c>
      <c r="M3450" s="6" t="s">
        <v>6554</v>
      </c>
      <c r="N3450" s="2">
        <v>1619</v>
      </c>
      <c r="O3450" s="2">
        <v>1442</v>
      </c>
      <c r="P3450" s="2">
        <v>6</v>
      </c>
      <c r="Q3450" s="7">
        <f>O3450*P3450</f>
        <v>8652</v>
      </c>
      <c r="R3450" s="7">
        <f>N3450*P3450</f>
        <v>9714</v>
      </c>
      <c r="S3450" s="2">
        <v>44</v>
      </c>
      <c r="T3450" s="8">
        <f>R3450+S3450</f>
        <v>9758</v>
      </c>
      <c r="U3450" s="8">
        <f>T3450-Q3450</f>
        <v>1106</v>
      </c>
      <c r="V3450" s="2" t="s">
        <v>63</v>
      </c>
      <c r="W3450" s="31">
        <f>IF(T3450&lt;5000,T3450*2%,IF(T3450&lt;25000,T3450*5%,IF(T3450&lt;50000,T3450*7%,IF(T3450&lt;100000,T3450*9%,IF(T3450&lt;250000,T3450*12%,T3450*15%)))))</f>
        <v>487.90000000000003</v>
      </c>
    </row>
    <row r="3451" spans="1:23" x14ac:dyDescent="0.3">
      <c r="A3451" s="2" t="s">
        <v>676</v>
      </c>
      <c r="B3451" s="4">
        <v>43206</v>
      </c>
      <c r="C3451" s="4">
        <v>43206</v>
      </c>
      <c r="D3451" s="2" t="s">
        <v>28</v>
      </c>
      <c r="E3451" s="2" t="s">
        <v>36</v>
      </c>
      <c r="F3451" s="2" t="s">
        <v>677</v>
      </c>
      <c r="G3451" s="5" t="str">
        <f>VLOOKUP(F3451,'Customer Info'!A:B,2,0)</f>
        <v>Laura</v>
      </c>
      <c r="H3451" s="5" t="str">
        <f>VLOOKUP(F3451,'Customer Info'!A:C,3,0)</f>
        <v>Armstrong</v>
      </c>
      <c r="I3451" s="5" t="str">
        <f>VLOOKUP(F3451,'Customer Info'!A:E,5,0)</f>
        <v>Torquay</v>
      </c>
      <c r="J3451" s="2" t="s">
        <v>53</v>
      </c>
      <c r="K3451" s="6" t="str">
        <f>VLOOKUP(J3451,'Product Details'!B:C,2,0)</f>
        <v>Furniture</v>
      </c>
      <c r="L3451" s="6" t="str">
        <f>VLOOKUP(J3451,'Product Details'!B:D,3,0)</f>
        <v>Tables</v>
      </c>
      <c r="M3451" s="6" t="s">
        <v>6565</v>
      </c>
      <c r="N3451" s="2">
        <v>1621</v>
      </c>
      <c r="O3451" s="2">
        <v>1545</v>
      </c>
      <c r="P3451" s="2">
        <v>6</v>
      </c>
      <c r="Q3451" s="7">
        <f>O3451*P3451</f>
        <v>9270</v>
      </c>
      <c r="R3451" s="7">
        <f>N3451*P3451</f>
        <v>9726</v>
      </c>
      <c r="S3451" s="2">
        <v>74</v>
      </c>
      <c r="T3451" s="8">
        <f>R3451+S3451</f>
        <v>9800</v>
      </c>
      <c r="U3451" s="8">
        <f>T3451-Q3451</f>
        <v>530</v>
      </c>
      <c r="V3451" s="2" t="s">
        <v>33</v>
      </c>
      <c r="W3451" s="31">
        <f>IF(T3451&lt;5000,T3451*2%,IF(T3451&lt;25000,T3451*5%,IF(T3451&lt;50000,T3451*7%,IF(T3451&lt;100000,T3451*9%,IF(T3451&lt;250000,T3451*12%,T3451*15%)))))</f>
        <v>490</v>
      </c>
    </row>
    <row r="3452" spans="1:23" x14ac:dyDescent="0.3">
      <c r="A3452" s="2" t="s">
        <v>1797</v>
      </c>
      <c r="B3452" s="4">
        <v>43938</v>
      </c>
      <c r="C3452" s="4">
        <v>43940</v>
      </c>
      <c r="D3452" s="2" t="s">
        <v>28</v>
      </c>
      <c r="E3452" s="2" t="s">
        <v>43</v>
      </c>
      <c r="F3452" s="2" t="s">
        <v>1798</v>
      </c>
      <c r="G3452" s="5" t="str">
        <f>VLOOKUP(F3452,'Customer Info'!A:B,2,0)</f>
        <v>Darren</v>
      </c>
      <c r="H3452" s="5" t="str">
        <f>VLOOKUP(F3452,'Customer Info'!A:C,3,0)</f>
        <v>Budd</v>
      </c>
      <c r="I3452" s="5" t="str">
        <f>VLOOKUP(F3452,'Customer Info'!A:E,5,0)</f>
        <v>Jakarta</v>
      </c>
      <c r="J3452" s="2" t="s">
        <v>331</v>
      </c>
      <c r="K3452" s="6" t="str">
        <f>VLOOKUP(J3452,'Product Details'!B:C,2,0)</f>
        <v>Technology</v>
      </c>
      <c r="L3452" s="6" t="str">
        <f>VLOOKUP(J3452,'Product Details'!B:D,3,0)</f>
        <v>Phones</v>
      </c>
      <c r="M3452" s="6" t="s">
        <v>6501</v>
      </c>
      <c r="N3452" s="2">
        <v>1621</v>
      </c>
      <c r="O3452" s="2">
        <v>1545</v>
      </c>
      <c r="P3452" s="2">
        <v>6</v>
      </c>
      <c r="Q3452" s="7">
        <f>O3452*P3452</f>
        <v>9270</v>
      </c>
      <c r="R3452" s="7">
        <f>N3452*P3452</f>
        <v>9726</v>
      </c>
      <c r="S3452" s="2">
        <v>48</v>
      </c>
      <c r="T3452" s="8">
        <f>R3452+S3452</f>
        <v>9774</v>
      </c>
      <c r="U3452" s="8">
        <f>T3452-Q3452</f>
        <v>504</v>
      </c>
      <c r="V3452" s="2" t="s">
        <v>63</v>
      </c>
      <c r="W3452" s="31">
        <f>IF(T3452&lt;5000,T3452*2%,IF(T3452&lt;25000,T3452*5%,IF(T3452&lt;50000,T3452*7%,IF(T3452&lt;100000,T3452*9%,IF(T3452&lt;250000,T3452*12%,T3452*15%)))))</f>
        <v>488.70000000000005</v>
      </c>
    </row>
    <row r="3453" spans="1:23" x14ac:dyDescent="0.3">
      <c r="A3453" s="2" t="s">
        <v>4414</v>
      </c>
      <c r="B3453" s="4">
        <v>43675</v>
      </c>
      <c r="C3453" s="4">
        <v>43676</v>
      </c>
      <c r="D3453" s="2" t="s">
        <v>28</v>
      </c>
      <c r="E3453" s="2" t="s">
        <v>48</v>
      </c>
      <c r="F3453" s="2" t="s">
        <v>154</v>
      </c>
      <c r="G3453" s="5" t="str">
        <f>VLOOKUP(F3453,'Customer Info'!A:B,2,0)</f>
        <v>Larry</v>
      </c>
      <c r="H3453" s="5" t="str">
        <f>VLOOKUP(F3453,'Customer Info'!A:C,3,0)</f>
        <v>Blacks</v>
      </c>
      <c r="I3453" s="5" t="str">
        <f>VLOOKUP(F3453,'Customer Info'!A:E,5,0)</f>
        <v>Shangyu</v>
      </c>
      <c r="J3453" s="2" t="s">
        <v>1224</v>
      </c>
      <c r="K3453" s="6" t="str">
        <f>VLOOKUP(J3453,'Product Details'!B:C,2,0)</f>
        <v>Office_Supplies</v>
      </c>
      <c r="L3453" s="6" t="str">
        <f>VLOOKUP(J3453,'Product Details'!B:D,3,0)</f>
        <v>Labels</v>
      </c>
      <c r="M3453" s="6" t="s">
        <v>6466</v>
      </c>
      <c r="N3453" s="2">
        <v>1623</v>
      </c>
      <c r="O3453" s="2">
        <v>1546</v>
      </c>
      <c r="P3453" s="2">
        <v>6</v>
      </c>
      <c r="Q3453" s="7">
        <f>O3453*P3453</f>
        <v>9276</v>
      </c>
      <c r="R3453" s="7">
        <f>N3453*P3453</f>
        <v>9738</v>
      </c>
      <c r="S3453" s="2">
        <v>59</v>
      </c>
      <c r="T3453" s="8">
        <f>R3453+S3453</f>
        <v>9797</v>
      </c>
      <c r="U3453" s="8">
        <f>T3453-Q3453</f>
        <v>521</v>
      </c>
      <c r="V3453" s="2" t="s">
        <v>71</v>
      </c>
      <c r="W3453" s="31">
        <f>IF(T3453&lt;5000,T3453*2%,IF(T3453&lt;25000,T3453*5%,IF(T3453&lt;50000,T3453*7%,IF(T3453&lt;100000,T3453*9%,IF(T3453&lt;250000,T3453*12%,T3453*15%)))))</f>
        <v>489.85</v>
      </c>
    </row>
    <row r="3454" spans="1:23" x14ac:dyDescent="0.3">
      <c r="A3454" s="2" t="s">
        <v>2054</v>
      </c>
      <c r="B3454" s="4">
        <v>43287</v>
      </c>
      <c r="C3454" s="4">
        <v>43289</v>
      </c>
      <c r="D3454" s="2" t="s">
        <v>35</v>
      </c>
      <c r="E3454" s="2" t="s">
        <v>68</v>
      </c>
      <c r="F3454" s="2" t="s">
        <v>1632</v>
      </c>
      <c r="G3454" s="5" t="str">
        <f>VLOOKUP(F3454,'Customer Info'!A:B,2,0)</f>
        <v>Monica</v>
      </c>
      <c r="H3454" s="5" t="str">
        <f>VLOOKUP(F3454,'Customer Info'!A:C,3,0)</f>
        <v>Federle</v>
      </c>
      <c r="I3454" s="5" t="str">
        <f>VLOOKUP(F3454,'Customer Info'!A:E,5,0)</f>
        <v>Lismore</v>
      </c>
      <c r="J3454" s="2" t="s">
        <v>379</v>
      </c>
      <c r="K3454" s="6" t="str">
        <f>VLOOKUP(J3454,'Product Details'!B:C,2,0)</f>
        <v>Office_Supplies</v>
      </c>
      <c r="L3454" s="6" t="str">
        <f>VLOOKUP(J3454,'Product Details'!B:D,3,0)</f>
        <v>Fasteners</v>
      </c>
      <c r="M3454" s="6" t="s">
        <v>6558</v>
      </c>
      <c r="N3454" s="2">
        <v>2442</v>
      </c>
      <c r="O3454" s="2">
        <v>2304</v>
      </c>
      <c r="P3454" s="2">
        <v>4</v>
      </c>
      <c r="Q3454" s="7">
        <f>O3454*P3454</f>
        <v>9216</v>
      </c>
      <c r="R3454" s="7">
        <f>N3454*P3454</f>
        <v>9768</v>
      </c>
      <c r="S3454" s="2">
        <v>95</v>
      </c>
      <c r="T3454" s="8">
        <f>R3454+S3454</f>
        <v>9863</v>
      </c>
      <c r="U3454" s="8">
        <f>T3454-Q3454</f>
        <v>647</v>
      </c>
      <c r="V3454" s="2" t="s">
        <v>33</v>
      </c>
      <c r="W3454" s="31">
        <f>IF(T3454&lt;5000,T3454*2%,IF(T3454&lt;25000,T3454*5%,IF(T3454&lt;50000,T3454*7%,IF(T3454&lt;100000,T3454*9%,IF(T3454&lt;250000,T3454*12%,T3454*15%)))))</f>
        <v>493.15000000000003</v>
      </c>
    </row>
    <row r="3455" spans="1:23" x14ac:dyDescent="0.3">
      <c r="A3455" s="2" t="s">
        <v>308</v>
      </c>
      <c r="B3455" s="4">
        <v>43140</v>
      </c>
      <c r="C3455" s="4">
        <v>43141</v>
      </c>
      <c r="D3455" s="2" t="s">
        <v>28</v>
      </c>
      <c r="E3455" s="2" t="s">
        <v>68</v>
      </c>
      <c r="F3455" s="2" t="s">
        <v>309</v>
      </c>
      <c r="G3455" s="5" t="str">
        <f>VLOOKUP(F3455,'Customer Info'!A:B,2,0)</f>
        <v>Melanie</v>
      </c>
      <c r="H3455" s="5" t="str">
        <f>VLOOKUP(F3455,'Customer Info'!A:C,3,0)</f>
        <v>Seite</v>
      </c>
      <c r="I3455" s="5" t="str">
        <f>VLOOKUP(F3455,'Customer Info'!A:E,5,0)</f>
        <v>Xining</v>
      </c>
      <c r="J3455" s="2" t="s">
        <v>310</v>
      </c>
      <c r="K3455" s="6" t="str">
        <f>VLOOKUP(J3455,'Product Details'!B:C,2,0)</f>
        <v>Technology</v>
      </c>
      <c r="L3455" s="6" t="str">
        <f>VLOOKUP(J3455,'Product Details'!B:D,3,0)</f>
        <v>Copiers</v>
      </c>
      <c r="M3455" s="6" t="s">
        <v>6481</v>
      </c>
      <c r="N3455" s="2">
        <v>3256</v>
      </c>
      <c r="O3455" s="2">
        <v>2959</v>
      </c>
      <c r="P3455" s="2">
        <v>3</v>
      </c>
      <c r="Q3455" s="7">
        <f>O3455*P3455</f>
        <v>8877</v>
      </c>
      <c r="R3455" s="7">
        <f>N3455*P3455</f>
        <v>9768</v>
      </c>
      <c r="S3455" s="2">
        <v>90</v>
      </c>
      <c r="T3455" s="8">
        <f>R3455+S3455</f>
        <v>9858</v>
      </c>
      <c r="U3455" s="8">
        <f>T3455-Q3455</f>
        <v>981</v>
      </c>
      <c r="V3455" s="2" t="s">
        <v>63</v>
      </c>
      <c r="W3455" s="31">
        <f>IF(T3455&lt;5000,T3455*2%,IF(T3455&lt;25000,T3455*5%,IF(T3455&lt;50000,T3455*7%,IF(T3455&lt;100000,T3455*9%,IF(T3455&lt;250000,T3455*12%,T3455*15%)))))</f>
        <v>492.90000000000003</v>
      </c>
    </row>
    <row r="3456" spans="1:23" x14ac:dyDescent="0.3">
      <c r="A3456" s="2" t="s">
        <v>2277</v>
      </c>
      <c r="B3456" s="4">
        <v>43472</v>
      </c>
      <c r="C3456" s="4">
        <v>43474</v>
      </c>
      <c r="D3456" s="2" t="s">
        <v>47</v>
      </c>
      <c r="E3456" s="2" t="s">
        <v>36</v>
      </c>
      <c r="F3456" s="2" t="s">
        <v>1798</v>
      </c>
      <c r="G3456" s="5" t="str">
        <f>VLOOKUP(F3456,'Customer Info'!A:B,2,0)</f>
        <v>Darren</v>
      </c>
      <c r="H3456" s="5" t="str">
        <f>VLOOKUP(F3456,'Customer Info'!A:C,3,0)</f>
        <v>Budd</v>
      </c>
      <c r="I3456" s="5" t="str">
        <f>VLOOKUP(F3456,'Customer Info'!A:E,5,0)</f>
        <v>Jakarta</v>
      </c>
      <c r="J3456" s="2" t="s">
        <v>229</v>
      </c>
      <c r="K3456" s="6" t="str">
        <f>VLOOKUP(J3456,'Product Details'!B:C,2,0)</f>
        <v>Office_Supplies</v>
      </c>
      <c r="L3456" s="6" t="str">
        <f>VLOOKUP(J3456,'Product Details'!B:D,3,0)</f>
        <v>Paper</v>
      </c>
      <c r="M3456" s="6" t="s">
        <v>6569</v>
      </c>
      <c r="N3456" s="2">
        <v>3256</v>
      </c>
      <c r="O3456" s="2">
        <v>3044</v>
      </c>
      <c r="P3456" s="2">
        <v>3</v>
      </c>
      <c r="Q3456" s="7">
        <f>O3456*P3456</f>
        <v>9132</v>
      </c>
      <c r="R3456" s="7">
        <f>N3456*P3456</f>
        <v>9768</v>
      </c>
      <c r="S3456" s="2">
        <v>80</v>
      </c>
      <c r="T3456" s="8">
        <f>R3456+S3456</f>
        <v>9848</v>
      </c>
      <c r="U3456" s="8">
        <f>T3456-Q3456</f>
        <v>716</v>
      </c>
      <c r="V3456" s="2" t="s">
        <v>33</v>
      </c>
      <c r="W3456" s="31">
        <f>IF(T3456&lt;5000,T3456*2%,IF(T3456&lt;25000,T3456*5%,IF(T3456&lt;50000,T3456*7%,IF(T3456&lt;100000,T3456*9%,IF(T3456&lt;250000,T3456*12%,T3456*15%)))))</f>
        <v>492.40000000000003</v>
      </c>
    </row>
    <row r="3457" spans="1:23" x14ac:dyDescent="0.3">
      <c r="A3457" s="2" t="s">
        <v>722</v>
      </c>
      <c r="B3457" s="4">
        <v>43294</v>
      </c>
      <c r="C3457" s="4">
        <v>43295</v>
      </c>
      <c r="D3457" s="2" t="s">
        <v>28</v>
      </c>
      <c r="E3457" s="2" t="s">
        <v>36</v>
      </c>
      <c r="F3457" s="2" t="s">
        <v>723</v>
      </c>
      <c r="G3457" s="5" t="str">
        <f>VLOOKUP(F3457,'Customer Info'!A:B,2,0)</f>
        <v>Sally</v>
      </c>
      <c r="H3457" s="5" t="str">
        <f>VLOOKUP(F3457,'Customer Info'!A:C,3,0)</f>
        <v>Hughsby</v>
      </c>
      <c r="I3457" s="5" t="str">
        <f>VLOOKUP(F3457,'Customer Info'!A:E,5,0)</f>
        <v>Depok</v>
      </c>
      <c r="J3457" s="2" t="s">
        <v>137</v>
      </c>
      <c r="K3457" s="6" t="str">
        <f>VLOOKUP(J3457,'Product Details'!B:C,2,0)</f>
        <v>Office_Supplies</v>
      </c>
      <c r="L3457" s="6" t="str">
        <f>VLOOKUP(J3457,'Product Details'!B:D,3,0)</f>
        <v>Supplies</v>
      </c>
      <c r="M3457" s="6" t="s">
        <v>6555</v>
      </c>
      <c r="N3457" s="2">
        <v>3256</v>
      </c>
      <c r="O3457" s="2">
        <v>2959</v>
      </c>
      <c r="P3457" s="2">
        <v>3</v>
      </c>
      <c r="Q3457" s="7">
        <f>O3457*P3457</f>
        <v>8877</v>
      </c>
      <c r="R3457" s="7">
        <f>N3457*P3457</f>
        <v>9768</v>
      </c>
      <c r="S3457" s="2">
        <v>69</v>
      </c>
      <c r="T3457" s="8">
        <f>R3457+S3457</f>
        <v>9837</v>
      </c>
      <c r="U3457" s="8">
        <f>T3457-Q3457</f>
        <v>960</v>
      </c>
      <c r="V3457" s="2" t="s">
        <v>33</v>
      </c>
      <c r="W3457" s="31">
        <f>IF(T3457&lt;5000,T3457*2%,IF(T3457&lt;25000,T3457*5%,IF(T3457&lt;50000,T3457*7%,IF(T3457&lt;100000,T3457*9%,IF(T3457&lt;250000,T3457*12%,T3457*15%)))))</f>
        <v>491.85</v>
      </c>
    </row>
    <row r="3458" spans="1:23" x14ac:dyDescent="0.3">
      <c r="A3458" s="2" t="s">
        <v>983</v>
      </c>
      <c r="B3458" s="4">
        <v>43766</v>
      </c>
      <c r="C3458" s="4">
        <v>43768</v>
      </c>
      <c r="D3458" s="2" t="s">
        <v>28</v>
      </c>
      <c r="E3458" s="2" t="s">
        <v>36</v>
      </c>
      <c r="F3458" s="2" t="s">
        <v>846</v>
      </c>
      <c r="G3458" s="5" t="str">
        <f>VLOOKUP(F3458,'Customer Info'!A:B,2,0)</f>
        <v>Brendan</v>
      </c>
      <c r="H3458" s="5" t="str">
        <f>VLOOKUP(F3458,'Customer Info'!A:C,3,0)</f>
        <v>Murry</v>
      </c>
      <c r="I3458" s="5" t="str">
        <f>VLOOKUP(F3458,'Customer Info'!A:E,5,0)</f>
        <v>Schwerin</v>
      </c>
      <c r="J3458" s="2" t="s">
        <v>196</v>
      </c>
      <c r="K3458" s="6" t="str">
        <f>VLOOKUP(J3458,'Product Details'!B:C,2,0)</f>
        <v>Office_Supplies</v>
      </c>
      <c r="L3458" s="6" t="str">
        <f>VLOOKUP(J3458,'Product Details'!B:D,3,0)</f>
        <v>Labels</v>
      </c>
      <c r="M3458" s="6" t="s">
        <v>6439</v>
      </c>
      <c r="N3458" s="2">
        <v>3256</v>
      </c>
      <c r="O3458" s="2">
        <v>2959</v>
      </c>
      <c r="P3458" s="2">
        <v>3</v>
      </c>
      <c r="Q3458" s="7">
        <f>O3458*P3458</f>
        <v>8877</v>
      </c>
      <c r="R3458" s="7">
        <f>N3458*P3458</f>
        <v>9768</v>
      </c>
      <c r="S3458" s="2">
        <v>68</v>
      </c>
      <c r="T3458" s="8">
        <f>R3458+S3458</f>
        <v>9836</v>
      </c>
      <c r="U3458" s="8">
        <f>T3458-Q3458</f>
        <v>959</v>
      </c>
      <c r="V3458" s="2" t="s">
        <v>33</v>
      </c>
      <c r="W3458" s="31">
        <f>IF(T3458&lt;5000,T3458*2%,IF(T3458&lt;25000,T3458*5%,IF(T3458&lt;50000,T3458*7%,IF(T3458&lt;100000,T3458*9%,IF(T3458&lt;250000,T3458*12%,T3458*15%)))))</f>
        <v>491.8</v>
      </c>
    </row>
    <row r="3459" spans="1:23" x14ac:dyDescent="0.3">
      <c r="A3459" s="2" t="s">
        <v>2779</v>
      </c>
      <c r="B3459" s="4">
        <v>44032</v>
      </c>
      <c r="C3459" s="4">
        <v>44032</v>
      </c>
      <c r="D3459" s="2" t="s">
        <v>47</v>
      </c>
      <c r="E3459" s="2" t="s">
        <v>91</v>
      </c>
      <c r="F3459" s="2" t="s">
        <v>203</v>
      </c>
      <c r="G3459" s="5" t="str">
        <f>VLOOKUP(F3459,'Customer Info'!A:B,2,0)</f>
        <v>Alex</v>
      </c>
      <c r="H3459" s="5" t="str">
        <f>VLOOKUP(F3459,'Customer Info'!A:C,3,0)</f>
        <v>Grayson</v>
      </c>
      <c r="I3459" s="5" t="str">
        <f>VLOOKUP(F3459,'Customer Info'!A:E,5,0)</f>
        <v>Anyang</v>
      </c>
      <c r="J3459" s="2" t="s">
        <v>1167</v>
      </c>
      <c r="K3459" s="6" t="str">
        <f>VLOOKUP(J3459,'Product Details'!B:C,2,0)</f>
        <v>Office_Supplies</v>
      </c>
      <c r="L3459" s="6" t="str">
        <f>VLOOKUP(J3459,'Product Details'!B:D,3,0)</f>
        <v>Supplies</v>
      </c>
      <c r="M3459" s="6" t="s">
        <v>6444</v>
      </c>
      <c r="N3459" s="2">
        <v>3256</v>
      </c>
      <c r="O3459" s="2">
        <v>3044</v>
      </c>
      <c r="P3459" s="2">
        <v>3</v>
      </c>
      <c r="Q3459" s="7">
        <f>O3459*P3459</f>
        <v>9132</v>
      </c>
      <c r="R3459" s="7">
        <f>N3459*P3459</f>
        <v>9768</v>
      </c>
      <c r="S3459" s="2">
        <v>65</v>
      </c>
      <c r="T3459" s="8">
        <f>R3459+S3459</f>
        <v>9833</v>
      </c>
      <c r="U3459" s="8">
        <f>T3459-Q3459</f>
        <v>701</v>
      </c>
      <c r="V3459" s="2" t="s">
        <v>63</v>
      </c>
      <c r="W3459" s="31">
        <f>IF(T3459&lt;5000,T3459*2%,IF(T3459&lt;25000,T3459*5%,IF(T3459&lt;50000,T3459*7%,IF(T3459&lt;100000,T3459*9%,IF(T3459&lt;250000,T3459*12%,T3459*15%)))))</f>
        <v>491.65000000000003</v>
      </c>
    </row>
    <row r="3460" spans="1:23" x14ac:dyDescent="0.3">
      <c r="A3460" s="2" t="s">
        <v>3725</v>
      </c>
      <c r="B3460" s="4">
        <v>44143</v>
      </c>
      <c r="C3460" s="4">
        <v>44144</v>
      </c>
      <c r="D3460" s="2" t="s">
        <v>47</v>
      </c>
      <c r="E3460" s="2" t="s">
        <v>91</v>
      </c>
      <c r="F3460" s="2" t="s">
        <v>1446</v>
      </c>
      <c r="G3460" s="5" t="str">
        <f>VLOOKUP(F3460,'Customer Info'!A:B,2,0)</f>
        <v>Brad</v>
      </c>
      <c r="H3460" s="5" t="str">
        <f>VLOOKUP(F3460,'Customer Info'!A:C,3,0)</f>
        <v>Eason</v>
      </c>
      <c r="I3460" s="5" t="str">
        <f>VLOOKUP(F3460,'Customer Info'!A:E,5,0)</f>
        <v>Bogor</v>
      </c>
      <c r="J3460" s="2" t="s">
        <v>280</v>
      </c>
      <c r="K3460" s="6" t="str">
        <f>VLOOKUP(J3460,'Product Details'!B:C,2,0)</f>
        <v>Furniture</v>
      </c>
      <c r="L3460" s="6" t="str">
        <f>VLOOKUP(J3460,'Product Details'!B:D,3,0)</f>
        <v>Chairs</v>
      </c>
      <c r="M3460" s="6" t="s">
        <v>6404</v>
      </c>
      <c r="N3460" s="2">
        <v>3256</v>
      </c>
      <c r="O3460" s="2">
        <v>3044</v>
      </c>
      <c r="P3460" s="2">
        <v>3</v>
      </c>
      <c r="Q3460" s="7">
        <f>O3460*P3460</f>
        <v>9132</v>
      </c>
      <c r="R3460" s="7">
        <f>N3460*P3460</f>
        <v>9768</v>
      </c>
      <c r="S3460" s="2">
        <v>64</v>
      </c>
      <c r="T3460" s="8">
        <f>R3460+S3460</f>
        <v>9832</v>
      </c>
      <c r="U3460" s="8">
        <f>T3460-Q3460</f>
        <v>700</v>
      </c>
      <c r="V3460" s="2" t="s">
        <v>71</v>
      </c>
      <c r="W3460" s="31">
        <f>IF(T3460&lt;5000,T3460*2%,IF(T3460&lt;25000,T3460*5%,IF(T3460&lt;50000,T3460*7%,IF(T3460&lt;100000,T3460*9%,IF(T3460&lt;250000,T3460*12%,T3460*15%)))))</f>
        <v>491.6</v>
      </c>
    </row>
    <row r="3461" spans="1:23" x14ac:dyDescent="0.3">
      <c r="A3461" s="2" t="s">
        <v>2517</v>
      </c>
      <c r="B3461" s="4">
        <v>43617</v>
      </c>
      <c r="C3461" s="4">
        <v>43618</v>
      </c>
      <c r="D3461" s="2" t="s">
        <v>47</v>
      </c>
      <c r="E3461" s="2" t="s">
        <v>91</v>
      </c>
      <c r="F3461" s="2" t="s">
        <v>1785</v>
      </c>
      <c r="G3461" s="5" t="str">
        <f>VLOOKUP(F3461,'Customer Info'!A:B,2,0)</f>
        <v>Linda</v>
      </c>
      <c r="H3461" s="5" t="str">
        <f>VLOOKUP(F3461,'Customer Info'!A:C,3,0)</f>
        <v>Southworth</v>
      </c>
      <c r="I3461" s="5" t="str">
        <f>VLOOKUP(F3461,'Customer Info'!A:E,5,0)</f>
        <v>Brisbane</v>
      </c>
      <c r="J3461" s="2" t="s">
        <v>441</v>
      </c>
      <c r="K3461" s="6" t="str">
        <f>VLOOKUP(J3461,'Product Details'!B:C,2,0)</f>
        <v>Technology</v>
      </c>
      <c r="L3461" s="6" t="str">
        <f>VLOOKUP(J3461,'Product Details'!B:D,3,0)</f>
        <v>Phones</v>
      </c>
      <c r="M3461" s="6" t="s">
        <v>6417</v>
      </c>
      <c r="N3461" s="2">
        <v>3256</v>
      </c>
      <c r="O3461" s="2">
        <v>3044</v>
      </c>
      <c r="P3461" s="2">
        <v>3</v>
      </c>
      <c r="Q3461" s="7">
        <f>O3461*P3461</f>
        <v>9132</v>
      </c>
      <c r="R3461" s="7">
        <f>N3461*P3461</f>
        <v>9768</v>
      </c>
      <c r="S3461" s="2">
        <v>34</v>
      </c>
      <c r="T3461" s="8">
        <f>R3461+S3461</f>
        <v>9802</v>
      </c>
      <c r="U3461" s="8">
        <f>T3461-Q3461</f>
        <v>670</v>
      </c>
      <c r="V3461" s="2" t="s">
        <v>63</v>
      </c>
      <c r="W3461" s="31">
        <f>IF(T3461&lt;5000,T3461*2%,IF(T3461&lt;25000,T3461*5%,IF(T3461&lt;50000,T3461*7%,IF(T3461&lt;100000,T3461*9%,IF(T3461&lt;250000,T3461*12%,T3461*15%)))))</f>
        <v>490.1</v>
      </c>
    </row>
    <row r="3462" spans="1:23" x14ac:dyDescent="0.3">
      <c r="A3462" s="2" t="s">
        <v>1453</v>
      </c>
      <c r="B3462" s="4">
        <v>43751</v>
      </c>
      <c r="C3462" s="4">
        <v>43753</v>
      </c>
      <c r="D3462" s="2" t="s">
        <v>35</v>
      </c>
      <c r="E3462" s="2" t="s">
        <v>68</v>
      </c>
      <c r="F3462" s="2" t="s">
        <v>763</v>
      </c>
      <c r="G3462" s="5" t="str">
        <f>VLOOKUP(F3462,'Customer Info'!A:B,2,0)</f>
        <v>Natalie</v>
      </c>
      <c r="H3462" s="5" t="str">
        <f>VLOOKUP(F3462,'Customer Info'!A:C,3,0)</f>
        <v>Webber</v>
      </c>
      <c r="I3462" s="5" t="str">
        <f>VLOOKUP(F3462,'Customer Info'!A:E,5,0)</f>
        <v>Ningbo</v>
      </c>
      <c r="J3462" s="2" t="s">
        <v>404</v>
      </c>
      <c r="K3462" s="6" t="str">
        <f>VLOOKUP(J3462,'Product Details'!B:C,2,0)</f>
        <v>Furniture</v>
      </c>
      <c r="L3462" s="6" t="str">
        <f>VLOOKUP(J3462,'Product Details'!B:D,3,0)</f>
        <v>Furnishings</v>
      </c>
      <c r="M3462" s="6" t="s">
        <v>6535</v>
      </c>
      <c r="N3462" s="2">
        <v>2442</v>
      </c>
      <c r="O3462" s="2">
        <v>2304</v>
      </c>
      <c r="P3462" s="2">
        <v>4</v>
      </c>
      <c r="Q3462" s="7">
        <f>O3462*P3462</f>
        <v>9216</v>
      </c>
      <c r="R3462" s="7">
        <f>N3462*P3462</f>
        <v>9768</v>
      </c>
      <c r="S3462" s="2">
        <v>21</v>
      </c>
      <c r="T3462" s="8">
        <f>R3462+S3462</f>
        <v>9789</v>
      </c>
      <c r="U3462" s="8">
        <f>T3462-Q3462</f>
        <v>573</v>
      </c>
      <c r="V3462" s="2" t="s">
        <v>63</v>
      </c>
      <c r="W3462" s="31">
        <f>IF(T3462&lt;5000,T3462*2%,IF(T3462&lt;25000,T3462*5%,IF(T3462&lt;50000,T3462*7%,IF(T3462&lt;100000,T3462*9%,IF(T3462&lt;250000,T3462*12%,T3462*15%)))))</f>
        <v>489.45000000000005</v>
      </c>
    </row>
    <row r="3463" spans="1:23" x14ac:dyDescent="0.3">
      <c r="A3463" s="2" t="s">
        <v>4082</v>
      </c>
      <c r="B3463" s="4">
        <v>43160</v>
      </c>
      <c r="C3463" s="4">
        <v>43161</v>
      </c>
      <c r="D3463" s="2" t="s">
        <v>47</v>
      </c>
      <c r="E3463" s="2" t="s">
        <v>68</v>
      </c>
      <c r="F3463" s="2" t="s">
        <v>2289</v>
      </c>
      <c r="G3463" s="5" t="str">
        <f>VLOOKUP(F3463,'Customer Info'!A:B,2,0)</f>
        <v>Rachel</v>
      </c>
      <c r="H3463" s="5" t="str">
        <f>VLOOKUP(F3463,'Customer Info'!A:C,3,0)</f>
        <v>Payne</v>
      </c>
      <c r="I3463" s="5" t="str">
        <f>VLOOKUP(F3463,'Customer Info'!A:E,5,0)</f>
        <v>Fuzhou</v>
      </c>
      <c r="J3463" s="2" t="s">
        <v>196</v>
      </c>
      <c r="K3463" s="6" t="str">
        <f>VLOOKUP(J3463,'Product Details'!B:C,2,0)</f>
        <v>Office_Supplies</v>
      </c>
      <c r="L3463" s="6" t="str">
        <f>VLOOKUP(J3463,'Product Details'!B:D,3,0)</f>
        <v>Labels</v>
      </c>
      <c r="M3463" s="6" t="s">
        <v>6439</v>
      </c>
      <c r="N3463" s="2">
        <v>1958</v>
      </c>
      <c r="O3463" s="2">
        <v>1846</v>
      </c>
      <c r="P3463" s="2">
        <v>5</v>
      </c>
      <c r="Q3463" s="7">
        <f>O3463*P3463</f>
        <v>9230</v>
      </c>
      <c r="R3463" s="7">
        <f>N3463*P3463</f>
        <v>9790</v>
      </c>
      <c r="S3463" s="2">
        <v>58</v>
      </c>
      <c r="T3463" s="8">
        <f>R3463+S3463</f>
        <v>9848</v>
      </c>
      <c r="U3463" s="8">
        <f>T3463-Q3463</f>
        <v>618</v>
      </c>
      <c r="V3463" s="2" t="s">
        <v>33</v>
      </c>
      <c r="W3463" s="31">
        <f>IF(T3463&lt;5000,T3463*2%,IF(T3463&lt;25000,T3463*5%,IF(T3463&lt;50000,T3463*7%,IF(T3463&lt;100000,T3463*9%,IF(T3463&lt;250000,T3463*12%,T3463*15%)))))</f>
        <v>492.40000000000003</v>
      </c>
    </row>
    <row r="3464" spans="1:23" x14ac:dyDescent="0.3">
      <c r="A3464" s="2" t="s">
        <v>3870</v>
      </c>
      <c r="B3464" s="4">
        <v>44074</v>
      </c>
      <c r="C3464" s="4">
        <v>44075</v>
      </c>
      <c r="D3464" s="2" t="s">
        <v>28</v>
      </c>
      <c r="E3464" s="2" t="s">
        <v>48</v>
      </c>
      <c r="F3464" s="2" t="s">
        <v>461</v>
      </c>
      <c r="G3464" s="5" t="str">
        <f>VLOOKUP(F3464,'Customer Info'!A:B,2,0)</f>
        <v>Roger</v>
      </c>
      <c r="H3464" s="5" t="str">
        <f>VLOOKUP(F3464,'Customer Info'!A:C,3,0)</f>
        <v>Barcio</v>
      </c>
      <c r="I3464" s="5" t="str">
        <f>VLOOKUP(F3464,'Customer Info'!A:E,5,0)</f>
        <v>Bremen</v>
      </c>
      <c r="J3464" s="2" t="s">
        <v>514</v>
      </c>
      <c r="K3464" s="6" t="str">
        <f>VLOOKUP(J3464,'Product Details'!B:C,2,0)</f>
        <v>Technology</v>
      </c>
      <c r="L3464" s="6" t="str">
        <f>VLOOKUP(J3464,'Product Details'!B:D,3,0)</f>
        <v>Accessories</v>
      </c>
      <c r="M3464" s="6" t="s">
        <v>6431</v>
      </c>
      <c r="N3464" s="2">
        <v>4904</v>
      </c>
      <c r="O3464" s="2">
        <v>4499</v>
      </c>
      <c r="P3464" s="2">
        <v>2</v>
      </c>
      <c r="Q3464" s="7">
        <f>O3464*P3464</f>
        <v>8998</v>
      </c>
      <c r="R3464" s="7">
        <f>N3464*P3464</f>
        <v>9808</v>
      </c>
      <c r="S3464" s="2">
        <v>74</v>
      </c>
      <c r="T3464" s="8">
        <f>R3464+S3464</f>
        <v>9882</v>
      </c>
      <c r="U3464" s="8">
        <f>T3464-Q3464</f>
        <v>884</v>
      </c>
      <c r="V3464" s="2" t="s">
        <v>33</v>
      </c>
      <c r="W3464" s="31">
        <f>IF(T3464&lt;5000,T3464*2%,IF(T3464&lt;25000,T3464*5%,IF(T3464&lt;50000,T3464*7%,IF(T3464&lt;100000,T3464*9%,IF(T3464&lt;250000,T3464*12%,T3464*15%)))))</f>
        <v>494.1</v>
      </c>
    </row>
    <row r="3465" spans="1:23" x14ac:dyDescent="0.3">
      <c r="A3465" s="2" t="s">
        <v>5014</v>
      </c>
      <c r="B3465" s="4">
        <v>43352</v>
      </c>
      <c r="C3465" s="4">
        <v>43353</v>
      </c>
      <c r="D3465" s="2" t="s">
        <v>28</v>
      </c>
      <c r="E3465" s="2" t="s">
        <v>43</v>
      </c>
      <c r="F3465" s="2" t="s">
        <v>544</v>
      </c>
      <c r="G3465" s="5" t="str">
        <f>VLOOKUP(F3465,'Customer Info'!A:B,2,0)</f>
        <v>Troy</v>
      </c>
      <c r="H3465" s="5" t="str">
        <f>VLOOKUP(F3465,'Customer Info'!A:C,3,0)</f>
        <v>Blackwell</v>
      </c>
      <c r="I3465" s="5" t="str">
        <f>VLOOKUP(F3465,'Customer Info'!A:E,5,0)</f>
        <v>Akola</v>
      </c>
      <c r="J3465" s="2" t="s">
        <v>105</v>
      </c>
      <c r="K3465" s="6" t="str">
        <f>VLOOKUP(J3465,'Product Details'!B:C,2,0)</f>
        <v>Office_Supplies</v>
      </c>
      <c r="L3465" s="6" t="str">
        <f>VLOOKUP(J3465,'Product Details'!B:D,3,0)</f>
        <v>Appliances</v>
      </c>
      <c r="M3465" s="6" t="s">
        <v>6522</v>
      </c>
      <c r="N3465" s="2">
        <v>4904</v>
      </c>
      <c r="O3465" s="2">
        <v>4499</v>
      </c>
      <c r="P3465" s="2">
        <v>2</v>
      </c>
      <c r="Q3465" s="7">
        <f>O3465*P3465</f>
        <v>8998</v>
      </c>
      <c r="R3465" s="7">
        <f>N3465*P3465</f>
        <v>9808</v>
      </c>
      <c r="S3465" s="2">
        <v>74</v>
      </c>
      <c r="T3465" s="8">
        <f>R3465+S3465</f>
        <v>9882</v>
      </c>
      <c r="U3465" s="8">
        <f>T3465-Q3465</f>
        <v>884</v>
      </c>
      <c r="V3465" s="2" t="s">
        <v>63</v>
      </c>
      <c r="W3465" s="31">
        <f>IF(T3465&lt;5000,T3465*2%,IF(T3465&lt;25000,T3465*5%,IF(T3465&lt;50000,T3465*7%,IF(T3465&lt;100000,T3465*9%,IF(T3465&lt;250000,T3465*12%,T3465*15%)))))</f>
        <v>494.1</v>
      </c>
    </row>
    <row r="3466" spans="1:23" x14ac:dyDescent="0.3">
      <c r="A3466" s="2" t="s">
        <v>5428</v>
      </c>
      <c r="B3466" s="4">
        <v>43923</v>
      </c>
      <c r="C3466" s="4">
        <v>43925</v>
      </c>
      <c r="D3466" s="2" t="s">
        <v>28</v>
      </c>
      <c r="E3466" s="2" t="s">
        <v>48</v>
      </c>
      <c r="F3466" s="2" t="s">
        <v>393</v>
      </c>
      <c r="G3466" s="5" t="str">
        <f>VLOOKUP(F3466,'Customer Info'!A:B,2,0)</f>
        <v>Sally</v>
      </c>
      <c r="H3466" s="5" t="str">
        <f>VLOOKUP(F3466,'Customer Info'!A:C,3,0)</f>
        <v>Knutson</v>
      </c>
      <c r="I3466" s="5" t="str">
        <f>VLOOKUP(F3466,'Customer Info'!A:E,5,0)</f>
        <v>CastropRauxel</v>
      </c>
      <c r="J3466" s="2" t="s">
        <v>522</v>
      </c>
      <c r="K3466" s="6" t="str">
        <f>VLOOKUP(J3466,'Product Details'!B:C,2,0)</f>
        <v>Office_Supplies</v>
      </c>
      <c r="L3466" s="6" t="str">
        <f>VLOOKUP(J3466,'Product Details'!B:D,3,0)</f>
        <v>Appliances</v>
      </c>
      <c r="M3466" s="6" t="s">
        <v>6513</v>
      </c>
      <c r="N3466" s="2">
        <v>4904</v>
      </c>
      <c r="O3466" s="2">
        <v>4499</v>
      </c>
      <c r="P3466" s="2">
        <v>2</v>
      </c>
      <c r="Q3466" s="7">
        <f>O3466*P3466</f>
        <v>8998</v>
      </c>
      <c r="R3466" s="7">
        <f>N3466*P3466</f>
        <v>9808</v>
      </c>
      <c r="S3466" s="2">
        <v>56</v>
      </c>
      <c r="T3466" s="8">
        <f>R3466+S3466</f>
        <v>9864</v>
      </c>
      <c r="U3466" s="8">
        <f>T3466-Q3466</f>
        <v>866</v>
      </c>
      <c r="V3466" s="2" t="s">
        <v>33</v>
      </c>
      <c r="W3466" s="31">
        <f>IF(T3466&lt;5000,T3466*2%,IF(T3466&lt;25000,T3466*5%,IF(T3466&lt;50000,T3466*7%,IF(T3466&lt;100000,T3466*9%,IF(T3466&lt;250000,T3466*12%,T3466*15%)))))</f>
        <v>493.20000000000005</v>
      </c>
    </row>
    <row r="3467" spans="1:23" x14ac:dyDescent="0.3">
      <c r="A3467" s="2" t="s">
        <v>2782</v>
      </c>
      <c r="B3467" s="4">
        <v>43972</v>
      </c>
      <c r="C3467" s="4">
        <v>43973</v>
      </c>
      <c r="D3467" s="2" t="s">
        <v>28</v>
      </c>
      <c r="E3467" s="2" t="s">
        <v>43</v>
      </c>
      <c r="F3467" s="2" t="s">
        <v>1105</v>
      </c>
      <c r="G3467" s="5" t="str">
        <f>VLOOKUP(F3467,'Customer Info'!A:B,2,0)</f>
        <v>Anthony</v>
      </c>
      <c r="H3467" s="5" t="str">
        <f>VLOOKUP(F3467,'Customer Info'!A:C,3,0)</f>
        <v>O'Donnell</v>
      </c>
      <c r="I3467" s="5" t="str">
        <f>VLOOKUP(F3467,'Customer Info'!A:E,5,0)</f>
        <v>Perth</v>
      </c>
      <c r="J3467" s="2" t="s">
        <v>859</v>
      </c>
      <c r="K3467" s="6" t="str">
        <f>VLOOKUP(J3467,'Product Details'!B:C,2,0)</f>
        <v>Furniture</v>
      </c>
      <c r="L3467" s="6" t="str">
        <f>VLOOKUP(J3467,'Product Details'!B:D,3,0)</f>
        <v>Bookcases</v>
      </c>
      <c r="M3467" s="6" t="s">
        <v>6429</v>
      </c>
      <c r="N3467" s="2">
        <v>4904</v>
      </c>
      <c r="O3467" s="2">
        <v>4499</v>
      </c>
      <c r="P3467" s="2">
        <v>2</v>
      </c>
      <c r="Q3467" s="7">
        <f>O3467*P3467</f>
        <v>8998</v>
      </c>
      <c r="R3467" s="7">
        <f>N3467*P3467</f>
        <v>9808</v>
      </c>
      <c r="S3467" s="2">
        <v>55</v>
      </c>
      <c r="T3467" s="8">
        <f>R3467+S3467</f>
        <v>9863</v>
      </c>
      <c r="U3467" s="8">
        <f>T3467-Q3467</f>
        <v>865</v>
      </c>
      <c r="V3467" s="2" t="s">
        <v>63</v>
      </c>
      <c r="W3467" s="31">
        <f>IF(T3467&lt;5000,T3467*2%,IF(T3467&lt;25000,T3467*5%,IF(T3467&lt;50000,T3467*7%,IF(T3467&lt;100000,T3467*9%,IF(T3467&lt;250000,T3467*12%,T3467*15%)))))</f>
        <v>493.15000000000003</v>
      </c>
    </row>
    <row r="3468" spans="1:23" x14ac:dyDescent="0.3">
      <c r="A3468" s="2" t="s">
        <v>2704</v>
      </c>
      <c r="B3468" s="4">
        <v>44059</v>
      </c>
      <c r="C3468" s="4">
        <v>44061</v>
      </c>
      <c r="D3468" s="2" t="s">
        <v>28</v>
      </c>
      <c r="E3468" s="2" t="s">
        <v>68</v>
      </c>
      <c r="F3468" s="2" t="s">
        <v>506</v>
      </c>
      <c r="G3468" s="5" t="str">
        <f>VLOOKUP(F3468,'Customer Info'!A:B,2,0)</f>
        <v>Cari</v>
      </c>
      <c r="H3468" s="5" t="str">
        <f>VLOOKUP(F3468,'Customer Info'!A:C,3,0)</f>
        <v>MacIntyre</v>
      </c>
      <c r="I3468" s="5" t="str">
        <f>VLOOKUP(F3468,'Customer Info'!A:E,5,0)</f>
        <v>Freiburg</v>
      </c>
      <c r="J3468" s="2" t="s">
        <v>1173</v>
      </c>
      <c r="K3468" s="6" t="str">
        <f>VLOOKUP(J3468,'Product Details'!B:C,2,0)</f>
        <v>Office_Supplies</v>
      </c>
      <c r="L3468" s="6" t="str">
        <f>VLOOKUP(J3468,'Product Details'!B:D,3,0)</f>
        <v>Storage</v>
      </c>
      <c r="M3468" s="6" t="s">
        <v>6532</v>
      </c>
      <c r="N3468" s="2">
        <v>4904</v>
      </c>
      <c r="O3468" s="2">
        <v>4499</v>
      </c>
      <c r="P3468" s="2">
        <v>2</v>
      </c>
      <c r="Q3468" s="7">
        <f>O3468*P3468</f>
        <v>8998</v>
      </c>
      <c r="R3468" s="7">
        <f>N3468*P3468</f>
        <v>9808</v>
      </c>
      <c r="S3468" s="2">
        <v>24</v>
      </c>
      <c r="T3468" s="8">
        <f>R3468+S3468</f>
        <v>9832</v>
      </c>
      <c r="U3468" s="8">
        <f>T3468-Q3468</f>
        <v>834</v>
      </c>
      <c r="V3468" s="2" t="s">
        <v>63</v>
      </c>
      <c r="W3468" s="31">
        <f>IF(T3468&lt;5000,T3468*2%,IF(T3468&lt;25000,T3468*5%,IF(T3468&lt;50000,T3468*7%,IF(T3468&lt;100000,T3468*9%,IF(T3468&lt;250000,T3468*12%,T3468*15%)))))</f>
        <v>491.6</v>
      </c>
    </row>
    <row r="3469" spans="1:23" x14ac:dyDescent="0.3">
      <c r="A3469" s="2" t="s">
        <v>1814</v>
      </c>
      <c r="B3469" s="4">
        <v>44060</v>
      </c>
      <c r="C3469" s="4">
        <v>44062</v>
      </c>
      <c r="D3469" s="2" t="s">
        <v>35</v>
      </c>
      <c r="E3469" s="2" t="s">
        <v>43</v>
      </c>
      <c r="F3469" s="2" t="s">
        <v>1226</v>
      </c>
      <c r="G3469" s="5" t="str">
        <f>VLOOKUP(F3469,'Customer Info'!A:B,2,0)</f>
        <v>Bill</v>
      </c>
      <c r="H3469" s="5" t="str">
        <f>VLOOKUP(F3469,'Customer Info'!A:C,3,0)</f>
        <v>Donatelli</v>
      </c>
      <c r="I3469" s="5" t="str">
        <f>VLOOKUP(F3469,'Customer Info'!A:E,5,0)</f>
        <v>Kamarhati</v>
      </c>
      <c r="J3469" s="2" t="s">
        <v>1405</v>
      </c>
      <c r="K3469" s="6" t="str">
        <f>VLOOKUP(J3469,'Product Details'!B:C,2,0)</f>
        <v>Office_Supplies</v>
      </c>
      <c r="L3469" s="6" t="str">
        <f>VLOOKUP(J3469,'Product Details'!B:D,3,0)</f>
        <v>Art</v>
      </c>
      <c r="M3469" s="6" t="s">
        <v>6495</v>
      </c>
      <c r="N3469" s="2">
        <v>1635</v>
      </c>
      <c r="O3469" s="2">
        <v>1573</v>
      </c>
      <c r="P3469" s="2">
        <v>6</v>
      </c>
      <c r="Q3469" s="7">
        <f>O3469*P3469</f>
        <v>9438</v>
      </c>
      <c r="R3469" s="7">
        <f>N3469*P3469</f>
        <v>9810</v>
      </c>
      <c r="S3469" s="2">
        <v>86</v>
      </c>
      <c r="T3469" s="8">
        <f>R3469+S3469</f>
        <v>9896</v>
      </c>
      <c r="U3469" s="8">
        <f>T3469-Q3469</f>
        <v>458</v>
      </c>
      <c r="V3469" s="2" t="s">
        <v>33</v>
      </c>
      <c r="W3469" s="31">
        <f>IF(T3469&lt;5000,T3469*2%,IF(T3469&lt;25000,T3469*5%,IF(T3469&lt;50000,T3469*7%,IF(T3469&lt;100000,T3469*9%,IF(T3469&lt;250000,T3469*12%,T3469*15%)))))</f>
        <v>494.8</v>
      </c>
    </row>
    <row r="3470" spans="1:23" x14ac:dyDescent="0.3">
      <c r="A3470" s="2" t="s">
        <v>3524</v>
      </c>
      <c r="B3470" s="4">
        <v>43487</v>
      </c>
      <c r="C3470" s="4">
        <v>43488</v>
      </c>
      <c r="D3470" s="2" t="s">
        <v>35</v>
      </c>
      <c r="E3470" s="2" t="s">
        <v>91</v>
      </c>
      <c r="F3470" s="2" t="s">
        <v>658</v>
      </c>
      <c r="G3470" s="5" t="str">
        <f>VLOOKUP(F3470,'Customer Info'!A:B,2,0)</f>
        <v>Magdelene</v>
      </c>
      <c r="H3470" s="5" t="str">
        <f>VLOOKUP(F3470,'Customer Info'!A:C,3,0)</f>
        <v>Morse</v>
      </c>
      <c r="I3470" s="5" t="str">
        <f>VLOOKUP(F3470,'Customer Info'!A:E,5,0)</f>
        <v>Berlin</v>
      </c>
      <c r="J3470" s="2" t="s">
        <v>38</v>
      </c>
      <c r="K3470" s="6" t="str">
        <f>VLOOKUP(J3470,'Product Details'!B:C,2,0)</f>
        <v>Office_Supplies</v>
      </c>
      <c r="L3470" s="6" t="str">
        <f>VLOOKUP(J3470,'Product Details'!B:D,3,0)</f>
        <v>Binders</v>
      </c>
      <c r="M3470" s="6" t="s">
        <v>6457</v>
      </c>
      <c r="N3470" s="2">
        <v>1635</v>
      </c>
      <c r="O3470" s="2">
        <v>1573</v>
      </c>
      <c r="P3470" s="2">
        <v>6</v>
      </c>
      <c r="Q3470" s="7">
        <f>O3470*P3470</f>
        <v>9438</v>
      </c>
      <c r="R3470" s="7">
        <f>N3470*P3470</f>
        <v>9810</v>
      </c>
      <c r="S3470" s="2">
        <v>50</v>
      </c>
      <c r="T3470" s="8">
        <f>R3470+S3470</f>
        <v>9860</v>
      </c>
      <c r="U3470" s="8">
        <f>T3470-Q3470</f>
        <v>422</v>
      </c>
      <c r="V3470" s="2" t="s">
        <v>33</v>
      </c>
      <c r="W3470" s="31">
        <f>IF(T3470&lt;5000,T3470*2%,IF(T3470&lt;25000,T3470*5%,IF(T3470&lt;50000,T3470*7%,IF(T3470&lt;100000,T3470*9%,IF(T3470&lt;250000,T3470*12%,T3470*15%)))))</f>
        <v>493</v>
      </c>
    </row>
    <row r="3471" spans="1:23" x14ac:dyDescent="0.3">
      <c r="A3471" s="2" t="s">
        <v>1687</v>
      </c>
      <c r="B3471" s="4">
        <v>44037</v>
      </c>
      <c r="C3471" s="4">
        <v>44037</v>
      </c>
      <c r="D3471" s="2" t="s">
        <v>47</v>
      </c>
      <c r="E3471" s="2" t="s">
        <v>43</v>
      </c>
      <c r="F3471" s="2" t="s">
        <v>874</v>
      </c>
      <c r="G3471" s="5" t="str">
        <f>VLOOKUP(F3471,'Customer Info'!A:B,2,0)</f>
        <v>Harold</v>
      </c>
      <c r="H3471" s="5" t="str">
        <f>VLOOKUP(F3471,'Customer Info'!A:C,3,0)</f>
        <v>Engle</v>
      </c>
      <c r="I3471" s="5" t="str">
        <f>VLOOKUP(F3471,'Customer Info'!A:E,5,0)</f>
        <v>Chennai</v>
      </c>
      <c r="J3471" s="2" t="s">
        <v>172</v>
      </c>
      <c r="K3471" s="6" t="str">
        <f>VLOOKUP(J3471,'Product Details'!B:C,2,0)</f>
        <v>Office_Supplies</v>
      </c>
      <c r="L3471" s="6" t="str">
        <f>VLOOKUP(J3471,'Product Details'!B:D,3,0)</f>
        <v>Fasteners</v>
      </c>
      <c r="M3471" s="6" t="s">
        <v>6539</v>
      </c>
      <c r="N3471" s="2">
        <v>2453</v>
      </c>
      <c r="O3471" s="2">
        <v>2336</v>
      </c>
      <c r="P3471" s="2">
        <v>4</v>
      </c>
      <c r="Q3471" s="7">
        <f>O3471*P3471</f>
        <v>9344</v>
      </c>
      <c r="R3471" s="7">
        <f>N3471*P3471</f>
        <v>9812</v>
      </c>
      <c r="S3471" s="2">
        <v>86</v>
      </c>
      <c r="T3471" s="8">
        <f>R3471+S3471</f>
        <v>9898</v>
      </c>
      <c r="U3471" s="8">
        <f>T3471-Q3471</f>
        <v>554</v>
      </c>
      <c r="V3471" s="2" t="s">
        <v>33</v>
      </c>
      <c r="W3471" s="31">
        <f>IF(T3471&lt;5000,T3471*2%,IF(T3471&lt;25000,T3471*5%,IF(T3471&lt;50000,T3471*7%,IF(T3471&lt;100000,T3471*9%,IF(T3471&lt;250000,T3471*12%,T3471*15%)))))</f>
        <v>494.90000000000003</v>
      </c>
    </row>
    <row r="3472" spans="1:23" x14ac:dyDescent="0.3">
      <c r="A3472" s="2" t="s">
        <v>2042</v>
      </c>
      <c r="B3472" s="4">
        <v>43282</v>
      </c>
      <c r="C3472" s="4">
        <v>43284</v>
      </c>
      <c r="D3472" s="2" t="s">
        <v>47</v>
      </c>
      <c r="E3472" s="2" t="s">
        <v>29</v>
      </c>
      <c r="F3472" s="2" t="s">
        <v>228</v>
      </c>
      <c r="G3472" s="5" t="str">
        <f>VLOOKUP(F3472,'Customer Info'!A:B,2,0)</f>
        <v>Tamara</v>
      </c>
      <c r="H3472" s="5" t="str">
        <f>VLOOKUP(F3472,'Customer Info'!A:C,3,0)</f>
        <v>Willingham</v>
      </c>
      <c r="I3472" s="5" t="str">
        <f>VLOOKUP(F3472,'Customer Info'!A:E,5,0)</f>
        <v>Sindelfingen</v>
      </c>
      <c r="J3472" s="2" t="s">
        <v>180</v>
      </c>
      <c r="K3472" s="6" t="str">
        <f>VLOOKUP(J3472,'Product Details'!B:C,2,0)</f>
        <v>Furniture</v>
      </c>
      <c r="L3472" s="6" t="str">
        <f>VLOOKUP(J3472,'Product Details'!B:D,3,0)</f>
        <v>Tables</v>
      </c>
      <c r="M3472" s="6" t="s">
        <v>6497</v>
      </c>
      <c r="N3472" s="2">
        <v>2453</v>
      </c>
      <c r="O3472" s="2">
        <v>2336</v>
      </c>
      <c r="P3472" s="2">
        <v>4</v>
      </c>
      <c r="Q3472" s="7">
        <f>O3472*P3472</f>
        <v>9344</v>
      </c>
      <c r="R3472" s="7">
        <f>N3472*P3472</f>
        <v>9812</v>
      </c>
      <c r="S3472" s="2">
        <v>55</v>
      </c>
      <c r="T3472" s="8">
        <f>R3472+S3472</f>
        <v>9867</v>
      </c>
      <c r="U3472" s="8">
        <f>T3472-Q3472</f>
        <v>523</v>
      </c>
      <c r="V3472" s="2" t="s">
        <v>33</v>
      </c>
      <c r="W3472" s="31">
        <f>IF(T3472&lt;5000,T3472*2%,IF(T3472&lt;25000,T3472*5%,IF(T3472&lt;50000,T3472*7%,IF(T3472&lt;100000,T3472*9%,IF(T3472&lt;250000,T3472*12%,T3472*15%)))))</f>
        <v>493.35</v>
      </c>
    </row>
    <row r="3473" spans="1:23" x14ac:dyDescent="0.3">
      <c r="A3473" s="2" t="s">
        <v>5207</v>
      </c>
      <c r="B3473" s="4">
        <v>43484</v>
      </c>
      <c r="C3473" s="4">
        <v>43484</v>
      </c>
      <c r="D3473" s="2" t="s">
        <v>28</v>
      </c>
      <c r="E3473" s="2" t="s">
        <v>48</v>
      </c>
      <c r="F3473" s="2" t="s">
        <v>537</v>
      </c>
      <c r="G3473" s="5" t="str">
        <f>VLOOKUP(F3473,'Customer Info'!A:B,2,0)</f>
        <v>Jessica</v>
      </c>
      <c r="H3473" s="5" t="str">
        <f>VLOOKUP(F3473,'Customer Info'!A:C,3,0)</f>
        <v>Myrick</v>
      </c>
      <c r="I3473" s="5" t="str">
        <f>VLOOKUP(F3473,'Customer Info'!A:E,5,0)</f>
        <v>Krefeld</v>
      </c>
      <c r="J3473" s="2" t="s">
        <v>143</v>
      </c>
      <c r="K3473" s="6" t="str">
        <f>VLOOKUP(J3473,'Product Details'!B:C,2,0)</f>
        <v>Office_Supplies</v>
      </c>
      <c r="L3473" s="6" t="str">
        <f>VLOOKUP(J3473,'Product Details'!B:D,3,0)</f>
        <v>Binders</v>
      </c>
      <c r="M3473" s="6" t="s">
        <v>6487</v>
      </c>
      <c r="N3473" s="2">
        <v>1637</v>
      </c>
      <c r="O3473" s="2">
        <v>1591</v>
      </c>
      <c r="P3473" s="2">
        <v>6</v>
      </c>
      <c r="Q3473" s="7">
        <f>O3473*P3473</f>
        <v>9546</v>
      </c>
      <c r="R3473" s="7">
        <f>N3473*P3473</f>
        <v>9822</v>
      </c>
      <c r="S3473" s="2">
        <v>72</v>
      </c>
      <c r="T3473" s="8">
        <f>R3473+S3473</f>
        <v>9894</v>
      </c>
      <c r="U3473" s="8">
        <f>T3473-Q3473</f>
        <v>348</v>
      </c>
      <c r="V3473" s="2" t="s">
        <v>71</v>
      </c>
      <c r="W3473" s="31">
        <f>IF(T3473&lt;5000,T3473*2%,IF(T3473&lt;25000,T3473*5%,IF(T3473&lt;50000,T3473*7%,IF(T3473&lt;100000,T3473*9%,IF(T3473&lt;250000,T3473*12%,T3473*15%)))))</f>
        <v>494.70000000000005</v>
      </c>
    </row>
    <row r="3474" spans="1:23" x14ac:dyDescent="0.3">
      <c r="A3474" s="2" t="s">
        <v>5280</v>
      </c>
      <c r="B3474" s="4">
        <v>43907</v>
      </c>
      <c r="C3474" s="4">
        <v>43909</v>
      </c>
      <c r="D3474" s="2" t="s">
        <v>28</v>
      </c>
      <c r="E3474" s="2" t="s">
        <v>36</v>
      </c>
      <c r="F3474" s="2" t="s">
        <v>450</v>
      </c>
      <c r="G3474" s="5" t="str">
        <f>VLOOKUP(F3474,'Customer Info'!A:B,2,0)</f>
        <v>Jim</v>
      </c>
      <c r="H3474" s="5" t="str">
        <f>VLOOKUP(F3474,'Customer Info'!A:C,3,0)</f>
        <v>Epp</v>
      </c>
      <c r="I3474" s="5" t="str">
        <f>VLOOKUP(F3474,'Customer Info'!A:E,5,0)</f>
        <v>Jingmen</v>
      </c>
      <c r="J3474" s="2" t="s">
        <v>155</v>
      </c>
      <c r="K3474" s="6" t="str">
        <f>VLOOKUP(J3474,'Product Details'!B:C,2,0)</f>
        <v>Office_Supplies</v>
      </c>
      <c r="L3474" s="6" t="str">
        <f>VLOOKUP(J3474,'Product Details'!B:D,3,0)</f>
        <v>Envelopes</v>
      </c>
      <c r="M3474" s="6" t="s">
        <v>6426</v>
      </c>
      <c r="N3474" s="2">
        <v>1968</v>
      </c>
      <c r="O3474" s="2">
        <v>1821</v>
      </c>
      <c r="P3474" s="2">
        <v>5</v>
      </c>
      <c r="Q3474" s="7">
        <f>O3474*P3474</f>
        <v>9105</v>
      </c>
      <c r="R3474" s="7">
        <f>N3474*P3474</f>
        <v>9840</v>
      </c>
      <c r="S3474" s="2">
        <v>52</v>
      </c>
      <c r="T3474" s="8">
        <f>R3474+S3474</f>
        <v>9892</v>
      </c>
      <c r="U3474" s="8">
        <f>T3474-Q3474</f>
        <v>787</v>
      </c>
      <c r="V3474" s="2" t="s">
        <v>33</v>
      </c>
      <c r="W3474" s="31">
        <f>IF(T3474&lt;5000,T3474*2%,IF(T3474&lt;25000,T3474*5%,IF(T3474&lt;50000,T3474*7%,IF(T3474&lt;100000,T3474*9%,IF(T3474&lt;250000,T3474*12%,T3474*15%)))))</f>
        <v>494.6</v>
      </c>
    </row>
    <row r="3475" spans="1:23" x14ac:dyDescent="0.3">
      <c r="A3475" s="2" t="s">
        <v>2653</v>
      </c>
      <c r="B3475" s="4">
        <v>44079</v>
      </c>
      <c r="C3475" s="4">
        <v>44080</v>
      </c>
      <c r="D3475" s="2" t="s">
        <v>28</v>
      </c>
      <c r="E3475" s="2" t="s">
        <v>68</v>
      </c>
      <c r="F3475" s="2" t="s">
        <v>393</v>
      </c>
      <c r="G3475" s="5" t="str">
        <f>VLOOKUP(F3475,'Customer Info'!A:B,2,0)</f>
        <v>Sally</v>
      </c>
      <c r="H3475" s="5" t="str">
        <f>VLOOKUP(F3475,'Customer Info'!A:C,3,0)</f>
        <v>Knutson</v>
      </c>
      <c r="I3475" s="5" t="str">
        <f>VLOOKUP(F3475,'Customer Info'!A:E,5,0)</f>
        <v>CastropRauxel</v>
      </c>
      <c r="J3475" s="2" t="s">
        <v>89</v>
      </c>
      <c r="K3475" s="6" t="str">
        <f>VLOOKUP(J3475,'Product Details'!B:C,2,0)</f>
        <v>Office_Supplies</v>
      </c>
      <c r="L3475" s="6" t="str">
        <f>VLOOKUP(J3475,'Product Details'!B:D,3,0)</f>
        <v>Paper</v>
      </c>
      <c r="M3475" s="6" t="s">
        <v>6568</v>
      </c>
      <c r="N3475" s="2">
        <v>1968</v>
      </c>
      <c r="O3475" s="2">
        <v>1821</v>
      </c>
      <c r="P3475" s="2">
        <v>5</v>
      </c>
      <c r="Q3475" s="7">
        <f>O3475*P3475</f>
        <v>9105</v>
      </c>
      <c r="R3475" s="7">
        <f>N3475*P3475</f>
        <v>9840</v>
      </c>
      <c r="S3475" s="2">
        <v>49</v>
      </c>
      <c r="T3475" s="8">
        <f>R3475+S3475</f>
        <v>9889</v>
      </c>
      <c r="U3475" s="8">
        <f>T3475-Q3475</f>
        <v>784</v>
      </c>
      <c r="V3475" s="2" t="s">
        <v>33</v>
      </c>
      <c r="W3475" s="31">
        <f>IF(T3475&lt;5000,T3475*2%,IF(T3475&lt;25000,T3475*5%,IF(T3475&lt;50000,T3475*7%,IF(T3475&lt;100000,T3475*9%,IF(T3475&lt;250000,T3475*12%,T3475*15%)))))</f>
        <v>494.45000000000005</v>
      </c>
    </row>
    <row r="3476" spans="1:23" x14ac:dyDescent="0.3">
      <c r="A3476" s="2" t="s">
        <v>5227</v>
      </c>
      <c r="B3476" s="4">
        <v>43492</v>
      </c>
      <c r="C3476" s="4">
        <v>43492</v>
      </c>
      <c r="D3476" s="2" t="s">
        <v>35</v>
      </c>
      <c r="E3476" s="2" t="s">
        <v>68</v>
      </c>
      <c r="F3476" s="2" t="s">
        <v>1399</v>
      </c>
      <c r="G3476" s="5" t="str">
        <f>VLOOKUP(F3476,'Customer Info'!A:B,2,0)</f>
        <v>Paul</v>
      </c>
      <c r="H3476" s="5" t="str">
        <f>VLOOKUP(F3476,'Customer Info'!A:C,3,0)</f>
        <v>Stevenson</v>
      </c>
      <c r="I3476" s="5" t="str">
        <f>VLOOKUP(F3476,'Customer Info'!A:E,5,0)</f>
        <v>Kwinana</v>
      </c>
      <c r="J3476" s="2" t="s">
        <v>160</v>
      </c>
      <c r="K3476" s="6" t="str">
        <f>VLOOKUP(J3476,'Product Details'!B:C,2,0)</f>
        <v>Office_Supplies</v>
      </c>
      <c r="L3476" s="6" t="str">
        <f>VLOOKUP(J3476,'Product Details'!B:D,3,0)</f>
        <v>Storage</v>
      </c>
      <c r="M3476" s="6" t="s">
        <v>6506</v>
      </c>
      <c r="N3476" s="2">
        <v>2466</v>
      </c>
      <c r="O3476" s="2">
        <v>2327</v>
      </c>
      <c r="P3476" s="2">
        <v>4</v>
      </c>
      <c r="Q3476" s="7">
        <f>O3476*P3476</f>
        <v>9308</v>
      </c>
      <c r="R3476" s="7">
        <f>N3476*P3476</f>
        <v>9864</v>
      </c>
      <c r="S3476" s="2">
        <v>99</v>
      </c>
      <c r="T3476" s="8">
        <f>R3476+S3476</f>
        <v>9963</v>
      </c>
      <c r="U3476" s="8">
        <f>T3476-Q3476</f>
        <v>655</v>
      </c>
      <c r="V3476" s="2" t="s">
        <v>33</v>
      </c>
      <c r="W3476" s="31">
        <f>IF(T3476&lt;5000,T3476*2%,IF(T3476&lt;25000,T3476*5%,IF(T3476&lt;50000,T3476*7%,IF(T3476&lt;100000,T3476*9%,IF(T3476&lt;250000,T3476*12%,T3476*15%)))))</f>
        <v>498.15000000000003</v>
      </c>
    </row>
    <row r="3477" spans="1:23" x14ac:dyDescent="0.3">
      <c r="A3477" s="2" t="s">
        <v>671</v>
      </c>
      <c r="B3477" s="4">
        <v>43257</v>
      </c>
      <c r="C3477" s="4">
        <v>43258</v>
      </c>
      <c r="D3477" s="2" t="s">
        <v>35</v>
      </c>
      <c r="E3477" s="2" t="s">
        <v>68</v>
      </c>
      <c r="F3477" s="2" t="s">
        <v>672</v>
      </c>
      <c r="G3477" s="5" t="str">
        <f>VLOOKUP(F3477,'Customer Info'!A:B,2,0)</f>
        <v>Stuart</v>
      </c>
      <c r="H3477" s="5" t="str">
        <f>VLOOKUP(F3477,'Customer Info'!A:C,3,0)</f>
        <v>Calhoun</v>
      </c>
      <c r="I3477" s="5" t="str">
        <f>VLOOKUP(F3477,'Customer Info'!A:E,5,0)</f>
        <v>Bochum</v>
      </c>
      <c r="J3477" s="2" t="s">
        <v>594</v>
      </c>
      <c r="K3477" s="6" t="str">
        <f>VLOOKUP(J3477,'Product Details'!B:C,2,0)</f>
        <v>Office_Supplies</v>
      </c>
      <c r="L3477" s="6" t="str">
        <f>VLOOKUP(J3477,'Product Details'!B:D,3,0)</f>
        <v>Art</v>
      </c>
      <c r="M3477" s="6" t="s">
        <v>6478</v>
      </c>
      <c r="N3477" s="2">
        <v>2466</v>
      </c>
      <c r="O3477" s="2">
        <v>2327</v>
      </c>
      <c r="P3477" s="2">
        <v>4</v>
      </c>
      <c r="Q3477" s="7">
        <f>O3477*P3477</f>
        <v>9308</v>
      </c>
      <c r="R3477" s="7">
        <f>N3477*P3477</f>
        <v>9864</v>
      </c>
      <c r="S3477" s="2">
        <v>34</v>
      </c>
      <c r="T3477" s="8">
        <f>R3477+S3477</f>
        <v>9898</v>
      </c>
      <c r="U3477" s="8">
        <f>T3477-Q3477</f>
        <v>590</v>
      </c>
      <c r="V3477" s="2" t="s">
        <v>33</v>
      </c>
      <c r="W3477" s="31">
        <f>IF(T3477&lt;5000,T3477*2%,IF(T3477&lt;25000,T3477*5%,IF(T3477&lt;50000,T3477*7%,IF(T3477&lt;100000,T3477*9%,IF(T3477&lt;250000,T3477*12%,T3477*15%)))))</f>
        <v>494.90000000000003</v>
      </c>
    </row>
    <row r="3478" spans="1:23" x14ac:dyDescent="0.3">
      <c r="A3478" s="2" t="s">
        <v>3593</v>
      </c>
      <c r="B3478" s="4">
        <v>43826</v>
      </c>
      <c r="C3478" s="4">
        <v>43828</v>
      </c>
      <c r="D3478" s="2" t="s">
        <v>28</v>
      </c>
      <c r="E3478" s="2" t="s">
        <v>43</v>
      </c>
      <c r="F3478" s="2" t="s">
        <v>1599</v>
      </c>
      <c r="G3478" s="5" t="str">
        <f>VLOOKUP(F3478,'Customer Info'!A:B,2,0)</f>
        <v>Brendan</v>
      </c>
      <c r="H3478" s="5" t="str">
        <f>VLOOKUP(F3478,'Customer Info'!A:C,3,0)</f>
        <v>Murry</v>
      </c>
      <c r="I3478" s="5" t="str">
        <f>VLOOKUP(F3478,'Customer Info'!A:E,5,0)</f>
        <v>Brahmapur</v>
      </c>
      <c r="J3478" s="2" t="s">
        <v>961</v>
      </c>
      <c r="K3478" s="6" t="str">
        <f>VLOOKUP(J3478,'Product Details'!B:C,2,0)</f>
        <v>Furniture</v>
      </c>
      <c r="L3478" s="6" t="str">
        <f>VLOOKUP(J3478,'Product Details'!B:D,3,0)</f>
        <v>Bookcases</v>
      </c>
      <c r="M3478" s="6" t="s">
        <v>6492</v>
      </c>
      <c r="N3478" s="2">
        <v>3288</v>
      </c>
      <c r="O3478" s="2">
        <v>3041</v>
      </c>
      <c r="P3478" s="2">
        <v>3</v>
      </c>
      <c r="Q3478" s="7">
        <f>O3478*P3478</f>
        <v>9123</v>
      </c>
      <c r="R3478" s="7">
        <f>N3478*P3478</f>
        <v>9864</v>
      </c>
      <c r="S3478" s="2">
        <v>26</v>
      </c>
      <c r="T3478" s="8">
        <f>R3478+S3478</f>
        <v>9890</v>
      </c>
      <c r="U3478" s="8">
        <f>T3478-Q3478</f>
        <v>767</v>
      </c>
      <c r="V3478" s="2" t="s">
        <v>33</v>
      </c>
      <c r="W3478" s="31">
        <f>IF(T3478&lt;5000,T3478*2%,IF(T3478&lt;25000,T3478*5%,IF(T3478&lt;50000,T3478*7%,IF(T3478&lt;100000,T3478*9%,IF(T3478&lt;250000,T3478*12%,T3478*15%)))))</f>
        <v>494.5</v>
      </c>
    </row>
    <row r="3479" spans="1:23" x14ac:dyDescent="0.3">
      <c r="A3479" s="2" t="s">
        <v>2999</v>
      </c>
      <c r="B3479" s="4">
        <v>43127</v>
      </c>
      <c r="C3479" s="4">
        <v>43127</v>
      </c>
      <c r="D3479" s="2" t="s">
        <v>35</v>
      </c>
      <c r="E3479" s="2" t="s">
        <v>43</v>
      </c>
      <c r="F3479" s="2" t="s">
        <v>991</v>
      </c>
      <c r="G3479" s="5" t="str">
        <f>VLOOKUP(F3479,'Customer Info'!A:B,2,0)</f>
        <v>Shui</v>
      </c>
      <c r="H3479" s="5" t="str">
        <f>VLOOKUP(F3479,'Customer Info'!A:C,3,0)</f>
        <v>Tom</v>
      </c>
      <c r="I3479" s="5" t="str">
        <f>VLOOKUP(F3479,'Customer Info'!A:E,5,0)</f>
        <v>Jakarta</v>
      </c>
      <c r="J3479" s="2" t="s">
        <v>89</v>
      </c>
      <c r="K3479" s="6" t="str">
        <f>VLOOKUP(J3479,'Product Details'!B:C,2,0)</f>
        <v>Office_Supplies</v>
      </c>
      <c r="L3479" s="6" t="str">
        <f>VLOOKUP(J3479,'Product Details'!B:D,3,0)</f>
        <v>Paper</v>
      </c>
      <c r="M3479" s="6" t="s">
        <v>6568</v>
      </c>
      <c r="N3479" s="2">
        <v>1651</v>
      </c>
      <c r="O3479" s="2">
        <v>1604</v>
      </c>
      <c r="P3479" s="2">
        <v>6</v>
      </c>
      <c r="Q3479" s="7">
        <f>O3479*P3479</f>
        <v>9624</v>
      </c>
      <c r="R3479" s="7">
        <f>N3479*P3479</f>
        <v>9906</v>
      </c>
      <c r="S3479" s="2">
        <v>72</v>
      </c>
      <c r="T3479" s="8">
        <f>R3479+S3479</f>
        <v>9978</v>
      </c>
      <c r="U3479" s="8">
        <f>T3479-Q3479</f>
        <v>354</v>
      </c>
      <c r="V3479" s="2" t="s">
        <v>30</v>
      </c>
      <c r="W3479" s="31">
        <f>IF(T3479&lt;5000,T3479*2%,IF(T3479&lt;25000,T3479*5%,IF(T3479&lt;50000,T3479*7%,IF(T3479&lt;100000,T3479*9%,IF(T3479&lt;250000,T3479*12%,T3479*15%)))))</f>
        <v>498.90000000000003</v>
      </c>
    </row>
    <row r="3480" spans="1:23" x14ac:dyDescent="0.3">
      <c r="A3480" s="2" t="s">
        <v>2086</v>
      </c>
      <c r="B3480" s="4">
        <v>43184</v>
      </c>
      <c r="C3480" s="4">
        <v>43185</v>
      </c>
      <c r="D3480" s="2" t="s">
        <v>47</v>
      </c>
      <c r="E3480" s="2" t="s">
        <v>43</v>
      </c>
      <c r="F3480" s="2" t="s">
        <v>244</v>
      </c>
      <c r="G3480" s="5" t="str">
        <f>VLOOKUP(F3480,'Customer Info'!A:B,2,0)</f>
        <v>Max</v>
      </c>
      <c r="H3480" s="5" t="str">
        <f>VLOOKUP(F3480,'Customer Info'!A:C,3,0)</f>
        <v>Ludwig</v>
      </c>
      <c r="I3480" s="5" t="str">
        <f>VLOOKUP(F3480,'Customer Info'!A:E,5,0)</f>
        <v>Newcastle</v>
      </c>
      <c r="J3480" s="2" t="s">
        <v>376</v>
      </c>
      <c r="K3480" s="6" t="str">
        <f>VLOOKUP(J3480,'Product Details'!B:C,2,0)</f>
        <v>Furniture</v>
      </c>
      <c r="L3480" s="6" t="str">
        <f>VLOOKUP(J3480,'Product Details'!B:D,3,0)</f>
        <v>Tables</v>
      </c>
      <c r="M3480" s="6" t="s">
        <v>6479</v>
      </c>
      <c r="N3480" s="2">
        <v>2478</v>
      </c>
      <c r="O3480" s="2">
        <v>2406</v>
      </c>
      <c r="P3480" s="2">
        <v>4</v>
      </c>
      <c r="Q3480" s="7">
        <f>O3480*P3480</f>
        <v>9624</v>
      </c>
      <c r="R3480" s="7">
        <f>N3480*P3480</f>
        <v>9912</v>
      </c>
      <c r="S3480" s="2">
        <v>27</v>
      </c>
      <c r="T3480" s="8">
        <f>R3480+S3480</f>
        <v>9939</v>
      </c>
      <c r="U3480" s="8">
        <f>T3480-Q3480</f>
        <v>315</v>
      </c>
      <c r="V3480" s="2" t="s">
        <v>30</v>
      </c>
      <c r="W3480" s="31">
        <f>IF(T3480&lt;5000,T3480*2%,IF(T3480&lt;25000,T3480*5%,IF(T3480&lt;50000,T3480*7%,IF(T3480&lt;100000,T3480*9%,IF(T3480&lt;250000,T3480*12%,T3480*15%)))))</f>
        <v>496.95000000000005</v>
      </c>
    </row>
    <row r="3481" spans="1:23" x14ac:dyDescent="0.3">
      <c r="A3481" s="2" t="s">
        <v>5091</v>
      </c>
      <c r="B3481" s="4">
        <v>43815</v>
      </c>
      <c r="C3481" s="4">
        <v>43815</v>
      </c>
      <c r="D3481" s="2" t="s">
        <v>47</v>
      </c>
      <c r="E3481" s="2" t="s">
        <v>29</v>
      </c>
      <c r="F3481" s="2" t="s">
        <v>908</v>
      </c>
      <c r="G3481" s="5" t="str">
        <f>VLOOKUP(F3481,'Customer Info'!A:B,2,0)</f>
        <v>Dave</v>
      </c>
      <c r="H3481" s="5" t="str">
        <f>VLOOKUP(F3481,'Customer Info'!A:C,3,0)</f>
        <v>Poirier</v>
      </c>
      <c r="I3481" s="5" t="str">
        <f>VLOOKUP(F3481,'Customer Info'!A:E,5,0)</f>
        <v>Changchun</v>
      </c>
      <c r="J3481" s="2" t="s">
        <v>66</v>
      </c>
      <c r="K3481" s="6" t="str">
        <f>VLOOKUP(J3481,'Product Details'!B:C,2,0)</f>
        <v>Furniture</v>
      </c>
      <c r="L3481" s="6" t="str">
        <f>VLOOKUP(J3481,'Product Details'!B:D,3,0)</f>
        <v>Bookcases</v>
      </c>
      <c r="M3481" s="6" t="s">
        <v>6498</v>
      </c>
      <c r="N3481" s="2">
        <v>1654</v>
      </c>
      <c r="O3481" s="2">
        <v>1577</v>
      </c>
      <c r="P3481" s="2">
        <v>6</v>
      </c>
      <c r="Q3481" s="7">
        <f>O3481*P3481</f>
        <v>9462</v>
      </c>
      <c r="R3481" s="7">
        <f>N3481*P3481</f>
        <v>9924</v>
      </c>
      <c r="S3481" s="2">
        <v>90</v>
      </c>
      <c r="T3481" s="8">
        <f>R3481+S3481</f>
        <v>10014</v>
      </c>
      <c r="U3481" s="8">
        <f>T3481-Q3481</f>
        <v>552</v>
      </c>
      <c r="V3481" s="2" t="s">
        <v>33</v>
      </c>
      <c r="W3481" s="31">
        <f>IF(T3481&lt;5000,T3481*2%,IF(T3481&lt;25000,T3481*5%,IF(T3481&lt;50000,T3481*7%,IF(T3481&lt;100000,T3481*9%,IF(T3481&lt;250000,T3481*12%,T3481*15%)))))</f>
        <v>500.70000000000005</v>
      </c>
    </row>
    <row r="3482" spans="1:23" x14ac:dyDescent="0.3">
      <c r="A3482" s="2" t="s">
        <v>2122</v>
      </c>
      <c r="B3482" s="4">
        <v>43165</v>
      </c>
      <c r="C3482" s="4">
        <v>43166</v>
      </c>
      <c r="D3482" s="2" t="s">
        <v>28</v>
      </c>
      <c r="E3482" s="2" t="s">
        <v>43</v>
      </c>
      <c r="F3482" s="2" t="s">
        <v>101</v>
      </c>
      <c r="G3482" s="5" t="str">
        <f>VLOOKUP(F3482,'Customer Info'!A:B,2,0)</f>
        <v>Laurel</v>
      </c>
      <c r="H3482" s="5" t="str">
        <f>VLOOKUP(F3482,'Customer Info'!A:C,3,0)</f>
        <v>Workman</v>
      </c>
      <c r="I3482" s="5" t="str">
        <f>VLOOKUP(F3482,'Customer Info'!A:E,5,0)</f>
        <v>Leipzig</v>
      </c>
      <c r="J3482" s="2" t="s">
        <v>316</v>
      </c>
      <c r="K3482" s="6" t="str">
        <f>VLOOKUP(J3482,'Product Details'!B:C,2,0)</f>
        <v>Technology</v>
      </c>
      <c r="L3482" s="6" t="str">
        <f>VLOOKUP(J3482,'Product Details'!B:D,3,0)</f>
        <v>Accessories</v>
      </c>
      <c r="M3482" s="6" t="s">
        <v>6430</v>
      </c>
      <c r="N3482" s="2">
        <v>3321</v>
      </c>
      <c r="O3482" s="2">
        <v>2989</v>
      </c>
      <c r="P3482" s="2">
        <v>3</v>
      </c>
      <c r="Q3482" s="7">
        <f>O3482*P3482</f>
        <v>8967</v>
      </c>
      <c r="R3482" s="7">
        <f>N3482*P3482</f>
        <v>9963</v>
      </c>
      <c r="S3482" s="2">
        <v>81</v>
      </c>
      <c r="T3482" s="8">
        <f>R3482+S3482</f>
        <v>10044</v>
      </c>
      <c r="U3482" s="8">
        <f>T3482-Q3482</f>
        <v>1077</v>
      </c>
      <c r="V3482" s="2" t="s">
        <v>33</v>
      </c>
      <c r="W3482" s="31">
        <f>IF(T3482&lt;5000,T3482*2%,IF(T3482&lt;25000,T3482*5%,IF(T3482&lt;50000,T3482*7%,IF(T3482&lt;100000,T3482*9%,IF(T3482&lt;250000,T3482*12%,T3482*15%)))))</f>
        <v>502.20000000000005</v>
      </c>
    </row>
    <row r="3483" spans="1:23" x14ac:dyDescent="0.3">
      <c r="A3483" s="2" t="s">
        <v>2006</v>
      </c>
      <c r="B3483" s="4">
        <v>43954</v>
      </c>
      <c r="C3483" s="4">
        <v>43955</v>
      </c>
      <c r="D3483" s="2" t="s">
        <v>47</v>
      </c>
      <c r="E3483" s="2" t="s">
        <v>43</v>
      </c>
      <c r="F3483" s="2" t="s">
        <v>421</v>
      </c>
      <c r="G3483" s="5" t="str">
        <f>VLOOKUP(F3483,'Customer Info'!A:B,2,0)</f>
        <v>Carl</v>
      </c>
      <c r="H3483" s="5" t="str">
        <f>VLOOKUP(F3483,'Customer Info'!A:C,3,0)</f>
        <v>Weiss</v>
      </c>
      <c r="I3483" s="5" t="str">
        <f>VLOOKUP(F3483,'Customer Info'!A:E,5,0)</f>
        <v>Delhi</v>
      </c>
      <c r="J3483" s="2" t="s">
        <v>172</v>
      </c>
      <c r="K3483" s="6" t="str">
        <f>VLOOKUP(J3483,'Product Details'!B:C,2,0)</f>
        <v>Office_Supplies</v>
      </c>
      <c r="L3483" s="6" t="str">
        <f>VLOOKUP(J3483,'Product Details'!B:D,3,0)</f>
        <v>Fasteners</v>
      </c>
      <c r="M3483" s="6" t="s">
        <v>6539</v>
      </c>
      <c r="N3483" s="2">
        <v>1246</v>
      </c>
      <c r="O3483" s="2">
        <v>1164</v>
      </c>
      <c r="P3483" s="2">
        <v>8</v>
      </c>
      <c r="Q3483" s="7">
        <f>O3483*P3483</f>
        <v>9312</v>
      </c>
      <c r="R3483" s="7">
        <f>N3483*P3483</f>
        <v>9968</v>
      </c>
      <c r="S3483" s="2">
        <v>59</v>
      </c>
      <c r="T3483" s="8">
        <f>R3483+S3483</f>
        <v>10027</v>
      </c>
      <c r="U3483" s="8">
        <f>T3483-Q3483</f>
        <v>715</v>
      </c>
      <c r="V3483" s="2" t="s">
        <v>30</v>
      </c>
      <c r="W3483" s="31">
        <f>IF(T3483&lt;5000,T3483*2%,IF(T3483&lt;25000,T3483*5%,IF(T3483&lt;50000,T3483*7%,IF(T3483&lt;100000,T3483*9%,IF(T3483&lt;250000,T3483*12%,T3483*15%)))))</f>
        <v>501.35</v>
      </c>
    </row>
    <row r="3484" spans="1:23" x14ac:dyDescent="0.3">
      <c r="A3484" s="2" t="s">
        <v>4748</v>
      </c>
      <c r="B3484" s="4">
        <v>44069</v>
      </c>
      <c r="C3484" s="4">
        <v>44070</v>
      </c>
      <c r="D3484" s="2" t="s">
        <v>47</v>
      </c>
      <c r="E3484" s="2" t="s">
        <v>43</v>
      </c>
      <c r="F3484" s="2" t="s">
        <v>997</v>
      </c>
      <c r="G3484" s="5" t="str">
        <f>VLOOKUP(F3484,'Customer Info'!A:B,2,0)</f>
        <v>Jesus</v>
      </c>
      <c r="H3484" s="5" t="str">
        <f>VLOOKUP(F3484,'Customer Info'!A:C,3,0)</f>
        <v>Ocampo</v>
      </c>
      <c r="I3484" s="5" t="str">
        <f>VLOOKUP(F3484,'Customer Info'!A:E,5,0)</f>
        <v>Herten</v>
      </c>
      <c r="J3484" s="2" t="s">
        <v>1224</v>
      </c>
      <c r="K3484" s="6" t="str">
        <f>VLOOKUP(J3484,'Product Details'!B:C,2,0)</f>
        <v>Office_Supplies</v>
      </c>
      <c r="L3484" s="6" t="str">
        <f>VLOOKUP(J3484,'Product Details'!B:D,3,0)</f>
        <v>Labels</v>
      </c>
      <c r="M3484" s="6" t="s">
        <v>6466</v>
      </c>
      <c r="N3484" s="2">
        <v>1997</v>
      </c>
      <c r="O3484" s="2">
        <v>1816</v>
      </c>
      <c r="P3484" s="2">
        <v>5</v>
      </c>
      <c r="Q3484" s="7">
        <f>O3484*P3484</f>
        <v>9080</v>
      </c>
      <c r="R3484" s="7">
        <f>N3484*P3484</f>
        <v>9985</v>
      </c>
      <c r="S3484" s="2">
        <v>74</v>
      </c>
      <c r="T3484" s="8">
        <f>R3484+S3484</f>
        <v>10059</v>
      </c>
      <c r="U3484" s="8">
        <f>T3484-Q3484</f>
        <v>979</v>
      </c>
      <c r="V3484" s="2" t="s">
        <v>33</v>
      </c>
      <c r="W3484" s="31">
        <f>IF(T3484&lt;5000,T3484*2%,IF(T3484&lt;25000,T3484*5%,IF(T3484&lt;50000,T3484*7%,IF(T3484&lt;100000,T3484*9%,IF(T3484&lt;250000,T3484*12%,T3484*15%)))))</f>
        <v>502.95000000000005</v>
      </c>
    </row>
    <row r="3485" spans="1:23" x14ac:dyDescent="0.3">
      <c r="A3485" s="2" t="s">
        <v>3230</v>
      </c>
      <c r="B3485" s="4">
        <v>43282</v>
      </c>
      <c r="C3485" s="4">
        <v>43283</v>
      </c>
      <c r="D3485" s="2" t="s">
        <v>35</v>
      </c>
      <c r="E3485" s="2" t="s">
        <v>36</v>
      </c>
      <c r="F3485" s="2" t="s">
        <v>645</v>
      </c>
      <c r="G3485" s="5" t="str">
        <f>VLOOKUP(F3485,'Customer Info'!A:B,2,0)</f>
        <v>Randy</v>
      </c>
      <c r="H3485" s="5" t="str">
        <f>VLOOKUP(F3485,'Customer Info'!A:C,3,0)</f>
        <v>Bradley</v>
      </c>
      <c r="I3485" s="5" t="str">
        <f>VLOOKUP(F3485,'Customer Info'!A:E,5,0)</f>
        <v>Wollongong</v>
      </c>
      <c r="J3485" s="2" t="s">
        <v>538</v>
      </c>
      <c r="K3485" s="6" t="str">
        <f>VLOOKUP(J3485,'Product Details'!B:C,2,0)</f>
        <v>Technology</v>
      </c>
      <c r="L3485" s="6" t="str">
        <f>VLOOKUP(J3485,'Product Details'!B:D,3,0)</f>
        <v>Copiers</v>
      </c>
      <c r="M3485" s="6" t="s">
        <v>6436</v>
      </c>
      <c r="N3485" s="2">
        <v>1668</v>
      </c>
      <c r="O3485" s="2">
        <v>1636</v>
      </c>
      <c r="P3485" s="2">
        <v>6</v>
      </c>
      <c r="Q3485" s="7">
        <f>O3485*P3485</f>
        <v>9816</v>
      </c>
      <c r="R3485" s="7">
        <f>N3485*P3485</f>
        <v>10008</v>
      </c>
      <c r="S3485" s="2">
        <v>56</v>
      </c>
      <c r="T3485" s="8">
        <f>R3485+S3485</f>
        <v>10064</v>
      </c>
      <c r="U3485" s="8">
        <f>T3485-Q3485</f>
        <v>248</v>
      </c>
      <c r="V3485" s="2" t="s">
        <v>33</v>
      </c>
      <c r="W3485" s="31">
        <f>IF(T3485&lt;5000,T3485*2%,IF(T3485&lt;25000,T3485*5%,IF(T3485&lt;50000,T3485*7%,IF(T3485&lt;100000,T3485*9%,IF(T3485&lt;250000,T3485*12%,T3485*15%)))))</f>
        <v>503.20000000000005</v>
      </c>
    </row>
    <row r="3486" spans="1:23" x14ac:dyDescent="0.3">
      <c r="A3486" s="2" t="s">
        <v>141</v>
      </c>
      <c r="B3486" s="4">
        <v>43236</v>
      </c>
      <c r="C3486" s="4">
        <v>43238</v>
      </c>
      <c r="D3486" s="2" t="s">
        <v>28</v>
      </c>
      <c r="E3486" s="2" t="s">
        <v>68</v>
      </c>
      <c r="F3486" s="2" t="s">
        <v>142</v>
      </c>
      <c r="G3486" s="5" t="str">
        <f>VLOOKUP(F3486,'Customer Info'!A:B,2,0)</f>
        <v>Steve</v>
      </c>
      <c r="H3486" s="5" t="str">
        <f>VLOOKUP(F3486,'Customer Info'!A:C,3,0)</f>
        <v>Carroll</v>
      </c>
      <c r="I3486" s="5" t="str">
        <f>VLOOKUP(F3486,'Customer Info'!A:E,5,0)</f>
        <v>Qingdao</v>
      </c>
      <c r="J3486" s="2" t="s">
        <v>143</v>
      </c>
      <c r="K3486" s="6" t="str">
        <f>VLOOKUP(J3486,'Product Details'!B:C,2,0)</f>
        <v>Office_Supplies</v>
      </c>
      <c r="L3486" s="6" t="str">
        <f>VLOOKUP(J3486,'Product Details'!B:D,3,0)</f>
        <v>Binders</v>
      </c>
      <c r="M3486" s="6" t="s">
        <v>6487</v>
      </c>
      <c r="N3486" s="2">
        <v>3341</v>
      </c>
      <c r="O3486" s="2">
        <v>3152</v>
      </c>
      <c r="P3486" s="2">
        <v>3</v>
      </c>
      <c r="Q3486" s="7">
        <f>O3486*P3486</f>
        <v>9456</v>
      </c>
      <c r="R3486" s="7">
        <f>N3486*P3486</f>
        <v>10023</v>
      </c>
      <c r="S3486" s="2">
        <v>55</v>
      </c>
      <c r="T3486" s="8">
        <f>R3486+S3486</f>
        <v>10078</v>
      </c>
      <c r="U3486" s="8">
        <f>T3486-Q3486</f>
        <v>622</v>
      </c>
      <c r="V3486" s="2" t="s">
        <v>33</v>
      </c>
      <c r="W3486" s="31">
        <f>IF(T3486&lt;5000,T3486*2%,IF(T3486&lt;25000,T3486*5%,IF(T3486&lt;50000,T3486*7%,IF(T3486&lt;100000,T3486*9%,IF(T3486&lt;250000,T3486*12%,T3486*15%)))))</f>
        <v>503.90000000000003</v>
      </c>
    </row>
    <row r="3487" spans="1:23" x14ac:dyDescent="0.3">
      <c r="A3487" s="2" t="s">
        <v>2331</v>
      </c>
      <c r="B3487" s="4">
        <v>43690</v>
      </c>
      <c r="C3487" s="4">
        <v>43691</v>
      </c>
      <c r="D3487" s="2" t="s">
        <v>28</v>
      </c>
      <c r="E3487" s="2" t="s">
        <v>36</v>
      </c>
      <c r="F3487" s="2" t="s">
        <v>1446</v>
      </c>
      <c r="G3487" s="5" t="str">
        <f>VLOOKUP(F3487,'Customer Info'!A:B,2,0)</f>
        <v>Brad</v>
      </c>
      <c r="H3487" s="5" t="str">
        <f>VLOOKUP(F3487,'Customer Info'!A:C,3,0)</f>
        <v>Eason</v>
      </c>
      <c r="I3487" s="5" t="str">
        <f>VLOOKUP(F3487,'Customer Info'!A:E,5,0)</f>
        <v>Bogor</v>
      </c>
      <c r="J3487" s="2" t="s">
        <v>207</v>
      </c>
      <c r="K3487" s="6" t="str">
        <f>VLOOKUP(J3487,'Product Details'!B:C,2,0)</f>
        <v>Office_Supplies</v>
      </c>
      <c r="L3487" s="6" t="str">
        <f>VLOOKUP(J3487,'Product Details'!B:D,3,0)</f>
        <v>Labels</v>
      </c>
      <c r="M3487" s="6" t="s">
        <v>6469</v>
      </c>
      <c r="N3487" s="2">
        <v>2007</v>
      </c>
      <c r="O3487" s="2">
        <v>1839</v>
      </c>
      <c r="P3487" s="2">
        <v>5</v>
      </c>
      <c r="Q3487" s="7">
        <f>O3487*P3487</f>
        <v>9195</v>
      </c>
      <c r="R3487" s="7">
        <f>N3487*P3487</f>
        <v>10035</v>
      </c>
      <c r="S3487" s="2">
        <v>69</v>
      </c>
      <c r="T3487" s="8">
        <f>R3487+S3487</f>
        <v>10104</v>
      </c>
      <c r="U3487" s="8">
        <f>T3487-Q3487</f>
        <v>909</v>
      </c>
      <c r="V3487" s="2" t="s">
        <v>30</v>
      </c>
      <c r="W3487" s="31">
        <f>IF(T3487&lt;5000,T3487*2%,IF(T3487&lt;25000,T3487*5%,IF(T3487&lt;50000,T3487*7%,IF(T3487&lt;100000,T3487*9%,IF(T3487&lt;250000,T3487*12%,T3487*15%)))))</f>
        <v>505.20000000000005</v>
      </c>
    </row>
    <row r="3488" spans="1:23" x14ac:dyDescent="0.3">
      <c r="A3488" s="2" t="s">
        <v>3490</v>
      </c>
      <c r="B3488" s="4">
        <v>43673</v>
      </c>
      <c r="C3488" s="4">
        <v>43675</v>
      </c>
      <c r="D3488" s="2" t="s">
        <v>35</v>
      </c>
      <c r="E3488" s="2" t="s">
        <v>29</v>
      </c>
      <c r="F3488" s="2" t="s">
        <v>1446</v>
      </c>
      <c r="G3488" s="5" t="str">
        <f>VLOOKUP(F3488,'Customer Info'!A:B,2,0)</f>
        <v>Brad</v>
      </c>
      <c r="H3488" s="5" t="str">
        <f>VLOOKUP(F3488,'Customer Info'!A:C,3,0)</f>
        <v>Eason</v>
      </c>
      <c r="I3488" s="5" t="str">
        <f>VLOOKUP(F3488,'Customer Info'!A:E,5,0)</f>
        <v>Bogor</v>
      </c>
      <c r="J3488" s="2" t="s">
        <v>699</v>
      </c>
      <c r="K3488" s="6" t="str">
        <f>VLOOKUP(J3488,'Product Details'!B:C,2,0)</f>
        <v>Technology</v>
      </c>
      <c r="L3488" s="6" t="str">
        <f>VLOOKUP(J3488,'Product Details'!B:D,3,0)</f>
        <v>Accessories</v>
      </c>
      <c r="M3488" s="6" t="s">
        <v>6443</v>
      </c>
      <c r="N3488" s="2">
        <v>2515</v>
      </c>
      <c r="O3488" s="2">
        <v>2397</v>
      </c>
      <c r="P3488" s="2">
        <v>4</v>
      </c>
      <c r="Q3488" s="7">
        <f>O3488*P3488</f>
        <v>9588</v>
      </c>
      <c r="R3488" s="7">
        <f>N3488*P3488</f>
        <v>10060</v>
      </c>
      <c r="S3488" s="2">
        <v>61</v>
      </c>
      <c r="T3488" s="8">
        <f>R3488+S3488</f>
        <v>10121</v>
      </c>
      <c r="U3488" s="8">
        <f>T3488-Q3488</f>
        <v>533</v>
      </c>
      <c r="V3488" s="2" t="s">
        <v>33</v>
      </c>
      <c r="W3488" s="31">
        <f>IF(T3488&lt;5000,T3488*2%,IF(T3488&lt;25000,T3488*5%,IF(T3488&lt;50000,T3488*7%,IF(T3488&lt;100000,T3488*9%,IF(T3488&lt;250000,T3488*12%,T3488*15%)))))</f>
        <v>506.05</v>
      </c>
    </row>
    <row r="3489" spans="1:23" x14ac:dyDescent="0.3">
      <c r="A3489" s="2" t="s">
        <v>3916</v>
      </c>
      <c r="B3489" s="4">
        <v>43945</v>
      </c>
      <c r="C3489" s="4">
        <v>43945</v>
      </c>
      <c r="D3489" s="2" t="s">
        <v>28</v>
      </c>
      <c r="E3489" s="2" t="s">
        <v>29</v>
      </c>
      <c r="F3489" s="2" t="s">
        <v>1458</v>
      </c>
      <c r="G3489" s="5" t="str">
        <f>VLOOKUP(F3489,'Customer Info'!A:B,2,0)</f>
        <v>Darren</v>
      </c>
      <c r="H3489" s="5" t="str">
        <f>VLOOKUP(F3489,'Customer Info'!A:C,3,0)</f>
        <v>Koutras</v>
      </c>
      <c r="I3489" s="5" t="str">
        <f>VLOOKUP(F3489,'Customer Info'!A:E,5,0)</f>
        <v>Pune</v>
      </c>
      <c r="J3489" s="2" t="s">
        <v>701</v>
      </c>
      <c r="K3489" s="6" t="str">
        <f>VLOOKUP(J3489,'Product Details'!B:C,2,0)</f>
        <v>Furniture</v>
      </c>
      <c r="L3489" s="6" t="str">
        <f>VLOOKUP(J3489,'Product Details'!B:D,3,0)</f>
        <v>Tables</v>
      </c>
      <c r="M3489" s="6" t="s">
        <v>6476</v>
      </c>
      <c r="N3489" s="2">
        <v>3354</v>
      </c>
      <c r="O3489" s="2">
        <v>3102</v>
      </c>
      <c r="P3489" s="2">
        <v>3</v>
      </c>
      <c r="Q3489" s="7">
        <f>O3489*P3489</f>
        <v>9306</v>
      </c>
      <c r="R3489" s="7">
        <f>N3489*P3489</f>
        <v>10062</v>
      </c>
      <c r="S3489" s="2">
        <v>87</v>
      </c>
      <c r="T3489" s="8">
        <f>R3489+S3489</f>
        <v>10149</v>
      </c>
      <c r="U3489" s="8">
        <f>T3489-Q3489</f>
        <v>843</v>
      </c>
      <c r="V3489" s="2" t="s">
        <v>30</v>
      </c>
      <c r="W3489" s="31">
        <f>IF(T3489&lt;5000,T3489*2%,IF(T3489&lt;25000,T3489*5%,IF(T3489&lt;50000,T3489*7%,IF(T3489&lt;100000,T3489*9%,IF(T3489&lt;250000,T3489*12%,T3489*15%)))))</f>
        <v>507.45000000000005</v>
      </c>
    </row>
    <row r="3490" spans="1:23" x14ac:dyDescent="0.3">
      <c r="A3490" s="2" t="s">
        <v>2250</v>
      </c>
      <c r="B3490" s="4">
        <v>43408</v>
      </c>
      <c r="C3490" s="4">
        <v>43408</v>
      </c>
      <c r="D3490" s="2" t="s">
        <v>28</v>
      </c>
      <c r="E3490" s="2" t="s">
        <v>91</v>
      </c>
      <c r="F3490" s="2" t="s">
        <v>1271</v>
      </c>
      <c r="G3490" s="5" t="str">
        <f>VLOOKUP(F3490,'Customer Info'!A:B,2,0)</f>
        <v>Thomas</v>
      </c>
      <c r="H3490" s="5" t="str">
        <f>VLOOKUP(F3490,'Customer Info'!A:C,3,0)</f>
        <v>Boland</v>
      </c>
      <c r="I3490" s="5" t="str">
        <f>VLOOKUP(F3490,'Customer Info'!A:E,5,0)</f>
        <v>Surabaya</v>
      </c>
      <c r="J3490" s="2" t="s">
        <v>382</v>
      </c>
      <c r="K3490" s="6" t="str">
        <f>VLOOKUP(J3490,'Product Details'!B:C,2,0)</f>
        <v>Office_Supplies</v>
      </c>
      <c r="L3490" s="6" t="str">
        <f>VLOOKUP(J3490,'Product Details'!B:D,3,0)</f>
        <v>Storage</v>
      </c>
      <c r="M3490" s="6" t="s">
        <v>6548</v>
      </c>
      <c r="N3490" s="2">
        <v>3354</v>
      </c>
      <c r="O3490" s="2">
        <v>3102</v>
      </c>
      <c r="P3490" s="2">
        <v>3</v>
      </c>
      <c r="Q3490" s="7">
        <f>O3490*P3490</f>
        <v>9306</v>
      </c>
      <c r="R3490" s="7">
        <f>N3490*P3490</f>
        <v>10062</v>
      </c>
      <c r="S3490" s="2">
        <v>75</v>
      </c>
      <c r="T3490" s="8">
        <f>R3490+S3490</f>
        <v>10137</v>
      </c>
      <c r="U3490" s="8">
        <f>T3490-Q3490</f>
        <v>831</v>
      </c>
      <c r="V3490" s="2" t="s">
        <v>33</v>
      </c>
      <c r="W3490" s="31">
        <f>IF(T3490&lt;5000,T3490*2%,IF(T3490&lt;25000,T3490*5%,IF(T3490&lt;50000,T3490*7%,IF(T3490&lt;100000,T3490*9%,IF(T3490&lt;250000,T3490*12%,T3490*15%)))))</f>
        <v>506.85</v>
      </c>
    </row>
    <row r="3491" spans="1:23" x14ac:dyDescent="0.3">
      <c r="A3491" s="2" t="s">
        <v>3540</v>
      </c>
      <c r="B3491" s="4">
        <v>43486</v>
      </c>
      <c r="C3491" s="4">
        <v>43486</v>
      </c>
      <c r="D3491" s="2" t="s">
        <v>28</v>
      </c>
      <c r="E3491" s="2" t="s">
        <v>68</v>
      </c>
      <c r="F3491" s="2" t="s">
        <v>851</v>
      </c>
      <c r="G3491" s="5" t="str">
        <f>VLOOKUP(F3491,'Customer Info'!A:B,2,0)</f>
        <v>Brooke</v>
      </c>
      <c r="H3491" s="5" t="str">
        <f>VLOOKUP(F3491,'Customer Info'!A:C,3,0)</f>
        <v>Gillingham</v>
      </c>
      <c r="I3491" s="5" t="str">
        <f>VLOOKUP(F3491,'Customer Info'!A:E,5,0)</f>
        <v>Geraldton</v>
      </c>
      <c r="J3491" s="2" t="s">
        <v>32</v>
      </c>
      <c r="K3491" s="6" t="str">
        <f>VLOOKUP(J3491,'Product Details'!B:C,2,0)</f>
        <v>Technology</v>
      </c>
      <c r="L3491" s="6" t="str">
        <f>VLOOKUP(J3491,'Product Details'!B:D,3,0)</f>
        <v>Machines</v>
      </c>
      <c r="M3491" s="6" t="s">
        <v>6403</v>
      </c>
      <c r="N3491" s="2">
        <v>3354</v>
      </c>
      <c r="O3491" s="2">
        <v>3102</v>
      </c>
      <c r="P3491" s="2">
        <v>3</v>
      </c>
      <c r="Q3491" s="7">
        <f>O3491*P3491</f>
        <v>9306</v>
      </c>
      <c r="R3491" s="7">
        <f>N3491*P3491</f>
        <v>10062</v>
      </c>
      <c r="S3491" s="2">
        <v>49</v>
      </c>
      <c r="T3491" s="8">
        <f>R3491+S3491</f>
        <v>10111</v>
      </c>
      <c r="U3491" s="8">
        <f>T3491-Q3491</f>
        <v>805</v>
      </c>
      <c r="V3491" s="2" t="s">
        <v>33</v>
      </c>
      <c r="W3491" s="31">
        <f>IF(T3491&lt;5000,T3491*2%,IF(T3491&lt;25000,T3491*5%,IF(T3491&lt;50000,T3491*7%,IF(T3491&lt;100000,T3491*9%,IF(T3491&lt;250000,T3491*12%,T3491*15%)))))</f>
        <v>505.55</v>
      </c>
    </row>
    <row r="3492" spans="1:23" x14ac:dyDescent="0.3">
      <c r="A3492" s="2" t="s">
        <v>2718</v>
      </c>
      <c r="B3492" s="4">
        <v>43989</v>
      </c>
      <c r="C3492" s="4">
        <v>43990</v>
      </c>
      <c r="D3492" s="2" t="s">
        <v>28</v>
      </c>
      <c r="E3492" s="2" t="s">
        <v>91</v>
      </c>
      <c r="F3492" s="2" t="s">
        <v>558</v>
      </c>
      <c r="G3492" s="5" t="str">
        <f>VLOOKUP(F3492,'Customer Info'!A:B,2,0)</f>
        <v>Damala</v>
      </c>
      <c r="H3492" s="5" t="str">
        <f>VLOOKUP(F3492,'Customer Info'!A:C,3,0)</f>
        <v>Kotsonis</v>
      </c>
      <c r="I3492" s="5" t="str">
        <f>VLOOKUP(F3492,'Customer Info'!A:E,5,0)</f>
        <v>Berlin</v>
      </c>
      <c r="J3492" s="2" t="s">
        <v>255</v>
      </c>
      <c r="K3492" s="6" t="str">
        <f>VLOOKUP(J3492,'Product Details'!B:C,2,0)</f>
        <v>Office_Supplies</v>
      </c>
      <c r="L3492" s="6" t="str">
        <f>VLOOKUP(J3492,'Product Details'!B:D,3,0)</f>
        <v>Supplies</v>
      </c>
      <c r="M3492" s="6" t="s">
        <v>6416</v>
      </c>
      <c r="N3492" s="2">
        <v>3354</v>
      </c>
      <c r="O3492" s="2">
        <v>3102</v>
      </c>
      <c r="P3492" s="2">
        <v>3</v>
      </c>
      <c r="Q3492" s="7">
        <f>O3492*P3492</f>
        <v>9306</v>
      </c>
      <c r="R3492" s="7">
        <f>N3492*P3492</f>
        <v>10062</v>
      </c>
      <c r="S3492" s="2">
        <v>48</v>
      </c>
      <c r="T3492" s="8">
        <f>R3492+S3492</f>
        <v>10110</v>
      </c>
      <c r="U3492" s="8">
        <f>T3492-Q3492</f>
        <v>804</v>
      </c>
      <c r="V3492" s="2" t="s">
        <v>63</v>
      </c>
      <c r="W3492" s="31">
        <f>IF(T3492&lt;5000,T3492*2%,IF(T3492&lt;25000,T3492*5%,IF(T3492&lt;50000,T3492*7%,IF(T3492&lt;100000,T3492*9%,IF(T3492&lt;250000,T3492*12%,T3492*15%)))))</f>
        <v>505.5</v>
      </c>
    </row>
    <row r="3493" spans="1:23" x14ac:dyDescent="0.3">
      <c r="A3493" s="2" t="s">
        <v>4149</v>
      </c>
      <c r="B3493" s="4">
        <v>43419</v>
      </c>
      <c r="C3493" s="4">
        <v>43420</v>
      </c>
      <c r="D3493" s="2" t="s">
        <v>28</v>
      </c>
      <c r="E3493" s="2" t="s">
        <v>91</v>
      </c>
      <c r="F3493" s="2" t="s">
        <v>1005</v>
      </c>
      <c r="G3493" s="5" t="str">
        <f>VLOOKUP(F3493,'Customer Info'!A:B,2,0)</f>
        <v>Katrina</v>
      </c>
      <c r="H3493" s="5" t="str">
        <f>VLOOKUP(F3493,'Customer Info'!A:C,3,0)</f>
        <v>Bavinger</v>
      </c>
      <c r="I3493" s="5" t="str">
        <f>VLOOKUP(F3493,'Customer Info'!A:E,5,0)</f>
        <v>Melbourne</v>
      </c>
      <c r="J3493" s="2" t="s">
        <v>448</v>
      </c>
      <c r="K3493" s="6" t="str">
        <f>VLOOKUP(J3493,'Product Details'!B:C,2,0)</f>
        <v>Office_Supplies</v>
      </c>
      <c r="L3493" s="6" t="str">
        <f>VLOOKUP(J3493,'Product Details'!B:D,3,0)</f>
        <v>Envelopes</v>
      </c>
      <c r="M3493" s="6" t="s">
        <v>6407</v>
      </c>
      <c r="N3493" s="2">
        <v>3354</v>
      </c>
      <c r="O3493" s="2">
        <v>3102</v>
      </c>
      <c r="P3493" s="2">
        <v>3</v>
      </c>
      <c r="Q3493" s="7">
        <f>O3493*P3493</f>
        <v>9306</v>
      </c>
      <c r="R3493" s="7">
        <f>N3493*P3493</f>
        <v>10062</v>
      </c>
      <c r="S3493" s="2">
        <v>41</v>
      </c>
      <c r="T3493" s="8">
        <f>R3493+S3493</f>
        <v>10103</v>
      </c>
      <c r="U3493" s="8">
        <f>T3493-Q3493</f>
        <v>797</v>
      </c>
      <c r="V3493" s="2" t="s">
        <v>33</v>
      </c>
      <c r="W3493" s="31">
        <f>IF(T3493&lt;5000,T3493*2%,IF(T3493&lt;25000,T3493*5%,IF(T3493&lt;50000,T3493*7%,IF(T3493&lt;100000,T3493*9%,IF(T3493&lt;250000,T3493*12%,T3493*15%)))))</f>
        <v>505.15000000000003</v>
      </c>
    </row>
    <row r="3494" spans="1:23" x14ac:dyDescent="0.3">
      <c r="A3494" s="2" t="s">
        <v>4944</v>
      </c>
      <c r="B3494" s="4">
        <v>43234</v>
      </c>
      <c r="C3494" s="4">
        <v>43235</v>
      </c>
      <c r="D3494" s="2" t="s">
        <v>47</v>
      </c>
      <c r="E3494" s="2" t="s">
        <v>43</v>
      </c>
      <c r="F3494" s="2" t="s">
        <v>742</v>
      </c>
      <c r="G3494" s="5" t="str">
        <f>VLOOKUP(F3494,'Customer Info'!A:B,2,0)</f>
        <v>Rick</v>
      </c>
      <c r="H3494" s="5" t="str">
        <f>VLOOKUP(F3494,'Customer Info'!A:C,3,0)</f>
        <v>Reed</v>
      </c>
      <c r="I3494" s="5" t="str">
        <f>VLOOKUP(F3494,'Customer Info'!A:E,5,0)</f>
        <v>Lucknow</v>
      </c>
      <c r="J3494" s="2" t="s">
        <v>160</v>
      </c>
      <c r="K3494" s="6" t="str">
        <f>VLOOKUP(J3494,'Product Details'!B:C,2,0)</f>
        <v>Office_Supplies</v>
      </c>
      <c r="L3494" s="6" t="str">
        <f>VLOOKUP(J3494,'Product Details'!B:D,3,0)</f>
        <v>Storage</v>
      </c>
      <c r="M3494" s="6" t="s">
        <v>6506</v>
      </c>
      <c r="N3494" s="2">
        <v>2017</v>
      </c>
      <c r="O3494" s="2">
        <v>1834</v>
      </c>
      <c r="P3494" s="2">
        <v>5</v>
      </c>
      <c r="Q3494" s="7">
        <f>O3494*P3494</f>
        <v>9170</v>
      </c>
      <c r="R3494" s="7">
        <f>N3494*P3494</f>
        <v>10085</v>
      </c>
      <c r="S3494" s="2">
        <v>74</v>
      </c>
      <c r="T3494" s="8">
        <f>R3494+S3494</f>
        <v>10159</v>
      </c>
      <c r="U3494" s="8">
        <f>T3494-Q3494</f>
        <v>989</v>
      </c>
      <c r="V3494" s="2" t="s">
        <v>63</v>
      </c>
      <c r="W3494" s="31">
        <f>IF(T3494&lt;5000,T3494*2%,IF(T3494&lt;25000,T3494*5%,IF(T3494&lt;50000,T3494*7%,IF(T3494&lt;100000,T3494*9%,IF(T3494&lt;250000,T3494*12%,T3494*15%)))))</f>
        <v>507.95000000000005</v>
      </c>
    </row>
    <row r="3495" spans="1:23" x14ac:dyDescent="0.3">
      <c r="A3495" s="2" t="s">
        <v>2189</v>
      </c>
      <c r="B3495" s="4">
        <v>43444</v>
      </c>
      <c r="C3495" s="4">
        <v>43446</v>
      </c>
      <c r="D3495" s="2" t="s">
        <v>47</v>
      </c>
      <c r="E3495" s="2" t="s">
        <v>29</v>
      </c>
      <c r="F3495" s="2" t="s">
        <v>784</v>
      </c>
      <c r="G3495" s="5" t="str">
        <f>VLOOKUP(F3495,'Customer Info'!A:B,2,0)</f>
        <v>Duane</v>
      </c>
      <c r="H3495" s="5" t="str">
        <f>VLOOKUP(F3495,'Customer Info'!A:C,3,0)</f>
        <v>Benoit</v>
      </c>
      <c r="I3495" s="5" t="str">
        <f>VLOOKUP(F3495,'Customer Info'!A:E,5,0)</f>
        <v>Tamworth</v>
      </c>
      <c r="J3495" s="2" t="s">
        <v>325</v>
      </c>
      <c r="K3495" s="6" t="str">
        <f>VLOOKUP(J3495,'Product Details'!B:C,2,0)</f>
        <v>Technology</v>
      </c>
      <c r="L3495" s="6" t="str">
        <f>VLOOKUP(J3495,'Product Details'!B:D,3,0)</f>
        <v>Copiers</v>
      </c>
      <c r="M3495" s="6" t="s">
        <v>6415</v>
      </c>
      <c r="N3495" s="2">
        <v>2017</v>
      </c>
      <c r="O3495" s="2">
        <v>1834</v>
      </c>
      <c r="P3495" s="2">
        <v>5</v>
      </c>
      <c r="Q3495" s="7">
        <f>O3495*P3495</f>
        <v>9170</v>
      </c>
      <c r="R3495" s="7">
        <f>N3495*P3495</f>
        <v>10085</v>
      </c>
      <c r="S3495" s="2">
        <v>21</v>
      </c>
      <c r="T3495" s="8">
        <f>R3495+S3495</f>
        <v>10106</v>
      </c>
      <c r="U3495" s="8">
        <f>T3495-Q3495</f>
        <v>936</v>
      </c>
      <c r="V3495" s="2" t="s">
        <v>33</v>
      </c>
      <c r="W3495" s="31">
        <f>IF(T3495&lt;5000,T3495*2%,IF(T3495&lt;25000,T3495*5%,IF(T3495&lt;50000,T3495*7%,IF(T3495&lt;100000,T3495*9%,IF(T3495&lt;250000,T3495*12%,T3495*15%)))))</f>
        <v>505.3</v>
      </c>
    </row>
    <row r="3496" spans="1:23" x14ac:dyDescent="0.3">
      <c r="A3496" s="2" t="s">
        <v>3362</v>
      </c>
      <c r="B3496" s="4">
        <v>43778</v>
      </c>
      <c r="C3496" s="4">
        <v>43778</v>
      </c>
      <c r="D3496" s="2" t="s">
        <v>47</v>
      </c>
      <c r="E3496" s="2" t="s">
        <v>36</v>
      </c>
      <c r="F3496" s="2" t="s">
        <v>1759</v>
      </c>
      <c r="G3496" s="5" t="str">
        <f>VLOOKUP(F3496,'Customer Info'!A:B,2,0)</f>
        <v>Stefania</v>
      </c>
      <c r="H3496" s="5" t="str">
        <f>VLOOKUP(F3496,'Customer Info'!A:C,3,0)</f>
        <v>Perrino</v>
      </c>
      <c r="I3496" s="5" t="str">
        <f>VLOOKUP(F3496,'Customer Info'!A:E,5,0)</f>
        <v>Albury</v>
      </c>
      <c r="J3496" s="2" t="s">
        <v>424</v>
      </c>
      <c r="K3496" s="6" t="str">
        <f>VLOOKUP(J3496,'Product Details'!B:C,2,0)</f>
        <v>Office_Supplies</v>
      </c>
      <c r="L3496" s="6" t="str">
        <f>VLOOKUP(J3496,'Product Details'!B:D,3,0)</f>
        <v>Supplies</v>
      </c>
      <c r="M3496" s="6" t="s">
        <v>6398</v>
      </c>
      <c r="N3496" s="2">
        <v>1441</v>
      </c>
      <c r="O3496" s="2">
        <v>1360</v>
      </c>
      <c r="P3496" s="2">
        <v>7</v>
      </c>
      <c r="Q3496" s="7">
        <f>O3496*P3496</f>
        <v>9520</v>
      </c>
      <c r="R3496" s="7">
        <f>N3496*P3496</f>
        <v>10087</v>
      </c>
      <c r="S3496" s="2">
        <v>93</v>
      </c>
      <c r="T3496" s="8">
        <f>R3496+S3496</f>
        <v>10180</v>
      </c>
      <c r="U3496" s="8">
        <f>T3496-Q3496</f>
        <v>660</v>
      </c>
      <c r="V3496" s="2" t="s">
        <v>33</v>
      </c>
      <c r="W3496" s="31">
        <f>IF(T3496&lt;5000,T3496*2%,IF(T3496&lt;25000,T3496*5%,IF(T3496&lt;50000,T3496*7%,IF(T3496&lt;100000,T3496*9%,IF(T3496&lt;250000,T3496*12%,T3496*15%)))))</f>
        <v>509</v>
      </c>
    </row>
    <row r="3497" spans="1:23" x14ac:dyDescent="0.3">
      <c r="A3497" s="2" t="s">
        <v>2238</v>
      </c>
      <c r="B3497" s="4">
        <v>43114</v>
      </c>
      <c r="C3497" s="4">
        <v>43115</v>
      </c>
      <c r="D3497" s="2" t="s">
        <v>28</v>
      </c>
      <c r="E3497" s="2" t="s">
        <v>48</v>
      </c>
      <c r="F3497" s="2" t="s">
        <v>61</v>
      </c>
      <c r="G3497" s="5" t="str">
        <f>VLOOKUP(F3497,'Customer Info'!A:B,2,0)</f>
        <v>Corinna</v>
      </c>
      <c r="H3497" s="5" t="str">
        <f>VLOOKUP(F3497,'Customer Info'!A:C,3,0)</f>
        <v>Mitchell</v>
      </c>
      <c r="I3497" s="5" t="str">
        <f>VLOOKUP(F3497,'Customer Info'!A:E,5,0)</f>
        <v>Augsburg</v>
      </c>
      <c r="J3497" s="2" t="s">
        <v>866</v>
      </c>
      <c r="K3497" s="6" t="str">
        <f>VLOOKUP(J3497,'Product Details'!B:C,2,0)</f>
        <v>Furniture</v>
      </c>
      <c r="L3497" s="6" t="str">
        <f>VLOOKUP(J3497,'Product Details'!B:D,3,0)</f>
        <v>Chairs</v>
      </c>
      <c r="M3497" s="6" t="s">
        <v>6449</v>
      </c>
      <c r="N3497" s="2">
        <v>5051</v>
      </c>
      <c r="O3497" s="2">
        <v>4634</v>
      </c>
      <c r="P3497" s="2">
        <v>2</v>
      </c>
      <c r="Q3497" s="7">
        <f>O3497*P3497</f>
        <v>9268</v>
      </c>
      <c r="R3497" s="7">
        <f>N3497*P3497</f>
        <v>10102</v>
      </c>
      <c r="S3497" s="2">
        <v>80</v>
      </c>
      <c r="T3497" s="8">
        <f>R3497+S3497</f>
        <v>10182</v>
      </c>
      <c r="U3497" s="8">
        <f>T3497-Q3497</f>
        <v>914</v>
      </c>
      <c r="V3497" s="2" t="s">
        <v>30</v>
      </c>
      <c r="W3497" s="31">
        <f>IF(T3497&lt;5000,T3497*2%,IF(T3497&lt;25000,T3497*5%,IF(T3497&lt;50000,T3497*7%,IF(T3497&lt;100000,T3497*9%,IF(T3497&lt;250000,T3497*12%,T3497*15%)))))</f>
        <v>509.1</v>
      </c>
    </row>
    <row r="3498" spans="1:23" x14ac:dyDescent="0.3">
      <c r="A3498" s="2" t="s">
        <v>481</v>
      </c>
      <c r="B3498" s="4">
        <v>43205</v>
      </c>
      <c r="C3498" s="4">
        <v>43206</v>
      </c>
      <c r="D3498" s="2" t="s">
        <v>35</v>
      </c>
      <c r="E3498" s="2" t="s">
        <v>91</v>
      </c>
      <c r="F3498" s="2" t="s">
        <v>300</v>
      </c>
      <c r="G3498" s="5" t="str">
        <f>VLOOKUP(F3498,'Customer Info'!A:B,2,0)</f>
        <v>Toby</v>
      </c>
      <c r="H3498" s="5" t="str">
        <f>VLOOKUP(F3498,'Customer Info'!A:C,3,0)</f>
        <v>Braunhardt</v>
      </c>
      <c r="I3498" s="5" t="str">
        <f>VLOOKUP(F3498,'Customer Info'!A:E,5,0)</f>
        <v>Jiangyan</v>
      </c>
      <c r="J3498" s="2" t="s">
        <v>322</v>
      </c>
      <c r="K3498" s="6" t="str">
        <f>VLOOKUP(J3498,'Product Details'!B:C,2,0)</f>
        <v>Technology</v>
      </c>
      <c r="L3498" s="6" t="str">
        <f>VLOOKUP(J3498,'Product Details'!B:D,3,0)</f>
        <v>Accessories</v>
      </c>
      <c r="M3498" s="6" t="s">
        <v>6475</v>
      </c>
      <c r="N3498" s="2">
        <v>2526</v>
      </c>
      <c r="O3498" s="2">
        <v>2408</v>
      </c>
      <c r="P3498" s="2">
        <v>4</v>
      </c>
      <c r="Q3498" s="7">
        <f>O3498*P3498</f>
        <v>9632</v>
      </c>
      <c r="R3498" s="7">
        <f>N3498*P3498</f>
        <v>10104</v>
      </c>
      <c r="S3498" s="2">
        <v>50</v>
      </c>
      <c r="T3498" s="8">
        <f>R3498+S3498</f>
        <v>10154</v>
      </c>
      <c r="U3498" s="8">
        <f>T3498-Q3498</f>
        <v>522</v>
      </c>
      <c r="V3498" s="2" t="s">
        <v>33</v>
      </c>
      <c r="W3498" s="31">
        <f>IF(T3498&lt;5000,T3498*2%,IF(T3498&lt;25000,T3498*5%,IF(T3498&lt;50000,T3498*7%,IF(T3498&lt;100000,T3498*9%,IF(T3498&lt;250000,T3498*12%,T3498*15%)))))</f>
        <v>507.70000000000005</v>
      </c>
    </row>
    <row r="3499" spans="1:23" x14ac:dyDescent="0.3">
      <c r="A3499" s="2" t="s">
        <v>2711</v>
      </c>
      <c r="B3499" s="4">
        <v>44183</v>
      </c>
      <c r="C3499" s="4">
        <v>44185</v>
      </c>
      <c r="D3499" s="2" t="s">
        <v>35</v>
      </c>
      <c r="E3499" s="2" t="s">
        <v>43</v>
      </c>
      <c r="F3499" s="2" t="s">
        <v>142</v>
      </c>
      <c r="G3499" s="5" t="str">
        <f>VLOOKUP(F3499,'Customer Info'!A:B,2,0)</f>
        <v>Steve</v>
      </c>
      <c r="H3499" s="5" t="str">
        <f>VLOOKUP(F3499,'Customer Info'!A:C,3,0)</f>
        <v>Carroll</v>
      </c>
      <c r="I3499" s="5" t="str">
        <f>VLOOKUP(F3499,'Customer Info'!A:E,5,0)</f>
        <v>Qingdao</v>
      </c>
      <c r="J3499" s="2" t="s">
        <v>245</v>
      </c>
      <c r="K3499" s="6" t="str">
        <f>VLOOKUP(J3499,'Product Details'!B:C,2,0)</f>
        <v>Office_Supplies</v>
      </c>
      <c r="L3499" s="6" t="str">
        <f>VLOOKUP(J3499,'Product Details'!B:D,3,0)</f>
        <v>Envelopes</v>
      </c>
      <c r="M3499" s="6" t="s">
        <v>6427</v>
      </c>
      <c r="N3499" s="2">
        <v>2526</v>
      </c>
      <c r="O3499" s="2">
        <v>2408</v>
      </c>
      <c r="P3499" s="2">
        <v>4</v>
      </c>
      <c r="Q3499" s="7">
        <f>O3499*P3499</f>
        <v>9632</v>
      </c>
      <c r="R3499" s="7">
        <f>N3499*P3499</f>
        <v>10104</v>
      </c>
      <c r="S3499" s="2">
        <v>36</v>
      </c>
      <c r="T3499" s="8">
        <f>R3499+S3499</f>
        <v>10140</v>
      </c>
      <c r="U3499" s="8">
        <f>T3499-Q3499</f>
        <v>508</v>
      </c>
      <c r="V3499" s="2" t="s">
        <v>71</v>
      </c>
      <c r="W3499" s="31">
        <f>IF(T3499&lt;5000,T3499*2%,IF(T3499&lt;25000,T3499*5%,IF(T3499&lt;50000,T3499*7%,IF(T3499&lt;100000,T3499*9%,IF(T3499&lt;250000,T3499*12%,T3499*15%)))))</f>
        <v>507</v>
      </c>
    </row>
    <row r="3500" spans="1:23" x14ac:dyDescent="0.3">
      <c r="A3500" s="2" t="s">
        <v>4980</v>
      </c>
      <c r="B3500" s="4">
        <v>43309</v>
      </c>
      <c r="C3500" s="4">
        <v>43311</v>
      </c>
      <c r="D3500" s="2" t="s">
        <v>28</v>
      </c>
      <c r="E3500" s="2" t="s">
        <v>29</v>
      </c>
      <c r="F3500" s="2" t="s">
        <v>593</v>
      </c>
      <c r="G3500" s="5" t="str">
        <f>VLOOKUP(F3500,'Customer Info'!A:B,2,0)</f>
        <v>Fred</v>
      </c>
      <c r="H3500" s="5" t="str">
        <f>VLOOKUP(F3500,'Customer Info'!A:C,3,0)</f>
        <v>Wasserman</v>
      </c>
      <c r="I3500" s="5" t="str">
        <f>VLOOKUP(F3500,'Customer Info'!A:E,5,0)</f>
        <v>Willich</v>
      </c>
      <c r="J3500" s="2" t="s">
        <v>520</v>
      </c>
      <c r="K3500" s="6" t="str">
        <f>VLOOKUP(J3500,'Product Details'!B:C,2,0)</f>
        <v>Office_Supplies</v>
      </c>
      <c r="L3500" s="6" t="str">
        <f>VLOOKUP(J3500,'Product Details'!B:D,3,0)</f>
        <v>Fasteners</v>
      </c>
      <c r="M3500" s="6" t="s">
        <v>6557</v>
      </c>
      <c r="N3500" s="2">
        <v>1447</v>
      </c>
      <c r="O3500" s="2">
        <v>1326</v>
      </c>
      <c r="P3500" s="2">
        <v>7</v>
      </c>
      <c r="Q3500" s="7">
        <f>O3500*P3500</f>
        <v>9282</v>
      </c>
      <c r="R3500" s="7">
        <f>N3500*P3500</f>
        <v>10129</v>
      </c>
      <c r="S3500" s="2">
        <v>34</v>
      </c>
      <c r="T3500" s="8">
        <f>R3500+S3500</f>
        <v>10163</v>
      </c>
      <c r="U3500" s="8">
        <f>T3500-Q3500</f>
        <v>881</v>
      </c>
      <c r="V3500" s="2" t="s">
        <v>33</v>
      </c>
      <c r="W3500" s="31">
        <f>IF(T3500&lt;5000,T3500*2%,IF(T3500&lt;25000,T3500*5%,IF(T3500&lt;50000,T3500*7%,IF(T3500&lt;100000,T3500*9%,IF(T3500&lt;250000,T3500*12%,T3500*15%)))))</f>
        <v>508.15000000000003</v>
      </c>
    </row>
    <row r="3501" spans="1:23" x14ac:dyDescent="0.3">
      <c r="A3501" s="2" t="s">
        <v>5159</v>
      </c>
      <c r="B3501" s="4">
        <v>43585</v>
      </c>
      <c r="C3501" s="4">
        <v>43586</v>
      </c>
      <c r="D3501" s="2" t="s">
        <v>28</v>
      </c>
      <c r="E3501" s="2" t="s">
        <v>43</v>
      </c>
      <c r="F3501" s="2" t="s">
        <v>1032</v>
      </c>
      <c r="G3501" s="5" t="str">
        <f>VLOOKUP(F3501,'Customer Info'!A:B,2,0)</f>
        <v>Eugene</v>
      </c>
      <c r="H3501" s="5" t="str">
        <f>VLOOKUP(F3501,'Customer Info'!A:C,3,0)</f>
        <v>Hildebrand</v>
      </c>
      <c r="I3501" s="5" t="str">
        <f>VLOOKUP(F3501,'Customer Info'!A:E,5,0)</f>
        <v>Coffs Harbour</v>
      </c>
      <c r="J3501" s="2" t="s">
        <v>38</v>
      </c>
      <c r="K3501" s="6" t="str">
        <f>VLOOKUP(J3501,'Product Details'!B:C,2,0)</f>
        <v>Office_Supplies</v>
      </c>
      <c r="L3501" s="6" t="str">
        <f>VLOOKUP(J3501,'Product Details'!B:D,3,0)</f>
        <v>Binders</v>
      </c>
      <c r="M3501" s="6" t="s">
        <v>6457</v>
      </c>
      <c r="N3501" s="2">
        <v>2027</v>
      </c>
      <c r="O3501" s="2">
        <v>1913</v>
      </c>
      <c r="P3501" s="2">
        <v>5</v>
      </c>
      <c r="Q3501" s="7">
        <f>O3501*P3501</f>
        <v>9565</v>
      </c>
      <c r="R3501" s="7">
        <f>N3501*P3501</f>
        <v>10135</v>
      </c>
      <c r="S3501" s="2">
        <v>55</v>
      </c>
      <c r="T3501" s="8">
        <f>R3501+S3501</f>
        <v>10190</v>
      </c>
      <c r="U3501" s="8">
        <f>T3501-Q3501</f>
        <v>625</v>
      </c>
      <c r="V3501" s="2" t="s">
        <v>33</v>
      </c>
      <c r="W3501" s="31">
        <f>IF(T3501&lt;5000,T3501*2%,IF(T3501&lt;25000,T3501*5%,IF(T3501&lt;50000,T3501*7%,IF(T3501&lt;100000,T3501*9%,IF(T3501&lt;250000,T3501*12%,T3501*15%)))))</f>
        <v>509.5</v>
      </c>
    </row>
    <row r="3502" spans="1:23" x14ac:dyDescent="0.3">
      <c r="A3502" s="2" t="s">
        <v>3767</v>
      </c>
      <c r="B3502" s="4">
        <v>43952</v>
      </c>
      <c r="C3502" s="4">
        <v>43953</v>
      </c>
      <c r="D3502" s="2" t="s">
        <v>28</v>
      </c>
      <c r="E3502" s="2" t="s">
        <v>68</v>
      </c>
      <c r="F3502" s="2" t="s">
        <v>1134</v>
      </c>
      <c r="G3502" s="5" t="str">
        <f>VLOOKUP(F3502,'Customer Info'!A:B,2,0)</f>
        <v>Shirley</v>
      </c>
      <c r="H3502" s="5" t="str">
        <f>VLOOKUP(F3502,'Customer Info'!A:C,3,0)</f>
        <v>Schmidt</v>
      </c>
      <c r="I3502" s="5" t="str">
        <f>VLOOKUP(F3502,'Customer Info'!A:E,5,0)</f>
        <v>Bijapur</v>
      </c>
      <c r="J3502" s="2" t="s">
        <v>183</v>
      </c>
      <c r="K3502" s="6" t="str">
        <f>VLOOKUP(J3502,'Product Details'!B:C,2,0)</f>
        <v>Furniture</v>
      </c>
      <c r="L3502" s="6" t="str">
        <f>VLOOKUP(J3502,'Product Details'!B:D,3,0)</f>
        <v>Tables</v>
      </c>
      <c r="M3502" s="6" t="s">
        <v>6546</v>
      </c>
      <c r="N3502" s="2">
        <v>2027</v>
      </c>
      <c r="O3502" s="2">
        <v>1913</v>
      </c>
      <c r="P3502" s="2">
        <v>5</v>
      </c>
      <c r="Q3502" s="7">
        <f>O3502*P3502</f>
        <v>9565</v>
      </c>
      <c r="R3502" s="7">
        <f>N3502*P3502</f>
        <v>10135</v>
      </c>
      <c r="S3502" s="2">
        <v>42</v>
      </c>
      <c r="T3502" s="8">
        <f>R3502+S3502</f>
        <v>10177</v>
      </c>
      <c r="U3502" s="8">
        <f>T3502-Q3502</f>
        <v>612</v>
      </c>
      <c r="V3502" s="2" t="s">
        <v>33</v>
      </c>
      <c r="W3502" s="31">
        <f>IF(T3502&lt;5000,T3502*2%,IF(T3502&lt;25000,T3502*5%,IF(T3502&lt;50000,T3502*7%,IF(T3502&lt;100000,T3502*9%,IF(T3502&lt;250000,T3502*12%,T3502*15%)))))</f>
        <v>508.85</v>
      </c>
    </row>
    <row r="3503" spans="1:23" x14ac:dyDescent="0.3">
      <c r="A3503" s="2" t="s">
        <v>444</v>
      </c>
      <c r="B3503" s="4">
        <v>43178</v>
      </c>
      <c r="C3503" s="4">
        <v>43179</v>
      </c>
      <c r="D3503" s="2" t="s">
        <v>28</v>
      </c>
      <c r="E3503" s="2" t="s">
        <v>43</v>
      </c>
      <c r="F3503" s="2" t="s">
        <v>445</v>
      </c>
      <c r="G3503" s="5" t="str">
        <f>VLOOKUP(F3503,'Customer Info'!A:B,2,0)</f>
        <v>Cari</v>
      </c>
      <c r="H3503" s="5" t="str">
        <f>VLOOKUP(F3503,'Customer Info'!A:C,3,0)</f>
        <v>MacIntyre</v>
      </c>
      <c r="I3503" s="5" t="str">
        <f>VLOOKUP(F3503,'Customer Info'!A:E,5,0)</f>
        <v>Suzhou</v>
      </c>
      <c r="J3503" s="2" t="s">
        <v>310</v>
      </c>
      <c r="K3503" s="6" t="str">
        <f>VLOOKUP(J3503,'Product Details'!B:C,2,0)</f>
        <v>Technology</v>
      </c>
      <c r="L3503" s="6" t="str">
        <f>VLOOKUP(J3503,'Product Details'!B:D,3,0)</f>
        <v>Copiers</v>
      </c>
      <c r="M3503" s="6" t="s">
        <v>6481</v>
      </c>
      <c r="N3503" s="2">
        <v>2540</v>
      </c>
      <c r="O3503" s="2">
        <v>2397</v>
      </c>
      <c r="P3503" s="2">
        <v>4</v>
      </c>
      <c r="Q3503" s="7">
        <f>O3503*P3503</f>
        <v>9588</v>
      </c>
      <c r="R3503" s="7">
        <f>N3503*P3503</f>
        <v>10160</v>
      </c>
      <c r="S3503" s="2">
        <v>92</v>
      </c>
      <c r="T3503" s="8">
        <f>R3503+S3503</f>
        <v>10252</v>
      </c>
      <c r="U3503" s="8">
        <f>T3503-Q3503</f>
        <v>664</v>
      </c>
      <c r="V3503" s="2" t="s">
        <v>33</v>
      </c>
      <c r="W3503" s="31">
        <f>IF(T3503&lt;5000,T3503*2%,IF(T3503&lt;25000,T3503*5%,IF(T3503&lt;50000,T3503*7%,IF(T3503&lt;100000,T3503*9%,IF(T3503&lt;250000,T3503*12%,T3503*15%)))))</f>
        <v>512.6</v>
      </c>
    </row>
    <row r="3504" spans="1:23" x14ac:dyDescent="0.3">
      <c r="A3504" s="2" t="s">
        <v>4427</v>
      </c>
      <c r="B3504" s="4">
        <v>43630</v>
      </c>
      <c r="C3504" s="4">
        <v>43632</v>
      </c>
      <c r="D3504" s="2" t="s">
        <v>28</v>
      </c>
      <c r="E3504" s="2" t="s">
        <v>91</v>
      </c>
      <c r="F3504" s="2" t="s">
        <v>535</v>
      </c>
      <c r="G3504" s="5" t="str">
        <f>VLOOKUP(F3504,'Customer Info'!A:B,2,0)</f>
        <v>Valerie</v>
      </c>
      <c r="H3504" s="5" t="str">
        <f>VLOOKUP(F3504,'Customer Info'!A:C,3,0)</f>
        <v>Mitchum</v>
      </c>
      <c r="I3504" s="5" t="str">
        <f>VLOOKUP(F3504,'Customer Info'!A:E,5,0)</f>
        <v>Chengdu</v>
      </c>
      <c r="J3504" s="2" t="s">
        <v>245</v>
      </c>
      <c r="K3504" s="6" t="str">
        <f>VLOOKUP(J3504,'Product Details'!B:C,2,0)</f>
        <v>Office_Supplies</v>
      </c>
      <c r="L3504" s="6" t="str">
        <f>VLOOKUP(J3504,'Product Details'!B:D,3,0)</f>
        <v>Envelopes</v>
      </c>
      <c r="M3504" s="6" t="s">
        <v>6427</v>
      </c>
      <c r="N3504" s="2">
        <v>2540</v>
      </c>
      <c r="O3504" s="2">
        <v>2397</v>
      </c>
      <c r="P3504" s="2">
        <v>4</v>
      </c>
      <c r="Q3504" s="7">
        <f>O3504*P3504</f>
        <v>9588</v>
      </c>
      <c r="R3504" s="7">
        <f>N3504*P3504</f>
        <v>10160</v>
      </c>
      <c r="S3504" s="2">
        <v>57</v>
      </c>
      <c r="T3504" s="8">
        <f>R3504+S3504</f>
        <v>10217</v>
      </c>
      <c r="U3504" s="8">
        <f>T3504-Q3504</f>
        <v>629</v>
      </c>
      <c r="V3504" s="2" t="s">
        <v>33</v>
      </c>
      <c r="W3504" s="31">
        <f>IF(T3504&lt;5000,T3504*2%,IF(T3504&lt;25000,T3504*5%,IF(T3504&lt;50000,T3504*7%,IF(T3504&lt;100000,T3504*9%,IF(T3504&lt;250000,T3504*12%,T3504*15%)))))</f>
        <v>510.85</v>
      </c>
    </row>
    <row r="3505" spans="1:23" x14ac:dyDescent="0.3">
      <c r="A3505" s="2" t="s">
        <v>5332</v>
      </c>
      <c r="B3505" s="4">
        <v>44077</v>
      </c>
      <c r="C3505" s="4">
        <v>44078</v>
      </c>
      <c r="D3505" s="2" t="s">
        <v>47</v>
      </c>
      <c r="E3505" s="2" t="s">
        <v>68</v>
      </c>
      <c r="F3505" s="2" t="s">
        <v>1896</v>
      </c>
      <c r="G3505" s="5" t="str">
        <f>VLOOKUP(F3505,'Customer Info'!A:B,2,0)</f>
        <v>Eugene</v>
      </c>
      <c r="H3505" s="5" t="str">
        <f>VLOOKUP(F3505,'Customer Info'!A:C,3,0)</f>
        <v>Barchas</v>
      </c>
      <c r="I3505" s="5" t="str">
        <f>VLOOKUP(F3505,'Customer Info'!A:E,5,0)</f>
        <v>Aksu</v>
      </c>
      <c r="J3505" s="2" t="s">
        <v>108</v>
      </c>
      <c r="K3505" s="6" t="str">
        <f>VLOOKUP(J3505,'Product Details'!B:C,2,0)</f>
        <v>Furniture</v>
      </c>
      <c r="L3505" s="6" t="str">
        <f>VLOOKUP(J3505,'Product Details'!B:D,3,0)</f>
        <v>Bookcases</v>
      </c>
      <c r="M3505" s="6" t="s">
        <v>6454</v>
      </c>
      <c r="N3505" s="2">
        <v>726</v>
      </c>
      <c r="O3505" s="2">
        <v>646</v>
      </c>
      <c r="P3505" s="2">
        <v>14</v>
      </c>
      <c r="Q3505" s="7">
        <f>O3505*P3505</f>
        <v>9044</v>
      </c>
      <c r="R3505" s="7">
        <f>N3505*P3505</f>
        <v>10164</v>
      </c>
      <c r="S3505" s="2">
        <v>65</v>
      </c>
      <c r="T3505" s="8">
        <f>R3505+S3505</f>
        <v>10229</v>
      </c>
      <c r="U3505" s="8">
        <f>T3505-Q3505</f>
        <v>1185</v>
      </c>
      <c r="V3505" s="2" t="s">
        <v>33</v>
      </c>
      <c r="W3505" s="31">
        <f>IF(T3505&lt;5000,T3505*2%,IF(T3505&lt;25000,T3505*5%,IF(T3505&lt;50000,T3505*7%,IF(T3505&lt;100000,T3505*9%,IF(T3505&lt;250000,T3505*12%,T3505*15%)))))</f>
        <v>511.45000000000005</v>
      </c>
    </row>
    <row r="3506" spans="1:23" x14ac:dyDescent="0.3">
      <c r="A3506" s="2" t="s">
        <v>1409</v>
      </c>
      <c r="B3506" s="4">
        <v>43799</v>
      </c>
      <c r="C3506" s="4">
        <v>43799</v>
      </c>
      <c r="D3506" s="2" t="s">
        <v>28</v>
      </c>
      <c r="E3506" s="2" t="s">
        <v>43</v>
      </c>
      <c r="F3506" s="2" t="s">
        <v>805</v>
      </c>
      <c r="G3506" s="5" t="str">
        <f>VLOOKUP(F3506,'Customer Info'!A:B,2,0)</f>
        <v>Adrian</v>
      </c>
      <c r="H3506" s="5" t="str">
        <f>VLOOKUP(F3506,'Customer Info'!A:C,3,0)</f>
        <v>Barton</v>
      </c>
      <c r="I3506" s="5" t="str">
        <f>VLOOKUP(F3506,'Customer Info'!A:E,5,0)</f>
        <v>Zigong</v>
      </c>
      <c r="J3506" s="2" t="s">
        <v>283</v>
      </c>
      <c r="K3506" s="6" t="str">
        <f>VLOOKUP(J3506,'Product Details'!B:C,2,0)</f>
        <v>Furniture</v>
      </c>
      <c r="L3506" s="6" t="str">
        <f>VLOOKUP(J3506,'Product Details'!B:D,3,0)</f>
        <v>Chairs</v>
      </c>
      <c r="M3506" s="6" t="s">
        <v>6490</v>
      </c>
      <c r="N3506" s="2">
        <v>1700</v>
      </c>
      <c r="O3506" s="2">
        <v>1620</v>
      </c>
      <c r="P3506" s="2">
        <v>6</v>
      </c>
      <c r="Q3506" s="7">
        <f>O3506*P3506</f>
        <v>9720</v>
      </c>
      <c r="R3506" s="7">
        <f>N3506*P3506</f>
        <v>10200</v>
      </c>
      <c r="S3506" s="2">
        <v>22</v>
      </c>
      <c r="T3506" s="8">
        <f>R3506+S3506</f>
        <v>10222</v>
      </c>
      <c r="U3506" s="8">
        <f>T3506-Q3506</f>
        <v>502</v>
      </c>
      <c r="V3506" s="2" t="s">
        <v>63</v>
      </c>
      <c r="W3506" s="31">
        <f>IF(T3506&lt;5000,T3506*2%,IF(T3506&lt;25000,T3506*5%,IF(T3506&lt;50000,T3506*7%,IF(T3506&lt;100000,T3506*9%,IF(T3506&lt;250000,T3506*12%,T3506*15%)))))</f>
        <v>511.1</v>
      </c>
    </row>
    <row r="3507" spans="1:23" x14ac:dyDescent="0.3">
      <c r="A3507" s="2" t="s">
        <v>2713</v>
      </c>
      <c r="B3507" s="4">
        <v>44022</v>
      </c>
      <c r="C3507" s="4">
        <v>44024</v>
      </c>
      <c r="D3507" s="2" t="s">
        <v>35</v>
      </c>
      <c r="E3507" s="2" t="s">
        <v>68</v>
      </c>
      <c r="F3507" s="2" t="s">
        <v>1521</v>
      </c>
      <c r="G3507" s="5" t="str">
        <f>VLOOKUP(F3507,'Customer Info'!A:B,2,0)</f>
        <v>Ralph</v>
      </c>
      <c r="H3507" s="5" t="str">
        <f>VLOOKUP(F3507,'Customer Info'!A:C,3,0)</f>
        <v>Arnett</v>
      </c>
      <c r="I3507" s="5" t="str">
        <f>VLOOKUP(F3507,'Customer Info'!A:E,5,0)</f>
        <v>Shenyang</v>
      </c>
      <c r="J3507" s="2" t="s">
        <v>62</v>
      </c>
      <c r="K3507" s="6" t="str">
        <f>VLOOKUP(J3507,'Product Details'!B:C,2,0)</f>
        <v>Office_Supplies</v>
      </c>
      <c r="L3507" s="6" t="str">
        <f>VLOOKUP(J3507,'Product Details'!B:D,3,0)</f>
        <v>Envelopes</v>
      </c>
      <c r="M3507" s="6" t="s">
        <v>6482</v>
      </c>
      <c r="N3507" s="2">
        <v>2551</v>
      </c>
      <c r="O3507" s="2">
        <v>2456</v>
      </c>
      <c r="P3507" s="2">
        <v>4</v>
      </c>
      <c r="Q3507" s="7">
        <f>O3507*P3507</f>
        <v>9824</v>
      </c>
      <c r="R3507" s="7">
        <f>N3507*P3507</f>
        <v>10204</v>
      </c>
      <c r="S3507" s="2">
        <v>86</v>
      </c>
      <c r="T3507" s="8">
        <f>R3507+S3507</f>
        <v>10290</v>
      </c>
      <c r="U3507" s="8">
        <f>T3507-Q3507</f>
        <v>466</v>
      </c>
      <c r="V3507" s="2" t="s">
        <v>33</v>
      </c>
      <c r="W3507" s="31">
        <f>IF(T3507&lt;5000,T3507*2%,IF(T3507&lt;25000,T3507*5%,IF(T3507&lt;50000,T3507*7%,IF(T3507&lt;100000,T3507*9%,IF(T3507&lt;250000,T3507*12%,T3507*15%)))))</f>
        <v>514.5</v>
      </c>
    </row>
    <row r="3508" spans="1:23" x14ac:dyDescent="0.3">
      <c r="A3508" s="2" t="s">
        <v>2625</v>
      </c>
      <c r="B3508" s="4">
        <v>44175</v>
      </c>
      <c r="C3508" s="4">
        <v>44177</v>
      </c>
      <c r="D3508" s="2" t="s">
        <v>35</v>
      </c>
      <c r="E3508" s="2" t="s">
        <v>29</v>
      </c>
      <c r="F3508" s="2" t="s">
        <v>754</v>
      </c>
      <c r="G3508" s="5" t="str">
        <f>VLOOKUP(F3508,'Customer Info'!A:B,2,0)</f>
        <v>Emily</v>
      </c>
      <c r="H3508" s="5" t="str">
        <f>VLOOKUP(F3508,'Customer Info'!A:C,3,0)</f>
        <v>Burns</v>
      </c>
      <c r="I3508" s="5" t="str">
        <f>VLOOKUP(F3508,'Customer Info'!A:E,5,0)</f>
        <v>Chennai</v>
      </c>
      <c r="J3508" s="2" t="s">
        <v>328</v>
      </c>
      <c r="K3508" s="6" t="str">
        <f>VLOOKUP(J3508,'Product Details'!B:C,2,0)</f>
        <v>Office_Supplies</v>
      </c>
      <c r="L3508" s="6" t="str">
        <f>VLOOKUP(J3508,'Product Details'!B:D,3,0)</f>
        <v>Appliances</v>
      </c>
      <c r="M3508" s="6" t="s">
        <v>6529</v>
      </c>
      <c r="N3508" s="2">
        <v>2551</v>
      </c>
      <c r="O3508" s="2">
        <v>2456</v>
      </c>
      <c r="P3508" s="2">
        <v>4</v>
      </c>
      <c r="Q3508" s="7">
        <f>O3508*P3508</f>
        <v>9824</v>
      </c>
      <c r="R3508" s="7">
        <f>N3508*P3508</f>
        <v>10204</v>
      </c>
      <c r="S3508" s="2">
        <v>52</v>
      </c>
      <c r="T3508" s="8">
        <f>R3508+S3508</f>
        <v>10256</v>
      </c>
      <c r="U3508" s="8">
        <f>T3508-Q3508</f>
        <v>432</v>
      </c>
      <c r="V3508" s="2" t="s">
        <v>33</v>
      </c>
      <c r="W3508" s="31">
        <f>IF(T3508&lt;5000,T3508*2%,IF(T3508&lt;25000,T3508*5%,IF(T3508&lt;50000,T3508*7%,IF(T3508&lt;100000,T3508*9%,IF(T3508&lt;250000,T3508*12%,T3508*15%)))))</f>
        <v>512.80000000000007</v>
      </c>
    </row>
    <row r="3509" spans="1:23" x14ac:dyDescent="0.3">
      <c r="A3509" s="2" t="s">
        <v>1202</v>
      </c>
      <c r="B3509" s="4">
        <v>43794</v>
      </c>
      <c r="C3509" s="4">
        <v>43794</v>
      </c>
      <c r="D3509" s="2" t="s">
        <v>35</v>
      </c>
      <c r="E3509" s="2" t="s">
        <v>36</v>
      </c>
      <c r="F3509" s="2" t="s">
        <v>1203</v>
      </c>
      <c r="G3509" s="5" t="str">
        <f>VLOOKUP(F3509,'Customer Info'!A:B,2,0)</f>
        <v>Mike</v>
      </c>
      <c r="H3509" s="5" t="str">
        <f>VLOOKUP(F3509,'Customer Info'!A:C,3,0)</f>
        <v>Gockenbach</v>
      </c>
      <c r="I3509" s="5" t="str">
        <f>VLOOKUP(F3509,'Customer Info'!A:E,5,0)</f>
        <v>Caloundra</v>
      </c>
      <c r="J3509" s="2" t="s">
        <v>77</v>
      </c>
      <c r="K3509" s="6" t="str">
        <f>VLOOKUP(J3509,'Product Details'!B:C,2,0)</f>
        <v>Office_Supplies</v>
      </c>
      <c r="L3509" s="6" t="str">
        <f>VLOOKUP(J3509,'Product Details'!B:D,3,0)</f>
        <v>Supplies</v>
      </c>
      <c r="M3509" s="6" t="s">
        <v>6446</v>
      </c>
      <c r="N3509" s="2">
        <v>2551</v>
      </c>
      <c r="O3509" s="2">
        <v>2456</v>
      </c>
      <c r="P3509" s="2">
        <v>4</v>
      </c>
      <c r="Q3509" s="7">
        <f>O3509*P3509</f>
        <v>9824</v>
      </c>
      <c r="R3509" s="7">
        <f>N3509*P3509</f>
        <v>10204</v>
      </c>
      <c r="S3509" s="2">
        <v>51</v>
      </c>
      <c r="T3509" s="8">
        <f>R3509+S3509</f>
        <v>10255</v>
      </c>
      <c r="U3509" s="8">
        <f>T3509-Q3509</f>
        <v>431</v>
      </c>
      <c r="V3509" s="2" t="s">
        <v>33</v>
      </c>
      <c r="W3509" s="31">
        <f>IF(T3509&lt;5000,T3509*2%,IF(T3509&lt;25000,T3509*5%,IF(T3509&lt;50000,T3509*7%,IF(T3509&lt;100000,T3509*9%,IF(T3509&lt;250000,T3509*12%,T3509*15%)))))</f>
        <v>512.75</v>
      </c>
    </row>
    <row r="3510" spans="1:23" x14ac:dyDescent="0.3">
      <c r="A3510" s="2" t="s">
        <v>3350</v>
      </c>
      <c r="B3510" s="4">
        <v>43573</v>
      </c>
      <c r="C3510" s="4">
        <v>43575</v>
      </c>
      <c r="D3510" s="2" t="s">
        <v>47</v>
      </c>
      <c r="E3510" s="2" t="s">
        <v>91</v>
      </c>
      <c r="F3510" s="2" t="s">
        <v>1087</v>
      </c>
      <c r="G3510" s="5" t="str">
        <f>VLOOKUP(F3510,'Customer Info'!A:B,2,0)</f>
        <v>Ritsa</v>
      </c>
      <c r="H3510" s="5" t="str">
        <f>VLOOKUP(F3510,'Customer Info'!A:C,3,0)</f>
        <v>Hightower</v>
      </c>
      <c r="I3510" s="5" t="str">
        <f>VLOOKUP(F3510,'Customer Info'!A:E,5,0)</f>
        <v>Datong</v>
      </c>
      <c r="J3510" s="2" t="s">
        <v>348</v>
      </c>
      <c r="K3510" s="6" t="str">
        <f>VLOOKUP(J3510,'Product Details'!B:C,2,0)</f>
        <v>Furniture</v>
      </c>
      <c r="L3510" s="6" t="str">
        <f>VLOOKUP(J3510,'Product Details'!B:D,3,0)</f>
        <v>Furnishings</v>
      </c>
      <c r="M3510" s="6" t="s">
        <v>6559</v>
      </c>
      <c r="N3510" s="2">
        <v>851</v>
      </c>
      <c r="O3510" s="2">
        <v>773</v>
      </c>
      <c r="P3510" s="2">
        <v>12</v>
      </c>
      <c r="Q3510" s="7">
        <f>O3510*P3510</f>
        <v>9276</v>
      </c>
      <c r="R3510" s="7">
        <f>N3510*P3510</f>
        <v>10212</v>
      </c>
      <c r="S3510" s="2">
        <v>86</v>
      </c>
      <c r="T3510" s="8">
        <f>R3510+S3510</f>
        <v>10298</v>
      </c>
      <c r="U3510" s="8">
        <f>T3510-Q3510</f>
        <v>1022</v>
      </c>
      <c r="V3510" s="2" t="s">
        <v>33</v>
      </c>
      <c r="W3510" s="31">
        <f>IF(T3510&lt;5000,T3510*2%,IF(T3510&lt;25000,T3510*5%,IF(T3510&lt;50000,T3510*7%,IF(T3510&lt;100000,T3510*9%,IF(T3510&lt;250000,T3510*12%,T3510*15%)))))</f>
        <v>514.9</v>
      </c>
    </row>
    <row r="3511" spans="1:23" x14ac:dyDescent="0.3">
      <c r="A3511" s="2" t="s">
        <v>1074</v>
      </c>
      <c r="B3511" s="4">
        <v>43750</v>
      </c>
      <c r="C3511" s="4">
        <v>43751</v>
      </c>
      <c r="D3511" s="2" t="s">
        <v>28</v>
      </c>
      <c r="E3511" s="2" t="s">
        <v>91</v>
      </c>
      <c r="F3511" s="2" t="s">
        <v>403</v>
      </c>
      <c r="G3511" s="5" t="str">
        <f>VLOOKUP(F3511,'Customer Info'!A:B,2,0)</f>
        <v>Roger</v>
      </c>
      <c r="H3511" s="5" t="str">
        <f>VLOOKUP(F3511,'Customer Info'!A:C,3,0)</f>
        <v>Barcio</v>
      </c>
      <c r="I3511" s="5" t="str">
        <f>VLOOKUP(F3511,'Customer Info'!A:E,5,0)</f>
        <v>Celle</v>
      </c>
      <c r="J3511" s="2" t="s">
        <v>1000</v>
      </c>
      <c r="K3511" s="6" t="str">
        <f>VLOOKUP(J3511,'Product Details'!B:C,2,0)</f>
        <v>Office_Supplies</v>
      </c>
      <c r="L3511" s="6" t="str">
        <f>VLOOKUP(J3511,'Product Details'!B:D,3,0)</f>
        <v>Art</v>
      </c>
      <c r="M3511" s="6" t="s">
        <v>6418</v>
      </c>
      <c r="N3511" s="2">
        <v>3408</v>
      </c>
      <c r="O3511" s="2">
        <v>3215</v>
      </c>
      <c r="P3511" s="2">
        <v>3</v>
      </c>
      <c r="Q3511" s="7">
        <f>O3511*P3511</f>
        <v>9645</v>
      </c>
      <c r="R3511" s="7">
        <f>N3511*P3511</f>
        <v>10224</v>
      </c>
      <c r="S3511" s="2">
        <v>83</v>
      </c>
      <c r="T3511" s="8">
        <f>R3511+S3511</f>
        <v>10307</v>
      </c>
      <c r="U3511" s="8">
        <f>T3511-Q3511</f>
        <v>662</v>
      </c>
      <c r="V3511" s="2" t="s">
        <v>33</v>
      </c>
      <c r="W3511" s="31">
        <f>IF(T3511&lt;5000,T3511*2%,IF(T3511&lt;25000,T3511*5%,IF(T3511&lt;50000,T3511*7%,IF(T3511&lt;100000,T3511*9%,IF(T3511&lt;250000,T3511*12%,T3511*15%)))))</f>
        <v>515.35</v>
      </c>
    </row>
    <row r="3512" spans="1:23" x14ac:dyDescent="0.3">
      <c r="A3512" s="2" t="s">
        <v>4291</v>
      </c>
      <c r="B3512" s="4">
        <v>43325</v>
      </c>
      <c r="C3512" s="4">
        <v>43326</v>
      </c>
      <c r="D3512" s="2" t="s">
        <v>28</v>
      </c>
      <c r="E3512" s="2" t="s">
        <v>68</v>
      </c>
      <c r="F3512" s="2" t="s">
        <v>1704</v>
      </c>
      <c r="G3512" s="5" t="str">
        <f>VLOOKUP(F3512,'Customer Info'!A:B,2,0)</f>
        <v>Patrick</v>
      </c>
      <c r="H3512" s="5" t="str">
        <f>VLOOKUP(F3512,'Customer Info'!A:C,3,0)</f>
        <v>O'Donnell</v>
      </c>
      <c r="I3512" s="5" t="str">
        <f>VLOOKUP(F3512,'Customer Info'!A:E,5,0)</f>
        <v>Sydney</v>
      </c>
      <c r="J3512" s="2" t="s">
        <v>160</v>
      </c>
      <c r="K3512" s="6" t="str">
        <f>VLOOKUP(J3512,'Product Details'!B:C,2,0)</f>
        <v>Office_Supplies</v>
      </c>
      <c r="L3512" s="6" t="str">
        <f>VLOOKUP(J3512,'Product Details'!B:D,3,0)</f>
        <v>Storage</v>
      </c>
      <c r="M3512" s="6" t="s">
        <v>6506</v>
      </c>
      <c r="N3512" s="2">
        <v>3408</v>
      </c>
      <c r="O3512" s="2">
        <v>3215</v>
      </c>
      <c r="P3512" s="2">
        <v>3</v>
      </c>
      <c r="Q3512" s="7">
        <f>O3512*P3512</f>
        <v>9645</v>
      </c>
      <c r="R3512" s="7">
        <f>N3512*P3512</f>
        <v>10224</v>
      </c>
      <c r="S3512" s="2">
        <v>63</v>
      </c>
      <c r="T3512" s="8">
        <f>R3512+S3512</f>
        <v>10287</v>
      </c>
      <c r="U3512" s="8">
        <f>T3512-Q3512</f>
        <v>642</v>
      </c>
      <c r="V3512" s="2" t="s">
        <v>33</v>
      </c>
      <c r="W3512" s="31">
        <f>IF(T3512&lt;5000,T3512*2%,IF(T3512&lt;25000,T3512*5%,IF(T3512&lt;50000,T3512*7%,IF(T3512&lt;100000,T3512*9%,IF(T3512&lt;250000,T3512*12%,T3512*15%)))))</f>
        <v>514.35</v>
      </c>
    </row>
    <row r="3513" spans="1:23" x14ac:dyDescent="0.3">
      <c r="A3513" s="2" t="s">
        <v>2075</v>
      </c>
      <c r="B3513" s="4">
        <v>43372</v>
      </c>
      <c r="C3513" s="4">
        <v>43374</v>
      </c>
      <c r="D3513" s="2" t="s">
        <v>28</v>
      </c>
      <c r="E3513" s="2" t="s">
        <v>48</v>
      </c>
      <c r="F3513" s="2" t="s">
        <v>2076</v>
      </c>
      <c r="G3513" s="5" t="str">
        <f>VLOOKUP(F3513,'Customer Info'!A:B,2,0)</f>
        <v>Carl</v>
      </c>
      <c r="H3513" s="5" t="str">
        <f>VLOOKUP(F3513,'Customer Info'!A:C,3,0)</f>
        <v>Weiss</v>
      </c>
      <c r="I3513" s="5" t="str">
        <f>VLOOKUP(F3513,'Customer Info'!A:E,5,0)</f>
        <v>Tianjin</v>
      </c>
      <c r="J3513" s="2" t="s">
        <v>594</v>
      </c>
      <c r="K3513" s="6" t="str">
        <f>VLOOKUP(J3513,'Product Details'!B:C,2,0)</f>
        <v>Office_Supplies</v>
      </c>
      <c r="L3513" s="6" t="str">
        <f>VLOOKUP(J3513,'Product Details'!B:D,3,0)</f>
        <v>Art</v>
      </c>
      <c r="M3513" s="6" t="s">
        <v>6478</v>
      </c>
      <c r="N3513" s="2">
        <v>1717</v>
      </c>
      <c r="O3513" s="2">
        <v>1652</v>
      </c>
      <c r="P3513" s="2">
        <v>6</v>
      </c>
      <c r="Q3513" s="7">
        <f>O3513*P3513</f>
        <v>9912</v>
      </c>
      <c r="R3513" s="7">
        <f>N3513*P3513</f>
        <v>10302</v>
      </c>
      <c r="S3513" s="2">
        <v>68</v>
      </c>
      <c r="T3513" s="8">
        <f>R3513+S3513</f>
        <v>10370</v>
      </c>
      <c r="U3513" s="8">
        <f>T3513-Q3513</f>
        <v>458</v>
      </c>
      <c r="V3513" s="2" t="s">
        <v>63</v>
      </c>
      <c r="W3513" s="31">
        <f>IF(T3513&lt;5000,T3513*2%,IF(T3513&lt;25000,T3513*5%,IF(T3513&lt;50000,T3513*7%,IF(T3513&lt;100000,T3513*9%,IF(T3513&lt;250000,T3513*12%,T3513*15%)))))</f>
        <v>518.5</v>
      </c>
    </row>
    <row r="3514" spans="1:23" x14ac:dyDescent="0.3">
      <c r="A3514" s="2" t="s">
        <v>3708</v>
      </c>
      <c r="B3514" s="4">
        <v>44142</v>
      </c>
      <c r="C3514" s="4">
        <v>44144</v>
      </c>
      <c r="D3514" s="2" t="s">
        <v>28</v>
      </c>
      <c r="E3514" s="2" t="s">
        <v>48</v>
      </c>
      <c r="F3514" s="2" t="s">
        <v>1072</v>
      </c>
      <c r="G3514" s="5" t="str">
        <f>VLOOKUP(F3514,'Customer Info'!A:B,2,0)</f>
        <v>Roland</v>
      </c>
      <c r="H3514" s="5" t="str">
        <f>VLOOKUP(F3514,'Customer Info'!A:C,3,0)</f>
        <v>Murray</v>
      </c>
      <c r="I3514" s="5" t="str">
        <f>VLOOKUP(F3514,'Customer Info'!A:E,5,0)</f>
        <v>Frankfurt</v>
      </c>
      <c r="J3514" s="2" t="s">
        <v>697</v>
      </c>
      <c r="K3514" s="6" t="str">
        <f>VLOOKUP(J3514,'Product Details'!B:C,2,0)</f>
        <v>Furniture</v>
      </c>
      <c r="L3514" s="6" t="str">
        <f>VLOOKUP(J3514,'Product Details'!B:D,3,0)</f>
        <v>Chairs</v>
      </c>
      <c r="M3514" s="6" t="s">
        <v>6511</v>
      </c>
      <c r="N3514" s="2">
        <v>1718</v>
      </c>
      <c r="O3514" s="2">
        <v>1545</v>
      </c>
      <c r="P3514" s="2">
        <v>6</v>
      </c>
      <c r="Q3514" s="7">
        <f>O3514*P3514</f>
        <v>9270</v>
      </c>
      <c r="R3514" s="7">
        <f>N3514*P3514</f>
        <v>10308</v>
      </c>
      <c r="S3514" s="2">
        <v>32</v>
      </c>
      <c r="T3514" s="8">
        <f>R3514+S3514</f>
        <v>10340</v>
      </c>
      <c r="U3514" s="8">
        <f>T3514-Q3514</f>
        <v>1070</v>
      </c>
      <c r="V3514" s="2" t="s">
        <v>33</v>
      </c>
      <c r="W3514" s="31">
        <f>IF(T3514&lt;5000,T3514*2%,IF(T3514&lt;25000,T3514*5%,IF(T3514&lt;50000,T3514*7%,IF(T3514&lt;100000,T3514*9%,IF(T3514&lt;250000,T3514*12%,T3514*15%)))))</f>
        <v>517</v>
      </c>
    </row>
    <row r="3515" spans="1:23" x14ac:dyDescent="0.3">
      <c r="A3515" s="2" t="s">
        <v>4217</v>
      </c>
      <c r="B3515" s="4">
        <v>43205</v>
      </c>
      <c r="C3515" s="4">
        <v>43207</v>
      </c>
      <c r="D3515" s="2" t="s">
        <v>47</v>
      </c>
      <c r="E3515" s="2" t="s">
        <v>48</v>
      </c>
      <c r="F3515" s="2" t="s">
        <v>932</v>
      </c>
      <c r="G3515" s="5" t="str">
        <f>VLOOKUP(F3515,'Customer Info'!A:B,2,0)</f>
        <v>Dionis</v>
      </c>
      <c r="H3515" s="5" t="str">
        <f>VLOOKUP(F3515,'Customer Info'!A:C,3,0)</f>
        <v>Lloyd</v>
      </c>
      <c r="I3515" s="5" t="str">
        <f>VLOOKUP(F3515,'Customer Info'!A:E,5,0)</f>
        <v>Kamarhati</v>
      </c>
      <c r="J3515" s="2" t="s">
        <v>454</v>
      </c>
      <c r="K3515" s="6" t="str">
        <f>VLOOKUP(J3515,'Product Details'!B:C,2,0)</f>
        <v>Office_Supplies</v>
      </c>
      <c r="L3515" s="6" t="str">
        <f>VLOOKUP(J3515,'Product Details'!B:D,3,0)</f>
        <v>Paper</v>
      </c>
      <c r="M3515" s="6" t="s">
        <v>6566</v>
      </c>
      <c r="N3515" s="2">
        <v>1721</v>
      </c>
      <c r="O3515" s="2">
        <v>1640</v>
      </c>
      <c r="P3515" s="2">
        <v>6</v>
      </c>
      <c r="Q3515" s="7">
        <f>O3515*P3515</f>
        <v>9840</v>
      </c>
      <c r="R3515" s="7">
        <f>N3515*P3515</f>
        <v>10326</v>
      </c>
      <c r="S3515" s="2">
        <v>85</v>
      </c>
      <c r="T3515" s="8">
        <f>R3515+S3515</f>
        <v>10411</v>
      </c>
      <c r="U3515" s="8">
        <f>T3515-Q3515</f>
        <v>571</v>
      </c>
      <c r="V3515" s="2" t="s">
        <v>33</v>
      </c>
      <c r="W3515" s="31">
        <f>IF(T3515&lt;5000,T3515*2%,IF(T3515&lt;25000,T3515*5%,IF(T3515&lt;50000,T3515*7%,IF(T3515&lt;100000,T3515*9%,IF(T3515&lt;250000,T3515*12%,T3515*15%)))))</f>
        <v>520.55000000000007</v>
      </c>
    </row>
    <row r="3516" spans="1:23" x14ac:dyDescent="0.3">
      <c r="A3516" s="2" t="s">
        <v>2252</v>
      </c>
      <c r="B3516" s="4">
        <v>43206</v>
      </c>
      <c r="C3516" s="4">
        <v>43206</v>
      </c>
      <c r="D3516" s="2" t="s">
        <v>28</v>
      </c>
      <c r="E3516" s="2" t="s">
        <v>43</v>
      </c>
      <c r="F3516" s="2" t="s">
        <v>923</v>
      </c>
      <c r="G3516" s="5" t="str">
        <f>VLOOKUP(F3516,'Customer Info'!A:B,2,0)</f>
        <v>John</v>
      </c>
      <c r="H3516" s="5" t="str">
        <f>VLOOKUP(F3516,'Customer Info'!A:C,3,0)</f>
        <v>Huston</v>
      </c>
      <c r="I3516" s="5" t="str">
        <f>VLOOKUP(F3516,'Customer Info'!A:E,5,0)</f>
        <v>Jena</v>
      </c>
      <c r="J3516" s="2" t="s">
        <v>1390</v>
      </c>
      <c r="K3516" s="6" t="str">
        <f>VLOOKUP(J3516,'Product Details'!B:C,2,0)</f>
        <v>Furniture</v>
      </c>
      <c r="L3516" s="6" t="str">
        <f>VLOOKUP(J3516,'Product Details'!B:D,3,0)</f>
        <v>Furnishings</v>
      </c>
      <c r="M3516" s="6" t="s">
        <v>6390</v>
      </c>
      <c r="N3516" s="2">
        <v>1292</v>
      </c>
      <c r="O3516" s="2">
        <v>1185</v>
      </c>
      <c r="P3516" s="2">
        <v>8</v>
      </c>
      <c r="Q3516" s="7">
        <f>O3516*P3516</f>
        <v>9480</v>
      </c>
      <c r="R3516" s="7">
        <f>N3516*P3516</f>
        <v>10336</v>
      </c>
      <c r="S3516" s="2">
        <v>43</v>
      </c>
      <c r="T3516" s="8">
        <f>R3516+S3516</f>
        <v>10379</v>
      </c>
      <c r="U3516" s="8">
        <f>T3516-Q3516</f>
        <v>899</v>
      </c>
      <c r="V3516" s="2" t="s">
        <v>33</v>
      </c>
      <c r="W3516" s="31">
        <f>IF(T3516&lt;5000,T3516*2%,IF(T3516&lt;25000,T3516*5%,IF(T3516&lt;50000,T3516*7%,IF(T3516&lt;100000,T3516*9%,IF(T3516&lt;250000,T3516*12%,T3516*15%)))))</f>
        <v>518.95000000000005</v>
      </c>
    </row>
    <row r="3517" spans="1:23" x14ac:dyDescent="0.3">
      <c r="A3517" s="2" t="s">
        <v>2311</v>
      </c>
      <c r="B3517" s="4">
        <v>43693</v>
      </c>
      <c r="C3517" s="4">
        <v>43694</v>
      </c>
      <c r="D3517" s="2" t="s">
        <v>47</v>
      </c>
      <c r="E3517" s="2" t="s">
        <v>36</v>
      </c>
      <c r="F3517" s="2" t="s">
        <v>480</v>
      </c>
      <c r="G3517" s="5" t="str">
        <f>VLOOKUP(F3517,'Customer Info'!A:B,2,0)</f>
        <v>Ben</v>
      </c>
      <c r="H3517" s="5" t="str">
        <f>VLOOKUP(F3517,'Customer Info'!A:C,3,0)</f>
        <v>Wallace</v>
      </c>
      <c r="I3517" s="5" t="str">
        <f>VLOOKUP(F3517,'Customer Info'!A:E,5,0)</f>
        <v>Shanghai</v>
      </c>
      <c r="J3517" s="2" t="s">
        <v>41</v>
      </c>
      <c r="K3517" s="6" t="str">
        <f>VLOOKUP(J3517,'Product Details'!B:C,2,0)</f>
        <v>Office_Supplies</v>
      </c>
      <c r="L3517" s="6" t="str">
        <f>VLOOKUP(J3517,'Product Details'!B:D,3,0)</f>
        <v>Supplies</v>
      </c>
      <c r="M3517" s="6" t="s">
        <v>6554</v>
      </c>
      <c r="N3517" s="2">
        <v>2078</v>
      </c>
      <c r="O3517" s="2">
        <v>1871</v>
      </c>
      <c r="P3517" s="2">
        <v>5</v>
      </c>
      <c r="Q3517" s="7">
        <f>O3517*P3517</f>
        <v>9355</v>
      </c>
      <c r="R3517" s="7">
        <f>N3517*P3517</f>
        <v>10390</v>
      </c>
      <c r="S3517" s="2">
        <v>49</v>
      </c>
      <c r="T3517" s="8">
        <f>R3517+S3517</f>
        <v>10439</v>
      </c>
      <c r="U3517" s="8">
        <f>T3517-Q3517</f>
        <v>1084</v>
      </c>
      <c r="V3517" s="2" t="s">
        <v>63</v>
      </c>
      <c r="W3517" s="31">
        <f>IF(T3517&lt;5000,T3517*2%,IF(T3517&lt;25000,T3517*5%,IF(T3517&lt;50000,T3517*7%,IF(T3517&lt;100000,T3517*9%,IF(T3517&lt;250000,T3517*12%,T3517*15%)))))</f>
        <v>521.95000000000005</v>
      </c>
    </row>
    <row r="3518" spans="1:23" x14ac:dyDescent="0.3">
      <c r="A3518" s="2" t="s">
        <v>2938</v>
      </c>
      <c r="B3518" s="4">
        <v>43187</v>
      </c>
      <c r="C3518" s="4">
        <v>43188</v>
      </c>
      <c r="D3518" s="2" t="s">
        <v>28</v>
      </c>
      <c r="E3518" s="2" t="s">
        <v>36</v>
      </c>
      <c r="F3518" s="2" t="s">
        <v>324</v>
      </c>
      <c r="G3518" s="5" t="str">
        <f>VLOOKUP(F3518,'Customer Info'!A:B,2,0)</f>
        <v>Mick</v>
      </c>
      <c r="H3518" s="5" t="str">
        <f>VLOOKUP(F3518,'Customer Info'!A:C,3,0)</f>
        <v>Crebagga</v>
      </c>
      <c r="I3518" s="5" t="str">
        <f>VLOOKUP(F3518,'Customer Info'!A:E,5,0)</f>
        <v>Banjarmasin</v>
      </c>
      <c r="J3518" s="2" t="s">
        <v>426</v>
      </c>
      <c r="K3518" s="6" t="str">
        <f>VLOOKUP(J3518,'Product Details'!B:C,2,0)</f>
        <v>Office_Supplies</v>
      </c>
      <c r="L3518" s="6" t="str">
        <f>VLOOKUP(J3518,'Product Details'!B:D,3,0)</f>
        <v>Storage</v>
      </c>
      <c r="M3518" s="6" t="s">
        <v>6504</v>
      </c>
      <c r="N3518" s="2">
        <v>2602</v>
      </c>
      <c r="O3518" s="2">
        <v>2363</v>
      </c>
      <c r="P3518" s="2">
        <v>4</v>
      </c>
      <c r="Q3518" s="7">
        <f>O3518*P3518</f>
        <v>9452</v>
      </c>
      <c r="R3518" s="7">
        <f>N3518*P3518</f>
        <v>10408</v>
      </c>
      <c r="S3518" s="2">
        <v>37</v>
      </c>
      <c r="T3518" s="8">
        <f>R3518+S3518</f>
        <v>10445</v>
      </c>
      <c r="U3518" s="8">
        <f>T3518-Q3518</f>
        <v>993</v>
      </c>
      <c r="V3518" s="2" t="s">
        <v>33</v>
      </c>
      <c r="W3518" s="31">
        <f>IF(T3518&lt;5000,T3518*2%,IF(T3518&lt;25000,T3518*5%,IF(T3518&lt;50000,T3518*7%,IF(T3518&lt;100000,T3518*9%,IF(T3518&lt;250000,T3518*12%,T3518*15%)))))</f>
        <v>522.25</v>
      </c>
    </row>
    <row r="3519" spans="1:23" x14ac:dyDescent="0.3">
      <c r="A3519" s="2" t="s">
        <v>980</v>
      </c>
      <c r="B3519" s="4">
        <v>43727</v>
      </c>
      <c r="C3519" s="4">
        <v>43728</v>
      </c>
      <c r="D3519" s="2" t="s">
        <v>28</v>
      </c>
      <c r="E3519" s="2" t="s">
        <v>48</v>
      </c>
      <c r="F3519" s="2" t="s">
        <v>596</v>
      </c>
      <c r="G3519" s="5" t="str">
        <f>VLOOKUP(F3519,'Customer Info'!A:B,2,0)</f>
        <v>Anna</v>
      </c>
      <c r="H3519" s="5" t="str">
        <f>VLOOKUP(F3519,'Customer Info'!A:C,3,0)</f>
        <v>Gayman</v>
      </c>
      <c r="I3519" s="5" t="str">
        <f>VLOOKUP(F3519,'Customer Info'!A:E,5,0)</f>
        <v>Surat</v>
      </c>
      <c r="J3519" s="2" t="s">
        <v>214</v>
      </c>
      <c r="K3519" s="6" t="str">
        <f>VLOOKUP(J3519,'Product Details'!B:C,2,0)</f>
        <v>Technology</v>
      </c>
      <c r="L3519" s="6" t="str">
        <f>VLOOKUP(J3519,'Product Details'!B:D,3,0)</f>
        <v>Machines</v>
      </c>
      <c r="M3519" s="6" t="s">
        <v>6437</v>
      </c>
      <c r="N3519" s="2">
        <v>2083</v>
      </c>
      <c r="O3519" s="2">
        <v>2004</v>
      </c>
      <c r="P3519" s="2">
        <v>5</v>
      </c>
      <c r="Q3519" s="7">
        <f>O3519*P3519</f>
        <v>10020</v>
      </c>
      <c r="R3519" s="7">
        <f>N3519*P3519</f>
        <v>10415</v>
      </c>
      <c r="S3519" s="2">
        <v>71</v>
      </c>
      <c r="T3519" s="8">
        <f>R3519+S3519</f>
        <v>10486</v>
      </c>
      <c r="U3519" s="8">
        <f>T3519-Q3519</f>
        <v>466</v>
      </c>
      <c r="V3519" s="2" t="s">
        <v>33</v>
      </c>
      <c r="W3519" s="31">
        <f>IF(T3519&lt;5000,T3519*2%,IF(T3519&lt;25000,T3519*5%,IF(T3519&lt;50000,T3519*7%,IF(T3519&lt;100000,T3519*9%,IF(T3519&lt;250000,T3519*12%,T3519*15%)))))</f>
        <v>524.30000000000007</v>
      </c>
    </row>
    <row r="3520" spans="1:23" x14ac:dyDescent="0.3">
      <c r="A3520" s="2" t="s">
        <v>3698</v>
      </c>
      <c r="B3520" s="4">
        <v>43943</v>
      </c>
      <c r="C3520" s="4">
        <v>43943</v>
      </c>
      <c r="D3520" s="2" t="s">
        <v>28</v>
      </c>
      <c r="E3520" s="2" t="s">
        <v>48</v>
      </c>
      <c r="F3520" s="2" t="s">
        <v>945</v>
      </c>
      <c r="G3520" s="5" t="str">
        <f>VLOOKUP(F3520,'Customer Info'!A:B,2,0)</f>
        <v>Lindsay</v>
      </c>
      <c r="H3520" s="5" t="str">
        <f>VLOOKUP(F3520,'Customer Info'!A:C,3,0)</f>
        <v>Shagiari</v>
      </c>
      <c r="I3520" s="5" t="str">
        <f>VLOOKUP(F3520,'Customer Info'!A:E,5,0)</f>
        <v>Canberra</v>
      </c>
      <c r="J3520" s="2" t="s">
        <v>160</v>
      </c>
      <c r="K3520" s="6" t="str">
        <f>VLOOKUP(J3520,'Product Details'!B:C,2,0)</f>
        <v>Office_Supplies</v>
      </c>
      <c r="L3520" s="6" t="str">
        <f>VLOOKUP(J3520,'Product Details'!B:D,3,0)</f>
        <v>Storage</v>
      </c>
      <c r="M3520" s="6" t="s">
        <v>6506</v>
      </c>
      <c r="N3520" s="2">
        <v>2088</v>
      </c>
      <c r="O3520" s="2">
        <v>1970</v>
      </c>
      <c r="P3520" s="2">
        <v>5</v>
      </c>
      <c r="Q3520" s="7">
        <f>O3520*P3520</f>
        <v>9850</v>
      </c>
      <c r="R3520" s="7">
        <f>N3520*P3520</f>
        <v>10440</v>
      </c>
      <c r="S3520" s="2">
        <v>78</v>
      </c>
      <c r="T3520" s="8">
        <f>R3520+S3520</f>
        <v>10518</v>
      </c>
      <c r="U3520" s="8">
        <f>T3520-Q3520</f>
        <v>668</v>
      </c>
      <c r="V3520" s="2" t="s">
        <v>63</v>
      </c>
      <c r="W3520" s="31">
        <f>IF(T3520&lt;5000,T3520*2%,IF(T3520&lt;25000,T3520*5%,IF(T3520&lt;50000,T3520*7%,IF(T3520&lt;100000,T3520*9%,IF(T3520&lt;250000,T3520*12%,T3520*15%)))))</f>
        <v>525.9</v>
      </c>
    </row>
    <row r="3521" spans="1:23" x14ac:dyDescent="0.3">
      <c r="A3521" s="2" t="s">
        <v>4984</v>
      </c>
      <c r="B3521" s="4">
        <v>43153</v>
      </c>
      <c r="C3521" s="4">
        <v>43154</v>
      </c>
      <c r="D3521" s="2" t="s">
        <v>28</v>
      </c>
      <c r="E3521" s="2" t="s">
        <v>68</v>
      </c>
      <c r="F3521" s="2" t="s">
        <v>966</v>
      </c>
      <c r="G3521" s="5" t="str">
        <f>VLOOKUP(F3521,'Customer Info'!A:B,2,0)</f>
        <v>Sung</v>
      </c>
      <c r="H3521" s="5" t="str">
        <f>VLOOKUP(F3521,'Customer Info'!A:C,3,0)</f>
        <v>Shariari</v>
      </c>
      <c r="I3521" s="5" t="str">
        <f>VLOOKUP(F3521,'Customer Info'!A:E,5,0)</f>
        <v>Solapur</v>
      </c>
      <c r="J3521" s="2" t="s">
        <v>160</v>
      </c>
      <c r="K3521" s="6" t="str">
        <f>VLOOKUP(J3521,'Product Details'!B:C,2,0)</f>
        <v>Office_Supplies</v>
      </c>
      <c r="L3521" s="6" t="str">
        <f>VLOOKUP(J3521,'Product Details'!B:D,3,0)</f>
        <v>Storage</v>
      </c>
      <c r="M3521" s="6" t="s">
        <v>6506</v>
      </c>
      <c r="N3521" s="2">
        <v>2088</v>
      </c>
      <c r="O3521" s="2">
        <v>1970</v>
      </c>
      <c r="P3521" s="2">
        <v>5</v>
      </c>
      <c r="Q3521" s="7">
        <f>O3521*P3521</f>
        <v>9850</v>
      </c>
      <c r="R3521" s="7">
        <f>N3521*P3521</f>
        <v>10440</v>
      </c>
      <c r="S3521" s="2">
        <v>56</v>
      </c>
      <c r="T3521" s="8">
        <f>R3521+S3521</f>
        <v>10496</v>
      </c>
      <c r="U3521" s="8">
        <f>T3521-Q3521</f>
        <v>646</v>
      </c>
      <c r="V3521" s="2" t="s">
        <v>63</v>
      </c>
      <c r="W3521" s="31">
        <f>IF(T3521&lt;5000,T3521*2%,IF(T3521&lt;25000,T3521*5%,IF(T3521&lt;50000,T3521*7%,IF(T3521&lt;100000,T3521*9%,IF(T3521&lt;250000,T3521*12%,T3521*15%)))))</f>
        <v>524.80000000000007</v>
      </c>
    </row>
    <row r="3522" spans="1:23" x14ac:dyDescent="0.3">
      <c r="A3522" s="2" t="s">
        <v>2036</v>
      </c>
      <c r="B3522" s="4">
        <v>43365</v>
      </c>
      <c r="C3522" s="4">
        <v>43367</v>
      </c>
      <c r="D3522" s="2" t="s">
        <v>28</v>
      </c>
      <c r="E3522" s="2" t="s">
        <v>36</v>
      </c>
      <c r="F3522" s="2" t="s">
        <v>1408</v>
      </c>
      <c r="G3522" s="5" t="str">
        <f>VLOOKUP(F3522,'Customer Info'!A:B,2,0)</f>
        <v>Sung</v>
      </c>
      <c r="H3522" s="5" t="str">
        <f>VLOOKUP(F3522,'Customer Info'!A:C,3,0)</f>
        <v>Pak</v>
      </c>
      <c r="I3522" s="5" t="str">
        <f>VLOOKUP(F3522,'Customer Info'!A:E,5,0)</f>
        <v>Chaozhou</v>
      </c>
      <c r="J3522" s="2" t="s">
        <v>470</v>
      </c>
      <c r="K3522" s="6" t="str">
        <f>VLOOKUP(J3522,'Product Details'!B:C,2,0)</f>
        <v>Office_Supplies</v>
      </c>
      <c r="L3522" s="6" t="str">
        <f>VLOOKUP(J3522,'Product Details'!B:D,3,0)</f>
        <v>Art</v>
      </c>
      <c r="M3522" s="6" t="s">
        <v>6552</v>
      </c>
      <c r="N3522" s="2">
        <v>1306</v>
      </c>
      <c r="O3522" s="2">
        <v>1197</v>
      </c>
      <c r="P3522" s="2">
        <v>8</v>
      </c>
      <c r="Q3522" s="7">
        <f>O3522*P3522</f>
        <v>9576</v>
      </c>
      <c r="R3522" s="7">
        <f>N3522*P3522</f>
        <v>10448</v>
      </c>
      <c r="S3522" s="2">
        <v>35</v>
      </c>
      <c r="T3522" s="8">
        <f>R3522+S3522</f>
        <v>10483</v>
      </c>
      <c r="U3522" s="8">
        <f>T3522-Q3522</f>
        <v>907</v>
      </c>
      <c r="V3522" s="2" t="s">
        <v>33</v>
      </c>
      <c r="W3522" s="31">
        <f>IF(T3522&lt;5000,T3522*2%,IF(T3522&lt;25000,T3522*5%,IF(T3522&lt;50000,T3522*7%,IF(T3522&lt;100000,T3522*9%,IF(T3522&lt;250000,T3522*12%,T3522*15%)))))</f>
        <v>524.15</v>
      </c>
    </row>
    <row r="3523" spans="1:23" x14ac:dyDescent="0.3">
      <c r="A3523" s="2" t="s">
        <v>5358</v>
      </c>
      <c r="B3523" s="4">
        <v>43878</v>
      </c>
      <c r="C3523" s="4">
        <v>43879</v>
      </c>
      <c r="D3523" s="2" t="s">
        <v>35</v>
      </c>
      <c r="E3523" s="2" t="s">
        <v>91</v>
      </c>
      <c r="F3523" s="2" t="s">
        <v>3529</v>
      </c>
      <c r="G3523" s="5" t="str">
        <f>VLOOKUP(F3523,'Customer Info'!A:B,2,0)</f>
        <v>Robert</v>
      </c>
      <c r="H3523" s="5" t="str">
        <f>VLOOKUP(F3523,'Customer Info'!A:C,3,0)</f>
        <v>Dilbeck</v>
      </c>
      <c r="I3523" s="5" t="str">
        <f>VLOOKUP(F3523,'Customer Info'!A:E,5,0)</f>
        <v>Sydney</v>
      </c>
      <c r="J3523" s="2" t="s">
        <v>563</v>
      </c>
      <c r="K3523" s="6" t="str">
        <f>VLOOKUP(J3523,'Product Details'!B:C,2,0)</f>
        <v>Technology</v>
      </c>
      <c r="L3523" s="6" t="str">
        <f>VLOOKUP(J3523,'Product Details'!B:D,3,0)</f>
        <v>Machines</v>
      </c>
      <c r="M3523" s="6" t="s">
        <v>6422</v>
      </c>
      <c r="N3523" s="2">
        <v>1498</v>
      </c>
      <c r="O3523" s="2">
        <v>1335</v>
      </c>
      <c r="P3523" s="2">
        <v>7</v>
      </c>
      <c r="Q3523" s="7">
        <f>O3523*P3523</f>
        <v>9345</v>
      </c>
      <c r="R3523" s="7">
        <f>N3523*P3523</f>
        <v>10486</v>
      </c>
      <c r="S3523" s="2">
        <v>44</v>
      </c>
      <c r="T3523" s="8">
        <f>R3523+S3523</f>
        <v>10530</v>
      </c>
      <c r="U3523" s="8">
        <f>T3523-Q3523</f>
        <v>1185</v>
      </c>
      <c r="V3523" s="2" t="s">
        <v>33</v>
      </c>
      <c r="W3523" s="31">
        <f>IF(T3523&lt;5000,T3523*2%,IF(T3523&lt;25000,T3523*5%,IF(T3523&lt;50000,T3523*7%,IF(T3523&lt;100000,T3523*9%,IF(T3523&lt;250000,T3523*12%,T3523*15%)))))</f>
        <v>526.5</v>
      </c>
    </row>
    <row r="3524" spans="1:23" x14ac:dyDescent="0.3">
      <c r="A3524" s="2" t="s">
        <v>543</v>
      </c>
      <c r="B3524" s="4">
        <v>43139</v>
      </c>
      <c r="C3524" s="4">
        <v>43139</v>
      </c>
      <c r="D3524" s="2" t="s">
        <v>35</v>
      </c>
      <c r="E3524" s="2" t="s">
        <v>29</v>
      </c>
      <c r="F3524" s="2" t="s">
        <v>544</v>
      </c>
      <c r="G3524" s="5" t="str">
        <f>VLOOKUP(F3524,'Customer Info'!A:B,2,0)</f>
        <v>Troy</v>
      </c>
      <c r="H3524" s="5" t="str">
        <f>VLOOKUP(F3524,'Customer Info'!A:C,3,0)</f>
        <v>Blackwell</v>
      </c>
      <c r="I3524" s="5" t="str">
        <f>VLOOKUP(F3524,'Customer Info'!A:E,5,0)</f>
        <v>Akola</v>
      </c>
      <c r="J3524" s="2" t="s">
        <v>545</v>
      </c>
      <c r="K3524" s="6" t="str">
        <f>VLOOKUP(J3524,'Product Details'!B:C,2,0)</f>
        <v>Technology</v>
      </c>
      <c r="L3524" s="6" t="str">
        <f>VLOOKUP(J3524,'Product Details'!B:D,3,0)</f>
        <v>Copiers</v>
      </c>
      <c r="M3524" s="6" t="s">
        <v>6414</v>
      </c>
      <c r="N3524" s="2">
        <v>2627</v>
      </c>
      <c r="O3524" s="2">
        <v>2528</v>
      </c>
      <c r="P3524" s="2">
        <v>4</v>
      </c>
      <c r="Q3524" s="7">
        <f>O3524*P3524</f>
        <v>10112</v>
      </c>
      <c r="R3524" s="7">
        <f>N3524*P3524</f>
        <v>10508</v>
      </c>
      <c r="S3524" s="2">
        <v>100</v>
      </c>
      <c r="T3524" s="8">
        <f>R3524+S3524</f>
        <v>10608</v>
      </c>
      <c r="U3524" s="8">
        <f>T3524-Q3524</f>
        <v>496</v>
      </c>
      <c r="V3524" s="2" t="s">
        <v>33</v>
      </c>
      <c r="W3524" s="31">
        <f>IF(T3524&lt;5000,T3524*2%,IF(T3524&lt;25000,T3524*5%,IF(T3524&lt;50000,T3524*7%,IF(T3524&lt;100000,T3524*9%,IF(T3524&lt;250000,T3524*12%,T3524*15%)))))</f>
        <v>530.4</v>
      </c>
    </row>
    <row r="3525" spans="1:23" x14ac:dyDescent="0.3">
      <c r="A3525" s="2" t="s">
        <v>4314</v>
      </c>
      <c r="B3525" s="4">
        <v>43651</v>
      </c>
      <c r="C3525" s="4">
        <v>43651</v>
      </c>
      <c r="D3525" s="2" t="s">
        <v>35</v>
      </c>
      <c r="E3525" s="2" t="s">
        <v>68</v>
      </c>
      <c r="F3525" s="2" t="s">
        <v>428</v>
      </c>
      <c r="G3525" s="5" t="str">
        <f>VLOOKUP(F3525,'Customer Info'!A:B,2,0)</f>
        <v>Sarah</v>
      </c>
      <c r="H3525" s="5" t="str">
        <f>VLOOKUP(F3525,'Customer Info'!A:C,3,0)</f>
        <v>Bern</v>
      </c>
      <c r="I3525" s="5" t="str">
        <f>VLOOKUP(F3525,'Customer Info'!A:E,5,0)</f>
        <v>Wollongong</v>
      </c>
      <c r="J3525" s="2" t="s">
        <v>140</v>
      </c>
      <c r="K3525" s="6" t="str">
        <f>VLOOKUP(J3525,'Product Details'!B:C,2,0)</f>
        <v>Furniture</v>
      </c>
      <c r="L3525" s="6" t="str">
        <f>VLOOKUP(J3525,'Product Details'!B:D,3,0)</f>
        <v>Chairs</v>
      </c>
      <c r="M3525" s="6" t="s">
        <v>6512</v>
      </c>
      <c r="N3525" s="2">
        <v>2627</v>
      </c>
      <c r="O3525" s="2">
        <v>2528</v>
      </c>
      <c r="P3525" s="2">
        <v>4</v>
      </c>
      <c r="Q3525" s="7">
        <f>O3525*P3525</f>
        <v>10112</v>
      </c>
      <c r="R3525" s="7">
        <f>N3525*P3525</f>
        <v>10508</v>
      </c>
      <c r="S3525" s="2">
        <v>46</v>
      </c>
      <c r="T3525" s="8">
        <f>R3525+S3525</f>
        <v>10554</v>
      </c>
      <c r="U3525" s="8">
        <f>T3525-Q3525</f>
        <v>442</v>
      </c>
      <c r="V3525" s="2" t="s">
        <v>33</v>
      </c>
      <c r="W3525" s="31">
        <f>IF(T3525&lt;5000,T3525*2%,IF(T3525&lt;25000,T3525*5%,IF(T3525&lt;50000,T3525*7%,IF(T3525&lt;100000,T3525*9%,IF(T3525&lt;250000,T3525*12%,T3525*15%)))))</f>
        <v>527.70000000000005</v>
      </c>
    </row>
    <row r="3526" spans="1:23" x14ac:dyDescent="0.3">
      <c r="A3526" s="2" t="s">
        <v>3995</v>
      </c>
      <c r="B3526" s="4">
        <v>43886</v>
      </c>
      <c r="C3526" s="4">
        <v>43886</v>
      </c>
      <c r="D3526" s="2" t="s">
        <v>28</v>
      </c>
      <c r="E3526" s="2" t="s">
        <v>68</v>
      </c>
      <c r="F3526" s="2" t="s">
        <v>773</v>
      </c>
      <c r="G3526" s="5" t="str">
        <f>VLOOKUP(F3526,'Customer Info'!A:B,2,0)</f>
        <v>Tony</v>
      </c>
      <c r="H3526" s="5" t="str">
        <f>VLOOKUP(F3526,'Customer Info'!A:C,3,0)</f>
        <v>Sayre</v>
      </c>
      <c r="I3526" s="5" t="str">
        <f>VLOOKUP(F3526,'Customer Info'!A:E,5,0)</f>
        <v>Wafangdian</v>
      </c>
      <c r="J3526" s="2" t="s">
        <v>262</v>
      </c>
      <c r="K3526" s="6" t="str">
        <f>VLOOKUP(J3526,'Product Details'!B:C,2,0)</f>
        <v>Furniture</v>
      </c>
      <c r="L3526" s="6" t="str">
        <f>VLOOKUP(J3526,'Product Details'!B:D,3,0)</f>
        <v>Chairs</v>
      </c>
      <c r="M3526" s="6" t="s">
        <v>6451</v>
      </c>
      <c r="N3526" s="2">
        <v>1752</v>
      </c>
      <c r="O3526" s="2">
        <v>1576</v>
      </c>
      <c r="P3526" s="2">
        <v>6</v>
      </c>
      <c r="Q3526" s="7">
        <f>O3526*P3526</f>
        <v>9456</v>
      </c>
      <c r="R3526" s="7">
        <f>N3526*P3526</f>
        <v>10512</v>
      </c>
      <c r="S3526" s="2">
        <v>84</v>
      </c>
      <c r="T3526" s="8">
        <f>R3526+S3526</f>
        <v>10596</v>
      </c>
      <c r="U3526" s="8">
        <f>T3526-Q3526</f>
        <v>1140</v>
      </c>
      <c r="V3526" s="2" t="s">
        <v>63</v>
      </c>
      <c r="W3526" s="31">
        <f>IF(T3526&lt;5000,T3526*2%,IF(T3526&lt;25000,T3526*5%,IF(T3526&lt;50000,T3526*7%,IF(T3526&lt;100000,T3526*9%,IF(T3526&lt;250000,T3526*12%,T3526*15%)))))</f>
        <v>529.80000000000007</v>
      </c>
    </row>
    <row r="3527" spans="1:23" x14ac:dyDescent="0.3">
      <c r="A3527" s="2" t="s">
        <v>3678</v>
      </c>
      <c r="B3527" s="4">
        <v>43847</v>
      </c>
      <c r="C3527" s="4">
        <v>43848</v>
      </c>
      <c r="D3527" s="2" t="s">
        <v>28</v>
      </c>
      <c r="E3527" s="2" t="s">
        <v>68</v>
      </c>
      <c r="F3527" s="2" t="s">
        <v>52</v>
      </c>
      <c r="G3527" s="5" t="str">
        <f>VLOOKUP(F3527,'Customer Info'!A:B,2,0)</f>
        <v>Jas</v>
      </c>
      <c r="H3527" s="5" t="str">
        <f>VLOOKUP(F3527,'Customer Info'!A:C,3,0)</f>
        <v>O'Carroll</v>
      </c>
      <c r="I3527" s="5" t="str">
        <f>VLOOKUP(F3527,'Customer Info'!A:E,5,0)</f>
        <v>Essen</v>
      </c>
      <c r="J3527" s="2" t="s">
        <v>217</v>
      </c>
      <c r="K3527" s="6" t="str">
        <f>VLOOKUP(J3527,'Product Details'!B:C,2,0)</f>
        <v>Office_Supplies</v>
      </c>
      <c r="L3527" s="6" t="str">
        <f>VLOOKUP(J3527,'Product Details'!B:D,3,0)</f>
        <v>Labels</v>
      </c>
      <c r="M3527" s="6" t="s">
        <v>6441</v>
      </c>
      <c r="N3527" s="2">
        <v>1770</v>
      </c>
      <c r="O3527" s="2">
        <v>1592</v>
      </c>
      <c r="P3527" s="2">
        <v>6</v>
      </c>
      <c r="Q3527" s="7">
        <f>O3527*P3527</f>
        <v>9552</v>
      </c>
      <c r="R3527" s="7">
        <f>N3527*P3527</f>
        <v>10620</v>
      </c>
      <c r="S3527" s="2">
        <v>81</v>
      </c>
      <c r="T3527" s="8">
        <f>R3527+S3527</f>
        <v>10701</v>
      </c>
      <c r="U3527" s="8">
        <f>T3527-Q3527</f>
        <v>1149</v>
      </c>
      <c r="V3527" s="2" t="s">
        <v>33</v>
      </c>
      <c r="W3527" s="31">
        <f>IF(T3527&lt;5000,T3527*2%,IF(T3527&lt;25000,T3527*5%,IF(T3527&lt;50000,T3527*7%,IF(T3527&lt;100000,T3527*9%,IF(T3527&lt;250000,T3527*12%,T3527*15%)))))</f>
        <v>535.05000000000007</v>
      </c>
    </row>
    <row r="3528" spans="1:23" x14ac:dyDescent="0.3">
      <c r="A3528" s="2" t="s">
        <v>4403</v>
      </c>
      <c r="B3528" s="4">
        <v>43745</v>
      </c>
      <c r="C3528" s="4">
        <v>43745</v>
      </c>
      <c r="D3528" s="2" t="s">
        <v>28</v>
      </c>
      <c r="E3528" s="2" t="s">
        <v>29</v>
      </c>
      <c r="F3528" s="2" t="s">
        <v>1421</v>
      </c>
      <c r="G3528" s="5" t="str">
        <f>VLOOKUP(F3528,'Customer Info'!A:B,2,0)</f>
        <v>Alice</v>
      </c>
      <c r="H3528" s="5" t="str">
        <f>VLOOKUP(F3528,'Customer Info'!A:C,3,0)</f>
        <v>McCarthy</v>
      </c>
      <c r="I3528" s="5" t="str">
        <f>VLOOKUP(F3528,'Customer Info'!A:E,5,0)</f>
        <v>Berlin</v>
      </c>
      <c r="J3528" s="2" t="s">
        <v>285</v>
      </c>
      <c r="K3528" s="6" t="str">
        <f>VLOOKUP(J3528,'Product Details'!B:C,2,0)</f>
        <v>Technology</v>
      </c>
      <c r="L3528" s="6" t="str">
        <f>VLOOKUP(J3528,'Product Details'!B:D,3,0)</f>
        <v>Phones</v>
      </c>
      <c r="M3528" s="6" t="s">
        <v>6542</v>
      </c>
      <c r="N3528" s="2">
        <v>1770</v>
      </c>
      <c r="O3528" s="2">
        <v>1592</v>
      </c>
      <c r="P3528" s="2">
        <v>6</v>
      </c>
      <c r="Q3528" s="7">
        <f>O3528*P3528</f>
        <v>9552</v>
      </c>
      <c r="R3528" s="7">
        <f>N3528*P3528</f>
        <v>10620</v>
      </c>
      <c r="S3528" s="2">
        <v>68</v>
      </c>
      <c r="T3528" s="8">
        <f>R3528+S3528</f>
        <v>10688</v>
      </c>
      <c r="U3528" s="8">
        <f>T3528-Q3528</f>
        <v>1136</v>
      </c>
      <c r="V3528" s="2" t="s">
        <v>33</v>
      </c>
      <c r="W3528" s="31">
        <f>IF(T3528&lt;5000,T3528*2%,IF(T3528&lt;25000,T3528*5%,IF(T3528&lt;50000,T3528*7%,IF(T3528&lt;100000,T3528*9%,IF(T3528&lt;250000,T3528*12%,T3528*15%)))))</f>
        <v>534.4</v>
      </c>
    </row>
    <row r="3529" spans="1:23" x14ac:dyDescent="0.3">
      <c r="A3529" s="2" t="s">
        <v>2040</v>
      </c>
      <c r="B3529" s="4">
        <v>43148</v>
      </c>
      <c r="C3529" s="4">
        <v>43148</v>
      </c>
      <c r="D3529" s="2" t="s">
        <v>47</v>
      </c>
      <c r="E3529" s="2" t="s">
        <v>29</v>
      </c>
      <c r="F3529" s="2" t="s">
        <v>960</v>
      </c>
      <c r="G3529" s="5" t="str">
        <f>VLOOKUP(F3529,'Customer Info'!A:B,2,0)</f>
        <v>Liz</v>
      </c>
      <c r="H3529" s="5" t="str">
        <f>VLOOKUP(F3529,'Customer Info'!A:C,3,0)</f>
        <v>Pelletier</v>
      </c>
      <c r="I3529" s="5" t="str">
        <f>VLOOKUP(F3529,'Customer Info'!A:E,5,0)</f>
        <v>Zigong</v>
      </c>
      <c r="J3529" s="2" t="s">
        <v>538</v>
      </c>
      <c r="K3529" s="6" t="str">
        <f>VLOOKUP(J3529,'Product Details'!B:C,2,0)</f>
        <v>Technology</v>
      </c>
      <c r="L3529" s="6" t="str">
        <f>VLOOKUP(J3529,'Product Details'!B:D,3,0)</f>
        <v>Copiers</v>
      </c>
      <c r="M3529" s="6" t="s">
        <v>6436</v>
      </c>
      <c r="N3529" s="2">
        <v>1518</v>
      </c>
      <c r="O3529" s="2">
        <v>1392</v>
      </c>
      <c r="P3529" s="2">
        <v>7</v>
      </c>
      <c r="Q3529" s="7">
        <f>O3529*P3529</f>
        <v>9744</v>
      </c>
      <c r="R3529" s="7">
        <f>N3529*P3529</f>
        <v>10626</v>
      </c>
      <c r="S3529" s="2">
        <v>70</v>
      </c>
      <c r="T3529" s="8">
        <f>R3529+S3529</f>
        <v>10696</v>
      </c>
      <c r="U3529" s="8">
        <f>T3529-Q3529</f>
        <v>952</v>
      </c>
      <c r="V3529" s="2" t="s">
        <v>33</v>
      </c>
      <c r="W3529" s="31">
        <f>IF(T3529&lt;5000,T3529*2%,IF(T3529&lt;25000,T3529*5%,IF(T3529&lt;50000,T3529*7%,IF(T3529&lt;100000,T3529*9%,IF(T3529&lt;250000,T3529*12%,T3529*15%)))))</f>
        <v>534.80000000000007</v>
      </c>
    </row>
    <row r="3530" spans="1:23" x14ac:dyDescent="0.3">
      <c r="A3530" s="2" t="s">
        <v>918</v>
      </c>
      <c r="B3530" s="4">
        <v>43730</v>
      </c>
      <c r="C3530" s="4">
        <v>43730</v>
      </c>
      <c r="D3530" s="2" t="s">
        <v>47</v>
      </c>
      <c r="E3530" s="2" t="s">
        <v>68</v>
      </c>
      <c r="F3530" s="2" t="s">
        <v>919</v>
      </c>
      <c r="G3530" s="5" t="str">
        <f>VLOOKUP(F3530,'Customer Info'!A:B,2,0)</f>
        <v>Fred</v>
      </c>
      <c r="H3530" s="5" t="str">
        <f>VLOOKUP(F3530,'Customer Info'!A:C,3,0)</f>
        <v>Hopkins</v>
      </c>
      <c r="I3530" s="5" t="str">
        <f>VLOOKUP(F3530,'Customer Info'!A:E,5,0)</f>
        <v>Sydney</v>
      </c>
      <c r="J3530" s="2" t="s">
        <v>632</v>
      </c>
      <c r="K3530" s="6" t="str">
        <f>VLOOKUP(J3530,'Product Details'!B:C,2,0)</f>
        <v>Office_Supplies</v>
      </c>
      <c r="L3530" s="6" t="str">
        <f>VLOOKUP(J3530,'Product Details'!B:D,3,0)</f>
        <v>Appliances</v>
      </c>
      <c r="M3530" s="6" t="s">
        <v>6499</v>
      </c>
      <c r="N3530" s="2">
        <v>1518</v>
      </c>
      <c r="O3530" s="2">
        <v>1392</v>
      </c>
      <c r="P3530" s="2">
        <v>7</v>
      </c>
      <c r="Q3530" s="7">
        <f>O3530*P3530</f>
        <v>9744</v>
      </c>
      <c r="R3530" s="7">
        <f>N3530*P3530</f>
        <v>10626</v>
      </c>
      <c r="S3530" s="2">
        <v>58</v>
      </c>
      <c r="T3530" s="8">
        <f>R3530+S3530</f>
        <v>10684</v>
      </c>
      <c r="U3530" s="8">
        <f>T3530-Q3530</f>
        <v>940</v>
      </c>
      <c r="V3530" s="2" t="s">
        <v>71</v>
      </c>
      <c r="W3530" s="31">
        <f>IF(T3530&lt;5000,T3530*2%,IF(T3530&lt;25000,T3530*5%,IF(T3530&lt;50000,T3530*7%,IF(T3530&lt;100000,T3530*9%,IF(T3530&lt;250000,T3530*12%,T3530*15%)))))</f>
        <v>534.20000000000005</v>
      </c>
    </row>
    <row r="3531" spans="1:23" x14ac:dyDescent="0.3">
      <c r="A3531" s="2" t="s">
        <v>292</v>
      </c>
      <c r="B3531" s="4">
        <v>43403</v>
      </c>
      <c r="C3531" s="4">
        <v>43403</v>
      </c>
      <c r="D3531" s="2" t="s">
        <v>47</v>
      </c>
      <c r="E3531" s="2" t="s">
        <v>36</v>
      </c>
      <c r="F3531" s="2" t="s">
        <v>52</v>
      </c>
      <c r="G3531" s="5" t="str">
        <f>VLOOKUP(F3531,'Customer Info'!A:B,2,0)</f>
        <v>Jas</v>
      </c>
      <c r="H3531" s="5" t="str">
        <f>VLOOKUP(F3531,'Customer Info'!A:C,3,0)</f>
        <v>O'Carroll</v>
      </c>
      <c r="I3531" s="5" t="str">
        <f>VLOOKUP(F3531,'Customer Info'!A:E,5,0)</f>
        <v>Essen</v>
      </c>
      <c r="J3531" s="2" t="s">
        <v>293</v>
      </c>
      <c r="K3531" s="6" t="str">
        <f>VLOOKUP(J3531,'Product Details'!B:C,2,0)</f>
        <v>Furniture</v>
      </c>
      <c r="L3531" s="6" t="str">
        <f>VLOOKUP(J3531,'Product Details'!B:D,3,0)</f>
        <v>Bookcases</v>
      </c>
      <c r="M3531" s="6" t="s">
        <v>6509</v>
      </c>
      <c r="N3531" s="2">
        <v>1518</v>
      </c>
      <c r="O3531" s="2">
        <v>1392</v>
      </c>
      <c r="P3531" s="2">
        <v>7</v>
      </c>
      <c r="Q3531" s="7">
        <f>O3531*P3531</f>
        <v>9744</v>
      </c>
      <c r="R3531" s="7">
        <f>N3531*P3531</f>
        <v>10626</v>
      </c>
      <c r="S3531" s="2">
        <v>24</v>
      </c>
      <c r="T3531" s="8">
        <f>R3531+S3531</f>
        <v>10650</v>
      </c>
      <c r="U3531" s="8">
        <f>T3531-Q3531</f>
        <v>906</v>
      </c>
      <c r="V3531" s="2" t="s">
        <v>30</v>
      </c>
      <c r="W3531" s="31">
        <f>IF(T3531&lt;5000,T3531*2%,IF(T3531&lt;25000,T3531*5%,IF(T3531&lt;50000,T3531*7%,IF(T3531&lt;100000,T3531*9%,IF(T3531&lt;250000,T3531*12%,T3531*15%)))))</f>
        <v>532.5</v>
      </c>
    </row>
    <row r="3532" spans="1:23" x14ac:dyDescent="0.3">
      <c r="A3532" s="2" t="s">
        <v>5216</v>
      </c>
      <c r="B3532" s="4">
        <v>43591</v>
      </c>
      <c r="C3532" s="4">
        <v>43593</v>
      </c>
      <c r="D3532" s="2" t="s">
        <v>28</v>
      </c>
      <c r="E3532" s="2" t="s">
        <v>43</v>
      </c>
      <c r="F3532" s="2" t="s">
        <v>956</v>
      </c>
      <c r="G3532" s="5" t="str">
        <f>VLOOKUP(F3532,'Customer Info'!A:B,2,0)</f>
        <v>Quincy</v>
      </c>
      <c r="H3532" s="5" t="str">
        <f>VLOOKUP(F3532,'Customer Info'!A:C,3,0)</f>
        <v>Jones</v>
      </c>
      <c r="I3532" s="5" t="str">
        <f>VLOOKUP(F3532,'Customer Info'!A:E,5,0)</f>
        <v>Gold Coast</v>
      </c>
      <c r="J3532" s="2" t="s">
        <v>426</v>
      </c>
      <c r="K3532" s="6" t="str">
        <f>VLOOKUP(J3532,'Product Details'!B:C,2,0)</f>
        <v>Office_Supplies</v>
      </c>
      <c r="L3532" s="6" t="str">
        <f>VLOOKUP(J3532,'Product Details'!B:D,3,0)</f>
        <v>Storage</v>
      </c>
      <c r="M3532" s="6" t="s">
        <v>6504</v>
      </c>
      <c r="N3532" s="2">
        <v>1772</v>
      </c>
      <c r="O3532" s="2">
        <v>1656</v>
      </c>
      <c r="P3532" s="2">
        <v>6</v>
      </c>
      <c r="Q3532" s="7">
        <f>O3532*P3532</f>
        <v>9936</v>
      </c>
      <c r="R3532" s="7">
        <f>N3532*P3532</f>
        <v>10632</v>
      </c>
      <c r="S3532" s="2">
        <v>48</v>
      </c>
      <c r="T3532" s="8">
        <f>R3532+S3532</f>
        <v>10680</v>
      </c>
      <c r="U3532" s="8">
        <f>T3532-Q3532</f>
        <v>744</v>
      </c>
      <c r="V3532" s="2" t="s">
        <v>33</v>
      </c>
      <c r="W3532" s="31">
        <f>IF(T3532&lt;5000,T3532*2%,IF(T3532&lt;25000,T3532*5%,IF(T3532&lt;50000,T3532*7%,IF(T3532&lt;100000,T3532*9%,IF(T3532&lt;250000,T3532*12%,T3532*15%)))))</f>
        <v>534</v>
      </c>
    </row>
    <row r="3533" spans="1:23" x14ac:dyDescent="0.3">
      <c r="A3533" s="2" t="s">
        <v>4181</v>
      </c>
      <c r="B3533" s="4">
        <v>43357</v>
      </c>
      <c r="C3533" s="4">
        <v>43357</v>
      </c>
      <c r="D3533" s="2" t="s">
        <v>28</v>
      </c>
      <c r="E3533" s="2" t="s">
        <v>91</v>
      </c>
      <c r="F3533" s="2" t="s">
        <v>629</v>
      </c>
      <c r="G3533" s="5" t="str">
        <f>VLOOKUP(F3533,'Customer Info'!A:B,2,0)</f>
        <v>Rick</v>
      </c>
      <c r="H3533" s="5" t="str">
        <f>VLOOKUP(F3533,'Customer Info'!A:C,3,0)</f>
        <v>Duston</v>
      </c>
      <c r="I3533" s="5" t="str">
        <f>VLOOKUP(F3533,'Customer Info'!A:E,5,0)</f>
        <v>Surakarta</v>
      </c>
      <c r="J3533" s="2" t="s">
        <v>499</v>
      </c>
      <c r="K3533" s="6" t="str">
        <f>VLOOKUP(J3533,'Product Details'!B:C,2,0)</f>
        <v>Furniture</v>
      </c>
      <c r="L3533" s="6" t="str">
        <f>VLOOKUP(J3533,'Product Details'!B:D,3,0)</f>
        <v>Tables</v>
      </c>
      <c r="M3533" s="6" t="s">
        <v>6537</v>
      </c>
      <c r="N3533" s="2">
        <v>1332</v>
      </c>
      <c r="O3533" s="2">
        <v>1209</v>
      </c>
      <c r="P3533" s="2">
        <v>8</v>
      </c>
      <c r="Q3533" s="7">
        <f>O3533*P3533</f>
        <v>9672</v>
      </c>
      <c r="R3533" s="7">
        <f>N3533*P3533</f>
        <v>10656</v>
      </c>
      <c r="S3533" s="2">
        <v>53</v>
      </c>
      <c r="T3533" s="8">
        <f>R3533+S3533</f>
        <v>10709</v>
      </c>
      <c r="U3533" s="8">
        <f>T3533-Q3533</f>
        <v>1037</v>
      </c>
      <c r="V3533" s="2" t="s">
        <v>63</v>
      </c>
      <c r="W3533" s="31">
        <f>IF(T3533&lt;5000,T3533*2%,IF(T3533&lt;25000,T3533*5%,IF(T3533&lt;50000,T3533*7%,IF(T3533&lt;100000,T3533*9%,IF(T3533&lt;250000,T3533*12%,T3533*15%)))))</f>
        <v>535.45000000000005</v>
      </c>
    </row>
    <row r="3534" spans="1:23" x14ac:dyDescent="0.3">
      <c r="A3534" s="2" t="s">
        <v>1701</v>
      </c>
      <c r="B3534" s="4">
        <v>43888</v>
      </c>
      <c r="C3534" s="4">
        <v>43889</v>
      </c>
      <c r="D3534" s="2" t="s">
        <v>28</v>
      </c>
      <c r="E3534" s="2" t="s">
        <v>29</v>
      </c>
      <c r="F3534" s="2" t="s">
        <v>1702</v>
      </c>
      <c r="G3534" s="5" t="str">
        <f>VLOOKUP(F3534,'Customer Info'!A:B,2,0)</f>
        <v>John</v>
      </c>
      <c r="H3534" s="5" t="str">
        <f>VLOOKUP(F3534,'Customer Info'!A:C,3,0)</f>
        <v>Grady</v>
      </c>
      <c r="I3534" s="5" t="str">
        <f>VLOOKUP(F3534,'Customer Info'!A:E,5,0)</f>
        <v>Mianyang</v>
      </c>
      <c r="J3534" s="2" t="s">
        <v>466</v>
      </c>
      <c r="K3534" s="6" t="str">
        <f>VLOOKUP(J3534,'Product Details'!B:C,2,0)</f>
        <v>Technology</v>
      </c>
      <c r="L3534" s="6" t="str">
        <f>VLOOKUP(J3534,'Product Details'!B:D,3,0)</f>
        <v>Phones</v>
      </c>
      <c r="M3534" s="6" t="s">
        <v>6419</v>
      </c>
      <c r="N3534" s="2">
        <v>2681</v>
      </c>
      <c r="O3534" s="2">
        <v>2458</v>
      </c>
      <c r="P3534" s="2">
        <v>4</v>
      </c>
      <c r="Q3534" s="7">
        <f>O3534*P3534</f>
        <v>9832</v>
      </c>
      <c r="R3534" s="7">
        <f>N3534*P3534</f>
        <v>10724</v>
      </c>
      <c r="S3534" s="2">
        <v>65</v>
      </c>
      <c r="T3534" s="8">
        <f>R3534+S3534</f>
        <v>10789</v>
      </c>
      <c r="U3534" s="8">
        <f>T3534-Q3534</f>
        <v>957</v>
      </c>
      <c r="V3534" s="2" t="s">
        <v>63</v>
      </c>
      <c r="W3534" s="31">
        <f>IF(T3534&lt;5000,T3534*2%,IF(T3534&lt;25000,T3534*5%,IF(T3534&lt;50000,T3534*7%,IF(T3534&lt;100000,T3534*9%,IF(T3534&lt;250000,T3534*12%,T3534*15%)))))</f>
        <v>539.45000000000005</v>
      </c>
    </row>
    <row r="3535" spans="1:23" x14ac:dyDescent="0.3">
      <c r="A3535" s="2" t="s">
        <v>3695</v>
      </c>
      <c r="B3535" s="4">
        <v>44149</v>
      </c>
      <c r="C3535" s="4">
        <v>44151</v>
      </c>
      <c r="D3535" s="2" t="s">
        <v>28</v>
      </c>
      <c r="E3535" s="2" t="s">
        <v>43</v>
      </c>
      <c r="F3535" s="2" t="s">
        <v>1090</v>
      </c>
      <c r="G3535" s="5" t="str">
        <f>VLOOKUP(F3535,'Customer Info'!A:B,2,0)</f>
        <v>Dennis</v>
      </c>
      <c r="H3535" s="5" t="str">
        <f>VLOOKUP(F3535,'Customer Info'!A:C,3,0)</f>
        <v>Pardue</v>
      </c>
      <c r="I3535" s="5" t="str">
        <f>VLOOKUP(F3535,'Customer Info'!A:E,5,0)</f>
        <v>Townsville</v>
      </c>
      <c r="J3535" s="2" t="s">
        <v>538</v>
      </c>
      <c r="K3535" s="6" t="str">
        <f>VLOOKUP(J3535,'Product Details'!B:C,2,0)</f>
        <v>Technology</v>
      </c>
      <c r="L3535" s="6" t="str">
        <f>VLOOKUP(J3535,'Product Details'!B:D,3,0)</f>
        <v>Copiers</v>
      </c>
      <c r="M3535" s="6" t="s">
        <v>6436</v>
      </c>
      <c r="N3535" s="2">
        <v>1790</v>
      </c>
      <c r="O3535" s="2">
        <v>1706</v>
      </c>
      <c r="P3535" s="2">
        <v>6</v>
      </c>
      <c r="Q3535" s="7">
        <f>O3535*P3535</f>
        <v>10236</v>
      </c>
      <c r="R3535" s="7">
        <f>N3535*P3535</f>
        <v>10740</v>
      </c>
      <c r="S3535" s="2">
        <v>20</v>
      </c>
      <c r="T3535" s="8">
        <f>R3535+S3535</f>
        <v>10760</v>
      </c>
      <c r="U3535" s="8">
        <f>T3535-Q3535</f>
        <v>524</v>
      </c>
      <c r="V3535" s="2" t="s">
        <v>63</v>
      </c>
      <c r="W3535" s="31">
        <f>IF(T3535&lt;5000,T3535*2%,IF(T3535&lt;25000,T3535*5%,IF(T3535&lt;50000,T3535*7%,IF(T3535&lt;100000,T3535*9%,IF(T3535&lt;250000,T3535*12%,T3535*15%)))))</f>
        <v>538</v>
      </c>
    </row>
    <row r="3536" spans="1:23" x14ac:dyDescent="0.3">
      <c r="A3536" s="2" t="s">
        <v>2030</v>
      </c>
      <c r="B3536" s="4">
        <v>43349</v>
      </c>
      <c r="C3536" s="4">
        <v>43349</v>
      </c>
      <c r="D3536" s="2" t="s">
        <v>28</v>
      </c>
      <c r="E3536" s="2" t="s">
        <v>68</v>
      </c>
      <c r="F3536" s="2" t="s">
        <v>552</v>
      </c>
      <c r="G3536" s="5" t="str">
        <f>VLOOKUP(F3536,'Customer Info'!A:B,2,0)</f>
        <v>Ritsa</v>
      </c>
      <c r="H3536" s="5" t="str">
        <f>VLOOKUP(F3536,'Customer Info'!A:C,3,0)</f>
        <v>Hightower</v>
      </c>
      <c r="I3536" s="5" t="str">
        <f>VLOOKUP(F3536,'Customer Info'!A:E,5,0)</f>
        <v>Hamburg</v>
      </c>
      <c r="J3536" s="2" t="s">
        <v>382</v>
      </c>
      <c r="K3536" s="6" t="str">
        <f>VLOOKUP(J3536,'Product Details'!B:C,2,0)</f>
        <v>Office_Supplies</v>
      </c>
      <c r="L3536" s="6" t="str">
        <f>VLOOKUP(J3536,'Product Details'!B:D,3,0)</f>
        <v>Storage</v>
      </c>
      <c r="M3536" s="6" t="s">
        <v>6548</v>
      </c>
      <c r="N3536" s="2">
        <v>2155</v>
      </c>
      <c r="O3536" s="2">
        <v>2014</v>
      </c>
      <c r="P3536" s="2">
        <v>5</v>
      </c>
      <c r="Q3536" s="7">
        <f>O3536*P3536</f>
        <v>10070</v>
      </c>
      <c r="R3536" s="7">
        <f>N3536*P3536</f>
        <v>10775</v>
      </c>
      <c r="S3536" s="2">
        <v>56</v>
      </c>
      <c r="T3536" s="8">
        <f>R3536+S3536</f>
        <v>10831</v>
      </c>
      <c r="U3536" s="8">
        <f>T3536-Q3536</f>
        <v>761</v>
      </c>
      <c r="V3536" s="2" t="s">
        <v>33</v>
      </c>
      <c r="W3536" s="31">
        <f>IF(T3536&lt;5000,T3536*2%,IF(T3536&lt;25000,T3536*5%,IF(T3536&lt;50000,T3536*7%,IF(T3536&lt;100000,T3536*9%,IF(T3536&lt;250000,T3536*12%,T3536*15%)))))</f>
        <v>541.55000000000007</v>
      </c>
    </row>
    <row r="3537" spans="1:23" x14ac:dyDescent="0.3">
      <c r="A3537" s="2" t="s">
        <v>2666</v>
      </c>
      <c r="B3537" s="4">
        <v>44031</v>
      </c>
      <c r="C3537" s="4">
        <v>44033</v>
      </c>
      <c r="D3537" s="2" t="s">
        <v>28</v>
      </c>
      <c r="E3537" s="2" t="s">
        <v>68</v>
      </c>
      <c r="F3537" s="2" t="s">
        <v>1739</v>
      </c>
      <c r="G3537" s="5" t="str">
        <f>VLOOKUP(F3537,'Customer Info'!A:B,2,0)</f>
        <v>Harry</v>
      </c>
      <c r="H3537" s="5" t="str">
        <f>VLOOKUP(F3537,'Customer Info'!A:C,3,0)</f>
        <v>Marie</v>
      </c>
      <c r="I3537" s="5" t="str">
        <f>VLOOKUP(F3537,'Customer Info'!A:E,5,0)</f>
        <v>Dortmund</v>
      </c>
      <c r="J3537" s="2" t="s">
        <v>180</v>
      </c>
      <c r="K3537" s="6" t="str">
        <f>VLOOKUP(J3537,'Product Details'!B:C,2,0)</f>
        <v>Furniture</v>
      </c>
      <c r="L3537" s="6" t="str">
        <f>VLOOKUP(J3537,'Product Details'!B:D,3,0)</f>
        <v>Tables</v>
      </c>
      <c r="M3537" s="6" t="s">
        <v>6497</v>
      </c>
      <c r="N3537" s="2">
        <v>2697</v>
      </c>
      <c r="O3537" s="2">
        <v>2498</v>
      </c>
      <c r="P3537" s="2">
        <v>4</v>
      </c>
      <c r="Q3537" s="7">
        <f>O3537*P3537</f>
        <v>9992</v>
      </c>
      <c r="R3537" s="7">
        <f>N3537*P3537</f>
        <v>10788</v>
      </c>
      <c r="S3537" s="2">
        <v>90</v>
      </c>
      <c r="T3537" s="8">
        <f>R3537+S3537</f>
        <v>10878</v>
      </c>
      <c r="U3537" s="8">
        <f>T3537-Q3537</f>
        <v>886</v>
      </c>
      <c r="V3537" s="2" t="s">
        <v>71</v>
      </c>
      <c r="W3537" s="31">
        <f>IF(T3537&lt;5000,T3537*2%,IF(T3537&lt;25000,T3537*5%,IF(T3537&lt;50000,T3537*7%,IF(T3537&lt;100000,T3537*9%,IF(T3537&lt;250000,T3537*12%,T3537*15%)))))</f>
        <v>543.9</v>
      </c>
    </row>
    <row r="3538" spans="1:23" x14ac:dyDescent="0.3">
      <c r="A3538" s="2" t="s">
        <v>3583</v>
      </c>
      <c r="B3538" s="4">
        <v>43515</v>
      </c>
      <c r="C3538" s="4">
        <v>43517</v>
      </c>
      <c r="D3538" s="2" t="s">
        <v>35</v>
      </c>
      <c r="E3538" s="2" t="s">
        <v>91</v>
      </c>
      <c r="F3538" s="2" t="s">
        <v>1583</v>
      </c>
      <c r="G3538" s="5" t="str">
        <f>VLOOKUP(F3538,'Customer Info'!A:B,2,0)</f>
        <v>Stuart</v>
      </c>
      <c r="H3538" s="5" t="str">
        <f>VLOOKUP(F3538,'Customer Info'!A:C,3,0)</f>
        <v>Calhoun</v>
      </c>
      <c r="I3538" s="5" t="str">
        <f>VLOOKUP(F3538,'Customer Info'!A:E,5,0)</f>
        <v>Raipur</v>
      </c>
      <c r="J3538" s="2" t="s">
        <v>301</v>
      </c>
      <c r="K3538" s="6" t="str">
        <f>VLOOKUP(J3538,'Product Details'!B:C,2,0)</f>
        <v>Technology</v>
      </c>
      <c r="L3538" s="6" t="str">
        <f>VLOOKUP(J3538,'Product Details'!B:D,3,0)</f>
        <v>Machines</v>
      </c>
      <c r="M3538" s="6" t="s">
        <v>6520</v>
      </c>
      <c r="N3538" s="2">
        <v>2706</v>
      </c>
      <c r="O3538" s="2">
        <v>2553</v>
      </c>
      <c r="P3538" s="2">
        <v>4</v>
      </c>
      <c r="Q3538" s="7">
        <f>O3538*P3538</f>
        <v>10212</v>
      </c>
      <c r="R3538" s="7">
        <f>N3538*P3538</f>
        <v>10824</v>
      </c>
      <c r="S3538" s="2">
        <v>82</v>
      </c>
      <c r="T3538" s="8">
        <f>R3538+S3538</f>
        <v>10906</v>
      </c>
      <c r="U3538" s="8">
        <f>T3538-Q3538</f>
        <v>694</v>
      </c>
      <c r="V3538" s="2" t="s">
        <v>30</v>
      </c>
      <c r="W3538" s="31">
        <f>IF(T3538&lt;5000,T3538*2%,IF(T3538&lt;25000,T3538*5%,IF(T3538&lt;50000,T3538*7%,IF(T3538&lt;100000,T3538*9%,IF(T3538&lt;250000,T3538*12%,T3538*15%)))))</f>
        <v>545.30000000000007</v>
      </c>
    </row>
    <row r="3539" spans="1:23" x14ac:dyDescent="0.3">
      <c r="A3539" s="2" t="s">
        <v>4956</v>
      </c>
      <c r="B3539" s="4">
        <v>43406</v>
      </c>
      <c r="C3539" s="4">
        <v>43408</v>
      </c>
      <c r="D3539" s="2" t="s">
        <v>35</v>
      </c>
      <c r="E3539" s="2" t="s">
        <v>68</v>
      </c>
      <c r="F3539" s="2" t="s">
        <v>870</v>
      </c>
      <c r="G3539" s="5" t="str">
        <f>VLOOKUP(F3539,'Customer Info'!A:B,2,0)</f>
        <v>Craig</v>
      </c>
      <c r="H3539" s="5" t="str">
        <f>VLOOKUP(F3539,'Customer Info'!A:C,3,0)</f>
        <v>Carreira</v>
      </c>
      <c r="I3539" s="5" t="str">
        <f>VLOOKUP(F3539,'Customer Info'!A:E,5,0)</f>
        <v>Worms</v>
      </c>
      <c r="J3539" s="2" t="s">
        <v>5</v>
      </c>
      <c r="K3539" s="6" t="str">
        <f>VLOOKUP(J3539,'Product Details'!B:C,2,0)</f>
        <v>Furniture</v>
      </c>
      <c r="L3539" s="6" t="str">
        <f>VLOOKUP(J3539,'Product Details'!B:D,3,0)</f>
        <v>Furnishings</v>
      </c>
      <c r="M3539" s="6" t="s">
        <v>6549</v>
      </c>
      <c r="N3539" s="2">
        <v>2706</v>
      </c>
      <c r="O3539" s="2">
        <v>2553</v>
      </c>
      <c r="P3539" s="2">
        <v>4</v>
      </c>
      <c r="Q3539" s="7">
        <f>O3539*P3539</f>
        <v>10212</v>
      </c>
      <c r="R3539" s="7">
        <f>N3539*P3539</f>
        <v>10824</v>
      </c>
      <c r="S3539" s="2">
        <v>79</v>
      </c>
      <c r="T3539" s="8">
        <f>R3539+S3539</f>
        <v>10903</v>
      </c>
      <c r="U3539" s="8">
        <f>T3539-Q3539</f>
        <v>691</v>
      </c>
      <c r="V3539" s="2" t="s">
        <v>63</v>
      </c>
      <c r="W3539" s="31">
        <f>IF(T3539&lt;5000,T3539*2%,IF(T3539&lt;25000,T3539*5%,IF(T3539&lt;50000,T3539*7%,IF(T3539&lt;100000,T3539*9%,IF(T3539&lt;250000,T3539*12%,T3539*15%)))))</f>
        <v>545.15</v>
      </c>
    </row>
    <row r="3540" spans="1:23" x14ac:dyDescent="0.3">
      <c r="A3540" s="2" t="s">
        <v>5336</v>
      </c>
      <c r="B3540" s="4">
        <v>44142</v>
      </c>
      <c r="C3540" s="4">
        <v>44144</v>
      </c>
      <c r="D3540" s="2" t="s">
        <v>35</v>
      </c>
      <c r="E3540" s="2" t="s">
        <v>36</v>
      </c>
      <c r="F3540" s="2" t="s">
        <v>629</v>
      </c>
      <c r="G3540" s="5" t="str">
        <f>VLOOKUP(F3540,'Customer Info'!A:B,2,0)</f>
        <v>Rick</v>
      </c>
      <c r="H3540" s="5" t="str">
        <f>VLOOKUP(F3540,'Customer Info'!A:C,3,0)</f>
        <v>Duston</v>
      </c>
      <c r="I3540" s="5" t="str">
        <f>VLOOKUP(F3540,'Customer Info'!A:E,5,0)</f>
        <v>Surakarta</v>
      </c>
      <c r="J3540" s="2" t="s">
        <v>252</v>
      </c>
      <c r="K3540" s="6" t="str">
        <f>VLOOKUP(J3540,'Product Details'!B:C,2,0)</f>
        <v>Office_Supplies</v>
      </c>
      <c r="L3540" s="6" t="str">
        <f>VLOOKUP(J3540,'Product Details'!B:D,3,0)</f>
        <v>Binders</v>
      </c>
      <c r="M3540" s="6" t="s">
        <v>6488</v>
      </c>
      <c r="N3540" s="2">
        <v>2706</v>
      </c>
      <c r="O3540" s="2">
        <v>2553</v>
      </c>
      <c r="P3540" s="2">
        <v>4</v>
      </c>
      <c r="Q3540" s="7">
        <f>O3540*P3540</f>
        <v>10212</v>
      </c>
      <c r="R3540" s="7">
        <f>N3540*P3540</f>
        <v>10824</v>
      </c>
      <c r="S3540" s="2">
        <v>47</v>
      </c>
      <c r="T3540" s="8">
        <f>R3540+S3540</f>
        <v>10871</v>
      </c>
      <c r="U3540" s="8">
        <f>T3540-Q3540</f>
        <v>659</v>
      </c>
      <c r="V3540" s="2" t="s">
        <v>33</v>
      </c>
      <c r="W3540" s="31">
        <f>IF(T3540&lt;5000,T3540*2%,IF(T3540&lt;25000,T3540*5%,IF(T3540&lt;50000,T3540*7%,IF(T3540&lt;100000,T3540*9%,IF(T3540&lt;250000,T3540*12%,T3540*15%)))))</f>
        <v>543.55000000000007</v>
      </c>
    </row>
    <row r="3541" spans="1:23" x14ac:dyDescent="0.3">
      <c r="A3541" s="2" t="s">
        <v>4447</v>
      </c>
      <c r="B3541" s="4">
        <v>43595</v>
      </c>
      <c r="C3541" s="4">
        <v>43595</v>
      </c>
      <c r="D3541" s="2" t="s">
        <v>35</v>
      </c>
      <c r="E3541" s="2" t="s">
        <v>36</v>
      </c>
      <c r="F3541" s="2" t="s">
        <v>640</v>
      </c>
      <c r="G3541" s="5" t="str">
        <f>VLOOKUP(F3541,'Customer Info'!A:B,2,0)</f>
        <v>Steven</v>
      </c>
      <c r="H3541" s="5" t="str">
        <f>VLOOKUP(F3541,'Customer Info'!A:C,3,0)</f>
        <v>Cartwright</v>
      </c>
      <c r="I3541" s="5" t="str">
        <f>VLOOKUP(F3541,'Customer Info'!A:E,5,0)</f>
        <v>Newcastle</v>
      </c>
      <c r="J3541" s="2" t="s">
        <v>293</v>
      </c>
      <c r="K3541" s="6" t="str">
        <f>VLOOKUP(J3541,'Product Details'!B:C,2,0)</f>
        <v>Furniture</v>
      </c>
      <c r="L3541" s="6" t="str">
        <f>VLOOKUP(J3541,'Product Details'!B:D,3,0)</f>
        <v>Bookcases</v>
      </c>
      <c r="M3541" s="6" t="s">
        <v>6509</v>
      </c>
      <c r="N3541" s="2">
        <v>2706</v>
      </c>
      <c r="O3541" s="2">
        <v>2553</v>
      </c>
      <c r="P3541" s="2">
        <v>4</v>
      </c>
      <c r="Q3541" s="7">
        <f>O3541*P3541</f>
        <v>10212</v>
      </c>
      <c r="R3541" s="7">
        <f>N3541*P3541</f>
        <v>10824</v>
      </c>
      <c r="S3541" s="2">
        <v>30</v>
      </c>
      <c r="T3541" s="8">
        <f>R3541+S3541</f>
        <v>10854</v>
      </c>
      <c r="U3541" s="8">
        <f>T3541-Q3541</f>
        <v>642</v>
      </c>
      <c r="V3541" s="2" t="s">
        <v>33</v>
      </c>
      <c r="W3541" s="31">
        <f>IF(T3541&lt;5000,T3541*2%,IF(T3541&lt;25000,T3541*5%,IF(T3541&lt;50000,T3541*7%,IF(T3541&lt;100000,T3541*9%,IF(T3541&lt;250000,T3541*12%,T3541*15%)))))</f>
        <v>542.70000000000005</v>
      </c>
    </row>
    <row r="3542" spans="1:23" x14ac:dyDescent="0.3">
      <c r="A3542" s="2" t="s">
        <v>2730</v>
      </c>
      <c r="B3542" s="4">
        <v>43880</v>
      </c>
      <c r="C3542" s="4">
        <v>43882</v>
      </c>
      <c r="D3542" s="2" t="s">
        <v>28</v>
      </c>
      <c r="E3542" s="2" t="s">
        <v>68</v>
      </c>
      <c r="F3542" s="2" t="s">
        <v>649</v>
      </c>
      <c r="G3542" s="5" t="str">
        <f>VLOOKUP(F3542,'Customer Info'!A:B,2,0)</f>
        <v>Carlos</v>
      </c>
      <c r="H3542" s="5" t="str">
        <f>VLOOKUP(F3542,'Customer Info'!A:C,3,0)</f>
        <v>Soltero</v>
      </c>
      <c r="I3542" s="5" t="str">
        <f>VLOOKUP(F3542,'Customer Info'!A:E,5,0)</f>
        <v>Wodonga</v>
      </c>
      <c r="J3542" s="2" t="s">
        <v>496</v>
      </c>
      <c r="K3542" s="6" t="str">
        <f>VLOOKUP(J3542,'Product Details'!B:C,2,0)</f>
        <v>Furniture</v>
      </c>
      <c r="L3542" s="6" t="str">
        <f>VLOOKUP(J3542,'Product Details'!B:D,3,0)</f>
        <v>Tables</v>
      </c>
      <c r="M3542" s="6" t="s">
        <v>6497</v>
      </c>
      <c r="N3542" s="2">
        <v>1808</v>
      </c>
      <c r="O3542" s="2">
        <v>1740</v>
      </c>
      <c r="P3542" s="2">
        <v>6</v>
      </c>
      <c r="Q3542" s="7">
        <f>O3542*P3542</f>
        <v>10440</v>
      </c>
      <c r="R3542" s="7">
        <f>N3542*P3542</f>
        <v>10848</v>
      </c>
      <c r="S3542" s="2">
        <v>84</v>
      </c>
      <c r="T3542" s="8">
        <f>R3542+S3542</f>
        <v>10932</v>
      </c>
      <c r="U3542" s="8">
        <f>T3542-Q3542</f>
        <v>492</v>
      </c>
      <c r="V3542" s="2" t="s">
        <v>33</v>
      </c>
      <c r="W3542" s="31">
        <f>IF(T3542&lt;5000,T3542*2%,IF(T3542&lt;25000,T3542*5%,IF(T3542&lt;50000,T3542*7%,IF(T3542&lt;100000,T3542*9%,IF(T3542&lt;250000,T3542*12%,T3542*15%)))))</f>
        <v>546.6</v>
      </c>
    </row>
    <row r="3543" spans="1:23" x14ac:dyDescent="0.3">
      <c r="A3543" s="2" t="s">
        <v>1327</v>
      </c>
      <c r="B3543" s="4">
        <v>43563</v>
      </c>
      <c r="C3543" s="4">
        <v>43563</v>
      </c>
      <c r="D3543" s="2" t="s">
        <v>47</v>
      </c>
      <c r="E3543" s="2" t="s">
        <v>91</v>
      </c>
      <c r="F3543" s="2" t="s">
        <v>715</v>
      </c>
      <c r="G3543" s="5" t="str">
        <f>VLOOKUP(F3543,'Customer Info'!A:B,2,0)</f>
        <v>Patrick</v>
      </c>
      <c r="H3543" s="5" t="str">
        <f>VLOOKUP(F3543,'Customer Info'!A:C,3,0)</f>
        <v>Bzostek</v>
      </c>
      <c r="I3543" s="5" t="str">
        <f>VLOOKUP(F3543,'Customer Info'!A:E,5,0)</f>
        <v>Brisbane</v>
      </c>
      <c r="J3543" s="2" t="s">
        <v>172</v>
      </c>
      <c r="K3543" s="6" t="str">
        <f>VLOOKUP(J3543,'Product Details'!B:C,2,0)</f>
        <v>Office_Supplies</v>
      </c>
      <c r="L3543" s="6" t="str">
        <f>VLOOKUP(J3543,'Product Details'!B:D,3,0)</f>
        <v>Fasteners</v>
      </c>
      <c r="M3543" s="6" t="s">
        <v>6539</v>
      </c>
      <c r="N3543" s="2">
        <v>1809</v>
      </c>
      <c r="O3543" s="2">
        <v>1691</v>
      </c>
      <c r="P3543" s="2">
        <v>6</v>
      </c>
      <c r="Q3543" s="7">
        <f>O3543*P3543</f>
        <v>10146</v>
      </c>
      <c r="R3543" s="7">
        <f>N3543*P3543</f>
        <v>10854</v>
      </c>
      <c r="S3543" s="2">
        <v>61</v>
      </c>
      <c r="T3543" s="8">
        <f>R3543+S3543</f>
        <v>10915</v>
      </c>
      <c r="U3543" s="8">
        <f>T3543-Q3543</f>
        <v>769</v>
      </c>
      <c r="V3543" s="2" t="s">
        <v>33</v>
      </c>
      <c r="W3543" s="31">
        <f>IF(T3543&lt;5000,T3543*2%,IF(T3543&lt;25000,T3543*5%,IF(T3543&lt;50000,T3543*7%,IF(T3543&lt;100000,T3543*9%,IF(T3543&lt;250000,T3543*12%,T3543*15%)))))</f>
        <v>545.75</v>
      </c>
    </row>
    <row r="3544" spans="1:23" x14ac:dyDescent="0.3">
      <c r="A3544" s="2" t="s">
        <v>4336</v>
      </c>
      <c r="B3544" s="4">
        <v>43545</v>
      </c>
      <c r="C3544" s="4">
        <v>43545</v>
      </c>
      <c r="D3544" s="2" t="s">
        <v>35</v>
      </c>
      <c r="E3544" s="2" t="s">
        <v>68</v>
      </c>
      <c r="F3544" s="2" t="s">
        <v>200</v>
      </c>
      <c r="G3544" s="5" t="str">
        <f>VLOOKUP(F3544,'Customer Info'!A:B,2,0)</f>
        <v>James</v>
      </c>
      <c r="H3544" s="5" t="str">
        <f>VLOOKUP(F3544,'Customer Info'!A:C,3,0)</f>
        <v>Lanier</v>
      </c>
      <c r="I3544" s="5" t="str">
        <f>VLOOKUP(F3544,'Customer Info'!A:E,5,0)</f>
        <v>Dortmund</v>
      </c>
      <c r="J3544" s="2" t="s">
        <v>1050</v>
      </c>
      <c r="K3544" s="6" t="str">
        <f>VLOOKUP(J3544,'Product Details'!B:C,2,0)</f>
        <v>Technology</v>
      </c>
      <c r="L3544" s="6" t="str">
        <f>VLOOKUP(J3544,'Product Details'!B:D,3,0)</f>
        <v>Copiers</v>
      </c>
      <c r="M3544" s="6" t="s">
        <v>6484</v>
      </c>
      <c r="N3544" s="2">
        <v>1552</v>
      </c>
      <c r="O3544" s="2">
        <v>1466</v>
      </c>
      <c r="P3544" s="2">
        <v>7</v>
      </c>
      <c r="Q3544" s="7">
        <f>O3544*P3544</f>
        <v>10262</v>
      </c>
      <c r="R3544" s="7">
        <f>N3544*P3544</f>
        <v>10864</v>
      </c>
      <c r="S3544" s="2">
        <v>84</v>
      </c>
      <c r="T3544" s="8">
        <f>R3544+S3544</f>
        <v>10948</v>
      </c>
      <c r="U3544" s="8">
        <f>T3544-Q3544</f>
        <v>686</v>
      </c>
      <c r="V3544" s="2" t="s">
        <v>63</v>
      </c>
      <c r="W3544" s="31">
        <f>IF(T3544&lt;5000,T3544*2%,IF(T3544&lt;25000,T3544*5%,IF(T3544&lt;50000,T3544*7%,IF(T3544&lt;100000,T3544*9%,IF(T3544&lt;250000,T3544*12%,T3544*15%)))))</f>
        <v>547.4</v>
      </c>
    </row>
    <row r="3545" spans="1:23" x14ac:dyDescent="0.3">
      <c r="A3545" s="2" t="s">
        <v>3319</v>
      </c>
      <c r="B3545" s="4">
        <v>43714</v>
      </c>
      <c r="C3545" s="4">
        <v>43714</v>
      </c>
      <c r="D3545" s="2" t="s">
        <v>47</v>
      </c>
      <c r="E3545" s="2" t="s">
        <v>68</v>
      </c>
      <c r="F3545" s="2" t="s">
        <v>251</v>
      </c>
      <c r="G3545" s="5" t="str">
        <f>VLOOKUP(F3545,'Customer Info'!A:B,2,0)</f>
        <v>Sanjit</v>
      </c>
      <c r="H3545" s="5" t="str">
        <f>VLOOKUP(F3545,'Customer Info'!A:C,3,0)</f>
        <v>Chand</v>
      </c>
      <c r="I3545" s="5" t="str">
        <f>VLOOKUP(F3545,'Customer Info'!A:E,5,0)</f>
        <v>Thiruvananthapuram</v>
      </c>
      <c r="J3545" s="2" t="s">
        <v>792</v>
      </c>
      <c r="K3545" s="6" t="str">
        <f>VLOOKUP(J3545,'Product Details'!B:C,2,0)</f>
        <v>Office_Supplies</v>
      </c>
      <c r="L3545" s="6" t="str">
        <f>VLOOKUP(J3545,'Product Details'!B:D,3,0)</f>
        <v>Fasteners</v>
      </c>
      <c r="M3545" s="6" t="s">
        <v>6544</v>
      </c>
      <c r="N3545" s="2">
        <v>1358</v>
      </c>
      <c r="O3545" s="2">
        <v>1270</v>
      </c>
      <c r="P3545" s="2">
        <v>8</v>
      </c>
      <c r="Q3545" s="7">
        <f>O3545*P3545</f>
        <v>10160</v>
      </c>
      <c r="R3545" s="7">
        <f>N3545*P3545</f>
        <v>10864</v>
      </c>
      <c r="S3545" s="2">
        <v>35</v>
      </c>
      <c r="T3545" s="8">
        <f>R3545+S3545</f>
        <v>10899</v>
      </c>
      <c r="U3545" s="8">
        <f>T3545-Q3545</f>
        <v>739</v>
      </c>
      <c r="V3545" s="2" t="s">
        <v>33</v>
      </c>
      <c r="W3545" s="31">
        <f>IF(T3545&lt;5000,T3545*2%,IF(T3545&lt;25000,T3545*5%,IF(T3545&lt;50000,T3545*7%,IF(T3545&lt;100000,T3545*9%,IF(T3545&lt;250000,T3545*12%,T3545*15%)))))</f>
        <v>544.95000000000005</v>
      </c>
    </row>
    <row r="3546" spans="1:23" x14ac:dyDescent="0.3">
      <c r="A3546" s="2" t="s">
        <v>2048</v>
      </c>
      <c r="B3546" s="4">
        <v>43395</v>
      </c>
      <c r="C3546" s="4">
        <v>43396</v>
      </c>
      <c r="D3546" s="2" t="s">
        <v>35</v>
      </c>
      <c r="E3546" s="2" t="s">
        <v>48</v>
      </c>
      <c r="F3546" s="2" t="s">
        <v>472</v>
      </c>
      <c r="G3546" s="5" t="str">
        <f>VLOOKUP(F3546,'Customer Info'!A:B,2,0)</f>
        <v>Harold</v>
      </c>
      <c r="H3546" s="5" t="str">
        <f>VLOOKUP(F3546,'Customer Info'!A:C,3,0)</f>
        <v>Dahlen</v>
      </c>
      <c r="I3546" s="5" t="str">
        <f>VLOOKUP(F3546,'Customer Info'!A:E,5,0)</f>
        <v>Melbourne</v>
      </c>
      <c r="J3546" s="2" t="s">
        <v>414</v>
      </c>
      <c r="K3546" s="6" t="str">
        <f>VLOOKUP(J3546,'Product Details'!B:C,2,0)</f>
        <v>Furniture</v>
      </c>
      <c r="L3546" s="6" t="str">
        <f>VLOOKUP(J3546,'Product Details'!B:D,3,0)</f>
        <v>Furnishings</v>
      </c>
      <c r="M3546" s="6" t="s">
        <v>6534</v>
      </c>
      <c r="N3546" s="2">
        <v>1552</v>
      </c>
      <c r="O3546" s="2">
        <v>1466</v>
      </c>
      <c r="P3546" s="2">
        <v>7</v>
      </c>
      <c r="Q3546" s="7">
        <f>O3546*P3546</f>
        <v>10262</v>
      </c>
      <c r="R3546" s="7">
        <f>N3546*P3546</f>
        <v>10864</v>
      </c>
      <c r="S3546" s="2">
        <v>28</v>
      </c>
      <c r="T3546" s="8">
        <f>R3546+S3546</f>
        <v>10892</v>
      </c>
      <c r="U3546" s="8">
        <f>T3546-Q3546</f>
        <v>630</v>
      </c>
      <c r="V3546" s="2" t="s">
        <v>63</v>
      </c>
      <c r="W3546" s="31">
        <f>IF(T3546&lt;5000,T3546*2%,IF(T3546&lt;25000,T3546*5%,IF(T3546&lt;50000,T3546*7%,IF(T3546&lt;100000,T3546*9%,IF(T3546&lt;250000,T3546*12%,T3546*15%)))))</f>
        <v>544.6</v>
      </c>
    </row>
    <row r="3547" spans="1:23" x14ac:dyDescent="0.3">
      <c r="A3547" s="2" t="s">
        <v>3515</v>
      </c>
      <c r="B3547" s="4">
        <v>43617</v>
      </c>
      <c r="C3547" s="4">
        <v>43618</v>
      </c>
      <c r="D3547" s="2" t="s">
        <v>47</v>
      </c>
      <c r="E3547" s="2" t="s">
        <v>48</v>
      </c>
      <c r="F3547" s="2" t="s">
        <v>1742</v>
      </c>
      <c r="G3547" s="5" t="str">
        <f>VLOOKUP(F3547,'Customer Info'!A:B,2,0)</f>
        <v>Dave</v>
      </c>
      <c r="H3547" s="5" t="str">
        <f>VLOOKUP(F3547,'Customer Info'!A:C,3,0)</f>
        <v>Poirier</v>
      </c>
      <c r="I3547" s="5" t="str">
        <f>VLOOKUP(F3547,'Customer Info'!A:E,5,0)</f>
        <v>Suizhou</v>
      </c>
      <c r="J3547" s="2" t="s">
        <v>382</v>
      </c>
      <c r="K3547" s="6" t="str">
        <f>VLOOKUP(J3547,'Product Details'!B:C,2,0)</f>
        <v>Office_Supplies</v>
      </c>
      <c r="L3547" s="6" t="str">
        <f>VLOOKUP(J3547,'Product Details'!B:D,3,0)</f>
        <v>Storage</v>
      </c>
      <c r="M3547" s="6" t="s">
        <v>6548</v>
      </c>
      <c r="N3547" s="2">
        <v>1358</v>
      </c>
      <c r="O3547" s="2">
        <v>1257</v>
      </c>
      <c r="P3547" s="2">
        <v>8</v>
      </c>
      <c r="Q3547" s="7">
        <f>O3547*P3547</f>
        <v>10056</v>
      </c>
      <c r="R3547" s="7">
        <f>N3547*P3547</f>
        <v>10864</v>
      </c>
      <c r="S3547" s="2">
        <v>27</v>
      </c>
      <c r="T3547" s="8">
        <f>R3547+S3547</f>
        <v>10891</v>
      </c>
      <c r="U3547" s="8">
        <f>T3547-Q3547</f>
        <v>835</v>
      </c>
      <c r="V3547" s="2" t="s">
        <v>63</v>
      </c>
      <c r="W3547" s="31">
        <f>IF(T3547&lt;5000,T3547*2%,IF(T3547&lt;25000,T3547*5%,IF(T3547&lt;50000,T3547*7%,IF(T3547&lt;100000,T3547*9%,IF(T3547&lt;250000,T3547*12%,T3547*15%)))))</f>
        <v>544.55000000000007</v>
      </c>
    </row>
    <row r="3548" spans="1:23" x14ac:dyDescent="0.3">
      <c r="A3548" s="2" t="s">
        <v>2882</v>
      </c>
      <c r="B3548" s="4">
        <v>43290</v>
      </c>
      <c r="C3548" s="4">
        <v>43291</v>
      </c>
      <c r="D3548" s="2" t="s">
        <v>28</v>
      </c>
      <c r="E3548" s="2" t="s">
        <v>43</v>
      </c>
      <c r="F3548" s="2" t="s">
        <v>2402</v>
      </c>
      <c r="G3548" s="5" t="str">
        <f>VLOOKUP(F3548,'Customer Info'!A:B,2,0)</f>
        <v>Darrin</v>
      </c>
      <c r="H3548" s="5" t="str">
        <f>VLOOKUP(F3548,'Customer Info'!A:C,3,0)</f>
        <v>Sayre</v>
      </c>
      <c r="I3548" s="5" t="str">
        <f>VLOOKUP(F3548,'Customer Info'!A:E,5,0)</f>
        <v>Duisburg</v>
      </c>
      <c r="J3548" s="2" t="s">
        <v>350</v>
      </c>
      <c r="K3548" s="6" t="str">
        <f>VLOOKUP(J3548,'Product Details'!B:C,2,0)</f>
        <v>Furniture</v>
      </c>
      <c r="L3548" s="6" t="str">
        <f>VLOOKUP(J3548,'Product Details'!B:D,3,0)</f>
        <v>Tables</v>
      </c>
      <c r="M3548" s="6" t="s">
        <v>6491</v>
      </c>
      <c r="N3548" s="2">
        <v>2177</v>
      </c>
      <c r="O3548" s="2">
        <v>2054</v>
      </c>
      <c r="P3548" s="2">
        <v>5</v>
      </c>
      <c r="Q3548" s="7">
        <f>O3548*P3548</f>
        <v>10270</v>
      </c>
      <c r="R3548" s="7">
        <f>N3548*P3548</f>
        <v>10885</v>
      </c>
      <c r="S3548" s="2">
        <v>88</v>
      </c>
      <c r="T3548" s="8">
        <f>R3548+S3548</f>
        <v>10973</v>
      </c>
      <c r="U3548" s="8">
        <f>T3548-Q3548</f>
        <v>703</v>
      </c>
      <c r="V3548" s="2" t="s">
        <v>33</v>
      </c>
      <c r="W3548" s="31">
        <f>IF(T3548&lt;5000,T3548*2%,IF(T3548&lt;25000,T3548*5%,IF(T3548&lt;50000,T3548*7%,IF(T3548&lt;100000,T3548*9%,IF(T3548&lt;250000,T3548*12%,T3548*15%)))))</f>
        <v>548.65</v>
      </c>
    </row>
    <row r="3549" spans="1:23" x14ac:dyDescent="0.3">
      <c r="A3549" s="2" t="s">
        <v>2146</v>
      </c>
      <c r="B3549" s="4">
        <v>43339</v>
      </c>
      <c r="C3549" s="4">
        <v>43339</v>
      </c>
      <c r="D3549" s="2" t="s">
        <v>47</v>
      </c>
      <c r="E3549" s="2" t="s">
        <v>29</v>
      </c>
      <c r="F3549" s="2" t="s">
        <v>461</v>
      </c>
      <c r="G3549" s="5" t="str">
        <f>VLOOKUP(F3549,'Customer Info'!A:B,2,0)</f>
        <v>Roger</v>
      </c>
      <c r="H3549" s="5" t="str">
        <f>VLOOKUP(F3549,'Customer Info'!A:C,3,0)</f>
        <v>Barcio</v>
      </c>
      <c r="I3549" s="5" t="str">
        <f>VLOOKUP(F3549,'Customer Info'!A:E,5,0)</f>
        <v>Bremen</v>
      </c>
      <c r="J3549" s="2" t="s">
        <v>325</v>
      </c>
      <c r="K3549" s="6" t="str">
        <f>VLOOKUP(J3549,'Product Details'!B:C,2,0)</f>
        <v>Technology</v>
      </c>
      <c r="L3549" s="6" t="str">
        <f>VLOOKUP(J3549,'Product Details'!B:D,3,0)</f>
        <v>Copiers</v>
      </c>
      <c r="M3549" s="6" t="s">
        <v>6415</v>
      </c>
      <c r="N3549" s="2">
        <v>1816</v>
      </c>
      <c r="O3549" s="2">
        <v>1700</v>
      </c>
      <c r="P3549" s="2">
        <v>6</v>
      </c>
      <c r="Q3549" s="7">
        <f>O3549*P3549</f>
        <v>10200</v>
      </c>
      <c r="R3549" s="7">
        <f>N3549*P3549</f>
        <v>10896</v>
      </c>
      <c r="S3549" s="2">
        <v>62</v>
      </c>
      <c r="T3549" s="8">
        <f>R3549+S3549</f>
        <v>10958</v>
      </c>
      <c r="U3549" s="8">
        <f>T3549-Q3549</f>
        <v>758</v>
      </c>
      <c r="V3549" s="2" t="s">
        <v>63</v>
      </c>
      <c r="W3549" s="31">
        <f>IF(T3549&lt;5000,T3549*2%,IF(T3549&lt;25000,T3549*5%,IF(T3549&lt;50000,T3549*7%,IF(T3549&lt;100000,T3549*9%,IF(T3549&lt;250000,T3549*12%,T3549*15%)))))</f>
        <v>547.9</v>
      </c>
    </row>
    <row r="3550" spans="1:23" x14ac:dyDescent="0.3">
      <c r="A3550" s="2" t="s">
        <v>2698</v>
      </c>
      <c r="B3550" s="4">
        <v>44101</v>
      </c>
      <c r="C3550" s="4">
        <v>44103</v>
      </c>
      <c r="D3550" s="2" t="s">
        <v>28</v>
      </c>
      <c r="E3550" s="2" t="s">
        <v>68</v>
      </c>
      <c r="F3550" s="2" t="s">
        <v>1282</v>
      </c>
      <c r="G3550" s="5" t="str">
        <f>VLOOKUP(F3550,'Customer Info'!A:B,2,0)</f>
        <v>Bruce</v>
      </c>
      <c r="H3550" s="5" t="str">
        <f>VLOOKUP(F3550,'Customer Info'!A:C,3,0)</f>
        <v>Geld</v>
      </c>
      <c r="I3550" s="5" t="str">
        <f>VLOOKUP(F3550,'Customer Info'!A:E,5,0)</f>
        <v>Wollongong</v>
      </c>
      <c r="J3550" s="2" t="s">
        <v>334</v>
      </c>
      <c r="K3550" s="6" t="str">
        <f>VLOOKUP(J3550,'Product Details'!B:C,2,0)</f>
        <v>Office_Supplies</v>
      </c>
      <c r="L3550" s="6" t="str">
        <f>VLOOKUP(J3550,'Product Details'!B:D,3,0)</f>
        <v>Paper</v>
      </c>
      <c r="M3550" s="6" t="s">
        <v>6570</v>
      </c>
      <c r="N3550" s="2">
        <v>1364</v>
      </c>
      <c r="O3550" s="2">
        <v>1274</v>
      </c>
      <c r="P3550" s="2">
        <v>8</v>
      </c>
      <c r="Q3550" s="7">
        <f>O3550*P3550</f>
        <v>10192</v>
      </c>
      <c r="R3550" s="7">
        <f>N3550*P3550</f>
        <v>10912</v>
      </c>
      <c r="S3550" s="2">
        <v>37</v>
      </c>
      <c r="T3550" s="8">
        <f>R3550+S3550</f>
        <v>10949</v>
      </c>
      <c r="U3550" s="8">
        <f>T3550-Q3550</f>
        <v>757</v>
      </c>
      <c r="V3550" s="2" t="s">
        <v>33</v>
      </c>
      <c r="W3550" s="31">
        <f>IF(T3550&lt;5000,T3550*2%,IF(T3550&lt;25000,T3550*5%,IF(T3550&lt;50000,T3550*7%,IF(T3550&lt;100000,T3550*9%,IF(T3550&lt;250000,T3550*12%,T3550*15%)))))</f>
        <v>547.45000000000005</v>
      </c>
    </row>
    <row r="3551" spans="1:23" x14ac:dyDescent="0.3">
      <c r="A3551" s="2" t="s">
        <v>2680</v>
      </c>
      <c r="B3551" s="4">
        <v>44006</v>
      </c>
      <c r="C3551" s="4">
        <v>44007</v>
      </c>
      <c r="D3551" s="2" t="s">
        <v>47</v>
      </c>
      <c r="E3551" s="2" t="s">
        <v>43</v>
      </c>
      <c r="F3551" s="2" t="s">
        <v>851</v>
      </c>
      <c r="G3551" s="5" t="str">
        <f>VLOOKUP(F3551,'Customer Info'!A:B,2,0)</f>
        <v>Brooke</v>
      </c>
      <c r="H3551" s="5" t="str">
        <f>VLOOKUP(F3551,'Customer Info'!A:C,3,0)</f>
        <v>Gillingham</v>
      </c>
      <c r="I3551" s="5" t="str">
        <f>VLOOKUP(F3551,'Customer Info'!A:E,5,0)</f>
        <v>Geraldton</v>
      </c>
      <c r="J3551" s="2" t="s">
        <v>196</v>
      </c>
      <c r="K3551" s="6" t="str">
        <f>VLOOKUP(J3551,'Product Details'!B:C,2,0)</f>
        <v>Office_Supplies</v>
      </c>
      <c r="L3551" s="6" t="str">
        <f>VLOOKUP(J3551,'Product Details'!B:D,3,0)</f>
        <v>Labels</v>
      </c>
      <c r="M3551" s="6" t="s">
        <v>6439</v>
      </c>
      <c r="N3551" s="2">
        <v>1564</v>
      </c>
      <c r="O3551" s="2">
        <v>1420</v>
      </c>
      <c r="P3551" s="2">
        <v>7</v>
      </c>
      <c r="Q3551" s="7">
        <f>O3551*P3551</f>
        <v>9940</v>
      </c>
      <c r="R3551" s="7">
        <f>N3551*P3551</f>
        <v>10948</v>
      </c>
      <c r="S3551" s="2">
        <v>95</v>
      </c>
      <c r="T3551" s="8">
        <f>R3551+S3551</f>
        <v>11043</v>
      </c>
      <c r="U3551" s="8">
        <f>T3551-Q3551</f>
        <v>1103</v>
      </c>
      <c r="V3551" s="2" t="s">
        <v>33</v>
      </c>
      <c r="W3551" s="31">
        <f>IF(T3551&lt;5000,T3551*2%,IF(T3551&lt;25000,T3551*5%,IF(T3551&lt;50000,T3551*7%,IF(T3551&lt;100000,T3551*9%,IF(T3551&lt;250000,T3551*12%,T3551*15%)))))</f>
        <v>552.15</v>
      </c>
    </row>
    <row r="3552" spans="1:23" x14ac:dyDescent="0.3">
      <c r="A3552" s="2" t="s">
        <v>1554</v>
      </c>
      <c r="B3552" s="4">
        <v>43957</v>
      </c>
      <c r="C3552" s="4">
        <v>43959</v>
      </c>
      <c r="D3552" s="2" t="s">
        <v>35</v>
      </c>
      <c r="E3552" s="2" t="s">
        <v>29</v>
      </c>
      <c r="F3552" s="2" t="s">
        <v>318</v>
      </c>
      <c r="G3552" s="5" t="str">
        <f>VLOOKUP(F3552,'Customer Info'!A:B,2,0)</f>
        <v>Darren</v>
      </c>
      <c r="H3552" s="5" t="str">
        <f>VLOOKUP(F3552,'Customer Info'!A:C,3,0)</f>
        <v>Powers</v>
      </c>
      <c r="I3552" s="5" t="str">
        <f>VLOOKUP(F3552,'Customer Info'!A:E,5,0)</f>
        <v>Depok</v>
      </c>
      <c r="J3552" s="2" t="s">
        <v>499</v>
      </c>
      <c r="K3552" s="6" t="str">
        <f>VLOOKUP(J3552,'Product Details'!B:C,2,0)</f>
        <v>Furniture</v>
      </c>
      <c r="L3552" s="6" t="str">
        <f>VLOOKUP(J3552,'Product Details'!B:D,3,0)</f>
        <v>Tables</v>
      </c>
      <c r="M3552" s="6" t="s">
        <v>6537</v>
      </c>
      <c r="N3552" s="2">
        <v>2747</v>
      </c>
      <c r="O3552" s="2">
        <v>2545</v>
      </c>
      <c r="P3552" s="2">
        <v>4</v>
      </c>
      <c r="Q3552" s="7">
        <f>O3552*P3552</f>
        <v>10180</v>
      </c>
      <c r="R3552" s="7">
        <f>N3552*P3552</f>
        <v>10988</v>
      </c>
      <c r="S3552" s="2">
        <v>73</v>
      </c>
      <c r="T3552" s="8">
        <f>R3552+S3552</f>
        <v>11061</v>
      </c>
      <c r="U3552" s="8">
        <f>T3552-Q3552</f>
        <v>881</v>
      </c>
      <c r="V3552" s="2" t="s">
        <v>71</v>
      </c>
      <c r="W3552" s="31">
        <f>IF(T3552&lt;5000,T3552*2%,IF(T3552&lt;25000,T3552*5%,IF(T3552&lt;50000,T3552*7%,IF(T3552&lt;100000,T3552*9%,IF(T3552&lt;250000,T3552*12%,T3552*15%)))))</f>
        <v>553.05000000000007</v>
      </c>
    </row>
    <row r="3553" spans="1:23" x14ac:dyDescent="0.3">
      <c r="A3553" s="2" t="s">
        <v>4352</v>
      </c>
      <c r="B3553" s="4">
        <v>43747</v>
      </c>
      <c r="C3553" s="4">
        <v>43747</v>
      </c>
      <c r="D3553" s="2" t="s">
        <v>35</v>
      </c>
      <c r="E3553" s="2" t="s">
        <v>36</v>
      </c>
      <c r="F3553" s="2" t="s">
        <v>1045</v>
      </c>
      <c r="G3553" s="5" t="str">
        <f>VLOOKUP(F3553,'Customer Info'!A:B,2,0)</f>
        <v>Aaron</v>
      </c>
      <c r="H3553" s="5" t="str">
        <f>VLOOKUP(F3553,'Customer Info'!A:C,3,0)</f>
        <v>Smayling</v>
      </c>
      <c r="I3553" s="5" t="str">
        <f>VLOOKUP(F3553,'Customer Info'!A:E,5,0)</f>
        <v>Dresden</v>
      </c>
      <c r="J3553" s="2" t="s">
        <v>344</v>
      </c>
      <c r="K3553" s="6" t="str">
        <f>VLOOKUP(J3553,'Product Details'!B:C,2,0)</f>
        <v>Furniture</v>
      </c>
      <c r="L3553" s="6" t="str">
        <f>VLOOKUP(J3553,'Product Details'!B:D,3,0)</f>
        <v>Chairs</v>
      </c>
      <c r="M3553" s="6" t="s">
        <v>6450</v>
      </c>
      <c r="N3553" s="2">
        <v>2747</v>
      </c>
      <c r="O3553" s="2">
        <v>2545</v>
      </c>
      <c r="P3553" s="2">
        <v>4</v>
      </c>
      <c r="Q3553" s="7">
        <f>O3553*P3553</f>
        <v>10180</v>
      </c>
      <c r="R3553" s="7">
        <f>N3553*P3553</f>
        <v>10988</v>
      </c>
      <c r="S3553" s="2">
        <v>56</v>
      </c>
      <c r="T3553" s="8">
        <f>R3553+S3553</f>
        <v>11044</v>
      </c>
      <c r="U3553" s="8">
        <f>T3553-Q3553</f>
        <v>864</v>
      </c>
      <c r="V3553" s="2" t="s">
        <v>33</v>
      </c>
      <c r="W3553" s="31">
        <f>IF(T3553&lt;5000,T3553*2%,IF(T3553&lt;25000,T3553*5%,IF(T3553&lt;50000,T3553*7%,IF(T3553&lt;100000,T3553*9%,IF(T3553&lt;250000,T3553*12%,T3553*15%)))))</f>
        <v>552.20000000000005</v>
      </c>
    </row>
    <row r="3554" spans="1:23" x14ac:dyDescent="0.3">
      <c r="A3554" s="2" t="s">
        <v>2773</v>
      </c>
      <c r="B3554" s="4">
        <v>43847</v>
      </c>
      <c r="C3554" s="4">
        <v>43847</v>
      </c>
      <c r="D3554" s="2" t="s">
        <v>35</v>
      </c>
      <c r="E3554" s="2" t="s">
        <v>43</v>
      </c>
      <c r="F3554" s="2" t="s">
        <v>542</v>
      </c>
      <c r="G3554" s="5" t="str">
        <f>VLOOKUP(F3554,'Customer Info'!A:B,2,0)</f>
        <v>Rob</v>
      </c>
      <c r="H3554" s="5" t="str">
        <f>VLOOKUP(F3554,'Customer Info'!A:C,3,0)</f>
        <v>Williams</v>
      </c>
      <c r="I3554" s="5" t="str">
        <f>VLOOKUP(F3554,'Customer Info'!A:E,5,0)</f>
        <v>Wodonga</v>
      </c>
      <c r="J3554" s="2" t="s">
        <v>1224</v>
      </c>
      <c r="K3554" s="6" t="str">
        <f>VLOOKUP(J3554,'Product Details'!B:C,2,0)</f>
        <v>Office_Supplies</v>
      </c>
      <c r="L3554" s="6" t="str">
        <f>VLOOKUP(J3554,'Product Details'!B:D,3,0)</f>
        <v>Labels</v>
      </c>
      <c r="M3554" s="6" t="s">
        <v>6466</v>
      </c>
      <c r="N3554" s="2">
        <v>2747</v>
      </c>
      <c r="O3554" s="2">
        <v>2545</v>
      </c>
      <c r="P3554" s="2">
        <v>4</v>
      </c>
      <c r="Q3554" s="7">
        <f>O3554*P3554</f>
        <v>10180</v>
      </c>
      <c r="R3554" s="7">
        <f>N3554*P3554</f>
        <v>10988</v>
      </c>
      <c r="S3554" s="2">
        <v>42</v>
      </c>
      <c r="T3554" s="8">
        <f>R3554+S3554</f>
        <v>11030</v>
      </c>
      <c r="U3554" s="8">
        <f>T3554-Q3554</f>
        <v>850</v>
      </c>
      <c r="V3554" s="2" t="s">
        <v>63</v>
      </c>
      <c r="W3554" s="31">
        <f>IF(T3554&lt;5000,T3554*2%,IF(T3554&lt;25000,T3554*5%,IF(T3554&lt;50000,T3554*7%,IF(T3554&lt;100000,T3554*9%,IF(T3554&lt;250000,T3554*12%,T3554*15%)))))</f>
        <v>551.5</v>
      </c>
    </row>
    <row r="3555" spans="1:23" x14ac:dyDescent="0.3">
      <c r="A3555" s="2" t="s">
        <v>2070</v>
      </c>
      <c r="B3555" s="4">
        <v>43370</v>
      </c>
      <c r="C3555" s="4">
        <v>43371</v>
      </c>
      <c r="D3555" s="2" t="s">
        <v>35</v>
      </c>
      <c r="E3555" s="2" t="s">
        <v>48</v>
      </c>
      <c r="F3555" s="2" t="s">
        <v>474</v>
      </c>
      <c r="G3555" s="5" t="str">
        <f>VLOOKUP(F3555,'Customer Info'!A:B,2,0)</f>
        <v>Debra</v>
      </c>
      <c r="H3555" s="5" t="str">
        <f>VLOOKUP(F3555,'Customer Info'!A:C,3,0)</f>
        <v>Catini</v>
      </c>
      <c r="I3555" s="5" t="str">
        <f>VLOOKUP(F3555,'Customer Info'!A:E,5,0)</f>
        <v>Zhengzhou</v>
      </c>
      <c r="J3555" s="2" t="s">
        <v>296</v>
      </c>
      <c r="K3555" s="6" t="str">
        <f>VLOOKUP(J3555,'Product Details'!B:C,2,0)</f>
        <v>Office_Supplies</v>
      </c>
      <c r="L3555" s="6" t="str">
        <f>VLOOKUP(J3555,'Product Details'!B:D,3,0)</f>
        <v>Binders</v>
      </c>
      <c r="M3555" s="6" t="s">
        <v>6486</v>
      </c>
      <c r="N3555" s="2">
        <v>1574</v>
      </c>
      <c r="O3555" s="2">
        <v>1375</v>
      </c>
      <c r="P3555" s="2">
        <v>7</v>
      </c>
      <c r="Q3555" s="7">
        <f>O3555*P3555</f>
        <v>9625</v>
      </c>
      <c r="R3555" s="7">
        <f>N3555*P3555</f>
        <v>11018</v>
      </c>
      <c r="S3555" s="2">
        <v>58</v>
      </c>
      <c r="T3555" s="8">
        <f>R3555+S3555</f>
        <v>11076</v>
      </c>
      <c r="U3555" s="8">
        <f>T3555-Q3555</f>
        <v>1451</v>
      </c>
      <c r="V3555" s="2" t="s">
        <v>33</v>
      </c>
      <c r="W3555" s="31">
        <f>IF(T3555&lt;5000,T3555*2%,IF(T3555&lt;25000,T3555*5%,IF(T3555&lt;50000,T3555*7%,IF(T3555&lt;100000,T3555*9%,IF(T3555&lt;250000,T3555*12%,T3555*15%)))))</f>
        <v>553.80000000000007</v>
      </c>
    </row>
    <row r="3556" spans="1:23" x14ac:dyDescent="0.3">
      <c r="A3556" s="2" t="s">
        <v>5374</v>
      </c>
      <c r="B3556" s="4">
        <v>44047</v>
      </c>
      <c r="C3556" s="4">
        <v>44048</v>
      </c>
      <c r="D3556" s="2" t="s">
        <v>28</v>
      </c>
      <c r="E3556" s="2" t="s">
        <v>68</v>
      </c>
      <c r="F3556" s="2" t="s">
        <v>1090</v>
      </c>
      <c r="G3556" s="5" t="str">
        <f>VLOOKUP(F3556,'Customer Info'!A:B,2,0)</f>
        <v>Dennis</v>
      </c>
      <c r="H3556" s="5" t="str">
        <f>VLOOKUP(F3556,'Customer Info'!A:C,3,0)</f>
        <v>Pardue</v>
      </c>
      <c r="I3556" s="5" t="str">
        <f>VLOOKUP(F3556,'Customer Info'!A:E,5,0)</f>
        <v>Townsville</v>
      </c>
      <c r="J3556" s="2" t="s">
        <v>83</v>
      </c>
      <c r="K3556" s="6" t="str">
        <f>VLOOKUP(J3556,'Product Details'!B:C,2,0)</f>
        <v>Furniture</v>
      </c>
      <c r="L3556" s="6" t="str">
        <f>VLOOKUP(J3556,'Product Details'!B:D,3,0)</f>
        <v>Chairs</v>
      </c>
      <c r="M3556" s="6" t="s">
        <v>6406</v>
      </c>
      <c r="N3556" s="2">
        <v>1576</v>
      </c>
      <c r="O3556" s="2">
        <v>1531</v>
      </c>
      <c r="P3556" s="2">
        <v>7</v>
      </c>
      <c r="Q3556" s="7">
        <f>O3556*P3556</f>
        <v>10717</v>
      </c>
      <c r="R3556" s="7">
        <f>N3556*P3556</f>
        <v>11032</v>
      </c>
      <c r="S3556" s="2">
        <v>49</v>
      </c>
      <c r="T3556" s="8">
        <f>R3556+S3556</f>
        <v>11081</v>
      </c>
      <c r="U3556" s="8">
        <f>T3556-Q3556</f>
        <v>364</v>
      </c>
      <c r="V3556" s="2" t="s">
        <v>33</v>
      </c>
      <c r="W3556" s="31">
        <f>IF(T3556&lt;5000,T3556*2%,IF(T3556&lt;25000,T3556*5%,IF(T3556&lt;50000,T3556*7%,IF(T3556&lt;100000,T3556*9%,IF(T3556&lt;250000,T3556*12%,T3556*15%)))))</f>
        <v>554.05000000000007</v>
      </c>
    </row>
    <row r="3557" spans="1:23" x14ac:dyDescent="0.3">
      <c r="A3557" s="2" t="s">
        <v>5339</v>
      </c>
      <c r="B3557" s="4">
        <v>43997</v>
      </c>
      <c r="C3557" s="4">
        <v>43999</v>
      </c>
      <c r="D3557" s="2" t="s">
        <v>28</v>
      </c>
      <c r="E3557" s="2" t="s">
        <v>36</v>
      </c>
      <c r="F3557" s="2" t="s">
        <v>1594</v>
      </c>
      <c r="G3557" s="5" t="str">
        <f>VLOOKUP(F3557,'Customer Info'!A:B,2,0)</f>
        <v>Pamela</v>
      </c>
      <c r="H3557" s="5" t="str">
        <f>VLOOKUP(F3557,'Customer Info'!A:C,3,0)</f>
        <v>Stobb</v>
      </c>
      <c r="I3557" s="5" t="str">
        <f>VLOOKUP(F3557,'Customer Info'!A:E,5,0)</f>
        <v>Bremen</v>
      </c>
      <c r="J3557" s="2" t="s">
        <v>45</v>
      </c>
      <c r="K3557" s="6" t="str">
        <f>VLOOKUP(J3557,'Product Details'!B:C,2,0)</f>
        <v>Technology</v>
      </c>
      <c r="L3557" s="6" t="str">
        <f>VLOOKUP(J3557,'Product Details'!B:D,3,0)</f>
        <v>Machines</v>
      </c>
      <c r="M3557" s="6" t="s">
        <v>6428</v>
      </c>
      <c r="N3557" s="2">
        <v>2759</v>
      </c>
      <c r="O3557" s="2">
        <v>2628</v>
      </c>
      <c r="P3557" s="2">
        <v>4</v>
      </c>
      <c r="Q3557" s="7">
        <f>O3557*P3557</f>
        <v>10512</v>
      </c>
      <c r="R3557" s="7">
        <f>N3557*P3557</f>
        <v>11036</v>
      </c>
      <c r="S3557" s="2">
        <v>81</v>
      </c>
      <c r="T3557" s="8">
        <f>R3557+S3557</f>
        <v>11117</v>
      </c>
      <c r="U3557" s="8">
        <f>T3557-Q3557</f>
        <v>605</v>
      </c>
      <c r="V3557" s="2" t="s">
        <v>63</v>
      </c>
      <c r="W3557" s="31">
        <f>IF(T3557&lt;5000,T3557*2%,IF(T3557&lt;25000,T3557*5%,IF(T3557&lt;50000,T3557*7%,IF(T3557&lt;100000,T3557*9%,IF(T3557&lt;250000,T3557*12%,T3557*15%)))))</f>
        <v>555.85</v>
      </c>
    </row>
    <row r="3558" spans="1:23" x14ac:dyDescent="0.3">
      <c r="A3558" s="2" t="s">
        <v>1204</v>
      </c>
      <c r="B3558" s="4">
        <v>43627</v>
      </c>
      <c r="C3558" s="4">
        <v>43627</v>
      </c>
      <c r="D3558" s="2" t="s">
        <v>28</v>
      </c>
      <c r="E3558" s="2" t="s">
        <v>43</v>
      </c>
      <c r="F3558" s="2" t="s">
        <v>474</v>
      </c>
      <c r="G3558" s="5" t="str">
        <f>VLOOKUP(F3558,'Customer Info'!A:B,2,0)</f>
        <v>Debra</v>
      </c>
      <c r="H3558" s="5" t="str">
        <f>VLOOKUP(F3558,'Customer Info'!A:C,3,0)</f>
        <v>Catini</v>
      </c>
      <c r="I3558" s="5" t="str">
        <f>VLOOKUP(F3558,'Customer Info'!A:E,5,0)</f>
        <v>Zhengzhou</v>
      </c>
      <c r="J3558" s="2" t="s">
        <v>89</v>
      </c>
      <c r="K3558" s="6" t="str">
        <f>VLOOKUP(J3558,'Product Details'!B:C,2,0)</f>
        <v>Office_Supplies</v>
      </c>
      <c r="L3558" s="6" t="str">
        <f>VLOOKUP(J3558,'Product Details'!B:D,3,0)</f>
        <v>Paper</v>
      </c>
      <c r="M3558" s="6" t="s">
        <v>6568</v>
      </c>
      <c r="N3558" s="2">
        <v>2759</v>
      </c>
      <c r="O3558" s="2">
        <v>2628</v>
      </c>
      <c r="P3558" s="2">
        <v>4</v>
      </c>
      <c r="Q3558" s="7">
        <f>O3558*P3558</f>
        <v>10512</v>
      </c>
      <c r="R3558" s="7">
        <f>N3558*P3558</f>
        <v>11036</v>
      </c>
      <c r="S3558" s="2">
        <v>52</v>
      </c>
      <c r="T3558" s="8">
        <f>R3558+S3558</f>
        <v>11088</v>
      </c>
      <c r="U3558" s="8">
        <f>T3558-Q3558</f>
        <v>576</v>
      </c>
      <c r="V3558" s="2" t="s">
        <v>33</v>
      </c>
      <c r="W3558" s="31">
        <f>IF(T3558&lt;5000,T3558*2%,IF(T3558&lt;25000,T3558*5%,IF(T3558&lt;50000,T3558*7%,IF(T3558&lt;100000,T3558*9%,IF(T3558&lt;250000,T3558*12%,T3558*15%)))))</f>
        <v>554.4</v>
      </c>
    </row>
    <row r="3559" spans="1:23" x14ac:dyDescent="0.3">
      <c r="A3559" s="2" t="s">
        <v>3769</v>
      </c>
      <c r="B3559" s="4">
        <v>43939</v>
      </c>
      <c r="C3559" s="4">
        <v>43940</v>
      </c>
      <c r="D3559" s="2" t="s">
        <v>28</v>
      </c>
      <c r="E3559" s="2" t="s">
        <v>48</v>
      </c>
      <c r="F3559" s="2" t="s">
        <v>1261</v>
      </c>
      <c r="G3559" s="5" t="str">
        <f>VLOOKUP(F3559,'Customer Info'!A:B,2,0)</f>
        <v>Tom</v>
      </c>
      <c r="H3559" s="5" t="str">
        <f>VLOOKUP(F3559,'Customer Info'!A:C,3,0)</f>
        <v>Stivers</v>
      </c>
      <c r="I3559" s="5" t="str">
        <f>VLOOKUP(F3559,'Customer Info'!A:E,5,0)</f>
        <v>Guangzhou</v>
      </c>
      <c r="J3559" s="2" t="s">
        <v>747</v>
      </c>
      <c r="K3559" s="6" t="str">
        <f>VLOOKUP(J3559,'Product Details'!B:C,2,0)</f>
        <v>Office_Supplies</v>
      </c>
      <c r="L3559" s="6" t="str">
        <f>VLOOKUP(J3559,'Product Details'!B:D,3,0)</f>
        <v>Storage</v>
      </c>
      <c r="M3559" s="6" t="s">
        <v>6551</v>
      </c>
      <c r="N3559" s="2">
        <v>2759</v>
      </c>
      <c r="O3559" s="2">
        <v>2628</v>
      </c>
      <c r="P3559" s="2">
        <v>4</v>
      </c>
      <c r="Q3559" s="7">
        <f>O3559*P3559</f>
        <v>10512</v>
      </c>
      <c r="R3559" s="7">
        <f>N3559*P3559</f>
        <v>11036</v>
      </c>
      <c r="S3559" s="2">
        <v>21</v>
      </c>
      <c r="T3559" s="8">
        <f>R3559+S3559</f>
        <v>11057</v>
      </c>
      <c r="U3559" s="8">
        <f>T3559-Q3559</f>
        <v>545</v>
      </c>
      <c r="V3559" s="2" t="s">
        <v>33</v>
      </c>
      <c r="W3559" s="31">
        <f>IF(T3559&lt;5000,T3559*2%,IF(T3559&lt;25000,T3559*5%,IF(T3559&lt;50000,T3559*7%,IF(T3559&lt;100000,T3559*9%,IF(T3559&lt;250000,T3559*12%,T3559*15%)))))</f>
        <v>552.85</v>
      </c>
    </row>
    <row r="3560" spans="1:23" x14ac:dyDescent="0.3">
      <c r="A3560" s="2" t="s">
        <v>1214</v>
      </c>
      <c r="B3560" s="4">
        <v>43679</v>
      </c>
      <c r="C3560" s="4">
        <v>43679</v>
      </c>
      <c r="D3560" s="2" t="s">
        <v>47</v>
      </c>
      <c r="E3560" s="2" t="s">
        <v>29</v>
      </c>
      <c r="F3560" s="2" t="s">
        <v>1182</v>
      </c>
      <c r="G3560" s="5" t="str">
        <f>VLOOKUP(F3560,'Customer Info'!A:B,2,0)</f>
        <v>Michael</v>
      </c>
      <c r="H3560" s="5" t="str">
        <f>VLOOKUP(F3560,'Customer Info'!A:C,3,0)</f>
        <v>Moore</v>
      </c>
      <c r="I3560" s="5" t="str">
        <f>VLOOKUP(F3560,'Customer Info'!A:E,5,0)</f>
        <v>Vadodara</v>
      </c>
      <c r="J3560" s="2" t="s">
        <v>419</v>
      </c>
      <c r="K3560" s="6" t="str">
        <f>VLOOKUP(J3560,'Product Details'!B:C,2,0)</f>
        <v>Office_Supplies</v>
      </c>
      <c r="L3560" s="6" t="str">
        <f>VLOOKUP(J3560,'Product Details'!B:D,3,0)</f>
        <v>Labels</v>
      </c>
      <c r="M3560" s="6" t="s">
        <v>6465</v>
      </c>
      <c r="N3560" s="2">
        <v>1845</v>
      </c>
      <c r="O3560" s="2">
        <v>1742</v>
      </c>
      <c r="P3560" s="2">
        <v>6</v>
      </c>
      <c r="Q3560" s="7">
        <f>O3560*P3560</f>
        <v>10452</v>
      </c>
      <c r="R3560" s="7">
        <f>N3560*P3560</f>
        <v>11070</v>
      </c>
      <c r="S3560" s="2">
        <v>79</v>
      </c>
      <c r="T3560" s="8">
        <f>R3560+S3560</f>
        <v>11149</v>
      </c>
      <c r="U3560" s="8">
        <f>T3560-Q3560</f>
        <v>697</v>
      </c>
      <c r="V3560" s="2" t="s">
        <v>33</v>
      </c>
      <c r="W3560" s="31">
        <f>IF(T3560&lt;5000,T3560*2%,IF(T3560&lt;25000,T3560*5%,IF(T3560&lt;50000,T3560*7%,IF(T3560&lt;100000,T3560*9%,IF(T3560&lt;250000,T3560*12%,T3560*15%)))))</f>
        <v>557.45000000000005</v>
      </c>
    </row>
    <row r="3561" spans="1:23" x14ac:dyDescent="0.3">
      <c r="A3561" s="2" t="s">
        <v>5133</v>
      </c>
      <c r="B3561" s="4">
        <v>43739</v>
      </c>
      <c r="C3561" s="4">
        <v>43739</v>
      </c>
      <c r="D3561" s="2" t="s">
        <v>47</v>
      </c>
      <c r="E3561" s="2" t="s">
        <v>36</v>
      </c>
      <c r="F3561" s="2" t="s">
        <v>766</v>
      </c>
      <c r="G3561" s="5" t="str">
        <f>VLOOKUP(F3561,'Customer Info'!A:B,2,0)</f>
        <v>Brad</v>
      </c>
      <c r="H3561" s="5" t="str">
        <f>VLOOKUP(F3561,'Customer Info'!A:C,3,0)</f>
        <v>Thomas</v>
      </c>
      <c r="I3561" s="5" t="str">
        <f>VLOOKUP(F3561,'Customer Info'!A:E,5,0)</f>
        <v>Udaipur</v>
      </c>
      <c r="J3561" s="2" t="s">
        <v>433</v>
      </c>
      <c r="K3561" s="6" t="str">
        <f>VLOOKUP(J3561,'Product Details'!B:C,2,0)</f>
        <v>Office_Supplies</v>
      </c>
      <c r="L3561" s="6" t="str">
        <f>VLOOKUP(J3561,'Product Details'!B:D,3,0)</f>
        <v>Binders</v>
      </c>
      <c r="M3561" s="6" t="s">
        <v>6563</v>
      </c>
      <c r="N3561" s="2">
        <v>1845</v>
      </c>
      <c r="O3561" s="2">
        <v>1742</v>
      </c>
      <c r="P3561" s="2">
        <v>6</v>
      </c>
      <c r="Q3561" s="7">
        <f>O3561*P3561</f>
        <v>10452</v>
      </c>
      <c r="R3561" s="7">
        <f>N3561*P3561</f>
        <v>11070</v>
      </c>
      <c r="S3561" s="2">
        <v>77</v>
      </c>
      <c r="T3561" s="8">
        <f>R3561+S3561</f>
        <v>11147</v>
      </c>
      <c r="U3561" s="8">
        <f>T3561-Q3561</f>
        <v>695</v>
      </c>
      <c r="V3561" s="2" t="s">
        <v>63</v>
      </c>
      <c r="W3561" s="31">
        <f>IF(T3561&lt;5000,T3561*2%,IF(T3561&lt;25000,T3561*5%,IF(T3561&lt;50000,T3561*7%,IF(T3561&lt;100000,T3561*9%,IF(T3561&lt;250000,T3561*12%,T3561*15%)))))</f>
        <v>557.35</v>
      </c>
    </row>
    <row r="3562" spans="1:23" x14ac:dyDescent="0.3">
      <c r="A3562" s="2" t="s">
        <v>1969</v>
      </c>
      <c r="B3562" s="4">
        <v>44130</v>
      </c>
      <c r="C3562" s="4">
        <v>44132</v>
      </c>
      <c r="D3562" s="2" t="s">
        <v>47</v>
      </c>
      <c r="E3562" s="2" t="s">
        <v>68</v>
      </c>
      <c r="F3562" s="2" t="s">
        <v>1970</v>
      </c>
      <c r="G3562" s="5" t="str">
        <f>VLOOKUP(F3562,'Customer Info'!A:B,2,0)</f>
        <v>Alejandro</v>
      </c>
      <c r="H3562" s="5" t="str">
        <f>VLOOKUP(F3562,'Customer Info'!A:C,3,0)</f>
        <v>Ballentine</v>
      </c>
      <c r="I3562" s="5" t="str">
        <f>VLOOKUP(F3562,'Customer Info'!A:E,5,0)</f>
        <v>Mannheim</v>
      </c>
      <c r="J3562" s="2" t="s">
        <v>550</v>
      </c>
      <c r="K3562" s="6" t="str">
        <f>VLOOKUP(J3562,'Product Details'!B:C,2,0)</f>
        <v>Office_Supplies</v>
      </c>
      <c r="L3562" s="6" t="str">
        <f>VLOOKUP(J3562,'Product Details'!B:D,3,0)</f>
        <v>Art</v>
      </c>
      <c r="M3562" s="6" t="s">
        <v>6477</v>
      </c>
      <c r="N3562" s="2">
        <v>1845</v>
      </c>
      <c r="O3562" s="2">
        <v>1742</v>
      </c>
      <c r="P3562" s="2">
        <v>6</v>
      </c>
      <c r="Q3562" s="7">
        <f>O3562*P3562</f>
        <v>10452</v>
      </c>
      <c r="R3562" s="7">
        <f>N3562*P3562</f>
        <v>11070</v>
      </c>
      <c r="S3562" s="2">
        <v>52</v>
      </c>
      <c r="T3562" s="8">
        <f>R3562+S3562</f>
        <v>11122</v>
      </c>
      <c r="U3562" s="8">
        <f>T3562-Q3562</f>
        <v>670</v>
      </c>
      <c r="V3562" s="2" t="s">
        <v>63</v>
      </c>
      <c r="W3562" s="31">
        <f>IF(T3562&lt;5000,T3562*2%,IF(T3562&lt;25000,T3562*5%,IF(T3562&lt;50000,T3562*7%,IF(T3562&lt;100000,T3562*9%,IF(T3562&lt;250000,T3562*12%,T3562*15%)))))</f>
        <v>556.1</v>
      </c>
    </row>
    <row r="3563" spans="1:23" x14ac:dyDescent="0.3">
      <c r="A3563" s="2" t="s">
        <v>3394</v>
      </c>
      <c r="B3563" s="4">
        <v>43781</v>
      </c>
      <c r="C3563" s="4">
        <v>43783</v>
      </c>
      <c r="D3563" s="2" t="s">
        <v>35</v>
      </c>
      <c r="E3563" s="2" t="s">
        <v>91</v>
      </c>
      <c r="F3563" s="2" t="s">
        <v>822</v>
      </c>
      <c r="G3563" s="5" t="str">
        <f>VLOOKUP(F3563,'Customer Info'!A:B,2,0)</f>
        <v>Anthony</v>
      </c>
      <c r="H3563" s="5" t="str">
        <f>VLOOKUP(F3563,'Customer Info'!A:C,3,0)</f>
        <v>Garverick</v>
      </c>
      <c r="I3563" s="5" t="str">
        <f>VLOOKUP(F3563,'Customer Info'!A:E,5,0)</f>
        <v>Delhi</v>
      </c>
      <c r="J3563" s="2" t="s">
        <v>93</v>
      </c>
      <c r="K3563" s="6" t="str">
        <f>VLOOKUP(J3563,'Product Details'!B:C,2,0)</f>
        <v>Furniture</v>
      </c>
      <c r="L3563" s="6" t="str">
        <f>VLOOKUP(J3563,'Product Details'!B:D,3,0)</f>
        <v>Bookcases</v>
      </c>
      <c r="M3563" s="6" t="s">
        <v>6452</v>
      </c>
      <c r="N3563" s="2">
        <v>1587</v>
      </c>
      <c r="O3563" s="2">
        <v>1428</v>
      </c>
      <c r="P3563" s="2">
        <v>7</v>
      </c>
      <c r="Q3563" s="7">
        <f>O3563*P3563</f>
        <v>9996</v>
      </c>
      <c r="R3563" s="7">
        <f>N3563*P3563</f>
        <v>11109</v>
      </c>
      <c r="S3563" s="2">
        <v>27</v>
      </c>
      <c r="T3563" s="8">
        <f>R3563+S3563</f>
        <v>11136</v>
      </c>
      <c r="U3563" s="8">
        <f>T3563-Q3563</f>
        <v>1140</v>
      </c>
      <c r="V3563" s="2" t="s">
        <v>33</v>
      </c>
      <c r="W3563" s="31">
        <f>IF(T3563&lt;5000,T3563*2%,IF(T3563&lt;25000,T3563*5%,IF(T3563&lt;50000,T3563*7%,IF(T3563&lt;100000,T3563*9%,IF(T3563&lt;250000,T3563*12%,T3563*15%)))))</f>
        <v>556.80000000000007</v>
      </c>
    </row>
    <row r="3564" spans="1:23" x14ac:dyDescent="0.3">
      <c r="A3564" s="2" t="s">
        <v>2494</v>
      </c>
      <c r="B3564" s="4">
        <v>43777</v>
      </c>
      <c r="C3564" s="4">
        <v>43777</v>
      </c>
      <c r="D3564" s="2" t="s">
        <v>28</v>
      </c>
      <c r="E3564" s="2" t="s">
        <v>68</v>
      </c>
      <c r="F3564" s="2" t="s">
        <v>643</v>
      </c>
      <c r="G3564" s="5" t="str">
        <f>VLOOKUP(F3564,'Customer Info'!A:B,2,0)</f>
        <v>Ivan</v>
      </c>
      <c r="H3564" s="5" t="str">
        <f>VLOOKUP(F3564,'Customer Info'!A:C,3,0)</f>
        <v>Gibson</v>
      </c>
      <c r="I3564" s="5" t="str">
        <f>VLOOKUP(F3564,'Customer Info'!A:E,5,0)</f>
        <v>Shanghai</v>
      </c>
      <c r="J3564" s="2" t="s">
        <v>234</v>
      </c>
      <c r="K3564" s="6" t="str">
        <f>VLOOKUP(J3564,'Product Details'!B:C,2,0)</f>
        <v>Furniture</v>
      </c>
      <c r="L3564" s="6" t="str">
        <f>VLOOKUP(J3564,'Product Details'!B:D,3,0)</f>
        <v>Chairs</v>
      </c>
      <c r="M3564" s="6" t="s">
        <v>6411</v>
      </c>
      <c r="N3564" s="2">
        <v>2222</v>
      </c>
      <c r="O3564" s="2">
        <v>2081</v>
      </c>
      <c r="P3564" s="2">
        <v>5</v>
      </c>
      <c r="Q3564" s="7">
        <f>O3564*P3564</f>
        <v>10405</v>
      </c>
      <c r="R3564" s="7">
        <f>N3564*P3564</f>
        <v>11110</v>
      </c>
      <c r="S3564" s="2">
        <v>68</v>
      </c>
      <c r="T3564" s="8">
        <f>R3564+S3564</f>
        <v>11178</v>
      </c>
      <c r="U3564" s="8">
        <f>T3564-Q3564</f>
        <v>773</v>
      </c>
      <c r="V3564" s="2" t="s">
        <v>63</v>
      </c>
      <c r="W3564" s="31">
        <f>IF(T3564&lt;5000,T3564*2%,IF(T3564&lt;25000,T3564*5%,IF(T3564&lt;50000,T3564*7%,IF(T3564&lt;100000,T3564*9%,IF(T3564&lt;250000,T3564*12%,T3564*15%)))))</f>
        <v>558.9</v>
      </c>
    </row>
    <row r="3565" spans="1:23" x14ac:dyDescent="0.3">
      <c r="A3565" s="2" t="s">
        <v>695</v>
      </c>
      <c r="B3565" s="4">
        <v>43273</v>
      </c>
      <c r="C3565" s="4">
        <v>43275</v>
      </c>
      <c r="D3565" s="2" t="s">
        <v>35</v>
      </c>
      <c r="E3565" s="2" t="s">
        <v>36</v>
      </c>
      <c r="F3565" s="2" t="s">
        <v>583</v>
      </c>
      <c r="G3565" s="5" t="str">
        <f>VLOOKUP(F3565,'Customer Info'!A:B,2,0)</f>
        <v>Anthony</v>
      </c>
      <c r="H3565" s="5" t="str">
        <f>VLOOKUP(F3565,'Customer Info'!A:C,3,0)</f>
        <v>O'Donnell</v>
      </c>
      <c r="I3565" s="5" t="str">
        <f>VLOOKUP(F3565,'Customer Info'!A:E,5,0)</f>
        <v>Berlin</v>
      </c>
      <c r="J3565" s="2" t="s">
        <v>163</v>
      </c>
      <c r="K3565" s="6" t="str">
        <f>VLOOKUP(J3565,'Product Details'!B:C,2,0)</f>
        <v>Office_Supplies</v>
      </c>
      <c r="L3565" s="6" t="str">
        <f>VLOOKUP(J3565,'Product Details'!B:D,3,0)</f>
        <v>Appliances</v>
      </c>
      <c r="M3565" s="6" t="s">
        <v>6514</v>
      </c>
      <c r="N3565" s="2">
        <v>2228</v>
      </c>
      <c r="O3565" s="2">
        <v>2143</v>
      </c>
      <c r="P3565" s="2">
        <v>5</v>
      </c>
      <c r="Q3565" s="7">
        <f>O3565*P3565</f>
        <v>10715</v>
      </c>
      <c r="R3565" s="7">
        <f>N3565*P3565</f>
        <v>11140</v>
      </c>
      <c r="S3565" s="2">
        <v>67</v>
      </c>
      <c r="T3565" s="8">
        <f>R3565+S3565</f>
        <v>11207</v>
      </c>
      <c r="U3565" s="8">
        <f>T3565-Q3565</f>
        <v>492</v>
      </c>
      <c r="V3565" s="2" t="s">
        <v>30</v>
      </c>
      <c r="W3565" s="31">
        <f>IF(T3565&lt;5000,T3565*2%,IF(T3565&lt;25000,T3565*5%,IF(T3565&lt;50000,T3565*7%,IF(T3565&lt;100000,T3565*9%,IF(T3565&lt;250000,T3565*12%,T3565*15%)))))</f>
        <v>560.35</v>
      </c>
    </row>
    <row r="3566" spans="1:23" x14ac:dyDescent="0.3">
      <c r="A3566" s="2" t="s">
        <v>5262</v>
      </c>
      <c r="B3566" s="4">
        <v>44114</v>
      </c>
      <c r="C3566" s="4">
        <v>44115</v>
      </c>
      <c r="D3566" s="2" t="s">
        <v>28</v>
      </c>
      <c r="E3566" s="2" t="s">
        <v>43</v>
      </c>
      <c r="F3566" s="2" t="s">
        <v>1083</v>
      </c>
      <c r="G3566" s="5" t="str">
        <f>VLOOKUP(F3566,'Customer Info'!A:B,2,0)</f>
        <v>Harold</v>
      </c>
      <c r="H3566" s="5" t="str">
        <f>VLOOKUP(F3566,'Customer Info'!A:C,3,0)</f>
        <v>Pawlan</v>
      </c>
      <c r="I3566" s="5" t="str">
        <f>VLOOKUP(F3566,'Customer Info'!A:E,5,0)</f>
        <v>Banda Aceh</v>
      </c>
      <c r="J3566" s="2" t="s">
        <v>532</v>
      </c>
      <c r="K3566" s="6" t="str">
        <f>VLOOKUP(J3566,'Product Details'!B:C,2,0)</f>
        <v>Office_Supplies</v>
      </c>
      <c r="L3566" s="6" t="str">
        <f>VLOOKUP(J3566,'Product Details'!B:D,3,0)</f>
        <v>Supplies</v>
      </c>
      <c r="M3566" s="6" t="s">
        <v>6424</v>
      </c>
      <c r="N3566" s="2">
        <v>2790</v>
      </c>
      <c r="O3566" s="2">
        <v>2557</v>
      </c>
      <c r="P3566" s="2">
        <v>4</v>
      </c>
      <c r="Q3566" s="7">
        <f>O3566*P3566</f>
        <v>10228</v>
      </c>
      <c r="R3566" s="7">
        <f>N3566*P3566</f>
        <v>11160</v>
      </c>
      <c r="S3566" s="2">
        <v>55</v>
      </c>
      <c r="T3566" s="8">
        <f>R3566+S3566</f>
        <v>11215</v>
      </c>
      <c r="U3566" s="8">
        <f>T3566-Q3566</f>
        <v>987</v>
      </c>
      <c r="V3566" s="2" t="s">
        <v>33</v>
      </c>
      <c r="W3566" s="31">
        <f>IF(T3566&lt;5000,T3566*2%,IF(T3566&lt;25000,T3566*5%,IF(T3566&lt;50000,T3566*7%,IF(T3566&lt;100000,T3566*9%,IF(T3566&lt;250000,T3566*12%,T3566*15%)))))</f>
        <v>560.75</v>
      </c>
    </row>
    <row r="3567" spans="1:23" x14ac:dyDescent="0.3">
      <c r="A3567" s="2" t="s">
        <v>2543</v>
      </c>
      <c r="B3567" s="4">
        <v>43533</v>
      </c>
      <c r="C3567" s="4">
        <v>43533</v>
      </c>
      <c r="D3567" s="2" t="s">
        <v>28</v>
      </c>
      <c r="E3567" s="2" t="s">
        <v>43</v>
      </c>
      <c r="F3567" s="2" t="s">
        <v>1365</v>
      </c>
      <c r="G3567" s="5" t="str">
        <f>VLOOKUP(F3567,'Customer Info'!A:B,2,0)</f>
        <v>Elpida</v>
      </c>
      <c r="H3567" s="5" t="str">
        <f>VLOOKUP(F3567,'Customer Info'!A:C,3,0)</f>
        <v>Rittenbach</v>
      </c>
      <c r="I3567" s="5" t="str">
        <f>VLOOKUP(F3567,'Customer Info'!A:E,5,0)</f>
        <v>Melbourne</v>
      </c>
      <c r="J3567" s="2" t="s">
        <v>193</v>
      </c>
      <c r="K3567" s="6" t="str">
        <f>VLOOKUP(J3567,'Product Details'!B:C,2,0)</f>
        <v>Office_Supplies</v>
      </c>
      <c r="L3567" s="6" t="str">
        <f>VLOOKUP(J3567,'Product Details'!B:D,3,0)</f>
        <v>Art</v>
      </c>
      <c r="M3567" s="6" t="s">
        <v>6434</v>
      </c>
      <c r="N3567" s="2">
        <v>1601</v>
      </c>
      <c r="O3567" s="2">
        <v>1510</v>
      </c>
      <c r="P3567" s="2">
        <v>7</v>
      </c>
      <c r="Q3567" s="7">
        <f>O3567*P3567</f>
        <v>10570</v>
      </c>
      <c r="R3567" s="7">
        <f>N3567*P3567</f>
        <v>11207</v>
      </c>
      <c r="S3567" s="2">
        <v>77</v>
      </c>
      <c r="T3567" s="8">
        <f>R3567+S3567</f>
        <v>11284</v>
      </c>
      <c r="U3567" s="8">
        <f>T3567-Q3567</f>
        <v>714</v>
      </c>
      <c r="V3567" s="2" t="s">
        <v>33</v>
      </c>
      <c r="W3567" s="31">
        <f>IF(T3567&lt;5000,T3567*2%,IF(T3567&lt;25000,T3567*5%,IF(T3567&lt;50000,T3567*7%,IF(T3567&lt;100000,T3567*9%,IF(T3567&lt;250000,T3567*12%,T3567*15%)))))</f>
        <v>564.20000000000005</v>
      </c>
    </row>
    <row r="3568" spans="1:23" x14ac:dyDescent="0.3">
      <c r="A3568" s="2" t="s">
        <v>1044</v>
      </c>
      <c r="B3568" s="4">
        <v>43828</v>
      </c>
      <c r="C3568" s="4">
        <v>43828</v>
      </c>
      <c r="D3568" s="2" t="s">
        <v>28</v>
      </c>
      <c r="E3568" s="2" t="s">
        <v>36</v>
      </c>
      <c r="F3568" s="2" t="s">
        <v>1045</v>
      </c>
      <c r="G3568" s="5" t="str">
        <f>VLOOKUP(F3568,'Customer Info'!A:B,2,0)</f>
        <v>Aaron</v>
      </c>
      <c r="H3568" s="5" t="str">
        <f>VLOOKUP(F3568,'Customer Info'!A:C,3,0)</f>
        <v>Smayling</v>
      </c>
      <c r="I3568" s="5" t="str">
        <f>VLOOKUP(F3568,'Customer Info'!A:E,5,0)</f>
        <v>Dresden</v>
      </c>
      <c r="J3568" s="2" t="s">
        <v>50</v>
      </c>
      <c r="K3568" s="6" t="str">
        <f>VLOOKUP(J3568,'Product Details'!B:C,2,0)</f>
        <v>Technology</v>
      </c>
      <c r="L3568" s="6" t="str">
        <f>VLOOKUP(J3568,'Product Details'!B:D,3,0)</f>
        <v>Machines</v>
      </c>
      <c r="M3568" s="6" t="s">
        <v>6562</v>
      </c>
      <c r="N3568" s="2">
        <v>1601</v>
      </c>
      <c r="O3568" s="2">
        <v>1510</v>
      </c>
      <c r="P3568" s="2">
        <v>7</v>
      </c>
      <c r="Q3568" s="7">
        <f>O3568*P3568</f>
        <v>10570</v>
      </c>
      <c r="R3568" s="7">
        <f>N3568*P3568</f>
        <v>11207</v>
      </c>
      <c r="S3568" s="2">
        <v>31</v>
      </c>
      <c r="T3568" s="8">
        <f>R3568+S3568</f>
        <v>11238</v>
      </c>
      <c r="U3568" s="8">
        <f>T3568-Q3568</f>
        <v>668</v>
      </c>
      <c r="V3568" s="2" t="s">
        <v>63</v>
      </c>
      <c r="W3568" s="31">
        <f>IF(T3568&lt;5000,T3568*2%,IF(T3568&lt;25000,T3568*5%,IF(T3568&lt;50000,T3568*7%,IF(T3568&lt;100000,T3568*9%,IF(T3568&lt;250000,T3568*12%,T3568*15%)))))</f>
        <v>561.9</v>
      </c>
    </row>
    <row r="3569" spans="1:23" x14ac:dyDescent="0.3">
      <c r="A3569" s="2" t="s">
        <v>1082</v>
      </c>
      <c r="B3569" s="4">
        <v>43585</v>
      </c>
      <c r="C3569" s="4">
        <v>43585</v>
      </c>
      <c r="D3569" s="2" t="s">
        <v>47</v>
      </c>
      <c r="E3569" s="2" t="s">
        <v>48</v>
      </c>
      <c r="F3569" s="2" t="s">
        <v>1083</v>
      </c>
      <c r="G3569" s="5" t="str">
        <f>VLOOKUP(F3569,'Customer Info'!A:B,2,0)</f>
        <v>Harold</v>
      </c>
      <c r="H3569" s="5" t="str">
        <f>VLOOKUP(F3569,'Customer Info'!A:C,3,0)</f>
        <v>Pawlan</v>
      </c>
      <c r="I3569" s="5" t="str">
        <f>VLOOKUP(F3569,'Customer Info'!A:E,5,0)</f>
        <v>Banda Aceh</v>
      </c>
      <c r="J3569" s="2" t="s">
        <v>186</v>
      </c>
      <c r="K3569" s="6" t="str">
        <f>VLOOKUP(J3569,'Product Details'!B:C,2,0)</f>
        <v>Technology</v>
      </c>
      <c r="L3569" s="6" t="str">
        <f>VLOOKUP(J3569,'Product Details'!B:D,3,0)</f>
        <v>Accessories</v>
      </c>
      <c r="M3569" s="6" t="s">
        <v>6392</v>
      </c>
      <c r="N3569" s="2">
        <v>2243</v>
      </c>
      <c r="O3569" s="2">
        <v>2000</v>
      </c>
      <c r="P3569" s="2">
        <v>5</v>
      </c>
      <c r="Q3569" s="7">
        <f>O3569*P3569</f>
        <v>10000</v>
      </c>
      <c r="R3569" s="7">
        <f>N3569*P3569</f>
        <v>11215</v>
      </c>
      <c r="S3569" s="2">
        <v>41</v>
      </c>
      <c r="T3569" s="8">
        <f>R3569+S3569</f>
        <v>11256</v>
      </c>
      <c r="U3569" s="8">
        <f>T3569-Q3569</f>
        <v>1256</v>
      </c>
      <c r="V3569" s="2" t="s">
        <v>33</v>
      </c>
      <c r="W3569" s="31">
        <f>IF(T3569&lt;5000,T3569*2%,IF(T3569&lt;25000,T3569*5%,IF(T3569&lt;50000,T3569*7%,IF(T3569&lt;100000,T3569*9%,IF(T3569&lt;250000,T3569*12%,T3569*15%)))))</f>
        <v>562.80000000000007</v>
      </c>
    </row>
    <row r="3570" spans="1:23" x14ac:dyDescent="0.3">
      <c r="A3570" s="2" t="s">
        <v>1364</v>
      </c>
      <c r="B3570" s="4">
        <v>43602</v>
      </c>
      <c r="C3570" s="4">
        <v>43604</v>
      </c>
      <c r="D3570" s="2" t="s">
        <v>35</v>
      </c>
      <c r="E3570" s="2" t="s">
        <v>48</v>
      </c>
      <c r="F3570" s="2" t="s">
        <v>1365</v>
      </c>
      <c r="G3570" s="5" t="str">
        <f>VLOOKUP(F3570,'Customer Info'!A:B,2,0)</f>
        <v>Elpida</v>
      </c>
      <c r="H3570" s="5" t="str">
        <f>VLOOKUP(F3570,'Customer Info'!A:C,3,0)</f>
        <v>Rittenbach</v>
      </c>
      <c r="I3570" s="5" t="str">
        <f>VLOOKUP(F3570,'Customer Info'!A:E,5,0)</f>
        <v>Melbourne</v>
      </c>
      <c r="J3570" s="2" t="s">
        <v>131</v>
      </c>
      <c r="K3570" s="6" t="str">
        <f>VLOOKUP(J3570,'Product Details'!B:C,2,0)</f>
        <v>Office_Supplies</v>
      </c>
      <c r="L3570" s="6" t="str">
        <f>VLOOKUP(J3570,'Product Details'!B:D,3,0)</f>
        <v>Labels</v>
      </c>
      <c r="M3570" s="6" t="s">
        <v>6517</v>
      </c>
      <c r="N3570" s="2">
        <v>2808</v>
      </c>
      <c r="O3570" s="2">
        <v>2674</v>
      </c>
      <c r="P3570" s="2">
        <v>4</v>
      </c>
      <c r="Q3570" s="7">
        <f>O3570*P3570</f>
        <v>10696</v>
      </c>
      <c r="R3570" s="7">
        <f>N3570*P3570</f>
        <v>11232</v>
      </c>
      <c r="S3570" s="2">
        <v>61</v>
      </c>
      <c r="T3570" s="8">
        <f>R3570+S3570</f>
        <v>11293</v>
      </c>
      <c r="U3570" s="8">
        <f>T3570-Q3570</f>
        <v>597</v>
      </c>
      <c r="V3570" s="2" t="s">
        <v>63</v>
      </c>
      <c r="W3570" s="31">
        <f>IF(T3570&lt;5000,T3570*2%,IF(T3570&lt;25000,T3570*5%,IF(T3570&lt;50000,T3570*7%,IF(T3570&lt;100000,T3570*9%,IF(T3570&lt;250000,T3570*12%,T3570*15%)))))</f>
        <v>564.65</v>
      </c>
    </row>
    <row r="3571" spans="1:23" x14ac:dyDescent="0.3">
      <c r="A3571" s="2" t="s">
        <v>1339</v>
      </c>
      <c r="B3571" s="4">
        <v>43815</v>
      </c>
      <c r="C3571" s="4">
        <v>43817</v>
      </c>
      <c r="D3571" s="2" t="s">
        <v>35</v>
      </c>
      <c r="E3571" s="2" t="s">
        <v>48</v>
      </c>
      <c r="F3571" s="2" t="s">
        <v>363</v>
      </c>
      <c r="G3571" s="5" t="str">
        <f>VLOOKUP(F3571,'Customer Info'!A:B,2,0)</f>
        <v>Julia</v>
      </c>
      <c r="H3571" s="5" t="str">
        <f>VLOOKUP(F3571,'Customer Info'!A:C,3,0)</f>
        <v>Barnett</v>
      </c>
      <c r="I3571" s="5" t="str">
        <f>VLOOKUP(F3571,'Customer Info'!A:E,5,0)</f>
        <v>Zhuhai</v>
      </c>
      <c r="J3571" s="2" t="s">
        <v>448</v>
      </c>
      <c r="K3571" s="6" t="str">
        <f>VLOOKUP(J3571,'Product Details'!B:C,2,0)</f>
        <v>Office_Supplies</v>
      </c>
      <c r="L3571" s="6" t="str">
        <f>VLOOKUP(J3571,'Product Details'!B:D,3,0)</f>
        <v>Envelopes</v>
      </c>
      <c r="M3571" s="6" t="s">
        <v>6407</v>
      </c>
      <c r="N3571" s="2">
        <v>2808</v>
      </c>
      <c r="O3571" s="2">
        <v>2674</v>
      </c>
      <c r="P3571" s="2">
        <v>4</v>
      </c>
      <c r="Q3571" s="7">
        <f>O3571*P3571</f>
        <v>10696</v>
      </c>
      <c r="R3571" s="7">
        <f>N3571*P3571</f>
        <v>11232</v>
      </c>
      <c r="S3571" s="2">
        <v>47</v>
      </c>
      <c r="T3571" s="8">
        <f>R3571+S3571</f>
        <v>11279</v>
      </c>
      <c r="U3571" s="8">
        <f>T3571-Q3571</f>
        <v>583</v>
      </c>
      <c r="V3571" s="2" t="s">
        <v>63</v>
      </c>
      <c r="W3571" s="31">
        <f>IF(T3571&lt;5000,T3571*2%,IF(T3571&lt;25000,T3571*5%,IF(T3571&lt;50000,T3571*7%,IF(T3571&lt;100000,T3571*9%,IF(T3571&lt;250000,T3571*12%,T3571*15%)))))</f>
        <v>563.95000000000005</v>
      </c>
    </row>
    <row r="3572" spans="1:23" x14ac:dyDescent="0.3">
      <c r="A3572" s="2" t="s">
        <v>389</v>
      </c>
      <c r="B3572" s="4">
        <v>43176</v>
      </c>
      <c r="C3572" s="4">
        <v>43178</v>
      </c>
      <c r="D3572" s="2" t="s">
        <v>28</v>
      </c>
      <c r="E3572" s="2" t="s">
        <v>43</v>
      </c>
      <c r="F3572" s="2" t="s">
        <v>390</v>
      </c>
      <c r="G3572" s="5" t="str">
        <f>VLOOKUP(F3572,'Customer Info'!A:B,2,0)</f>
        <v>Cyra</v>
      </c>
      <c r="H3572" s="5" t="str">
        <f>VLOOKUP(F3572,'Customer Info'!A:C,3,0)</f>
        <v>Reiten</v>
      </c>
      <c r="I3572" s="5" t="str">
        <f>VLOOKUP(F3572,'Customer Info'!A:E,5,0)</f>
        <v>Srinagar</v>
      </c>
      <c r="J3572" s="2" t="s">
        <v>391</v>
      </c>
      <c r="K3572" s="6" t="str">
        <f>VLOOKUP(J3572,'Product Details'!B:C,2,0)</f>
        <v>Office_Supplies</v>
      </c>
      <c r="L3572" s="6" t="str">
        <f>VLOOKUP(J3572,'Product Details'!B:D,3,0)</f>
        <v>Binders</v>
      </c>
      <c r="M3572" s="6" t="s">
        <v>6510</v>
      </c>
      <c r="N3572" s="2">
        <v>1605</v>
      </c>
      <c r="O3572" s="2">
        <v>1530</v>
      </c>
      <c r="P3572" s="2">
        <v>7</v>
      </c>
      <c r="Q3572" s="7">
        <f>O3572*P3572</f>
        <v>10710</v>
      </c>
      <c r="R3572" s="7">
        <f>N3572*P3572</f>
        <v>11235</v>
      </c>
      <c r="S3572" s="2">
        <v>47</v>
      </c>
      <c r="T3572" s="8">
        <f>R3572+S3572</f>
        <v>11282</v>
      </c>
      <c r="U3572" s="8">
        <f>T3572-Q3572</f>
        <v>572</v>
      </c>
      <c r="V3572" s="2" t="s">
        <v>33</v>
      </c>
      <c r="W3572" s="31">
        <f>IF(T3572&lt;5000,T3572*2%,IF(T3572&lt;25000,T3572*5%,IF(T3572&lt;50000,T3572*7%,IF(T3572&lt;100000,T3572*9%,IF(T3572&lt;250000,T3572*12%,T3572*15%)))))</f>
        <v>564.1</v>
      </c>
    </row>
    <row r="3573" spans="1:23" x14ac:dyDescent="0.3">
      <c r="A3573" s="2" t="s">
        <v>1858</v>
      </c>
      <c r="B3573" s="4">
        <v>44125</v>
      </c>
      <c r="C3573" s="4">
        <v>44126</v>
      </c>
      <c r="D3573" s="2" t="s">
        <v>35</v>
      </c>
      <c r="E3573" s="2" t="s">
        <v>29</v>
      </c>
      <c r="F3573" s="2" t="s">
        <v>37</v>
      </c>
      <c r="G3573" s="5" t="str">
        <f>VLOOKUP(F3573,'Customer Info'!A:B,2,0)</f>
        <v>Muhammed</v>
      </c>
      <c r="H3573" s="5" t="str">
        <f>VLOOKUP(F3573,'Customer Info'!A:C,3,0)</f>
        <v>Lee</v>
      </c>
      <c r="I3573" s="5" t="str">
        <f>VLOOKUP(F3573,'Customer Info'!A:E,5,0)</f>
        <v>Nellore</v>
      </c>
      <c r="J3573" s="2" t="s">
        <v>538</v>
      </c>
      <c r="K3573" s="6" t="str">
        <f>VLOOKUP(J3573,'Product Details'!B:C,2,0)</f>
        <v>Technology</v>
      </c>
      <c r="L3573" s="6" t="str">
        <f>VLOOKUP(J3573,'Product Details'!B:D,3,0)</f>
        <v>Copiers</v>
      </c>
      <c r="M3573" s="6" t="s">
        <v>6436</v>
      </c>
      <c r="N3573" s="2">
        <v>2250</v>
      </c>
      <c r="O3573" s="2">
        <v>2207</v>
      </c>
      <c r="P3573" s="2">
        <v>5</v>
      </c>
      <c r="Q3573" s="7">
        <f>O3573*P3573</f>
        <v>11035</v>
      </c>
      <c r="R3573" s="7">
        <f>N3573*P3573</f>
        <v>11250</v>
      </c>
      <c r="S3573" s="2">
        <v>78</v>
      </c>
      <c r="T3573" s="8">
        <f>R3573+S3573</f>
        <v>11328</v>
      </c>
      <c r="U3573" s="8">
        <f>T3573-Q3573</f>
        <v>293</v>
      </c>
      <c r="V3573" s="2" t="s">
        <v>33</v>
      </c>
      <c r="W3573" s="31">
        <f>IF(T3573&lt;5000,T3573*2%,IF(T3573&lt;25000,T3573*5%,IF(T3573&lt;50000,T3573*7%,IF(T3573&lt;100000,T3573*9%,IF(T3573&lt;250000,T3573*12%,T3573*15%)))))</f>
        <v>566.4</v>
      </c>
    </row>
    <row r="3574" spans="1:23" x14ac:dyDescent="0.3">
      <c r="A3574" s="2" t="s">
        <v>1880</v>
      </c>
      <c r="B3574" s="4">
        <v>43932</v>
      </c>
      <c r="C3574" s="4">
        <v>43933</v>
      </c>
      <c r="D3574" s="2" t="s">
        <v>47</v>
      </c>
      <c r="E3574" s="2" t="s">
        <v>43</v>
      </c>
      <c r="F3574" s="2" t="s">
        <v>421</v>
      </c>
      <c r="G3574" s="5" t="str">
        <f>VLOOKUP(F3574,'Customer Info'!A:B,2,0)</f>
        <v>Carl</v>
      </c>
      <c r="H3574" s="5" t="str">
        <f>VLOOKUP(F3574,'Customer Info'!A:C,3,0)</f>
        <v>Weiss</v>
      </c>
      <c r="I3574" s="5" t="str">
        <f>VLOOKUP(F3574,'Customer Info'!A:E,5,0)</f>
        <v>Delhi</v>
      </c>
      <c r="J3574" s="2" t="s">
        <v>70</v>
      </c>
      <c r="K3574" s="6" t="str">
        <f>VLOOKUP(J3574,'Product Details'!B:C,2,0)</f>
        <v>Furniture</v>
      </c>
      <c r="L3574" s="6" t="str">
        <f>VLOOKUP(J3574,'Product Details'!B:D,3,0)</f>
        <v>Furnishings</v>
      </c>
      <c r="M3574" s="6" t="s">
        <v>6536</v>
      </c>
      <c r="N3574" s="2">
        <v>1125</v>
      </c>
      <c r="O3574" s="2">
        <v>1040</v>
      </c>
      <c r="P3574" s="2">
        <v>10</v>
      </c>
      <c r="Q3574" s="7">
        <f>O3574*P3574</f>
        <v>10400</v>
      </c>
      <c r="R3574" s="7">
        <f>N3574*P3574</f>
        <v>11250</v>
      </c>
      <c r="S3574" s="2">
        <v>74</v>
      </c>
      <c r="T3574" s="8">
        <f>R3574+S3574</f>
        <v>11324</v>
      </c>
      <c r="U3574" s="8">
        <f>T3574-Q3574</f>
        <v>924</v>
      </c>
      <c r="V3574" s="2" t="s">
        <v>30</v>
      </c>
      <c r="W3574" s="31">
        <f>IF(T3574&lt;5000,T3574*2%,IF(T3574&lt;25000,T3574*5%,IF(T3574&lt;50000,T3574*7%,IF(T3574&lt;100000,T3574*9%,IF(T3574&lt;250000,T3574*12%,T3574*15%)))))</f>
        <v>566.20000000000005</v>
      </c>
    </row>
    <row r="3575" spans="1:23" x14ac:dyDescent="0.3">
      <c r="A3575" s="2" t="s">
        <v>1416</v>
      </c>
      <c r="B3575" s="4">
        <v>43677</v>
      </c>
      <c r="C3575" s="4">
        <v>43678</v>
      </c>
      <c r="D3575" s="2" t="s">
        <v>28</v>
      </c>
      <c r="E3575" s="2" t="s">
        <v>48</v>
      </c>
      <c r="F3575" s="2" t="s">
        <v>104</v>
      </c>
      <c r="G3575" s="5" t="str">
        <f>VLOOKUP(F3575,'Customer Info'!A:B,2,0)</f>
        <v>Craig</v>
      </c>
      <c r="H3575" s="5" t="str">
        <f>VLOOKUP(F3575,'Customer Info'!A:C,3,0)</f>
        <v>Carroll</v>
      </c>
      <c r="I3575" s="5" t="str">
        <f>VLOOKUP(F3575,'Customer Info'!A:E,5,0)</f>
        <v>Augsburg</v>
      </c>
      <c r="J3575" s="2" t="s">
        <v>718</v>
      </c>
      <c r="K3575" s="6" t="str">
        <f>VLOOKUP(J3575,'Product Details'!B:C,2,0)</f>
        <v>Office_Supplies</v>
      </c>
      <c r="L3575" s="6" t="str">
        <f>VLOOKUP(J3575,'Product Details'!B:D,3,0)</f>
        <v>Labels</v>
      </c>
      <c r="M3575" s="6" t="s">
        <v>6508</v>
      </c>
      <c r="N3575" s="2">
        <v>1878</v>
      </c>
      <c r="O3575" s="2">
        <v>1790</v>
      </c>
      <c r="P3575" s="2">
        <v>6</v>
      </c>
      <c r="Q3575" s="7">
        <f>O3575*P3575</f>
        <v>10740</v>
      </c>
      <c r="R3575" s="7">
        <f>N3575*P3575</f>
        <v>11268</v>
      </c>
      <c r="S3575" s="2">
        <v>67</v>
      </c>
      <c r="T3575" s="8">
        <f>R3575+S3575</f>
        <v>11335</v>
      </c>
      <c r="U3575" s="8">
        <f>T3575-Q3575</f>
        <v>595</v>
      </c>
      <c r="V3575" s="2" t="s">
        <v>33</v>
      </c>
      <c r="W3575" s="31">
        <f>IF(T3575&lt;5000,T3575*2%,IF(T3575&lt;25000,T3575*5%,IF(T3575&lt;50000,T3575*7%,IF(T3575&lt;100000,T3575*9%,IF(T3575&lt;250000,T3575*12%,T3575*15%)))))</f>
        <v>566.75</v>
      </c>
    </row>
    <row r="3576" spans="1:23" x14ac:dyDescent="0.3">
      <c r="A3576" s="2" t="s">
        <v>3334</v>
      </c>
      <c r="B3576" s="4">
        <v>43542</v>
      </c>
      <c r="C3576" s="4">
        <v>43544</v>
      </c>
      <c r="D3576" s="2" t="s">
        <v>35</v>
      </c>
      <c r="E3576" s="2" t="s">
        <v>68</v>
      </c>
      <c r="F3576" s="2" t="s">
        <v>1049</v>
      </c>
      <c r="G3576" s="5" t="str">
        <f>VLOOKUP(F3576,'Customer Info'!A:B,2,0)</f>
        <v>Claudia</v>
      </c>
      <c r="H3576" s="5" t="str">
        <f>VLOOKUP(F3576,'Customer Info'!A:C,3,0)</f>
        <v>Bergmann</v>
      </c>
      <c r="I3576" s="5" t="str">
        <f>VLOOKUP(F3576,'Customer Info'!A:E,5,0)</f>
        <v>Aschaffenburg</v>
      </c>
      <c r="J3576" s="2" t="s">
        <v>404</v>
      </c>
      <c r="K3576" s="6" t="str">
        <f>VLOOKUP(J3576,'Product Details'!B:C,2,0)</f>
        <v>Furniture</v>
      </c>
      <c r="L3576" s="6" t="str">
        <f>VLOOKUP(J3576,'Product Details'!B:D,3,0)</f>
        <v>Furnishings</v>
      </c>
      <c r="M3576" s="6" t="s">
        <v>6535</v>
      </c>
      <c r="N3576" s="2">
        <v>1615</v>
      </c>
      <c r="O3576" s="2">
        <v>1525</v>
      </c>
      <c r="P3576" s="2">
        <v>7</v>
      </c>
      <c r="Q3576" s="7">
        <f>O3576*P3576</f>
        <v>10675</v>
      </c>
      <c r="R3576" s="7">
        <f>N3576*P3576</f>
        <v>11305</v>
      </c>
      <c r="S3576" s="2">
        <v>80</v>
      </c>
      <c r="T3576" s="8">
        <f>R3576+S3576</f>
        <v>11385</v>
      </c>
      <c r="U3576" s="8">
        <f>T3576-Q3576</f>
        <v>710</v>
      </c>
      <c r="V3576" s="2" t="s">
        <v>30</v>
      </c>
      <c r="W3576" s="31">
        <f>IF(T3576&lt;5000,T3576*2%,IF(T3576&lt;25000,T3576*5%,IF(T3576&lt;50000,T3576*7%,IF(T3576&lt;100000,T3576*9%,IF(T3576&lt;250000,T3576*12%,T3576*15%)))))</f>
        <v>569.25</v>
      </c>
    </row>
    <row r="3577" spans="1:23" x14ac:dyDescent="0.3">
      <c r="A3577" s="2" t="s">
        <v>1104</v>
      </c>
      <c r="B3577" s="4">
        <v>43655</v>
      </c>
      <c r="C3577" s="4">
        <v>43657</v>
      </c>
      <c r="D3577" s="2" t="s">
        <v>35</v>
      </c>
      <c r="E3577" s="2" t="s">
        <v>68</v>
      </c>
      <c r="F3577" s="2" t="s">
        <v>1105</v>
      </c>
      <c r="G3577" s="5" t="str">
        <f>VLOOKUP(F3577,'Customer Info'!A:B,2,0)</f>
        <v>Anthony</v>
      </c>
      <c r="H3577" s="5" t="str">
        <f>VLOOKUP(F3577,'Customer Info'!A:C,3,0)</f>
        <v>O'Donnell</v>
      </c>
      <c r="I3577" s="5" t="str">
        <f>VLOOKUP(F3577,'Customer Info'!A:E,5,0)</f>
        <v>Perth</v>
      </c>
      <c r="J3577" s="2" t="s">
        <v>496</v>
      </c>
      <c r="K3577" s="6" t="str">
        <f>VLOOKUP(J3577,'Product Details'!B:C,2,0)</f>
        <v>Furniture</v>
      </c>
      <c r="L3577" s="6" t="str">
        <f>VLOOKUP(J3577,'Product Details'!B:D,3,0)</f>
        <v>Tables</v>
      </c>
      <c r="M3577" s="6" t="s">
        <v>6497</v>
      </c>
      <c r="N3577" s="2">
        <v>2829</v>
      </c>
      <c r="O3577" s="2">
        <v>2596</v>
      </c>
      <c r="P3577" s="2">
        <v>4</v>
      </c>
      <c r="Q3577" s="7">
        <f>O3577*P3577</f>
        <v>10384</v>
      </c>
      <c r="R3577" s="7">
        <f>N3577*P3577</f>
        <v>11316</v>
      </c>
      <c r="S3577" s="2">
        <v>44</v>
      </c>
      <c r="T3577" s="8">
        <f>R3577+S3577</f>
        <v>11360</v>
      </c>
      <c r="U3577" s="8">
        <f>T3577-Q3577</f>
        <v>976</v>
      </c>
      <c r="V3577" s="2" t="s">
        <v>33</v>
      </c>
      <c r="W3577" s="31">
        <f>IF(T3577&lt;5000,T3577*2%,IF(T3577&lt;25000,T3577*5%,IF(T3577&lt;50000,T3577*7%,IF(T3577&lt;100000,T3577*9%,IF(T3577&lt;250000,T3577*12%,T3577*15%)))))</f>
        <v>568</v>
      </c>
    </row>
    <row r="3578" spans="1:23" x14ac:dyDescent="0.3">
      <c r="A3578" s="2" t="s">
        <v>3539</v>
      </c>
      <c r="B3578" s="4">
        <v>43538</v>
      </c>
      <c r="C3578" s="4">
        <v>43539</v>
      </c>
      <c r="D3578" s="2" t="s">
        <v>35</v>
      </c>
      <c r="E3578" s="2" t="s">
        <v>68</v>
      </c>
      <c r="F3578" s="2" t="s">
        <v>613</v>
      </c>
      <c r="G3578" s="5" t="str">
        <f>VLOOKUP(F3578,'Customer Info'!A:B,2,0)</f>
        <v>Scott</v>
      </c>
      <c r="H3578" s="5" t="str">
        <f>VLOOKUP(F3578,'Customer Info'!A:C,3,0)</f>
        <v>Cohen</v>
      </c>
      <c r="I3578" s="5" t="str">
        <f>VLOOKUP(F3578,'Customer Info'!A:E,5,0)</f>
        <v>Freiburg</v>
      </c>
      <c r="J3578" s="2" t="s">
        <v>492</v>
      </c>
      <c r="K3578" s="6" t="str">
        <f>VLOOKUP(J3578,'Product Details'!B:C,2,0)</f>
        <v>Office_Supplies</v>
      </c>
      <c r="L3578" s="6" t="str">
        <f>VLOOKUP(J3578,'Product Details'!B:D,3,0)</f>
        <v>Binders</v>
      </c>
      <c r="M3578" s="6" t="s">
        <v>6489</v>
      </c>
      <c r="N3578" s="2">
        <v>2829</v>
      </c>
      <c r="O3578" s="2">
        <v>2596</v>
      </c>
      <c r="P3578" s="2">
        <v>4</v>
      </c>
      <c r="Q3578" s="7">
        <f>O3578*P3578</f>
        <v>10384</v>
      </c>
      <c r="R3578" s="7">
        <f>N3578*P3578</f>
        <v>11316</v>
      </c>
      <c r="S3578" s="2">
        <v>20</v>
      </c>
      <c r="T3578" s="8">
        <f>R3578+S3578</f>
        <v>11336</v>
      </c>
      <c r="U3578" s="8">
        <f>T3578-Q3578</f>
        <v>952</v>
      </c>
      <c r="V3578" s="2" t="s">
        <v>33</v>
      </c>
      <c r="W3578" s="31">
        <f>IF(T3578&lt;5000,T3578*2%,IF(T3578&lt;25000,T3578*5%,IF(T3578&lt;50000,T3578*7%,IF(T3578&lt;100000,T3578*9%,IF(T3578&lt;250000,T3578*12%,T3578*15%)))))</f>
        <v>566.80000000000007</v>
      </c>
    </row>
    <row r="3579" spans="1:23" x14ac:dyDescent="0.3">
      <c r="A3579" s="2" t="s">
        <v>690</v>
      </c>
      <c r="B3579" s="4">
        <v>43217</v>
      </c>
      <c r="C3579" s="4">
        <v>43217</v>
      </c>
      <c r="D3579" s="2" t="s">
        <v>28</v>
      </c>
      <c r="E3579" s="2" t="s">
        <v>29</v>
      </c>
      <c r="F3579" s="2" t="s">
        <v>691</v>
      </c>
      <c r="G3579" s="5" t="str">
        <f>VLOOKUP(F3579,'Customer Info'!A:B,2,0)</f>
        <v>Toby</v>
      </c>
      <c r="H3579" s="5" t="str">
        <f>VLOOKUP(F3579,'Customer Info'!A:C,3,0)</f>
        <v>Gnade</v>
      </c>
      <c r="I3579" s="5" t="str">
        <f>VLOOKUP(F3579,'Customer Info'!A:E,5,0)</f>
        <v>Wagga Wagga</v>
      </c>
      <c r="J3579" s="2" t="s">
        <v>532</v>
      </c>
      <c r="K3579" s="6" t="str">
        <f>VLOOKUP(J3579,'Product Details'!B:C,2,0)</f>
        <v>Office_Supplies</v>
      </c>
      <c r="L3579" s="6" t="str">
        <f>VLOOKUP(J3579,'Product Details'!B:D,3,0)</f>
        <v>Supplies</v>
      </c>
      <c r="M3579" s="6" t="s">
        <v>6424</v>
      </c>
      <c r="N3579" s="2">
        <v>2271</v>
      </c>
      <c r="O3579" s="2">
        <v>2144</v>
      </c>
      <c r="P3579" s="2">
        <v>5</v>
      </c>
      <c r="Q3579" s="7">
        <f>O3579*P3579</f>
        <v>10720</v>
      </c>
      <c r="R3579" s="7">
        <f>N3579*P3579</f>
        <v>11355</v>
      </c>
      <c r="S3579" s="2">
        <v>85</v>
      </c>
      <c r="T3579" s="8">
        <f>R3579+S3579</f>
        <v>11440</v>
      </c>
      <c r="U3579" s="8">
        <f>T3579-Q3579</f>
        <v>720</v>
      </c>
      <c r="V3579" s="2" t="s">
        <v>33</v>
      </c>
      <c r="W3579" s="31">
        <f>IF(T3579&lt;5000,T3579*2%,IF(T3579&lt;25000,T3579*5%,IF(T3579&lt;50000,T3579*7%,IF(T3579&lt;100000,T3579*9%,IF(T3579&lt;250000,T3579*12%,T3579*15%)))))</f>
        <v>572</v>
      </c>
    </row>
    <row r="3580" spans="1:23" x14ac:dyDescent="0.3">
      <c r="A3580" s="2" t="s">
        <v>4115</v>
      </c>
      <c r="B3580" s="4">
        <v>43132</v>
      </c>
      <c r="C3580" s="4">
        <v>43133</v>
      </c>
      <c r="D3580" s="2" t="s">
        <v>28</v>
      </c>
      <c r="E3580" s="2" t="s">
        <v>68</v>
      </c>
      <c r="F3580" s="2" t="s">
        <v>969</v>
      </c>
      <c r="G3580" s="5" t="str">
        <f>VLOOKUP(F3580,'Customer Info'!A:B,2,0)</f>
        <v>Mitch</v>
      </c>
      <c r="H3580" s="5" t="str">
        <f>VLOOKUP(F3580,'Customer Info'!A:C,3,0)</f>
        <v>Willingham</v>
      </c>
      <c r="I3580" s="5" t="str">
        <f>VLOOKUP(F3580,'Customer Info'!A:E,5,0)</f>
        <v>Berlin</v>
      </c>
      <c r="J3580" s="2" t="s">
        <v>835</v>
      </c>
      <c r="K3580" s="6" t="str">
        <f>VLOOKUP(J3580,'Product Details'!B:C,2,0)</f>
        <v>Technology</v>
      </c>
      <c r="L3580" s="6" t="str">
        <f>VLOOKUP(J3580,'Product Details'!B:D,3,0)</f>
        <v>Copiers</v>
      </c>
      <c r="M3580" s="6" t="s">
        <v>6412</v>
      </c>
      <c r="N3580" s="2">
        <v>2271</v>
      </c>
      <c r="O3580" s="2">
        <v>2144</v>
      </c>
      <c r="P3580" s="2">
        <v>5</v>
      </c>
      <c r="Q3580" s="7">
        <f>O3580*P3580</f>
        <v>10720</v>
      </c>
      <c r="R3580" s="7">
        <f>N3580*P3580</f>
        <v>11355</v>
      </c>
      <c r="S3580" s="2">
        <v>75</v>
      </c>
      <c r="T3580" s="8">
        <f>R3580+S3580</f>
        <v>11430</v>
      </c>
      <c r="U3580" s="8">
        <f>T3580-Q3580</f>
        <v>710</v>
      </c>
      <c r="V3580" s="2" t="s">
        <v>63</v>
      </c>
      <c r="W3580" s="31">
        <f>IF(T3580&lt;5000,T3580*2%,IF(T3580&lt;25000,T3580*5%,IF(T3580&lt;50000,T3580*7%,IF(T3580&lt;100000,T3580*9%,IF(T3580&lt;250000,T3580*12%,T3580*15%)))))</f>
        <v>571.5</v>
      </c>
    </row>
    <row r="3581" spans="1:23" x14ac:dyDescent="0.3">
      <c r="A3581" s="2" t="s">
        <v>4341</v>
      </c>
      <c r="B3581" s="4">
        <v>43691</v>
      </c>
      <c r="C3581" s="4">
        <v>43692</v>
      </c>
      <c r="D3581" s="2" t="s">
        <v>28</v>
      </c>
      <c r="E3581" s="2" t="s">
        <v>43</v>
      </c>
      <c r="F3581" s="2" t="s">
        <v>176</v>
      </c>
      <c r="G3581" s="5" t="str">
        <f>VLOOKUP(F3581,'Customer Info'!A:B,2,0)</f>
        <v>Dean</v>
      </c>
      <c r="H3581" s="5" t="str">
        <f>VLOOKUP(F3581,'Customer Info'!A:C,3,0)</f>
        <v>Katz</v>
      </c>
      <c r="I3581" s="5" t="str">
        <f>VLOOKUP(F3581,'Customer Info'!A:E,5,0)</f>
        <v>Changzhou</v>
      </c>
      <c r="J3581" s="2" t="s">
        <v>214</v>
      </c>
      <c r="K3581" s="6" t="str">
        <f>VLOOKUP(J3581,'Product Details'!B:C,2,0)</f>
        <v>Technology</v>
      </c>
      <c r="L3581" s="6" t="str">
        <f>VLOOKUP(J3581,'Product Details'!B:D,3,0)</f>
        <v>Machines</v>
      </c>
      <c r="M3581" s="6" t="s">
        <v>6437</v>
      </c>
      <c r="N3581" s="2">
        <v>2271</v>
      </c>
      <c r="O3581" s="2">
        <v>2144</v>
      </c>
      <c r="P3581" s="2">
        <v>5</v>
      </c>
      <c r="Q3581" s="7">
        <f>O3581*P3581</f>
        <v>10720</v>
      </c>
      <c r="R3581" s="7">
        <f>N3581*P3581</f>
        <v>11355</v>
      </c>
      <c r="S3581" s="2">
        <v>46</v>
      </c>
      <c r="T3581" s="8">
        <f>R3581+S3581</f>
        <v>11401</v>
      </c>
      <c r="U3581" s="8">
        <f>T3581-Q3581</f>
        <v>681</v>
      </c>
      <c r="V3581" s="2" t="s">
        <v>33</v>
      </c>
      <c r="W3581" s="31">
        <f>IF(T3581&lt;5000,T3581*2%,IF(T3581&lt;25000,T3581*5%,IF(T3581&lt;50000,T3581*7%,IF(T3581&lt;100000,T3581*9%,IF(T3581&lt;250000,T3581*12%,T3581*15%)))))</f>
        <v>570.05000000000007</v>
      </c>
    </row>
    <row r="3582" spans="1:23" x14ac:dyDescent="0.3">
      <c r="A3582" s="2" t="s">
        <v>2540</v>
      </c>
      <c r="B3582" s="4">
        <v>43781</v>
      </c>
      <c r="C3582" s="4">
        <v>43783</v>
      </c>
      <c r="D3582" s="2" t="s">
        <v>28</v>
      </c>
      <c r="E3582" s="2" t="s">
        <v>43</v>
      </c>
      <c r="F3582" s="2" t="s">
        <v>1286</v>
      </c>
      <c r="G3582" s="5" t="str">
        <f>VLOOKUP(F3582,'Customer Info'!A:B,2,0)</f>
        <v>Mike</v>
      </c>
      <c r="H3582" s="5" t="str">
        <f>VLOOKUP(F3582,'Customer Info'!A:C,3,0)</f>
        <v>Vittorini</v>
      </c>
      <c r="I3582" s="5" t="str">
        <f>VLOOKUP(F3582,'Customer Info'!A:E,5,0)</f>
        <v>Naihati</v>
      </c>
      <c r="J3582" s="2" t="s">
        <v>196</v>
      </c>
      <c r="K3582" s="6" t="str">
        <f>VLOOKUP(J3582,'Product Details'!B:C,2,0)</f>
        <v>Office_Supplies</v>
      </c>
      <c r="L3582" s="6" t="str">
        <f>VLOOKUP(J3582,'Product Details'!B:D,3,0)</f>
        <v>Labels</v>
      </c>
      <c r="M3582" s="6" t="s">
        <v>6439</v>
      </c>
      <c r="N3582" s="2">
        <v>1623</v>
      </c>
      <c r="O3582" s="2">
        <v>1546</v>
      </c>
      <c r="P3582" s="2">
        <v>7</v>
      </c>
      <c r="Q3582" s="7">
        <f>O3582*P3582</f>
        <v>10822</v>
      </c>
      <c r="R3582" s="7">
        <f>N3582*P3582</f>
        <v>11361</v>
      </c>
      <c r="S3582" s="2">
        <v>88</v>
      </c>
      <c r="T3582" s="8">
        <f>R3582+S3582</f>
        <v>11449</v>
      </c>
      <c r="U3582" s="8">
        <f>T3582-Q3582</f>
        <v>627</v>
      </c>
      <c r="V3582" s="2" t="s">
        <v>33</v>
      </c>
      <c r="W3582" s="31">
        <f>IF(T3582&lt;5000,T3582*2%,IF(T3582&lt;25000,T3582*5%,IF(T3582&lt;50000,T3582*7%,IF(T3582&lt;100000,T3582*9%,IF(T3582&lt;250000,T3582*12%,T3582*15%)))))</f>
        <v>572.45000000000005</v>
      </c>
    </row>
    <row r="3583" spans="1:23" x14ac:dyDescent="0.3">
      <c r="A3583" s="2" t="s">
        <v>5353</v>
      </c>
      <c r="B3583" s="4">
        <v>44072</v>
      </c>
      <c r="C3583" s="4">
        <v>44074</v>
      </c>
      <c r="D3583" s="2" t="s">
        <v>35</v>
      </c>
      <c r="E3583" s="2" t="s">
        <v>91</v>
      </c>
      <c r="F3583" s="2" t="s">
        <v>627</v>
      </c>
      <c r="G3583" s="5" t="str">
        <f>VLOOKUP(F3583,'Customer Info'!A:B,2,0)</f>
        <v>Logan</v>
      </c>
      <c r="H3583" s="5" t="str">
        <f>VLOOKUP(F3583,'Customer Info'!A:C,3,0)</f>
        <v>Haushalter</v>
      </c>
      <c r="I3583" s="5" t="str">
        <f>VLOOKUP(F3583,'Customer Info'!A:E,5,0)</f>
        <v>Canberra</v>
      </c>
      <c r="J3583" s="2" t="s">
        <v>761</v>
      </c>
      <c r="K3583" s="6" t="str">
        <f>VLOOKUP(J3583,'Product Details'!B:C,2,0)</f>
        <v>Technology</v>
      </c>
      <c r="L3583" s="6" t="str">
        <f>VLOOKUP(J3583,'Product Details'!B:D,3,0)</f>
        <v>Machines</v>
      </c>
      <c r="M3583" s="6" t="s">
        <v>6438</v>
      </c>
      <c r="N3583" s="2">
        <v>2273</v>
      </c>
      <c r="O3583" s="2">
        <v>2229</v>
      </c>
      <c r="P3583" s="2">
        <v>5</v>
      </c>
      <c r="Q3583" s="7">
        <f>O3583*P3583</f>
        <v>11145</v>
      </c>
      <c r="R3583" s="7">
        <f>N3583*P3583</f>
        <v>11365</v>
      </c>
      <c r="S3583" s="2">
        <v>63</v>
      </c>
      <c r="T3583" s="8">
        <f>R3583+S3583</f>
        <v>11428</v>
      </c>
      <c r="U3583" s="8">
        <f>T3583-Q3583</f>
        <v>283</v>
      </c>
      <c r="V3583" s="2" t="s">
        <v>71</v>
      </c>
      <c r="W3583" s="31">
        <f>IF(T3583&lt;5000,T3583*2%,IF(T3583&lt;25000,T3583*5%,IF(T3583&lt;50000,T3583*7%,IF(T3583&lt;100000,T3583*9%,IF(T3583&lt;250000,T3583*12%,T3583*15%)))))</f>
        <v>571.4</v>
      </c>
    </row>
    <row r="3584" spans="1:23" x14ac:dyDescent="0.3">
      <c r="A3584" s="2" t="s">
        <v>2138</v>
      </c>
      <c r="B3584" s="4">
        <v>43257</v>
      </c>
      <c r="C3584" s="4">
        <v>43259</v>
      </c>
      <c r="D3584" s="2" t="s">
        <v>35</v>
      </c>
      <c r="E3584" s="2" t="s">
        <v>43</v>
      </c>
      <c r="F3584" s="2" t="s">
        <v>1312</v>
      </c>
      <c r="G3584" s="5" t="str">
        <f>VLOOKUP(F3584,'Customer Info'!A:B,2,0)</f>
        <v>Mick</v>
      </c>
      <c r="H3584" s="5" t="str">
        <f>VLOOKUP(F3584,'Customer Info'!A:C,3,0)</f>
        <v>Brown</v>
      </c>
      <c r="I3584" s="5" t="str">
        <f>VLOOKUP(F3584,'Customer Info'!A:E,5,0)</f>
        <v>Shenzhen</v>
      </c>
      <c r="J3584" s="2" t="s">
        <v>96</v>
      </c>
      <c r="K3584" s="6" t="str">
        <f>VLOOKUP(J3584,'Product Details'!B:C,2,0)</f>
        <v>Technology</v>
      </c>
      <c r="L3584" s="6" t="str">
        <f>VLOOKUP(J3584,'Product Details'!B:D,3,0)</f>
        <v>Machines</v>
      </c>
      <c r="M3584" s="6" t="s">
        <v>6401</v>
      </c>
      <c r="N3584" s="2">
        <v>2273</v>
      </c>
      <c r="O3584" s="2">
        <v>2229</v>
      </c>
      <c r="P3584" s="2">
        <v>5</v>
      </c>
      <c r="Q3584" s="7">
        <f>O3584*P3584</f>
        <v>11145</v>
      </c>
      <c r="R3584" s="7">
        <f>N3584*P3584</f>
        <v>11365</v>
      </c>
      <c r="S3584" s="2">
        <v>55</v>
      </c>
      <c r="T3584" s="8">
        <f>R3584+S3584</f>
        <v>11420</v>
      </c>
      <c r="U3584" s="8">
        <f>T3584-Q3584</f>
        <v>275</v>
      </c>
      <c r="V3584" s="2" t="s">
        <v>30</v>
      </c>
      <c r="W3584" s="31">
        <f>IF(T3584&lt;5000,T3584*2%,IF(T3584&lt;25000,T3584*5%,IF(T3584&lt;50000,T3584*7%,IF(T3584&lt;100000,T3584*9%,IF(T3584&lt;250000,T3584*12%,T3584*15%)))))</f>
        <v>571</v>
      </c>
    </row>
    <row r="3585" spans="1:23" x14ac:dyDescent="0.3">
      <c r="A3585" s="2" t="s">
        <v>1682</v>
      </c>
      <c r="B3585" s="4">
        <v>44116</v>
      </c>
      <c r="C3585" s="4">
        <v>44118</v>
      </c>
      <c r="D3585" s="2" t="s">
        <v>35</v>
      </c>
      <c r="E3585" s="2" t="s">
        <v>36</v>
      </c>
      <c r="F3585" s="2" t="s">
        <v>1349</v>
      </c>
      <c r="G3585" s="5" t="str">
        <f>VLOOKUP(F3585,'Customer Info'!A:B,2,0)</f>
        <v>Kelly</v>
      </c>
      <c r="H3585" s="5" t="str">
        <f>VLOOKUP(F3585,'Customer Info'!A:C,3,0)</f>
        <v>Williams</v>
      </c>
      <c r="I3585" s="5" t="str">
        <f>VLOOKUP(F3585,'Customer Info'!A:E,5,0)</f>
        <v>Sydney</v>
      </c>
      <c r="J3585" s="2" t="s">
        <v>414</v>
      </c>
      <c r="K3585" s="6" t="str">
        <f>VLOOKUP(J3585,'Product Details'!B:C,2,0)</f>
        <v>Furniture</v>
      </c>
      <c r="L3585" s="6" t="str">
        <f>VLOOKUP(J3585,'Product Details'!B:D,3,0)</f>
        <v>Furnishings</v>
      </c>
      <c r="M3585" s="6" t="s">
        <v>6534</v>
      </c>
      <c r="N3585" s="2">
        <v>2857</v>
      </c>
      <c r="O3585" s="2">
        <v>2622</v>
      </c>
      <c r="P3585" s="2">
        <v>4</v>
      </c>
      <c r="Q3585" s="7">
        <f>O3585*P3585</f>
        <v>10488</v>
      </c>
      <c r="R3585" s="7">
        <f>N3585*P3585</f>
        <v>11428</v>
      </c>
      <c r="S3585" s="2">
        <v>57</v>
      </c>
      <c r="T3585" s="8">
        <f>R3585+S3585</f>
        <v>11485</v>
      </c>
      <c r="U3585" s="8">
        <f>T3585-Q3585</f>
        <v>997</v>
      </c>
      <c r="V3585" s="2" t="s">
        <v>63</v>
      </c>
      <c r="W3585" s="31">
        <f>IF(T3585&lt;5000,T3585*2%,IF(T3585&lt;25000,T3585*5%,IF(T3585&lt;50000,T3585*7%,IF(T3585&lt;100000,T3585*9%,IF(T3585&lt;250000,T3585*12%,T3585*15%)))))</f>
        <v>574.25</v>
      </c>
    </row>
    <row r="3586" spans="1:23" x14ac:dyDescent="0.3">
      <c r="A3586" s="2" t="s">
        <v>2892</v>
      </c>
      <c r="B3586" s="4">
        <v>43103</v>
      </c>
      <c r="C3586" s="4">
        <v>43104</v>
      </c>
      <c r="D3586" s="2" t="s">
        <v>35</v>
      </c>
      <c r="E3586" s="2" t="s">
        <v>29</v>
      </c>
      <c r="F3586" s="2" t="s">
        <v>842</v>
      </c>
      <c r="G3586" s="5" t="str">
        <f>VLOOKUP(F3586,'Customer Info'!A:B,2,0)</f>
        <v>Stewart</v>
      </c>
      <c r="H3586" s="5" t="str">
        <f>VLOOKUP(F3586,'Customer Info'!A:C,3,0)</f>
        <v>Visinsky</v>
      </c>
      <c r="I3586" s="5" t="str">
        <f>VLOOKUP(F3586,'Customer Info'!A:E,5,0)</f>
        <v>Shenyang</v>
      </c>
      <c r="J3586" s="2" t="s">
        <v>262</v>
      </c>
      <c r="K3586" s="6" t="str">
        <f>VLOOKUP(J3586,'Product Details'!B:C,2,0)</f>
        <v>Furniture</v>
      </c>
      <c r="L3586" s="6" t="str">
        <f>VLOOKUP(J3586,'Product Details'!B:D,3,0)</f>
        <v>Chairs</v>
      </c>
      <c r="M3586" s="6" t="s">
        <v>6451</v>
      </c>
      <c r="N3586" s="2">
        <v>2857</v>
      </c>
      <c r="O3586" s="2">
        <v>2622</v>
      </c>
      <c r="P3586" s="2">
        <v>4</v>
      </c>
      <c r="Q3586" s="7">
        <f>O3586*P3586</f>
        <v>10488</v>
      </c>
      <c r="R3586" s="7">
        <f>N3586*P3586</f>
        <v>11428</v>
      </c>
      <c r="S3586" s="2">
        <v>44</v>
      </c>
      <c r="T3586" s="8">
        <f>R3586+S3586</f>
        <v>11472</v>
      </c>
      <c r="U3586" s="8">
        <f>T3586-Q3586</f>
        <v>984</v>
      </c>
      <c r="V3586" s="2" t="s">
        <v>63</v>
      </c>
      <c r="W3586" s="31">
        <f>IF(T3586&lt;5000,T3586*2%,IF(T3586&lt;25000,T3586*5%,IF(T3586&lt;50000,T3586*7%,IF(T3586&lt;100000,T3586*9%,IF(T3586&lt;250000,T3586*12%,T3586*15%)))))</f>
        <v>573.6</v>
      </c>
    </row>
    <row r="3587" spans="1:23" x14ac:dyDescent="0.3">
      <c r="A3587" s="2" t="s">
        <v>2341</v>
      </c>
      <c r="B3587" s="4">
        <v>43747</v>
      </c>
      <c r="C3587" s="4">
        <v>43749</v>
      </c>
      <c r="D3587" s="2" t="s">
        <v>28</v>
      </c>
      <c r="E3587" s="2" t="s">
        <v>48</v>
      </c>
      <c r="F3587" s="2" t="s">
        <v>710</v>
      </c>
      <c r="G3587" s="5" t="str">
        <f>VLOOKUP(F3587,'Customer Info'!A:B,2,0)</f>
        <v>Brian</v>
      </c>
      <c r="H3587" s="5" t="str">
        <f>VLOOKUP(F3587,'Customer Info'!A:C,3,0)</f>
        <v>DeCherney</v>
      </c>
      <c r="I3587" s="5" t="str">
        <f>VLOOKUP(F3587,'Customer Info'!A:E,5,0)</f>
        <v>Kendari</v>
      </c>
      <c r="J3587" s="2" t="s">
        <v>373</v>
      </c>
      <c r="K3587" s="6" t="str">
        <f>VLOOKUP(J3587,'Product Details'!B:C,2,0)</f>
        <v>Furniture</v>
      </c>
      <c r="L3587" s="6" t="str">
        <f>VLOOKUP(J3587,'Product Details'!B:D,3,0)</f>
        <v>Chairs</v>
      </c>
      <c r="M3587" s="6" t="s">
        <v>6518</v>
      </c>
      <c r="N3587" s="2">
        <v>1906</v>
      </c>
      <c r="O3587" s="2">
        <v>1798</v>
      </c>
      <c r="P3587" s="2">
        <v>6</v>
      </c>
      <c r="Q3587" s="7">
        <f>O3587*P3587</f>
        <v>10788</v>
      </c>
      <c r="R3587" s="7">
        <f>N3587*P3587</f>
        <v>11436</v>
      </c>
      <c r="S3587" s="2">
        <v>73</v>
      </c>
      <c r="T3587" s="8">
        <f>R3587+S3587</f>
        <v>11509</v>
      </c>
      <c r="U3587" s="8">
        <f>T3587-Q3587</f>
        <v>721</v>
      </c>
      <c r="V3587" s="2" t="s">
        <v>63</v>
      </c>
      <c r="W3587" s="31">
        <f>IF(T3587&lt;5000,T3587*2%,IF(T3587&lt;25000,T3587*5%,IF(T3587&lt;50000,T3587*7%,IF(T3587&lt;100000,T3587*9%,IF(T3587&lt;250000,T3587*12%,T3587*15%)))))</f>
        <v>575.45000000000005</v>
      </c>
    </row>
    <row r="3588" spans="1:23" x14ac:dyDescent="0.3">
      <c r="A3588" s="2" t="s">
        <v>875</v>
      </c>
      <c r="B3588" s="4">
        <v>43380</v>
      </c>
      <c r="C3588" s="4">
        <v>43382</v>
      </c>
      <c r="D3588" s="2" t="s">
        <v>35</v>
      </c>
      <c r="E3588" s="2" t="s">
        <v>36</v>
      </c>
      <c r="F3588" s="2" t="s">
        <v>876</v>
      </c>
      <c r="G3588" s="5" t="str">
        <f>VLOOKUP(F3588,'Customer Info'!A:B,2,0)</f>
        <v>Karen</v>
      </c>
      <c r="H3588" s="5" t="str">
        <f>VLOOKUP(F3588,'Customer Info'!A:C,3,0)</f>
        <v>Daniels</v>
      </c>
      <c r="I3588" s="5" t="str">
        <f>VLOOKUP(F3588,'Customer Info'!A:E,5,0)</f>
        <v>Jiutai</v>
      </c>
      <c r="J3588" s="2" t="s">
        <v>382</v>
      </c>
      <c r="K3588" s="6" t="str">
        <f>VLOOKUP(J3588,'Product Details'!B:C,2,0)</f>
        <v>Office_Supplies</v>
      </c>
      <c r="L3588" s="6" t="str">
        <f>VLOOKUP(J3588,'Product Details'!B:D,3,0)</f>
        <v>Storage</v>
      </c>
      <c r="M3588" s="6" t="s">
        <v>6548</v>
      </c>
      <c r="N3588" s="2">
        <v>1635</v>
      </c>
      <c r="O3588" s="2">
        <v>1573</v>
      </c>
      <c r="P3588" s="2">
        <v>7</v>
      </c>
      <c r="Q3588" s="7">
        <f>O3588*P3588</f>
        <v>11011</v>
      </c>
      <c r="R3588" s="7">
        <f>N3588*P3588</f>
        <v>11445</v>
      </c>
      <c r="S3588" s="2">
        <v>41</v>
      </c>
      <c r="T3588" s="8">
        <f>R3588+S3588</f>
        <v>11486</v>
      </c>
      <c r="U3588" s="8">
        <f>T3588-Q3588</f>
        <v>475</v>
      </c>
      <c r="V3588" s="2" t="s">
        <v>33</v>
      </c>
      <c r="W3588" s="31">
        <f>IF(T3588&lt;5000,T3588*2%,IF(T3588&lt;25000,T3588*5%,IF(T3588&lt;50000,T3588*7%,IF(T3588&lt;100000,T3588*9%,IF(T3588&lt;250000,T3588*12%,T3588*15%)))))</f>
        <v>574.30000000000007</v>
      </c>
    </row>
    <row r="3589" spans="1:23" x14ac:dyDescent="0.3">
      <c r="A3589" s="2" t="s">
        <v>2281</v>
      </c>
      <c r="B3589" s="4">
        <v>43805</v>
      </c>
      <c r="C3589" s="4">
        <v>43806</v>
      </c>
      <c r="D3589" s="2" t="s">
        <v>35</v>
      </c>
      <c r="E3589" s="2" t="s">
        <v>36</v>
      </c>
      <c r="F3589" s="2" t="s">
        <v>512</v>
      </c>
      <c r="G3589" s="5" t="str">
        <f>VLOOKUP(F3589,'Customer Info'!A:B,2,0)</f>
        <v>Barry</v>
      </c>
      <c r="H3589" s="5" t="str">
        <f>VLOOKUP(F3589,'Customer Info'!A:C,3,0)</f>
        <v>Blumstein</v>
      </c>
      <c r="I3589" s="5" t="str">
        <f>VLOOKUP(F3589,'Customer Info'!A:E,5,0)</f>
        <v>Gold Coast</v>
      </c>
      <c r="J3589" s="2" t="s">
        <v>89</v>
      </c>
      <c r="K3589" s="6" t="str">
        <f>VLOOKUP(J3589,'Product Details'!B:C,2,0)</f>
        <v>Office_Supplies</v>
      </c>
      <c r="L3589" s="6" t="str">
        <f>VLOOKUP(J3589,'Product Details'!B:D,3,0)</f>
        <v>Paper</v>
      </c>
      <c r="M3589" s="6" t="s">
        <v>6568</v>
      </c>
      <c r="N3589" s="2">
        <v>2864</v>
      </c>
      <c r="O3589" s="2">
        <v>2754</v>
      </c>
      <c r="P3589" s="2">
        <v>4</v>
      </c>
      <c r="Q3589" s="7">
        <f>O3589*P3589</f>
        <v>11016</v>
      </c>
      <c r="R3589" s="7">
        <f>N3589*P3589</f>
        <v>11456</v>
      </c>
      <c r="S3589" s="2">
        <v>24</v>
      </c>
      <c r="T3589" s="8">
        <f>R3589+S3589</f>
        <v>11480</v>
      </c>
      <c r="U3589" s="8">
        <f>T3589-Q3589</f>
        <v>464</v>
      </c>
      <c r="V3589" s="2" t="s">
        <v>33</v>
      </c>
      <c r="W3589" s="31">
        <f>IF(T3589&lt;5000,T3589*2%,IF(T3589&lt;25000,T3589*5%,IF(T3589&lt;50000,T3589*7%,IF(T3589&lt;100000,T3589*9%,IF(T3589&lt;250000,T3589*12%,T3589*15%)))))</f>
        <v>574</v>
      </c>
    </row>
    <row r="3590" spans="1:23" x14ac:dyDescent="0.3">
      <c r="A3590" s="2" t="s">
        <v>3600</v>
      </c>
      <c r="B3590" s="4">
        <v>43512</v>
      </c>
      <c r="C3590" s="4">
        <v>43514</v>
      </c>
      <c r="D3590" s="2" t="s">
        <v>28</v>
      </c>
      <c r="E3590" s="2" t="s">
        <v>43</v>
      </c>
      <c r="F3590" s="2" t="s">
        <v>1105</v>
      </c>
      <c r="G3590" s="5" t="str">
        <f>VLOOKUP(F3590,'Customer Info'!A:B,2,0)</f>
        <v>Anthony</v>
      </c>
      <c r="H3590" s="5" t="str">
        <f>VLOOKUP(F3590,'Customer Info'!A:C,3,0)</f>
        <v>O'Donnell</v>
      </c>
      <c r="I3590" s="5" t="str">
        <f>VLOOKUP(F3590,'Customer Info'!A:E,5,0)</f>
        <v>Perth</v>
      </c>
      <c r="J3590" s="2" t="s">
        <v>70</v>
      </c>
      <c r="K3590" s="6" t="str">
        <f>VLOOKUP(J3590,'Product Details'!B:C,2,0)</f>
        <v>Furniture</v>
      </c>
      <c r="L3590" s="6" t="str">
        <f>VLOOKUP(J3590,'Product Details'!B:D,3,0)</f>
        <v>Furnishings</v>
      </c>
      <c r="M3590" s="6" t="s">
        <v>6536</v>
      </c>
      <c r="N3590" s="2">
        <v>1916</v>
      </c>
      <c r="O3590" s="2">
        <v>1844</v>
      </c>
      <c r="P3590" s="2">
        <v>6</v>
      </c>
      <c r="Q3590" s="7">
        <f>O3590*P3590</f>
        <v>11064</v>
      </c>
      <c r="R3590" s="7">
        <f>N3590*P3590</f>
        <v>11496</v>
      </c>
      <c r="S3590" s="2">
        <v>64</v>
      </c>
      <c r="T3590" s="8">
        <f>R3590+S3590</f>
        <v>11560</v>
      </c>
      <c r="U3590" s="8">
        <f>T3590-Q3590</f>
        <v>496</v>
      </c>
      <c r="V3590" s="2" t="s">
        <v>63</v>
      </c>
      <c r="W3590" s="31">
        <f>IF(T3590&lt;5000,T3590*2%,IF(T3590&lt;25000,T3590*5%,IF(T3590&lt;50000,T3590*7%,IF(T3590&lt;100000,T3590*9%,IF(T3590&lt;250000,T3590*12%,T3590*15%)))))</f>
        <v>578</v>
      </c>
    </row>
    <row r="3591" spans="1:23" x14ac:dyDescent="0.3">
      <c r="A3591" s="2" t="s">
        <v>4010</v>
      </c>
      <c r="B3591" s="4">
        <v>44149</v>
      </c>
      <c r="C3591" s="4">
        <v>44150</v>
      </c>
      <c r="D3591" s="2" t="s">
        <v>28</v>
      </c>
      <c r="E3591" s="2" t="s">
        <v>29</v>
      </c>
      <c r="F3591" s="2" t="s">
        <v>818</v>
      </c>
      <c r="G3591" s="5" t="str">
        <f>VLOOKUP(F3591,'Customer Info'!A:B,2,0)</f>
        <v>Bobby</v>
      </c>
      <c r="H3591" s="5" t="str">
        <f>VLOOKUP(F3591,'Customer Info'!A:C,3,0)</f>
        <v>Odegard</v>
      </c>
      <c r="I3591" s="5" t="str">
        <f>VLOOKUP(F3591,'Customer Info'!A:E,5,0)</f>
        <v>Adelaide</v>
      </c>
      <c r="J3591" s="2" t="s">
        <v>1012</v>
      </c>
      <c r="K3591" s="6" t="str">
        <f>VLOOKUP(J3591,'Product Details'!B:C,2,0)</f>
        <v>Office_Supplies</v>
      </c>
      <c r="L3591" s="6" t="str">
        <f>VLOOKUP(J3591,'Product Details'!B:D,3,0)</f>
        <v>Envelopes</v>
      </c>
      <c r="M3591" s="6" t="s">
        <v>6463</v>
      </c>
      <c r="N3591" s="2">
        <v>2874</v>
      </c>
      <c r="O3591" s="2">
        <v>2583</v>
      </c>
      <c r="P3591" s="2">
        <v>4</v>
      </c>
      <c r="Q3591" s="7">
        <f>O3591*P3591</f>
        <v>10332</v>
      </c>
      <c r="R3591" s="7">
        <f>N3591*P3591</f>
        <v>11496</v>
      </c>
      <c r="S3591" s="2">
        <v>35</v>
      </c>
      <c r="T3591" s="8">
        <f>R3591+S3591</f>
        <v>11531</v>
      </c>
      <c r="U3591" s="8">
        <f>T3591-Q3591</f>
        <v>1199</v>
      </c>
      <c r="V3591" s="2" t="s">
        <v>33</v>
      </c>
      <c r="W3591" s="31">
        <f>IF(T3591&lt;5000,T3591*2%,IF(T3591&lt;25000,T3591*5%,IF(T3591&lt;50000,T3591*7%,IF(T3591&lt;100000,T3591*9%,IF(T3591&lt;250000,T3591*12%,T3591*15%)))))</f>
        <v>576.55000000000007</v>
      </c>
    </row>
    <row r="3592" spans="1:23" x14ac:dyDescent="0.3">
      <c r="A3592" s="2" t="s">
        <v>849</v>
      </c>
      <c r="B3592" s="4">
        <v>43179</v>
      </c>
      <c r="C3592" s="4">
        <v>43180</v>
      </c>
      <c r="D3592" s="2" t="s">
        <v>28</v>
      </c>
      <c r="E3592" s="2" t="s">
        <v>91</v>
      </c>
      <c r="F3592" s="2" t="s">
        <v>495</v>
      </c>
      <c r="G3592" s="5" t="str">
        <f>VLOOKUP(F3592,'Customer Info'!A:B,2,0)</f>
        <v>Julie</v>
      </c>
      <c r="H3592" s="5" t="str">
        <f>VLOOKUP(F3592,'Customer Info'!A:C,3,0)</f>
        <v>Creighton</v>
      </c>
      <c r="I3592" s="5" t="str">
        <f>VLOOKUP(F3592,'Customer Info'!A:E,5,0)</f>
        <v>Bandung</v>
      </c>
      <c r="J3592" s="2" t="s">
        <v>496</v>
      </c>
      <c r="K3592" s="6" t="str">
        <f>VLOOKUP(J3592,'Product Details'!B:C,2,0)</f>
        <v>Furniture</v>
      </c>
      <c r="L3592" s="6" t="str">
        <f>VLOOKUP(J3592,'Product Details'!B:D,3,0)</f>
        <v>Tables</v>
      </c>
      <c r="M3592" s="6" t="s">
        <v>6497</v>
      </c>
      <c r="N3592" s="2">
        <v>2874</v>
      </c>
      <c r="O3592" s="2">
        <v>2583</v>
      </c>
      <c r="P3592" s="2">
        <v>4</v>
      </c>
      <c r="Q3592" s="7">
        <f>O3592*P3592</f>
        <v>10332</v>
      </c>
      <c r="R3592" s="7">
        <f>N3592*P3592</f>
        <v>11496</v>
      </c>
      <c r="S3592" s="2">
        <v>23</v>
      </c>
      <c r="T3592" s="8">
        <f>R3592+S3592</f>
        <v>11519</v>
      </c>
      <c r="U3592" s="8">
        <f>T3592-Q3592</f>
        <v>1187</v>
      </c>
      <c r="V3592" s="2" t="s">
        <v>33</v>
      </c>
      <c r="W3592" s="31">
        <f>IF(T3592&lt;5000,T3592*2%,IF(T3592&lt;25000,T3592*5%,IF(T3592&lt;50000,T3592*7%,IF(T3592&lt;100000,T3592*9%,IF(T3592&lt;250000,T3592*12%,T3592*15%)))))</f>
        <v>575.95000000000005</v>
      </c>
    </row>
    <row r="3593" spans="1:23" x14ac:dyDescent="0.3">
      <c r="A3593" s="2" t="s">
        <v>1270</v>
      </c>
      <c r="B3593" s="4">
        <v>43522</v>
      </c>
      <c r="C3593" s="4">
        <v>43524</v>
      </c>
      <c r="D3593" s="2" t="s">
        <v>47</v>
      </c>
      <c r="E3593" s="2" t="s">
        <v>43</v>
      </c>
      <c r="F3593" s="2" t="s">
        <v>1271</v>
      </c>
      <c r="G3593" s="5" t="str">
        <f>VLOOKUP(F3593,'Customer Info'!A:B,2,0)</f>
        <v>Thomas</v>
      </c>
      <c r="H3593" s="5" t="str">
        <f>VLOOKUP(F3593,'Customer Info'!A:C,3,0)</f>
        <v>Boland</v>
      </c>
      <c r="I3593" s="5" t="str">
        <f>VLOOKUP(F3593,'Customer Info'!A:E,5,0)</f>
        <v>Surabaya</v>
      </c>
      <c r="J3593" s="2" t="s">
        <v>5</v>
      </c>
      <c r="K3593" s="6" t="str">
        <f>VLOOKUP(J3593,'Product Details'!B:C,2,0)</f>
        <v>Furniture</v>
      </c>
      <c r="L3593" s="6" t="str">
        <f>VLOOKUP(J3593,'Product Details'!B:D,3,0)</f>
        <v>Furnishings</v>
      </c>
      <c r="M3593" s="6" t="s">
        <v>6549</v>
      </c>
      <c r="N3593" s="2">
        <v>1048</v>
      </c>
      <c r="O3593" s="2">
        <v>979</v>
      </c>
      <c r="P3593" s="2">
        <v>11</v>
      </c>
      <c r="Q3593" s="7">
        <f>O3593*P3593</f>
        <v>10769</v>
      </c>
      <c r="R3593" s="7">
        <f>N3593*P3593</f>
        <v>11528</v>
      </c>
      <c r="S3593" s="2">
        <v>61</v>
      </c>
      <c r="T3593" s="8">
        <f>R3593+S3593</f>
        <v>11589</v>
      </c>
      <c r="U3593" s="8">
        <f>T3593-Q3593</f>
        <v>820</v>
      </c>
      <c r="V3593" s="2" t="s">
        <v>33</v>
      </c>
      <c r="W3593" s="31">
        <f>IF(T3593&lt;5000,T3593*2%,IF(T3593&lt;25000,T3593*5%,IF(T3593&lt;50000,T3593*7%,IF(T3593&lt;100000,T3593*9%,IF(T3593&lt;250000,T3593*12%,T3593*15%)))))</f>
        <v>579.45000000000005</v>
      </c>
    </row>
    <row r="3594" spans="1:23" x14ac:dyDescent="0.3">
      <c r="A3594" s="2" t="s">
        <v>2200</v>
      </c>
      <c r="B3594" s="4">
        <v>43349</v>
      </c>
      <c r="C3594" s="4">
        <v>43350</v>
      </c>
      <c r="D3594" s="2" t="s">
        <v>47</v>
      </c>
      <c r="E3594" s="2" t="s">
        <v>68</v>
      </c>
      <c r="F3594" s="2" t="s">
        <v>683</v>
      </c>
      <c r="G3594" s="5" t="str">
        <f>VLOOKUP(F3594,'Customer Info'!A:B,2,0)</f>
        <v>Tamara</v>
      </c>
      <c r="H3594" s="5" t="str">
        <f>VLOOKUP(F3594,'Customer Info'!A:C,3,0)</f>
        <v>Willingham</v>
      </c>
      <c r="I3594" s="5" t="str">
        <f>VLOOKUP(F3594,'Customer Info'!A:E,5,0)</f>
        <v>Perth</v>
      </c>
      <c r="J3594" s="2" t="s">
        <v>694</v>
      </c>
      <c r="K3594" s="6" t="str">
        <f>VLOOKUP(J3594,'Product Details'!B:C,2,0)</f>
        <v>Office_Supplies</v>
      </c>
      <c r="L3594" s="6" t="str">
        <f>VLOOKUP(J3594,'Product Details'!B:D,3,0)</f>
        <v>Binders</v>
      </c>
      <c r="M3594" s="6" t="s">
        <v>6524</v>
      </c>
      <c r="N3594" s="2">
        <v>2310</v>
      </c>
      <c r="O3594" s="2">
        <v>2040</v>
      </c>
      <c r="P3594" s="2">
        <v>5</v>
      </c>
      <c r="Q3594" s="7">
        <f>O3594*P3594</f>
        <v>10200</v>
      </c>
      <c r="R3594" s="7">
        <f>N3594*P3594</f>
        <v>11550</v>
      </c>
      <c r="S3594" s="2">
        <v>60</v>
      </c>
      <c r="T3594" s="8">
        <f>R3594+S3594</f>
        <v>11610</v>
      </c>
      <c r="U3594" s="8">
        <f>T3594-Q3594</f>
        <v>1410</v>
      </c>
      <c r="V3594" s="2" t="s">
        <v>33</v>
      </c>
      <c r="W3594" s="31">
        <f>IF(T3594&lt;5000,T3594*2%,IF(T3594&lt;25000,T3594*5%,IF(T3594&lt;50000,T3594*7%,IF(T3594&lt;100000,T3594*9%,IF(T3594&lt;250000,T3594*12%,T3594*15%)))))</f>
        <v>580.5</v>
      </c>
    </row>
    <row r="3595" spans="1:23" x14ac:dyDescent="0.3">
      <c r="A3595" s="2" t="s">
        <v>5172</v>
      </c>
      <c r="B3595" s="4">
        <v>43768</v>
      </c>
      <c r="C3595" s="4">
        <v>43770</v>
      </c>
      <c r="D3595" s="2" t="s">
        <v>28</v>
      </c>
      <c r="E3595" s="2" t="s">
        <v>29</v>
      </c>
      <c r="F3595" s="2" t="s">
        <v>658</v>
      </c>
      <c r="G3595" s="5" t="str">
        <f>VLOOKUP(F3595,'Customer Info'!A:B,2,0)</f>
        <v>Magdelene</v>
      </c>
      <c r="H3595" s="5" t="str">
        <f>VLOOKUP(F3595,'Customer Info'!A:C,3,0)</f>
        <v>Morse</v>
      </c>
      <c r="I3595" s="5" t="str">
        <f>VLOOKUP(F3595,'Customer Info'!A:E,5,0)</f>
        <v>Berlin</v>
      </c>
      <c r="J3595" s="2" t="s">
        <v>310</v>
      </c>
      <c r="K3595" s="6" t="str">
        <f>VLOOKUP(J3595,'Product Details'!B:C,2,0)</f>
        <v>Technology</v>
      </c>
      <c r="L3595" s="6" t="str">
        <f>VLOOKUP(J3595,'Product Details'!B:D,3,0)</f>
        <v>Copiers</v>
      </c>
      <c r="M3595" s="6" t="s">
        <v>6481</v>
      </c>
      <c r="N3595" s="2">
        <v>1653</v>
      </c>
      <c r="O3595" s="2">
        <v>1560</v>
      </c>
      <c r="P3595" s="2">
        <v>7</v>
      </c>
      <c r="Q3595" s="7">
        <f>O3595*P3595</f>
        <v>10920</v>
      </c>
      <c r="R3595" s="7">
        <f>N3595*P3595</f>
        <v>11571</v>
      </c>
      <c r="S3595" s="2">
        <v>35</v>
      </c>
      <c r="T3595" s="8">
        <f>R3595+S3595</f>
        <v>11606</v>
      </c>
      <c r="U3595" s="8">
        <f>T3595-Q3595</f>
        <v>686</v>
      </c>
      <c r="V3595" s="2" t="s">
        <v>33</v>
      </c>
      <c r="W3595" s="31">
        <f>IF(T3595&lt;5000,T3595*2%,IF(T3595&lt;25000,T3595*5%,IF(T3595&lt;50000,T3595*7%,IF(T3595&lt;100000,T3595*9%,IF(T3595&lt;250000,T3595*12%,T3595*15%)))))</f>
        <v>580.30000000000007</v>
      </c>
    </row>
    <row r="3596" spans="1:23" x14ac:dyDescent="0.3">
      <c r="A3596" s="2" t="s">
        <v>3809</v>
      </c>
      <c r="B3596" s="4">
        <v>43847</v>
      </c>
      <c r="C3596" s="4">
        <v>43847</v>
      </c>
      <c r="D3596" s="2" t="s">
        <v>47</v>
      </c>
      <c r="E3596" s="2" t="s">
        <v>36</v>
      </c>
      <c r="F3596" s="2" t="s">
        <v>1296</v>
      </c>
      <c r="G3596" s="5" t="str">
        <f>VLOOKUP(F3596,'Customer Info'!A:B,2,0)</f>
        <v>Julia</v>
      </c>
      <c r="H3596" s="5" t="str">
        <f>VLOOKUP(F3596,'Customer Info'!A:C,3,0)</f>
        <v>Dunbar</v>
      </c>
      <c r="I3596" s="5" t="str">
        <f>VLOOKUP(F3596,'Customer Info'!A:E,5,0)</f>
        <v>Melbourne</v>
      </c>
      <c r="J3596" s="2" t="s">
        <v>5</v>
      </c>
      <c r="K3596" s="6" t="str">
        <f>VLOOKUP(J3596,'Product Details'!B:C,2,0)</f>
        <v>Furniture</v>
      </c>
      <c r="L3596" s="6" t="str">
        <f>VLOOKUP(J3596,'Product Details'!B:D,3,0)</f>
        <v>Furnishings</v>
      </c>
      <c r="M3596" s="6" t="s">
        <v>6549</v>
      </c>
      <c r="N3596" s="2">
        <v>1654</v>
      </c>
      <c r="O3596" s="2">
        <v>1577</v>
      </c>
      <c r="P3596" s="2">
        <v>7</v>
      </c>
      <c r="Q3596" s="7">
        <f>O3596*P3596</f>
        <v>11039</v>
      </c>
      <c r="R3596" s="7">
        <f>N3596*P3596</f>
        <v>11578</v>
      </c>
      <c r="S3596" s="2">
        <v>90</v>
      </c>
      <c r="T3596" s="8">
        <f>R3596+S3596</f>
        <v>11668</v>
      </c>
      <c r="U3596" s="8">
        <f>T3596-Q3596</f>
        <v>629</v>
      </c>
      <c r="V3596" s="2" t="s">
        <v>63</v>
      </c>
      <c r="W3596" s="31">
        <f>IF(T3596&lt;5000,T3596*2%,IF(T3596&lt;25000,T3596*5%,IF(T3596&lt;50000,T3596*7%,IF(T3596&lt;100000,T3596*9%,IF(T3596&lt;250000,T3596*12%,T3596*15%)))))</f>
        <v>583.4</v>
      </c>
    </row>
    <row r="3597" spans="1:23" x14ac:dyDescent="0.3">
      <c r="A3597" s="2" t="s">
        <v>3086</v>
      </c>
      <c r="B3597" s="4">
        <v>43363</v>
      </c>
      <c r="C3597" s="4">
        <v>43364</v>
      </c>
      <c r="D3597" s="2" t="s">
        <v>47</v>
      </c>
      <c r="E3597" s="2" t="s">
        <v>48</v>
      </c>
      <c r="F3597" s="2" t="s">
        <v>1090</v>
      </c>
      <c r="G3597" s="5" t="str">
        <f>VLOOKUP(F3597,'Customer Info'!A:B,2,0)</f>
        <v>Dennis</v>
      </c>
      <c r="H3597" s="5" t="str">
        <f>VLOOKUP(F3597,'Customer Info'!A:C,3,0)</f>
        <v>Pardue</v>
      </c>
      <c r="I3597" s="5" t="str">
        <f>VLOOKUP(F3597,'Customer Info'!A:E,5,0)</f>
        <v>Townsville</v>
      </c>
      <c r="J3597" s="2" t="s">
        <v>414</v>
      </c>
      <c r="K3597" s="6" t="str">
        <f>VLOOKUP(J3597,'Product Details'!B:C,2,0)</f>
        <v>Furniture</v>
      </c>
      <c r="L3597" s="6" t="str">
        <f>VLOOKUP(J3597,'Product Details'!B:D,3,0)</f>
        <v>Furnishings</v>
      </c>
      <c r="M3597" s="6" t="s">
        <v>6534</v>
      </c>
      <c r="N3597" s="2">
        <v>2907</v>
      </c>
      <c r="O3597" s="2">
        <v>2667</v>
      </c>
      <c r="P3597" s="2">
        <v>4</v>
      </c>
      <c r="Q3597" s="7">
        <f>O3597*P3597</f>
        <v>10668</v>
      </c>
      <c r="R3597" s="7">
        <f>N3597*P3597</f>
        <v>11628</v>
      </c>
      <c r="S3597" s="2">
        <v>91</v>
      </c>
      <c r="T3597" s="8">
        <f>R3597+S3597</f>
        <v>11719</v>
      </c>
      <c r="U3597" s="8">
        <f>T3597-Q3597</f>
        <v>1051</v>
      </c>
      <c r="V3597" s="2" t="s">
        <v>33</v>
      </c>
      <c r="W3597" s="31">
        <f>IF(T3597&lt;5000,T3597*2%,IF(T3597&lt;25000,T3597*5%,IF(T3597&lt;50000,T3597*7%,IF(T3597&lt;100000,T3597*9%,IF(T3597&lt;250000,T3597*12%,T3597*15%)))))</f>
        <v>585.95000000000005</v>
      </c>
    </row>
    <row r="3598" spans="1:23" x14ac:dyDescent="0.3">
      <c r="A3598" s="2" t="s">
        <v>732</v>
      </c>
      <c r="B3598" s="4">
        <v>43426</v>
      </c>
      <c r="C3598" s="4">
        <v>43426</v>
      </c>
      <c r="D3598" s="2" t="s">
        <v>47</v>
      </c>
      <c r="E3598" s="2" t="s">
        <v>68</v>
      </c>
      <c r="F3598" s="2" t="s">
        <v>733</v>
      </c>
      <c r="G3598" s="5" t="str">
        <f>VLOOKUP(F3598,'Customer Info'!A:B,2,0)</f>
        <v>Thomas</v>
      </c>
      <c r="H3598" s="5" t="str">
        <f>VLOOKUP(F3598,'Customer Info'!A:C,3,0)</f>
        <v>Seio</v>
      </c>
      <c r="I3598" s="5" t="str">
        <f>VLOOKUP(F3598,'Customer Info'!A:E,5,0)</f>
        <v>Melbourne</v>
      </c>
      <c r="J3598" s="2" t="s">
        <v>350</v>
      </c>
      <c r="K3598" s="6" t="str">
        <f>VLOOKUP(J3598,'Product Details'!B:C,2,0)</f>
        <v>Furniture</v>
      </c>
      <c r="L3598" s="6" t="str">
        <f>VLOOKUP(J3598,'Product Details'!B:D,3,0)</f>
        <v>Tables</v>
      </c>
      <c r="M3598" s="6" t="s">
        <v>6491</v>
      </c>
      <c r="N3598" s="2">
        <v>2907</v>
      </c>
      <c r="O3598" s="2">
        <v>2667</v>
      </c>
      <c r="P3598" s="2">
        <v>4</v>
      </c>
      <c r="Q3598" s="7">
        <f>O3598*P3598</f>
        <v>10668</v>
      </c>
      <c r="R3598" s="7">
        <f>N3598*P3598</f>
        <v>11628</v>
      </c>
      <c r="S3598" s="2">
        <v>77</v>
      </c>
      <c r="T3598" s="8">
        <f>R3598+S3598</f>
        <v>11705</v>
      </c>
      <c r="U3598" s="8">
        <f>T3598-Q3598</f>
        <v>1037</v>
      </c>
      <c r="V3598" s="2" t="s">
        <v>33</v>
      </c>
      <c r="W3598" s="31">
        <f>IF(T3598&lt;5000,T3598*2%,IF(T3598&lt;25000,T3598*5%,IF(T3598&lt;50000,T3598*7%,IF(T3598&lt;100000,T3598*9%,IF(T3598&lt;250000,T3598*12%,T3598*15%)))))</f>
        <v>585.25</v>
      </c>
    </row>
    <row r="3599" spans="1:23" x14ac:dyDescent="0.3">
      <c r="A3599" s="2" t="s">
        <v>5201</v>
      </c>
      <c r="B3599" s="4">
        <v>43826</v>
      </c>
      <c r="C3599" s="4">
        <v>43828</v>
      </c>
      <c r="D3599" s="2" t="s">
        <v>47</v>
      </c>
      <c r="E3599" s="2" t="s">
        <v>29</v>
      </c>
      <c r="F3599" s="2" t="s">
        <v>549</v>
      </c>
      <c r="G3599" s="5" t="str">
        <f>VLOOKUP(F3599,'Customer Info'!A:B,2,0)</f>
        <v>Pauline</v>
      </c>
      <c r="H3599" s="5" t="str">
        <f>VLOOKUP(F3599,'Customer Info'!A:C,3,0)</f>
        <v>Chand</v>
      </c>
      <c r="I3599" s="5" t="str">
        <f>VLOOKUP(F3599,'Customer Info'!A:E,5,0)</f>
        <v>Perth</v>
      </c>
      <c r="J3599" s="2" t="s">
        <v>245</v>
      </c>
      <c r="K3599" s="6" t="str">
        <f>VLOOKUP(J3599,'Product Details'!B:C,2,0)</f>
        <v>Office_Supplies</v>
      </c>
      <c r="L3599" s="6" t="str">
        <f>VLOOKUP(J3599,'Product Details'!B:D,3,0)</f>
        <v>Envelopes</v>
      </c>
      <c r="M3599" s="6" t="s">
        <v>6427</v>
      </c>
      <c r="N3599" s="2">
        <v>2907</v>
      </c>
      <c r="O3599" s="2">
        <v>2667</v>
      </c>
      <c r="P3599" s="2">
        <v>4</v>
      </c>
      <c r="Q3599" s="7">
        <f>O3599*P3599</f>
        <v>10668</v>
      </c>
      <c r="R3599" s="7">
        <f>N3599*P3599</f>
        <v>11628</v>
      </c>
      <c r="S3599" s="2">
        <v>54</v>
      </c>
      <c r="T3599" s="8">
        <f>R3599+S3599</f>
        <v>11682</v>
      </c>
      <c r="U3599" s="8">
        <f>T3599-Q3599</f>
        <v>1014</v>
      </c>
      <c r="V3599" s="2" t="s">
        <v>33</v>
      </c>
      <c r="W3599" s="31">
        <f>IF(T3599&lt;5000,T3599*2%,IF(T3599&lt;25000,T3599*5%,IF(T3599&lt;50000,T3599*7%,IF(T3599&lt;100000,T3599*9%,IF(T3599&lt;250000,T3599*12%,T3599*15%)))))</f>
        <v>584.1</v>
      </c>
    </row>
    <row r="3600" spans="1:23" x14ac:dyDescent="0.3">
      <c r="A3600" s="2" t="s">
        <v>2325</v>
      </c>
      <c r="B3600" s="4">
        <v>43510</v>
      </c>
      <c r="C3600" s="4">
        <v>43512</v>
      </c>
      <c r="D3600" s="2" t="s">
        <v>47</v>
      </c>
      <c r="E3600" s="2" t="s">
        <v>43</v>
      </c>
      <c r="F3600" s="2" t="s">
        <v>544</v>
      </c>
      <c r="G3600" s="5" t="str">
        <f>VLOOKUP(F3600,'Customer Info'!A:B,2,0)</f>
        <v>Troy</v>
      </c>
      <c r="H3600" s="5" t="str">
        <f>VLOOKUP(F3600,'Customer Info'!A:C,3,0)</f>
        <v>Blackwell</v>
      </c>
      <c r="I3600" s="5" t="str">
        <f>VLOOKUP(F3600,'Customer Info'!A:E,5,0)</f>
        <v>Akola</v>
      </c>
      <c r="J3600" s="2" t="s">
        <v>83</v>
      </c>
      <c r="K3600" s="6" t="str">
        <f>VLOOKUP(J3600,'Product Details'!B:C,2,0)</f>
        <v>Furniture</v>
      </c>
      <c r="L3600" s="6" t="str">
        <f>VLOOKUP(J3600,'Product Details'!B:D,3,0)</f>
        <v>Chairs</v>
      </c>
      <c r="M3600" s="6" t="s">
        <v>6406</v>
      </c>
      <c r="N3600" s="2">
        <v>2907</v>
      </c>
      <c r="O3600" s="2">
        <v>2667</v>
      </c>
      <c r="P3600" s="2">
        <v>4</v>
      </c>
      <c r="Q3600" s="7">
        <f>O3600*P3600</f>
        <v>10668</v>
      </c>
      <c r="R3600" s="7">
        <f>N3600*P3600</f>
        <v>11628</v>
      </c>
      <c r="S3600" s="2">
        <v>53</v>
      </c>
      <c r="T3600" s="8">
        <f>R3600+S3600</f>
        <v>11681</v>
      </c>
      <c r="U3600" s="8">
        <f>T3600-Q3600</f>
        <v>1013</v>
      </c>
      <c r="V3600" s="2" t="s">
        <v>33</v>
      </c>
      <c r="W3600" s="31">
        <f>IF(T3600&lt;5000,T3600*2%,IF(T3600&lt;25000,T3600*5%,IF(T3600&lt;50000,T3600*7%,IF(T3600&lt;100000,T3600*9%,IF(T3600&lt;250000,T3600*12%,T3600*15%)))))</f>
        <v>584.05000000000007</v>
      </c>
    </row>
    <row r="3601" spans="1:23" x14ac:dyDescent="0.3">
      <c r="A3601" s="2" t="s">
        <v>3560</v>
      </c>
      <c r="B3601" s="4">
        <v>43517</v>
      </c>
      <c r="C3601" s="4">
        <v>43519</v>
      </c>
      <c r="D3601" s="2" t="s">
        <v>47</v>
      </c>
      <c r="E3601" s="2" t="s">
        <v>29</v>
      </c>
      <c r="F3601" s="2" t="s">
        <v>1496</v>
      </c>
      <c r="G3601" s="5" t="str">
        <f>VLOOKUP(F3601,'Customer Info'!A:B,2,0)</f>
        <v>Philisse</v>
      </c>
      <c r="H3601" s="5" t="str">
        <f>VLOOKUP(F3601,'Customer Info'!A:C,3,0)</f>
        <v>Overcash</v>
      </c>
      <c r="I3601" s="5" t="str">
        <f>VLOOKUP(F3601,'Customer Info'!A:E,5,0)</f>
        <v>Potsdam</v>
      </c>
      <c r="J3601" s="2" t="s">
        <v>116</v>
      </c>
      <c r="K3601" s="6" t="str">
        <f>VLOOKUP(J3601,'Product Details'!B:C,2,0)</f>
        <v>Furniture</v>
      </c>
      <c r="L3601" s="6" t="str">
        <f>VLOOKUP(J3601,'Product Details'!B:D,3,0)</f>
        <v>Tables</v>
      </c>
      <c r="M3601" s="6" t="s">
        <v>6473</v>
      </c>
      <c r="N3601" s="2">
        <v>2333</v>
      </c>
      <c r="O3601" s="2">
        <v>2060</v>
      </c>
      <c r="P3601" s="2">
        <v>5</v>
      </c>
      <c r="Q3601" s="7">
        <f>O3601*P3601</f>
        <v>10300</v>
      </c>
      <c r="R3601" s="7">
        <f>N3601*P3601</f>
        <v>11665</v>
      </c>
      <c r="S3601" s="2">
        <v>84</v>
      </c>
      <c r="T3601" s="8">
        <f>R3601+S3601</f>
        <v>11749</v>
      </c>
      <c r="U3601" s="8">
        <f>T3601-Q3601</f>
        <v>1449</v>
      </c>
      <c r="V3601" s="2" t="s">
        <v>33</v>
      </c>
      <c r="W3601" s="31">
        <f>IF(T3601&lt;5000,T3601*2%,IF(T3601&lt;25000,T3601*5%,IF(T3601&lt;50000,T3601*7%,IF(T3601&lt;100000,T3601*9%,IF(T3601&lt;250000,T3601*12%,T3601*15%)))))</f>
        <v>587.45000000000005</v>
      </c>
    </row>
    <row r="3602" spans="1:23" x14ac:dyDescent="0.3">
      <c r="A3602" s="2" t="s">
        <v>3361</v>
      </c>
      <c r="B3602" s="4">
        <v>43597</v>
      </c>
      <c r="C3602" s="4">
        <v>43599</v>
      </c>
      <c r="D3602" s="2" t="s">
        <v>28</v>
      </c>
      <c r="E3602" s="2" t="s">
        <v>36</v>
      </c>
      <c r="F3602" s="2" t="s">
        <v>139</v>
      </c>
      <c r="G3602" s="5" t="str">
        <f>VLOOKUP(F3602,'Customer Info'!A:B,2,0)</f>
        <v>Dana</v>
      </c>
      <c r="H3602" s="5" t="str">
        <f>VLOOKUP(F3602,'Customer Info'!A:C,3,0)</f>
        <v>Kaydos</v>
      </c>
      <c r="I3602" s="5" t="str">
        <f>VLOOKUP(F3602,'Customer Info'!A:E,5,0)</f>
        <v>Nagercoil</v>
      </c>
      <c r="J3602" s="2" t="s">
        <v>545</v>
      </c>
      <c r="K3602" s="6" t="str">
        <f>VLOOKUP(J3602,'Product Details'!B:C,2,0)</f>
        <v>Technology</v>
      </c>
      <c r="L3602" s="6" t="str">
        <f>VLOOKUP(J3602,'Product Details'!B:D,3,0)</f>
        <v>Copiers</v>
      </c>
      <c r="M3602" s="6" t="s">
        <v>6414</v>
      </c>
      <c r="N3602" s="2">
        <v>5836</v>
      </c>
      <c r="O3602" s="2">
        <v>5457</v>
      </c>
      <c r="P3602" s="2">
        <v>2</v>
      </c>
      <c r="Q3602" s="7">
        <f>O3602*P3602</f>
        <v>10914</v>
      </c>
      <c r="R3602" s="7">
        <f>N3602*P3602</f>
        <v>11672</v>
      </c>
      <c r="S3602" s="2">
        <v>94</v>
      </c>
      <c r="T3602" s="8">
        <f>R3602+S3602</f>
        <v>11766</v>
      </c>
      <c r="U3602" s="8">
        <f>T3602-Q3602</f>
        <v>852</v>
      </c>
      <c r="V3602" s="2" t="s">
        <v>63</v>
      </c>
      <c r="W3602" s="31">
        <f>IF(T3602&lt;5000,T3602*2%,IF(T3602&lt;25000,T3602*5%,IF(T3602&lt;50000,T3602*7%,IF(T3602&lt;100000,T3602*9%,IF(T3602&lt;250000,T3602*12%,T3602*15%)))))</f>
        <v>588.30000000000007</v>
      </c>
    </row>
    <row r="3603" spans="1:23" x14ac:dyDescent="0.3">
      <c r="A3603" s="2" t="s">
        <v>4348</v>
      </c>
      <c r="B3603" s="4">
        <v>43708</v>
      </c>
      <c r="C3603" s="4">
        <v>43710</v>
      </c>
      <c r="D3603" s="2" t="s">
        <v>28</v>
      </c>
      <c r="E3603" s="2" t="s">
        <v>36</v>
      </c>
      <c r="F3603" s="2" t="s">
        <v>742</v>
      </c>
      <c r="G3603" s="5" t="str">
        <f>VLOOKUP(F3603,'Customer Info'!A:B,2,0)</f>
        <v>Rick</v>
      </c>
      <c r="H3603" s="5" t="str">
        <f>VLOOKUP(F3603,'Customer Info'!A:C,3,0)</f>
        <v>Reed</v>
      </c>
      <c r="I3603" s="5" t="str">
        <f>VLOOKUP(F3603,'Customer Info'!A:E,5,0)</f>
        <v>Lucknow</v>
      </c>
      <c r="J3603" s="2" t="s">
        <v>859</v>
      </c>
      <c r="K3603" s="6" t="str">
        <f>VLOOKUP(J3603,'Product Details'!B:C,2,0)</f>
        <v>Furniture</v>
      </c>
      <c r="L3603" s="6" t="str">
        <f>VLOOKUP(J3603,'Product Details'!B:D,3,0)</f>
        <v>Bookcases</v>
      </c>
      <c r="M3603" s="6" t="s">
        <v>6429</v>
      </c>
      <c r="N3603" s="2">
        <v>5836</v>
      </c>
      <c r="O3603" s="2">
        <v>5457</v>
      </c>
      <c r="P3603" s="2">
        <v>2</v>
      </c>
      <c r="Q3603" s="7">
        <f>O3603*P3603</f>
        <v>10914</v>
      </c>
      <c r="R3603" s="7">
        <f>N3603*P3603</f>
        <v>11672</v>
      </c>
      <c r="S3603" s="2">
        <v>29</v>
      </c>
      <c r="T3603" s="8">
        <f>R3603+S3603</f>
        <v>11701</v>
      </c>
      <c r="U3603" s="8">
        <f>T3603-Q3603</f>
        <v>787</v>
      </c>
      <c r="V3603" s="2" t="s">
        <v>63</v>
      </c>
      <c r="W3603" s="31">
        <f>IF(T3603&lt;5000,T3603*2%,IF(T3603&lt;25000,T3603*5%,IF(T3603&lt;50000,T3603*7%,IF(T3603&lt;100000,T3603*9%,IF(T3603&lt;250000,T3603*12%,T3603*15%)))))</f>
        <v>585.05000000000007</v>
      </c>
    </row>
    <row r="3604" spans="1:23" x14ac:dyDescent="0.3">
      <c r="A3604" s="2" t="s">
        <v>4739</v>
      </c>
      <c r="B3604" s="4">
        <v>43854</v>
      </c>
      <c r="C3604" s="4">
        <v>43854</v>
      </c>
      <c r="D3604" s="2" t="s">
        <v>28</v>
      </c>
      <c r="E3604" s="2" t="s">
        <v>48</v>
      </c>
      <c r="F3604" s="2" t="s">
        <v>857</v>
      </c>
      <c r="G3604" s="5" t="str">
        <f>VLOOKUP(F3604,'Customer Info'!A:B,2,0)</f>
        <v>Michael</v>
      </c>
      <c r="H3604" s="5" t="str">
        <f>VLOOKUP(F3604,'Customer Info'!A:C,3,0)</f>
        <v>Moore</v>
      </c>
      <c r="I3604" s="5" t="str">
        <f>VLOOKUP(F3604,'Customer Info'!A:E,5,0)</f>
        <v>Medan</v>
      </c>
      <c r="J3604" s="2" t="s">
        <v>280</v>
      </c>
      <c r="K3604" s="6" t="str">
        <f>VLOOKUP(J3604,'Product Details'!B:C,2,0)</f>
        <v>Furniture</v>
      </c>
      <c r="L3604" s="6" t="str">
        <f>VLOOKUP(J3604,'Product Details'!B:D,3,0)</f>
        <v>Chairs</v>
      </c>
      <c r="M3604" s="6" t="s">
        <v>6404</v>
      </c>
      <c r="N3604" s="2">
        <v>5836</v>
      </c>
      <c r="O3604" s="2">
        <v>5457</v>
      </c>
      <c r="P3604" s="2">
        <v>2</v>
      </c>
      <c r="Q3604" s="7">
        <f>O3604*P3604</f>
        <v>10914</v>
      </c>
      <c r="R3604" s="7">
        <f>N3604*P3604</f>
        <v>11672</v>
      </c>
      <c r="S3604" s="2">
        <v>21</v>
      </c>
      <c r="T3604" s="8">
        <f>R3604+S3604</f>
        <v>11693</v>
      </c>
      <c r="U3604" s="8">
        <f>T3604-Q3604</f>
        <v>779</v>
      </c>
      <c r="V3604" s="2" t="s">
        <v>33</v>
      </c>
      <c r="W3604" s="31">
        <f>IF(T3604&lt;5000,T3604*2%,IF(T3604&lt;25000,T3604*5%,IF(T3604&lt;50000,T3604*7%,IF(T3604&lt;100000,T3604*9%,IF(T3604&lt;250000,T3604*12%,T3604*15%)))))</f>
        <v>584.65</v>
      </c>
    </row>
    <row r="3605" spans="1:23" x14ac:dyDescent="0.3">
      <c r="A3605" s="2" t="s">
        <v>4012</v>
      </c>
      <c r="B3605" s="4">
        <v>43916</v>
      </c>
      <c r="C3605" s="4">
        <v>43917</v>
      </c>
      <c r="D3605" s="2" t="s">
        <v>35</v>
      </c>
      <c r="E3605" s="2" t="s">
        <v>43</v>
      </c>
      <c r="F3605" s="2" t="s">
        <v>1496</v>
      </c>
      <c r="G3605" s="5" t="str">
        <f>VLOOKUP(F3605,'Customer Info'!A:B,2,0)</f>
        <v>Philisse</v>
      </c>
      <c r="H3605" s="5" t="str">
        <f>VLOOKUP(F3605,'Customer Info'!A:C,3,0)</f>
        <v>Overcash</v>
      </c>
      <c r="I3605" s="5" t="str">
        <f>VLOOKUP(F3605,'Customer Info'!A:E,5,0)</f>
        <v>Potsdam</v>
      </c>
      <c r="J3605" s="2" t="s">
        <v>80</v>
      </c>
      <c r="K3605" s="6" t="str">
        <f>VLOOKUP(J3605,'Product Details'!B:C,2,0)</f>
        <v>Technology</v>
      </c>
      <c r="L3605" s="6" t="str">
        <f>VLOOKUP(J3605,'Product Details'!B:D,3,0)</f>
        <v>Phones</v>
      </c>
      <c r="M3605" s="6" t="s">
        <v>6433</v>
      </c>
      <c r="N3605" s="2">
        <v>1668</v>
      </c>
      <c r="O3605" s="2">
        <v>1636</v>
      </c>
      <c r="P3605" s="2">
        <v>7</v>
      </c>
      <c r="Q3605" s="7">
        <f>O3605*P3605</f>
        <v>11452</v>
      </c>
      <c r="R3605" s="7">
        <f>N3605*P3605</f>
        <v>11676</v>
      </c>
      <c r="S3605" s="2">
        <v>78</v>
      </c>
      <c r="T3605" s="8">
        <f>R3605+S3605</f>
        <v>11754</v>
      </c>
      <c r="U3605" s="8">
        <f>T3605-Q3605</f>
        <v>302</v>
      </c>
      <c r="V3605" s="2" t="s">
        <v>33</v>
      </c>
      <c r="W3605" s="31">
        <f>IF(T3605&lt;5000,T3605*2%,IF(T3605&lt;25000,T3605*5%,IF(T3605&lt;50000,T3605*7%,IF(T3605&lt;100000,T3605*9%,IF(T3605&lt;250000,T3605*12%,T3605*15%)))))</f>
        <v>587.70000000000005</v>
      </c>
    </row>
    <row r="3606" spans="1:23" x14ac:dyDescent="0.3">
      <c r="A3606" s="2" t="s">
        <v>3861</v>
      </c>
      <c r="B3606" s="4">
        <v>44043</v>
      </c>
      <c r="C3606" s="4">
        <v>44043</v>
      </c>
      <c r="D3606" s="2" t="s">
        <v>35</v>
      </c>
      <c r="E3606" s="2" t="s">
        <v>48</v>
      </c>
      <c r="F3606" s="2" t="s">
        <v>139</v>
      </c>
      <c r="G3606" s="5" t="str">
        <f>VLOOKUP(F3606,'Customer Info'!A:B,2,0)</f>
        <v>Dana</v>
      </c>
      <c r="H3606" s="5" t="str">
        <f>VLOOKUP(F3606,'Customer Info'!A:C,3,0)</f>
        <v>Kaydos</v>
      </c>
      <c r="I3606" s="5" t="str">
        <f>VLOOKUP(F3606,'Customer Info'!A:E,5,0)</f>
        <v>Nagercoil</v>
      </c>
      <c r="J3606" s="2" t="s">
        <v>747</v>
      </c>
      <c r="K3606" s="6" t="str">
        <f>VLOOKUP(J3606,'Product Details'!B:C,2,0)</f>
        <v>Office_Supplies</v>
      </c>
      <c r="L3606" s="6" t="str">
        <f>VLOOKUP(J3606,'Product Details'!B:D,3,0)</f>
        <v>Storage</v>
      </c>
      <c r="M3606" s="6" t="s">
        <v>6551</v>
      </c>
      <c r="N3606" s="2">
        <v>2921</v>
      </c>
      <c r="O3606" s="2">
        <v>2809</v>
      </c>
      <c r="P3606" s="2">
        <v>4</v>
      </c>
      <c r="Q3606" s="7">
        <f>O3606*P3606</f>
        <v>11236</v>
      </c>
      <c r="R3606" s="7">
        <f>N3606*P3606</f>
        <v>11684</v>
      </c>
      <c r="S3606" s="2">
        <v>57</v>
      </c>
      <c r="T3606" s="8">
        <f>R3606+S3606</f>
        <v>11741</v>
      </c>
      <c r="U3606" s="8">
        <f>T3606-Q3606</f>
        <v>505</v>
      </c>
      <c r="V3606" s="2" t="s">
        <v>33</v>
      </c>
      <c r="W3606" s="31">
        <f>IF(T3606&lt;5000,T3606*2%,IF(T3606&lt;25000,T3606*5%,IF(T3606&lt;50000,T3606*7%,IF(T3606&lt;100000,T3606*9%,IF(T3606&lt;250000,T3606*12%,T3606*15%)))))</f>
        <v>587.05000000000007</v>
      </c>
    </row>
    <row r="3607" spans="1:23" x14ac:dyDescent="0.3">
      <c r="A3607" s="2" t="s">
        <v>1500</v>
      </c>
      <c r="B3607" s="4">
        <v>44176</v>
      </c>
      <c r="C3607" s="4">
        <v>44178</v>
      </c>
      <c r="D3607" s="2" t="s">
        <v>35</v>
      </c>
      <c r="E3607" s="2" t="s">
        <v>43</v>
      </c>
      <c r="F3607" s="2" t="s">
        <v>1176</v>
      </c>
      <c r="G3607" s="5" t="str">
        <f>VLOOKUP(F3607,'Customer Info'!A:B,2,0)</f>
        <v>Olvera</v>
      </c>
      <c r="H3607" s="5" t="str">
        <f>VLOOKUP(F3607,'Customer Info'!A:C,3,0)</f>
        <v>Toch</v>
      </c>
      <c r="I3607" s="5" t="str">
        <f>VLOOKUP(F3607,'Customer Info'!A:E,5,0)</f>
        <v>Neubrandenburg</v>
      </c>
      <c r="J3607" s="2" t="s">
        <v>74</v>
      </c>
      <c r="K3607" s="6" t="str">
        <f>VLOOKUP(J3607,'Product Details'!B:C,2,0)</f>
        <v>Office_Supplies</v>
      </c>
      <c r="L3607" s="6" t="str">
        <f>VLOOKUP(J3607,'Product Details'!B:D,3,0)</f>
        <v>Fasteners</v>
      </c>
      <c r="M3607" s="6" t="s">
        <v>6459</v>
      </c>
      <c r="N3607" s="2">
        <v>5882</v>
      </c>
      <c r="O3607" s="2">
        <v>5713</v>
      </c>
      <c r="P3607" s="2">
        <v>2</v>
      </c>
      <c r="Q3607" s="7">
        <f>O3607*P3607</f>
        <v>11426</v>
      </c>
      <c r="R3607" s="7">
        <f>N3607*P3607</f>
        <v>11764</v>
      </c>
      <c r="S3607" s="2">
        <v>95</v>
      </c>
      <c r="T3607" s="8">
        <f>R3607+S3607</f>
        <v>11859</v>
      </c>
      <c r="U3607" s="8">
        <f>T3607-Q3607</f>
        <v>433</v>
      </c>
      <c r="V3607" s="2" t="s">
        <v>33</v>
      </c>
      <c r="W3607" s="31">
        <f>IF(T3607&lt;5000,T3607*2%,IF(T3607&lt;25000,T3607*5%,IF(T3607&lt;50000,T3607*7%,IF(T3607&lt;100000,T3607*9%,IF(T3607&lt;250000,T3607*12%,T3607*15%)))))</f>
        <v>592.95000000000005</v>
      </c>
    </row>
    <row r="3608" spans="1:23" x14ac:dyDescent="0.3">
      <c r="A3608" s="2" t="s">
        <v>3309</v>
      </c>
      <c r="B3608" s="4">
        <v>43468</v>
      </c>
      <c r="C3608" s="4">
        <v>43469</v>
      </c>
      <c r="D3608" s="2" t="s">
        <v>35</v>
      </c>
      <c r="E3608" s="2" t="s">
        <v>36</v>
      </c>
      <c r="F3608" s="2" t="s">
        <v>52</v>
      </c>
      <c r="G3608" s="5" t="str">
        <f>VLOOKUP(F3608,'Customer Info'!A:B,2,0)</f>
        <v>Jas</v>
      </c>
      <c r="H3608" s="5" t="str">
        <f>VLOOKUP(F3608,'Customer Info'!A:C,3,0)</f>
        <v>O'Carroll</v>
      </c>
      <c r="I3608" s="5" t="str">
        <f>VLOOKUP(F3608,'Customer Info'!A:E,5,0)</f>
        <v>Essen</v>
      </c>
      <c r="J3608" s="2" t="s">
        <v>121</v>
      </c>
      <c r="K3608" s="6" t="str">
        <f>VLOOKUP(J3608,'Product Details'!B:C,2,0)</f>
        <v>Furniture</v>
      </c>
      <c r="L3608" s="6" t="str">
        <f>VLOOKUP(J3608,'Product Details'!B:D,3,0)</f>
        <v>Furnishings</v>
      </c>
      <c r="M3608" s="6" t="s">
        <v>6421</v>
      </c>
      <c r="N3608" s="2">
        <v>5882</v>
      </c>
      <c r="O3608" s="2">
        <v>5713</v>
      </c>
      <c r="P3608" s="2">
        <v>2</v>
      </c>
      <c r="Q3608" s="7">
        <f>O3608*P3608</f>
        <v>11426</v>
      </c>
      <c r="R3608" s="7">
        <f>N3608*P3608</f>
        <v>11764</v>
      </c>
      <c r="S3608" s="2">
        <v>93</v>
      </c>
      <c r="T3608" s="8">
        <f>R3608+S3608</f>
        <v>11857</v>
      </c>
      <c r="U3608" s="8">
        <f>T3608-Q3608</f>
        <v>431</v>
      </c>
      <c r="V3608" s="2" t="s">
        <v>33</v>
      </c>
      <c r="W3608" s="31">
        <f>IF(T3608&lt;5000,T3608*2%,IF(T3608&lt;25000,T3608*5%,IF(T3608&lt;50000,T3608*7%,IF(T3608&lt;100000,T3608*9%,IF(T3608&lt;250000,T3608*12%,T3608*15%)))))</f>
        <v>592.85</v>
      </c>
    </row>
    <row r="3609" spans="1:23" x14ac:dyDescent="0.3">
      <c r="A3609" s="2" t="s">
        <v>5365</v>
      </c>
      <c r="B3609" s="4">
        <v>43865</v>
      </c>
      <c r="C3609" s="4">
        <v>43866</v>
      </c>
      <c r="D3609" s="2" t="s">
        <v>35</v>
      </c>
      <c r="E3609" s="2" t="s">
        <v>43</v>
      </c>
      <c r="F3609" s="2" t="s">
        <v>182</v>
      </c>
      <c r="G3609" s="5" t="str">
        <f>VLOOKUP(F3609,'Customer Info'!A:B,2,0)</f>
        <v>Gary</v>
      </c>
      <c r="H3609" s="5" t="str">
        <f>VLOOKUP(F3609,'Customer Info'!A:C,3,0)</f>
        <v>Hansen</v>
      </c>
      <c r="I3609" s="5" t="str">
        <f>VLOOKUP(F3609,'Customer Info'!A:E,5,0)</f>
        <v>Dewas</v>
      </c>
      <c r="J3609" s="2" t="s">
        <v>53</v>
      </c>
      <c r="K3609" s="6" t="str">
        <f>VLOOKUP(J3609,'Product Details'!B:C,2,0)</f>
        <v>Furniture</v>
      </c>
      <c r="L3609" s="6" t="str">
        <f>VLOOKUP(J3609,'Product Details'!B:D,3,0)</f>
        <v>Tables</v>
      </c>
      <c r="M3609" s="6" t="s">
        <v>6565</v>
      </c>
      <c r="N3609" s="2">
        <v>5882</v>
      </c>
      <c r="O3609" s="2">
        <v>5713</v>
      </c>
      <c r="P3609" s="2">
        <v>2</v>
      </c>
      <c r="Q3609" s="7">
        <f>O3609*P3609</f>
        <v>11426</v>
      </c>
      <c r="R3609" s="7">
        <f>N3609*P3609</f>
        <v>11764</v>
      </c>
      <c r="S3609" s="2">
        <v>67</v>
      </c>
      <c r="T3609" s="8">
        <f>R3609+S3609</f>
        <v>11831</v>
      </c>
      <c r="U3609" s="8">
        <f>T3609-Q3609</f>
        <v>405</v>
      </c>
      <c r="V3609" s="2" t="s">
        <v>63</v>
      </c>
      <c r="W3609" s="31">
        <f>IF(T3609&lt;5000,T3609*2%,IF(T3609&lt;25000,T3609*5%,IF(T3609&lt;50000,T3609*7%,IF(T3609&lt;100000,T3609*9%,IF(T3609&lt;250000,T3609*12%,T3609*15%)))))</f>
        <v>591.55000000000007</v>
      </c>
    </row>
    <row r="3610" spans="1:23" x14ac:dyDescent="0.3">
      <c r="A3610" s="2" t="s">
        <v>3617</v>
      </c>
      <c r="B3610" s="4">
        <v>43804</v>
      </c>
      <c r="C3610" s="4">
        <v>43805</v>
      </c>
      <c r="D3610" s="2" t="s">
        <v>35</v>
      </c>
      <c r="E3610" s="2" t="s">
        <v>91</v>
      </c>
      <c r="F3610" s="2" t="s">
        <v>1066</v>
      </c>
      <c r="G3610" s="5" t="str">
        <f>VLOOKUP(F3610,'Customer Info'!A:B,2,0)</f>
        <v>John</v>
      </c>
      <c r="H3610" s="5" t="str">
        <f>VLOOKUP(F3610,'Customer Info'!A:C,3,0)</f>
        <v>Lucas</v>
      </c>
      <c r="I3610" s="5" t="str">
        <f>VLOOKUP(F3610,'Customer Info'!A:E,5,0)</f>
        <v>Beijing</v>
      </c>
      <c r="J3610" s="2" t="s">
        <v>457</v>
      </c>
      <c r="K3610" s="6" t="str">
        <f>VLOOKUP(J3610,'Product Details'!B:C,2,0)</f>
        <v>Office_Supplies</v>
      </c>
      <c r="L3610" s="6" t="str">
        <f>VLOOKUP(J3610,'Product Details'!B:D,3,0)</f>
        <v>Fasteners</v>
      </c>
      <c r="M3610" s="6" t="s">
        <v>6462</v>
      </c>
      <c r="N3610" s="2">
        <v>5882</v>
      </c>
      <c r="O3610" s="2">
        <v>5713</v>
      </c>
      <c r="P3610" s="2">
        <v>2</v>
      </c>
      <c r="Q3610" s="7">
        <f>O3610*P3610</f>
        <v>11426</v>
      </c>
      <c r="R3610" s="7">
        <f>N3610*P3610</f>
        <v>11764</v>
      </c>
      <c r="S3610" s="2">
        <v>49</v>
      </c>
      <c r="T3610" s="8">
        <f>R3610+S3610</f>
        <v>11813</v>
      </c>
      <c r="U3610" s="8">
        <f>T3610-Q3610</f>
        <v>387</v>
      </c>
      <c r="V3610" s="2" t="s">
        <v>33</v>
      </c>
      <c r="W3610" s="31">
        <f>IF(T3610&lt;5000,T3610*2%,IF(T3610&lt;25000,T3610*5%,IF(T3610&lt;50000,T3610*7%,IF(T3610&lt;100000,T3610*9%,IF(T3610&lt;250000,T3610*12%,T3610*15%)))))</f>
        <v>590.65</v>
      </c>
    </row>
    <row r="3611" spans="1:23" x14ac:dyDescent="0.3">
      <c r="A3611" s="2" t="s">
        <v>3602</v>
      </c>
      <c r="B3611" s="4">
        <v>43528</v>
      </c>
      <c r="C3611" s="4">
        <v>43528</v>
      </c>
      <c r="D3611" s="2" t="s">
        <v>35</v>
      </c>
      <c r="E3611" s="2" t="s">
        <v>29</v>
      </c>
      <c r="F3611" s="2" t="s">
        <v>167</v>
      </c>
      <c r="G3611" s="5" t="str">
        <f>VLOOKUP(F3611,'Customer Info'!A:B,2,0)</f>
        <v>Stuart</v>
      </c>
      <c r="H3611" s="5" t="str">
        <f>VLOOKUP(F3611,'Customer Info'!A:C,3,0)</f>
        <v>Calhoun</v>
      </c>
      <c r="I3611" s="5" t="str">
        <f>VLOOKUP(F3611,'Customer Info'!A:E,5,0)</f>
        <v>Nowra</v>
      </c>
      <c r="J3611" s="2" t="s">
        <v>545</v>
      </c>
      <c r="K3611" s="6" t="str">
        <f>VLOOKUP(J3611,'Product Details'!B:C,2,0)</f>
        <v>Technology</v>
      </c>
      <c r="L3611" s="6" t="str">
        <f>VLOOKUP(J3611,'Product Details'!B:D,3,0)</f>
        <v>Copiers</v>
      </c>
      <c r="M3611" s="6" t="s">
        <v>6414</v>
      </c>
      <c r="N3611" s="2">
        <v>5882</v>
      </c>
      <c r="O3611" s="2">
        <v>5713</v>
      </c>
      <c r="P3611" s="2">
        <v>2</v>
      </c>
      <c r="Q3611" s="7">
        <f>O3611*P3611</f>
        <v>11426</v>
      </c>
      <c r="R3611" s="7">
        <f>N3611*P3611</f>
        <v>11764</v>
      </c>
      <c r="S3611" s="2">
        <v>45</v>
      </c>
      <c r="T3611" s="8">
        <f>R3611+S3611</f>
        <v>11809</v>
      </c>
      <c r="U3611" s="8">
        <f>T3611-Q3611</f>
        <v>383</v>
      </c>
      <c r="V3611" s="2" t="s">
        <v>30</v>
      </c>
      <c r="W3611" s="31">
        <f>IF(T3611&lt;5000,T3611*2%,IF(T3611&lt;25000,T3611*5%,IF(T3611&lt;50000,T3611*7%,IF(T3611&lt;100000,T3611*9%,IF(T3611&lt;250000,T3611*12%,T3611*15%)))))</f>
        <v>590.45000000000005</v>
      </c>
    </row>
    <row r="3612" spans="1:23" x14ac:dyDescent="0.3">
      <c r="A3612" s="2" t="s">
        <v>5403</v>
      </c>
      <c r="B3612" s="4">
        <v>44159</v>
      </c>
      <c r="C3612" s="4">
        <v>44160</v>
      </c>
      <c r="D3612" s="2" t="s">
        <v>28</v>
      </c>
      <c r="E3612" s="2" t="s">
        <v>48</v>
      </c>
      <c r="F3612" s="2" t="s">
        <v>1446</v>
      </c>
      <c r="G3612" s="5" t="str">
        <f>VLOOKUP(F3612,'Customer Info'!A:B,2,0)</f>
        <v>Brad</v>
      </c>
      <c r="H3612" s="5" t="str">
        <f>VLOOKUP(F3612,'Customer Info'!A:C,3,0)</f>
        <v>Eason</v>
      </c>
      <c r="I3612" s="5" t="str">
        <f>VLOOKUP(F3612,'Customer Info'!A:E,5,0)</f>
        <v>Bogor</v>
      </c>
      <c r="J3612" s="2" t="s">
        <v>56</v>
      </c>
      <c r="K3612" s="6" t="str">
        <f>VLOOKUP(J3612,'Product Details'!B:C,2,0)</f>
        <v>Technology</v>
      </c>
      <c r="L3612" s="6" t="str">
        <f>VLOOKUP(J3612,'Product Details'!B:D,3,0)</f>
        <v>Accessories</v>
      </c>
      <c r="M3612" s="6" t="s">
        <v>6410</v>
      </c>
      <c r="N3612" s="2">
        <v>5894</v>
      </c>
      <c r="O3612" s="2">
        <v>5621</v>
      </c>
      <c r="P3612" s="2">
        <v>2</v>
      </c>
      <c r="Q3612" s="7">
        <f>O3612*P3612</f>
        <v>11242</v>
      </c>
      <c r="R3612" s="7">
        <f>N3612*P3612</f>
        <v>11788</v>
      </c>
      <c r="S3612" s="2">
        <v>79</v>
      </c>
      <c r="T3612" s="8">
        <f>R3612+S3612</f>
        <v>11867</v>
      </c>
      <c r="U3612" s="8">
        <f>T3612-Q3612</f>
        <v>625</v>
      </c>
      <c r="V3612" s="2" t="s">
        <v>63</v>
      </c>
      <c r="W3612" s="31">
        <f>IF(T3612&lt;5000,T3612*2%,IF(T3612&lt;25000,T3612*5%,IF(T3612&lt;50000,T3612*7%,IF(T3612&lt;100000,T3612*9%,IF(T3612&lt;250000,T3612*12%,T3612*15%)))))</f>
        <v>593.35</v>
      </c>
    </row>
    <row r="3613" spans="1:23" x14ac:dyDescent="0.3">
      <c r="A3613" s="2" t="s">
        <v>4852</v>
      </c>
      <c r="B3613" s="4">
        <v>43150</v>
      </c>
      <c r="C3613" s="4">
        <v>43152</v>
      </c>
      <c r="D3613" s="2" t="s">
        <v>28</v>
      </c>
      <c r="E3613" s="2" t="s">
        <v>68</v>
      </c>
      <c r="F3613" s="2" t="s">
        <v>176</v>
      </c>
      <c r="G3613" s="5" t="str">
        <f>VLOOKUP(F3613,'Customer Info'!A:B,2,0)</f>
        <v>Dean</v>
      </c>
      <c r="H3613" s="5" t="str">
        <f>VLOOKUP(F3613,'Customer Info'!A:C,3,0)</f>
        <v>Katz</v>
      </c>
      <c r="I3613" s="5" t="str">
        <f>VLOOKUP(F3613,'Customer Info'!A:E,5,0)</f>
        <v>Changzhou</v>
      </c>
      <c r="J3613" s="2" t="s">
        <v>328</v>
      </c>
      <c r="K3613" s="6" t="str">
        <f>VLOOKUP(J3613,'Product Details'!B:C,2,0)</f>
        <v>Office_Supplies</v>
      </c>
      <c r="L3613" s="6" t="str">
        <f>VLOOKUP(J3613,'Product Details'!B:D,3,0)</f>
        <v>Appliances</v>
      </c>
      <c r="M3613" s="6" t="s">
        <v>6529</v>
      </c>
      <c r="N3613" s="2">
        <v>5894</v>
      </c>
      <c r="O3613" s="2">
        <v>5621</v>
      </c>
      <c r="P3613" s="2">
        <v>2</v>
      </c>
      <c r="Q3613" s="7">
        <f>O3613*P3613</f>
        <v>11242</v>
      </c>
      <c r="R3613" s="7">
        <f>N3613*P3613</f>
        <v>11788</v>
      </c>
      <c r="S3613" s="2">
        <v>67</v>
      </c>
      <c r="T3613" s="8">
        <f>R3613+S3613</f>
        <v>11855</v>
      </c>
      <c r="U3613" s="8">
        <f>T3613-Q3613</f>
        <v>613</v>
      </c>
      <c r="V3613" s="2" t="s">
        <v>33</v>
      </c>
      <c r="W3613" s="31">
        <f>IF(T3613&lt;5000,T3613*2%,IF(T3613&lt;25000,T3613*5%,IF(T3613&lt;50000,T3613*7%,IF(T3613&lt;100000,T3613*9%,IF(T3613&lt;250000,T3613*12%,T3613*15%)))))</f>
        <v>592.75</v>
      </c>
    </row>
    <row r="3614" spans="1:23" x14ac:dyDescent="0.3">
      <c r="A3614" s="2" t="s">
        <v>599</v>
      </c>
      <c r="B3614" s="4">
        <v>43282</v>
      </c>
      <c r="C3614" s="4">
        <v>43283</v>
      </c>
      <c r="D3614" s="2" t="s">
        <v>28</v>
      </c>
      <c r="E3614" s="2" t="s">
        <v>91</v>
      </c>
      <c r="F3614" s="2" t="s">
        <v>600</v>
      </c>
      <c r="G3614" s="5" t="str">
        <f>VLOOKUP(F3614,'Customer Info'!A:B,2,0)</f>
        <v>Rachel</v>
      </c>
      <c r="H3614" s="5" t="str">
        <f>VLOOKUP(F3614,'Customer Info'!A:C,3,0)</f>
        <v>Payne</v>
      </c>
      <c r="I3614" s="5" t="str">
        <f>VLOOKUP(F3614,'Customer Info'!A:E,5,0)</f>
        <v>Nagercoil</v>
      </c>
      <c r="J3614" s="2" t="s">
        <v>196</v>
      </c>
      <c r="K3614" s="6" t="str">
        <f>VLOOKUP(J3614,'Product Details'!B:C,2,0)</f>
        <v>Office_Supplies</v>
      </c>
      <c r="L3614" s="6" t="str">
        <f>VLOOKUP(J3614,'Product Details'!B:D,3,0)</f>
        <v>Labels</v>
      </c>
      <c r="M3614" s="6" t="s">
        <v>6439</v>
      </c>
      <c r="N3614" s="2">
        <v>1968</v>
      </c>
      <c r="O3614" s="2">
        <v>1821</v>
      </c>
      <c r="P3614" s="2">
        <v>6</v>
      </c>
      <c r="Q3614" s="7">
        <f>O3614*P3614</f>
        <v>10926</v>
      </c>
      <c r="R3614" s="7">
        <f>N3614*P3614</f>
        <v>11808</v>
      </c>
      <c r="S3614" s="2">
        <v>79</v>
      </c>
      <c r="T3614" s="8">
        <f>R3614+S3614</f>
        <v>11887</v>
      </c>
      <c r="U3614" s="8">
        <f>T3614-Q3614</f>
        <v>961</v>
      </c>
      <c r="V3614" s="2" t="s">
        <v>33</v>
      </c>
      <c r="W3614" s="31">
        <f>IF(T3614&lt;5000,T3614*2%,IF(T3614&lt;25000,T3614*5%,IF(T3614&lt;50000,T3614*7%,IF(T3614&lt;100000,T3614*9%,IF(T3614&lt;250000,T3614*12%,T3614*15%)))))</f>
        <v>594.35</v>
      </c>
    </row>
    <row r="3615" spans="1:23" x14ac:dyDescent="0.3">
      <c r="A3615" s="2" t="s">
        <v>2382</v>
      </c>
      <c r="B3615" s="4">
        <v>43634</v>
      </c>
      <c r="C3615" s="4">
        <v>43635</v>
      </c>
      <c r="D3615" s="2" t="s">
        <v>35</v>
      </c>
      <c r="E3615" s="2" t="s">
        <v>36</v>
      </c>
      <c r="F3615" s="2" t="s">
        <v>1211</v>
      </c>
      <c r="G3615" s="5" t="str">
        <f>VLOOKUP(F3615,'Customer Info'!A:B,2,0)</f>
        <v>Debra</v>
      </c>
      <c r="H3615" s="5" t="str">
        <f>VLOOKUP(F3615,'Customer Info'!A:C,3,0)</f>
        <v>Catini</v>
      </c>
      <c r="I3615" s="5" t="str">
        <f>VLOOKUP(F3615,'Customer Info'!A:E,5,0)</f>
        <v>Brisbane</v>
      </c>
      <c r="J3615" s="2" t="s">
        <v>226</v>
      </c>
      <c r="K3615" s="6" t="str">
        <f>VLOOKUP(J3615,'Product Details'!B:C,2,0)</f>
        <v>Furniture</v>
      </c>
      <c r="L3615" s="6" t="str">
        <f>VLOOKUP(J3615,'Product Details'!B:D,3,0)</f>
        <v>Bookcases</v>
      </c>
      <c r="M3615" s="6" t="s">
        <v>6493</v>
      </c>
      <c r="N3615" s="2">
        <v>5906</v>
      </c>
      <c r="O3615" s="2">
        <v>5266</v>
      </c>
      <c r="P3615" s="2">
        <v>2</v>
      </c>
      <c r="Q3615" s="7">
        <f>O3615*P3615</f>
        <v>10532</v>
      </c>
      <c r="R3615" s="7">
        <f>N3615*P3615</f>
        <v>11812</v>
      </c>
      <c r="S3615" s="2">
        <v>96</v>
      </c>
      <c r="T3615" s="8">
        <f>R3615+S3615</f>
        <v>11908</v>
      </c>
      <c r="U3615" s="8">
        <f>T3615-Q3615</f>
        <v>1376</v>
      </c>
      <c r="V3615" s="2" t="s">
        <v>71</v>
      </c>
      <c r="W3615" s="31">
        <f>IF(T3615&lt;5000,T3615*2%,IF(T3615&lt;25000,T3615*5%,IF(T3615&lt;50000,T3615*7%,IF(T3615&lt;100000,T3615*9%,IF(T3615&lt;250000,T3615*12%,T3615*15%)))))</f>
        <v>595.4</v>
      </c>
    </row>
    <row r="3616" spans="1:23" x14ac:dyDescent="0.3">
      <c r="A3616" s="2" t="s">
        <v>4833</v>
      </c>
      <c r="B3616" s="4">
        <v>43445</v>
      </c>
      <c r="C3616" s="4">
        <v>43446</v>
      </c>
      <c r="D3616" s="2" t="s">
        <v>35</v>
      </c>
      <c r="E3616" s="2" t="s">
        <v>29</v>
      </c>
      <c r="F3616" s="2" t="s">
        <v>305</v>
      </c>
      <c r="G3616" s="5" t="str">
        <f>VLOOKUP(F3616,'Customer Info'!A:B,2,0)</f>
        <v>Nick</v>
      </c>
      <c r="H3616" s="5" t="str">
        <f>VLOOKUP(F3616,'Customer Info'!A:C,3,0)</f>
        <v>Radford</v>
      </c>
      <c r="I3616" s="5" t="str">
        <f>VLOOKUP(F3616,'Customer Info'!A:E,5,0)</f>
        <v>Lucknow</v>
      </c>
      <c r="J3616" s="2" t="s">
        <v>38</v>
      </c>
      <c r="K3616" s="6" t="str">
        <f>VLOOKUP(J3616,'Product Details'!B:C,2,0)</f>
        <v>Office_Supplies</v>
      </c>
      <c r="L3616" s="6" t="str">
        <f>VLOOKUP(J3616,'Product Details'!B:D,3,0)</f>
        <v>Binders</v>
      </c>
      <c r="M3616" s="6" t="s">
        <v>6457</v>
      </c>
      <c r="N3616" s="2">
        <v>5906</v>
      </c>
      <c r="O3616" s="2">
        <v>5266</v>
      </c>
      <c r="P3616" s="2">
        <v>2</v>
      </c>
      <c r="Q3616" s="7">
        <f>O3616*P3616</f>
        <v>10532</v>
      </c>
      <c r="R3616" s="7">
        <f>N3616*P3616</f>
        <v>11812</v>
      </c>
      <c r="S3616" s="2">
        <v>92</v>
      </c>
      <c r="T3616" s="8">
        <f>R3616+S3616</f>
        <v>11904</v>
      </c>
      <c r="U3616" s="8">
        <f>T3616-Q3616</f>
        <v>1372</v>
      </c>
      <c r="V3616" s="2" t="s">
        <v>63</v>
      </c>
      <c r="W3616" s="31">
        <f>IF(T3616&lt;5000,T3616*2%,IF(T3616&lt;25000,T3616*5%,IF(T3616&lt;50000,T3616*7%,IF(T3616&lt;100000,T3616*9%,IF(T3616&lt;250000,T3616*12%,T3616*15%)))))</f>
        <v>595.20000000000005</v>
      </c>
    </row>
    <row r="3617" spans="1:23" x14ac:dyDescent="0.3">
      <c r="A3617" s="2" t="s">
        <v>2157</v>
      </c>
      <c r="B3617" s="4">
        <v>43247</v>
      </c>
      <c r="C3617" s="4">
        <v>43249</v>
      </c>
      <c r="D3617" s="2" t="s">
        <v>35</v>
      </c>
      <c r="E3617" s="2" t="s">
        <v>36</v>
      </c>
      <c r="F3617" s="2" t="s">
        <v>1119</v>
      </c>
      <c r="G3617" s="5" t="str">
        <f>VLOOKUP(F3617,'Customer Info'!A:B,2,0)</f>
        <v>Christopher</v>
      </c>
      <c r="H3617" s="5" t="str">
        <f>VLOOKUP(F3617,'Customer Info'!A:C,3,0)</f>
        <v>Martinez</v>
      </c>
      <c r="I3617" s="5" t="str">
        <f>VLOOKUP(F3617,'Customer Info'!A:E,5,0)</f>
        <v>Qingdao</v>
      </c>
      <c r="J3617" s="2" t="s">
        <v>121</v>
      </c>
      <c r="K3617" s="6" t="str">
        <f>VLOOKUP(J3617,'Product Details'!B:C,2,0)</f>
        <v>Furniture</v>
      </c>
      <c r="L3617" s="6" t="str">
        <f>VLOOKUP(J3617,'Product Details'!B:D,3,0)</f>
        <v>Furnishings</v>
      </c>
      <c r="M3617" s="6" t="s">
        <v>6421</v>
      </c>
      <c r="N3617" s="2">
        <v>5906</v>
      </c>
      <c r="O3617" s="2">
        <v>5266</v>
      </c>
      <c r="P3617" s="2">
        <v>2</v>
      </c>
      <c r="Q3617" s="7">
        <f>O3617*P3617</f>
        <v>10532</v>
      </c>
      <c r="R3617" s="7">
        <f>N3617*P3617</f>
        <v>11812</v>
      </c>
      <c r="S3617" s="2">
        <v>80</v>
      </c>
      <c r="T3617" s="8">
        <f>R3617+S3617</f>
        <v>11892</v>
      </c>
      <c r="U3617" s="8">
        <f>T3617-Q3617</f>
        <v>1360</v>
      </c>
      <c r="V3617" s="2" t="s">
        <v>30</v>
      </c>
      <c r="W3617" s="31">
        <f>IF(T3617&lt;5000,T3617*2%,IF(T3617&lt;25000,T3617*5%,IF(T3617&lt;50000,T3617*7%,IF(T3617&lt;100000,T3617*9%,IF(T3617&lt;250000,T3617*12%,T3617*15%)))))</f>
        <v>594.6</v>
      </c>
    </row>
    <row r="3618" spans="1:23" x14ac:dyDescent="0.3">
      <c r="A3618" s="2" t="s">
        <v>2019</v>
      </c>
      <c r="B3618" s="4">
        <v>43426</v>
      </c>
      <c r="C3618" s="4">
        <v>43427</v>
      </c>
      <c r="D3618" s="2" t="s">
        <v>35</v>
      </c>
      <c r="E3618" s="2" t="s">
        <v>68</v>
      </c>
      <c r="F3618" s="2" t="s">
        <v>784</v>
      </c>
      <c r="G3618" s="5" t="str">
        <f>VLOOKUP(F3618,'Customer Info'!A:B,2,0)</f>
        <v>Duane</v>
      </c>
      <c r="H3618" s="5" t="str">
        <f>VLOOKUP(F3618,'Customer Info'!A:C,3,0)</f>
        <v>Benoit</v>
      </c>
      <c r="I3618" s="5" t="str">
        <f>VLOOKUP(F3618,'Customer Info'!A:E,5,0)</f>
        <v>Tamworth</v>
      </c>
      <c r="J3618" s="2" t="s">
        <v>204</v>
      </c>
      <c r="K3618" s="6" t="str">
        <f>VLOOKUP(J3618,'Product Details'!B:C,2,0)</f>
        <v>Office_Supplies</v>
      </c>
      <c r="L3618" s="6" t="str">
        <f>VLOOKUP(J3618,'Product Details'!B:D,3,0)</f>
        <v>Labels</v>
      </c>
      <c r="M3618" s="6" t="s">
        <v>6516</v>
      </c>
      <c r="N3618" s="2">
        <v>5906</v>
      </c>
      <c r="O3618" s="2">
        <v>5266</v>
      </c>
      <c r="P3618" s="2">
        <v>2</v>
      </c>
      <c r="Q3618" s="7">
        <f>O3618*P3618</f>
        <v>10532</v>
      </c>
      <c r="R3618" s="7">
        <f>N3618*P3618</f>
        <v>11812</v>
      </c>
      <c r="S3618" s="2">
        <v>34</v>
      </c>
      <c r="T3618" s="8">
        <f>R3618+S3618</f>
        <v>11846</v>
      </c>
      <c r="U3618" s="8">
        <f>T3618-Q3618</f>
        <v>1314</v>
      </c>
      <c r="V3618" s="2" t="s">
        <v>33</v>
      </c>
      <c r="W3618" s="31">
        <f>IF(T3618&lt;5000,T3618*2%,IF(T3618&lt;25000,T3618*5%,IF(T3618&lt;50000,T3618*7%,IF(T3618&lt;100000,T3618*9%,IF(T3618&lt;250000,T3618*12%,T3618*15%)))))</f>
        <v>592.30000000000007</v>
      </c>
    </row>
    <row r="3619" spans="1:23" x14ac:dyDescent="0.3">
      <c r="A3619" s="2" t="s">
        <v>3733</v>
      </c>
      <c r="B3619" s="4">
        <v>44065</v>
      </c>
      <c r="C3619" s="4">
        <v>44067</v>
      </c>
      <c r="D3619" s="2" t="s">
        <v>35</v>
      </c>
      <c r="E3619" s="2" t="s">
        <v>36</v>
      </c>
      <c r="F3619" s="2" t="s">
        <v>1385</v>
      </c>
      <c r="G3619" s="5" t="str">
        <f>VLOOKUP(F3619,'Customer Info'!A:B,2,0)</f>
        <v>Brooke</v>
      </c>
      <c r="H3619" s="5" t="str">
        <f>VLOOKUP(F3619,'Customer Info'!A:C,3,0)</f>
        <v>Gillingham</v>
      </c>
      <c r="I3619" s="5" t="str">
        <f>VLOOKUP(F3619,'Customer Info'!A:E,5,0)</f>
        <v>Mysore</v>
      </c>
      <c r="J3619" s="2" t="s">
        <v>255</v>
      </c>
      <c r="K3619" s="6" t="str">
        <f>VLOOKUP(J3619,'Product Details'!B:C,2,0)</f>
        <v>Office_Supplies</v>
      </c>
      <c r="L3619" s="6" t="str">
        <f>VLOOKUP(J3619,'Product Details'!B:D,3,0)</f>
        <v>Supplies</v>
      </c>
      <c r="M3619" s="6" t="s">
        <v>6416</v>
      </c>
      <c r="N3619" s="2">
        <v>5909</v>
      </c>
      <c r="O3619" s="2">
        <v>5528</v>
      </c>
      <c r="P3619" s="2">
        <v>2</v>
      </c>
      <c r="Q3619" s="7">
        <f>O3619*P3619</f>
        <v>11056</v>
      </c>
      <c r="R3619" s="7">
        <f>N3619*P3619</f>
        <v>11818</v>
      </c>
      <c r="S3619" s="2">
        <v>98</v>
      </c>
      <c r="T3619" s="8">
        <f>R3619+S3619</f>
        <v>11916</v>
      </c>
      <c r="U3619" s="8">
        <f>T3619-Q3619</f>
        <v>860</v>
      </c>
      <c r="V3619" s="2" t="s">
        <v>63</v>
      </c>
      <c r="W3619" s="31">
        <f>IF(T3619&lt;5000,T3619*2%,IF(T3619&lt;25000,T3619*5%,IF(T3619&lt;50000,T3619*7%,IF(T3619&lt;100000,T3619*9%,IF(T3619&lt;250000,T3619*12%,T3619*15%)))))</f>
        <v>595.80000000000007</v>
      </c>
    </row>
    <row r="3620" spans="1:23" x14ac:dyDescent="0.3">
      <c r="A3620" s="2" t="s">
        <v>3263</v>
      </c>
      <c r="B3620" s="4">
        <v>43600</v>
      </c>
      <c r="C3620" s="4">
        <v>43602</v>
      </c>
      <c r="D3620" s="2" t="s">
        <v>35</v>
      </c>
      <c r="E3620" s="2" t="s">
        <v>91</v>
      </c>
      <c r="F3620" s="2" t="s">
        <v>603</v>
      </c>
      <c r="G3620" s="5" t="str">
        <f>VLOOKUP(F3620,'Customer Info'!A:B,2,0)</f>
        <v>Michelle</v>
      </c>
      <c r="H3620" s="5" t="str">
        <f>VLOOKUP(F3620,'Customer Info'!A:C,3,0)</f>
        <v>Arnett</v>
      </c>
      <c r="I3620" s="5" t="str">
        <f>VLOOKUP(F3620,'Customer Info'!A:E,5,0)</f>
        <v>Palembang</v>
      </c>
      <c r="J3620" s="2" t="s">
        <v>401</v>
      </c>
      <c r="K3620" s="6" t="str">
        <f>VLOOKUP(J3620,'Product Details'!B:C,2,0)</f>
        <v>Furniture</v>
      </c>
      <c r="L3620" s="6" t="str">
        <f>VLOOKUP(J3620,'Product Details'!B:D,3,0)</f>
        <v>Bookcases</v>
      </c>
      <c r="M3620" s="6" t="s">
        <v>6408</v>
      </c>
      <c r="N3620" s="2">
        <v>5909</v>
      </c>
      <c r="O3620" s="2">
        <v>5528</v>
      </c>
      <c r="P3620" s="2">
        <v>2</v>
      </c>
      <c r="Q3620" s="7">
        <f>O3620*P3620</f>
        <v>11056</v>
      </c>
      <c r="R3620" s="7">
        <f>N3620*P3620</f>
        <v>11818</v>
      </c>
      <c r="S3620" s="2">
        <v>91</v>
      </c>
      <c r="T3620" s="8">
        <f>R3620+S3620</f>
        <v>11909</v>
      </c>
      <c r="U3620" s="8">
        <f>T3620-Q3620</f>
        <v>853</v>
      </c>
      <c r="V3620" s="2" t="s">
        <v>33</v>
      </c>
      <c r="W3620" s="31">
        <f>IF(T3620&lt;5000,T3620*2%,IF(T3620&lt;25000,T3620*5%,IF(T3620&lt;50000,T3620*7%,IF(T3620&lt;100000,T3620*9%,IF(T3620&lt;250000,T3620*12%,T3620*15%)))))</f>
        <v>595.45000000000005</v>
      </c>
    </row>
    <row r="3621" spans="1:23" x14ac:dyDescent="0.3">
      <c r="A3621" s="2" t="s">
        <v>3903</v>
      </c>
      <c r="B3621" s="4">
        <v>43832</v>
      </c>
      <c r="C3621" s="4">
        <v>43832</v>
      </c>
      <c r="D3621" s="2" t="s">
        <v>35</v>
      </c>
      <c r="E3621" s="2" t="s">
        <v>43</v>
      </c>
      <c r="F3621" s="2" t="s">
        <v>1032</v>
      </c>
      <c r="G3621" s="5" t="str">
        <f>VLOOKUP(F3621,'Customer Info'!A:B,2,0)</f>
        <v>Eugene</v>
      </c>
      <c r="H3621" s="5" t="str">
        <f>VLOOKUP(F3621,'Customer Info'!A:C,3,0)</f>
        <v>Hildebrand</v>
      </c>
      <c r="I3621" s="5" t="str">
        <f>VLOOKUP(F3621,'Customer Info'!A:E,5,0)</f>
        <v>Coffs Harbour</v>
      </c>
      <c r="J3621" s="2" t="s">
        <v>180</v>
      </c>
      <c r="K3621" s="6" t="str">
        <f>VLOOKUP(J3621,'Product Details'!B:C,2,0)</f>
        <v>Furniture</v>
      </c>
      <c r="L3621" s="6" t="str">
        <f>VLOOKUP(J3621,'Product Details'!B:D,3,0)</f>
        <v>Tables</v>
      </c>
      <c r="M3621" s="6" t="s">
        <v>6497</v>
      </c>
      <c r="N3621" s="2">
        <v>5909</v>
      </c>
      <c r="O3621" s="2">
        <v>5528</v>
      </c>
      <c r="P3621" s="2">
        <v>2</v>
      </c>
      <c r="Q3621" s="7">
        <f>O3621*P3621</f>
        <v>11056</v>
      </c>
      <c r="R3621" s="7">
        <f>N3621*P3621</f>
        <v>11818</v>
      </c>
      <c r="S3621" s="2">
        <v>47</v>
      </c>
      <c r="T3621" s="8">
        <f>R3621+S3621</f>
        <v>11865</v>
      </c>
      <c r="U3621" s="8">
        <f>T3621-Q3621</f>
        <v>809</v>
      </c>
      <c r="V3621" s="2" t="s">
        <v>33</v>
      </c>
      <c r="W3621" s="31">
        <f>IF(T3621&lt;5000,T3621*2%,IF(T3621&lt;25000,T3621*5%,IF(T3621&lt;50000,T3621*7%,IF(T3621&lt;100000,T3621*9%,IF(T3621&lt;250000,T3621*12%,T3621*15%)))))</f>
        <v>593.25</v>
      </c>
    </row>
    <row r="3622" spans="1:23" x14ac:dyDescent="0.3">
      <c r="A3622" s="2" t="s">
        <v>3692</v>
      </c>
      <c r="B3622" s="4">
        <v>44065</v>
      </c>
      <c r="C3622" s="4">
        <v>44066</v>
      </c>
      <c r="D3622" s="2" t="s">
        <v>28</v>
      </c>
      <c r="E3622" s="2" t="s">
        <v>91</v>
      </c>
      <c r="F3622" s="2" t="s">
        <v>1632</v>
      </c>
      <c r="G3622" s="5" t="str">
        <f>VLOOKUP(F3622,'Customer Info'!A:B,2,0)</f>
        <v>Monica</v>
      </c>
      <c r="H3622" s="5" t="str">
        <f>VLOOKUP(F3622,'Customer Info'!A:C,3,0)</f>
        <v>Federle</v>
      </c>
      <c r="I3622" s="5" t="str">
        <f>VLOOKUP(F3622,'Customer Info'!A:E,5,0)</f>
        <v>Lismore</v>
      </c>
      <c r="J3622" s="2" t="s">
        <v>441</v>
      </c>
      <c r="K3622" s="6" t="str">
        <f>VLOOKUP(J3622,'Product Details'!B:C,2,0)</f>
        <v>Technology</v>
      </c>
      <c r="L3622" s="6" t="str">
        <f>VLOOKUP(J3622,'Product Details'!B:D,3,0)</f>
        <v>Phones</v>
      </c>
      <c r="M3622" s="6" t="s">
        <v>6417</v>
      </c>
      <c r="N3622" s="2">
        <v>2365</v>
      </c>
      <c r="O3622" s="2">
        <v>2232</v>
      </c>
      <c r="P3622" s="2">
        <v>5</v>
      </c>
      <c r="Q3622" s="7">
        <f>O3622*P3622</f>
        <v>11160</v>
      </c>
      <c r="R3622" s="7">
        <f>N3622*P3622</f>
        <v>11825</v>
      </c>
      <c r="S3622" s="2">
        <v>78</v>
      </c>
      <c r="T3622" s="8">
        <f>R3622+S3622</f>
        <v>11903</v>
      </c>
      <c r="U3622" s="8">
        <f>T3622-Q3622</f>
        <v>743</v>
      </c>
      <c r="V3622" s="2" t="s">
        <v>63</v>
      </c>
      <c r="W3622" s="31">
        <f>IF(T3622&lt;5000,T3622*2%,IF(T3622&lt;25000,T3622*5%,IF(T3622&lt;50000,T3622*7%,IF(T3622&lt;100000,T3622*9%,IF(T3622&lt;250000,T3622*12%,T3622*15%)))))</f>
        <v>595.15</v>
      </c>
    </row>
    <row r="3623" spans="1:23" x14ac:dyDescent="0.3">
      <c r="A3623" s="2" t="s">
        <v>2148</v>
      </c>
      <c r="B3623" s="4">
        <v>43218</v>
      </c>
      <c r="C3623" s="4">
        <v>43218</v>
      </c>
      <c r="D3623" s="2" t="s">
        <v>28</v>
      </c>
      <c r="E3623" s="2" t="s">
        <v>43</v>
      </c>
      <c r="F3623" s="2" t="s">
        <v>1221</v>
      </c>
      <c r="G3623" s="5" t="str">
        <f>VLOOKUP(F3623,'Customer Info'!A:B,2,0)</f>
        <v>Vivek</v>
      </c>
      <c r="H3623" s="5" t="str">
        <f>VLOOKUP(F3623,'Customer Info'!A:C,3,0)</f>
        <v>Grady</v>
      </c>
      <c r="I3623" s="5" t="str">
        <f>VLOOKUP(F3623,'Customer Info'!A:E,5,0)</f>
        <v>Shantou</v>
      </c>
      <c r="J3623" s="2" t="s">
        <v>56</v>
      </c>
      <c r="K3623" s="6" t="str">
        <f>VLOOKUP(J3623,'Product Details'!B:C,2,0)</f>
        <v>Technology</v>
      </c>
      <c r="L3623" s="6" t="str">
        <f>VLOOKUP(J3623,'Product Details'!B:D,3,0)</f>
        <v>Accessories</v>
      </c>
      <c r="M3623" s="6" t="s">
        <v>6410</v>
      </c>
      <c r="N3623" s="2">
        <v>2365</v>
      </c>
      <c r="O3623" s="2">
        <v>2232</v>
      </c>
      <c r="P3623" s="2">
        <v>5</v>
      </c>
      <c r="Q3623" s="7">
        <f>O3623*P3623</f>
        <v>11160</v>
      </c>
      <c r="R3623" s="7">
        <f>N3623*P3623</f>
        <v>11825</v>
      </c>
      <c r="S3623" s="2">
        <v>51</v>
      </c>
      <c r="T3623" s="8">
        <f>R3623+S3623</f>
        <v>11876</v>
      </c>
      <c r="U3623" s="8">
        <f>T3623-Q3623</f>
        <v>716</v>
      </c>
      <c r="V3623" s="2" t="s">
        <v>33</v>
      </c>
      <c r="W3623" s="31">
        <f>IF(T3623&lt;5000,T3623*2%,IF(T3623&lt;25000,T3623*5%,IF(T3623&lt;50000,T3623*7%,IF(T3623&lt;100000,T3623*9%,IF(T3623&lt;250000,T3623*12%,T3623*15%)))))</f>
        <v>593.80000000000007</v>
      </c>
    </row>
    <row r="3624" spans="1:23" x14ac:dyDescent="0.3">
      <c r="A3624" s="2" t="s">
        <v>2568</v>
      </c>
      <c r="B3624" s="4">
        <v>44030</v>
      </c>
      <c r="C3624" s="4">
        <v>44032</v>
      </c>
      <c r="D3624" s="2" t="s">
        <v>28</v>
      </c>
      <c r="E3624" s="2" t="s">
        <v>36</v>
      </c>
      <c r="F3624" s="2" t="s">
        <v>549</v>
      </c>
      <c r="G3624" s="5" t="str">
        <f>VLOOKUP(F3624,'Customer Info'!A:B,2,0)</f>
        <v>Pauline</v>
      </c>
      <c r="H3624" s="5" t="str">
        <f>VLOOKUP(F3624,'Customer Info'!A:C,3,0)</f>
        <v>Chand</v>
      </c>
      <c r="I3624" s="5" t="str">
        <f>VLOOKUP(F3624,'Customer Info'!A:E,5,0)</f>
        <v>Perth</v>
      </c>
      <c r="J3624" s="2" t="s">
        <v>77</v>
      </c>
      <c r="K3624" s="6" t="str">
        <f>VLOOKUP(J3624,'Product Details'!B:C,2,0)</f>
        <v>Office_Supplies</v>
      </c>
      <c r="L3624" s="6" t="str">
        <f>VLOOKUP(J3624,'Product Details'!B:D,3,0)</f>
        <v>Supplies</v>
      </c>
      <c r="M3624" s="6" t="s">
        <v>6446</v>
      </c>
      <c r="N3624" s="2">
        <v>2365</v>
      </c>
      <c r="O3624" s="2">
        <v>2232</v>
      </c>
      <c r="P3624" s="2">
        <v>5</v>
      </c>
      <c r="Q3624" s="7">
        <f>O3624*P3624</f>
        <v>11160</v>
      </c>
      <c r="R3624" s="7">
        <f>N3624*P3624</f>
        <v>11825</v>
      </c>
      <c r="S3624" s="2">
        <v>35</v>
      </c>
      <c r="T3624" s="8">
        <f>R3624+S3624</f>
        <v>11860</v>
      </c>
      <c r="U3624" s="8">
        <f>T3624-Q3624</f>
        <v>700</v>
      </c>
      <c r="V3624" s="2" t="s">
        <v>33</v>
      </c>
      <c r="W3624" s="31">
        <f>IF(T3624&lt;5000,T3624*2%,IF(T3624&lt;25000,T3624*5%,IF(T3624&lt;50000,T3624*7%,IF(T3624&lt;100000,T3624*9%,IF(T3624&lt;250000,T3624*12%,T3624*15%)))))</f>
        <v>593</v>
      </c>
    </row>
    <row r="3625" spans="1:23" x14ac:dyDescent="0.3">
      <c r="A3625" s="2" t="s">
        <v>4280</v>
      </c>
      <c r="B3625" s="4">
        <v>43310</v>
      </c>
      <c r="C3625" s="4">
        <v>43312</v>
      </c>
      <c r="D3625" s="2" t="s">
        <v>28</v>
      </c>
      <c r="E3625" s="2" t="s">
        <v>91</v>
      </c>
      <c r="F3625" s="2" t="s">
        <v>101</v>
      </c>
      <c r="G3625" s="5" t="str">
        <f>VLOOKUP(F3625,'Customer Info'!A:B,2,0)</f>
        <v>Laurel</v>
      </c>
      <c r="H3625" s="5" t="str">
        <f>VLOOKUP(F3625,'Customer Info'!A:C,3,0)</f>
        <v>Workman</v>
      </c>
      <c r="I3625" s="5" t="str">
        <f>VLOOKUP(F3625,'Customer Info'!A:E,5,0)</f>
        <v>Leipzig</v>
      </c>
      <c r="J3625" s="2" t="s">
        <v>594</v>
      </c>
      <c r="K3625" s="6" t="str">
        <f>VLOOKUP(J3625,'Product Details'!B:C,2,0)</f>
        <v>Office_Supplies</v>
      </c>
      <c r="L3625" s="6" t="str">
        <f>VLOOKUP(J3625,'Product Details'!B:D,3,0)</f>
        <v>Art</v>
      </c>
      <c r="M3625" s="6" t="s">
        <v>6478</v>
      </c>
      <c r="N3625" s="2">
        <v>2958</v>
      </c>
      <c r="O3625" s="2">
        <v>2743</v>
      </c>
      <c r="P3625" s="2">
        <v>4</v>
      </c>
      <c r="Q3625" s="7">
        <f>O3625*P3625</f>
        <v>10972</v>
      </c>
      <c r="R3625" s="7">
        <f>N3625*P3625</f>
        <v>11832</v>
      </c>
      <c r="S3625" s="2">
        <v>32</v>
      </c>
      <c r="T3625" s="8">
        <f>R3625+S3625</f>
        <v>11864</v>
      </c>
      <c r="U3625" s="8">
        <f>T3625-Q3625</f>
        <v>892</v>
      </c>
      <c r="V3625" s="2" t="s">
        <v>63</v>
      </c>
      <c r="W3625" s="31">
        <f>IF(T3625&lt;5000,T3625*2%,IF(T3625&lt;25000,T3625*5%,IF(T3625&lt;50000,T3625*7%,IF(T3625&lt;100000,T3625*9%,IF(T3625&lt;250000,T3625*12%,T3625*15%)))))</f>
        <v>593.20000000000005</v>
      </c>
    </row>
    <row r="3626" spans="1:23" x14ac:dyDescent="0.3">
      <c r="A3626" s="2" t="s">
        <v>4606</v>
      </c>
      <c r="B3626" s="4">
        <v>44073</v>
      </c>
      <c r="C3626" s="4">
        <v>44074</v>
      </c>
      <c r="D3626" s="2" t="s">
        <v>28</v>
      </c>
      <c r="E3626" s="2" t="s">
        <v>91</v>
      </c>
      <c r="F3626" s="2" t="s">
        <v>723</v>
      </c>
      <c r="G3626" s="5" t="str">
        <f>VLOOKUP(F3626,'Customer Info'!A:B,2,0)</f>
        <v>Sally</v>
      </c>
      <c r="H3626" s="5" t="str">
        <f>VLOOKUP(F3626,'Customer Info'!A:C,3,0)</f>
        <v>Hughsby</v>
      </c>
      <c r="I3626" s="5" t="str">
        <f>VLOOKUP(F3626,'Customer Info'!A:E,5,0)</f>
        <v>Depok</v>
      </c>
      <c r="J3626" s="2" t="s">
        <v>520</v>
      </c>
      <c r="K3626" s="6" t="str">
        <f>VLOOKUP(J3626,'Product Details'!B:C,2,0)</f>
        <v>Office_Supplies</v>
      </c>
      <c r="L3626" s="6" t="str">
        <f>VLOOKUP(J3626,'Product Details'!B:D,3,0)</f>
        <v>Fasteners</v>
      </c>
      <c r="M3626" s="6" t="s">
        <v>6557</v>
      </c>
      <c r="N3626" s="2">
        <v>2958</v>
      </c>
      <c r="O3626" s="2">
        <v>2743</v>
      </c>
      <c r="P3626" s="2">
        <v>4</v>
      </c>
      <c r="Q3626" s="7">
        <f>O3626*P3626</f>
        <v>10972</v>
      </c>
      <c r="R3626" s="7">
        <f>N3626*P3626</f>
        <v>11832</v>
      </c>
      <c r="S3626" s="2">
        <v>22</v>
      </c>
      <c r="T3626" s="8">
        <f>R3626+S3626</f>
        <v>11854</v>
      </c>
      <c r="U3626" s="8">
        <f>T3626-Q3626</f>
        <v>882</v>
      </c>
      <c r="V3626" s="2" t="s">
        <v>30</v>
      </c>
      <c r="W3626" s="31">
        <f>IF(T3626&lt;5000,T3626*2%,IF(T3626&lt;25000,T3626*5%,IF(T3626&lt;50000,T3626*7%,IF(T3626&lt;100000,T3626*9%,IF(T3626&lt;250000,T3626*12%,T3626*15%)))))</f>
        <v>592.70000000000005</v>
      </c>
    </row>
    <row r="3627" spans="1:23" x14ac:dyDescent="0.3">
      <c r="A3627" s="2" t="s">
        <v>2301</v>
      </c>
      <c r="B3627" s="4">
        <v>43792</v>
      </c>
      <c r="C3627" s="4">
        <v>43793</v>
      </c>
      <c r="D3627" s="2" t="s">
        <v>28</v>
      </c>
      <c r="E3627" s="2" t="s">
        <v>91</v>
      </c>
      <c r="F3627" s="2" t="s">
        <v>1572</v>
      </c>
      <c r="G3627" s="5" t="str">
        <f>VLOOKUP(F3627,'Customer Info'!A:B,2,0)</f>
        <v>Brian</v>
      </c>
      <c r="H3627" s="5" t="str">
        <f>VLOOKUP(F3627,'Customer Info'!A:C,3,0)</f>
        <v>Dahlen</v>
      </c>
      <c r="I3627" s="5" t="str">
        <f>VLOOKUP(F3627,'Customer Info'!A:E,5,0)</f>
        <v>Shantou</v>
      </c>
      <c r="J3627" s="2" t="s">
        <v>322</v>
      </c>
      <c r="K3627" s="6" t="str">
        <f>VLOOKUP(J3627,'Product Details'!B:C,2,0)</f>
        <v>Technology</v>
      </c>
      <c r="L3627" s="6" t="str">
        <f>VLOOKUP(J3627,'Product Details'!B:D,3,0)</f>
        <v>Accessories</v>
      </c>
      <c r="M3627" s="6" t="s">
        <v>6475</v>
      </c>
      <c r="N3627" s="2">
        <v>2960</v>
      </c>
      <c r="O3627" s="2">
        <v>2635</v>
      </c>
      <c r="P3627" s="2">
        <v>4</v>
      </c>
      <c r="Q3627" s="7">
        <f>O3627*P3627</f>
        <v>10540</v>
      </c>
      <c r="R3627" s="7">
        <f>N3627*P3627</f>
        <v>11840</v>
      </c>
      <c r="S3627" s="2">
        <v>63</v>
      </c>
      <c r="T3627" s="8">
        <f>R3627+S3627</f>
        <v>11903</v>
      </c>
      <c r="U3627" s="8">
        <f>T3627-Q3627</f>
        <v>1363</v>
      </c>
      <c r="V3627" s="2" t="s">
        <v>63</v>
      </c>
      <c r="W3627" s="31">
        <f>IF(T3627&lt;5000,T3627*2%,IF(T3627&lt;25000,T3627*5%,IF(T3627&lt;50000,T3627*7%,IF(T3627&lt;100000,T3627*9%,IF(T3627&lt;250000,T3627*12%,T3627*15%)))))</f>
        <v>595.15</v>
      </c>
    </row>
    <row r="3628" spans="1:23" x14ac:dyDescent="0.3">
      <c r="A3628" s="2" t="s">
        <v>3173</v>
      </c>
      <c r="B3628" s="4">
        <v>43228</v>
      </c>
      <c r="C3628" s="4">
        <v>43229</v>
      </c>
      <c r="D3628" s="2" t="s">
        <v>28</v>
      </c>
      <c r="E3628" s="2" t="s">
        <v>36</v>
      </c>
      <c r="F3628" s="2" t="s">
        <v>634</v>
      </c>
      <c r="G3628" s="5" t="str">
        <f>VLOOKUP(F3628,'Customer Info'!A:B,2,0)</f>
        <v>Rob</v>
      </c>
      <c r="H3628" s="5" t="str">
        <f>VLOOKUP(F3628,'Customer Info'!A:C,3,0)</f>
        <v>Haberlin</v>
      </c>
      <c r="I3628" s="5" t="str">
        <f>VLOOKUP(F3628,'Customer Info'!A:E,5,0)</f>
        <v>Harbin</v>
      </c>
      <c r="J3628" s="2" t="s">
        <v>204</v>
      </c>
      <c r="K3628" s="6" t="str">
        <f>VLOOKUP(J3628,'Product Details'!B:C,2,0)</f>
        <v>Office_Supplies</v>
      </c>
      <c r="L3628" s="6" t="str">
        <f>VLOOKUP(J3628,'Product Details'!B:D,3,0)</f>
        <v>Labels</v>
      </c>
      <c r="M3628" s="6" t="s">
        <v>6516</v>
      </c>
      <c r="N3628" s="2">
        <v>2960</v>
      </c>
      <c r="O3628" s="2">
        <v>2635</v>
      </c>
      <c r="P3628" s="2">
        <v>4</v>
      </c>
      <c r="Q3628" s="7">
        <f>O3628*P3628</f>
        <v>10540</v>
      </c>
      <c r="R3628" s="7">
        <f>N3628*P3628</f>
        <v>11840</v>
      </c>
      <c r="S3628" s="2">
        <v>37</v>
      </c>
      <c r="T3628" s="8">
        <f>R3628+S3628</f>
        <v>11877</v>
      </c>
      <c r="U3628" s="8">
        <f>T3628-Q3628</f>
        <v>1337</v>
      </c>
      <c r="V3628" s="2" t="s">
        <v>63</v>
      </c>
      <c r="W3628" s="31">
        <f>IF(T3628&lt;5000,T3628*2%,IF(T3628&lt;25000,T3628*5%,IF(T3628&lt;50000,T3628*7%,IF(T3628&lt;100000,T3628*9%,IF(T3628&lt;250000,T3628*12%,T3628*15%)))))</f>
        <v>593.85</v>
      </c>
    </row>
    <row r="3629" spans="1:23" x14ac:dyDescent="0.3">
      <c r="A3629" s="2" t="s">
        <v>1372</v>
      </c>
      <c r="B3629" s="4">
        <v>43699</v>
      </c>
      <c r="C3629" s="4">
        <v>43699</v>
      </c>
      <c r="D3629" s="2" t="s">
        <v>28</v>
      </c>
      <c r="E3629" s="2" t="s">
        <v>29</v>
      </c>
      <c r="F3629" s="2" t="s">
        <v>598</v>
      </c>
      <c r="G3629" s="5" t="str">
        <f>VLOOKUP(F3629,'Customer Info'!A:B,2,0)</f>
        <v>Shui</v>
      </c>
      <c r="H3629" s="5" t="str">
        <f>VLOOKUP(F3629,'Customer Info'!A:C,3,0)</f>
        <v>Tom</v>
      </c>
      <c r="I3629" s="5" t="str">
        <f>VLOOKUP(F3629,'Customer Info'!A:E,5,0)</f>
        <v>Melbourne</v>
      </c>
      <c r="J3629" s="2" t="s">
        <v>111</v>
      </c>
      <c r="K3629" s="6" t="str">
        <f>VLOOKUP(J3629,'Product Details'!B:C,2,0)</f>
        <v>Office_Supplies</v>
      </c>
      <c r="L3629" s="6" t="str">
        <f>VLOOKUP(J3629,'Product Details'!B:D,3,0)</f>
        <v>Storage</v>
      </c>
      <c r="M3629" s="6" t="s">
        <v>6543</v>
      </c>
      <c r="N3629" s="2">
        <v>2960</v>
      </c>
      <c r="O3629" s="2">
        <v>2635</v>
      </c>
      <c r="P3629" s="2">
        <v>4</v>
      </c>
      <c r="Q3629" s="7">
        <f>O3629*P3629</f>
        <v>10540</v>
      </c>
      <c r="R3629" s="7">
        <f>N3629*P3629</f>
        <v>11840</v>
      </c>
      <c r="S3629" s="2">
        <v>34</v>
      </c>
      <c r="T3629" s="8">
        <f>R3629+S3629</f>
        <v>11874</v>
      </c>
      <c r="U3629" s="8">
        <f>T3629-Q3629</f>
        <v>1334</v>
      </c>
      <c r="V3629" s="2" t="s">
        <v>33</v>
      </c>
      <c r="W3629" s="31">
        <f>IF(T3629&lt;5000,T3629*2%,IF(T3629&lt;25000,T3629*5%,IF(T3629&lt;50000,T3629*7%,IF(T3629&lt;100000,T3629*9%,IF(T3629&lt;250000,T3629*12%,T3629*15%)))))</f>
        <v>593.70000000000005</v>
      </c>
    </row>
    <row r="3630" spans="1:23" x14ac:dyDescent="0.3">
      <c r="A3630" s="2" t="s">
        <v>2767</v>
      </c>
      <c r="B3630" s="4">
        <v>43919</v>
      </c>
      <c r="C3630" s="4">
        <v>43919</v>
      </c>
      <c r="D3630" s="2" t="s">
        <v>35</v>
      </c>
      <c r="E3630" s="2" t="s">
        <v>43</v>
      </c>
      <c r="F3630" s="2" t="s">
        <v>213</v>
      </c>
      <c r="G3630" s="5" t="str">
        <f>VLOOKUP(F3630,'Customer Info'!A:B,2,0)</f>
        <v>Meg</v>
      </c>
      <c r="H3630" s="5" t="str">
        <f>VLOOKUP(F3630,'Customer Info'!A:C,3,0)</f>
        <v>Tillman</v>
      </c>
      <c r="I3630" s="5" t="str">
        <f>VLOOKUP(F3630,'Customer Info'!A:E,5,0)</f>
        <v>Bangalore</v>
      </c>
      <c r="J3630" s="2" t="s">
        <v>62</v>
      </c>
      <c r="K3630" s="6" t="str">
        <f>VLOOKUP(J3630,'Product Details'!B:C,2,0)</f>
        <v>Office_Supplies</v>
      </c>
      <c r="L3630" s="6" t="str">
        <f>VLOOKUP(J3630,'Product Details'!B:D,3,0)</f>
        <v>Envelopes</v>
      </c>
      <c r="M3630" s="6" t="s">
        <v>6482</v>
      </c>
      <c r="N3630" s="2">
        <v>5941</v>
      </c>
      <c r="O3630" s="2">
        <v>5827</v>
      </c>
      <c r="P3630" s="2">
        <v>2</v>
      </c>
      <c r="Q3630" s="7">
        <f>O3630*P3630</f>
        <v>11654</v>
      </c>
      <c r="R3630" s="7">
        <f>N3630*P3630</f>
        <v>11882</v>
      </c>
      <c r="S3630" s="2">
        <v>88</v>
      </c>
      <c r="T3630" s="8">
        <f>R3630+S3630</f>
        <v>11970</v>
      </c>
      <c r="U3630" s="8">
        <f>T3630-Q3630</f>
        <v>316</v>
      </c>
      <c r="V3630" s="2" t="s">
        <v>33</v>
      </c>
      <c r="W3630" s="31">
        <f>IF(T3630&lt;5000,T3630*2%,IF(T3630&lt;25000,T3630*5%,IF(T3630&lt;50000,T3630*7%,IF(T3630&lt;100000,T3630*9%,IF(T3630&lt;250000,T3630*12%,T3630*15%)))))</f>
        <v>598.5</v>
      </c>
    </row>
    <row r="3631" spans="1:23" x14ac:dyDescent="0.3">
      <c r="A3631" s="2" t="s">
        <v>504</v>
      </c>
      <c r="B3631" s="4">
        <v>43149</v>
      </c>
      <c r="C3631" s="4">
        <v>43150</v>
      </c>
      <c r="D3631" s="2" t="s">
        <v>47</v>
      </c>
      <c r="E3631" s="2" t="s">
        <v>91</v>
      </c>
      <c r="F3631" s="2" t="s">
        <v>179</v>
      </c>
      <c r="G3631" s="5" t="str">
        <f>VLOOKUP(F3631,'Customer Info'!A:B,2,0)</f>
        <v>Tony</v>
      </c>
      <c r="H3631" s="5" t="str">
        <f>VLOOKUP(F3631,'Customer Info'!A:C,3,0)</f>
        <v>Sayre</v>
      </c>
      <c r="I3631" s="5" t="str">
        <f>VLOOKUP(F3631,'Customer Info'!A:E,5,0)</f>
        <v>Bharatpur</v>
      </c>
      <c r="J3631" s="2" t="s">
        <v>193</v>
      </c>
      <c r="K3631" s="6" t="str">
        <f>VLOOKUP(J3631,'Product Details'!B:C,2,0)</f>
        <v>Office_Supplies</v>
      </c>
      <c r="L3631" s="6" t="str">
        <f>VLOOKUP(J3631,'Product Details'!B:D,3,0)</f>
        <v>Art</v>
      </c>
      <c r="M3631" s="6" t="s">
        <v>6434</v>
      </c>
      <c r="N3631" s="2">
        <v>1321</v>
      </c>
      <c r="O3631" s="2">
        <v>1211</v>
      </c>
      <c r="P3631" s="2">
        <v>9</v>
      </c>
      <c r="Q3631" s="7">
        <f>O3631*P3631</f>
        <v>10899</v>
      </c>
      <c r="R3631" s="7">
        <f>N3631*P3631</f>
        <v>11889</v>
      </c>
      <c r="S3631" s="2">
        <v>82</v>
      </c>
      <c r="T3631" s="8">
        <f>R3631+S3631</f>
        <v>11971</v>
      </c>
      <c r="U3631" s="8">
        <f>T3631-Q3631</f>
        <v>1072</v>
      </c>
      <c r="V3631" s="2" t="s">
        <v>33</v>
      </c>
      <c r="W3631" s="31">
        <f>IF(T3631&lt;5000,T3631*2%,IF(T3631&lt;25000,T3631*5%,IF(T3631&lt;50000,T3631*7%,IF(T3631&lt;100000,T3631*9%,IF(T3631&lt;250000,T3631*12%,T3631*15%)))))</f>
        <v>598.55000000000007</v>
      </c>
    </row>
    <row r="3632" spans="1:23" x14ac:dyDescent="0.3">
      <c r="A3632" s="2" t="s">
        <v>1451</v>
      </c>
      <c r="B3632" s="4">
        <v>43587</v>
      </c>
      <c r="C3632" s="4">
        <v>43588</v>
      </c>
      <c r="D3632" s="2" t="s">
        <v>47</v>
      </c>
      <c r="E3632" s="2" t="s">
        <v>68</v>
      </c>
      <c r="F3632" s="2" t="s">
        <v>254</v>
      </c>
      <c r="G3632" s="5" t="str">
        <f>VLOOKUP(F3632,'Customer Info'!A:B,2,0)</f>
        <v>Patricia</v>
      </c>
      <c r="H3632" s="5" t="str">
        <f>VLOOKUP(F3632,'Customer Info'!A:C,3,0)</f>
        <v>Hirasaki</v>
      </c>
      <c r="I3632" s="5" t="str">
        <f>VLOOKUP(F3632,'Customer Info'!A:E,5,0)</f>
        <v>Pimpri</v>
      </c>
      <c r="J3632" s="2" t="s">
        <v>1224</v>
      </c>
      <c r="K3632" s="6" t="str">
        <f>VLOOKUP(J3632,'Product Details'!B:C,2,0)</f>
        <v>Office_Supplies</v>
      </c>
      <c r="L3632" s="6" t="str">
        <f>VLOOKUP(J3632,'Product Details'!B:D,3,0)</f>
        <v>Labels</v>
      </c>
      <c r="M3632" s="6" t="s">
        <v>6466</v>
      </c>
      <c r="N3632" s="2">
        <v>1321</v>
      </c>
      <c r="O3632" s="2">
        <v>1211</v>
      </c>
      <c r="P3632" s="2">
        <v>9</v>
      </c>
      <c r="Q3632" s="7">
        <f>O3632*P3632</f>
        <v>10899</v>
      </c>
      <c r="R3632" s="7">
        <f>N3632*P3632</f>
        <v>11889</v>
      </c>
      <c r="S3632" s="2">
        <v>28</v>
      </c>
      <c r="T3632" s="8">
        <f>R3632+S3632</f>
        <v>11917</v>
      </c>
      <c r="U3632" s="8">
        <f>T3632-Q3632</f>
        <v>1018</v>
      </c>
      <c r="V3632" s="2" t="s">
        <v>33</v>
      </c>
      <c r="W3632" s="31">
        <f>IF(T3632&lt;5000,T3632*2%,IF(T3632&lt;25000,T3632*5%,IF(T3632&lt;50000,T3632*7%,IF(T3632&lt;100000,T3632*9%,IF(T3632&lt;250000,T3632*12%,T3632*15%)))))</f>
        <v>595.85</v>
      </c>
    </row>
    <row r="3633" spans="1:23" x14ac:dyDescent="0.3">
      <c r="A3633" s="2" t="s">
        <v>415</v>
      </c>
      <c r="B3633" s="4">
        <v>43266</v>
      </c>
      <c r="C3633" s="4">
        <v>43266</v>
      </c>
      <c r="D3633" s="2" t="s">
        <v>28</v>
      </c>
      <c r="E3633" s="2" t="s">
        <v>36</v>
      </c>
      <c r="F3633" s="2" t="s">
        <v>228</v>
      </c>
      <c r="G3633" s="5" t="str">
        <f>VLOOKUP(F3633,'Customer Info'!A:B,2,0)</f>
        <v>Tamara</v>
      </c>
      <c r="H3633" s="5" t="str">
        <f>VLOOKUP(F3633,'Customer Info'!A:C,3,0)</f>
        <v>Willingham</v>
      </c>
      <c r="I3633" s="5" t="str">
        <f>VLOOKUP(F3633,'Customer Info'!A:E,5,0)</f>
        <v>Sindelfingen</v>
      </c>
      <c r="J3633" s="2" t="s">
        <v>416</v>
      </c>
      <c r="K3633" s="6" t="str">
        <f>VLOOKUP(J3633,'Product Details'!B:C,2,0)</f>
        <v>Technology</v>
      </c>
      <c r="L3633" s="6" t="str">
        <f>VLOOKUP(J3633,'Product Details'!B:D,3,0)</f>
        <v>Phones</v>
      </c>
      <c r="M3633" s="6" t="s">
        <v>6448</v>
      </c>
      <c r="N3633" s="2">
        <v>1983</v>
      </c>
      <c r="O3633" s="2">
        <v>1908</v>
      </c>
      <c r="P3633" s="2">
        <v>6</v>
      </c>
      <c r="Q3633" s="7">
        <f>O3633*P3633</f>
        <v>11448</v>
      </c>
      <c r="R3633" s="7">
        <f>N3633*P3633</f>
        <v>11898</v>
      </c>
      <c r="S3633" s="2">
        <v>53</v>
      </c>
      <c r="T3633" s="8">
        <f>R3633+S3633</f>
        <v>11951</v>
      </c>
      <c r="U3633" s="8">
        <f>T3633-Q3633</f>
        <v>503</v>
      </c>
      <c r="V3633" s="2" t="s">
        <v>63</v>
      </c>
      <c r="W3633" s="31">
        <f>IF(T3633&lt;5000,T3633*2%,IF(T3633&lt;25000,T3633*5%,IF(T3633&lt;50000,T3633*7%,IF(T3633&lt;100000,T3633*9%,IF(T3633&lt;250000,T3633*12%,T3633*15%)))))</f>
        <v>597.55000000000007</v>
      </c>
    </row>
    <row r="3634" spans="1:23" x14ac:dyDescent="0.3">
      <c r="A3634" s="2" t="s">
        <v>2572</v>
      </c>
      <c r="B3634" s="4">
        <v>43965</v>
      </c>
      <c r="C3634" s="4">
        <v>43967</v>
      </c>
      <c r="D3634" s="2" t="s">
        <v>28</v>
      </c>
      <c r="E3634" s="2" t="s">
        <v>91</v>
      </c>
      <c r="F3634" s="2" t="s">
        <v>397</v>
      </c>
      <c r="G3634" s="5" t="str">
        <f>VLOOKUP(F3634,'Customer Info'!A:B,2,0)</f>
        <v>Lynn</v>
      </c>
      <c r="H3634" s="5" t="str">
        <f>VLOOKUP(F3634,'Customer Info'!A:C,3,0)</f>
        <v>Smith</v>
      </c>
      <c r="I3634" s="5" t="str">
        <f>VLOOKUP(F3634,'Customer Info'!A:E,5,0)</f>
        <v>Guiping</v>
      </c>
      <c r="J3634" s="2" t="s">
        <v>196</v>
      </c>
      <c r="K3634" s="6" t="str">
        <f>VLOOKUP(J3634,'Product Details'!B:C,2,0)</f>
        <v>Office_Supplies</v>
      </c>
      <c r="L3634" s="6" t="str">
        <f>VLOOKUP(J3634,'Product Details'!B:D,3,0)</f>
        <v>Labels</v>
      </c>
      <c r="M3634" s="6" t="s">
        <v>6439</v>
      </c>
      <c r="N3634" s="2">
        <v>2981</v>
      </c>
      <c r="O3634" s="2">
        <v>2870</v>
      </c>
      <c r="P3634" s="2">
        <v>4</v>
      </c>
      <c r="Q3634" s="7">
        <f>O3634*P3634</f>
        <v>11480</v>
      </c>
      <c r="R3634" s="7">
        <f>N3634*P3634</f>
        <v>11924</v>
      </c>
      <c r="S3634" s="2">
        <v>85</v>
      </c>
      <c r="T3634" s="8">
        <f>R3634+S3634</f>
        <v>12009</v>
      </c>
      <c r="U3634" s="8">
        <f>T3634-Q3634</f>
        <v>529</v>
      </c>
      <c r="V3634" s="2" t="s">
        <v>33</v>
      </c>
      <c r="W3634" s="31">
        <f>IF(T3634&lt;5000,T3634*2%,IF(T3634&lt;25000,T3634*5%,IF(T3634&lt;50000,T3634*7%,IF(T3634&lt;100000,T3634*9%,IF(T3634&lt;250000,T3634*12%,T3634*15%)))))</f>
        <v>600.45000000000005</v>
      </c>
    </row>
    <row r="3635" spans="1:23" x14ac:dyDescent="0.3">
      <c r="A3635" s="2" t="s">
        <v>2307</v>
      </c>
      <c r="B3635" s="4">
        <v>43544</v>
      </c>
      <c r="C3635" s="4">
        <v>43546</v>
      </c>
      <c r="D3635" s="2" t="s">
        <v>28</v>
      </c>
      <c r="E3635" s="2" t="s">
        <v>43</v>
      </c>
      <c r="F3635" s="2" t="s">
        <v>892</v>
      </c>
      <c r="G3635" s="5" t="str">
        <f>VLOOKUP(F3635,'Customer Info'!A:B,2,0)</f>
        <v>Yana</v>
      </c>
      <c r="H3635" s="5" t="str">
        <f>VLOOKUP(F3635,'Customer Info'!A:C,3,0)</f>
        <v>Sorensen</v>
      </c>
      <c r="I3635" s="5" t="str">
        <f>VLOOKUP(F3635,'Customer Info'!A:E,5,0)</f>
        <v>Hangzhou</v>
      </c>
      <c r="J3635" s="2" t="s">
        <v>632</v>
      </c>
      <c r="K3635" s="6" t="str">
        <f>VLOOKUP(J3635,'Product Details'!B:C,2,0)</f>
        <v>Office_Supplies</v>
      </c>
      <c r="L3635" s="6" t="str">
        <f>VLOOKUP(J3635,'Product Details'!B:D,3,0)</f>
        <v>Appliances</v>
      </c>
      <c r="M3635" s="6" t="s">
        <v>6499</v>
      </c>
      <c r="N3635" s="2">
        <v>2981</v>
      </c>
      <c r="O3635" s="2">
        <v>2870</v>
      </c>
      <c r="P3635" s="2">
        <v>4</v>
      </c>
      <c r="Q3635" s="7">
        <f>O3635*P3635</f>
        <v>11480</v>
      </c>
      <c r="R3635" s="7">
        <f>N3635*P3635</f>
        <v>11924</v>
      </c>
      <c r="S3635" s="2">
        <v>60</v>
      </c>
      <c r="T3635" s="8">
        <f>R3635+S3635</f>
        <v>11984</v>
      </c>
      <c r="U3635" s="8">
        <f>T3635-Q3635</f>
        <v>504</v>
      </c>
      <c r="V3635" s="2" t="s">
        <v>63</v>
      </c>
      <c r="W3635" s="31">
        <f>IF(T3635&lt;5000,T3635*2%,IF(T3635&lt;25000,T3635*5%,IF(T3635&lt;50000,T3635*7%,IF(T3635&lt;100000,T3635*9%,IF(T3635&lt;250000,T3635*12%,T3635*15%)))))</f>
        <v>599.20000000000005</v>
      </c>
    </row>
    <row r="3636" spans="1:23" x14ac:dyDescent="0.3">
      <c r="A3636" s="2" t="s">
        <v>5462</v>
      </c>
      <c r="B3636" s="4">
        <v>43841</v>
      </c>
      <c r="C3636" s="4">
        <v>43842</v>
      </c>
      <c r="D3636" s="2" t="s">
        <v>28</v>
      </c>
      <c r="E3636" s="2" t="s">
        <v>29</v>
      </c>
      <c r="F3636" s="2" t="s">
        <v>447</v>
      </c>
      <c r="G3636" s="5" t="str">
        <f>VLOOKUP(F3636,'Customer Info'!A:B,2,0)</f>
        <v>Lisa</v>
      </c>
      <c r="H3636" s="5" t="str">
        <f>VLOOKUP(F3636,'Customer Info'!A:C,3,0)</f>
        <v>DeCherney</v>
      </c>
      <c r="I3636" s="5" t="str">
        <f>VLOOKUP(F3636,'Customer Info'!A:E,5,0)</f>
        <v>Ningbo</v>
      </c>
      <c r="J3636" s="2" t="s">
        <v>792</v>
      </c>
      <c r="K3636" s="6" t="str">
        <f>VLOOKUP(J3636,'Product Details'!B:C,2,0)</f>
        <v>Office_Supplies</v>
      </c>
      <c r="L3636" s="6" t="str">
        <f>VLOOKUP(J3636,'Product Details'!B:D,3,0)</f>
        <v>Fasteners</v>
      </c>
      <c r="M3636" s="6" t="s">
        <v>6544</v>
      </c>
      <c r="N3636" s="2">
        <v>2981</v>
      </c>
      <c r="O3636" s="2">
        <v>2870</v>
      </c>
      <c r="P3636" s="2">
        <v>4</v>
      </c>
      <c r="Q3636" s="7">
        <f>O3636*P3636</f>
        <v>11480</v>
      </c>
      <c r="R3636" s="7">
        <f>N3636*P3636</f>
        <v>11924</v>
      </c>
      <c r="S3636" s="2">
        <v>54</v>
      </c>
      <c r="T3636" s="8">
        <f>R3636+S3636</f>
        <v>11978</v>
      </c>
      <c r="U3636" s="8">
        <f>T3636-Q3636</f>
        <v>498</v>
      </c>
      <c r="V3636" s="2" t="s">
        <v>33</v>
      </c>
      <c r="W3636" s="31">
        <f>IF(T3636&lt;5000,T3636*2%,IF(T3636&lt;25000,T3636*5%,IF(T3636&lt;50000,T3636*7%,IF(T3636&lt;100000,T3636*9%,IF(T3636&lt;250000,T3636*12%,T3636*15%)))))</f>
        <v>598.9</v>
      </c>
    </row>
    <row r="3637" spans="1:23" x14ac:dyDescent="0.3">
      <c r="A3637" s="2" t="s">
        <v>1752</v>
      </c>
      <c r="B3637" s="4">
        <v>43921</v>
      </c>
      <c r="C3637" s="4">
        <v>43921</v>
      </c>
      <c r="D3637" s="2" t="s">
        <v>28</v>
      </c>
      <c r="E3637" s="2" t="s">
        <v>43</v>
      </c>
      <c r="F3637" s="2" t="s">
        <v>303</v>
      </c>
      <c r="G3637" s="5" t="str">
        <f>VLOOKUP(F3637,'Customer Info'!A:B,2,0)</f>
        <v>Tony</v>
      </c>
      <c r="H3637" s="5" t="str">
        <f>VLOOKUP(F3637,'Customer Info'!A:C,3,0)</f>
        <v>Sayre</v>
      </c>
      <c r="I3637" s="5" t="str">
        <f>VLOOKUP(F3637,'Customer Info'!A:E,5,0)</f>
        <v>Jakarta</v>
      </c>
      <c r="J3637" s="2" t="s">
        <v>1050</v>
      </c>
      <c r="K3637" s="6" t="str">
        <f>VLOOKUP(J3637,'Product Details'!B:C,2,0)</f>
        <v>Technology</v>
      </c>
      <c r="L3637" s="6" t="str">
        <f>VLOOKUP(J3637,'Product Details'!B:D,3,0)</f>
        <v>Copiers</v>
      </c>
      <c r="M3637" s="6" t="s">
        <v>6484</v>
      </c>
      <c r="N3637" s="2">
        <v>2981</v>
      </c>
      <c r="O3637" s="2">
        <v>2870</v>
      </c>
      <c r="P3637" s="2">
        <v>4</v>
      </c>
      <c r="Q3637" s="7">
        <f>O3637*P3637</f>
        <v>11480</v>
      </c>
      <c r="R3637" s="7">
        <f>N3637*P3637</f>
        <v>11924</v>
      </c>
      <c r="S3637" s="2">
        <v>39</v>
      </c>
      <c r="T3637" s="8">
        <f>R3637+S3637</f>
        <v>11963</v>
      </c>
      <c r="U3637" s="8">
        <f>T3637-Q3637</f>
        <v>483</v>
      </c>
      <c r="V3637" s="2" t="s">
        <v>63</v>
      </c>
      <c r="W3637" s="31">
        <f>IF(T3637&lt;5000,T3637*2%,IF(T3637&lt;25000,T3637*5%,IF(T3637&lt;50000,T3637*7%,IF(T3637&lt;100000,T3637*9%,IF(T3637&lt;250000,T3637*12%,T3637*15%)))))</f>
        <v>598.15</v>
      </c>
    </row>
    <row r="3638" spans="1:23" x14ac:dyDescent="0.3">
      <c r="A3638" s="2" t="s">
        <v>1681</v>
      </c>
      <c r="B3638" s="4">
        <v>44165</v>
      </c>
      <c r="C3638" s="4">
        <v>44165</v>
      </c>
      <c r="D3638" s="2" t="s">
        <v>35</v>
      </c>
      <c r="E3638" s="2" t="s">
        <v>68</v>
      </c>
      <c r="F3638" s="2" t="s">
        <v>257</v>
      </c>
      <c r="G3638" s="5" t="str">
        <f>VLOOKUP(F3638,'Customer Info'!A:B,2,0)</f>
        <v>Christina</v>
      </c>
      <c r="H3638" s="5" t="str">
        <f>VLOOKUP(F3638,'Customer Info'!A:C,3,0)</f>
        <v>VanderZanden</v>
      </c>
      <c r="I3638" s="5" t="str">
        <f>VLOOKUP(F3638,'Customer Info'!A:E,5,0)</f>
        <v>Gold Coast</v>
      </c>
      <c r="J3638" s="2" t="s">
        <v>207</v>
      </c>
      <c r="K3638" s="6" t="str">
        <f>VLOOKUP(J3638,'Product Details'!B:C,2,0)</f>
        <v>Office_Supplies</v>
      </c>
      <c r="L3638" s="6" t="str">
        <f>VLOOKUP(J3638,'Product Details'!B:D,3,0)</f>
        <v>Labels</v>
      </c>
      <c r="M3638" s="6" t="s">
        <v>6469</v>
      </c>
      <c r="N3638" s="2">
        <v>1498</v>
      </c>
      <c r="O3638" s="2">
        <v>1335</v>
      </c>
      <c r="P3638" s="2">
        <v>8</v>
      </c>
      <c r="Q3638" s="7">
        <f>O3638*P3638</f>
        <v>10680</v>
      </c>
      <c r="R3638" s="7">
        <f>N3638*P3638</f>
        <v>11984</v>
      </c>
      <c r="S3638" s="2">
        <v>81</v>
      </c>
      <c r="T3638" s="8">
        <f>R3638+S3638</f>
        <v>12065</v>
      </c>
      <c r="U3638" s="8">
        <f>T3638-Q3638</f>
        <v>1385</v>
      </c>
      <c r="V3638" s="2" t="s">
        <v>33</v>
      </c>
      <c r="W3638" s="31">
        <f>IF(T3638&lt;5000,T3638*2%,IF(T3638&lt;25000,T3638*5%,IF(T3638&lt;50000,T3638*7%,IF(T3638&lt;100000,T3638*9%,IF(T3638&lt;250000,T3638*12%,T3638*15%)))))</f>
        <v>603.25</v>
      </c>
    </row>
    <row r="3639" spans="1:23" x14ac:dyDescent="0.3">
      <c r="A3639" s="2" t="s">
        <v>4995</v>
      </c>
      <c r="B3639" s="4">
        <v>43209</v>
      </c>
      <c r="C3639" s="4">
        <v>43210</v>
      </c>
      <c r="D3639" s="2" t="s">
        <v>28</v>
      </c>
      <c r="E3639" s="2" t="s">
        <v>68</v>
      </c>
      <c r="F3639" s="2" t="s">
        <v>618</v>
      </c>
      <c r="G3639" s="5" t="str">
        <f>VLOOKUP(F3639,'Customer Info'!A:B,2,0)</f>
        <v>Kristina</v>
      </c>
      <c r="H3639" s="5" t="str">
        <f>VLOOKUP(F3639,'Customer Info'!A:C,3,0)</f>
        <v>Nunn</v>
      </c>
      <c r="I3639" s="5" t="str">
        <f>VLOOKUP(F3639,'Customer Info'!A:E,5,0)</f>
        <v>Sydney</v>
      </c>
      <c r="J3639" s="2" t="s">
        <v>816</v>
      </c>
      <c r="K3639" s="6" t="str">
        <f>VLOOKUP(J3639,'Product Details'!B:C,2,0)</f>
        <v>Office_Supplies</v>
      </c>
      <c r="L3639" s="6" t="str">
        <f>VLOOKUP(J3639,'Product Details'!B:D,3,0)</f>
        <v>Labels</v>
      </c>
      <c r="M3639" s="6" t="s">
        <v>6468</v>
      </c>
      <c r="N3639" s="2">
        <v>6012</v>
      </c>
      <c r="O3639" s="2">
        <v>5677</v>
      </c>
      <c r="P3639" s="2">
        <v>2</v>
      </c>
      <c r="Q3639" s="7">
        <f>O3639*P3639</f>
        <v>11354</v>
      </c>
      <c r="R3639" s="7">
        <f>N3639*P3639</f>
        <v>12024</v>
      </c>
      <c r="S3639" s="2">
        <v>89</v>
      </c>
      <c r="T3639" s="8">
        <f>R3639+S3639</f>
        <v>12113</v>
      </c>
      <c r="U3639" s="8">
        <f>T3639-Q3639</f>
        <v>759</v>
      </c>
      <c r="V3639" s="2" t="s">
        <v>33</v>
      </c>
      <c r="W3639" s="31">
        <f>IF(T3639&lt;5000,T3639*2%,IF(T3639&lt;25000,T3639*5%,IF(T3639&lt;50000,T3639*7%,IF(T3639&lt;100000,T3639*9%,IF(T3639&lt;250000,T3639*12%,T3639*15%)))))</f>
        <v>605.65</v>
      </c>
    </row>
    <row r="3640" spans="1:23" x14ac:dyDescent="0.3">
      <c r="A3640" s="2" t="s">
        <v>2942</v>
      </c>
      <c r="B3640" s="4">
        <v>43348</v>
      </c>
      <c r="C3640" s="4">
        <v>43348</v>
      </c>
      <c r="D3640" s="2" t="s">
        <v>28</v>
      </c>
      <c r="E3640" s="2" t="s">
        <v>68</v>
      </c>
      <c r="F3640" s="2" t="s">
        <v>1015</v>
      </c>
      <c r="G3640" s="5" t="str">
        <f>VLOOKUP(F3640,'Customer Info'!A:B,2,0)</f>
        <v>Brad</v>
      </c>
      <c r="H3640" s="5" t="str">
        <f>VLOOKUP(F3640,'Customer Info'!A:C,3,0)</f>
        <v>Thomas</v>
      </c>
      <c r="I3640" s="5" t="str">
        <f>VLOOKUP(F3640,'Customer Info'!A:E,5,0)</f>
        <v>Bochum</v>
      </c>
      <c r="J3640" s="2" t="s">
        <v>296</v>
      </c>
      <c r="K3640" s="6" t="str">
        <f>VLOOKUP(J3640,'Product Details'!B:C,2,0)</f>
        <v>Office_Supplies</v>
      </c>
      <c r="L3640" s="6" t="str">
        <f>VLOOKUP(J3640,'Product Details'!B:D,3,0)</f>
        <v>Binders</v>
      </c>
      <c r="M3640" s="6" t="s">
        <v>6486</v>
      </c>
      <c r="N3640" s="2">
        <v>6012</v>
      </c>
      <c r="O3640" s="2">
        <v>5677</v>
      </c>
      <c r="P3640" s="2">
        <v>2</v>
      </c>
      <c r="Q3640" s="7">
        <f>O3640*P3640</f>
        <v>11354</v>
      </c>
      <c r="R3640" s="7">
        <f>N3640*P3640</f>
        <v>12024</v>
      </c>
      <c r="S3640" s="2">
        <v>61</v>
      </c>
      <c r="T3640" s="8">
        <f>R3640+S3640</f>
        <v>12085</v>
      </c>
      <c r="U3640" s="8">
        <f>T3640-Q3640</f>
        <v>731</v>
      </c>
      <c r="V3640" s="2" t="s">
        <v>33</v>
      </c>
      <c r="W3640" s="31">
        <f>IF(T3640&lt;5000,T3640*2%,IF(T3640&lt;25000,T3640*5%,IF(T3640&lt;50000,T3640*7%,IF(T3640&lt;100000,T3640*9%,IF(T3640&lt;250000,T3640*12%,T3640*15%)))))</f>
        <v>604.25</v>
      </c>
    </row>
    <row r="3641" spans="1:23" x14ac:dyDescent="0.3">
      <c r="A3641" s="2" t="s">
        <v>2162</v>
      </c>
      <c r="B3641" s="4">
        <v>43349</v>
      </c>
      <c r="C3641" s="4">
        <v>43350</v>
      </c>
      <c r="D3641" s="2" t="s">
        <v>28</v>
      </c>
      <c r="E3641" s="2" t="s">
        <v>36</v>
      </c>
      <c r="F3641" s="2" t="s">
        <v>1568</v>
      </c>
      <c r="G3641" s="5" t="str">
        <f>VLOOKUP(F3641,'Customer Info'!A:B,2,0)</f>
        <v>Parhena</v>
      </c>
      <c r="H3641" s="5" t="str">
        <f>VLOOKUP(F3641,'Customer Info'!A:C,3,0)</f>
        <v>Norris</v>
      </c>
      <c r="I3641" s="5" t="str">
        <f>VLOOKUP(F3641,'Customer Info'!A:E,5,0)</f>
        <v>Bandung</v>
      </c>
      <c r="J3641" s="2" t="s">
        <v>207</v>
      </c>
      <c r="K3641" s="6" t="str">
        <f>VLOOKUP(J3641,'Product Details'!B:C,2,0)</f>
        <v>Office_Supplies</v>
      </c>
      <c r="L3641" s="6" t="str">
        <f>VLOOKUP(J3641,'Product Details'!B:D,3,0)</f>
        <v>Labels</v>
      </c>
      <c r="M3641" s="6" t="s">
        <v>6469</v>
      </c>
      <c r="N3641" s="2">
        <v>6012</v>
      </c>
      <c r="O3641" s="2">
        <v>5677</v>
      </c>
      <c r="P3641" s="2">
        <v>2</v>
      </c>
      <c r="Q3641" s="7">
        <f>O3641*P3641</f>
        <v>11354</v>
      </c>
      <c r="R3641" s="7">
        <f>N3641*P3641</f>
        <v>12024</v>
      </c>
      <c r="S3641" s="2">
        <v>58</v>
      </c>
      <c r="T3641" s="8">
        <f>R3641+S3641</f>
        <v>12082</v>
      </c>
      <c r="U3641" s="8">
        <f>T3641-Q3641</f>
        <v>728</v>
      </c>
      <c r="V3641" s="2" t="s">
        <v>30</v>
      </c>
      <c r="W3641" s="31">
        <f>IF(T3641&lt;5000,T3641*2%,IF(T3641&lt;25000,T3641*5%,IF(T3641&lt;50000,T3641*7%,IF(T3641&lt;100000,T3641*9%,IF(T3641&lt;250000,T3641*12%,T3641*15%)))))</f>
        <v>604.1</v>
      </c>
    </row>
    <row r="3642" spans="1:23" x14ac:dyDescent="0.3">
      <c r="A3642" s="2" t="s">
        <v>3525</v>
      </c>
      <c r="B3642" s="4">
        <v>43564</v>
      </c>
      <c r="C3642" s="4">
        <v>43564</v>
      </c>
      <c r="D3642" s="2" t="s">
        <v>28</v>
      </c>
      <c r="E3642" s="2" t="s">
        <v>43</v>
      </c>
      <c r="F3642" s="2" t="s">
        <v>275</v>
      </c>
      <c r="G3642" s="5" t="str">
        <f>VLOOKUP(F3642,'Customer Info'!A:B,2,0)</f>
        <v>Alex</v>
      </c>
      <c r="H3642" s="5" t="str">
        <f>VLOOKUP(F3642,'Customer Info'!A:C,3,0)</f>
        <v>Avila</v>
      </c>
      <c r="I3642" s="5" t="str">
        <f>VLOOKUP(F3642,'Customer Info'!A:E,5,0)</f>
        <v>Berlin</v>
      </c>
      <c r="J3642" s="2" t="s">
        <v>137</v>
      </c>
      <c r="K3642" s="6" t="str">
        <f>VLOOKUP(J3642,'Product Details'!B:C,2,0)</f>
        <v>Office_Supplies</v>
      </c>
      <c r="L3642" s="6" t="str">
        <f>VLOOKUP(J3642,'Product Details'!B:D,3,0)</f>
        <v>Supplies</v>
      </c>
      <c r="M3642" s="6" t="s">
        <v>6555</v>
      </c>
      <c r="N3642" s="2">
        <v>6012</v>
      </c>
      <c r="O3642" s="2">
        <v>5677</v>
      </c>
      <c r="P3642" s="2">
        <v>2</v>
      </c>
      <c r="Q3642" s="7">
        <f>O3642*P3642</f>
        <v>11354</v>
      </c>
      <c r="R3642" s="7">
        <f>N3642*P3642</f>
        <v>12024</v>
      </c>
      <c r="S3642" s="2">
        <v>31</v>
      </c>
      <c r="T3642" s="8">
        <f>R3642+S3642</f>
        <v>12055</v>
      </c>
      <c r="U3642" s="8">
        <f>T3642-Q3642</f>
        <v>701</v>
      </c>
      <c r="V3642" s="2" t="s">
        <v>63</v>
      </c>
      <c r="W3642" s="31">
        <f>IF(T3642&lt;5000,T3642*2%,IF(T3642&lt;25000,T3642*5%,IF(T3642&lt;50000,T3642*7%,IF(T3642&lt;100000,T3642*9%,IF(T3642&lt;250000,T3642*12%,T3642*15%)))))</f>
        <v>602.75</v>
      </c>
    </row>
    <row r="3643" spans="1:23" x14ac:dyDescent="0.3">
      <c r="A3643" s="2" t="s">
        <v>4018</v>
      </c>
      <c r="B3643" s="4">
        <v>44146</v>
      </c>
      <c r="C3643" s="4">
        <v>44148</v>
      </c>
      <c r="D3643" s="2" t="s">
        <v>28</v>
      </c>
      <c r="E3643" s="2" t="s">
        <v>91</v>
      </c>
      <c r="F3643" s="2" t="s">
        <v>1621</v>
      </c>
      <c r="G3643" s="5" t="str">
        <f>VLOOKUP(F3643,'Customer Info'!A:B,2,0)</f>
        <v>Tom</v>
      </c>
      <c r="H3643" s="5" t="str">
        <f>VLOOKUP(F3643,'Customer Info'!A:C,3,0)</f>
        <v>Stivers</v>
      </c>
      <c r="I3643" s="5" t="str">
        <f>VLOOKUP(F3643,'Customer Info'!A:E,5,0)</f>
        <v>Thane</v>
      </c>
      <c r="J3643" s="2" t="s">
        <v>348</v>
      </c>
      <c r="K3643" s="6" t="str">
        <f>VLOOKUP(J3643,'Product Details'!B:C,2,0)</f>
        <v>Furniture</v>
      </c>
      <c r="L3643" s="6" t="str">
        <f>VLOOKUP(J3643,'Product Details'!B:D,3,0)</f>
        <v>Furnishings</v>
      </c>
      <c r="M3643" s="6" t="s">
        <v>6559</v>
      </c>
      <c r="N3643" s="2">
        <v>1718</v>
      </c>
      <c r="O3643" s="2">
        <v>1545</v>
      </c>
      <c r="P3643" s="2">
        <v>7</v>
      </c>
      <c r="Q3643" s="7">
        <f>O3643*P3643</f>
        <v>10815</v>
      </c>
      <c r="R3643" s="7">
        <f>N3643*P3643</f>
        <v>12026</v>
      </c>
      <c r="S3643" s="2">
        <v>100</v>
      </c>
      <c r="T3643" s="8">
        <f>R3643+S3643</f>
        <v>12126</v>
      </c>
      <c r="U3643" s="8">
        <f>T3643-Q3643</f>
        <v>1311</v>
      </c>
      <c r="V3643" s="2" t="s">
        <v>33</v>
      </c>
      <c r="W3643" s="31">
        <f>IF(T3643&lt;5000,T3643*2%,IF(T3643&lt;25000,T3643*5%,IF(T3643&lt;50000,T3643*7%,IF(T3643&lt;100000,T3643*9%,IF(T3643&lt;250000,T3643*12%,T3643*15%)))))</f>
        <v>606.30000000000007</v>
      </c>
    </row>
    <row r="3644" spans="1:23" x14ac:dyDescent="0.3">
      <c r="A3644" s="2" t="s">
        <v>3259</v>
      </c>
      <c r="B3644" s="4">
        <v>43802</v>
      </c>
      <c r="C3644" s="4">
        <v>43803</v>
      </c>
      <c r="D3644" s="2" t="s">
        <v>35</v>
      </c>
      <c r="E3644" s="2" t="s">
        <v>29</v>
      </c>
      <c r="F3644" s="2" t="s">
        <v>282</v>
      </c>
      <c r="G3644" s="5" t="str">
        <f>VLOOKUP(F3644,'Customer Info'!A:B,2,0)</f>
        <v>Brenda</v>
      </c>
      <c r="H3644" s="5" t="str">
        <f>VLOOKUP(F3644,'Customer Info'!A:C,3,0)</f>
        <v>Bowman</v>
      </c>
      <c r="I3644" s="5" t="str">
        <f>VLOOKUP(F3644,'Customer Info'!A:E,5,0)</f>
        <v>Perth</v>
      </c>
      <c r="J3644" s="2" t="s">
        <v>229</v>
      </c>
      <c r="K3644" s="6" t="str">
        <f>VLOOKUP(J3644,'Product Details'!B:C,2,0)</f>
        <v>Office_Supplies</v>
      </c>
      <c r="L3644" s="6" t="str">
        <f>VLOOKUP(J3644,'Product Details'!B:D,3,0)</f>
        <v>Paper</v>
      </c>
      <c r="M3644" s="6" t="s">
        <v>6569</v>
      </c>
      <c r="N3644" s="2">
        <v>6024</v>
      </c>
      <c r="O3644" s="2">
        <v>5424</v>
      </c>
      <c r="P3644" s="2">
        <v>2</v>
      </c>
      <c r="Q3644" s="7">
        <f>O3644*P3644</f>
        <v>10848</v>
      </c>
      <c r="R3644" s="7">
        <f>N3644*P3644</f>
        <v>12048</v>
      </c>
      <c r="S3644" s="2">
        <v>79</v>
      </c>
      <c r="T3644" s="8">
        <f>R3644+S3644</f>
        <v>12127</v>
      </c>
      <c r="U3644" s="8">
        <f>T3644-Q3644</f>
        <v>1279</v>
      </c>
      <c r="V3644" s="2" t="s">
        <v>33</v>
      </c>
      <c r="W3644" s="31">
        <f>IF(T3644&lt;5000,T3644*2%,IF(T3644&lt;25000,T3644*5%,IF(T3644&lt;50000,T3644*7%,IF(T3644&lt;100000,T3644*9%,IF(T3644&lt;250000,T3644*12%,T3644*15%)))))</f>
        <v>606.35</v>
      </c>
    </row>
    <row r="3645" spans="1:23" x14ac:dyDescent="0.3">
      <c r="A3645" s="2" t="s">
        <v>2544</v>
      </c>
      <c r="B3645" s="4">
        <v>43586</v>
      </c>
      <c r="C3645" s="4">
        <v>43587</v>
      </c>
      <c r="D3645" s="2" t="s">
        <v>35</v>
      </c>
      <c r="E3645" s="2" t="s">
        <v>68</v>
      </c>
      <c r="F3645" s="2" t="s">
        <v>1570</v>
      </c>
      <c r="G3645" s="5" t="str">
        <f>VLOOKUP(F3645,'Customer Info'!A:B,2,0)</f>
        <v>Jack</v>
      </c>
      <c r="H3645" s="5" t="str">
        <f>VLOOKUP(F3645,'Customer Info'!A:C,3,0)</f>
        <v>Garza</v>
      </c>
      <c r="I3645" s="5" t="str">
        <f>VLOOKUP(F3645,'Customer Info'!A:E,5,0)</f>
        <v>Taiyuan</v>
      </c>
      <c r="J3645" s="2" t="s">
        <v>835</v>
      </c>
      <c r="K3645" s="6" t="str">
        <f>VLOOKUP(J3645,'Product Details'!B:C,2,0)</f>
        <v>Technology</v>
      </c>
      <c r="L3645" s="6" t="str">
        <f>VLOOKUP(J3645,'Product Details'!B:D,3,0)</f>
        <v>Copiers</v>
      </c>
      <c r="M3645" s="6" t="s">
        <v>6412</v>
      </c>
      <c r="N3645" s="2">
        <v>6027</v>
      </c>
      <c r="O3645" s="2">
        <v>5694</v>
      </c>
      <c r="P3645" s="2">
        <v>2</v>
      </c>
      <c r="Q3645" s="7">
        <f>O3645*P3645</f>
        <v>11388</v>
      </c>
      <c r="R3645" s="7">
        <f>N3645*P3645</f>
        <v>12054</v>
      </c>
      <c r="S3645" s="2">
        <v>95</v>
      </c>
      <c r="T3645" s="8">
        <f>R3645+S3645</f>
        <v>12149</v>
      </c>
      <c r="U3645" s="8">
        <f>T3645-Q3645</f>
        <v>761</v>
      </c>
      <c r="V3645" s="2" t="s">
        <v>33</v>
      </c>
      <c r="W3645" s="31">
        <f>IF(T3645&lt;5000,T3645*2%,IF(T3645&lt;25000,T3645*5%,IF(T3645&lt;50000,T3645*7%,IF(T3645&lt;100000,T3645*9%,IF(T3645&lt;250000,T3645*12%,T3645*15%)))))</f>
        <v>607.45000000000005</v>
      </c>
    </row>
    <row r="3646" spans="1:23" x14ac:dyDescent="0.3">
      <c r="A3646" s="2" t="s">
        <v>100</v>
      </c>
      <c r="B3646" s="4">
        <v>43230</v>
      </c>
      <c r="C3646" s="4">
        <v>43231</v>
      </c>
      <c r="D3646" s="2" t="s">
        <v>35</v>
      </c>
      <c r="E3646" s="2" t="s">
        <v>68</v>
      </c>
      <c r="F3646" s="2" t="s">
        <v>101</v>
      </c>
      <c r="G3646" s="5" t="str">
        <f>VLOOKUP(F3646,'Customer Info'!A:B,2,0)</f>
        <v>Laurel</v>
      </c>
      <c r="H3646" s="5" t="str">
        <f>VLOOKUP(F3646,'Customer Info'!A:C,3,0)</f>
        <v>Workman</v>
      </c>
      <c r="I3646" s="5" t="str">
        <f>VLOOKUP(F3646,'Customer Info'!A:E,5,0)</f>
        <v>Leipzig</v>
      </c>
      <c r="J3646" s="2" t="s">
        <v>102</v>
      </c>
      <c r="K3646" s="6" t="str">
        <f>VLOOKUP(J3646,'Product Details'!B:C,2,0)</f>
        <v>Technology</v>
      </c>
      <c r="L3646" s="6" t="str">
        <f>VLOOKUP(J3646,'Product Details'!B:D,3,0)</f>
        <v>Phones</v>
      </c>
      <c r="M3646" s="6" t="s">
        <v>6447</v>
      </c>
      <c r="N3646" s="2">
        <v>6027</v>
      </c>
      <c r="O3646" s="2">
        <v>5694</v>
      </c>
      <c r="P3646" s="2">
        <v>2</v>
      </c>
      <c r="Q3646" s="7">
        <f>O3646*P3646</f>
        <v>11388</v>
      </c>
      <c r="R3646" s="7">
        <f>N3646*P3646</f>
        <v>12054</v>
      </c>
      <c r="S3646" s="2">
        <v>88</v>
      </c>
      <c r="T3646" s="8">
        <f>R3646+S3646</f>
        <v>12142</v>
      </c>
      <c r="U3646" s="8">
        <f>T3646-Q3646</f>
        <v>754</v>
      </c>
      <c r="V3646" s="2" t="s">
        <v>63</v>
      </c>
      <c r="W3646" s="31">
        <f>IF(T3646&lt;5000,T3646*2%,IF(T3646&lt;25000,T3646*5%,IF(T3646&lt;50000,T3646*7%,IF(T3646&lt;100000,T3646*9%,IF(T3646&lt;250000,T3646*12%,T3646*15%)))))</f>
        <v>607.1</v>
      </c>
    </row>
    <row r="3647" spans="1:23" x14ac:dyDescent="0.3">
      <c r="A3647" s="2" t="s">
        <v>2824</v>
      </c>
      <c r="B3647" s="4">
        <v>44191</v>
      </c>
      <c r="C3647" s="4">
        <v>44192</v>
      </c>
      <c r="D3647" s="2" t="s">
        <v>35</v>
      </c>
      <c r="E3647" s="2" t="s">
        <v>68</v>
      </c>
      <c r="F3647" s="2" t="s">
        <v>556</v>
      </c>
      <c r="G3647" s="5" t="str">
        <f>VLOOKUP(F3647,'Customer Info'!A:B,2,0)</f>
        <v>Allen</v>
      </c>
      <c r="H3647" s="5" t="str">
        <f>VLOOKUP(F3647,'Customer Info'!A:C,3,0)</f>
        <v>Armold</v>
      </c>
      <c r="I3647" s="5" t="str">
        <f>VLOOKUP(F3647,'Customer Info'!A:E,5,0)</f>
        <v>Wuchuan</v>
      </c>
      <c r="J3647" s="2" t="s">
        <v>242</v>
      </c>
      <c r="K3647" s="6" t="str">
        <f>VLOOKUP(J3647,'Product Details'!B:C,2,0)</f>
        <v>Office_Supplies</v>
      </c>
      <c r="L3647" s="6" t="str">
        <f>VLOOKUP(J3647,'Product Details'!B:D,3,0)</f>
        <v>Storage</v>
      </c>
      <c r="M3647" s="6" t="s">
        <v>6560</v>
      </c>
      <c r="N3647" s="2">
        <v>6027</v>
      </c>
      <c r="O3647" s="2">
        <v>5694</v>
      </c>
      <c r="P3647" s="2">
        <v>2</v>
      </c>
      <c r="Q3647" s="7">
        <f>O3647*P3647</f>
        <v>11388</v>
      </c>
      <c r="R3647" s="7">
        <f>N3647*P3647</f>
        <v>12054</v>
      </c>
      <c r="S3647" s="2">
        <v>60</v>
      </c>
      <c r="T3647" s="8">
        <f>R3647+S3647</f>
        <v>12114</v>
      </c>
      <c r="U3647" s="8">
        <f>T3647-Q3647</f>
        <v>726</v>
      </c>
      <c r="V3647" s="2" t="s">
        <v>63</v>
      </c>
      <c r="W3647" s="31">
        <f>IF(T3647&lt;5000,T3647*2%,IF(T3647&lt;25000,T3647*5%,IF(T3647&lt;50000,T3647*7%,IF(T3647&lt;100000,T3647*9%,IF(T3647&lt;250000,T3647*12%,T3647*15%)))))</f>
        <v>605.70000000000005</v>
      </c>
    </row>
    <row r="3648" spans="1:23" x14ac:dyDescent="0.3">
      <c r="A3648" s="2" t="s">
        <v>4880</v>
      </c>
      <c r="B3648" s="4">
        <v>43390</v>
      </c>
      <c r="C3648" s="4">
        <v>43390</v>
      </c>
      <c r="D3648" s="2" t="s">
        <v>35</v>
      </c>
      <c r="E3648" s="2" t="s">
        <v>91</v>
      </c>
      <c r="F3648" s="2" t="s">
        <v>728</v>
      </c>
      <c r="G3648" s="5" t="str">
        <f>VLOOKUP(F3648,'Customer Info'!A:B,2,0)</f>
        <v>Sanjit</v>
      </c>
      <c r="H3648" s="5" t="str">
        <f>VLOOKUP(F3648,'Customer Info'!A:C,3,0)</f>
        <v>Jacobs</v>
      </c>
      <c r="I3648" s="5" t="str">
        <f>VLOOKUP(F3648,'Customer Info'!A:E,5,0)</f>
        <v>Munich</v>
      </c>
      <c r="J3648" s="2" t="s">
        <v>426</v>
      </c>
      <c r="K3648" s="6" t="str">
        <f>VLOOKUP(J3648,'Product Details'!B:C,2,0)</f>
        <v>Office_Supplies</v>
      </c>
      <c r="L3648" s="6" t="str">
        <f>VLOOKUP(J3648,'Product Details'!B:D,3,0)</f>
        <v>Storage</v>
      </c>
      <c r="M3648" s="6" t="s">
        <v>6504</v>
      </c>
      <c r="N3648" s="2">
        <v>6027</v>
      </c>
      <c r="O3648" s="2">
        <v>5694</v>
      </c>
      <c r="P3648" s="2">
        <v>2</v>
      </c>
      <c r="Q3648" s="7">
        <f>O3648*P3648</f>
        <v>11388</v>
      </c>
      <c r="R3648" s="7">
        <f>N3648*P3648</f>
        <v>12054</v>
      </c>
      <c r="S3648" s="2">
        <v>48</v>
      </c>
      <c r="T3648" s="8">
        <f>R3648+S3648</f>
        <v>12102</v>
      </c>
      <c r="U3648" s="8">
        <f>T3648-Q3648</f>
        <v>714</v>
      </c>
      <c r="V3648" s="2" t="s">
        <v>33</v>
      </c>
      <c r="W3648" s="31">
        <f>IF(T3648&lt;5000,T3648*2%,IF(T3648&lt;25000,T3648*5%,IF(T3648&lt;50000,T3648*7%,IF(T3648&lt;100000,T3648*9%,IF(T3648&lt;250000,T3648*12%,T3648*15%)))))</f>
        <v>605.1</v>
      </c>
    </row>
    <row r="3649" spans="1:23" x14ac:dyDescent="0.3">
      <c r="A3649" s="2" t="s">
        <v>2273</v>
      </c>
      <c r="B3649" s="4">
        <v>43798</v>
      </c>
      <c r="C3649" s="4">
        <v>43798</v>
      </c>
      <c r="D3649" s="2" t="s">
        <v>28</v>
      </c>
      <c r="E3649" s="2" t="s">
        <v>68</v>
      </c>
      <c r="F3649" s="2" t="s">
        <v>1660</v>
      </c>
      <c r="G3649" s="5" t="str">
        <f>VLOOKUP(F3649,'Customer Info'!A:B,2,0)</f>
        <v>Toby</v>
      </c>
      <c r="H3649" s="5" t="str">
        <f>VLOOKUP(F3649,'Customer Info'!A:C,3,0)</f>
        <v>Carlisle</v>
      </c>
      <c r="I3649" s="5" t="str">
        <f>VLOOKUP(F3649,'Customer Info'!A:E,5,0)</f>
        <v>Depok</v>
      </c>
      <c r="J3649" s="2" t="s">
        <v>177</v>
      </c>
      <c r="K3649" s="6" t="str">
        <f>VLOOKUP(J3649,'Product Details'!B:C,2,0)</f>
        <v>Technology</v>
      </c>
      <c r="L3649" s="6" t="str">
        <f>VLOOKUP(J3649,'Product Details'!B:D,3,0)</f>
        <v>Accessories</v>
      </c>
      <c r="M3649" s="6" t="s">
        <v>6502</v>
      </c>
      <c r="N3649" s="2">
        <v>3017</v>
      </c>
      <c r="O3649" s="2">
        <v>2825</v>
      </c>
      <c r="P3649" s="2">
        <v>4</v>
      </c>
      <c r="Q3649" s="7">
        <f>O3649*P3649</f>
        <v>11300</v>
      </c>
      <c r="R3649" s="7">
        <f>N3649*P3649</f>
        <v>12068</v>
      </c>
      <c r="S3649" s="2">
        <v>63</v>
      </c>
      <c r="T3649" s="8">
        <f>R3649+S3649</f>
        <v>12131</v>
      </c>
      <c r="U3649" s="8">
        <f>T3649-Q3649</f>
        <v>831</v>
      </c>
      <c r="V3649" s="2" t="s">
        <v>33</v>
      </c>
      <c r="W3649" s="31">
        <f>IF(T3649&lt;5000,T3649*2%,IF(T3649&lt;25000,T3649*5%,IF(T3649&lt;50000,T3649*7%,IF(T3649&lt;100000,T3649*9%,IF(T3649&lt;250000,T3649*12%,T3649*15%)))))</f>
        <v>606.55000000000007</v>
      </c>
    </row>
    <row r="3650" spans="1:23" x14ac:dyDescent="0.3">
      <c r="A3650" s="2" t="s">
        <v>2876</v>
      </c>
      <c r="B3650" s="4">
        <v>43194</v>
      </c>
      <c r="C3650" s="4">
        <v>43195</v>
      </c>
      <c r="D3650" s="2" t="s">
        <v>28</v>
      </c>
      <c r="E3650" s="2" t="s">
        <v>29</v>
      </c>
      <c r="F3650" s="2" t="s">
        <v>1153</v>
      </c>
      <c r="G3650" s="5" t="str">
        <f>VLOOKUP(F3650,'Customer Info'!A:B,2,0)</f>
        <v>Ralph</v>
      </c>
      <c r="H3650" s="5" t="str">
        <f>VLOOKUP(F3650,'Customer Info'!A:C,3,0)</f>
        <v>Kennedy</v>
      </c>
      <c r="I3650" s="5" t="str">
        <f>VLOOKUP(F3650,'Customer Info'!A:E,5,0)</f>
        <v>Perth</v>
      </c>
      <c r="J3650" s="2" t="s">
        <v>59</v>
      </c>
      <c r="K3650" s="6" t="str">
        <f>VLOOKUP(J3650,'Product Details'!B:C,2,0)</f>
        <v>Technology</v>
      </c>
      <c r="L3650" s="6" t="str">
        <f>VLOOKUP(J3650,'Product Details'!B:D,3,0)</f>
        <v>Accessories</v>
      </c>
      <c r="M3650" s="6" t="s">
        <v>6442</v>
      </c>
      <c r="N3650" s="2">
        <v>3017</v>
      </c>
      <c r="O3650" s="2">
        <v>2825</v>
      </c>
      <c r="P3650" s="2">
        <v>4</v>
      </c>
      <c r="Q3650" s="7">
        <f>O3650*P3650</f>
        <v>11300</v>
      </c>
      <c r="R3650" s="7">
        <f>N3650*P3650</f>
        <v>12068</v>
      </c>
      <c r="S3650" s="2">
        <v>55</v>
      </c>
      <c r="T3650" s="8">
        <f>R3650+S3650</f>
        <v>12123</v>
      </c>
      <c r="U3650" s="8">
        <f>T3650-Q3650</f>
        <v>823</v>
      </c>
      <c r="V3650" s="2" t="s">
        <v>33</v>
      </c>
      <c r="W3650" s="31">
        <f>IF(T3650&lt;5000,T3650*2%,IF(T3650&lt;25000,T3650*5%,IF(T3650&lt;50000,T3650*7%,IF(T3650&lt;100000,T3650*9%,IF(T3650&lt;250000,T3650*12%,T3650*15%)))))</f>
        <v>606.15</v>
      </c>
    </row>
    <row r="3651" spans="1:23" x14ac:dyDescent="0.3">
      <c r="A3651" s="2" t="s">
        <v>2458</v>
      </c>
      <c r="B3651" s="4">
        <v>43689</v>
      </c>
      <c r="C3651" s="4">
        <v>43689</v>
      </c>
      <c r="D3651" s="2" t="s">
        <v>28</v>
      </c>
      <c r="E3651" s="2" t="s">
        <v>29</v>
      </c>
      <c r="F3651" s="2" t="s">
        <v>687</v>
      </c>
      <c r="G3651" s="5" t="str">
        <f>VLOOKUP(F3651,'Customer Info'!A:B,2,0)</f>
        <v>Aaron</v>
      </c>
      <c r="H3651" s="5" t="str">
        <f>VLOOKUP(F3651,'Customer Info'!A:C,3,0)</f>
        <v>Hawkins</v>
      </c>
      <c r="I3651" s="5" t="str">
        <f>VLOOKUP(F3651,'Customer Info'!A:E,5,0)</f>
        <v>Minden</v>
      </c>
      <c r="J3651" s="2" t="s">
        <v>404</v>
      </c>
      <c r="K3651" s="6" t="str">
        <f>VLOOKUP(J3651,'Product Details'!B:C,2,0)</f>
        <v>Furniture</v>
      </c>
      <c r="L3651" s="6" t="str">
        <f>VLOOKUP(J3651,'Product Details'!B:D,3,0)</f>
        <v>Furnishings</v>
      </c>
      <c r="M3651" s="6" t="s">
        <v>6535</v>
      </c>
      <c r="N3651" s="2">
        <v>2418</v>
      </c>
      <c r="O3651" s="2">
        <v>2282</v>
      </c>
      <c r="P3651" s="2">
        <v>5</v>
      </c>
      <c r="Q3651" s="7">
        <f>O3651*P3651</f>
        <v>11410</v>
      </c>
      <c r="R3651" s="7">
        <f>N3651*P3651</f>
        <v>12090</v>
      </c>
      <c r="S3651" s="2">
        <v>28</v>
      </c>
      <c r="T3651" s="8">
        <f>R3651+S3651</f>
        <v>12118</v>
      </c>
      <c r="U3651" s="8">
        <f>T3651-Q3651</f>
        <v>708</v>
      </c>
      <c r="V3651" s="2" t="s">
        <v>33</v>
      </c>
      <c r="W3651" s="31">
        <f>IF(T3651&lt;5000,T3651*2%,IF(T3651&lt;25000,T3651*5%,IF(T3651&lt;50000,T3651*7%,IF(T3651&lt;100000,T3651*9%,IF(T3651&lt;250000,T3651*12%,T3651*15%)))))</f>
        <v>605.9</v>
      </c>
    </row>
    <row r="3652" spans="1:23" x14ac:dyDescent="0.3">
      <c r="A3652" s="2" t="s">
        <v>5276</v>
      </c>
      <c r="B3652" s="4">
        <v>43992</v>
      </c>
      <c r="C3652" s="4">
        <v>43993</v>
      </c>
      <c r="D3652" s="2" t="s">
        <v>35</v>
      </c>
      <c r="E3652" s="2" t="s">
        <v>43</v>
      </c>
      <c r="F3652" s="2" t="s">
        <v>960</v>
      </c>
      <c r="G3652" s="5" t="str">
        <f>VLOOKUP(F3652,'Customer Info'!A:B,2,0)</f>
        <v>Liz</v>
      </c>
      <c r="H3652" s="5" t="str">
        <f>VLOOKUP(F3652,'Customer Info'!A:C,3,0)</f>
        <v>Pelletier</v>
      </c>
      <c r="I3652" s="5" t="str">
        <f>VLOOKUP(F3652,'Customer Info'!A:E,5,0)</f>
        <v>Zigong</v>
      </c>
      <c r="J3652" s="2" t="s">
        <v>764</v>
      </c>
      <c r="K3652" s="6" t="str">
        <f>VLOOKUP(J3652,'Product Details'!B:C,2,0)</f>
        <v>Furniture</v>
      </c>
      <c r="L3652" s="6" t="str">
        <f>VLOOKUP(J3652,'Product Details'!B:D,3,0)</f>
        <v>Tables</v>
      </c>
      <c r="M3652" s="6" t="s">
        <v>6545</v>
      </c>
      <c r="N3652" s="2">
        <v>6060</v>
      </c>
      <c r="O3652" s="2">
        <v>6002</v>
      </c>
      <c r="P3652" s="2">
        <v>2</v>
      </c>
      <c r="Q3652" s="7">
        <f>O3652*P3652</f>
        <v>12004</v>
      </c>
      <c r="R3652" s="7">
        <f>N3652*P3652</f>
        <v>12120</v>
      </c>
      <c r="S3652" s="2">
        <v>85</v>
      </c>
      <c r="T3652" s="8">
        <f>R3652+S3652</f>
        <v>12205</v>
      </c>
      <c r="U3652" s="8">
        <f>T3652-Q3652</f>
        <v>201</v>
      </c>
      <c r="V3652" s="2" t="s">
        <v>33</v>
      </c>
      <c r="W3652" s="31">
        <f>IF(T3652&lt;5000,T3652*2%,IF(T3652&lt;25000,T3652*5%,IF(T3652&lt;50000,T3652*7%,IF(T3652&lt;100000,T3652*9%,IF(T3652&lt;250000,T3652*12%,T3652*15%)))))</f>
        <v>610.25</v>
      </c>
    </row>
    <row r="3653" spans="1:23" x14ac:dyDescent="0.3">
      <c r="A3653" s="2" t="s">
        <v>996</v>
      </c>
      <c r="B3653" s="4">
        <v>43654</v>
      </c>
      <c r="C3653" s="4">
        <v>43654</v>
      </c>
      <c r="D3653" s="2" t="s">
        <v>35</v>
      </c>
      <c r="E3653" s="2" t="s">
        <v>91</v>
      </c>
      <c r="F3653" s="2" t="s">
        <v>997</v>
      </c>
      <c r="G3653" s="5" t="str">
        <f>VLOOKUP(F3653,'Customer Info'!A:B,2,0)</f>
        <v>Jesus</v>
      </c>
      <c r="H3653" s="5" t="str">
        <f>VLOOKUP(F3653,'Customer Info'!A:C,3,0)</f>
        <v>Ocampo</v>
      </c>
      <c r="I3653" s="5" t="str">
        <f>VLOOKUP(F3653,'Customer Info'!A:E,5,0)</f>
        <v>Herten</v>
      </c>
      <c r="J3653" s="2" t="s">
        <v>426</v>
      </c>
      <c r="K3653" s="6" t="str">
        <f>VLOOKUP(J3653,'Product Details'!B:C,2,0)</f>
        <v>Office_Supplies</v>
      </c>
      <c r="L3653" s="6" t="str">
        <f>VLOOKUP(J3653,'Product Details'!B:D,3,0)</f>
        <v>Storage</v>
      </c>
      <c r="M3653" s="6" t="s">
        <v>6504</v>
      </c>
      <c r="N3653" s="2">
        <v>6060</v>
      </c>
      <c r="O3653" s="2">
        <v>6002</v>
      </c>
      <c r="P3653" s="2">
        <v>2</v>
      </c>
      <c r="Q3653" s="7">
        <f>O3653*P3653</f>
        <v>12004</v>
      </c>
      <c r="R3653" s="7">
        <f>N3653*P3653</f>
        <v>12120</v>
      </c>
      <c r="S3653" s="2">
        <v>71</v>
      </c>
      <c r="T3653" s="8">
        <f>R3653+S3653</f>
        <v>12191</v>
      </c>
      <c r="U3653" s="8">
        <f>T3653-Q3653</f>
        <v>187</v>
      </c>
      <c r="V3653" s="2" t="s">
        <v>63</v>
      </c>
      <c r="W3653" s="31">
        <f>IF(T3653&lt;5000,T3653*2%,IF(T3653&lt;25000,T3653*5%,IF(T3653&lt;50000,T3653*7%,IF(T3653&lt;100000,T3653*9%,IF(T3653&lt;250000,T3653*12%,T3653*15%)))))</f>
        <v>609.55000000000007</v>
      </c>
    </row>
    <row r="3654" spans="1:23" x14ac:dyDescent="0.3">
      <c r="A3654" s="2" t="s">
        <v>1778</v>
      </c>
      <c r="B3654" s="4">
        <v>44141</v>
      </c>
      <c r="C3654" s="4">
        <v>44142</v>
      </c>
      <c r="D3654" s="2" t="s">
        <v>35</v>
      </c>
      <c r="E3654" s="2" t="s">
        <v>43</v>
      </c>
      <c r="F3654" s="2" t="s">
        <v>618</v>
      </c>
      <c r="G3654" s="5" t="str">
        <f>VLOOKUP(F3654,'Customer Info'!A:B,2,0)</f>
        <v>Kristina</v>
      </c>
      <c r="H3654" s="5" t="str">
        <f>VLOOKUP(F3654,'Customer Info'!A:C,3,0)</f>
        <v>Nunn</v>
      </c>
      <c r="I3654" s="5" t="str">
        <f>VLOOKUP(F3654,'Customer Info'!A:E,5,0)</f>
        <v>Sydney</v>
      </c>
      <c r="J3654" s="2" t="s">
        <v>223</v>
      </c>
      <c r="K3654" s="6" t="str">
        <f>VLOOKUP(J3654,'Product Details'!B:C,2,0)</f>
        <v>Office_Supplies</v>
      </c>
      <c r="L3654" s="6" t="str">
        <f>VLOOKUP(J3654,'Product Details'!B:D,3,0)</f>
        <v>Supplies</v>
      </c>
      <c r="M3654" s="6" t="s">
        <v>6445</v>
      </c>
      <c r="N3654" s="2">
        <v>6060</v>
      </c>
      <c r="O3654" s="2">
        <v>6002</v>
      </c>
      <c r="P3654" s="2">
        <v>2</v>
      </c>
      <c r="Q3654" s="7">
        <f>O3654*P3654</f>
        <v>12004</v>
      </c>
      <c r="R3654" s="7">
        <f>N3654*P3654</f>
        <v>12120</v>
      </c>
      <c r="S3654" s="2">
        <v>63</v>
      </c>
      <c r="T3654" s="8">
        <f>R3654+S3654</f>
        <v>12183</v>
      </c>
      <c r="U3654" s="8">
        <f>T3654-Q3654</f>
        <v>179</v>
      </c>
      <c r="V3654" s="2" t="s">
        <v>33</v>
      </c>
      <c r="W3654" s="31">
        <f>IF(T3654&lt;5000,T3654*2%,IF(T3654&lt;25000,T3654*5%,IF(T3654&lt;50000,T3654*7%,IF(T3654&lt;100000,T3654*9%,IF(T3654&lt;250000,T3654*12%,T3654*15%)))))</f>
        <v>609.15</v>
      </c>
    </row>
    <row r="3655" spans="1:23" x14ac:dyDescent="0.3">
      <c r="A3655" s="2" t="s">
        <v>2303</v>
      </c>
      <c r="B3655" s="4">
        <v>43740</v>
      </c>
      <c r="C3655" s="4">
        <v>43740</v>
      </c>
      <c r="D3655" s="2" t="s">
        <v>35</v>
      </c>
      <c r="E3655" s="2" t="s">
        <v>29</v>
      </c>
      <c r="F3655" s="2" t="s">
        <v>254</v>
      </c>
      <c r="G3655" s="5" t="str">
        <f>VLOOKUP(F3655,'Customer Info'!A:B,2,0)</f>
        <v>Patricia</v>
      </c>
      <c r="H3655" s="5" t="str">
        <f>VLOOKUP(F3655,'Customer Info'!A:C,3,0)</f>
        <v>Hirasaki</v>
      </c>
      <c r="I3655" s="5" t="str">
        <f>VLOOKUP(F3655,'Customer Info'!A:E,5,0)</f>
        <v>Pimpri</v>
      </c>
      <c r="J3655" s="2" t="s">
        <v>448</v>
      </c>
      <c r="K3655" s="6" t="str">
        <f>VLOOKUP(J3655,'Product Details'!B:C,2,0)</f>
        <v>Office_Supplies</v>
      </c>
      <c r="L3655" s="6" t="str">
        <f>VLOOKUP(J3655,'Product Details'!B:D,3,0)</f>
        <v>Envelopes</v>
      </c>
      <c r="M3655" s="6" t="s">
        <v>6407</v>
      </c>
      <c r="N3655" s="2">
        <v>6060</v>
      </c>
      <c r="O3655" s="2">
        <v>6002</v>
      </c>
      <c r="P3655" s="2">
        <v>2</v>
      </c>
      <c r="Q3655" s="7">
        <f>O3655*P3655</f>
        <v>12004</v>
      </c>
      <c r="R3655" s="7">
        <f>N3655*P3655</f>
        <v>12120</v>
      </c>
      <c r="S3655" s="2">
        <v>54</v>
      </c>
      <c r="T3655" s="8">
        <f>R3655+S3655</f>
        <v>12174</v>
      </c>
      <c r="U3655" s="8">
        <f>T3655-Q3655</f>
        <v>170</v>
      </c>
      <c r="V3655" s="2" t="s">
        <v>30</v>
      </c>
      <c r="W3655" s="31">
        <f>IF(T3655&lt;5000,T3655*2%,IF(T3655&lt;25000,T3655*5%,IF(T3655&lt;50000,T3655*7%,IF(T3655&lt;100000,T3655*9%,IF(T3655&lt;250000,T3655*12%,T3655*15%)))))</f>
        <v>608.70000000000005</v>
      </c>
    </row>
    <row r="3656" spans="1:23" x14ac:dyDescent="0.3">
      <c r="A3656" s="2" t="s">
        <v>1603</v>
      </c>
      <c r="B3656" s="4">
        <v>44196</v>
      </c>
      <c r="C3656" s="4">
        <v>44198</v>
      </c>
      <c r="D3656" s="2" t="s">
        <v>35</v>
      </c>
      <c r="E3656" s="2" t="s">
        <v>91</v>
      </c>
      <c r="F3656" s="2" t="s">
        <v>1005</v>
      </c>
      <c r="G3656" s="5" t="str">
        <f>VLOOKUP(F3656,'Customer Info'!A:B,2,0)</f>
        <v>Katrina</v>
      </c>
      <c r="H3656" s="5" t="str">
        <f>VLOOKUP(F3656,'Customer Info'!A:C,3,0)</f>
        <v>Bavinger</v>
      </c>
      <c r="I3656" s="5" t="str">
        <f>VLOOKUP(F3656,'Customer Info'!A:E,5,0)</f>
        <v>Melbourne</v>
      </c>
      <c r="J3656" s="2" t="s">
        <v>62</v>
      </c>
      <c r="K3656" s="6" t="str">
        <f>VLOOKUP(J3656,'Product Details'!B:C,2,0)</f>
        <v>Office_Supplies</v>
      </c>
      <c r="L3656" s="6" t="str">
        <f>VLOOKUP(J3656,'Product Details'!B:D,3,0)</f>
        <v>Envelopes</v>
      </c>
      <c r="M3656" s="6" t="s">
        <v>6482</v>
      </c>
      <c r="N3656" s="2">
        <v>6060</v>
      </c>
      <c r="O3656" s="2">
        <v>6002</v>
      </c>
      <c r="P3656" s="2">
        <v>2</v>
      </c>
      <c r="Q3656" s="7">
        <f>O3656*P3656</f>
        <v>12004</v>
      </c>
      <c r="R3656" s="7">
        <f>N3656*P3656</f>
        <v>12120</v>
      </c>
      <c r="S3656" s="2">
        <v>51</v>
      </c>
      <c r="T3656" s="8">
        <f>R3656+S3656</f>
        <v>12171</v>
      </c>
      <c r="U3656" s="8">
        <f>T3656-Q3656</f>
        <v>167</v>
      </c>
      <c r="V3656" s="2" t="s">
        <v>63</v>
      </c>
      <c r="W3656" s="31">
        <f>IF(T3656&lt;5000,T3656*2%,IF(T3656&lt;25000,T3656*5%,IF(T3656&lt;50000,T3656*7%,IF(T3656&lt;100000,T3656*9%,IF(T3656&lt;250000,T3656*12%,T3656*15%)))))</f>
        <v>608.55000000000007</v>
      </c>
    </row>
    <row r="3657" spans="1:23" x14ac:dyDescent="0.3">
      <c r="A3657" s="2" t="s">
        <v>1870</v>
      </c>
      <c r="B3657" s="4">
        <v>43939</v>
      </c>
      <c r="C3657" s="4">
        <v>43941</v>
      </c>
      <c r="D3657" s="2" t="s">
        <v>35</v>
      </c>
      <c r="E3657" s="2" t="s">
        <v>68</v>
      </c>
      <c r="F3657" s="2" t="s">
        <v>79</v>
      </c>
      <c r="G3657" s="5" t="str">
        <f>VLOOKUP(F3657,'Customer Info'!A:B,2,0)</f>
        <v>Kelly</v>
      </c>
      <c r="H3657" s="5" t="str">
        <f>VLOOKUP(F3657,'Customer Info'!A:C,3,0)</f>
        <v>Collister</v>
      </c>
      <c r="I3657" s="5" t="str">
        <f>VLOOKUP(F3657,'Customer Info'!A:E,5,0)</f>
        <v>Tangshan</v>
      </c>
      <c r="J3657" s="2" t="s">
        <v>388</v>
      </c>
      <c r="K3657" s="6" t="str">
        <f>VLOOKUP(J3657,'Product Details'!B:C,2,0)</f>
        <v>Furniture</v>
      </c>
      <c r="L3657" s="6" t="str">
        <f>VLOOKUP(J3657,'Product Details'!B:D,3,0)</f>
        <v>Tables</v>
      </c>
      <c r="M3657" s="6" t="s">
        <v>6474</v>
      </c>
      <c r="N3657" s="2">
        <v>6060</v>
      </c>
      <c r="O3657" s="2">
        <v>6002</v>
      </c>
      <c r="P3657" s="2">
        <v>2</v>
      </c>
      <c r="Q3657" s="7">
        <f>O3657*P3657</f>
        <v>12004</v>
      </c>
      <c r="R3657" s="7">
        <f>N3657*P3657</f>
        <v>12120</v>
      </c>
      <c r="S3657" s="2">
        <v>51</v>
      </c>
      <c r="T3657" s="8">
        <f>R3657+S3657</f>
        <v>12171</v>
      </c>
      <c r="U3657" s="8">
        <f>T3657-Q3657</f>
        <v>167</v>
      </c>
      <c r="V3657" s="2" t="s">
        <v>33</v>
      </c>
      <c r="W3657" s="31">
        <f>IF(T3657&lt;5000,T3657*2%,IF(T3657&lt;25000,T3657*5%,IF(T3657&lt;50000,T3657*7%,IF(T3657&lt;100000,T3657*9%,IF(T3657&lt;250000,T3657*12%,T3657*15%)))))</f>
        <v>608.55000000000007</v>
      </c>
    </row>
    <row r="3658" spans="1:23" x14ac:dyDescent="0.3">
      <c r="A3658" s="2" t="s">
        <v>4726</v>
      </c>
      <c r="B3658" s="4">
        <v>43921</v>
      </c>
      <c r="C3658" s="4">
        <v>43922</v>
      </c>
      <c r="D3658" s="2" t="s">
        <v>35</v>
      </c>
      <c r="E3658" s="2" t="s">
        <v>48</v>
      </c>
      <c r="F3658" s="2" t="s">
        <v>95</v>
      </c>
      <c r="G3658" s="5" t="str">
        <f>VLOOKUP(F3658,'Customer Info'!A:B,2,0)</f>
        <v>Bill</v>
      </c>
      <c r="H3658" s="5" t="str">
        <f>VLOOKUP(F3658,'Customer Info'!A:C,3,0)</f>
        <v>Stewart</v>
      </c>
      <c r="I3658" s="5" t="str">
        <f>VLOOKUP(F3658,'Customer Info'!A:E,5,0)</f>
        <v>Wenling</v>
      </c>
      <c r="J3658" s="2" t="s">
        <v>532</v>
      </c>
      <c r="K3658" s="6" t="str">
        <f>VLOOKUP(J3658,'Product Details'!B:C,2,0)</f>
        <v>Office_Supplies</v>
      </c>
      <c r="L3658" s="6" t="str">
        <f>VLOOKUP(J3658,'Product Details'!B:D,3,0)</f>
        <v>Supplies</v>
      </c>
      <c r="M3658" s="6" t="s">
        <v>6424</v>
      </c>
      <c r="N3658" s="2">
        <v>6060</v>
      </c>
      <c r="O3658" s="2">
        <v>6002</v>
      </c>
      <c r="P3658" s="2">
        <v>2</v>
      </c>
      <c r="Q3658" s="7">
        <f>O3658*P3658</f>
        <v>12004</v>
      </c>
      <c r="R3658" s="7">
        <f>N3658*P3658</f>
        <v>12120</v>
      </c>
      <c r="S3658" s="2">
        <v>45</v>
      </c>
      <c r="T3658" s="8">
        <f>R3658+S3658</f>
        <v>12165</v>
      </c>
      <c r="U3658" s="8">
        <f>T3658-Q3658</f>
        <v>161</v>
      </c>
      <c r="V3658" s="2" t="s">
        <v>30</v>
      </c>
      <c r="W3658" s="31">
        <f>IF(T3658&lt;5000,T3658*2%,IF(T3658&lt;25000,T3658*5%,IF(T3658&lt;50000,T3658*7%,IF(T3658&lt;100000,T3658*9%,IF(T3658&lt;250000,T3658*12%,T3658*15%)))))</f>
        <v>608.25</v>
      </c>
    </row>
    <row r="3659" spans="1:23" x14ac:dyDescent="0.3">
      <c r="A3659" s="2" t="s">
        <v>500</v>
      </c>
      <c r="B3659" s="4">
        <v>43218</v>
      </c>
      <c r="C3659" s="4">
        <v>43219</v>
      </c>
      <c r="D3659" s="2" t="s">
        <v>28</v>
      </c>
      <c r="E3659" s="2" t="s">
        <v>48</v>
      </c>
      <c r="F3659" s="2" t="s">
        <v>501</v>
      </c>
      <c r="G3659" s="5" t="str">
        <f>VLOOKUP(F3659,'Customer Info'!A:B,2,0)</f>
        <v>Ryan</v>
      </c>
      <c r="H3659" s="5" t="str">
        <f>VLOOKUP(F3659,'Customer Info'!A:C,3,0)</f>
        <v>Akin</v>
      </c>
      <c r="I3659" s="5" t="str">
        <f>VLOOKUP(F3659,'Customer Info'!A:E,5,0)</f>
        <v>Bayreuth</v>
      </c>
      <c r="J3659" s="2" t="s">
        <v>108</v>
      </c>
      <c r="K3659" s="6" t="str">
        <f>VLOOKUP(J3659,'Product Details'!B:C,2,0)</f>
        <v>Furniture</v>
      </c>
      <c r="L3659" s="6" t="str">
        <f>VLOOKUP(J3659,'Product Details'!B:D,3,0)</f>
        <v>Bookcases</v>
      </c>
      <c r="M3659" s="6" t="s">
        <v>6454</v>
      </c>
      <c r="N3659" s="2">
        <v>1734</v>
      </c>
      <c r="O3659" s="2">
        <v>1702</v>
      </c>
      <c r="P3659" s="2">
        <v>7</v>
      </c>
      <c r="Q3659" s="7">
        <f>O3659*P3659</f>
        <v>11914</v>
      </c>
      <c r="R3659" s="7">
        <f>N3659*P3659</f>
        <v>12138</v>
      </c>
      <c r="S3659" s="2">
        <v>31</v>
      </c>
      <c r="T3659" s="8">
        <f>R3659+S3659</f>
        <v>12169</v>
      </c>
      <c r="U3659" s="8">
        <f>T3659-Q3659</f>
        <v>255</v>
      </c>
      <c r="V3659" s="2" t="s">
        <v>33</v>
      </c>
      <c r="W3659" s="31">
        <f>IF(T3659&lt;5000,T3659*2%,IF(T3659&lt;25000,T3659*5%,IF(T3659&lt;50000,T3659*7%,IF(T3659&lt;100000,T3659*9%,IF(T3659&lt;250000,T3659*12%,T3659*15%)))))</f>
        <v>608.45000000000005</v>
      </c>
    </row>
    <row r="3660" spans="1:23" x14ac:dyDescent="0.3">
      <c r="A3660" s="2" t="s">
        <v>2803</v>
      </c>
      <c r="B3660" s="4">
        <v>44015</v>
      </c>
      <c r="C3660" s="4">
        <v>44015</v>
      </c>
      <c r="D3660" s="2" t="s">
        <v>35</v>
      </c>
      <c r="E3660" s="2" t="s">
        <v>36</v>
      </c>
      <c r="F3660" s="2" t="s">
        <v>354</v>
      </c>
      <c r="G3660" s="5" t="str">
        <f>VLOOKUP(F3660,'Customer Info'!A:B,2,0)</f>
        <v>Robert</v>
      </c>
      <c r="H3660" s="5" t="str">
        <f>VLOOKUP(F3660,'Customer Info'!A:C,3,0)</f>
        <v>Waldorf</v>
      </c>
      <c r="I3660" s="5" t="str">
        <f>VLOOKUP(F3660,'Customer Info'!A:E,5,0)</f>
        <v>Emden</v>
      </c>
      <c r="J3660" s="2" t="s">
        <v>155</v>
      </c>
      <c r="K3660" s="6" t="str">
        <f>VLOOKUP(J3660,'Product Details'!B:C,2,0)</f>
        <v>Office_Supplies</v>
      </c>
      <c r="L3660" s="6" t="str">
        <f>VLOOKUP(J3660,'Product Details'!B:D,3,0)</f>
        <v>Envelopes</v>
      </c>
      <c r="M3660" s="6" t="s">
        <v>6426</v>
      </c>
      <c r="N3660" s="2">
        <v>6087</v>
      </c>
      <c r="O3660" s="2">
        <v>5808</v>
      </c>
      <c r="P3660" s="2">
        <v>2</v>
      </c>
      <c r="Q3660" s="7">
        <f>O3660*P3660</f>
        <v>11616</v>
      </c>
      <c r="R3660" s="7">
        <f>N3660*P3660</f>
        <v>12174</v>
      </c>
      <c r="S3660" s="2">
        <v>90</v>
      </c>
      <c r="T3660" s="8">
        <f>R3660+S3660</f>
        <v>12264</v>
      </c>
      <c r="U3660" s="8">
        <f>T3660-Q3660</f>
        <v>648</v>
      </c>
      <c r="V3660" s="2" t="s">
        <v>33</v>
      </c>
      <c r="W3660" s="31">
        <f>IF(T3660&lt;5000,T3660*2%,IF(T3660&lt;25000,T3660*5%,IF(T3660&lt;50000,T3660*7%,IF(T3660&lt;100000,T3660*9%,IF(T3660&lt;250000,T3660*12%,T3660*15%)))))</f>
        <v>613.20000000000005</v>
      </c>
    </row>
    <row r="3661" spans="1:23" x14ac:dyDescent="0.3">
      <c r="A3661" s="2" t="s">
        <v>1190</v>
      </c>
      <c r="B3661" s="4">
        <v>43739</v>
      </c>
      <c r="C3661" s="4">
        <v>43741</v>
      </c>
      <c r="D3661" s="2" t="s">
        <v>35</v>
      </c>
      <c r="E3661" s="2" t="s">
        <v>91</v>
      </c>
      <c r="F3661" s="2" t="s">
        <v>174</v>
      </c>
      <c r="G3661" s="5" t="str">
        <f>VLOOKUP(F3661,'Customer Info'!A:B,2,0)</f>
        <v>Laurel</v>
      </c>
      <c r="H3661" s="5" t="str">
        <f>VLOOKUP(F3661,'Customer Info'!A:C,3,0)</f>
        <v>Workman</v>
      </c>
      <c r="I3661" s="5" t="str">
        <f>VLOOKUP(F3661,'Customer Info'!A:E,5,0)</f>
        <v>Dongguan</v>
      </c>
      <c r="J3661" s="2" t="s">
        <v>226</v>
      </c>
      <c r="K3661" s="6" t="str">
        <f>VLOOKUP(J3661,'Product Details'!B:C,2,0)</f>
        <v>Furniture</v>
      </c>
      <c r="L3661" s="6" t="str">
        <f>VLOOKUP(J3661,'Product Details'!B:D,3,0)</f>
        <v>Bookcases</v>
      </c>
      <c r="M3661" s="6" t="s">
        <v>6493</v>
      </c>
      <c r="N3661" s="2">
        <v>6087</v>
      </c>
      <c r="O3661" s="2">
        <v>5808</v>
      </c>
      <c r="P3661" s="2">
        <v>2</v>
      </c>
      <c r="Q3661" s="7">
        <f>O3661*P3661</f>
        <v>11616</v>
      </c>
      <c r="R3661" s="7">
        <f>N3661*P3661</f>
        <v>12174</v>
      </c>
      <c r="S3661" s="2">
        <v>75</v>
      </c>
      <c r="T3661" s="8">
        <f>R3661+S3661</f>
        <v>12249</v>
      </c>
      <c r="U3661" s="8">
        <f>T3661-Q3661</f>
        <v>633</v>
      </c>
      <c r="V3661" s="2" t="s">
        <v>63</v>
      </c>
      <c r="W3661" s="31">
        <f>IF(T3661&lt;5000,T3661*2%,IF(T3661&lt;25000,T3661*5%,IF(T3661&lt;50000,T3661*7%,IF(T3661&lt;100000,T3661*9%,IF(T3661&lt;250000,T3661*12%,T3661*15%)))))</f>
        <v>612.45000000000005</v>
      </c>
    </row>
    <row r="3662" spans="1:23" x14ac:dyDescent="0.3">
      <c r="A3662" s="2" t="s">
        <v>3656</v>
      </c>
      <c r="B3662" s="4">
        <v>43869</v>
      </c>
      <c r="C3662" s="4">
        <v>43869</v>
      </c>
      <c r="D3662" s="2" t="s">
        <v>35</v>
      </c>
      <c r="E3662" s="2" t="s">
        <v>68</v>
      </c>
      <c r="F3662" s="2" t="s">
        <v>489</v>
      </c>
      <c r="G3662" s="5" t="str">
        <f>VLOOKUP(F3662,'Customer Info'!A:B,2,0)</f>
        <v>Jim</v>
      </c>
      <c r="H3662" s="5" t="str">
        <f>VLOOKUP(F3662,'Customer Info'!A:C,3,0)</f>
        <v>Karlsson</v>
      </c>
      <c r="I3662" s="5" t="str">
        <f>VLOOKUP(F3662,'Customer Info'!A:E,5,0)</f>
        <v>Geelong</v>
      </c>
      <c r="J3662" s="2" t="s">
        <v>912</v>
      </c>
      <c r="K3662" s="6" t="str">
        <f>VLOOKUP(J3662,'Product Details'!B:C,2,0)</f>
        <v>Office_Supplies</v>
      </c>
      <c r="L3662" s="6" t="str">
        <f>VLOOKUP(J3662,'Product Details'!B:D,3,0)</f>
        <v>Appliances</v>
      </c>
      <c r="M3662" s="6" t="s">
        <v>6455</v>
      </c>
      <c r="N3662" s="2">
        <v>6087</v>
      </c>
      <c r="O3662" s="2">
        <v>5808</v>
      </c>
      <c r="P3662" s="2">
        <v>2</v>
      </c>
      <c r="Q3662" s="7">
        <f>O3662*P3662</f>
        <v>11616</v>
      </c>
      <c r="R3662" s="7">
        <f>N3662*P3662</f>
        <v>12174</v>
      </c>
      <c r="S3662" s="2">
        <v>58</v>
      </c>
      <c r="T3662" s="8">
        <f>R3662+S3662</f>
        <v>12232</v>
      </c>
      <c r="U3662" s="8">
        <f>T3662-Q3662</f>
        <v>616</v>
      </c>
      <c r="V3662" s="2" t="s">
        <v>33</v>
      </c>
      <c r="W3662" s="31">
        <f>IF(T3662&lt;5000,T3662*2%,IF(T3662&lt;25000,T3662*5%,IF(T3662&lt;50000,T3662*7%,IF(T3662&lt;100000,T3662*9%,IF(T3662&lt;250000,T3662*12%,T3662*15%)))))</f>
        <v>611.6</v>
      </c>
    </row>
    <row r="3663" spans="1:23" x14ac:dyDescent="0.3">
      <c r="A3663" s="2" t="s">
        <v>3930</v>
      </c>
      <c r="B3663" s="4">
        <v>44044</v>
      </c>
      <c r="C3663" s="4">
        <v>44044</v>
      </c>
      <c r="D3663" s="2" t="s">
        <v>35</v>
      </c>
      <c r="E3663" s="2" t="s">
        <v>91</v>
      </c>
      <c r="F3663" s="2" t="s">
        <v>2126</v>
      </c>
      <c r="G3663" s="5" t="str">
        <f>VLOOKUP(F3663,'Customer Info'!A:B,2,0)</f>
        <v>Emily</v>
      </c>
      <c r="H3663" s="5" t="str">
        <f>VLOOKUP(F3663,'Customer Info'!A:C,3,0)</f>
        <v>Grady</v>
      </c>
      <c r="I3663" s="5" t="str">
        <f>VLOOKUP(F3663,'Customer Info'!A:E,5,0)</f>
        <v>Pimpri</v>
      </c>
      <c r="J3663" s="2" t="s">
        <v>1050</v>
      </c>
      <c r="K3663" s="6" t="str">
        <f>VLOOKUP(J3663,'Product Details'!B:C,2,0)</f>
        <v>Technology</v>
      </c>
      <c r="L3663" s="6" t="str">
        <f>VLOOKUP(J3663,'Product Details'!B:D,3,0)</f>
        <v>Copiers</v>
      </c>
      <c r="M3663" s="6" t="s">
        <v>6484</v>
      </c>
      <c r="N3663" s="2">
        <v>6087</v>
      </c>
      <c r="O3663" s="2">
        <v>5808</v>
      </c>
      <c r="P3663" s="2">
        <v>2</v>
      </c>
      <c r="Q3663" s="7">
        <f>O3663*P3663</f>
        <v>11616</v>
      </c>
      <c r="R3663" s="7">
        <f>N3663*P3663</f>
        <v>12174</v>
      </c>
      <c r="S3663" s="2">
        <v>56</v>
      </c>
      <c r="T3663" s="8">
        <f>R3663+S3663</f>
        <v>12230</v>
      </c>
      <c r="U3663" s="8">
        <f>T3663-Q3663</f>
        <v>614</v>
      </c>
      <c r="V3663" s="2" t="s">
        <v>33</v>
      </c>
      <c r="W3663" s="31">
        <f>IF(T3663&lt;5000,T3663*2%,IF(T3663&lt;25000,T3663*5%,IF(T3663&lt;50000,T3663*7%,IF(T3663&lt;100000,T3663*9%,IF(T3663&lt;250000,T3663*12%,T3663*15%)))))</f>
        <v>611.5</v>
      </c>
    </row>
    <row r="3664" spans="1:23" x14ac:dyDescent="0.3">
      <c r="A3664" s="2" t="s">
        <v>2610</v>
      </c>
      <c r="B3664" s="4">
        <v>43876</v>
      </c>
      <c r="C3664" s="4">
        <v>43877</v>
      </c>
      <c r="D3664" s="2" t="s">
        <v>35</v>
      </c>
      <c r="E3664" s="2" t="s">
        <v>48</v>
      </c>
      <c r="F3664" s="2" t="s">
        <v>528</v>
      </c>
      <c r="G3664" s="5" t="str">
        <f>VLOOKUP(F3664,'Customer Info'!A:B,2,0)</f>
        <v>Deirdre</v>
      </c>
      <c r="H3664" s="5" t="str">
        <f>VLOOKUP(F3664,'Customer Info'!A:C,3,0)</f>
        <v>Greer</v>
      </c>
      <c r="I3664" s="5" t="str">
        <f>VLOOKUP(F3664,'Customer Info'!A:E,5,0)</f>
        <v>Perth</v>
      </c>
      <c r="J3664" s="2" t="s">
        <v>234</v>
      </c>
      <c r="K3664" s="6" t="str">
        <f>VLOOKUP(J3664,'Product Details'!B:C,2,0)</f>
        <v>Furniture</v>
      </c>
      <c r="L3664" s="6" t="str">
        <f>VLOOKUP(J3664,'Product Details'!B:D,3,0)</f>
        <v>Chairs</v>
      </c>
      <c r="M3664" s="6" t="s">
        <v>6411</v>
      </c>
      <c r="N3664" s="2">
        <v>6087</v>
      </c>
      <c r="O3664" s="2">
        <v>5808</v>
      </c>
      <c r="P3664" s="2">
        <v>2</v>
      </c>
      <c r="Q3664" s="7">
        <f>O3664*P3664</f>
        <v>11616</v>
      </c>
      <c r="R3664" s="7">
        <f>N3664*P3664</f>
        <v>12174</v>
      </c>
      <c r="S3664" s="2">
        <v>51</v>
      </c>
      <c r="T3664" s="8">
        <f>R3664+S3664</f>
        <v>12225</v>
      </c>
      <c r="U3664" s="8">
        <f>T3664-Q3664</f>
        <v>609</v>
      </c>
      <c r="V3664" s="2" t="s">
        <v>30</v>
      </c>
      <c r="W3664" s="31">
        <f>IF(T3664&lt;5000,T3664*2%,IF(T3664&lt;25000,T3664*5%,IF(T3664&lt;50000,T3664*7%,IF(T3664&lt;100000,T3664*9%,IF(T3664&lt;250000,T3664*12%,T3664*15%)))))</f>
        <v>611.25</v>
      </c>
    </row>
    <row r="3665" spans="1:23" x14ac:dyDescent="0.3">
      <c r="A3665" s="2" t="s">
        <v>5388</v>
      </c>
      <c r="B3665" s="4">
        <v>44051</v>
      </c>
      <c r="C3665" s="4">
        <v>44051</v>
      </c>
      <c r="D3665" s="2" t="s">
        <v>35</v>
      </c>
      <c r="E3665" s="2" t="s">
        <v>48</v>
      </c>
      <c r="F3665" s="2" t="s">
        <v>110</v>
      </c>
      <c r="G3665" s="5" t="str">
        <f>VLOOKUP(F3665,'Customer Info'!A:B,2,0)</f>
        <v>Erica</v>
      </c>
      <c r="H3665" s="5" t="str">
        <f>VLOOKUP(F3665,'Customer Info'!A:C,3,0)</f>
        <v>Smith</v>
      </c>
      <c r="I3665" s="5" t="str">
        <f>VLOOKUP(F3665,'Customer Info'!A:E,5,0)</f>
        <v>Halle</v>
      </c>
      <c r="J3665" s="2" t="s">
        <v>718</v>
      </c>
      <c r="K3665" s="6" t="str">
        <f>VLOOKUP(J3665,'Product Details'!B:C,2,0)</f>
        <v>Office_Supplies</v>
      </c>
      <c r="L3665" s="6" t="str">
        <f>VLOOKUP(J3665,'Product Details'!B:D,3,0)</f>
        <v>Labels</v>
      </c>
      <c r="M3665" s="6" t="s">
        <v>6508</v>
      </c>
      <c r="N3665" s="2">
        <v>6087</v>
      </c>
      <c r="O3665" s="2">
        <v>5808</v>
      </c>
      <c r="P3665" s="2">
        <v>2</v>
      </c>
      <c r="Q3665" s="7">
        <f>O3665*P3665</f>
        <v>11616</v>
      </c>
      <c r="R3665" s="7">
        <f>N3665*P3665</f>
        <v>12174</v>
      </c>
      <c r="S3665" s="2">
        <v>49</v>
      </c>
      <c r="T3665" s="8">
        <f>R3665+S3665</f>
        <v>12223</v>
      </c>
      <c r="U3665" s="8">
        <f>T3665-Q3665</f>
        <v>607</v>
      </c>
      <c r="V3665" s="2" t="s">
        <v>33</v>
      </c>
      <c r="W3665" s="31">
        <f>IF(T3665&lt;5000,T3665*2%,IF(T3665&lt;25000,T3665*5%,IF(T3665&lt;50000,T3665*7%,IF(T3665&lt;100000,T3665*9%,IF(T3665&lt;250000,T3665*12%,T3665*15%)))))</f>
        <v>611.15</v>
      </c>
    </row>
    <row r="3666" spans="1:23" x14ac:dyDescent="0.3">
      <c r="A3666" s="2" t="s">
        <v>5493</v>
      </c>
      <c r="B3666" s="4">
        <v>44181</v>
      </c>
      <c r="C3666" s="4">
        <v>44182</v>
      </c>
      <c r="D3666" s="2" t="s">
        <v>35</v>
      </c>
      <c r="E3666" s="2" t="s">
        <v>48</v>
      </c>
      <c r="F3666" s="2" t="s">
        <v>101</v>
      </c>
      <c r="G3666" s="5" t="str">
        <f>VLOOKUP(F3666,'Customer Info'!A:B,2,0)</f>
        <v>Laurel</v>
      </c>
      <c r="H3666" s="5" t="str">
        <f>VLOOKUP(F3666,'Customer Info'!A:C,3,0)</f>
        <v>Workman</v>
      </c>
      <c r="I3666" s="5" t="str">
        <f>VLOOKUP(F3666,'Customer Info'!A:E,5,0)</f>
        <v>Leipzig</v>
      </c>
      <c r="J3666" s="2" t="s">
        <v>245</v>
      </c>
      <c r="K3666" s="6" t="str">
        <f>VLOOKUP(J3666,'Product Details'!B:C,2,0)</f>
        <v>Office_Supplies</v>
      </c>
      <c r="L3666" s="6" t="str">
        <f>VLOOKUP(J3666,'Product Details'!B:D,3,0)</f>
        <v>Envelopes</v>
      </c>
      <c r="M3666" s="6" t="s">
        <v>6427</v>
      </c>
      <c r="N3666" s="2">
        <v>2442</v>
      </c>
      <c r="O3666" s="2">
        <v>2304</v>
      </c>
      <c r="P3666" s="2">
        <v>5</v>
      </c>
      <c r="Q3666" s="7">
        <f>O3666*P3666</f>
        <v>11520</v>
      </c>
      <c r="R3666" s="7">
        <f>N3666*P3666</f>
        <v>12210</v>
      </c>
      <c r="S3666" s="2">
        <v>94</v>
      </c>
      <c r="T3666" s="8">
        <f>R3666+S3666</f>
        <v>12304</v>
      </c>
      <c r="U3666" s="8">
        <f>T3666-Q3666</f>
        <v>784</v>
      </c>
      <c r="V3666" s="2" t="s">
        <v>63</v>
      </c>
      <c r="W3666" s="31">
        <f>IF(T3666&lt;5000,T3666*2%,IF(T3666&lt;25000,T3666*5%,IF(T3666&lt;50000,T3666*7%,IF(T3666&lt;100000,T3666*9%,IF(T3666&lt;250000,T3666*12%,T3666*15%)))))</f>
        <v>615.20000000000005</v>
      </c>
    </row>
    <row r="3667" spans="1:23" x14ac:dyDescent="0.3">
      <c r="A3667" s="2" t="s">
        <v>164</v>
      </c>
      <c r="B3667" s="4">
        <v>43374</v>
      </c>
      <c r="C3667" s="4">
        <v>43376</v>
      </c>
      <c r="D3667" s="2" t="s">
        <v>35</v>
      </c>
      <c r="E3667" s="2" t="s">
        <v>91</v>
      </c>
      <c r="F3667" s="2" t="s">
        <v>165</v>
      </c>
      <c r="G3667" s="5" t="str">
        <f>VLOOKUP(F3667,'Customer Info'!A:B,2,0)</f>
        <v>Mark</v>
      </c>
      <c r="H3667" s="5" t="str">
        <f>VLOOKUP(F3667,'Customer Info'!A:C,3,0)</f>
        <v>Packer</v>
      </c>
      <c r="I3667" s="5" t="str">
        <f>VLOOKUP(F3667,'Customer Info'!A:E,5,0)</f>
        <v>Perth</v>
      </c>
      <c r="J3667" s="2" t="s">
        <v>96</v>
      </c>
      <c r="K3667" s="6" t="str">
        <f>VLOOKUP(J3667,'Product Details'!B:C,2,0)</f>
        <v>Technology</v>
      </c>
      <c r="L3667" s="6" t="str">
        <f>VLOOKUP(J3667,'Product Details'!B:D,3,0)</f>
        <v>Machines</v>
      </c>
      <c r="M3667" s="6" t="s">
        <v>6401</v>
      </c>
      <c r="N3667" s="2">
        <v>2442</v>
      </c>
      <c r="O3667" s="2">
        <v>2304</v>
      </c>
      <c r="P3667" s="2">
        <v>5</v>
      </c>
      <c r="Q3667" s="7">
        <f>O3667*P3667</f>
        <v>11520</v>
      </c>
      <c r="R3667" s="7">
        <f>N3667*P3667</f>
        <v>12210</v>
      </c>
      <c r="S3667" s="2">
        <v>88</v>
      </c>
      <c r="T3667" s="8">
        <f>R3667+S3667</f>
        <v>12298</v>
      </c>
      <c r="U3667" s="8">
        <f>T3667-Q3667</f>
        <v>778</v>
      </c>
      <c r="V3667" s="2" t="s">
        <v>33</v>
      </c>
      <c r="W3667" s="31">
        <f>IF(T3667&lt;5000,T3667*2%,IF(T3667&lt;25000,T3667*5%,IF(T3667&lt;50000,T3667*7%,IF(T3667&lt;100000,T3667*9%,IF(T3667&lt;250000,T3667*12%,T3667*15%)))))</f>
        <v>614.90000000000009</v>
      </c>
    </row>
    <row r="3668" spans="1:23" x14ac:dyDescent="0.3">
      <c r="A3668" s="2" t="s">
        <v>2002</v>
      </c>
      <c r="B3668" s="4">
        <v>43921</v>
      </c>
      <c r="C3668" s="4">
        <v>43922</v>
      </c>
      <c r="D3668" s="2" t="s">
        <v>35</v>
      </c>
      <c r="E3668" s="2" t="s">
        <v>48</v>
      </c>
      <c r="F3668" s="2" t="s">
        <v>766</v>
      </c>
      <c r="G3668" s="5" t="str">
        <f>VLOOKUP(F3668,'Customer Info'!A:B,2,0)</f>
        <v>Brad</v>
      </c>
      <c r="H3668" s="5" t="str">
        <f>VLOOKUP(F3668,'Customer Info'!A:C,3,0)</f>
        <v>Thomas</v>
      </c>
      <c r="I3668" s="5" t="str">
        <f>VLOOKUP(F3668,'Customer Info'!A:E,5,0)</f>
        <v>Udaipur</v>
      </c>
      <c r="J3668" s="2" t="s">
        <v>172</v>
      </c>
      <c r="K3668" s="6" t="str">
        <f>VLOOKUP(J3668,'Product Details'!B:C,2,0)</f>
        <v>Office_Supplies</v>
      </c>
      <c r="L3668" s="6" t="str">
        <f>VLOOKUP(J3668,'Product Details'!B:D,3,0)</f>
        <v>Fasteners</v>
      </c>
      <c r="M3668" s="6" t="s">
        <v>6539</v>
      </c>
      <c r="N3668" s="2">
        <v>2442</v>
      </c>
      <c r="O3668" s="2">
        <v>2304</v>
      </c>
      <c r="P3668" s="2">
        <v>5</v>
      </c>
      <c r="Q3668" s="7">
        <f>O3668*P3668</f>
        <v>11520</v>
      </c>
      <c r="R3668" s="7">
        <f>N3668*P3668</f>
        <v>12210</v>
      </c>
      <c r="S3668" s="2">
        <v>72</v>
      </c>
      <c r="T3668" s="8">
        <f>R3668+S3668</f>
        <v>12282</v>
      </c>
      <c r="U3668" s="8">
        <f>T3668-Q3668</f>
        <v>762</v>
      </c>
      <c r="V3668" s="2" t="s">
        <v>33</v>
      </c>
      <c r="W3668" s="31">
        <f>IF(T3668&lt;5000,T3668*2%,IF(T3668&lt;25000,T3668*5%,IF(T3668&lt;50000,T3668*7%,IF(T3668&lt;100000,T3668*9%,IF(T3668&lt;250000,T3668*12%,T3668*15%)))))</f>
        <v>614.1</v>
      </c>
    </row>
    <row r="3669" spans="1:23" x14ac:dyDescent="0.3">
      <c r="A3669" s="2" t="s">
        <v>2280</v>
      </c>
      <c r="B3669" s="4">
        <v>43679</v>
      </c>
      <c r="C3669" s="4">
        <v>43680</v>
      </c>
      <c r="D3669" s="2" t="s">
        <v>28</v>
      </c>
      <c r="E3669" s="2" t="s">
        <v>43</v>
      </c>
      <c r="F3669" s="2" t="s">
        <v>397</v>
      </c>
      <c r="G3669" s="5" t="str">
        <f>VLOOKUP(F3669,'Customer Info'!A:B,2,0)</f>
        <v>Lynn</v>
      </c>
      <c r="H3669" s="5" t="str">
        <f>VLOOKUP(F3669,'Customer Info'!A:C,3,0)</f>
        <v>Smith</v>
      </c>
      <c r="I3669" s="5" t="str">
        <f>VLOOKUP(F3669,'Customer Info'!A:E,5,0)</f>
        <v>Guiping</v>
      </c>
      <c r="J3669" s="2" t="s">
        <v>761</v>
      </c>
      <c r="K3669" s="6" t="str">
        <f>VLOOKUP(J3669,'Product Details'!B:C,2,0)</f>
        <v>Technology</v>
      </c>
      <c r="L3669" s="6" t="str">
        <f>VLOOKUP(J3669,'Product Details'!B:D,3,0)</f>
        <v>Machines</v>
      </c>
      <c r="M3669" s="6" t="s">
        <v>6438</v>
      </c>
      <c r="N3669" s="2">
        <v>3053</v>
      </c>
      <c r="O3669" s="2">
        <v>2937</v>
      </c>
      <c r="P3669" s="2">
        <v>4</v>
      </c>
      <c r="Q3669" s="7">
        <f>O3669*P3669</f>
        <v>11748</v>
      </c>
      <c r="R3669" s="7">
        <f>N3669*P3669</f>
        <v>12212</v>
      </c>
      <c r="S3669" s="2">
        <v>96</v>
      </c>
      <c r="T3669" s="8">
        <f>R3669+S3669</f>
        <v>12308</v>
      </c>
      <c r="U3669" s="8">
        <f>T3669-Q3669</f>
        <v>560</v>
      </c>
      <c r="V3669" s="2" t="s">
        <v>63</v>
      </c>
      <c r="W3669" s="31">
        <f>IF(T3669&lt;5000,T3669*2%,IF(T3669&lt;25000,T3669*5%,IF(T3669&lt;50000,T3669*7%,IF(T3669&lt;100000,T3669*9%,IF(T3669&lt;250000,T3669*12%,T3669*15%)))))</f>
        <v>615.40000000000009</v>
      </c>
    </row>
    <row r="3670" spans="1:23" x14ac:dyDescent="0.3">
      <c r="A3670" s="2" t="s">
        <v>5488</v>
      </c>
      <c r="B3670" s="4">
        <v>43920</v>
      </c>
      <c r="C3670" s="4">
        <v>43922</v>
      </c>
      <c r="D3670" s="2" t="s">
        <v>28</v>
      </c>
      <c r="E3670" s="2" t="s">
        <v>29</v>
      </c>
      <c r="F3670" s="2" t="s">
        <v>1049</v>
      </c>
      <c r="G3670" s="5" t="str">
        <f>VLOOKUP(F3670,'Customer Info'!A:B,2,0)</f>
        <v>Claudia</v>
      </c>
      <c r="H3670" s="5" t="str">
        <f>VLOOKUP(F3670,'Customer Info'!A:C,3,0)</f>
        <v>Bergmann</v>
      </c>
      <c r="I3670" s="5" t="str">
        <f>VLOOKUP(F3670,'Customer Info'!A:E,5,0)</f>
        <v>Aschaffenburg</v>
      </c>
      <c r="J3670" s="2" t="s">
        <v>285</v>
      </c>
      <c r="K3670" s="6" t="str">
        <f>VLOOKUP(J3670,'Product Details'!B:C,2,0)</f>
        <v>Technology</v>
      </c>
      <c r="L3670" s="6" t="str">
        <f>VLOOKUP(J3670,'Product Details'!B:D,3,0)</f>
        <v>Phones</v>
      </c>
      <c r="M3670" s="6" t="s">
        <v>6542</v>
      </c>
      <c r="N3670" s="2">
        <v>2042</v>
      </c>
      <c r="O3670" s="2">
        <v>1965</v>
      </c>
      <c r="P3670" s="2">
        <v>6</v>
      </c>
      <c r="Q3670" s="7">
        <f>O3670*P3670</f>
        <v>11790</v>
      </c>
      <c r="R3670" s="7">
        <f>N3670*P3670</f>
        <v>12252</v>
      </c>
      <c r="S3670" s="2">
        <v>73</v>
      </c>
      <c r="T3670" s="8">
        <f>R3670+S3670</f>
        <v>12325</v>
      </c>
      <c r="U3670" s="8">
        <f>T3670-Q3670</f>
        <v>535</v>
      </c>
      <c r="V3670" s="2" t="s">
        <v>33</v>
      </c>
      <c r="W3670" s="31">
        <f>IF(T3670&lt;5000,T3670*2%,IF(T3670&lt;25000,T3670*5%,IF(T3670&lt;50000,T3670*7%,IF(T3670&lt;100000,T3670*9%,IF(T3670&lt;250000,T3670*12%,T3670*15%)))))</f>
        <v>616.25</v>
      </c>
    </row>
    <row r="3671" spans="1:23" x14ac:dyDescent="0.3">
      <c r="A3671" s="2" t="s">
        <v>2669</v>
      </c>
      <c r="B3671" s="4">
        <v>43912</v>
      </c>
      <c r="C3671" s="4">
        <v>43913</v>
      </c>
      <c r="D3671" s="2" t="s">
        <v>28</v>
      </c>
      <c r="E3671" s="2" t="s">
        <v>68</v>
      </c>
      <c r="F3671" s="2" t="s">
        <v>593</v>
      </c>
      <c r="G3671" s="5" t="str">
        <f>VLOOKUP(F3671,'Customer Info'!A:B,2,0)</f>
        <v>Fred</v>
      </c>
      <c r="H3671" s="5" t="str">
        <f>VLOOKUP(F3671,'Customer Info'!A:C,3,0)</f>
        <v>Wasserman</v>
      </c>
      <c r="I3671" s="5" t="str">
        <f>VLOOKUP(F3671,'Customer Info'!A:E,5,0)</f>
        <v>Willich</v>
      </c>
      <c r="J3671" s="2" t="s">
        <v>160</v>
      </c>
      <c r="K3671" s="6" t="str">
        <f>VLOOKUP(J3671,'Product Details'!B:C,2,0)</f>
        <v>Office_Supplies</v>
      </c>
      <c r="L3671" s="6" t="str">
        <f>VLOOKUP(J3671,'Product Details'!B:D,3,0)</f>
        <v>Storage</v>
      </c>
      <c r="M3671" s="6" t="s">
        <v>6506</v>
      </c>
      <c r="N3671" s="2">
        <v>3091</v>
      </c>
      <c r="O3671" s="2">
        <v>2889</v>
      </c>
      <c r="P3671" s="2">
        <v>4</v>
      </c>
      <c r="Q3671" s="7">
        <f>O3671*P3671</f>
        <v>11556</v>
      </c>
      <c r="R3671" s="7">
        <f>N3671*P3671</f>
        <v>12364</v>
      </c>
      <c r="S3671" s="2">
        <v>64</v>
      </c>
      <c r="T3671" s="8">
        <f>R3671+S3671</f>
        <v>12428</v>
      </c>
      <c r="U3671" s="8">
        <f>T3671-Q3671</f>
        <v>872</v>
      </c>
      <c r="V3671" s="2" t="s">
        <v>63</v>
      </c>
      <c r="W3671" s="31">
        <f>IF(T3671&lt;5000,T3671*2%,IF(T3671&lt;25000,T3671*5%,IF(T3671&lt;50000,T3671*7%,IF(T3671&lt;100000,T3671*9%,IF(T3671&lt;250000,T3671*12%,T3671*15%)))))</f>
        <v>621.40000000000009</v>
      </c>
    </row>
    <row r="3672" spans="1:23" x14ac:dyDescent="0.3">
      <c r="A3672" s="2" t="s">
        <v>1093</v>
      </c>
      <c r="B3672" s="4">
        <v>43628</v>
      </c>
      <c r="C3672" s="4">
        <v>43630</v>
      </c>
      <c r="D3672" s="2" t="s">
        <v>28</v>
      </c>
      <c r="E3672" s="2" t="s">
        <v>48</v>
      </c>
      <c r="F3672" s="2" t="s">
        <v>303</v>
      </c>
      <c r="G3672" s="5" t="str">
        <f>VLOOKUP(F3672,'Customer Info'!A:B,2,0)</f>
        <v>Tony</v>
      </c>
      <c r="H3672" s="5" t="str">
        <f>VLOOKUP(F3672,'Customer Info'!A:C,3,0)</f>
        <v>Sayre</v>
      </c>
      <c r="I3672" s="5" t="str">
        <f>VLOOKUP(F3672,'Customer Info'!A:E,5,0)</f>
        <v>Jakarta</v>
      </c>
      <c r="J3672" s="2" t="s">
        <v>229</v>
      </c>
      <c r="K3672" s="6" t="str">
        <f>VLOOKUP(J3672,'Product Details'!B:C,2,0)</f>
        <v>Office_Supplies</v>
      </c>
      <c r="L3672" s="6" t="str">
        <f>VLOOKUP(J3672,'Product Details'!B:D,3,0)</f>
        <v>Paper</v>
      </c>
      <c r="M3672" s="6" t="s">
        <v>6569</v>
      </c>
      <c r="N3672" s="2">
        <v>3091</v>
      </c>
      <c r="O3672" s="2">
        <v>2889</v>
      </c>
      <c r="P3672" s="2">
        <v>4</v>
      </c>
      <c r="Q3672" s="7">
        <f>O3672*P3672</f>
        <v>11556</v>
      </c>
      <c r="R3672" s="7">
        <f>N3672*P3672</f>
        <v>12364</v>
      </c>
      <c r="S3672" s="2">
        <v>40</v>
      </c>
      <c r="T3672" s="8">
        <f>R3672+S3672</f>
        <v>12404</v>
      </c>
      <c r="U3672" s="8">
        <f>T3672-Q3672</f>
        <v>848</v>
      </c>
      <c r="V3672" s="2" t="s">
        <v>63</v>
      </c>
      <c r="W3672" s="31">
        <f>IF(T3672&lt;5000,T3672*2%,IF(T3672&lt;25000,T3672*5%,IF(T3672&lt;50000,T3672*7%,IF(T3672&lt;100000,T3672*9%,IF(T3672&lt;250000,T3672*12%,T3672*15%)))))</f>
        <v>620.20000000000005</v>
      </c>
    </row>
    <row r="3673" spans="1:23" x14ac:dyDescent="0.3">
      <c r="A3673" s="2" t="s">
        <v>4936</v>
      </c>
      <c r="B3673" s="4">
        <v>43383</v>
      </c>
      <c r="C3673" s="4">
        <v>43385</v>
      </c>
      <c r="D3673" s="2" t="s">
        <v>28</v>
      </c>
      <c r="E3673" s="2" t="s">
        <v>36</v>
      </c>
      <c r="F3673" s="2" t="s">
        <v>1317</v>
      </c>
      <c r="G3673" s="5" t="str">
        <f>VLOOKUP(F3673,'Customer Info'!A:B,2,0)</f>
        <v>Philip</v>
      </c>
      <c r="H3673" s="5" t="str">
        <f>VLOOKUP(F3673,'Customer Info'!A:C,3,0)</f>
        <v>Fox</v>
      </c>
      <c r="I3673" s="5" t="str">
        <f>VLOOKUP(F3673,'Customer Info'!A:E,5,0)</f>
        <v>Remscheid</v>
      </c>
      <c r="J3673" s="2" t="s">
        <v>401</v>
      </c>
      <c r="K3673" s="6" t="str">
        <f>VLOOKUP(J3673,'Product Details'!B:C,2,0)</f>
        <v>Furniture</v>
      </c>
      <c r="L3673" s="6" t="str">
        <f>VLOOKUP(J3673,'Product Details'!B:D,3,0)</f>
        <v>Bookcases</v>
      </c>
      <c r="M3673" s="6" t="s">
        <v>6408</v>
      </c>
      <c r="N3673" s="2">
        <v>4122</v>
      </c>
      <c r="O3673" s="2">
        <v>3781</v>
      </c>
      <c r="P3673" s="2">
        <v>3</v>
      </c>
      <c r="Q3673" s="7">
        <f>O3673*P3673</f>
        <v>11343</v>
      </c>
      <c r="R3673" s="7">
        <f>N3673*P3673</f>
        <v>12366</v>
      </c>
      <c r="S3673" s="2">
        <v>58</v>
      </c>
      <c r="T3673" s="8">
        <f>R3673+S3673</f>
        <v>12424</v>
      </c>
      <c r="U3673" s="8">
        <f>T3673-Q3673</f>
        <v>1081</v>
      </c>
      <c r="V3673" s="2" t="s">
        <v>33</v>
      </c>
      <c r="W3673" s="31">
        <f>IF(T3673&lt;5000,T3673*2%,IF(T3673&lt;25000,T3673*5%,IF(T3673&lt;50000,T3673*7%,IF(T3673&lt;100000,T3673*9%,IF(T3673&lt;250000,T3673*12%,T3673*15%)))))</f>
        <v>621.20000000000005</v>
      </c>
    </row>
    <row r="3674" spans="1:23" x14ac:dyDescent="0.3">
      <c r="A3674" s="2" t="s">
        <v>4052</v>
      </c>
      <c r="B3674" s="4">
        <v>43175</v>
      </c>
      <c r="C3674" s="4">
        <v>43175</v>
      </c>
      <c r="D3674" s="2" t="s">
        <v>28</v>
      </c>
      <c r="E3674" s="2" t="s">
        <v>68</v>
      </c>
      <c r="F3674" s="2" t="s">
        <v>395</v>
      </c>
      <c r="G3674" s="5" t="str">
        <f>VLOOKUP(F3674,'Customer Info'!A:B,2,0)</f>
        <v>Sylvia</v>
      </c>
      <c r="H3674" s="5" t="str">
        <f>VLOOKUP(F3674,'Customer Info'!A:C,3,0)</f>
        <v>Foulston</v>
      </c>
      <c r="I3674" s="5" t="str">
        <f>VLOOKUP(F3674,'Customer Info'!A:E,5,0)</f>
        <v>Ludwigsburg</v>
      </c>
      <c r="J3674" s="2" t="s">
        <v>196</v>
      </c>
      <c r="K3674" s="6" t="str">
        <f>VLOOKUP(J3674,'Product Details'!B:C,2,0)</f>
        <v>Office_Supplies</v>
      </c>
      <c r="L3674" s="6" t="str">
        <f>VLOOKUP(J3674,'Product Details'!B:D,3,0)</f>
        <v>Labels</v>
      </c>
      <c r="M3674" s="6" t="s">
        <v>6439</v>
      </c>
      <c r="N3674" s="2">
        <v>4122</v>
      </c>
      <c r="O3674" s="2">
        <v>3781</v>
      </c>
      <c r="P3674" s="2">
        <v>3</v>
      </c>
      <c r="Q3674" s="7">
        <f>O3674*P3674</f>
        <v>11343</v>
      </c>
      <c r="R3674" s="7">
        <f>N3674*P3674</f>
        <v>12366</v>
      </c>
      <c r="S3674" s="2">
        <v>47</v>
      </c>
      <c r="T3674" s="8">
        <f>R3674+S3674</f>
        <v>12413</v>
      </c>
      <c r="U3674" s="8">
        <f>T3674-Q3674</f>
        <v>1070</v>
      </c>
      <c r="V3674" s="2" t="s">
        <v>33</v>
      </c>
      <c r="W3674" s="31">
        <f>IF(T3674&lt;5000,T3674*2%,IF(T3674&lt;25000,T3674*5%,IF(T3674&lt;50000,T3674*7%,IF(T3674&lt;100000,T3674*9%,IF(T3674&lt;250000,T3674*12%,T3674*15%)))))</f>
        <v>620.65000000000009</v>
      </c>
    </row>
    <row r="3675" spans="1:23" x14ac:dyDescent="0.3">
      <c r="A3675" s="2" t="s">
        <v>1125</v>
      </c>
      <c r="B3675" s="4">
        <v>43770</v>
      </c>
      <c r="C3675" s="4">
        <v>43771</v>
      </c>
      <c r="D3675" s="2" t="s">
        <v>28</v>
      </c>
      <c r="E3675" s="2" t="s">
        <v>36</v>
      </c>
      <c r="F3675" s="2" t="s">
        <v>528</v>
      </c>
      <c r="G3675" s="5" t="str">
        <f>VLOOKUP(F3675,'Customer Info'!A:B,2,0)</f>
        <v>Deirdre</v>
      </c>
      <c r="H3675" s="5" t="str">
        <f>VLOOKUP(F3675,'Customer Info'!A:C,3,0)</f>
        <v>Greer</v>
      </c>
      <c r="I3675" s="5" t="str">
        <f>VLOOKUP(F3675,'Customer Info'!A:E,5,0)</f>
        <v>Perth</v>
      </c>
      <c r="J3675" s="2" t="s">
        <v>262</v>
      </c>
      <c r="K3675" s="6" t="str">
        <f>VLOOKUP(J3675,'Product Details'!B:C,2,0)</f>
        <v>Furniture</v>
      </c>
      <c r="L3675" s="6" t="str">
        <f>VLOOKUP(J3675,'Product Details'!B:D,3,0)</f>
        <v>Chairs</v>
      </c>
      <c r="M3675" s="6" t="s">
        <v>6451</v>
      </c>
      <c r="N3675" s="2">
        <v>4122</v>
      </c>
      <c r="O3675" s="2">
        <v>3781</v>
      </c>
      <c r="P3675" s="2">
        <v>3</v>
      </c>
      <c r="Q3675" s="7">
        <f>O3675*P3675</f>
        <v>11343</v>
      </c>
      <c r="R3675" s="7">
        <f>N3675*P3675</f>
        <v>12366</v>
      </c>
      <c r="S3675" s="2">
        <v>41</v>
      </c>
      <c r="T3675" s="8">
        <f>R3675+S3675</f>
        <v>12407</v>
      </c>
      <c r="U3675" s="8">
        <f>T3675-Q3675</f>
        <v>1064</v>
      </c>
      <c r="V3675" s="2" t="s">
        <v>63</v>
      </c>
      <c r="W3675" s="31">
        <f>IF(T3675&lt;5000,T3675*2%,IF(T3675&lt;25000,T3675*5%,IF(T3675&lt;50000,T3675*7%,IF(T3675&lt;100000,T3675*9%,IF(T3675&lt;250000,T3675*12%,T3675*15%)))))</f>
        <v>620.35</v>
      </c>
    </row>
    <row r="3676" spans="1:23" x14ac:dyDescent="0.3">
      <c r="A3676" s="2" t="s">
        <v>2368</v>
      </c>
      <c r="B3676" s="4">
        <v>43548</v>
      </c>
      <c r="C3676" s="4">
        <v>43548</v>
      </c>
      <c r="D3676" s="2" t="s">
        <v>47</v>
      </c>
      <c r="E3676" s="2" t="s">
        <v>48</v>
      </c>
      <c r="F3676" s="2" t="s">
        <v>257</v>
      </c>
      <c r="G3676" s="5" t="str">
        <f>VLOOKUP(F3676,'Customer Info'!A:B,2,0)</f>
        <v>Christina</v>
      </c>
      <c r="H3676" s="5" t="str">
        <f>VLOOKUP(F3676,'Customer Info'!A:C,3,0)</f>
        <v>VanderZanden</v>
      </c>
      <c r="I3676" s="5" t="str">
        <f>VLOOKUP(F3676,'Customer Info'!A:E,5,0)</f>
        <v>Gold Coast</v>
      </c>
      <c r="J3676" s="2" t="s">
        <v>718</v>
      </c>
      <c r="K3676" s="6" t="str">
        <f>VLOOKUP(J3676,'Product Details'!B:C,2,0)</f>
        <v>Office_Supplies</v>
      </c>
      <c r="L3676" s="6" t="str">
        <f>VLOOKUP(J3676,'Product Details'!B:D,3,0)</f>
        <v>Labels</v>
      </c>
      <c r="M3676" s="6" t="s">
        <v>6508</v>
      </c>
      <c r="N3676" s="2">
        <v>2478</v>
      </c>
      <c r="O3676" s="2">
        <v>2406</v>
      </c>
      <c r="P3676" s="2">
        <v>5</v>
      </c>
      <c r="Q3676" s="7">
        <f>O3676*P3676</f>
        <v>12030</v>
      </c>
      <c r="R3676" s="7">
        <f>N3676*P3676</f>
        <v>12390</v>
      </c>
      <c r="S3676" s="2">
        <v>79</v>
      </c>
      <c r="T3676" s="8">
        <f>R3676+S3676</f>
        <v>12469</v>
      </c>
      <c r="U3676" s="8">
        <f>T3676-Q3676</f>
        <v>439</v>
      </c>
      <c r="V3676" s="2" t="s">
        <v>63</v>
      </c>
      <c r="W3676" s="31">
        <f>IF(T3676&lt;5000,T3676*2%,IF(T3676&lt;25000,T3676*5%,IF(T3676&lt;50000,T3676*7%,IF(T3676&lt;100000,T3676*9%,IF(T3676&lt;250000,T3676*12%,T3676*15%)))))</f>
        <v>623.45000000000005</v>
      </c>
    </row>
    <row r="3677" spans="1:23" x14ac:dyDescent="0.3">
      <c r="A3677" s="2" t="s">
        <v>1564</v>
      </c>
      <c r="B3677" s="4">
        <v>44157</v>
      </c>
      <c r="C3677" s="4">
        <v>44158</v>
      </c>
      <c r="D3677" s="2" t="s">
        <v>35</v>
      </c>
      <c r="E3677" s="2" t="s">
        <v>43</v>
      </c>
      <c r="F3677" s="2" t="s">
        <v>945</v>
      </c>
      <c r="G3677" s="5" t="str">
        <f>VLOOKUP(F3677,'Customer Info'!A:B,2,0)</f>
        <v>Lindsay</v>
      </c>
      <c r="H3677" s="5" t="str">
        <f>VLOOKUP(F3677,'Customer Info'!A:C,3,0)</f>
        <v>Shagiari</v>
      </c>
      <c r="I3677" s="5" t="str">
        <f>VLOOKUP(F3677,'Customer Info'!A:E,5,0)</f>
        <v>Canberra</v>
      </c>
      <c r="J3677" s="2" t="s">
        <v>310</v>
      </c>
      <c r="K3677" s="6" t="str">
        <f>VLOOKUP(J3677,'Product Details'!B:C,2,0)</f>
        <v>Technology</v>
      </c>
      <c r="L3677" s="6" t="str">
        <f>VLOOKUP(J3677,'Product Details'!B:D,3,0)</f>
        <v>Copiers</v>
      </c>
      <c r="M3677" s="6" t="s">
        <v>6481</v>
      </c>
      <c r="N3677" s="2">
        <v>1552</v>
      </c>
      <c r="O3677" s="2">
        <v>1466</v>
      </c>
      <c r="P3677" s="2">
        <v>8</v>
      </c>
      <c r="Q3677" s="7">
        <f>O3677*P3677</f>
        <v>11728</v>
      </c>
      <c r="R3677" s="7">
        <f>N3677*P3677</f>
        <v>12416</v>
      </c>
      <c r="S3677" s="2">
        <v>52</v>
      </c>
      <c r="T3677" s="8">
        <f>R3677+S3677</f>
        <v>12468</v>
      </c>
      <c r="U3677" s="8">
        <f>T3677-Q3677</f>
        <v>740</v>
      </c>
      <c r="V3677" s="2" t="s">
        <v>33</v>
      </c>
      <c r="W3677" s="31">
        <f>IF(T3677&lt;5000,T3677*2%,IF(T3677&lt;25000,T3677*5%,IF(T3677&lt;50000,T3677*7%,IF(T3677&lt;100000,T3677*9%,IF(T3677&lt;250000,T3677*12%,T3677*15%)))))</f>
        <v>623.40000000000009</v>
      </c>
    </row>
    <row r="3678" spans="1:23" x14ac:dyDescent="0.3">
      <c r="A3678" s="2" t="s">
        <v>824</v>
      </c>
      <c r="B3678" s="4">
        <v>43245</v>
      </c>
      <c r="C3678" s="4">
        <v>43247</v>
      </c>
      <c r="D3678" s="2" t="s">
        <v>47</v>
      </c>
      <c r="E3678" s="2" t="s">
        <v>43</v>
      </c>
      <c r="F3678" s="2" t="s">
        <v>825</v>
      </c>
      <c r="G3678" s="5" t="str">
        <f>VLOOKUP(F3678,'Customer Info'!A:B,2,0)</f>
        <v>Meg</v>
      </c>
      <c r="H3678" s="5" t="str">
        <f>VLOOKUP(F3678,'Customer Info'!A:C,3,0)</f>
        <v>Tillman</v>
      </c>
      <c r="I3678" s="5" t="str">
        <f>VLOOKUP(F3678,'Customer Info'!A:E,5,0)</f>
        <v>Melbourne</v>
      </c>
      <c r="J3678" s="2" t="s">
        <v>694</v>
      </c>
      <c r="K3678" s="6" t="str">
        <f>VLOOKUP(J3678,'Product Details'!B:C,2,0)</f>
        <v>Office_Supplies</v>
      </c>
      <c r="L3678" s="6" t="str">
        <f>VLOOKUP(J3678,'Product Details'!B:D,3,0)</f>
        <v>Binders</v>
      </c>
      <c r="M3678" s="6" t="s">
        <v>6524</v>
      </c>
      <c r="N3678" s="2">
        <v>2078</v>
      </c>
      <c r="O3678" s="2">
        <v>1871</v>
      </c>
      <c r="P3678" s="2">
        <v>6</v>
      </c>
      <c r="Q3678" s="7">
        <f>O3678*P3678</f>
        <v>11226</v>
      </c>
      <c r="R3678" s="7">
        <f>N3678*P3678</f>
        <v>12468</v>
      </c>
      <c r="S3678" s="2">
        <v>89</v>
      </c>
      <c r="T3678" s="8">
        <f>R3678+S3678</f>
        <v>12557</v>
      </c>
      <c r="U3678" s="8">
        <f>T3678-Q3678</f>
        <v>1331</v>
      </c>
      <c r="V3678" s="2" t="s">
        <v>30</v>
      </c>
      <c r="W3678" s="31">
        <f>IF(T3678&lt;5000,T3678*2%,IF(T3678&lt;25000,T3678*5%,IF(T3678&lt;50000,T3678*7%,IF(T3678&lt;100000,T3678*9%,IF(T3678&lt;250000,T3678*12%,T3678*15%)))))</f>
        <v>627.85</v>
      </c>
    </row>
    <row r="3679" spans="1:23" x14ac:dyDescent="0.3">
      <c r="A3679" s="2" t="s">
        <v>1441</v>
      </c>
      <c r="B3679" s="4">
        <v>43649</v>
      </c>
      <c r="C3679" s="4">
        <v>43651</v>
      </c>
      <c r="D3679" s="2" t="s">
        <v>28</v>
      </c>
      <c r="E3679" s="2" t="s">
        <v>29</v>
      </c>
      <c r="F3679" s="2" t="s">
        <v>101</v>
      </c>
      <c r="G3679" s="5" t="str">
        <f>VLOOKUP(F3679,'Customer Info'!A:B,2,0)</f>
        <v>Laurel</v>
      </c>
      <c r="H3679" s="5" t="str">
        <f>VLOOKUP(F3679,'Customer Info'!A:C,3,0)</f>
        <v>Workman</v>
      </c>
      <c r="I3679" s="5" t="str">
        <f>VLOOKUP(F3679,'Customer Info'!A:E,5,0)</f>
        <v>Leipzig</v>
      </c>
      <c r="J3679" s="2" t="s">
        <v>45</v>
      </c>
      <c r="K3679" s="6" t="str">
        <f>VLOOKUP(J3679,'Product Details'!B:C,2,0)</f>
        <v>Technology</v>
      </c>
      <c r="L3679" s="6" t="str">
        <f>VLOOKUP(J3679,'Product Details'!B:D,3,0)</f>
        <v>Machines</v>
      </c>
      <c r="M3679" s="6" t="s">
        <v>6428</v>
      </c>
      <c r="N3679" s="2">
        <v>2083</v>
      </c>
      <c r="O3679" s="2">
        <v>2004</v>
      </c>
      <c r="P3679" s="2">
        <v>6</v>
      </c>
      <c r="Q3679" s="7">
        <f>O3679*P3679</f>
        <v>12024</v>
      </c>
      <c r="R3679" s="7">
        <f>N3679*P3679</f>
        <v>12498</v>
      </c>
      <c r="S3679" s="2">
        <v>33</v>
      </c>
      <c r="T3679" s="8">
        <f>R3679+S3679</f>
        <v>12531</v>
      </c>
      <c r="U3679" s="8">
        <f>T3679-Q3679</f>
        <v>507</v>
      </c>
      <c r="V3679" s="2" t="s">
        <v>33</v>
      </c>
      <c r="W3679" s="31">
        <f>IF(T3679&lt;5000,T3679*2%,IF(T3679&lt;25000,T3679*5%,IF(T3679&lt;50000,T3679*7%,IF(T3679&lt;100000,T3679*9%,IF(T3679&lt;250000,T3679*12%,T3679*15%)))))</f>
        <v>626.55000000000007</v>
      </c>
    </row>
    <row r="3680" spans="1:23" x14ac:dyDescent="0.3">
      <c r="A3680" s="2" t="s">
        <v>2397</v>
      </c>
      <c r="B3680" s="4">
        <v>43556</v>
      </c>
      <c r="C3680" s="4">
        <v>43556</v>
      </c>
      <c r="D3680" s="2" t="s">
        <v>35</v>
      </c>
      <c r="E3680" s="2" t="s">
        <v>48</v>
      </c>
      <c r="F3680" s="2" t="s">
        <v>771</v>
      </c>
      <c r="G3680" s="5" t="str">
        <f>VLOOKUP(F3680,'Customer Info'!A:B,2,0)</f>
        <v>John</v>
      </c>
      <c r="H3680" s="5" t="str">
        <f>VLOOKUP(F3680,'Customer Info'!A:C,3,0)</f>
        <v>Castell</v>
      </c>
      <c r="I3680" s="5" t="str">
        <f>VLOOKUP(F3680,'Customer Info'!A:E,5,0)</f>
        <v>Jakarta</v>
      </c>
      <c r="J3680" s="2" t="s">
        <v>74</v>
      </c>
      <c r="K3680" s="6" t="str">
        <f>VLOOKUP(J3680,'Product Details'!B:C,2,0)</f>
        <v>Office_Supplies</v>
      </c>
      <c r="L3680" s="6" t="str">
        <f>VLOOKUP(J3680,'Product Details'!B:D,3,0)</f>
        <v>Fasteners</v>
      </c>
      <c r="M3680" s="6" t="s">
        <v>6459</v>
      </c>
      <c r="N3680" s="2">
        <v>2501</v>
      </c>
      <c r="O3680" s="2">
        <v>2361</v>
      </c>
      <c r="P3680" s="2">
        <v>5</v>
      </c>
      <c r="Q3680" s="7">
        <f>O3680*P3680</f>
        <v>11805</v>
      </c>
      <c r="R3680" s="7">
        <f>N3680*P3680</f>
        <v>12505</v>
      </c>
      <c r="S3680" s="2">
        <v>57</v>
      </c>
      <c r="T3680" s="8">
        <f>R3680+S3680</f>
        <v>12562</v>
      </c>
      <c r="U3680" s="8">
        <f>T3680-Q3680</f>
        <v>757</v>
      </c>
      <c r="V3680" s="2" t="s">
        <v>33</v>
      </c>
      <c r="W3680" s="31">
        <f>IF(T3680&lt;5000,T3680*2%,IF(T3680&lt;25000,T3680*5%,IF(T3680&lt;50000,T3680*7%,IF(T3680&lt;100000,T3680*9%,IF(T3680&lt;250000,T3680*12%,T3680*15%)))))</f>
        <v>628.1</v>
      </c>
    </row>
    <row r="3681" spans="1:23" x14ac:dyDescent="0.3">
      <c r="A3681" s="2" t="s">
        <v>2145</v>
      </c>
      <c r="B3681" s="4">
        <v>43250</v>
      </c>
      <c r="C3681" s="4">
        <v>43250</v>
      </c>
      <c r="D3681" s="2" t="s">
        <v>35</v>
      </c>
      <c r="E3681" s="2" t="s">
        <v>43</v>
      </c>
      <c r="F3681" s="2" t="s">
        <v>935</v>
      </c>
      <c r="G3681" s="5" t="str">
        <f>VLOOKUP(F3681,'Customer Info'!A:B,2,0)</f>
        <v>Stuart</v>
      </c>
      <c r="H3681" s="5" t="str">
        <f>VLOOKUP(F3681,'Customer Info'!A:C,3,0)</f>
        <v>Van</v>
      </c>
      <c r="I3681" s="5" t="str">
        <f>VLOOKUP(F3681,'Customer Info'!A:E,5,0)</f>
        <v>Hobart</v>
      </c>
      <c r="J3681" s="2" t="s">
        <v>341</v>
      </c>
      <c r="K3681" s="6" t="str">
        <f>VLOOKUP(J3681,'Product Details'!B:C,2,0)</f>
        <v>Technology</v>
      </c>
      <c r="L3681" s="6" t="str">
        <f>VLOOKUP(J3681,'Product Details'!B:D,3,0)</f>
        <v>Copiers</v>
      </c>
      <c r="M3681" s="6" t="s">
        <v>6480</v>
      </c>
      <c r="N3681" s="2">
        <v>6274</v>
      </c>
      <c r="O3681" s="2">
        <v>6093</v>
      </c>
      <c r="P3681" s="2">
        <v>2</v>
      </c>
      <c r="Q3681" s="7">
        <f>O3681*P3681</f>
        <v>12186</v>
      </c>
      <c r="R3681" s="7">
        <f>N3681*P3681</f>
        <v>12548</v>
      </c>
      <c r="S3681" s="2">
        <v>80</v>
      </c>
      <c r="T3681" s="8">
        <f>R3681+S3681</f>
        <v>12628</v>
      </c>
      <c r="U3681" s="8">
        <f>T3681-Q3681</f>
        <v>442</v>
      </c>
      <c r="V3681" s="2" t="s">
        <v>33</v>
      </c>
      <c r="W3681" s="31">
        <f>IF(T3681&lt;5000,T3681*2%,IF(T3681&lt;25000,T3681*5%,IF(T3681&lt;50000,T3681*7%,IF(T3681&lt;100000,T3681*9%,IF(T3681&lt;250000,T3681*12%,T3681*15%)))))</f>
        <v>631.40000000000009</v>
      </c>
    </row>
    <row r="3682" spans="1:23" x14ac:dyDescent="0.3">
      <c r="A3682" s="2" t="s">
        <v>5324</v>
      </c>
      <c r="B3682" s="4">
        <v>44182</v>
      </c>
      <c r="C3682" s="4">
        <v>44182</v>
      </c>
      <c r="D3682" s="2" t="s">
        <v>35</v>
      </c>
      <c r="E3682" s="2" t="s">
        <v>91</v>
      </c>
      <c r="F3682" s="2" t="s">
        <v>530</v>
      </c>
      <c r="G3682" s="5" t="str">
        <f>VLOOKUP(F3682,'Customer Info'!A:B,2,0)</f>
        <v>Peter</v>
      </c>
      <c r="H3682" s="5" t="str">
        <f>VLOOKUP(F3682,'Customer Info'!A:C,3,0)</f>
        <v>McVee</v>
      </c>
      <c r="I3682" s="5" t="str">
        <f>VLOOKUP(F3682,'Customer Info'!A:E,5,0)</f>
        <v>Hamburg</v>
      </c>
      <c r="J3682" s="2" t="s">
        <v>50</v>
      </c>
      <c r="K3682" s="6" t="str">
        <f>VLOOKUP(J3682,'Product Details'!B:C,2,0)</f>
        <v>Technology</v>
      </c>
      <c r="L3682" s="6" t="str">
        <f>VLOOKUP(J3682,'Product Details'!B:D,3,0)</f>
        <v>Machines</v>
      </c>
      <c r="M3682" s="6" t="s">
        <v>6562</v>
      </c>
      <c r="N3682" s="2">
        <v>2515</v>
      </c>
      <c r="O3682" s="2">
        <v>2397</v>
      </c>
      <c r="P3682" s="2">
        <v>5</v>
      </c>
      <c r="Q3682" s="7">
        <f>O3682*P3682</f>
        <v>11985</v>
      </c>
      <c r="R3682" s="7">
        <f>N3682*P3682</f>
        <v>12575</v>
      </c>
      <c r="S3682" s="2">
        <v>34</v>
      </c>
      <c r="T3682" s="8">
        <f>R3682+S3682</f>
        <v>12609</v>
      </c>
      <c r="U3682" s="8">
        <f>T3682-Q3682</f>
        <v>624</v>
      </c>
      <c r="V3682" s="2" t="s">
        <v>63</v>
      </c>
      <c r="W3682" s="31">
        <f>IF(T3682&lt;5000,T3682*2%,IF(T3682&lt;25000,T3682*5%,IF(T3682&lt;50000,T3682*7%,IF(T3682&lt;100000,T3682*9%,IF(T3682&lt;250000,T3682*12%,T3682*15%)))))</f>
        <v>630.45000000000005</v>
      </c>
    </row>
    <row r="3683" spans="1:23" x14ac:dyDescent="0.3">
      <c r="A3683" s="2" t="s">
        <v>4550</v>
      </c>
      <c r="B3683" s="4">
        <v>44076</v>
      </c>
      <c r="C3683" s="4">
        <v>44076</v>
      </c>
      <c r="D3683" s="2" t="s">
        <v>35</v>
      </c>
      <c r="E3683" s="2" t="s">
        <v>36</v>
      </c>
      <c r="F3683" s="2" t="s">
        <v>413</v>
      </c>
      <c r="G3683" s="5" t="str">
        <f>VLOOKUP(F3683,'Customer Info'!A:B,2,0)</f>
        <v>Bill</v>
      </c>
      <c r="H3683" s="5" t="str">
        <f>VLOOKUP(F3683,'Customer Info'!A:C,3,0)</f>
        <v>Shonely</v>
      </c>
      <c r="I3683" s="5" t="str">
        <f>VLOOKUP(F3683,'Customer Info'!A:E,5,0)</f>
        <v>Jinjiang</v>
      </c>
      <c r="J3683" s="2" t="s">
        <v>701</v>
      </c>
      <c r="K3683" s="6" t="str">
        <f>VLOOKUP(J3683,'Product Details'!B:C,2,0)</f>
        <v>Furniture</v>
      </c>
      <c r="L3683" s="6" t="str">
        <f>VLOOKUP(J3683,'Product Details'!B:D,3,0)</f>
        <v>Tables</v>
      </c>
      <c r="M3683" s="6" t="s">
        <v>6476</v>
      </c>
      <c r="N3683" s="2">
        <v>2515</v>
      </c>
      <c r="O3683" s="2">
        <v>2397</v>
      </c>
      <c r="P3683" s="2">
        <v>5</v>
      </c>
      <c r="Q3683" s="7">
        <f>O3683*P3683</f>
        <v>11985</v>
      </c>
      <c r="R3683" s="7">
        <f>N3683*P3683</f>
        <v>12575</v>
      </c>
      <c r="S3683" s="2">
        <v>24</v>
      </c>
      <c r="T3683" s="8">
        <f>R3683+S3683</f>
        <v>12599</v>
      </c>
      <c r="U3683" s="8">
        <f>T3683-Q3683</f>
        <v>614</v>
      </c>
      <c r="V3683" s="2" t="s">
        <v>33</v>
      </c>
      <c r="W3683" s="31">
        <f>IF(T3683&lt;5000,T3683*2%,IF(T3683&lt;25000,T3683*5%,IF(T3683&lt;50000,T3683*7%,IF(T3683&lt;100000,T3683*9%,IF(T3683&lt;250000,T3683*12%,T3683*15%)))))</f>
        <v>629.95000000000005</v>
      </c>
    </row>
    <row r="3684" spans="1:23" x14ac:dyDescent="0.3">
      <c r="A3684" s="2" t="s">
        <v>5137</v>
      </c>
      <c r="B3684" s="4">
        <v>43486</v>
      </c>
      <c r="C3684" s="4">
        <v>43487</v>
      </c>
      <c r="D3684" s="2" t="s">
        <v>28</v>
      </c>
      <c r="E3684" s="2" t="s">
        <v>68</v>
      </c>
      <c r="F3684" s="2" t="s">
        <v>1387</v>
      </c>
      <c r="G3684" s="5" t="str">
        <f>VLOOKUP(F3684,'Customer Info'!A:B,2,0)</f>
        <v>Neoma</v>
      </c>
      <c r="H3684" s="5" t="str">
        <f>VLOOKUP(F3684,'Customer Info'!A:C,3,0)</f>
        <v>Murray</v>
      </c>
      <c r="I3684" s="5" t="str">
        <f>VLOOKUP(F3684,'Customer Info'!A:E,5,0)</f>
        <v>Guwahati</v>
      </c>
      <c r="J3684" s="2" t="s">
        <v>706</v>
      </c>
      <c r="K3684" s="6" t="str">
        <f>VLOOKUP(J3684,'Product Details'!B:C,2,0)</f>
        <v>Office_Supplies</v>
      </c>
      <c r="L3684" s="6" t="str">
        <f>VLOOKUP(J3684,'Product Details'!B:D,3,0)</f>
        <v>Supplies</v>
      </c>
      <c r="M3684" s="6" t="s">
        <v>6556</v>
      </c>
      <c r="N3684" s="2">
        <v>3145</v>
      </c>
      <c r="O3684" s="2">
        <v>3025</v>
      </c>
      <c r="P3684" s="2">
        <v>4</v>
      </c>
      <c r="Q3684" s="7">
        <f>O3684*P3684</f>
        <v>12100</v>
      </c>
      <c r="R3684" s="7">
        <f>N3684*P3684</f>
        <v>12580</v>
      </c>
      <c r="S3684" s="2">
        <v>81</v>
      </c>
      <c r="T3684" s="8">
        <f>R3684+S3684</f>
        <v>12661</v>
      </c>
      <c r="U3684" s="8">
        <f>T3684-Q3684</f>
        <v>561</v>
      </c>
      <c r="V3684" s="2" t="s">
        <v>33</v>
      </c>
      <c r="W3684" s="31">
        <f>IF(T3684&lt;5000,T3684*2%,IF(T3684&lt;25000,T3684*5%,IF(T3684&lt;50000,T3684*7%,IF(T3684&lt;100000,T3684*9%,IF(T3684&lt;250000,T3684*12%,T3684*15%)))))</f>
        <v>633.05000000000007</v>
      </c>
    </row>
    <row r="3685" spans="1:23" x14ac:dyDescent="0.3">
      <c r="A3685" s="2" t="s">
        <v>4094</v>
      </c>
      <c r="B3685" s="4">
        <v>43240</v>
      </c>
      <c r="C3685" s="4">
        <v>43242</v>
      </c>
      <c r="D3685" s="2" t="s">
        <v>28</v>
      </c>
      <c r="E3685" s="2" t="s">
        <v>36</v>
      </c>
      <c r="F3685" s="2" t="s">
        <v>1572</v>
      </c>
      <c r="G3685" s="5" t="str">
        <f>VLOOKUP(F3685,'Customer Info'!A:B,2,0)</f>
        <v>Brian</v>
      </c>
      <c r="H3685" s="5" t="str">
        <f>VLOOKUP(F3685,'Customer Info'!A:C,3,0)</f>
        <v>Dahlen</v>
      </c>
      <c r="I3685" s="5" t="str">
        <f>VLOOKUP(F3685,'Customer Info'!A:E,5,0)</f>
        <v>Shantou</v>
      </c>
      <c r="J3685" s="2" t="s">
        <v>186</v>
      </c>
      <c r="K3685" s="6" t="str">
        <f>VLOOKUP(J3685,'Product Details'!B:C,2,0)</f>
        <v>Technology</v>
      </c>
      <c r="L3685" s="6" t="str">
        <f>VLOOKUP(J3685,'Product Details'!B:D,3,0)</f>
        <v>Accessories</v>
      </c>
      <c r="M3685" s="6" t="s">
        <v>6392</v>
      </c>
      <c r="N3685" s="2">
        <v>3145</v>
      </c>
      <c r="O3685" s="2">
        <v>3025</v>
      </c>
      <c r="P3685" s="2">
        <v>4</v>
      </c>
      <c r="Q3685" s="7">
        <f>O3685*P3685</f>
        <v>12100</v>
      </c>
      <c r="R3685" s="7">
        <f>N3685*P3685</f>
        <v>12580</v>
      </c>
      <c r="S3685" s="2">
        <v>49</v>
      </c>
      <c r="T3685" s="8">
        <f>R3685+S3685</f>
        <v>12629</v>
      </c>
      <c r="U3685" s="8">
        <f>T3685-Q3685</f>
        <v>529</v>
      </c>
      <c r="V3685" s="2" t="s">
        <v>63</v>
      </c>
      <c r="W3685" s="31">
        <f>IF(T3685&lt;5000,T3685*2%,IF(T3685&lt;25000,T3685*5%,IF(T3685&lt;50000,T3685*7%,IF(T3685&lt;100000,T3685*9%,IF(T3685&lt;250000,T3685*12%,T3685*15%)))))</f>
        <v>631.45000000000005</v>
      </c>
    </row>
    <row r="3686" spans="1:23" x14ac:dyDescent="0.3">
      <c r="A3686" s="2" t="s">
        <v>1136</v>
      </c>
      <c r="B3686" s="4">
        <v>43723</v>
      </c>
      <c r="C3686" s="4">
        <v>43725</v>
      </c>
      <c r="D3686" s="2" t="s">
        <v>47</v>
      </c>
      <c r="E3686" s="2" t="s">
        <v>91</v>
      </c>
      <c r="F3686" s="2" t="s">
        <v>1137</v>
      </c>
      <c r="G3686" s="5" t="str">
        <f>VLOOKUP(F3686,'Customer Info'!A:B,2,0)</f>
        <v>Rachel</v>
      </c>
      <c r="H3686" s="5" t="str">
        <f>VLOOKUP(F3686,'Customer Info'!A:C,3,0)</f>
        <v>Payne</v>
      </c>
      <c r="I3686" s="5" t="str">
        <f>VLOOKUP(F3686,'Customer Info'!A:E,5,0)</f>
        <v>Caloundra</v>
      </c>
      <c r="J3686" s="2" t="s">
        <v>245</v>
      </c>
      <c r="K3686" s="6" t="str">
        <f>VLOOKUP(J3686,'Product Details'!B:C,2,0)</f>
        <v>Office_Supplies</v>
      </c>
      <c r="L3686" s="6" t="str">
        <f>VLOOKUP(J3686,'Product Details'!B:D,3,0)</f>
        <v>Envelopes</v>
      </c>
      <c r="M3686" s="6" t="s">
        <v>6427</v>
      </c>
      <c r="N3686" s="2">
        <v>1399</v>
      </c>
      <c r="O3686" s="2">
        <v>1308</v>
      </c>
      <c r="P3686" s="2">
        <v>9</v>
      </c>
      <c r="Q3686" s="7">
        <f>O3686*P3686</f>
        <v>11772</v>
      </c>
      <c r="R3686" s="7">
        <f>N3686*P3686</f>
        <v>12591</v>
      </c>
      <c r="S3686" s="2">
        <v>82</v>
      </c>
      <c r="T3686" s="8">
        <f>R3686+S3686</f>
        <v>12673</v>
      </c>
      <c r="U3686" s="8">
        <f>T3686-Q3686</f>
        <v>901</v>
      </c>
      <c r="V3686" s="2" t="s">
        <v>33</v>
      </c>
      <c r="W3686" s="31">
        <f>IF(T3686&lt;5000,T3686*2%,IF(T3686&lt;25000,T3686*5%,IF(T3686&lt;50000,T3686*7%,IF(T3686&lt;100000,T3686*9%,IF(T3686&lt;250000,T3686*12%,T3686*15%)))))</f>
        <v>633.65000000000009</v>
      </c>
    </row>
    <row r="3687" spans="1:23" x14ac:dyDescent="0.3">
      <c r="A3687" s="2" t="s">
        <v>3904</v>
      </c>
      <c r="B3687" s="4">
        <v>43899</v>
      </c>
      <c r="C3687" s="4">
        <v>43901</v>
      </c>
      <c r="D3687" s="2" t="s">
        <v>35</v>
      </c>
      <c r="E3687" s="2" t="s">
        <v>48</v>
      </c>
      <c r="F3687" s="2" t="s">
        <v>656</v>
      </c>
      <c r="G3687" s="5" t="str">
        <f>VLOOKUP(F3687,'Customer Info'!A:B,2,0)</f>
        <v>Rachel</v>
      </c>
      <c r="H3687" s="5" t="str">
        <f>VLOOKUP(F3687,'Customer Info'!A:C,3,0)</f>
        <v>Payne</v>
      </c>
      <c r="I3687" s="5" t="str">
        <f>VLOOKUP(F3687,'Customer Info'!A:E,5,0)</f>
        <v>Mianyang</v>
      </c>
      <c r="J3687" s="2" t="s">
        <v>370</v>
      </c>
      <c r="K3687" s="6" t="str">
        <f>VLOOKUP(J3687,'Product Details'!B:C,2,0)</f>
        <v>Furniture</v>
      </c>
      <c r="L3687" s="6" t="str">
        <f>VLOOKUP(J3687,'Product Details'!B:D,3,0)</f>
        <v>Bookcases</v>
      </c>
      <c r="M3687" s="6" t="s">
        <v>6453</v>
      </c>
      <c r="N3687" s="2">
        <v>2526</v>
      </c>
      <c r="O3687" s="2">
        <v>2408</v>
      </c>
      <c r="P3687" s="2">
        <v>5</v>
      </c>
      <c r="Q3687" s="7">
        <f>O3687*P3687</f>
        <v>12040</v>
      </c>
      <c r="R3687" s="7">
        <f>N3687*P3687</f>
        <v>12630</v>
      </c>
      <c r="S3687" s="2">
        <v>89</v>
      </c>
      <c r="T3687" s="8">
        <f>R3687+S3687</f>
        <v>12719</v>
      </c>
      <c r="U3687" s="8">
        <f>T3687-Q3687</f>
        <v>679</v>
      </c>
      <c r="V3687" s="2" t="s">
        <v>63</v>
      </c>
      <c r="W3687" s="31">
        <f>IF(T3687&lt;5000,T3687*2%,IF(T3687&lt;25000,T3687*5%,IF(T3687&lt;50000,T3687*7%,IF(T3687&lt;100000,T3687*9%,IF(T3687&lt;250000,T3687*12%,T3687*15%)))))</f>
        <v>635.95000000000005</v>
      </c>
    </row>
    <row r="3688" spans="1:23" x14ac:dyDescent="0.3">
      <c r="A3688" s="2" t="s">
        <v>5437</v>
      </c>
      <c r="B3688" s="4">
        <v>44100</v>
      </c>
      <c r="C3688" s="4">
        <v>44100</v>
      </c>
      <c r="D3688" s="2" t="s">
        <v>35</v>
      </c>
      <c r="E3688" s="2" t="s">
        <v>43</v>
      </c>
      <c r="F3688" s="2" t="s">
        <v>552</v>
      </c>
      <c r="G3688" s="5" t="str">
        <f>VLOOKUP(F3688,'Customer Info'!A:B,2,0)</f>
        <v>Ritsa</v>
      </c>
      <c r="H3688" s="5" t="str">
        <f>VLOOKUP(F3688,'Customer Info'!A:C,3,0)</f>
        <v>Hightower</v>
      </c>
      <c r="I3688" s="5" t="str">
        <f>VLOOKUP(F3688,'Customer Info'!A:E,5,0)</f>
        <v>Hamburg</v>
      </c>
      <c r="J3688" s="2" t="s">
        <v>859</v>
      </c>
      <c r="K3688" s="6" t="str">
        <f>VLOOKUP(J3688,'Product Details'!B:C,2,0)</f>
        <v>Furniture</v>
      </c>
      <c r="L3688" s="6" t="str">
        <f>VLOOKUP(J3688,'Product Details'!B:D,3,0)</f>
        <v>Bookcases</v>
      </c>
      <c r="M3688" s="6" t="s">
        <v>6429</v>
      </c>
      <c r="N3688" s="2">
        <v>2526</v>
      </c>
      <c r="O3688" s="2">
        <v>2408</v>
      </c>
      <c r="P3688" s="2">
        <v>5</v>
      </c>
      <c r="Q3688" s="7">
        <f>O3688*P3688</f>
        <v>12040</v>
      </c>
      <c r="R3688" s="7">
        <f>N3688*P3688</f>
        <v>12630</v>
      </c>
      <c r="S3688" s="2">
        <v>58</v>
      </c>
      <c r="T3688" s="8">
        <f>R3688+S3688</f>
        <v>12688</v>
      </c>
      <c r="U3688" s="8">
        <f>T3688-Q3688</f>
        <v>648</v>
      </c>
      <c r="V3688" s="2" t="s">
        <v>33</v>
      </c>
      <c r="W3688" s="31">
        <f>IF(T3688&lt;5000,T3688*2%,IF(T3688&lt;25000,T3688*5%,IF(T3688&lt;50000,T3688*7%,IF(T3688&lt;100000,T3688*9%,IF(T3688&lt;250000,T3688*12%,T3688*15%)))))</f>
        <v>634.40000000000009</v>
      </c>
    </row>
    <row r="3689" spans="1:23" x14ac:dyDescent="0.3">
      <c r="A3689" s="2" t="s">
        <v>1890</v>
      </c>
      <c r="B3689" s="4">
        <v>44011</v>
      </c>
      <c r="C3689" s="4">
        <v>44013</v>
      </c>
      <c r="D3689" s="2" t="s">
        <v>35</v>
      </c>
      <c r="E3689" s="2" t="s">
        <v>48</v>
      </c>
      <c r="F3689" s="2" t="s">
        <v>1719</v>
      </c>
      <c r="G3689" s="5" t="str">
        <f>VLOOKUP(F3689,'Customer Info'!A:B,2,0)</f>
        <v>Emily</v>
      </c>
      <c r="H3689" s="5" t="str">
        <f>VLOOKUP(F3689,'Customer Info'!A:C,3,0)</f>
        <v>Burns</v>
      </c>
      <c r="I3689" s="5" t="str">
        <f>VLOOKUP(F3689,'Customer Info'!A:E,5,0)</f>
        <v>Nasik</v>
      </c>
      <c r="J3689" s="2" t="s">
        <v>77</v>
      </c>
      <c r="K3689" s="6" t="str">
        <f>VLOOKUP(J3689,'Product Details'!B:C,2,0)</f>
        <v>Office_Supplies</v>
      </c>
      <c r="L3689" s="6" t="str">
        <f>VLOOKUP(J3689,'Product Details'!B:D,3,0)</f>
        <v>Supplies</v>
      </c>
      <c r="M3689" s="6" t="s">
        <v>6446</v>
      </c>
      <c r="N3689" s="2">
        <v>2526</v>
      </c>
      <c r="O3689" s="2">
        <v>2408</v>
      </c>
      <c r="P3689" s="2">
        <v>5</v>
      </c>
      <c r="Q3689" s="7">
        <f>O3689*P3689</f>
        <v>12040</v>
      </c>
      <c r="R3689" s="7">
        <f>N3689*P3689</f>
        <v>12630</v>
      </c>
      <c r="S3689" s="2">
        <v>55</v>
      </c>
      <c r="T3689" s="8">
        <f>R3689+S3689</f>
        <v>12685</v>
      </c>
      <c r="U3689" s="8">
        <f>T3689-Q3689</f>
        <v>645</v>
      </c>
      <c r="V3689" s="2" t="s">
        <v>33</v>
      </c>
      <c r="W3689" s="31">
        <f>IF(T3689&lt;5000,T3689*2%,IF(T3689&lt;25000,T3689*5%,IF(T3689&lt;50000,T3689*7%,IF(T3689&lt;100000,T3689*9%,IF(T3689&lt;250000,T3689*12%,T3689*15%)))))</f>
        <v>634.25</v>
      </c>
    </row>
    <row r="3690" spans="1:23" x14ac:dyDescent="0.3">
      <c r="A3690" s="2" t="s">
        <v>2504</v>
      </c>
      <c r="B3690" s="4">
        <v>43508</v>
      </c>
      <c r="C3690" s="4">
        <v>43510</v>
      </c>
      <c r="D3690" s="2" t="s">
        <v>47</v>
      </c>
      <c r="E3690" s="2" t="s">
        <v>91</v>
      </c>
      <c r="F3690" s="2" t="s">
        <v>1660</v>
      </c>
      <c r="G3690" s="5" t="str">
        <f>VLOOKUP(F3690,'Customer Info'!A:B,2,0)</f>
        <v>Toby</v>
      </c>
      <c r="H3690" s="5" t="str">
        <f>VLOOKUP(F3690,'Customer Info'!A:C,3,0)</f>
        <v>Carlisle</v>
      </c>
      <c r="I3690" s="5" t="str">
        <f>VLOOKUP(F3690,'Customer Info'!A:E,5,0)</f>
        <v>Depok</v>
      </c>
      <c r="J3690" s="2" t="s">
        <v>116</v>
      </c>
      <c r="K3690" s="6" t="str">
        <f>VLOOKUP(J3690,'Product Details'!B:C,2,0)</f>
        <v>Furniture</v>
      </c>
      <c r="L3690" s="6" t="str">
        <f>VLOOKUP(J3690,'Product Details'!B:D,3,0)</f>
        <v>Tables</v>
      </c>
      <c r="M3690" s="6" t="s">
        <v>6473</v>
      </c>
      <c r="N3690" s="2">
        <v>1809</v>
      </c>
      <c r="O3690" s="2">
        <v>1691</v>
      </c>
      <c r="P3690" s="2">
        <v>7</v>
      </c>
      <c r="Q3690" s="7">
        <f>O3690*P3690</f>
        <v>11837</v>
      </c>
      <c r="R3690" s="7">
        <f>N3690*P3690</f>
        <v>12663</v>
      </c>
      <c r="S3690" s="2">
        <v>51</v>
      </c>
      <c r="T3690" s="8">
        <f>R3690+S3690</f>
        <v>12714</v>
      </c>
      <c r="U3690" s="8">
        <f>T3690-Q3690</f>
        <v>877</v>
      </c>
      <c r="V3690" s="2" t="s">
        <v>33</v>
      </c>
      <c r="W3690" s="31">
        <f>IF(T3690&lt;5000,T3690*2%,IF(T3690&lt;25000,T3690*5%,IF(T3690&lt;50000,T3690*7%,IF(T3690&lt;100000,T3690*9%,IF(T3690&lt;250000,T3690*12%,T3690*15%)))))</f>
        <v>635.70000000000005</v>
      </c>
    </row>
    <row r="3691" spans="1:23" x14ac:dyDescent="0.3">
      <c r="A3691" s="2" t="s">
        <v>3997</v>
      </c>
      <c r="B3691" s="4">
        <v>43864</v>
      </c>
      <c r="C3691" s="4">
        <v>43866</v>
      </c>
      <c r="D3691" s="2" t="s">
        <v>35</v>
      </c>
      <c r="E3691" s="2" t="s">
        <v>29</v>
      </c>
      <c r="F3691" s="2" t="s">
        <v>498</v>
      </c>
      <c r="G3691" s="5" t="str">
        <f>VLOOKUP(F3691,'Customer Info'!A:B,2,0)</f>
        <v>Becky</v>
      </c>
      <c r="H3691" s="5" t="str">
        <f>VLOOKUP(F3691,'Customer Info'!A:C,3,0)</f>
        <v>Pak</v>
      </c>
      <c r="I3691" s="5" t="str">
        <f>VLOOKUP(F3691,'Customer Info'!A:E,5,0)</f>
        <v>Mandurah</v>
      </c>
      <c r="J3691" s="2" t="s">
        <v>190</v>
      </c>
      <c r="K3691" s="6" t="str">
        <f>VLOOKUP(J3691,'Product Details'!B:C,2,0)</f>
        <v>Furniture</v>
      </c>
      <c r="L3691" s="6" t="str">
        <f>VLOOKUP(J3691,'Product Details'!B:D,3,0)</f>
        <v>Tables</v>
      </c>
      <c r="M3691" s="6" t="s">
        <v>6471</v>
      </c>
      <c r="N3691" s="2">
        <v>6337</v>
      </c>
      <c r="O3691" s="2">
        <v>6215</v>
      </c>
      <c r="P3691" s="2">
        <v>2</v>
      </c>
      <c r="Q3691" s="7">
        <f>O3691*P3691</f>
        <v>12430</v>
      </c>
      <c r="R3691" s="7">
        <f>N3691*P3691</f>
        <v>12674</v>
      </c>
      <c r="S3691" s="2">
        <v>77</v>
      </c>
      <c r="T3691" s="8">
        <f>R3691+S3691</f>
        <v>12751</v>
      </c>
      <c r="U3691" s="8">
        <f>T3691-Q3691</f>
        <v>321</v>
      </c>
      <c r="V3691" s="2" t="s">
        <v>63</v>
      </c>
      <c r="W3691" s="31">
        <f>IF(T3691&lt;5000,T3691*2%,IF(T3691&lt;25000,T3691*5%,IF(T3691&lt;50000,T3691*7%,IF(T3691&lt;100000,T3691*9%,IF(T3691&lt;250000,T3691*12%,T3691*15%)))))</f>
        <v>637.55000000000007</v>
      </c>
    </row>
    <row r="3692" spans="1:23" x14ac:dyDescent="0.3">
      <c r="A3692" s="2" t="s">
        <v>5416</v>
      </c>
      <c r="B3692" s="4">
        <v>43894</v>
      </c>
      <c r="C3692" s="4">
        <v>43895</v>
      </c>
      <c r="D3692" s="2" t="s">
        <v>35</v>
      </c>
      <c r="E3692" s="2" t="s">
        <v>29</v>
      </c>
      <c r="F3692" s="2" t="s">
        <v>113</v>
      </c>
      <c r="G3692" s="5" t="str">
        <f>VLOOKUP(F3692,'Customer Info'!A:B,2,0)</f>
        <v>Thomas</v>
      </c>
      <c r="H3692" s="5" t="str">
        <f>VLOOKUP(F3692,'Customer Info'!A:C,3,0)</f>
        <v>Brumley</v>
      </c>
      <c r="I3692" s="5" t="str">
        <f>VLOOKUP(F3692,'Customer Info'!A:E,5,0)</f>
        <v>Jinan</v>
      </c>
      <c r="J3692" s="2" t="s">
        <v>699</v>
      </c>
      <c r="K3692" s="6" t="str">
        <f>VLOOKUP(J3692,'Product Details'!B:C,2,0)</f>
        <v>Technology</v>
      </c>
      <c r="L3692" s="6" t="str">
        <f>VLOOKUP(J3692,'Product Details'!B:D,3,0)</f>
        <v>Accessories</v>
      </c>
      <c r="M3692" s="6" t="s">
        <v>6443</v>
      </c>
      <c r="N3692" s="2">
        <v>6337</v>
      </c>
      <c r="O3692" s="2">
        <v>6215</v>
      </c>
      <c r="P3692" s="2">
        <v>2</v>
      </c>
      <c r="Q3692" s="7">
        <f>O3692*P3692</f>
        <v>12430</v>
      </c>
      <c r="R3692" s="7">
        <f>N3692*P3692</f>
        <v>12674</v>
      </c>
      <c r="S3692" s="2">
        <v>74</v>
      </c>
      <c r="T3692" s="8">
        <f>R3692+S3692</f>
        <v>12748</v>
      </c>
      <c r="U3692" s="8">
        <f>T3692-Q3692</f>
        <v>318</v>
      </c>
      <c r="V3692" s="2" t="s">
        <v>30</v>
      </c>
      <c r="W3692" s="31">
        <f>IF(T3692&lt;5000,T3692*2%,IF(T3692&lt;25000,T3692*5%,IF(T3692&lt;50000,T3692*7%,IF(T3692&lt;100000,T3692*9%,IF(T3692&lt;250000,T3692*12%,T3692*15%)))))</f>
        <v>637.40000000000009</v>
      </c>
    </row>
    <row r="3693" spans="1:23" x14ac:dyDescent="0.3">
      <c r="A3693" s="2" t="s">
        <v>250</v>
      </c>
      <c r="B3693" s="4">
        <v>43344</v>
      </c>
      <c r="C3693" s="4">
        <v>43346</v>
      </c>
      <c r="D3693" s="2" t="s">
        <v>35</v>
      </c>
      <c r="E3693" s="2" t="s">
        <v>91</v>
      </c>
      <c r="F3693" s="2" t="s">
        <v>251</v>
      </c>
      <c r="G3693" s="5" t="str">
        <f>VLOOKUP(F3693,'Customer Info'!A:B,2,0)</f>
        <v>Sanjit</v>
      </c>
      <c r="H3693" s="5" t="str">
        <f>VLOOKUP(F3693,'Customer Info'!A:C,3,0)</f>
        <v>Chand</v>
      </c>
      <c r="I3693" s="5" t="str">
        <f>VLOOKUP(F3693,'Customer Info'!A:E,5,0)</f>
        <v>Thiruvananthapuram</v>
      </c>
      <c r="J3693" s="2" t="s">
        <v>252</v>
      </c>
      <c r="K3693" s="6" t="str">
        <f>VLOOKUP(J3693,'Product Details'!B:C,2,0)</f>
        <v>Office_Supplies</v>
      </c>
      <c r="L3693" s="6" t="str">
        <f>VLOOKUP(J3693,'Product Details'!B:D,3,0)</f>
        <v>Binders</v>
      </c>
      <c r="M3693" s="6" t="s">
        <v>6488</v>
      </c>
      <c r="N3693" s="2">
        <v>6337</v>
      </c>
      <c r="O3693" s="2">
        <v>6215</v>
      </c>
      <c r="P3693" s="2">
        <v>2</v>
      </c>
      <c r="Q3693" s="7">
        <f>O3693*P3693</f>
        <v>12430</v>
      </c>
      <c r="R3693" s="7">
        <f>N3693*P3693</f>
        <v>12674</v>
      </c>
      <c r="S3693" s="2">
        <v>47</v>
      </c>
      <c r="T3693" s="8">
        <f>R3693+S3693</f>
        <v>12721</v>
      </c>
      <c r="U3693" s="8">
        <f>T3693-Q3693</f>
        <v>291</v>
      </c>
      <c r="V3693" s="2" t="s">
        <v>71</v>
      </c>
      <c r="W3693" s="31">
        <f>IF(T3693&lt;5000,T3693*2%,IF(T3693&lt;25000,T3693*5%,IF(T3693&lt;50000,T3693*7%,IF(T3693&lt;100000,T3693*9%,IF(T3693&lt;250000,T3693*12%,T3693*15%)))))</f>
        <v>636.05000000000007</v>
      </c>
    </row>
    <row r="3694" spans="1:23" x14ac:dyDescent="0.3">
      <c r="A3694" s="2" t="s">
        <v>1325</v>
      </c>
      <c r="B3694" s="4">
        <v>43475</v>
      </c>
      <c r="C3694" s="4">
        <v>43475</v>
      </c>
      <c r="D3694" s="2" t="s">
        <v>28</v>
      </c>
      <c r="E3694" s="2" t="s">
        <v>36</v>
      </c>
      <c r="F3694" s="2" t="s">
        <v>1271</v>
      </c>
      <c r="G3694" s="5" t="str">
        <f>VLOOKUP(F3694,'Customer Info'!A:B,2,0)</f>
        <v>Thomas</v>
      </c>
      <c r="H3694" s="5" t="str">
        <f>VLOOKUP(F3694,'Customer Info'!A:C,3,0)</f>
        <v>Boland</v>
      </c>
      <c r="I3694" s="5" t="str">
        <f>VLOOKUP(F3694,'Customer Info'!A:E,5,0)</f>
        <v>Surabaya</v>
      </c>
      <c r="J3694" s="2" t="s">
        <v>155</v>
      </c>
      <c r="K3694" s="6" t="str">
        <f>VLOOKUP(J3694,'Product Details'!B:C,2,0)</f>
        <v>Office_Supplies</v>
      </c>
      <c r="L3694" s="6" t="str">
        <f>VLOOKUP(J3694,'Product Details'!B:D,3,0)</f>
        <v>Envelopes</v>
      </c>
      <c r="M3694" s="6" t="s">
        <v>6426</v>
      </c>
      <c r="N3694" s="2">
        <v>1585</v>
      </c>
      <c r="O3694" s="2">
        <v>1495</v>
      </c>
      <c r="P3694" s="2">
        <v>8</v>
      </c>
      <c r="Q3694" s="7">
        <f>O3694*P3694</f>
        <v>11960</v>
      </c>
      <c r="R3694" s="7">
        <f>N3694*P3694</f>
        <v>12680</v>
      </c>
      <c r="S3694" s="2">
        <v>100</v>
      </c>
      <c r="T3694" s="8">
        <f>R3694+S3694</f>
        <v>12780</v>
      </c>
      <c r="U3694" s="8">
        <f>T3694-Q3694</f>
        <v>820</v>
      </c>
      <c r="V3694" s="2" t="s">
        <v>33</v>
      </c>
      <c r="W3694" s="31">
        <f>IF(T3694&lt;5000,T3694*2%,IF(T3694&lt;25000,T3694*5%,IF(T3694&lt;50000,T3694*7%,IF(T3694&lt;100000,T3694*9%,IF(T3694&lt;250000,T3694*12%,T3694*15%)))))</f>
        <v>639</v>
      </c>
    </row>
    <row r="3695" spans="1:23" x14ac:dyDescent="0.3">
      <c r="A3695" s="2" t="s">
        <v>4762</v>
      </c>
      <c r="B3695" s="4">
        <v>43907</v>
      </c>
      <c r="C3695" s="4">
        <v>43908</v>
      </c>
      <c r="D3695" s="2" t="s">
        <v>28</v>
      </c>
      <c r="E3695" s="2" t="s">
        <v>29</v>
      </c>
      <c r="F3695" s="2" t="s">
        <v>908</v>
      </c>
      <c r="G3695" s="5" t="str">
        <f>VLOOKUP(F3695,'Customer Info'!A:B,2,0)</f>
        <v>Dave</v>
      </c>
      <c r="H3695" s="5" t="str">
        <f>VLOOKUP(F3695,'Customer Info'!A:C,3,0)</f>
        <v>Poirier</v>
      </c>
      <c r="I3695" s="5" t="str">
        <f>VLOOKUP(F3695,'Customer Info'!A:E,5,0)</f>
        <v>Changchun</v>
      </c>
      <c r="J3695" s="2" t="s">
        <v>234</v>
      </c>
      <c r="K3695" s="6" t="str">
        <f>VLOOKUP(J3695,'Product Details'!B:C,2,0)</f>
        <v>Furniture</v>
      </c>
      <c r="L3695" s="6" t="str">
        <f>VLOOKUP(J3695,'Product Details'!B:D,3,0)</f>
        <v>Chairs</v>
      </c>
      <c r="M3695" s="6" t="s">
        <v>6411</v>
      </c>
      <c r="N3695" s="2">
        <v>3176</v>
      </c>
      <c r="O3695" s="2">
        <v>3116</v>
      </c>
      <c r="P3695" s="2">
        <v>4</v>
      </c>
      <c r="Q3695" s="7">
        <f>O3695*P3695</f>
        <v>12464</v>
      </c>
      <c r="R3695" s="7">
        <f>N3695*P3695</f>
        <v>12704</v>
      </c>
      <c r="S3695" s="2">
        <v>39</v>
      </c>
      <c r="T3695" s="8">
        <f>R3695+S3695</f>
        <v>12743</v>
      </c>
      <c r="U3695" s="8">
        <f>T3695-Q3695</f>
        <v>279</v>
      </c>
      <c r="V3695" s="2" t="s">
        <v>33</v>
      </c>
      <c r="W3695" s="31">
        <f>IF(T3695&lt;5000,T3695*2%,IF(T3695&lt;25000,T3695*5%,IF(T3695&lt;50000,T3695*7%,IF(T3695&lt;100000,T3695*9%,IF(T3695&lt;250000,T3695*12%,T3695*15%)))))</f>
        <v>637.15000000000009</v>
      </c>
    </row>
    <row r="3696" spans="1:23" x14ac:dyDescent="0.3">
      <c r="A3696" s="2" t="s">
        <v>2955</v>
      </c>
      <c r="B3696" s="4">
        <v>43333</v>
      </c>
      <c r="C3696" s="4">
        <v>43334</v>
      </c>
      <c r="D3696" s="2" t="s">
        <v>28</v>
      </c>
      <c r="E3696" s="2" t="s">
        <v>43</v>
      </c>
      <c r="F3696" s="2" t="s">
        <v>649</v>
      </c>
      <c r="G3696" s="5" t="str">
        <f>VLOOKUP(F3696,'Customer Info'!A:B,2,0)</f>
        <v>Carlos</v>
      </c>
      <c r="H3696" s="5" t="str">
        <f>VLOOKUP(F3696,'Customer Info'!A:C,3,0)</f>
        <v>Soltero</v>
      </c>
      <c r="I3696" s="5" t="str">
        <f>VLOOKUP(F3696,'Customer Info'!A:E,5,0)</f>
        <v>Wodonga</v>
      </c>
      <c r="J3696" s="2" t="s">
        <v>1396</v>
      </c>
      <c r="K3696" s="6" t="str">
        <f>VLOOKUP(J3696,'Product Details'!B:C,2,0)</f>
        <v>Technology</v>
      </c>
      <c r="L3696" s="6" t="str">
        <f>VLOOKUP(J3696,'Product Details'!B:D,3,0)</f>
        <v>Phones</v>
      </c>
      <c r="M3696" s="6" t="s">
        <v>6550</v>
      </c>
      <c r="N3696" s="2">
        <v>6354</v>
      </c>
      <c r="O3696" s="2">
        <v>5769</v>
      </c>
      <c r="P3696" s="2">
        <v>2</v>
      </c>
      <c r="Q3696" s="7">
        <f>O3696*P3696</f>
        <v>11538</v>
      </c>
      <c r="R3696" s="7">
        <f>N3696*P3696</f>
        <v>12708</v>
      </c>
      <c r="S3696" s="2">
        <v>91</v>
      </c>
      <c r="T3696" s="8">
        <f>R3696+S3696</f>
        <v>12799</v>
      </c>
      <c r="U3696" s="8">
        <f>T3696-Q3696</f>
        <v>1261</v>
      </c>
      <c r="V3696" s="2" t="s">
        <v>33</v>
      </c>
      <c r="W3696" s="31">
        <f>IF(T3696&lt;5000,T3696*2%,IF(T3696&lt;25000,T3696*5%,IF(T3696&lt;50000,T3696*7%,IF(T3696&lt;100000,T3696*9%,IF(T3696&lt;250000,T3696*12%,T3696*15%)))))</f>
        <v>639.95000000000005</v>
      </c>
    </row>
    <row r="3697" spans="1:23" x14ac:dyDescent="0.3">
      <c r="A3697" s="2" t="s">
        <v>1864</v>
      </c>
      <c r="B3697" s="4">
        <v>43934</v>
      </c>
      <c r="C3697" s="4">
        <v>43936</v>
      </c>
      <c r="D3697" s="2" t="s">
        <v>28</v>
      </c>
      <c r="E3697" s="2" t="s">
        <v>29</v>
      </c>
      <c r="F3697" s="2" t="s">
        <v>79</v>
      </c>
      <c r="G3697" s="5" t="str">
        <f>VLOOKUP(F3697,'Customer Info'!A:B,2,0)</f>
        <v>Kelly</v>
      </c>
      <c r="H3697" s="5" t="str">
        <f>VLOOKUP(F3697,'Customer Info'!A:C,3,0)</f>
        <v>Collister</v>
      </c>
      <c r="I3697" s="5" t="str">
        <f>VLOOKUP(F3697,'Customer Info'!A:E,5,0)</f>
        <v>Tangshan</v>
      </c>
      <c r="J3697" s="2" t="s">
        <v>1396</v>
      </c>
      <c r="K3697" s="6" t="str">
        <f>VLOOKUP(J3697,'Product Details'!B:C,2,0)</f>
        <v>Technology</v>
      </c>
      <c r="L3697" s="6" t="str">
        <f>VLOOKUP(J3697,'Product Details'!B:D,3,0)</f>
        <v>Phones</v>
      </c>
      <c r="M3697" s="6" t="s">
        <v>6550</v>
      </c>
      <c r="N3697" s="2">
        <v>6354</v>
      </c>
      <c r="O3697" s="2">
        <v>5769</v>
      </c>
      <c r="P3697" s="2">
        <v>2</v>
      </c>
      <c r="Q3697" s="7">
        <f>O3697*P3697</f>
        <v>11538</v>
      </c>
      <c r="R3697" s="7">
        <f>N3697*P3697</f>
        <v>12708</v>
      </c>
      <c r="S3697" s="2">
        <v>52</v>
      </c>
      <c r="T3697" s="8">
        <f>R3697+S3697</f>
        <v>12760</v>
      </c>
      <c r="U3697" s="8">
        <f>T3697-Q3697</f>
        <v>1222</v>
      </c>
      <c r="V3697" s="2" t="s">
        <v>63</v>
      </c>
      <c r="W3697" s="31">
        <f>IF(T3697&lt;5000,T3697*2%,IF(T3697&lt;25000,T3697*5%,IF(T3697&lt;50000,T3697*7%,IF(T3697&lt;100000,T3697*9%,IF(T3697&lt;250000,T3697*12%,T3697*15%)))))</f>
        <v>638</v>
      </c>
    </row>
    <row r="3698" spans="1:23" x14ac:dyDescent="0.3">
      <c r="A3698" s="2" t="s">
        <v>1091</v>
      </c>
      <c r="B3698" s="4">
        <v>43758</v>
      </c>
      <c r="C3698" s="4">
        <v>43760</v>
      </c>
      <c r="D3698" s="2" t="s">
        <v>28</v>
      </c>
      <c r="E3698" s="2" t="s">
        <v>68</v>
      </c>
      <c r="F3698" s="2" t="s">
        <v>1066</v>
      </c>
      <c r="G3698" s="5" t="str">
        <f>VLOOKUP(F3698,'Customer Info'!A:B,2,0)</f>
        <v>John</v>
      </c>
      <c r="H3698" s="5" t="str">
        <f>VLOOKUP(F3698,'Customer Info'!A:C,3,0)</f>
        <v>Lucas</v>
      </c>
      <c r="I3698" s="5" t="str">
        <f>VLOOKUP(F3698,'Customer Info'!A:E,5,0)</f>
        <v>Beijing</v>
      </c>
      <c r="J3698" s="2" t="s">
        <v>116</v>
      </c>
      <c r="K3698" s="6" t="str">
        <f>VLOOKUP(J3698,'Product Details'!B:C,2,0)</f>
        <v>Furniture</v>
      </c>
      <c r="L3698" s="6" t="str">
        <f>VLOOKUP(J3698,'Product Details'!B:D,3,0)</f>
        <v>Tables</v>
      </c>
      <c r="M3698" s="6" t="s">
        <v>6473</v>
      </c>
      <c r="N3698" s="2">
        <v>6354</v>
      </c>
      <c r="O3698" s="2">
        <v>5769</v>
      </c>
      <c r="P3698" s="2">
        <v>2</v>
      </c>
      <c r="Q3698" s="7">
        <f>O3698*P3698</f>
        <v>11538</v>
      </c>
      <c r="R3698" s="7">
        <f>N3698*P3698</f>
        <v>12708</v>
      </c>
      <c r="S3698" s="2">
        <v>26</v>
      </c>
      <c r="T3698" s="8">
        <f>R3698+S3698</f>
        <v>12734</v>
      </c>
      <c r="U3698" s="8">
        <f>T3698-Q3698</f>
        <v>1196</v>
      </c>
      <c r="V3698" s="2" t="s">
        <v>30</v>
      </c>
      <c r="W3698" s="31">
        <f>IF(T3698&lt;5000,T3698*2%,IF(T3698&lt;25000,T3698*5%,IF(T3698&lt;50000,T3698*7%,IF(T3698&lt;100000,T3698*9%,IF(T3698&lt;250000,T3698*12%,T3698*15%)))))</f>
        <v>636.70000000000005</v>
      </c>
    </row>
    <row r="3699" spans="1:23" x14ac:dyDescent="0.3">
      <c r="A3699" s="2" t="s">
        <v>3912</v>
      </c>
      <c r="B3699" s="4">
        <v>44135</v>
      </c>
      <c r="C3699" s="4">
        <v>44136</v>
      </c>
      <c r="D3699" s="2" t="s">
        <v>47</v>
      </c>
      <c r="E3699" s="2" t="s">
        <v>91</v>
      </c>
      <c r="F3699" s="2" t="s">
        <v>552</v>
      </c>
      <c r="G3699" s="5" t="str">
        <f>VLOOKUP(F3699,'Customer Info'!A:B,2,0)</f>
        <v>Ritsa</v>
      </c>
      <c r="H3699" s="5" t="str">
        <f>VLOOKUP(F3699,'Customer Info'!A:C,3,0)</f>
        <v>Hightower</v>
      </c>
      <c r="I3699" s="5" t="str">
        <f>VLOOKUP(F3699,'Customer Info'!A:E,5,0)</f>
        <v>Hamburg</v>
      </c>
      <c r="J3699" s="2" t="s">
        <v>285</v>
      </c>
      <c r="K3699" s="6" t="str">
        <f>VLOOKUP(J3699,'Product Details'!B:C,2,0)</f>
        <v>Technology</v>
      </c>
      <c r="L3699" s="6" t="str">
        <f>VLOOKUP(J3699,'Product Details'!B:D,3,0)</f>
        <v>Phones</v>
      </c>
      <c r="M3699" s="6" t="s">
        <v>6542</v>
      </c>
      <c r="N3699" s="2">
        <v>1413</v>
      </c>
      <c r="O3699" s="2">
        <v>1334</v>
      </c>
      <c r="P3699" s="2">
        <v>9</v>
      </c>
      <c r="Q3699" s="7">
        <f>O3699*P3699</f>
        <v>12006</v>
      </c>
      <c r="R3699" s="7">
        <f>N3699*P3699</f>
        <v>12717</v>
      </c>
      <c r="S3699" s="2">
        <v>22</v>
      </c>
      <c r="T3699" s="8">
        <f>R3699+S3699</f>
        <v>12739</v>
      </c>
      <c r="U3699" s="8">
        <f>T3699-Q3699</f>
        <v>733</v>
      </c>
      <c r="V3699" s="2" t="s">
        <v>33</v>
      </c>
      <c r="W3699" s="31">
        <f>IF(T3699&lt;5000,T3699*2%,IF(T3699&lt;25000,T3699*5%,IF(T3699&lt;50000,T3699*7%,IF(T3699&lt;100000,T3699*9%,IF(T3699&lt;250000,T3699*12%,T3699*15%)))))</f>
        <v>636.95000000000005</v>
      </c>
    </row>
    <row r="3700" spans="1:23" x14ac:dyDescent="0.3">
      <c r="A3700" s="2" t="s">
        <v>4333</v>
      </c>
      <c r="B3700" s="4">
        <v>43523</v>
      </c>
      <c r="C3700" s="4">
        <v>43524</v>
      </c>
      <c r="D3700" s="2" t="s">
        <v>28</v>
      </c>
      <c r="E3700" s="2" t="s">
        <v>91</v>
      </c>
      <c r="F3700" s="2" t="s">
        <v>268</v>
      </c>
      <c r="G3700" s="5" t="str">
        <f>VLOOKUP(F3700,'Customer Info'!A:B,2,0)</f>
        <v>Nancy</v>
      </c>
      <c r="H3700" s="5" t="str">
        <f>VLOOKUP(F3700,'Customer Info'!A:C,3,0)</f>
        <v>Lomonaco</v>
      </c>
      <c r="I3700" s="5" t="str">
        <f>VLOOKUP(F3700,'Customer Info'!A:E,5,0)</f>
        <v>Tengzhou</v>
      </c>
      <c r="J3700" s="2" t="s">
        <v>792</v>
      </c>
      <c r="K3700" s="6" t="str">
        <f>VLOOKUP(J3700,'Product Details'!B:C,2,0)</f>
        <v>Office_Supplies</v>
      </c>
      <c r="L3700" s="6" t="str">
        <f>VLOOKUP(J3700,'Product Details'!B:D,3,0)</f>
        <v>Fasteners</v>
      </c>
      <c r="M3700" s="6" t="s">
        <v>6544</v>
      </c>
      <c r="N3700" s="2">
        <v>3184</v>
      </c>
      <c r="O3700" s="2">
        <v>2947</v>
      </c>
      <c r="P3700" s="2">
        <v>4</v>
      </c>
      <c r="Q3700" s="7">
        <f>O3700*P3700</f>
        <v>11788</v>
      </c>
      <c r="R3700" s="7">
        <f>N3700*P3700</f>
        <v>12736</v>
      </c>
      <c r="S3700" s="2">
        <v>67</v>
      </c>
      <c r="T3700" s="8">
        <f>R3700+S3700</f>
        <v>12803</v>
      </c>
      <c r="U3700" s="8">
        <f>T3700-Q3700</f>
        <v>1015</v>
      </c>
      <c r="V3700" s="2" t="s">
        <v>63</v>
      </c>
      <c r="W3700" s="31">
        <f>IF(T3700&lt;5000,T3700*2%,IF(T3700&lt;25000,T3700*5%,IF(T3700&lt;50000,T3700*7%,IF(T3700&lt;100000,T3700*9%,IF(T3700&lt;250000,T3700*12%,T3700*15%)))))</f>
        <v>640.15000000000009</v>
      </c>
    </row>
    <row r="3701" spans="1:23" x14ac:dyDescent="0.3">
      <c r="A3701" s="2" t="s">
        <v>4481</v>
      </c>
      <c r="B3701" s="4">
        <v>43682</v>
      </c>
      <c r="C3701" s="4">
        <v>43683</v>
      </c>
      <c r="D3701" s="2" t="s">
        <v>28</v>
      </c>
      <c r="E3701" s="2" t="s">
        <v>48</v>
      </c>
      <c r="F3701" s="2" t="s">
        <v>393</v>
      </c>
      <c r="G3701" s="5" t="str">
        <f>VLOOKUP(F3701,'Customer Info'!A:B,2,0)</f>
        <v>Sally</v>
      </c>
      <c r="H3701" s="5" t="str">
        <f>VLOOKUP(F3701,'Customer Info'!A:C,3,0)</f>
        <v>Knutson</v>
      </c>
      <c r="I3701" s="5" t="str">
        <f>VLOOKUP(F3701,'Customer Info'!A:E,5,0)</f>
        <v>CastropRauxel</v>
      </c>
      <c r="J3701" s="2" t="s">
        <v>334</v>
      </c>
      <c r="K3701" s="6" t="str">
        <f>VLOOKUP(J3701,'Product Details'!B:C,2,0)</f>
        <v>Office_Supplies</v>
      </c>
      <c r="L3701" s="6" t="str">
        <f>VLOOKUP(J3701,'Product Details'!B:D,3,0)</f>
        <v>Paper</v>
      </c>
      <c r="M3701" s="6" t="s">
        <v>6570</v>
      </c>
      <c r="N3701" s="2">
        <v>3184</v>
      </c>
      <c r="O3701" s="2">
        <v>2947</v>
      </c>
      <c r="P3701" s="2">
        <v>4</v>
      </c>
      <c r="Q3701" s="7">
        <f>O3701*P3701</f>
        <v>11788</v>
      </c>
      <c r="R3701" s="7">
        <f>N3701*P3701</f>
        <v>12736</v>
      </c>
      <c r="S3701" s="2">
        <v>63</v>
      </c>
      <c r="T3701" s="8">
        <f>R3701+S3701</f>
        <v>12799</v>
      </c>
      <c r="U3701" s="8">
        <f>T3701-Q3701</f>
        <v>1011</v>
      </c>
      <c r="V3701" s="2" t="s">
        <v>71</v>
      </c>
      <c r="W3701" s="31">
        <f>IF(T3701&lt;5000,T3701*2%,IF(T3701&lt;25000,T3701*5%,IF(T3701&lt;50000,T3701*7%,IF(T3701&lt;100000,T3701*9%,IF(T3701&lt;250000,T3701*12%,T3701*15%)))))</f>
        <v>639.95000000000005</v>
      </c>
    </row>
    <row r="3702" spans="1:23" x14ac:dyDescent="0.3">
      <c r="A3702" s="2" t="s">
        <v>3915</v>
      </c>
      <c r="B3702" s="4">
        <v>44014</v>
      </c>
      <c r="C3702" s="4">
        <v>44016</v>
      </c>
      <c r="D3702" s="2" t="s">
        <v>28</v>
      </c>
      <c r="E3702" s="2" t="s">
        <v>43</v>
      </c>
      <c r="F3702" s="2" t="s">
        <v>1005</v>
      </c>
      <c r="G3702" s="5" t="str">
        <f>VLOOKUP(F3702,'Customer Info'!A:B,2,0)</f>
        <v>Katrina</v>
      </c>
      <c r="H3702" s="5" t="str">
        <f>VLOOKUP(F3702,'Customer Info'!A:C,3,0)</f>
        <v>Bavinger</v>
      </c>
      <c r="I3702" s="5" t="str">
        <f>VLOOKUP(F3702,'Customer Info'!A:E,5,0)</f>
        <v>Melbourne</v>
      </c>
      <c r="J3702" s="2" t="s">
        <v>699</v>
      </c>
      <c r="K3702" s="6" t="str">
        <f>VLOOKUP(J3702,'Product Details'!B:C,2,0)</f>
        <v>Technology</v>
      </c>
      <c r="L3702" s="6" t="str">
        <f>VLOOKUP(J3702,'Product Details'!B:D,3,0)</f>
        <v>Accessories</v>
      </c>
      <c r="M3702" s="6" t="s">
        <v>6443</v>
      </c>
      <c r="N3702" s="2">
        <v>4246</v>
      </c>
      <c r="O3702" s="2">
        <v>3857</v>
      </c>
      <c r="P3702" s="2">
        <v>3</v>
      </c>
      <c r="Q3702" s="7">
        <f>O3702*P3702</f>
        <v>11571</v>
      </c>
      <c r="R3702" s="7">
        <f>N3702*P3702</f>
        <v>12738</v>
      </c>
      <c r="S3702" s="2">
        <v>85</v>
      </c>
      <c r="T3702" s="8">
        <f>R3702+S3702</f>
        <v>12823</v>
      </c>
      <c r="U3702" s="8">
        <f>T3702-Q3702</f>
        <v>1252</v>
      </c>
      <c r="V3702" s="2" t="s">
        <v>30</v>
      </c>
      <c r="W3702" s="31">
        <f>IF(T3702&lt;5000,T3702*2%,IF(T3702&lt;25000,T3702*5%,IF(T3702&lt;50000,T3702*7%,IF(T3702&lt;100000,T3702*9%,IF(T3702&lt;250000,T3702*12%,T3702*15%)))))</f>
        <v>641.15000000000009</v>
      </c>
    </row>
    <row r="3703" spans="1:23" x14ac:dyDescent="0.3">
      <c r="A3703" s="2" t="s">
        <v>4292</v>
      </c>
      <c r="B3703" s="4">
        <v>43444</v>
      </c>
      <c r="C3703" s="4">
        <v>43444</v>
      </c>
      <c r="D3703" s="2" t="s">
        <v>28</v>
      </c>
      <c r="E3703" s="2" t="s">
        <v>68</v>
      </c>
      <c r="F3703" s="2" t="s">
        <v>528</v>
      </c>
      <c r="G3703" s="5" t="str">
        <f>VLOOKUP(F3703,'Customer Info'!A:B,2,0)</f>
        <v>Deirdre</v>
      </c>
      <c r="H3703" s="5" t="str">
        <f>VLOOKUP(F3703,'Customer Info'!A:C,3,0)</f>
        <v>Greer</v>
      </c>
      <c r="I3703" s="5" t="str">
        <f>VLOOKUP(F3703,'Customer Info'!A:E,5,0)</f>
        <v>Perth</v>
      </c>
      <c r="J3703" s="2" t="s">
        <v>204</v>
      </c>
      <c r="K3703" s="6" t="str">
        <f>VLOOKUP(J3703,'Product Details'!B:C,2,0)</f>
        <v>Office_Supplies</v>
      </c>
      <c r="L3703" s="6" t="str">
        <f>VLOOKUP(J3703,'Product Details'!B:D,3,0)</f>
        <v>Labels</v>
      </c>
      <c r="M3703" s="6" t="s">
        <v>6516</v>
      </c>
      <c r="N3703" s="2">
        <v>4246</v>
      </c>
      <c r="O3703" s="2">
        <v>3857</v>
      </c>
      <c r="P3703" s="2">
        <v>3</v>
      </c>
      <c r="Q3703" s="7">
        <f>O3703*P3703</f>
        <v>11571</v>
      </c>
      <c r="R3703" s="7">
        <f>N3703*P3703</f>
        <v>12738</v>
      </c>
      <c r="S3703" s="2">
        <v>82</v>
      </c>
      <c r="T3703" s="8">
        <f>R3703+S3703</f>
        <v>12820</v>
      </c>
      <c r="U3703" s="8">
        <f>T3703-Q3703</f>
        <v>1249</v>
      </c>
      <c r="V3703" s="2" t="s">
        <v>63</v>
      </c>
      <c r="W3703" s="31">
        <f>IF(T3703&lt;5000,T3703*2%,IF(T3703&lt;25000,T3703*5%,IF(T3703&lt;50000,T3703*7%,IF(T3703&lt;100000,T3703*9%,IF(T3703&lt;250000,T3703*12%,T3703*15%)))))</f>
        <v>641</v>
      </c>
    </row>
    <row r="3704" spans="1:23" x14ac:dyDescent="0.3">
      <c r="A3704" s="2" t="s">
        <v>5026</v>
      </c>
      <c r="B3704" s="4">
        <v>43501</v>
      </c>
      <c r="C3704" s="4">
        <v>43501</v>
      </c>
      <c r="D3704" s="2" t="s">
        <v>28</v>
      </c>
      <c r="E3704" s="2" t="s">
        <v>36</v>
      </c>
      <c r="F3704" s="2" t="s">
        <v>1096</v>
      </c>
      <c r="G3704" s="5" t="str">
        <f>VLOOKUP(F3704,'Customer Info'!A:B,2,0)</f>
        <v>Annie</v>
      </c>
      <c r="H3704" s="5" t="str">
        <f>VLOOKUP(F3704,'Customer Info'!A:C,3,0)</f>
        <v>Zypern</v>
      </c>
      <c r="I3704" s="5" t="str">
        <f>VLOOKUP(F3704,'Customer Info'!A:E,5,0)</f>
        <v>Brisbane</v>
      </c>
      <c r="J3704" s="2" t="s">
        <v>514</v>
      </c>
      <c r="K3704" s="6" t="str">
        <f>VLOOKUP(J3704,'Product Details'!B:C,2,0)</f>
        <v>Technology</v>
      </c>
      <c r="L3704" s="6" t="str">
        <f>VLOOKUP(J3704,'Product Details'!B:D,3,0)</f>
        <v>Accessories</v>
      </c>
      <c r="M3704" s="6" t="s">
        <v>6431</v>
      </c>
      <c r="N3704" s="2">
        <v>4246</v>
      </c>
      <c r="O3704" s="2">
        <v>3857</v>
      </c>
      <c r="P3704" s="2">
        <v>3</v>
      </c>
      <c r="Q3704" s="7">
        <f>O3704*P3704</f>
        <v>11571</v>
      </c>
      <c r="R3704" s="7">
        <f>N3704*P3704</f>
        <v>12738</v>
      </c>
      <c r="S3704" s="2">
        <v>48</v>
      </c>
      <c r="T3704" s="8">
        <f>R3704+S3704</f>
        <v>12786</v>
      </c>
      <c r="U3704" s="8">
        <f>T3704-Q3704</f>
        <v>1215</v>
      </c>
      <c r="V3704" s="2" t="s">
        <v>33</v>
      </c>
      <c r="W3704" s="31">
        <f>IF(T3704&lt;5000,T3704*2%,IF(T3704&lt;25000,T3704*5%,IF(T3704&lt;50000,T3704*7%,IF(T3704&lt;100000,T3704*9%,IF(T3704&lt;250000,T3704*12%,T3704*15%)))))</f>
        <v>639.30000000000007</v>
      </c>
    </row>
    <row r="3705" spans="1:23" x14ac:dyDescent="0.3">
      <c r="A3705" s="2" t="s">
        <v>5420</v>
      </c>
      <c r="B3705" s="4">
        <v>43932</v>
      </c>
      <c r="C3705" s="4">
        <v>43934</v>
      </c>
      <c r="D3705" s="2" t="s">
        <v>28</v>
      </c>
      <c r="E3705" s="2" t="s">
        <v>36</v>
      </c>
      <c r="F3705" s="2" t="s">
        <v>1032</v>
      </c>
      <c r="G3705" s="5" t="str">
        <f>VLOOKUP(F3705,'Customer Info'!A:B,2,0)</f>
        <v>Eugene</v>
      </c>
      <c r="H3705" s="5" t="str">
        <f>VLOOKUP(F3705,'Customer Info'!A:C,3,0)</f>
        <v>Hildebrand</v>
      </c>
      <c r="I3705" s="5" t="str">
        <f>VLOOKUP(F3705,'Customer Info'!A:E,5,0)</f>
        <v>Coffs Harbour</v>
      </c>
      <c r="J3705" s="2" t="s">
        <v>697</v>
      </c>
      <c r="K3705" s="6" t="str">
        <f>VLOOKUP(J3705,'Product Details'!B:C,2,0)</f>
        <v>Furniture</v>
      </c>
      <c r="L3705" s="6" t="str">
        <f>VLOOKUP(J3705,'Product Details'!B:D,3,0)</f>
        <v>Chairs</v>
      </c>
      <c r="M3705" s="6" t="s">
        <v>6511</v>
      </c>
      <c r="N3705" s="2">
        <v>4246</v>
      </c>
      <c r="O3705" s="2">
        <v>3857</v>
      </c>
      <c r="P3705" s="2">
        <v>3</v>
      </c>
      <c r="Q3705" s="7">
        <f>O3705*P3705</f>
        <v>11571</v>
      </c>
      <c r="R3705" s="7">
        <f>N3705*P3705</f>
        <v>12738</v>
      </c>
      <c r="S3705" s="2">
        <v>20</v>
      </c>
      <c r="T3705" s="8">
        <f>R3705+S3705</f>
        <v>12758</v>
      </c>
      <c r="U3705" s="8">
        <f>T3705-Q3705</f>
        <v>1187</v>
      </c>
      <c r="V3705" s="2" t="s">
        <v>63</v>
      </c>
      <c r="W3705" s="31">
        <f>IF(T3705&lt;5000,T3705*2%,IF(T3705&lt;25000,T3705*5%,IF(T3705&lt;50000,T3705*7%,IF(T3705&lt;100000,T3705*9%,IF(T3705&lt;250000,T3705*12%,T3705*15%)))))</f>
        <v>637.90000000000009</v>
      </c>
    </row>
    <row r="3706" spans="1:23" x14ac:dyDescent="0.3">
      <c r="A3706" s="2" t="s">
        <v>578</v>
      </c>
      <c r="B3706" s="4">
        <v>43386</v>
      </c>
      <c r="C3706" s="4">
        <v>43388</v>
      </c>
      <c r="D3706" s="2" t="s">
        <v>28</v>
      </c>
      <c r="E3706" s="2" t="s">
        <v>68</v>
      </c>
      <c r="F3706" s="2" t="s">
        <v>576</v>
      </c>
      <c r="G3706" s="5" t="str">
        <f>VLOOKUP(F3706,'Customer Info'!A:B,2,0)</f>
        <v>Steven</v>
      </c>
      <c r="H3706" s="5" t="str">
        <f>VLOOKUP(F3706,'Customer Info'!A:C,3,0)</f>
        <v>Cartwright</v>
      </c>
      <c r="I3706" s="5" t="str">
        <f>VLOOKUP(F3706,'Customer Info'!A:E,5,0)</f>
        <v>Newcastle</v>
      </c>
      <c r="J3706" s="2" t="s">
        <v>579</v>
      </c>
      <c r="K3706" s="6" t="str">
        <f>VLOOKUP(J3706,'Product Details'!B:C,2,0)</f>
        <v>Office_Supplies</v>
      </c>
      <c r="L3706" s="6" t="str">
        <f>VLOOKUP(J3706,'Product Details'!B:D,3,0)</f>
        <v>Storage</v>
      </c>
      <c r="M3706" s="6" t="s">
        <v>6515</v>
      </c>
      <c r="N3706" s="2">
        <v>3192</v>
      </c>
      <c r="O3706" s="2">
        <v>3011</v>
      </c>
      <c r="P3706" s="2">
        <v>4</v>
      </c>
      <c r="Q3706" s="7">
        <f>O3706*P3706</f>
        <v>12044</v>
      </c>
      <c r="R3706" s="7">
        <f>N3706*P3706</f>
        <v>12768</v>
      </c>
      <c r="S3706" s="2">
        <v>72</v>
      </c>
      <c r="T3706" s="8">
        <f>R3706+S3706</f>
        <v>12840</v>
      </c>
      <c r="U3706" s="8">
        <f>T3706-Q3706</f>
        <v>796</v>
      </c>
      <c r="V3706" s="2" t="s">
        <v>33</v>
      </c>
      <c r="W3706" s="31">
        <f>IF(T3706&lt;5000,T3706*2%,IF(T3706&lt;25000,T3706*5%,IF(T3706&lt;50000,T3706*7%,IF(T3706&lt;100000,T3706*9%,IF(T3706&lt;250000,T3706*12%,T3706*15%)))))</f>
        <v>642</v>
      </c>
    </row>
    <row r="3707" spans="1:23" x14ac:dyDescent="0.3">
      <c r="A3707" s="2" t="s">
        <v>1193</v>
      </c>
      <c r="B3707" s="4">
        <v>43479</v>
      </c>
      <c r="C3707" s="4">
        <v>43479</v>
      </c>
      <c r="D3707" s="2" t="s">
        <v>28</v>
      </c>
      <c r="E3707" s="2" t="s">
        <v>29</v>
      </c>
      <c r="F3707" s="2" t="s">
        <v>1194</v>
      </c>
      <c r="G3707" s="5" t="str">
        <f>VLOOKUP(F3707,'Customer Info'!A:B,2,0)</f>
        <v>Craig</v>
      </c>
      <c r="H3707" s="5" t="str">
        <f>VLOOKUP(F3707,'Customer Info'!A:C,3,0)</f>
        <v>Carroll</v>
      </c>
      <c r="I3707" s="5" t="str">
        <f>VLOOKUP(F3707,'Customer Info'!A:E,5,0)</f>
        <v>Suzhou</v>
      </c>
      <c r="J3707" s="2" t="s">
        <v>313</v>
      </c>
      <c r="K3707" s="6" t="str">
        <f>VLOOKUP(J3707,'Product Details'!B:C,2,0)</f>
        <v>Technology</v>
      </c>
      <c r="L3707" s="6" t="str">
        <f>VLOOKUP(J3707,'Product Details'!B:D,3,0)</f>
        <v>Copiers</v>
      </c>
      <c r="M3707" s="6" t="s">
        <v>6435</v>
      </c>
      <c r="N3707" s="2">
        <v>3192</v>
      </c>
      <c r="O3707" s="2">
        <v>3011</v>
      </c>
      <c r="P3707" s="2">
        <v>4</v>
      </c>
      <c r="Q3707" s="7">
        <f>O3707*P3707</f>
        <v>12044</v>
      </c>
      <c r="R3707" s="7">
        <f>N3707*P3707</f>
        <v>12768</v>
      </c>
      <c r="S3707" s="2">
        <v>50</v>
      </c>
      <c r="T3707" s="8">
        <f>R3707+S3707</f>
        <v>12818</v>
      </c>
      <c r="U3707" s="8">
        <f>T3707-Q3707</f>
        <v>774</v>
      </c>
      <c r="V3707" s="2" t="s">
        <v>30</v>
      </c>
      <c r="W3707" s="31">
        <f>IF(T3707&lt;5000,T3707*2%,IF(T3707&lt;25000,T3707*5%,IF(T3707&lt;50000,T3707*7%,IF(T3707&lt;100000,T3707*9%,IF(T3707&lt;250000,T3707*12%,T3707*15%)))))</f>
        <v>640.90000000000009</v>
      </c>
    </row>
    <row r="3708" spans="1:23" x14ac:dyDescent="0.3">
      <c r="A3708" s="2" t="s">
        <v>3381</v>
      </c>
      <c r="B3708" s="4">
        <v>43763</v>
      </c>
      <c r="C3708" s="4">
        <v>43764</v>
      </c>
      <c r="D3708" s="2" t="s">
        <v>28</v>
      </c>
      <c r="E3708" s="2" t="s">
        <v>43</v>
      </c>
      <c r="F3708" s="2" t="s">
        <v>254</v>
      </c>
      <c r="G3708" s="5" t="str">
        <f>VLOOKUP(F3708,'Customer Info'!A:B,2,0)</f>
        <v>Patricia</v>
      </c>
      <c r="H3708" s="5" t="str">
        <f>VLOOKUP(F3708,'Customer Info'!A:C,3,0)</f>
        <v>Hirasaki</v>
      </c>
      <c r="I3708" s="5" t="str">
        <f>VLOOKUP(F3708,'Customer Info'!A:E,5,0)</f>
        <v>Pimpri</v>
      </c>
      <c r="J3708" s="2" t="s">
        <v>1012</v>
      </c>
      <c r="K3708" s="6" t="str">
        <f>VLOOKUP(J3708,'Product Details'!B:C,2,0)</f>
        <v>Office_Supplies</v>
      </c>
      <c r="L3708" s="6" t="str">
        <f>VLOOKUP(J3708,'Product Details'!B:D,3,0)</f>
        <v>Envelopes</v>
      </c>
      <c r="M3708" s="6" t="s">
        <v>6463</v>
      </c>
      <c r="N3708" s="2">
        <v>3192</v>
      </c>
      <c r="O3708" s="2">
        <v>3011</v>
      </c>
      <c r="P3708" s="2">
        <v>4</v>
      </c>
      <c r="Q3708" s="7">
        <f>O3708*P3708</f>
        <v>12044</v>
      </c>
      <c r="R3708" s="7">
        <f>N3708*P3708</f>
        <v>12768</v>
      </c>
      <c r="S3708" s="2">
        <v>48</v>
      </c>
      <c r="T3708" s="8">
        <f>R3708+S3708</f>
        <v>12816</v>
      </c>
      <c r="U3708" s="8">
        <f>T3708-Q3708</f>
        <v>772</v>
      </c>
      <c r="V3708" s="2" t="s">
        <v>63</v>
      </c>
      <c r="W3708" s="31">
        <f>IF(T3708&lt;5000,T3708*2%,IF(T3708&lt;25000,T3708*5%,IF(T3708&lt;50000,T3708*7%,IF(T3708&lt;100000,T3708*9%,IF(T3708&lt;250000,T3708*12%,T3708*15%)))))</f>
        <v>640.80000000000007</v>
      </c>
    </row>
    <row r="3709" spans="1:23" x14ac:dyDescent="0.3">
      <c r="A3709" s="2" t="s">
        <v>1987</v>
      </c>
      <c r="B3709" s="4">
        <v>43408</v>
      </c>
      <c r="C3709" s="4">
        <v>43408</v>
      </c>
      <c r="D3709" s="2" t="s">
        <v>35</v>
      </c>
      <c r="E3709" s="2" t="s">
        <v>91</v>
      </c>
      <c r="F3709" s="2" t="s">
        <v>1742</v>
      </c>
      <c r="G3709" s="5" t="str">
        <f>VLOOKUP(F3709,'Customer Info'!A:B,2,0)</f>
        <v>Dave</v>
      </c>
      <c r="H3709" s="5" t="str">
        <f>VLOOKUP(F3709,'Customer Info'!A:C,3,0)</f>
        <v>Poirier</v>
      </c>
      <c r="I3709" s="5" t="str">
        <f>VLOOKUP(F3709,'Customer Info'!A:E,5,0)</f>
        <v>Suizhou</v>
      </c>
      <c r="J3709" s="2" t="s">
        <v>177</v>
      </c>
      <c r="K3709" s="6" t="str">
        <f>VLOOKUP(J3709,'Product Details'!B:C,2,0)</f>
        <v>Technology</v>
      </c>
      <c r="L3709" s="6" t="str">
        <f>VLOOKUP(J3709,'Product Details'!B:D,3,0)</f>
        <v>Accessories</v>
      </c>
      <c r="M3709" s="6" t="s">
        <v>6502</v>
      </c>
      <c r="N3709" s="2">
        <v>6400</v>
      </c>
      <c r="O3709" s="2">
        <v>6401</v>
      </c>
      <c r="P3709" s="2">
        <v>2</v>
      </c>
      <c r="Q3709" s="7">
        <f>O3709*P3709</f>
        <v>12802</v>
      </c>
      <c r="R3709" s="7">
        <f>N3709*P3709</f>
        <v>12800</v>
      </c>
      <c r="S3709" s="2">
        <v>38</v>
      </c>
      <c r="T3709" s="8">
        <f>R3709+S3709</f>
        <v>12838</v>
      </c>
      <c r="U3709" s="8">
        <f>T3709-Q3709</f>
        <v>36</v>
      </c>
      <c r="V3709" s="2" t="s">
        <v>63</v>
      </c>
      <c r="W3709" s="31">
        <f>IF(T3709&lt;5000,T3709*2%,IF(T3709&lt;25000,T3709*5%,IF(T3709&lt;50000,T3709*7%,IF(T3709&lt;100000,T3709*9%,IF(T3709&lt;250000,T3709*12%,T3709*15%)))))</f>
        <v>641.90000000000009</v>
      </c>
    </row>
    <row r="3710" spans="1:23" x14ac:dyDescent="0.3">
      <c r="A3710" s="2" t="s">
        <v>4429</v>
      </c>
      <c r="B3710" s="4">
        <v>43752</v>
      </c>
      <c r="C3710" s="4">
        <v>43753</v>
      </c>
      <c r="D3710" s="2" t="s">
        <v>35</v>
      </c>
      <c r="E3710" s="2" t="s">
        <v>36</v>
      </c>
      <c r="F3710" s="2" t="s">
        <v>450</v>
      </c>
      <c r="G3710" s="5" t="str">
        <f>VLOOKUP(F3710,'Customer Info'!A:B,2,0)</f>
        <v>Jim</v>
      </c>
      <c r="H3710" s="5" t="str">
        <f>VLOOKUP(F3710,'Customer Info'!A:C,3,0)</f>
        <v>Epp</v>
      </c>
      <c r="I3710" s="5" t="str">
        <f>VLOOKUP(F3710,'Customer Info'!A:E,5,0)</f>
        <v>Jingmen</v>
      </c>
      <c r="J3710" s="2" t="s">
        <v>331</v>
      </c>
      <c r="K3710" s="6" t="str">
        <f>VLOOKUP(J3710,'Product Details'!B:C,2,0)</f>
        <v>Technology</v>
      </c>
      <c r="L3710" s="6" t="str">
        <f>VLOOKUP(J3710,'Product Details'!B:D,3,0)</f>
        <v>Phones</v>
      </c>
      <c r="M3710" s="6" t="s">
        <v>6501</v>
      </c>
      <c r="N3710" s="2">
        <v>6400</v>
      </c>
      <c r="O3710" s="2">
        <v>6401</v>
      </c>
      <c r="P3710" s="2">
        <v>2</v>
      </c>
      <c r="Q3710" s="7">
        <f>O3710*P3710</f>
        <v>12802</v>
      </c>
      <c r="R3710" s="7">
        <f>N3710*P3710</f>
        <v>12800</v>
      </c>
      <c r="S3710" s="2">
        <v>25</v>
      </c>
      <c r="T3710" s="8">
        <f>R3710+S3710</f>
        <v>12825</v>
      </c>
      <c r="U3710" s="8">
        <f>T3710-Q3710</f>
        <v>23</v>
      </c>
      <c r="V3710" s="2" t="s">
        <v>33</v>
      </c>
      <c r="W3710" s="31">
        <f>IF(T3710&lt;5000,T3710*2%,IF(T3710&lt;25000,T3710*5%,IF(T3710&lt;50000,T3710*7%,IF(T3710&lt;100000,T3710*9%,IF(T3710&lt;250000,T3710*12%,T3710*15%)))))</f>
        <v>641.25</v>
      </c>
    </row>
    <row r="3711" spans="1:23" x14ac:dyDescent="0.3">
      <c r="A3711" s="2" t="s">
        <v>3990</v>
      </c>
      <c r="B3711" s="4">
        <v>43855</v>
      </c>
      <c r="C3711" s="4">
        <v>43856</v>
      </c>
      <c r="D3711" s="2" t="s">
        <v>28</v>
      </c>
      <c r="E3711" s="2" t="s">
        <v>68</v>
      </c>
      <c r="F3711" s="2" t="s">
        <v>367</v>
      </c>
      <c r="G3711" s="5" t="str">
        <f>VLOOKUP(F3711,'Customer Info'!A:B,2,0)</f>
        <v>Randy</v>
      </c>
      <c r="H3711" s="5" t="str">
        <f>VLOOKUP(F3711,'Customer Info'!A:C,3,0)</f>
        <v>Ferguson</v>
      </c>
      <c r="I3711" s="5" t="str">
        <f>VLOOKUP(F3711,'Customer Info'!A:E,5,0)</f>
        <v>Adelaide</v>
      </c>
      <c r="J3711" s="2" t="s">
        <v>160</v>
      </c>
      <c r="K3711" s="6" t="str">
        <f>VLOOKUP(J3711,'Product Details'!B:C,2,0)</f>
        <v>Office_Supplies</v>
      </c>
      <c r="L3711" s="6" t="str">
        <f>VLOOKUP(J3711,'Product Details'!B:D,3,0)</f>
        <v>Storage</v>
      </c>
      <c r="M3711" s="6" t="s">
        <v>6506</v>
      </c>
      <c r="N3711" s="2">
        <v>1834</v>
      </c>
      <c r="O3711" s="2">
        <v>1716</v>
      </c>
      <c r="P3711" s="2">
        <v>7</v>
      </c>
      <c r="Q3711" s="7">
        <f>O3711*P3711</f>
        <v>12012</v>
      </c>
      <c r="R3711" s="7">
        <f>N3711*P3711</f>
        <v>12838</v>
      </c>
      <c r="S3711" s="2">
        <v>94</v>
      </c>
      <c r="T3711" s="8">
        <f>R3711+S3711</f>
        <v>12932</v>
      </c>
      <c r="U3711" s="8">
        <f>T3711-Q3711</f>
        <v>920</v>
      </c>
      <c r="V3711" s="2" t="s">
        <v>33</v>
      </c>
      <c r="W3711" s="31">
        <f>IF(T3711&lt;5000,T3711*2%,IF(T3711&lt;25000,T3711*5%,IF(T3711&lt;50000,T3711*7%,IF(T3711&lt;100000,T3711*9%,IF(T3711&lt;250000,T3711*12%,T3711*15%)))))</f>
        <v>646.6</v>
      </c>
    </row>
    <row r="3712" spans="1:23" x14ac:dyDescent="0.3">
      <c r="A3712" s="2" t="s">
        <v>1127</v>
      </c>
      <c r="B3712" s="4">
        <v>43765</v>
      </c>
      <c r="C3712" s="4">
        <v>43766</v>
      </c>
      <c r="D3712" s="2" t="s">
        <v>28</v>
      </c>
      <c r="E3712" s="2" t="s">
        <v>91</v>
      </c>
      <c r="F3712" s="2" t="s">
        <v>289</v>
      </c>
      <c r="G3712" s="5" t="str">
        <f>VLOOKUP(F3712,'Customer Info'!A:B,2,0)</f>
        <v>Sara</v>
      </c>
      <c r="H3712" s="5" t="str">
        <f>VLOOKUP(F3712,'Customer Info'!A:C,3,0)</f>
        <v>Luxemburg</v>
      </c>
      <c r="I3712" s="5" t="str">
        <f>VLOOKUP(F3712,'Customer Info'!A:E,5,0)</f>
        <v>Luoyang</v>
      </c>
      <c r="J3712" s="2" t="s">
        <v>89</v>
      </c>
      <c r="K3712" s="6" t="str">
        <f>VLOOKUP(J3712,'Product Details'!B:C,2,0)</f>
        <v>Office_Supplies</v>
      </c>
      <c r="L3712" s="6" t="str">
        <f>VLOOKUP(J3712,'Product Details'!B:D,3,0)</f>
        <v>Paper</v>
      </c>
      <c r="M3712" s="6" t="s">
        <v>6568</v>
      </c>
      <c r="N3712" s="2">
        <v>3224</v>
      </c>
      <c r="O3712" s="2">
        <v>2901</v>
      </c>
      <c r="P3712" s="2">
        <v>4</v>
      </c>
      <c r="Q3712" s="7">
        <f>O3712*P3712</f>
        <v>11604</v>
      </c>
      <c r="R3712" s="7">
        <f>N3712*P3712</f>
        <v>12896</v>
      </c>
      <c r="S3712" s="2">
        <v>75</v>
      </c>
      <c r="T3712" s="8">
        <f>R3712+S3712</f>
        <v>12971</v>
      </c>
      <c r="U3712" s="8">
        <f>T3712-Q3712</f>
        <v>1367</v>
      </c>
      <c r="V3712" s="2" t="s">
        <v>63</v>
      </c>
      <c r="W3712" s="31">
        <f>IF(T3712&lt;5000,T3712*2%,IF(T3712&lt;25000,T3712*5%,IF(T3712&lt;50000,T3712*7%,IF(T3712&lt;100000,T3712*9%,IF(T3712&lt;250000,T3712*12%,T3712*15%)))))</f>
        <v>648.55000000000007</v>
      </c>
    </row>
    <row r="3713" spans="1:23" x14ac:dyDescent="0.3">
      <c r="A3713" s="2" t="s">
        <v>2984</v>
      </c>
      <c r="B3713" s="4">
        <v>43347</v>
      </c>
      <c r="C3713" s="4">
        <v>43348</v>
      </c>
      <c r="D3713" s="2" t="s">
        <v>47</v>
      </c>
      <c r="E3713" s="2" t="s">
        <v>68</v>
      </c>
      <c r="F3713" s="2" t="s">
        <v>1103</v>
      </c>
      <c r="G3713" s="5" t="str">
        <f>VLOOKUP(F3713,'Customer Info'!A:B,2,0)</f>
        <v>Jack</v>
      </c>
      <c r="H3713" s="5" t="str">
        <f>VLOOKUP(F3713,'Customer Info'!A:C,3,0)</f>
        <v>O'Briant</v>
      </c>
      <c r="I3713" s="5" t="str">
        <f>VLOOKUP(F3713,'Customer Info'!A:E,5,0)</f>
        <v>Jammu</v>
      </c>
      <c r="J3713" s="2" t="s">
        <v>448</v>
      </c>
      <c r="K3713" s="6" t="str">
        <f>VLOOKUP(J3713,'Product Details'!B:C,2,0)</f>
        <v>Office_Supplies</v>
      </c>
      <c r="L3713" s="6" t="str">
        <f>VLOOKUP(J3713,'Product Details'!B:D,3,0)</f>
        <v>Envelopes</v>
      </c>
      <c r="M3713" s="6" t="s">
        <v>6407</v>
      </c>
      <c r="N3713" s="2">
        <v>3224</v>
      </c>
      <c r="O3713" s="2">
        <v>2984</v>
      </c>
      <c r="P3713" s="2">
        <v>4</v>
      </c>
      <c r="Q3713" s="7">
        <f>O3713*P3713</f>
        <v>11936</v>
      </c>
      <c r="R3713" s="7">
        <f>N3713*P3713</f>
        <v>12896</v>
      </c>
      <c r="S3713" s="2">
        <v>52</v>
      </c>
      <c r="T3713" s="8">
        <f>R3713+S3713</f>
        <v>12948</v>
      </c>
      <c r="U3713" s="8">
        <f>T3713-Q3713</f>
        <v>1012</v>
      </c>
      <c r="V3713" s="2" t="s">
        <v>63</v>
      </c>
      <c r="W3713" s="31">
        <f>IF(T3713&lt;5000,T3713*2%,IF(T3713&lt;25000,T3713*5%,IF(T3713&lt;50000,T3713*7%,IF(T3713&lt;100000,T3713*9%,IF(T3713&lt;250000,T3713*12%,T3713*15%)))))</f>
        <v>647.40000000000009</v>
      </c>
    </row>
    <row r="3714" spans="1:23" x14ac:dyDescent="0.3">
      <c r="A3714" s="2" t="s">
        <v>1438</v>
      </c>
      <c r="B3714" s="4">
        <v>43568</v>
      </c>
      <c r="C3714" s="4">
        <v>43570</v>
      </c>
      <c r="D3714" s="2" t="s">
        <v>28</v>
      </c>
      <c r="E3714" s="2" t="s">
        <v>43</v>
      </c>
      <c r="F3714" s="2" t="s">
        <v>960</v>
      </c>
      <c r="G3714" s="5" t="str">
        <f>VLOOKUP(F3714,'Customer Info'!A:B,2,0)</f>
        <v>Liz</v>
      </c>
      <c r="H3714" s="5" t="str">
        <f>VLOOKUP(F3714,'Customer Info'!A:C,3,0)</f>
        <v>Pelletier</v>
      </c>
      <c r="I3714" s="5" t="str">
        <f>VLOOKUP(F3714,'Customer Info'!A:E,5,0)</f>
        <v>Zigong</v>
      </c>
      <c r="J3714" s="2" t="s">
        <v>694</v>
      </c>
      <c r="K3714" s="6" t="str">
        <f>VLOOKUP(J3714,'Product Details'!B:C,2,0)</f>
        <v>Office_Supplies</v>
      </c>
      <c r="L3714" s="6" t="str">
        <f>VLOOKUP(J3714,'Product Details'!B:D,3,0)</f>
        <v>Binders</v>
      </c>
      <c r="M3714" s="6" t="s">
        <v>6524</v>
      </c>
      <c r="N3714" s="2">
        <v>3224</v>
      </c>
      <c r="O3714" s="2">
        <v>2901</v>
      </c>
      <c r="P3714" s="2">
        <v>4</v>
      </c>
      <c r="Q3714" s="7">
        <f>O3714*P3714</f>
        <v>11604</v>
      </c>
      <c r="R3714" s="7">
        <f>N3714*P3714</f>
        <v>12896</v>
      </c>
      <c r="S3714" s="2">
        <v>48</v>
      </c>
      <c r="T3714" s="8">
        <f>R3714+S3714</f>
        <v>12944</v>
      </c>
      <c r="U3714" s="8">
        <f>T3714-Q3714</f>
        <v>1340</v>
      </c>
      <c r="V3714" s="2" t="s">
        <v>33</v>
      </c>
      <c r="W3714" s="31">
        <f>IF(T3714&lt;5000,T3714*2%,IF(T3714&lt;25000,T3714*5%,IF(T3714&lt;50000,T3714*7%,IF(T3714&lt;100000,T3714*9%,IF(T3714&lt;250000,T3714*12%,T3714*15%)))))</f>
        <v>647.20000000000005</v>
      </c>
    </row>
    <row r="3715" spans="1:23" x14ac:dyDescent="0.3">
      <c r="A3715" s="2" t="s">
        <v>2847</v>
      </c>
      <c r="B3715" s="4">
        <v>44091</v>
      </c>
      <c r="C3715" s="4">
        <v>44091</v>
      </c>
      <c r="D3715" s="2" t="s">
        <v>35</v>
      </c>
      <c r="E3715" s="2" t="s">
        <v>36</v>
      </c>
      <c r="F3715" s="2" t="s">
        <v>1458</v>
      </c>
      <c r="G3715" s="5" t="str">
        <f>VLOOKUP(F3715,'Customer Info'!A:B,2,0)</f>
        <v>Darren</v>
      </c>
      <c r="H3715" s="5" t="str">
        <f>VLOOKUP(F3715,'Customer Info'!A:C,3,0)</f>
        <v>Koutras</v>
      </c>
      <c r="I3715" s="5" t="str">
        <f>VLOOKUP(F3715,'Customer Info'!A:E,5,0)</f>
        <v>Pune</v>
      </c>
      <c r="J3715" s="2" t="s">
        <v>361</v>
      </c>
      <c r="K3715" s="6" t="str">
        <f>VLOOKUP(J3715,'Product Details'!B:C,2,0)</f>
        <v>Technology</v>
      </c>
      <c r="L3715" s="6" t="str">
        <f>VLOOKUP(J3715,'Product Details'!B:D,3,0)</f>
        <v>Machines</v>
      </c>
      <c r="M3715" s="6" t="s">
        <v>6423</v>
      </c>
      <c r="N3715" s="2">
        <v>1619</v>
      </c>
      <c r="O3715" s="2">
        <v>1442</v>
      </c>
      <c r="P3715" s="2">
        <v>8</v>
      </c>
      <c r="Q3715" s="7">
        <f>O3715*P3715</f>
        <v>11536</v>
      </c>
      <c r="R3715" s="7">
        <f>N3715*P3715</f>
        <v>12952</v>
      </c>
      <c r="S3715" s="2">
        <v>53</v>
      </c>
      <c r="T3715" s="8">
        <f>R3715+S3715</f>
        <v>13005</v>
      </c>
      <c r="U3715" s="8">
        <f>T3715-Q3715</f>
        <v>1469</v>
      </c>
      <c r="V3715" s="2" t="s">
        <v>33</v>
      </c>
      <c r="W3715" s="31">
        <f>IF(T3715&lt;5000,T3715*2%,IF(T3715&lt;25000,T3715*5%,IF(T3715&lt;50000,T3715*7%,IF(T3715&lt;100000,T3715*9%,IF(T3715&lt;250000,T3715*12%,T3715*15%)))))</f>
        <v>650.25</v>
      </c>
    </row>
    <row r="3716" spans="1:23" x14ac:dyDescent="0.3">
      <c r="A3716" s="2" t="s">
        <v>4971</v>
      </c>
      <c r="B3716" s="4">
        <v>43292</v>
      </c>
      <c r="C3716" s="4">
        <v>43292</v>
      </c>
      <c r="D3716" s="2" t="s">
        <v>28</v>
      </c>
      <c r="E3716" s="2" t="s">
        <v>36</v>
      </c>
      <c r="F3716" s="2" t="s">
        <v>1321</v>
      </c>
      <c r="G3716" s="5" t="str">
        <f>VLOOKUP(F3716,'Customer Info'!A:B,2,0)</f>
        <v>Susan</v>
      </c>
      <c r="H3716" s="5" t="str">
        <f>VLOOKUP(F3716,'Customer Info'!A:C,3,0)</f>
        <v>Pistek</v>
      </c>
      <c r="I3716" s="5" t="str">
        <f>VLOOKUP(F3716,'Customer Info'!A:E,5,0)</f>
        <v>Padang</v>
      </c>
      <c r="J3716" s="2" t="s">
        <v>554</v>
      </c>
      <c r="K3716" s="6" t="str">
        <f>VLOOKUP(J3716,'Product Details'!B:C,2,0)</f>
        <v>Furniture</v>
      </c>
      <c r="L3716" s="6" t="str">
        <f>VLOOKUP(J3716,'Product Details'!B:D,3,0)</f>
        <v>Furnishings</v>
      </c>
      <c r="M3716" s="6" t="s">
        <v>6561</v>
      </c>
      <c r="N3716" s="2">
        <v>6481</v>
      </c>
      <c r="O3716" s="2">
        <v>5884</v>
      </c>
      <c r="P3716" s="2">
        <v>2</v>
      </c>
      <c r="Q3716" s="7">
        <f>O3716*P3716</f>
        <v>11768</v>
      </c>
      <c r="R3716" s="7">
        <f>N3716*P3716</f>
        <v>12962</v>
      </c>
      <c r="S3716" s="2">
        <v>100</v>
      </c>
      <c r="T3716" s="8">
        <f>R3716+S3716</f>
        <v>13062</v>
      </c>
      <c r="U3716" s="8">
        <f>T3716-Q3716</f>
        <v>1294</v>
      </c>
      <c r="V3716" s="2" t="s">
        <v>33</v>
      </c>
      <c r="W3716" s="31">
        <f>IF(T3716&lt;5000,T3716*2%,IF(T3716&lt;25000,T3716*5%,IF(T3716&lt;50000,T3716*7%,IF(T3716&lt;100000,T3716*9%,IF(T3716&lt;250000,T3716*12%,T3716*15%)))))</f>
        <v>653.1</v>
      </c>
    </row>
    <row r="3717" spans="1:23" x14ac:dyDescent="0.3">
      <c r="A3717" s="2" t="s">
        <v>3574</v>
      </c>
      <c r="B3717" s="4">
        <v>43705</v>
      </c>
      <c r="C3717" s="4">
        <v>43707</v>
      </c>
      <c r="D3717" s="2" t="s">
        <v>28</v>
      </c>
      <c r="E3717" s="2" t="s">
        <v>91</v>
      </c>
      <c r="F3717" s="2" t="s">
        <v>805</v>
      </c>
      <c r="G3717" s="5" t="str">
        <f>VLOOKUP(F3717,'Customer Info'!A:B,2,0)</f>
        <v>Adrian</v>
      </c>
      <c r="H3717" s="5" t="str">
        <f>VLOOKUP(F3717,'Customer Info'!A:C,3,0)</f>
        <v>Barton</v>
      </c>
      <c r="I3717" s="5" t="str">
        <f>VLOOKUP(F3717,'Customer Info'!A:E,5,0)</f>
        <v>Zigong</v>
      </c>
      <c r="J3717" s="2" t="s">
        <v>706</v>
      </c>
      <c r="K3717" s="6" t="str">
        <f>VLOOKUP(J3717,'Product Details'!B:C,2,0)</f>
        <v>Office_Supplies</v>
      </c>
      <c r="L3717" s="6" t="str">
        <f>VLOOKUP(J3717,'Product Details'!B:D,3,0)</f>
        <v>Supplies</v>
      </c>
      <c r="M3717" s="6" t="s">
        <v>6556</v>
      </c>
      <c r="N3717" s="2">
        <v>3248</v>
      </c>
      <c r="O3717" s="2">
        <v>3035</v>
      </c>
      <c r="P3717" s="2">
        <v>4</v>
      </c>
      <c r="Q3717" s="7">
        <f>O3717*P3717</f>
        <v>12140</v>
      </c>
      <c r="R3717" s="7">
        <f>N3717*P3717</f>
        <v>12992</v>
      </c>
      <c r="S3717" s="2">
        <v>92</v>
      </c>
      <c r="T3717" s="8">
        <f>R3717+S3717</f>
        <v>13084</v>
      </c>
      <c r="U3717" s="8">
        <f>T3717-Q3717</f>
        <v>944</v>
      </c>
      <c r="V3717" s="2" t="s">
        <v>33</v>
      </c>
      <c r="W3717" s="31">
        <f>IF(T3717&lt;5000,T3717*2%,IF(T3717&lt;25000,T3717*5%,IF(T3717&lt;50000,T3717*7%,IF(T3717&lt;100000,T3717*9%,IF(T3717&lt;250000,T3717*12%,T3717*15%)))))</f>
        <v>654.20000000000005</v>
      </c>
    </row>
    <row r="3718" spans="1:23" x14ac:dyDescent="0.3">
      <c r="A3718" s="2" t="s">
        <v>2888</v>
      </c>
      <c r="B3718" s="4">
        <v>43431</v>
      </c>
      <c r="C3718" s="4">
        <v>43432</v>
      </c>
      <c r="D3718" s="2" t="s">
        <v>28</v>
      </c>
      <c r="E3718" s="2" t="s">
        <v>29</v>
      </c>
      <c r="F3718" s="2" t="s">
        <v>231</v>
      </c>
      <c r="G3718" s="5" t="str">
        <f>VLOOKUP(F3718,'Customer Info'!A:B,2,0)</f>
        <v>Thais</v>
      </c>
      <c r="H3718" s="5" t="str">
        <f>VLOOKUP(F3718,'Customer Info'!A:C,3,0)</f>
        <v>Sissman</v>
      </c>
      <c r="I3718" s="5" t="str">
        <f>VLOOKUP(F3718,'Customer Info'!A:E,5,0)</f>
        <v>Essen</v>
      </c>
      <c r="J3718" s="2" t="s">
        <v>50</v>
      </c>
      <c r="K3718" s="6" t="str">
        <f>VLOOKUP(J3718,'Product Details'!B:C,2,0)</f>
        <v>Technology</v>
      </c>
      <c r="L3718" s="6" t="str">
        <f>VLOOKUP(J3718,'Product Details'!B:D,3,0)</f>
        <v>Machines</v>
      </c>
      <c r="M3718" s="6" t="s">
        <v>6562</v>
      </c>
      <c r="N3718" s="2">
        <v>3248</v>
      </c>
      <c r="O3718" s="2">
        <v>3035</v>
      </c>
      <c r="P3718" s="2">
        <v>4</v>
      </c>
      <c r="Q3718" s="7">
        <f>O3718*P3718</f>
        <v>12140</v>
      </c>
      <c r="R3718" s="7">
        <f>N3718*P3718</f>
        <v>12992</v>
      </c>
      <c r="S3718" s="2">
        <v>58</v>
      </c>
      <c r="T3718" s="8">
        <f>R3718+S3718</f>
        <v>13050</v>
      </c>
      <c r="U3718" s="8">
        <f>T3718-Q3718</f>
        <v>910</v>
      </c>
      <c r="V3718" s="2" t="s">
        <v>63</v>
      </c>
      <c r="W3718" s="31">
        <f>IF(T3718&lt;5000,T3718*2%,IF(T3718&lt;25000,T3718*5%,IF(T3718&lt;50000,T3718*7%,IF(T3718&lt;100000,T3718*9%,IF(T3718&lt;250000,T3718*12%,T3718*15%)))))</f>
        <v>652.5</v>
      </c>
    </row>
    <row r="3719" spans="1:23" x14ac:dyDescent="0.3">
      <c r="A3719" s="2" t="s">
        <v>899</v>
      </c>
      <c r="B3719" s="4">
        <v>43337</v>
      </c>
      <c r="C3719" s="4">
        <v>43337</v>
      </c>
      <c r="D3719" s="2" t="s">
        <v>47</v>
      </c>
      <c r="E3719" s="2" t="s">
        <v>43</v>
      </c>
      <c r="F3719" s="2" t="s">
        <v>340</v>
      </c>
      <c r="G3719" s="5" t="str">
        <f>VLOOKUP(F3719,'Customer Info'!A:B,2,0)</f>
        <v>Ann</v>
      </c>
      <c r="H3719" s="5" t="str">
        <f>VLOOKUP(F3719,'Customer Info'!A:C,3,0)</f>
        <v>Chong</v>
      </c>
      <c r="I3719" s="5" t="str">
        <f>VLOOKUP(F3719,'Customer Info'!A:E,5,0)</f>
        <v>Sydney</v>
      </c>
      <c r="J3719" s="2" t="s">
        <v>622</v>
      </c>
      <c r="K3719" s="6" t="str">
        <f>VLOOKUP(J3719,'Product Details'!B:C,2,0)</f>
        <v>Office_Supplies</v>
      </c>
      <c r="L3719" s="6" t="str">
        <f>VLOOKUP(J3719,'Product Details'!B:D,3,0)</f>
        <v>Storage</v>
      </c>
      <c r="M3719" s="6" t="s">
        <v>6547</v>
      </c>
      <c r="N3719" s="2">
        <v>3256</v>
      </c>
      <c r="O3719" s="2">
        <v>3044</v>
      </c>
      <c r="P3719" s="2">
        <v>4</v>
      </c>
      <c r="Q3719" s="7">
        <f>O3719*P3719</f>
        <v>12176</v>
      </c>
      <c r="R3719" s="7">
        <f>N3719*P3719</f>
        <v>13024</v>
      </c>
      <c r="S3719" s="2">
        <v>77</v>
      </c>
      <c r="T3719" s="8">
        <f>R3719+S3719</f>
        <v>13101</v>
      </c>
      <c r="U3719" s="8">
        <f>T3719-Q3719</f>
        <v>925</v>
      </c>
      <c r="V3719" s="2" t="s">
        <v>30</v>
      </c>
      <c r="W3719" s="31">
        <f>IF(T3719&lt;5000,T3719*2%,IF(T3719&lt;25000,T3719*5%,IF(T3719&lt;50000,T3719*7%,IF(T3719&lt;100000,T3719*9%,IF(T3719&lt;250000,T3719*12%,T3719*15%)))))</f>
        <v>655.05000000000007</v>
      </c>
    </row>
    <row r="3720" spans="1:23" x14ac:dyDescent="0.3">
      <c r="A3720" s="2" t="s">
        <v>4383</v>
      </c>
      <c r="B3720" s="4">
        <v>43743</v>
      </c>
      <c r="C3720" s="4">
        <v>43745</v>
      </c>
      <c r="D3720" s="2" t="s">
        <v>28</v>
      </c>
      <c r="E3720" s="2" t="s">
        <v>68</v>
      </c>
      <c r="F3720" s="2" t="s">
        <v>149</v>
      </c>
      <c r="G3720" s="5" t="str">
        <f>VLOOKUP(F3720,'Customer Info'!A:B,2,0)</f>
        <v>Neil</v>
      </c>
      <c r="H3720" s="5" t="str">
        <f>VLOOKUP(F3720,'Customer Info'!A:C,3,0)</f>
        <v>Knudson</v>
      </c>
      <c r="I3720" s="5" t="str">
        <f>VLOOKUP(F3720,'Customer Info'!A:E,5,0)</f>
        <v>Malang</v>
      </c>
      <c r="J3720" s="2" t="s">
        <v>229</v>
      </c>
      <c r="K3720" s="6" t="str">
        <f>VLOOKUP(J3720,'Product Details'!B:C,2,0)</f>
        <v>Office_Supplies</v>
      </c>
      <c r="L3720" s="6" t="str">
        <f>VLOOKUP(J3720,'Product Details'!B:D,3,0)</f>
        <v>Paper</v>
      </c>
      <c r="M3720" s="6" t="s">
        <v>6569</v>
      </c>
      <c r="N3720" s="2">
        <v>3256</v>
      </c>
      <c r="O3720" s="2">
        <v>2959</v>
      </c>
      <c r="P3720" s="2">
        <v>4</v>
      </c>
      <c r="Q3720" s="7">
        <f>O3720*P3720</f>
        <v>11836</v>
      </c>
      <c r="R3720" s="7">
        <f>N3720*P3720</f>
        <v>13024</v>
      </c>
      <c r="S3720" s="2">
        <v>70</v>
      </c>
      <c r="T3720" s="8">
        <f>R3720+S3720</f>
        <v>13094</v>
      </c>
      <c r="U3720" s="8">
        <f>T3720-Q3720</f>
        <v>1258</v>
      </c>
      <c r="V3720" s="2" t="s">
        <v>33</v>
      </c>
      <c r="W3720" s="31">
        <f>IF(T3720&lt;5000,T3720*2%,IF(T3720&lt;25000,T3720*5%,IF(T3720&lt;50000,T3720*7%,IF(T3720&lt;100000,T3720*9%,IF(T3720&lt;250000,T3720*12%,T3720*15%)))))</f>
        <v>654.70000000000005</v>
      </c>
    </row>
    <row r="3721" spans="1:23" x14ac:dyDescent="0.3">
      <c r="A3721" s="2" t="s">
        <v>2752</v>
      </c>
      <c r="B3721" s="4">
        <v>43935</v>
      </c>
      <c r="C3721" s="4">
        <v>43935</v>
      </c>
      <c r="D3721" s="2" t="s">
        <v>28</v>
      </c>
      <c r="E3721" s="2" t="s">
        <v>91</v>
      </c>
      <c r="F3721" s="2" t="s">
        <v>945</v>
      </c>
      <c r="G3721" s="5" t="str">
        <f>VLOOKUP(F3721,'Customer Info'!A:B,2,0)</f>
        <v>Lindsay</v>
      </c>
      <c r="H3721" s="5" t="str">
        <f>VLOOKUP(F3721,'Customer Info'!A:C,3,0)</f>
        <v>Shagiari</v>
      </c>
      <c r="I3721" s="5" t="str">
        <f>VLOOKUP(F3721,'Customer Info'!A:E,5,0)</f>
        <v>Canberra</v>
      </c>
      <c r="J3721" s="2" t="s">
        <v>382</v>
      </c>
      <c r="K3721" s="6" t="str">
        <f>VLOOKUP(J3721,'Product Details'!B:C,2,0)</f>
        <v>Office_Supplies</v>
      </c>
      <c r="L3721" s="6" t="str">
        <f>VLOOKUP(J3721,'Product Details'!B:D,3,0)</f>
        <v>Storage</v>
      </c>
      <c r="M3721" s="6" t="s">
        <v>6548</v>
      </c>
      <c r="N3721" s="2">
        <v>3256</v>
      </c>
      <c r="O3721" s="2">
        <v>2959</v>
      </c>
      <c r="P3721" s="2">
        <v>4</v>
      </c>
      <c r="Q3721" s="7">
        <f>O3721*P3721</f>
        <v>11836</v>
      </c>
      <c r="R3721" s="7">
        <f>N3721*P3721</f>
        <v>13024</v>
      </c>
      <c r="S3721" s="2">
        <v>61</v>
      </c>
      <c r="T3721" s="8">
        <f>R3721+S3721</f>
        <v>13085</v>
      </c>
      <c r="U3721" s="8">
        <f>T3721-Q3721</f>
        <v>1249</v>
      </c>
      <c r="V3721" s="2" t="s">
        <v>33</v>
      </c>
      <c r="W3721" s="31">
        <f>IF(T3721&lt;5000,T3721*2%,IF(T3721&lt;25000,T3721*5%,IF(T3721&lt;50000,T3721*7%,IF(T3721&lt;100000,T3721*9%,IF(T3721&lt;250000,T3721*12%,T3721*15%)))))</f>
        <v>654.25</v>
      </c>
    </row>
    <row r="3722" spans="1:23" x14ac:dyDescent="0.3">
      <c r="A3722" s="2" t="s">
        <v>3965</v>
      </c>
      <c r="B3722" s="4">
        <v>44129</v>
      </c>
      <c r="C3722" s="4">
        <v>44130</v>
      </c>
      <c r="D3722" s="2" t="s">
        <v>47</v>
      </c>
      <c r="E3722" s="2" t="s">
        <v>68</v>
      </c>
      <c r="F3722" s="2" t="s">
        <v>566</v>
      </c>
      <c r="G3722" s="5" t="str">
        <f>VLOOKUP(F3722,'Customer Info'!A:B,2,0)</f>
        <v>Mike</v>
      </c>
      <c r="H3722" s="5" t="str">
        <f>VLOOKUP(F3722,'Customer Info'!A:C,3,0)</f>
        <v>Pelletier</v>
      </c>
      <c r="I3722" s="5" t="str">
        <f>VLOOKUP(F3722,'Customer Info'!A:E,5,0)</f>
        <v>Gorakhpur</v>
      </c>
      <c r="J3722" s="2" t="s">
        <v>269</v>
      </c>
      <c r="K3722" s="6" t="str">
        <f>VLOOKUP(J3722,'Product Details'!B:C,2,0)</f>
        <v>Furniture</v>
      </c>
      <c r="L3722" s="6" t="str">
        <f>VLOOKUP(J3722,'Product Details'!B:D,3,0)</f>
        <v>Furnishings</v>
      </c>
      <c r="M3722" s="6" t="s">
        <v>6523</v>
      </c>
      <c r="N3722" s="2">
        <v>3256</v>
      </c>
      <c r="O3722" s="2">
        <v>3044</v>
      </c>
      <c r="P3722" s="2">
        <v>4</v>
      </c>
      <c r="Q3722" s="7">
        <f>O3722*P3722</f>
        <v>12176</v>
      </c>
      <c r="R3722" s="7">
        <f>N3722*P3722</f>
        <v>13024</v>
      </c>
      <c r="S3722" s="2">
        <v>31</v>
      </c>
      <c r="T3722" s="8">
        <f>R3722+S3722</f>
        <v>13055</v>
      </c>
      <c r="U3722" s="8">
        <f>T3722-Q3722</f>
        <v>879</v>
      </c>
      <c r="V3722" s="2" t="s">
        <v>33</v>
      </c>
      <c r="W3722" s="31">
        <f>IF(T3722&lt;5000,T3722*2%,IF(T3722&lt;25000,T3722*5%,IF(T3722&lt;50000,T3722*7%,IF(T3722&lt;100000,T3722*9%,IF(T3722&lt;250000,T3722*12%,T3722*15%)))))</f>
        <v>652.75</v>
      </c>
    </row>
    <row r="3723" spans="1:23" x14ac:dyDescent="0.3">
      <c r="A3723" s="2" t="s">
        <v>3936</v>
      </c>
      <c r="B3723" s="4">
        <v>44110</v>
      </c>
      <c r="C3723" s="4">
        <v>44110</v>
      </c>
      <c r="D3723" s="2" t="s">
        <v>47</v>
      </c>
      <c r="E3723" s="2" t="s">
        <v>36</v>
      </c>
      <c r="F3723" s="2" t="s">
        <v>953</v>
      </c>
      <c r="G3723" s="5" t="str">
        <f>VLOOKUP(F3723,'Customer Info'!A:B,2,0)</f>
        <v>Jill</v>
      </c>
      <c r="H3723" s="5" t="str">
        <f>VLOOKUP(F3723,'Customer Info'!A:C,3,0)</f>
        <v>Fjeld</v>
      </c>
      <c r="I3723" s="5" t="str">
        <f>VLOOKUP(F3723,'Customer Info'!A:E,5,0)</f>
        <v>Wollongong</v>
      </c>
      <c r="J3723" s="2" t="s">
        <v>1184</v>
      </c>
      <c r="K3723" s="6" t="str">
        <f>VLOOKUP(J3723,'Product Details'!B:C,2,0)</f>
        <v>Office_Supplies</v>
      </c>
      <c r="L3723" s="6" t="str">
        <f>VLOOKUP(J3723,'Product Details'!B:D,3,0)</f>
        <v>Envelopes</v>
      </c>
      <c r="M3723" s="6" t="s">
        <v>6464</v>
      </c>
      <c r="N3723" s="2">
        <v>3256</v>
      </c>
      <c r="O3723" s="2">
        <v>3044</v>
      </c>
      <c r="P3723" s="2">
        <v>4</v>
      </c>
      <c r="Q3723" s="7">
        <f>O3723*P3723</f>
        <v>12176</v>
      </c>
      <c r="R3723" s="7">
        <f>N3723*P3723</f>
        <v>13024</v>
      </c>
      <c r="S3723" s="2">
        <v>21</v>
      </c>
      <c r="T3723" s="8">
        <f>R3723+S3723</f>
        <v>13045</v>
      </c>
      <c r="U3723" s="8">
        <f>T3723-Q3723</f>
        <v>869</v>
      </c>
      <c r="V3723" s="2" t="s">
        <v>30</v>
      </c>
      <c r="W3723" s="31">
        <f>IF(T3723&lt;5000,T3723*2%,IF(T3723&lt;25000,T3723*5%,IF(T3723&lt;50000,T3723*7%,IF(T3723&lt;100000,T3723*9%,IF(T3723&lt;250000,T3723*12%,T3723*15%)))))</f>
        <v>652.25</v>
      </c>
    </row>
    <row r="3724" spans="1:23" x14ac:dyDescent="0.3">
      <c r="A3724" s="2" t="s">
        <v>1898</v>
      </c>
      <c r="B3724" s="4">
        <v>44006</v>
      </c>
      <c r="C3724" s="4">
        <v>44006</v>
      </c>
      <c r="D3724" s="2" t="s">
        <v>28</v>
      </c>
      <c r="E3724" s="2" t="s">
        <v>48</v>
      </c>
      <c r="F3724" s="2" t="s">
        <v>540</v>
      </c>
      <c r="G3724" s="5" t="str">
        <f>VLOOKUP(F3724,'Customer Info'!A:B,2,0)</f>
        <v>Joy</v>
      </c>
      <c r="H3724" s="5" t="str">
        <f>VLOOKUP(F3724,'Customer Info'!A:C,3,0)</f>
        <v>Bell</v>
      </c>
      <c r="I3724" s="5" t="str">
        <f>VLOOKUP(F3724,'Customer Info'!A:E,5,0)</f>
        <v>Tongchuan</v>
      </c>
      <c r="J3724" s="2" t="s">
        <v>56</v>
      </c>
      <c r="K3724" s="6" t="str">
        <f>VLOOKUP(J3724,'Product Details'!B:C,2,0)</f>
        <v>Technology</v>
      </c>
      <c r="L3724" s="6" t="str">
        <f>VLOOKUP(J3724,'Product Details'!B:D,3,0)</f>
        <v>Accessories</v>
      </c>
      <c r="M3724" s="6" t="s">
        <v>6410</v>
      </c>
      <c r="N3724" s="2">
        <v>2177</v>
      </c>
      <c r="O3724" s="2">
        <v>2054</v>
      </c>
      <c r="P3724" s="2">
        <v>6</v>
      </c>
      <c r="Q3724" s="7">
        <f>O3724*P3724</f>
        <v>12324</v>
      </c>
      <c r="R3724" s="7">
        <f>N3724*P3724</f>
        <v>13062</v>
      </c>
      <c r="S3724" s="2">
        <v>98</v>
      </c>
      <c r="T3724" s="8">
        <f>R3724+S3724</f>
        <v>13160</v>
      </c>
      <c r="U3724" s="8">
        <f>T3724-Q3724</f>
        <v>836</v>
      </c>
      <c r="V3724" s="2" t="s">
        <v>33</v>
      </c>
      <c r="W3724" s="31">
        <f>IF(T3724&lt;5000,T3724*2%,IF(T3724&lt;25000,T3724*5%,IF(T3724&lt;50000,T3724*7%,IF(T3724&lt;100000,T3724*9%,IF(T3724&lt;250000,T3724*12%,T3724*15%)))))</f>
        <v>658</v>
      </c>
    </row>
    <row r="3725" spans="1:23" x14ac:dyDescent="0.3">
      <c r="A3725" s="2" t="s">
        <v>4854</v>
      </c>
      <c r="B3725" s="4">
        <v>43246</v>
      </c>
      <c r="C3725" s="4">
        <v>43248</v>
      </c>
      <c r="D3725" s="2" t="s">
        <v>28</v>
      </c>
      <c r="E3725" s="2" t="s">
        <v>91</v>
      </c>
      <c r="F3725" s="2" t="s">
        <v>585</v>
      </c>
      <c r="G3725" s="5" t="str">
        <f>VLOOKUP(F3725,'Customer Info'!A:B,2,0)</f>
        <v>Laurel</v>
      </c>
      <c r="H3725" s="5" t="str">
        <f>VLOOKUP(F3725,'Customer Info'!A:C,3,0)</f>
        <v>Elliston</v>
      </c>
      <c r="I3725" s="5" t="str">
        <f>VLOOKUP(F3725,'Customer Info'!A:E,5,0)</f>
        <v>Tasikmalaya</v>
      </c>
      <c r="J3725" s="2" t="s">
        <v>344</v>
      </c>
      <c r="K3725" s="6" t="str">
        <f>VLOOKUP(J3725,'Product Details'!B:C,2,0)</f>
        <v>Furniture</v>
      </c>
      <c r="L3725" s="6" t="str">
        <f>VLOOKUP(J3725,'Product Details'!B:D,3,0)</f>
        <v>Chairs</v>
      </c>
      <c r="M3725" s="6" t="s">
        <v>6450</v>
      </c>
      <c r="N3725" s="2">
        <v>2177</v>
      </c>
      <c r="O3725" s="2">
        <v>2054</v>
      </c>
      <c r="P3725" s="2">
        <v>6</v>
      </c>
      <c r="Q3725" s="7">
        <f>O3725*P3725</f>
        <v>12324</v>
      </c>
      <c r="R3725" s="7">
        <f>N3725*P3725</f>
        <v>13062</v>
      </c>
      <c r="S3725" s="2">
        <v>57</v>
      </c>
      <c r="T3725" s="8">
        <f>R3725+S3725</f>
        <v>13119</v>
      </c>
      <c r="U3725" s="8">
        <f>T3725-Q3725</f>
        <v>795</v>
      </c>
      <c r="V3725" s="2" t="s">
        <v>63</v>
      </c>
      <c r="W3725" s="31">
        <f>IF(T3725&lt;5000,T3725*2%,IF(T3725&lt;25000,T3725*5%,IF(T3725&lt;50000,T3725*7%,IF(T3725&lt;100000,T3725*9%,IF(T3725&lt;250000,T3725*12%,T3725*15%)))))</f>
        <v>655.95</v>
      </c>
    </row>
    <row r="3726" spans="1:23" x14ac:dyDescent="0.3">
      <c r="A3726" s="2" t="s">
        <v>2880</v>
      </c>
      <c r="B3726" s="4">
        <v>43205</v>
      </c>
      <c r="C3726" s="4">
        <v>43206</v>
      </c>
      <c r="D3726" s="2" t="s">
        <v>28</v>
      </c>
      <c r="E3726" s="2" t="s">
        <v>36</v>
      </c>
      <c r="F3726" s="2" t="s">
        <v>1103</v>
      </c>
      <c r="G3726" s="5" t="str">
        <f>VLOOKUP(F3726,'Customer Info'!A:B,2,0)</f>
        <v>Jack</v>
      </c>
      <c r="H3726" s="5" t="str">
        <f>VLOOKUP(F3726,'Customer Info'!A:C,3,0)</f>
        <v>O'Briant</v>
      </c>
      <c r="I3726" s="5" t="str">
        <f>VLOOKUP(F3726,'Customer Info'!A:E,5,0)</f>
        <v>Jammu</v>
      </c>
      <c r="J3726" s="2" t="s">
        <v>190</v>
      </c>
      <c r="K3726" s="6" t="str">
        <f>VLOOKUP(J3726,'Product Details'!B:C,2,0)</f>
        <v>Furniture</v>
      </c>
      <c r="L3726" s="6" t="str">
        <f>VLOOKUP(J3726,'Product Details'!B:D,3,0)</f>
        <v>Tables</v>
      </c>
      <c r="M3726" s="6" t="s">
        <v>6471</v>
      </c>
      <c r="N3726" s="2">
        <v>3275</v>
      </c>
      <c r="O3726" s="2">
        <v>3090</v>
      </c>
      <c r="P3726" s="2">
        <v>4</v>
      </c>
      <c r="Q3726" s="7">
        <f>O3726*P3726</f>
        <v>12360</v>
      </c>
      <c r="R3726" s="7">
        <f>N3726*P3726</f>
        <v>13100</v>
      </c>
      <c r="S3726" s="2">
        <v>76</v>
      </c>
      <c r="T3726" s="8">
        <f>R3726+S3726</f>
        <v>13176</v>
      </c>
      <c r="U3726" s="8">
        <f>T3726-Q3726</f>
        <v>816</v>
      </c>
      <c r="V3726" s="2" t="s">
        <v>33</v>
      </c>
      <c r="W3726" s="31">
        <f>IF(T3726&lt;5000,T3726*2%,IF(T3726&lt;25000,T3726*5%,IF(T3726&lt;50000,T3726*7%,IF(T3726&lt;100000,T3726*9%,IF(T3726&lt;250000,T3726*12%,T3726*15%)))))</f>
        <v>658.80000000000007</v>
      </c>
    </row>
    <row r="3727" spans="1:23" x14ac:dyDescent="0.3">
      <c r="A3727" s="2" t="s">
        <v>3706</v>
      </c>
      <c r="B3727" s="4">
        <v>43904</v>
      </c>
      <c r="C3727" s="4">
        <v>43904</v>
      </c>
      <c r="D3727" s="2" t="s">
        <v>28</v>
      </c>
      <c r="E3727" s="2" t="s">
        <v>43</v>
      </c>
      <c r="F3727" s="2" t="s">
        <v>973</v>
      </c>
      <c r="G3727" s="5" t="str">
        <f>VLOOKUP(F3727,'Customer Info'!A:B,2,0)</f>
        <v>Kean</v>
      </c>
      <c r="H3727" s="5" t="str">
        <f>VLOOKUP(F3727,'Customer Info'!A:C,3,0)</f>
        <v>Thornton</v>
      </c>
      <c r="I3727" s="5" t="str">
        <f>VLOOKUP(F3727,'Customer Info'!A:E,5,0)</f>
        <v>Brisbane</v>
      </c>
      <c r="J3727" s="2" t="s">
        <v>499</v>
      </c>
      <c r="K3727" s="6" t="str">
        <f>VLOOKUP(J3727,'Product Details'!B:C,2,0)</f>
        <v>Furniture</v>
      </c>
      <c r="L3727" s="6" t="str">
        <f>VLOOKUP(J3727,'Product Details'!B:D,3,0)</f>
        <v>Tables</v>
      </c>
      <c r="M3727" s="6" t="s">
        <v>6537</v>
      </c>
      <c r="N3727" s="2">
        <v>3288</v>
      </c>
      <c r="O3727" s="2">
        <v>3041</v>
      </c>
      <c r="P3727" s="2">
        <v>4</v>
      </c>
      <c r="Q3727" s="7">
        <f>O3727*P3727</f>
        <v>12164</v>
      </c>
      <c r="R3727" s="7">
        <f>N3727*P3727</f>
        <v>13152</v>
      </c>
      <c r="S3727" s="2">
        <v>54</v>
      </c>
      <c r="T3727" s="8">
        <f>R3727+S3727</f>
        <v>13206</v>
      </c>
      <c r="U3727" s="8">
        <f>T3727-Q3727</f>
        <v>1042</v>
      </c>
      <c r="V3727" s="2" t="s">
        <v>63</v>
      </c>
      <c r="W3727" s="31">
        <f>IF(T3727&lt;5000,T3727*2%,IF(T3727&lt;25000,T3727*5%,IF(T3727&lt;50000,T3727*7%,IF(T3727&lt;100000,T3727*9%,IF(T3727&lt;250000,T3727*12%,T3727*15%)))))</f>
        <v>660.30000000000007</v>
      </c>
    </row>
    <row r="3728" spans="1:23" x14ac:dyDescent="0.3">
      <c r="A3728" s="2" t="s">
        <v>4395</v>
      </c>
      <c r="B3728" s="4">
        <v>43590</v>
      </c>
      <c r="C3728" s="4">
        <v>43591</v>
      </c>
      <c r="D3728" s="2" t="s">
        <v>28</v>
      </c>
      <c r="E3728" s="2" t="s">
        <v>68</v>
      </c>
      <c r="F3728" s="2" t="s">
        <v>268</v>
      </c>
      <c r="G3728" s="5" t="str">
        <f>VLOOKUP(F3728,'Customer Info'!A:B,2,0)</f>
        <v>Nancy</v>
      </c>
      <c r="H3728" s="5" t="str">
        <f>VLOOKUP(F3728,'Customer Info'!A:C,3,0)</f>
        <v>Lomonaco</v>
      </c>
      <c r="I3728" s="5" t="str">
        <f>VLOOKUP(F3728,'Customer Info'!A:E,5,0)</f>
        <v>Tengzhou</v>
      </c>
      <c r="J3728" s="2" t="s">
        <v>859</v>
      </c>
      <c r="K3728" s="6" t="str">
        <f>VLOOKUP(J3728,'Product Details'!B:C,2,0)</f>
        <v>Furniture</v>
      </c>
      <c r="L3728" s="6" t="str">
        <f>VLOOKUP(J3728,'Product Details'!B:D,3,0)</f>
        <v>Bookcases</v>
      </c>
      <c r="M3728" s="6" t="s">
        <v>6429</v>
      </c>
      <c r="N3728" s="2">
        <v>3288</v>
      </c>
      <c r="O3728" s="2">
        <v>3041</v>
      </c>
      <c r="P3728" s="2">
        <v>4</v>
      </c>
      <c r="Q3728" s="7">
        <f>O3728*P3728</f>
        <v>12164</v>
      </c>
      <c r="R3728" s="7">
        <f>N3728*P3728</f>
        <v>13152</v>
      </c>
      <c r="S3728" s="2">
        <v>51</v>
      </c>
      <c r="T3728" s="8">
        <f>R3728+S3728</f>
        <v>13203</v>
      </c>
      <c r="U3728" s="8">
        <f>T3728-Q3728</f>
        <v>1039</v>
      </c>
      <c r="V3728" s="2" t="s">
        <v>63</v>
      </c>
      <c r="W3728" s="31">
        <f>IF(T3728&lt;5000,T3728*2%,IF(T3728&lt;25000,T3728*5%,IF(T3728&lt;50000,T3728*7%,IF(T3728&lt;100000,T3728*9%,IF(T3728&lt;250000,T3728*12%,T3728*15%)))))</f>
        <v>660.15000000000009</v>
      </c>
    </row>
    <row r="3729" spans="1:23" x14ac:dyDescent="0.3">
      <c r="A3729" s="2" t="s">
        <v>4434</v>
      </c>
      <c r="B3729" s="4">
        <v>43661</v>
      </c>
      <c r="C3729" s="4">
        <v>43662</v>
      </c>
      <c r="D3729" s="2" t="s">
        <v>47</v>
      </c>
      <c r="E3729" s="2" t="s">
        <v>29</v>
      </c>
      <c r="F3729" s="2" t="s">
        <v>305</v>
      </c>
      <c r="G3729" s="5" t="str">
        <f>VLOOKUP(F3729,'Customer Info'!A:B,2,0)</f>
        <v>Nick</v>
      </c>
      <c r="H3729" s="5" t="str">
        <f>VLOOKUP(F3729,'Customer Info'!A:C,3,0)</f>
        <v>Radford</v>
      </c>
      <c r="I3729" s="5" t="str">
        <f>VLOOKUP(F3729,'Customer Info'!A:E,5,0)</f>
        <v>Lucknow</v>
      </c>
      <c r="J3729" s="2" t="s">
        <v>131</v>
      </c>
      <c r="K3729" s="6" t="str">
        <f>VLOOKUP(J3729,'Product Details'!B:C,2,0)</f>
        <v>Office_Supplies</v>
      </c>
      <c r="L3729" s="6" t="str">
        <f>VLOOKUP(J3729,'Product Details'!B:D,3,0)</f>
        <v>Labels</v>
      </c>
      <c r="M3729" s="6" t="s">
        <v>6517</v>
      </c>
      <c r="N3729" s="2">
        <v>3289</v>
      </c>
      <c r="O3729" s="2">
        <v>3105</v>
      </c>
      <c r="P3729" s="2">
        <v>4</v>
      </c>
      <c r="Q3729" s="7">
        <f>O3729*P3729</f>
        <v>12420</v>
      </c>
      <c r="R3729" s="7">
        <f>N3729*P3729</f>
        <v>13156</v>
      </c>
      <c r="S3729" s="2">
        <v>37</v>
      </c>
      <c r="T3729" s="8">
        <f>R3729+S3729</f>
        <v>13193</v>
      </c>
      <c r="U3729" s="8">
        <f>T3729-Q3729</f>
        <v>773</v>
      </c>
      <c r="V3729" s="2" t="s">
        <v>33</v>
      </c>
      <c r="W3729" s="31">
        <f>IF(T3729&lt;5000,T3729*2%,IF(T3729&lt;25000,T3729*5%,IF(T3729&lt;50000,T3729*7%,IF(T3729&lt;100000,T3729*9%,IF(T3729&lt;250000,T3729*12%,T3729*15%)))))</f>
        <v>659.65000000000009</v>
      </c>
    </row>
    <row r="3730" spans="1:23" x14ac:dyDescent="0.3">
      <c r="A3730" s="2" t="s">
        <v>2009</v>
      </c>
      <c r="B3730" s="4">
        <v>43185</v>
      </c>
      <c r="C3730" s="4">
        <v>43186</v>
      </c>
      <c r="D3730" s="2" t="s">
        <v>47</v>
      </c>
      <c r="E3730" s="2" t="s">
        <v>91</v>
      </c>
      <c r="F3730" s="2" t="s">
        <v>1521</v>
      </c>
      <c r="G3730" s="5" t="str">
        <f>VLOOKUP(F3730,'Customer Info'!A:B,2,0)</f>
        <v>Ralph</v>
      </c>
      <c r="H3730" s="5" t="str">
        <f>VLOOKUP(F3730,'Customer Info'!A:C,3,0)</f>
        <v>Arnett</v>
      </c>
      <c r="I3730" s="5" t="str">
        <f>VLOOKUP(F3730,'Customer Info'!A:E,5,0)</f>
        <v>Shenyang</v>
      </c>
      <c r="J3730" s="2" t="s">
        <v>204</v>
      </c>
      <c r="K3730" s="6" t="str">
        <f>VLOOKUP(J3730,'Product Details'!B:C,2,0)</f>
        <v>Office_Supplies</v>
      </c>
      <c r="L3730" s="6" t="str">
        <f>VLOOKUP(J3730,'Product Details'!B:D,3,0)</f>
        <v>Labels</v>
      </c>
      <c r="M3730" s="6" t="s">
        <v>6516</v>
      </c>
      <c r="N3730" s="2">
        <v>3289</v>
      </c>
      <c r="O3730" s="2">
        <v>3105</v>
      </c>
      <c r="P3730" s="2">
        <v>4</v>
      </c>
      <c r="Q3730" s="7">
        <f>O3730*P3730</f>
        <v>12420</v>
      </c>
      <c r="R3730" s="7">
        <f>N3730*P3730</f>
        <v>13156</v>
      </c>
      <c r="S3730" s="2">
        <v>31</v>
      </c>
      <c r="T3730" s="8">
        <f>R3730+S3730</f>
        <v>13187</v>
      </c>
      <c r="U3730" s="8">
        <f>T3730-Q3730</f>
        <v>767</v>
      </c>
      <c r="V3730" s="2" t="s">
        <v>63</v>
      </c>
      <c r="W3730" s="31">
        <f>IF(T3730&lt;5000,T3730*2%,IF(T3730&lt;25000,T3730*5%,IF(T3730&lt;50000,T3730*7%,IF(T3730&lt;100000,T3730*9%,IF(T3730&lt;250000,T3730*12%,T3730*15%)))))</f>
        <v>659.35</v>
      </c>
    </row>
    <row r="3731" spans="1:23" x14ac:dyDescent="0.3">
      <c r="A3731" s="2" t="s">
        <v>4376</v>
      </c>
      <c r="B3731" s="4">
        <v>43640</v>
      </c>
      <c r="C3731" s="4">
        <v>43641</v>
      </c>
      <c r="D3731" s="2" t="s">
        <v>35</v>
      </c>
      <c r="E3731" s="2" t="s">
        <v>36</v>
      </c>
      <c r="F3731" s="2" t="s">
        <v>1321</v>
      </c>
      <c r="G3731" s="5" t="str">
        <f>VLOOKUP(F3731,'Customer Info'!A:B,2,0)</f>
        <v>Susan</v>
      </c>
      <c r="H3731" s="5" t="str">
        <f>VLOOKUP(F3731,'Customer Info'!A:C,3,0)</f>
        <v>Pistek</v>
      </c>
      <c r="I3731" s="5" t="str">
        <f>VLOOKUP(F3731,'Customer Info'!A:E,5,0)</f>
        <v>Padang</v>
      </c>
      <c r="J3731" s="2" t="s">
        <v>70</v>
      </c>
      <c r="K3731" s="6" t="str">
        <f>VLOOKUP(J3731,'Product Details'!B:C,2,0)</f>
        <v>Furniture</v>
      </c>
      <c r="L3731" s="6" t="str">
        <f>VLOOKUP(J3731,'Product Details'!B:D,3,0)</f>
        <v>Furnishings</v>
      </c>
      <c r="M3731" s="6" t="s">
        <v>6536</v>
      </c>
      <c r="N3731" s="2">
        <v>6598</v>
      </c>
      <c r="O3731" s="2">
        <v>6346</v>
      </c>
      <c r="P3731" s="2">
        <v>2</v>
      </c>
      <c r="Q3731" s="7">
        <f>O3731*P3731</f>
        <v>12692</v>
      </c>
      <c r="R3731" s="7">
        <f>N3731*P3731</f>
        <v>13196</v>
      </c>
      <c r="S3731" s="2">
        <v>65</v>
      </c>
      <c r="T3731" s="8">
        <f>R3731+S3731</f>
        <v>13261</v>
      </c>
      <c r="U3731" s="8">
        <f>T3731-Q3731</f>
        <v>569</v>
      </c>
      <c r="V3731" s="2" t="s">
        <v>30</v>
      </c>
      <c r="W3731" s="31">
        <f>IF(T3731&lt;5000,T3731*2%,IF(T3731&lt;25000,T3731*5%,IF(T3731&lt;50000,T3731*7%,IF(T3731&lt;100000,T3731*9%,IF(T3731&lt;250000,T3731*12%,T3731*15%)))))</f>
        <v>663.05000000000007</v>
      </c>
    </row>
    <row r="3732" spans="1:23" x14ac:dyDescent="0.3">
      <c r="A3732" s="2" t="s">
        <v>2015</v>
      </c>
      <c r="B3732" s="4">
        <v>43251</v>
      </c>
      <c r="C3732" s="4">
        <v>43253</v>
      </c>
      <c r="D3732" s="2" t="s">
        <v>35</v>
      </c>
      <c r="E3732" s="2" t="s">
        <v>91</v>
      </c>
      <c r="F3732" s="2" t="s">
        <v>1632</v>
      </c>
      <c r="G3732" s="5" t="str">
        <f>VLOOKUP(F3732,'Customer Info'!A:B,2,0)</f>
        <v>Monica</v>
      </c>
      <c r="H3732" s="5" t="str">
        <f>VLOOKUP(F3732,'Customer Info'!A:C,3,0)</f>
        <v>Federle</v>
      </c>
      <c r="I3732" s="5" t="str">
        <f>VLOOKUP(F3732,'Customer Info'!A:E,5,0)</f>
        <v>Lismore</v>
      </c>
      <c r="J3732" s="2" t="s">
        <v>594</v>
      </c>
      <c r="K3732" s="6" t="str">
        <f>VLOOKUP(J3732,'Product Details'!B:C,2,0)</f>
        <v>Office_Supplies</v>
      </c>
      <c r="L3732" s="6" t="str">
        <f>VLOOKUP(J3732,'Product Details'!B:D,3,0)</f>
        <v>Art</v>
      </c>
      <c r="M3732" s="6" t="s">
        <v>6478</v>
      </c>
      <c r="N3732" s="2">
        <v>6598</v>
      </c>
      <c r="O3732" s="2">
        <v>6346</v>
      </c>
      <c r="P3732" s="2">
        <v>2</v>
      </c>
      <c r="Q3732" s="7">
        <f>O3732*P3732</f>
        <v>12692</v>
      </c>
      <c r="R3732" s="7">
        <f>N3732*P3732</f>
        <v>13196</v>
      </c>
      <c r="S3732" s="2">
        <v>57</v>
      </c>
      <c r="T3732" s="8">
        <f>R3732+S3732</f>
        <v>13253</v>
      </c>
      <c r="U3732" s="8">
        <f>T3732-Q3732</f>
        <v>561</v>
      </c>
      <c r="V3732" s="2" t="s">
        <v>63</v>
      </c>
      <c r="W3732" s="31">
        <f>IF(T3732&lt;5000,T3732*2%,IF(T3732&lt;25000,T3732*5%,IF(T3732&lt;50000,T3732*7%,IF(T3732&lt;100000,T3732*9%,IF(T3732&lt;250000,T3732*12%,T3732*15%)))))</f>
        <v>662.65000000000009</v>
      </c>
    </row>
    <row r="3733" spans="1:23" x14ac:dyDescent="0.3">
      <c r="A3733" s="2" t="s">
        <v>2084</v>
      </c>
      <c r="B3733" s="4">
        <v>43316</v>
      </c>
      <c r="C3733" s="4">
        <v>43316</v>
      </c>
      <c r="D3733" s="2" t="s">
        <v>28</v>
      </c>
      <c r="E3733" s="2" t="s">
        <v>43</v>
      </c>
      <c r="F3733" s="2" t="s">
        <v>794</v>
      </c>
      <c r="G3733" s="5" t="str">
        <f>VLOOKUP(F3733,'Customer Info'!A:B,2,0)</f>
        <v>Denise</v>
      </c>
      <c r="H3733" s="5" t="str">
        <f>VLOOKUP(F3733,'Customer Info'!A:C,3,0)</f>
        <v>Leinenbach</v>
      </c>
      <c r="I3733" s="5" t="str">
        <f>VLOOKUP(F3733,'Customer Info'!A:E,5,0)</f>
        <v>Bhiwandi</v>
      </c>
      <c r="J3733" s="2" t="s">
        <v>441</v>
      </c>
      <c r="K3733" s="6" t="str">
        <f>VLOOKUP(J3733,'Product Details'!B:C,2,0)</f>
        <v>Technology</v>
      </c>
      <c r="L3733" s="6" t="str">
        <f>VLOOKUP(J3733,'Product Details'!B:D,3,0)</f>
        <v>Phones</v>
      </c>
      <c r="M3733" s="6" t="s">
        <v>6417</v>
      </c>
      <c r="N3733" s="2">
        <v>2644</v>
      </c>
      <c r="O3733" s="2">
        <v>2425</v>
      </c>
      <c r="P3733" s="2">
        <v>5</v>
      </c>
      <c r="Q3733" s="7">
        <f>O3733*P3733</f>
        <v>12125</v>
      </c>
      <c r="R3733" s="7">
        <f>N3733*P3733</f>
        <v>13220</v>
      </c>
      <c r="S3733" s="2">
        <v>32</v>
      </c>
      <c r="T3733" s="8">
        <f>R3733+S3733</f>
        <v>13252</v>
      </c>
      <c r="U3733" s="8">
        <f>T3733-Q3733</f>
        <v>1127</v>
      </c>
      <c r="V3733" s="2" t="s">
        <v>33</v>
      </c>
      <c r="W3733" s="31">
        <f>IF(T3733&lt;5000,T3733*2%,IF(T3733&lt;25000,T3733*5%,IF(T3733&lt;50000,T3733*7%,IF(T3733&lt;100000,T3733*9%,IF(T3733&lt;250000,T3733*12%,T3733*15%)))))</f>
        <v>662.6</v>
      </c>
    </row>
    <row r="3734" spans="1:23" x14ac:dyDescent="0.3">
      <c r="A3734" s="2" t="s">
        <v>1457</v>
      </c>
      <c r="B3734" s="4">
        <v>43806</v>
      </c>
      <c r="C3734" s="4">
        <v>43808</v>
      </c>
      <c r="D3734" s="2" t="s">
        <v>28</v>
      </c>
      <c r="E3734" s="2" t="s">
        <v>36</v>
      </c>
      <c r="F3734" s="2" t="s">
        <v>1458</v>
      </c>
      <c r="G3734" s="5" t="str">
        <f>VLOOKUP(F3734,'Customer Info'!A:B,2,0)</f>
        <v>Darren</v>
      </c>
      <c r="H3734" s="5" t="str">
        <f>VLOOKUP(F3734,'Customer Info'!A:C,3,0)</f>
        <v>Koutras</v>
      </c>
      <c r="I3734" s="5" t="str">
        <f>VLOOKUP(F3734,'Customer Info'!A:E,5,0)</f>
        <v>Pune</v>
      </c>
      <c r="J3734" s="2" t="s">
        <v>245</v>
      </c>
      <c r="K3734" s="6" t="str">
        <f>VLOOKUP(J3734,'Product Details'!B:C,2,0)</f>
        <v>Office_Supplies</v>
      </c>
      <c r="L3734" s="6" t="str">
        <f>VLOOKUP(J3734,'Product Details'!B:D,3,0)</f>
        <v>Envelopes</v>
      </c>
      <c r="M3734" s="6" t="s">
        <v>6427</v>
      </c>
      <c r="N3734" s="2">
        <v>6611</v>
      </c>
      <c r="O3734" s="2">
        <v>5943</v>
      </c>
      <c r="P3734" s="2">
        <v>2</v>
      </c>
      <c r="Q3734" s="7">
        <f>O3734*P3734</f>
        <v>11886</v>
      </c>
      <c r="R3734" s="7">
        <f>N3734*P3734</f>
        <v>13222</v>
      </c>
      <c r="S3734" s="2">
        <v>99</v>
      </c>
      <c r="T3734" s="8">
        <f>R3734+S3734</f>
        <v>13321</v>
      </c>
      <c r="U3734" s="8">
        <f>T3734-Q3734</f>
        <v>1435</v>
      </c>
      <c r="V3734" s="2" t="s">
        <v>63</v>
      </c>
      <c r="W3734" s="31">
        <f>IF(T3734&lt;5000,T3734*2%,IF(T3734&lt;25000,T3734*5%,IF(T3734&lt;50000,T3734*7%,IF(T3734&lt;100000,T3734*9%,IF(T3734&lt;250000,T3734*12%,T3734*15%)))))</f>
        <v>666.05000000000007</v>
      </c>
    </row>
    <row r="3735" spans="1:23" x14ac:dyDescent="0.3">
      <c r="A3735" s="2" t="s">
        <v>4614</v>
      </c>
      <c r="B3735" s="4">
        <v>44186</v>
      </c>
      <c r="C3735" s="4">
        <v>44188</v>
      </c>
      <c r="D3735" s="2" t="s">
        <v>28</v>
      </c>
      <c r="E3735" s="2" t="s">
        <v>68</v>
      </c>
      <c r="F3735" s="2" t="s">
        <v>1362</v>
      </c>
      <c r="G3735" s="5" t="str">
        <f>VLOOKUP(F3735,'Customer Info'!A:B,2,0)</f>
        <v>Ted</v>
      </c>
      <c r="H3735" s="5" t="str">
        <f>VLOOKUP(F3735,'Customer Info'!A:C,3,0)</f>
        <v>Trevino</v>
      </c>
      <c r="I3735" s="5" t="str">
        <f>VLOOKUP(F3735,'Customer Info'!A:E,5,0)</f>
        <v>Gold Coast</v>
      </c>
      <c r="J3735" s="2" t="s">
        <v>961</v>
      </c>
      <c r="K3735" s="6" t="str">
        <f>VLOOKUP(J3735,'Product Details'!B:C,2,0)</f>
        <v>Furniture</v>
      </c>
      <c r="L3735" s="6" t="str">
        <f>VLOOKUP(J3735,'Product Details'!B:D,3,0)</f>
        <v>Bookcases</v>
      </c>
      <c r="M3735" s="6" t="s">
        <v>6492</v>
      </c>
      <c r="N3735" s="2">
        <v>6611</v>
      </c>
      <c r="O3735" s="2">
        <v>5943</v>
      </c>
      <c r="P3735" s="2">
        <v>2</v>
      </c>
      <c r="Q3735" s="7">
        <f>O3735*P3735</f>
        <v>11886</v>
      </c>
      <c r="R3735" s="7">
        <f>N3735*P3735</f>
        <v>13222</v>
      </c>
      <c r="S3735" s="2">
        <v>64</v>
      </c>
      <c r="T3735" s="8">
        <f>R3735+S3735</f>
        <v>13286</v>
      </c>
      <c r="U3735" s="8">
        <f>T3735-Q3735</f>
        <v>1400</v>
      </c>
      <c r="V3735" s="2" t="s">
        <v>33</v>
      </c>
      <c r="W3735" s="31">
        <f>IF(T3735&lt;5000,T3735*2%,IF(T3735&lt;25000,T3735*5%,IF(T3735&lt;50000,T3735*7%,IF(T3735&lt;100000,T3735*9%,IF(T3735&lt;250000,T3735*12%,T3735*15%)))))</f>
        <v>664.30000000000007</v>
      </c>
    </row>
    <row r="3736" spans="1:23" x14ac:dyDescent="0.3">
      <c r="A3736" s="2" t="s">
        <v>1633</v>
      </c>
      <c r="B3736" s="4">
        <v>44187</v>
      </c>
      <c r="C3736" s="4">
        <v>44188</v>
      </c>
      <c r="D3736" s="2" t="s">
        <v>28</v>
      </c>
      <c r="E3736" s="2" t="s">
        <v>29</v>
      </c>
      <c r="F3736" s="2" t="s">
        <v>40</v>
      </c>
      <c r="G3736" s="5" t="str">
        <f>VLOOKUP(F3736,'Customer Info'!A:B,2,0)</f>
        <v>Rick</v>
      </c>
      <c r="H3736" s="5" t="str">
        <f>VLOOKUP(F3736,'Customer Info'!A:C,3,0)</f>
        <v>Duston</v>
      </c>
      <c r="I3736" s="5" t="str">
        <f>VLOOKUP(F3736,'Customer Info'!A:E,5,0)</f>
        <v>Bhiwandi</v>
      </c>
      <c r="J3736" s="2" t="s">
        <v>196</v>
      </c>
      <c r="K3736" s="6" t="str">
        <f>VLOOKUP(J3736,'Product Details'!B:C,2,0)</f>
        <v>Office_Supplies</v>
      </c>
      <c r="L3736" s="6" t="str">
        <f>VLOOKUP(J3736,'Product Details'!B:D,3,0)</f>
        <v>Labels</v>
      </c>
      <c r="M3736" s="6" t="s">
        <v>6439</v>
      </c>
      <c r="N3736" s="2">
        <v>6611</v>
      </c>
      <c r="O3736" s="2">
        <v>5943</v>
      </c>
      <c r="P3736" s="2">
        <v>2</v>
      </c>
      <c r="Q3736" s="7">
        <f>O3736*P3736</f>
        <v>11886</v>
      </c>
      <c r="R3736" s="7">
        <f>N3736*P3736</f>
        <v>13222</v>
      </c>
      <c r="S3736" s="2">
        <v>56</v>
      </c>
      <c r="T3736" s="8">
        <f>R3736+S3736</f>
        <v>13278</v>
      </c>
      <c r="U3736" s="8">
        <f>T3736-Q3736</f>
        <v>1392</v>
      </c>
      <c r="V3736" s="2" t="s">
        <v>33</v>
      </c>
      <c r="W3736" s="31">
        <f>IF(T3736&lt;5000,T3736*2%,IF(T3736&lt;25000,T3736*5%,IF(T3736&lt;50000,T3736*7%,IF(T3736&lt;100000,T3736*9%,IF(T3736&lt;250000,T3736*12%,T3736*15%)))))</f>
        <v>663.90000000000009</v>
      </c>
    </row>
    <row r="3737" spans="1:23" x14ac:dyDescent="0.3">
      <c r="A3737" s="2" t="s">
        <v>614</v>
      </c>
      <c r="B3737" s="4">
        <v>43178</v>
      </c>
      <c r="C3737" s="4">
        <v>43179</v>
      </c>
      <c r="D3737" s="2" t="s">
        <v>28</v>
      </c>
      <c r="E3737" s="2" t="s">
        <v>43</v>
      </c>
      <c r="F3737" s="2" t="s">
        <v>447</v>
      </c>
      <c r="G3737" s="5" t="str">
        <f>VLOOKUP(F3737,'Customer Info'!A:B,2,0)</f>
        <v>Lisa</v>
      </c>
      <c r="H3737" s="5" t="str">
        <f>VLOOKUP(F3737,'Customer Info'!A:C,3,0)</f>
        <v>DeCherney</v>
      </c>
      <c r="I3737" s="5" t="str">
        <f>VLOOKUP(F3737,'Customer Info'!A:E,5,0)</f>
        <v>Ningbo</v>
      </c>
      <c r="J3737" s="2" t="s">
        <v>435</v>
      </c>
      <c r="K3737" s="6" t="str">
        <f>VLOOKUP(J3737,'Product Details'!B:C,2,0)</f>
        <v>Technology</v>
      </c>
      <c r="L3737" s="6" t="str">
        <f>VLOOKUP(J3737,'Product Details'!B:D,3,0)</f>
        <v>Accessories</v>
      </c>
      <c r="M3737" s="6" t="s">
        <v>6442</v>
      </c>
      <c r="N3737" s="2">
        <v>6611</v>
      </c>
      <c r="O3737" s="2">
        <v>5943</v>
      </c>
      <c r="P3737" s="2">
        <v>2</v>
      </c>
      <c r="Q3737" s="7">
        <f>O3737*P3737</f>
        <v>11886</v>
      </c>
      <c r="R3737" s="7">
        <f>N3737*P3737</f>
        <v>13222</v>
      </c>
      <c r="S3737" s="2">
        <v>38</v>
      </c>
      <c r="T3737" s="8">
        <f>R3737+S3737</f>
        <v>13260</v>
      </c>
      <c r="U3737" s="8">
        <f>T3737-Q3737</f>
        <v>1374</v>
      </c>
      <c r="V3737" s="2" t="s">
        <v>33</v>
      </c>
      <c r="W3737" s="31">
        <f>IF(T3737&lt;5000,T3737*2%,IF(T3737&lt;25000,T3737*5%,IF(T3737&lt;50000,T3737*7%,IF(T3737&lt;100000,T3737*9%,IF(T3737&lt;250000,T3737*12%,T3737*15%)))))</f>
        <v>663</v>
      </c>
    </row>
    <row r="3738" spans="1:23" x14ac:dyDescent="0.3">
      <c r="A3738" s="2" t="s">
        <v>2890</v>
      </c>
      <c r="B3738" s="4">
        <v>43410</v>
      </c>
      <c r="C3738" s="4">
        <v>43410</v>
      </c>
      <c r="D3738" s="2" t="s">
        <v>28</v>
      </c>
      <c r="E3738" s="2" t="s">
        <v>29</v>
      </c>
      <c r="F3738" s="2" t="s">
        <v>814</v>
      </c>
      <c r="G3738" s="5" t="str">
        <f>VLOOKUP(F3738,'Customer Info'!A:B,2,0)</f>
        <v>Philisse</v>
      </c>
      <c r="H3738" s="5" t="str">
        <f>VLOOKUP(F3738,'Customer Info'!A:C,3,0)</f>
        <v>Overcash</v>
      </c>
      <c r="I3738" s="5" t="str">
        <f>VLOOKUP(F3738,'Customer Info'!A:E,5,0)</f>
        <v>Devonport</v>
      </c>
      <c r="J3738" s="2" t="s">
        <v>163</v>
      </c>
      <c r="K3738" s="6" t="str">
        <f>VLOOKUP(J3738,'Product Details'!B:C,2,0)</f>
        <v>Office_Supplies</v>
      </c>
      <c r="L3738" s="6" t="str">
        <f>VLOOKUP(J3738,'Product Details'!B:D,3,0)</f>
        <v>Appliances</v>
      </c>
      <c r="M3738" s="6" t="s">
        <v>6514</v>
      </c>
      <c r="N3738" s="2">
        <v>2205</v>
      </c>
      <c r="O3738" s="2">
        <v>2061</v>
      </c>
      <c r="P3738" s="2">
        <v>6</v>
      </c>
      <c r="Q3738" s="7">
        <f>O3738*P3738</f>
        <v>12366</v>
      </c>
      <c r="R3738" s="7">
        <f>N3738*P3738</f>
        <v>13230</v>
      </c>
      <c r="S3738" s="2">
        <v>43</v>
      </c>
      <c r="T3738" s="8">
        <f>R3738+S3738</f>
        <v>13273</v>
      </c>
      <c r="U3738" s="8">
        <f>T3738-Q3738</f>
        <v>907</v>
      </c>
      <c r="V3738" s="2" t="s">
        <v>63</v>
      </c>
      <c r="W3738" s="31">
        <f>IF(T3738&lt;5000,T3738*2%,IF(T3738&lt;25000,T3738*5%,IF(T3738&lt;50000,T3738*7%,IF(T3738&lt;100000,T3738*9%,IF(T3738&lt;250000,T3738*12%,T3738*15%)))))</f>
        <v>663.65000000000009</v>
      </c>
    </row>
    <row r="3739" spans="1:23" x14ac:dyDescent="0.3">
      <c r="A3739" s="2" t="s">
        <v>4402</v>
      </c>
      <c r="B3739" s="4">
        <v>43609</v>
      </c>
      <c r="C3739" s="4">
        <v>43609</v>
      </c>
      <c r="D3739" s="2" t="s">
        <v>28</v>
      </c>
      <c r="E3739" s="2" t="s">
        <v>68</v>
      </c>
      <c r="F3739" s="2" t="s">
        <v>1180</v>
      </c>
      <c r="G3739" s="5" t="str">
        <f>VLOOKUP(F3739,'Customer Info'!A:B,2,0)</f>
        <v>Olvera</v>
      </c>
      <c r="H3739" s="5" t="str">
        <f>VLOOKUP(F3739,'Customer Info'!A:C,3,0)</f>
        <v>Toch</v>
      </c>
      <c r="I3739" s="5" t="str">
        <f>VLOOKUP(F3739,'Customer Info'!A:E,5,0)</f>
        <v>Wollongong</v>
      </c>
      <c r="J3739" s="2" t="s">
        <v>177</v>
      </c>
      <c r="K3739" s="6" t="str">
        <f>VLOOKUP(J3739,'Product Details'!B:C,2,0)</f>
        <v>Technology</v>
      </c>
      <c r="L3739" s="6" t="str">
        <f>VLOOKUP(J3739,'Product Details'!B:D,3,0)</f>
        <v>Accessories</v>
      </c>
      <c r="M3739" s="6" t="s">
        <v>6502</v>
      </c>
      <c r="N3739" s="2">
        <v>2205</v>
      </c>
      <c r="O3739" s="2">
        <v>2061</v>
      </c>
      <c r="P3739" s="2">
        <v>6</v>
      </c>
      <c r="Q3739" s="7">
        <f>O3739*P3739</f>
        <v>12366</v>
      </c>
      <c r="R3739" s="7">
        <f>N3739*P3739</f>
        <v>13230</v>
      </c>
      <c r="S3739" s="2">
        <v>33</v>
      </c>
      <c r="T3739" s="8">
        <f>R3739+S3739</f>
        <v>13263</v>
      </c>
      <c r="U3739" s="8">
        <f>T3739-Q3739</f>
        <v>897</v>
      </c>
      <c r="V3739" s="2" t="s">
        <v>63</v>
      </c>
      <c r="W3739" s="31">
        <f>IF(T3739&lt;5000,T3739*2%,IF(T3739&lt;25000,T3739*5%,IF(T3739&lt;50000,T3739*7%,IF(T3739&lt;100000,T3739*9%,IF(T3739&lt;250000,T3739*12%,T3739*15%)))))</f>
        <v>663.15000000000009</v>
      </c>
    </row>
    <row r="3740" spans="1:23" x14ac:dyDescent="0.3">
      <c r="A3740" s="2" t="s">
        <v>3815</v>
      </c>
      <c r="B3740" s="4">
        <v>44056</v>
      </c>
      <c r="C3740" s="4">
        <v>44056</v>
      </c>
      <c r="D3740" s="2" t="s">
        <v>35</v>
      </c>
      <c r="E3740" s="2" t="s">
        <v>68</v>
      </c>
      <c r="F3740" s="2" t="s">
        <v>149</v>
      </c>
      <c r="G3740" s="5" t="str">
        <f>VLOOKUP(F3740,'Customer Info'!A:B,2,0)</f>
        <v>Neil</v>
      </c>
      <c r="H3740" s="5" t="str">
        <f>VLOOKUP(F3740,'Customer Info'!A:C,3,0)</f>
        <v>Knudson</v>
      </c>
      <c r="I3740" s="5" t="str">
        <f>VLOOKUP(F3740,'Customer Info'!A:E,5,0)</f>
        <v>Malang</v>
      </c>
      <c r="J3740" s="2" t="s">
        <v>454</v>
      </c>
      <c r="K3740" s="6" t="str">
        <f>VLOOKUP(J3740,'Product Details'!B:C,2,0)</f>
        <v>Office_Supplies</v>
      </c>
      <c r="L3740" s="6" t="str">
        <f>VLOOKUP(J3740,'Product Details'!B:D,3,0)</f>
        <v>Paper</v>
      </c>
      <c r="M3740" s="6" t="s">
        <v>6566</v>
      </c>
      <c r="N3740" s="2">
        <v>6635</v>
      </c>
      <c r="O3740" s="2">
        <v>6321</v>
      </c>
      <c r="P3740" s="2">
        <v>2</v>
      </c>
      <c r="Q3740" s="7">
        <f>O3740*P3740</f>
        <v>12642</v>
      </c>
      <c r="R3740" s="7">
        <f>N3740*P3740</f>
        <v>13270</v>
      </c>
      <c r="S3740" s="2">
        <v>85</v>
      </c>
      <c r="T3740" s="8">
        <f>R3740+S3740</f>
        <v>13355</v>
      </c>
      <c r="U3740" s="8">
        <f>T3740-Q3740</f>
        <v>713</v>
      </c>
      <c r="V3740" s="2" t="s">
        <v>63</v>
      </c>
      <c r="W3740" s="31">
        <f>IF(T3740&lt;5000,T3740*2%,IF(T3740&lt;25000,T3740*5%,IF(T3740&lt;50000,T3740*7%,IF(T3740&lt;100000,T3740*9%,IF(T3740&lt;250000,T3740*12%,T3740*15%)))))</f>
        <v>667.75</v>
      </c>
    </row>
    <row r="3741" spans="1:23" x14ac:dyDescent="0.3">
      <c r="A3741" s="2" t="s">
        <v>3340</v>
      </c>
      <c r="B3741" s="4">
        <v>43586</v>
      </c>
      <c r="C3741" s="4">
        <v>43587</v>
      </c>
      <c r="D3741" s="2" t="s">
        <v>35</v>
      </c>
      <c r="E3741" s="2" t="s">
        <v>29</v>
      </c>
      <c r="F3741" s="2" t="s">
        <v>926</v>
      </c>
      <c r="G3741" s="5" t="str">
        <f>VLOOKUP(F3741,'Customer Info'!A:B,2,0)</f>
        <v>Sonia</v>
      </c>
      <c r="H3741" s="5" t="str">
        <f>VLOOKUP(F3741,'Customer Info'!A:C,3,0)</f>
        <v>Sunley</v>
      </c>
      <c r="I3741" s="5" t="str">
        <f>VLOOKUP(F3741,'Customer Info'!A:E,5,0)</f>
        <v>Canberra</v>
      </c>
      <c r="J3741" s="2" t="s">
        <v>416</v>
      </c>
      <c r="K3741" s="6" t="str">
        <f>VLOOKUP(J3741,'Product Details'!B:C,2,0)</f>
        <v>Technology</v>
      </c>
      <c r="L3741" s="6" t="str">
        <f>VLOOKUP(J3741,'Product Details'!B:D,3,0)</f>
        <v>Phones</v>
      </c>
      <c r="M3741" s="6" t="s">
        <v>6448</v>
      </c>
      <c r="N3741" s="2">
        <v>6635</v>
      </c>
      <c r="O3741" s="2">
        <v>6321</v>
      </c>
      <c r="P3741" s="2">
        <v>2</v>
      </c>
      <c r="Q3741" s="7">
        <f>O3741*P3741</f>
        <v>12642</v>
      </c>
      <c r="R3741" s="7">
        <f>N3741*P3741</f>
        <v>13270</v>
      </c>
      <c r="S3741" s="2">
        <v>67</v>
      </c>
      <c r="T3741" s="8">
        <f>R3741+S3741</f>
        <v>13337</v>
      </c>
      <c r="U3741" s="8">
        <f>T3741-Q3741</f>
        <v>695</v>
      </c>
      <c r="V3741" s="2" t="s">
        <v>63</v>
      </c>
      <c r="W3741" s="31">
        <f>IF(T3741&lt;5000,T3741*2%,IF(T3741&lt;25000,T3741*5%,IF(T3741&lt;50000,T3741*7%,IF(T3741&lt;100000,T3741*9%,IF(T3741&lt;250000,T3741*12%,T3741*15%)))))</f>
        <v>666.85</v>
      </c>
    </row>
    <row r="3742" spans="1:23" x14ac:dyDescent="0.3">
      <c r="A3742" s="2" t="s">
        <v>2043</v>
      </c>
      <c r="B3742" s="4">
        <v>43439</v>
      </c>
      <c r="C3742" s="4">
        <v>43441</v>
      </c>
      <c r="D3742" s="2" t="s">
        <v>35</v>
      </c>
      <c r="E3742" s="2" t="s">
        <v>36</v>
      </c>
      <c r="F3742" s="2" t="s">
        <v>733</v>
      </c>
      <c r="G3742" s="5" t="str">
        <f>VLOOKUP(F3742,'Customer Info'!A:B,2,0)</f>
        <v>Thomas</v>
      </c>
      <c r="H3742" s="5" t="str">
        <f>VLOOKUP(F3742,'Customer Info'!A:C,3,0)</f>
        <v>Seio</v>
      </c>
      <c r="I3742" s="5" t="str">
        <f>VLOOKUP(F3742,'Customer Info'!A:E,5,0)</f>
        <v>Melbourne</v>
      </c>
      <c r="J3742" s="2" t="s">
        <v>269</v>
      </c>
      <c r="K3742" s="6" t="str">
        <f>VLOOKUP(J3742,'Product Details'!B:C,2,0)</f>
        <v>Furniture</v>
      </c>
      <c r="L3742" s="6" t="str">
        <f>VLOOKUP(J3742,'Product Details'!B:D,3,0)</f>
        <v>Furnishings</v>
      </c>
      <c r="M3742" s="6" t="s">
        <v>6523</v>
      </c>
      <c r="N3742" s="2">
        <v>6635</v>
      </c>
      <c r="O3742" s="2">
        <v>6321</v>
      </c>
      <c r="P3742" s="2">
        <v>2</v>
      </c>
      <c r="Q3742" s="7">
        <f>O3742*P3742</f>
        <v>12642</v>
      </c>
      <c r="R3742" s="7">
        <f>N3742*P3742</f>
        <v>13270</v>
      </c>
      <c r="S3742" s="2">
        <v>60</v>
      </c>
      <c r="T3742" s="8">
        <f>R3742+S3742</f>
        <v>13330</v>
      </c>
      <c r="U3742" s="8">
        <f>T3742-Q3742</f>
        <v>688</v>
      </c>
      <c r="V3742" s="2" t="s">
        <v>33</v>
      </c>
      <c r="W3742" s="31">
        <f>IF(T3742&lt;5000,T3742*2%,IF(T3742&lt;25000,T3742*5%,IF(T3742&lt;50000,T3742*7%,IF(T3742&lt;100000,T3742*9%,IF(T3742&lt;250000,T3742*12%,T3742*15%)))))</f>
        <v>666.5</v>
      </c>
    </row>
    <row r="3743" spans="1:23" x14ac:dyDescent="0.3">
      <c r="A3743" s="2" t="s">
        <v>5087</v>
      </c>
      <c r="B3743" s="4">
        <v>43691</v>
      </c>
      <c r="C3743" s="4">
        <v>43692</v>
      </c>
      <c r="D3743" s="2" t="s">
        <v>35</v>
      </c>
      <c r="E3743" s="2" t="s">
        <v>68</v>
      </c>
      <c r="F3743" s="2" t="s">
        <v>872</v>
      </c>
      <c r="G3743" s="5" t="str">
        <f>VLOOKUP(F3743,'Customer Info'!A:B,2,0)</f>
        <v>Ben</v>
      </c>
      <c r="H3743" s="5" t="str">
        <f>VLOOKUP(F3743,'Customer Info'!A:C,3,0)</f>
        <v>Peterman</v>
      </c>
      <c r="I3743" s="5" t="str">
        <f>VLOOKUP(F3743,'Customer Info'!A:E,5,0)</f>
        <v>Bielefeld</v>
      </c>
      <c r="J3743" s="2" t="s">
        <v>285</v>
      </c>
      <c r="K3743" s="6" t="str">
        <f>VLOOKUP(J3743,'Product Details'!B:C,2,0)</f>
        <v>Technology</v>
      </c>
      <c r="L3743" s="6" t="str">
        <f>VLOOKUP(J3743,'Product Details'!B:D,3,0)</f>
        <v>Phones</v>
      </c>
      <c r="M3743" s="6" t="s">
        <v>6542</v>
      </c>
      <c r="N3743" s="2">
        <v>6635</v>
      </c>
      <c r="O3743" s="2">
        <v>6321</v>
      </c>
      <c r="P3743" s="2">
        <v>2</v>
      </c>
      <c r="Q3743" s="7">
        <f>O3743*P3743</f>
        <v>12642</v>
      </c>
      <c r="R3743" s="7">
        <f>N3743*P3743</f>
        <v>13270</v>
      </c>
      <c r="S3743" s="2">
        <v>60</v>
      </c>
      <c r="T3743" s="8">
        <f>R3743+S3743</f>
        <v>13330</v>
      </c>
      <c r="U3743" s="8">
        <f>T3743-Q3743</f>
        <v>688</v>
      </c>
      <c r="V3743" s="2" t="s">
        <v>33</v>
      </c>
      <c r="W3743" s="31">
        <f>IF(T3743&lt;5000,T3743*2%,IF(T3743&lt;25000,T3743*5%,IF(T3743&lt;50000,T3743*7%,IF(T3743&lt;100000,T3743*9%,IF(T3743&lt;250000,T3743*12%,T3743*15%)))))</f>
        <v>666.5</v>
      </c>
    </row>
    <row r="3744" spans="1:23" x14ac:dyDescent="0.3">
      <c r="A3744" s="2" t="s">
        <v>3241</v>
      </c>
      <c r="B3744" s="4">
        <v>43223</v>
      </c>
      <c r="C3744" s="4">
        <v>43223</v>
      </c>
      <c r="D3744" s="2" t="s">
        <v>35</v>
      </c>
      <c r="E3744" s="2" t="s">
        <v>29</v>
      </c>
      <c r="F3744" s="2" t="s">
        <v>65</v>
      </c>
      <c r="G3744" s="5" t="str">
        <f>VLOOKUP(F3744,'Customer Info'!A:B,2,0)</f>
        <v>Victor</v>
      </c>
      <c r="H3744" s="5" t="str">
        <f>VLOOKUP(F3744,'Customer Info'!A:C,3,0)</f>
        <v>Preis</v>
      </c>
      <c r="I3744" s="5" t="str">
        <f>VLOOKUP(F3744,'Customer Info'!A:E,5,0)</f>
        <v>Melbourne</v>
      </c>
      <c r="J3744" s="2" t="s">
        <v>255</v>
      </c>
      <c r="K3744" s="6" t="str">
        <f>VLOOKUP(J3744,'Product Details'!B:C,2,0)</f>
        <v>Office_Supplies</v>
      </c>
      <c r="L3744" s="6" t="str">
        <f>VLOOKUP(J3744,'Product Details'!B:D,3,0)</f>
        <v>Supplies</v>
      </c>
      <c r="M3744" s="6" t="s">
        <v>6416</v>
      </c>
      <c r="N3744" s="2">
        <v>6635</v>
      </c>
      <c r="O3744" s="2">
        <v>6321</v>
      </c>
      <c r="P3744" s="2">
        <v>2</v>
      </c>
      <c r="Q3744" s="7">
        <f>O3744*P3744</f>
        <v>12642</v>
      </c>
      <c r="R3744" s="7">
        <f>N3744*P3744</f>
        <v>13270</v>
      </c>
      <c r="S3744" s="2">
        <v>21</v>
      </c>
      <c r="T3744" s="8">
        <f>R3744+S3744</f>
        <v>13291</v>
      </c>
      <c r="U3744" s="8">
        <f>T3744-Q3744</f>
        <v>649</v>
      </c>
      <c r="V3744" s="2" t="s">
        <v>33</v>
      </c>
      <c r="W3744" s="31">
        <f>IF(T3744&lt;5000,T3744*2%,IF(T3744&lt;25000,T3744*5%,IF(T3744&lt;50000,T3744*7%,IF(T3744&lt;100000,T3744*9%,IF(T3744&lt;250000,T3744*12%,T3744*15%)))))</f>
        <v>664.55000000000007</v>
      </c>
    </row>
    <row r="3745" spans="1:23" x14ac:dyDescent="0.3">
      <c r="A3745" s="2" t="s">
        <v>405</v>
      </c>
      <c r="B3745" s="4">
        <v>43115</v>
      </c>
      <c r="C3745" s="4">
        <v>43115</v>
      </c>
      <c r="D3745" s="2" t="s">
        <v>28</v>
      </c>
      <c r="E3745" s="2" t="s">
        <v>36</v>
      </c>
      <c r="F3745" s="2" t="s">
        <v>406</v>
      </c>
      <c r="G3745" s="5" t="str">
        <f>VLOOKUP(F3745,'Customer Info'!A:B,2,0)</f>
        <v>Erica</v>
      </c>
      <c r="H3745" s="5" t="str">
        <f>VLOOKUP(F3745,'Customer Info'!A:C,3,0)</f>
        <v>Hernandez</v>
      </c>
      <c r="I3745" s="5" t="str">
        <f>VLOOKUP(F3745,'Customer Info'!A:E,5,0)</f>
        <v>Gold Coast</v>
      </c>
      <c r="J3745" s="2" t="s">
        <v>407</v>
      </c>
      <c r="K3745" s="6" t="str">
        <f>VLOOKUP(J3745,'Product Details'!B:C,2,0)</f>
        <v>Furniture</v>
      </c>
      <c r="L3745" s="6" t="str">
        <f>VLOOKUP(J3745,'Product Details'!B:D,3,0)</f>
        <v>Furnishings</v>
      </c>
      <c r="M3745" s="6" t="s">
        <v>6420</v>
      </c>
      <c r="N3745" s="2">
        <v>3321</v>
      </c>
      <c r="O3745" s="2">
        <v>2989</v>
      </c>
      <c r="P3745" s="2">
        <v>4</v>
      </c>
      <c r="Q3745" s="7">
        <f>O3745*P3745</f>
        <v>11956</v>
      </c>
      <c r="R3745" s="7">
        <f>N3745*P3745</f>
        <v>13284</v>
      </c>
      <c r="S3745" s="2">
        <v>99</v>
      </c>
      <c r="T3745" s="8">
        <f>R3745+S3745</f>
        <v>13383</v>
      </c>
      <c r="U3745" s="8">
        <f>T3745-Q3745</f>
        <v>1427</v>
      </c>
      <c r="V3745" s="2" t="s">
        <v>63</v>
      </c>
      <c r="W3745" s="31">
        <f>IF(T3745&lt;5000,T3745*2%,IF(T3745&lt;25000,T3745*5%,IF(T3745&lt;50000,T3745*7%,IF(T3745&lt;100000,T3745*9%,IF(T3745&lt;250000,T3745*12%,T3745*15%)))))</f>
        <v>669.15000000000009</v>
      </c>
    </row>
    <row r="3746" spans="1:23" x14ac:dyDescent="0.3">
      <c r="A3746" s="2" t="s">
        <v>1952</v>
      </c>
      <c r="B3746" s="4">
        <v>44154</v>
      </c>
      <c r="C3746" s="4">
        <v>44154</v>
      </c>
      <c r="D3746" s="2" t="s">
        <v>28</v>
      </c>
      <c r="E3746" s="2" t="s">
        <v>36</v>
      </c>
      <c r="F3746" s="2" t="s">
        <v>85</v>
      </c>
      <c r="G3746" s="5" t="str">
        <f>VLOOKUP(F3746,'Customer Info'!A:B,2,0)</f>
        <v>Corey</v>
      </c>
      <c r="H3746" s="5" t="str">
        <f>VLOOKUP(F3746,'Customer Info'!A:C,3,0)</f>
        <v>Lock</v>
      </c>
      <c r="I3746" s="5" t="str">
        <f>VLOOKUP(F3746,'Customer Info'!A:E,5,0)</f>
        <v>Geelong</v>
      </c>
      <c r="J3746" s="2" t="s">
        <v>1405</v>
      </c>
      <c r="K3746" s="6" t="str">
        <f>VLOOKUP(J3746,'Product Details'!B:C,2,0)</f>
        <v>Office_Supplies</v>
      </c>
      <c r="L3746" s="6" t="str">
        <f>VLOOKUP(J3746,'Product Details'!B:D,3,0)</f>
        <v>Art</v>
      </c>
      <c r="M3746" s="6" t="s">
        <v>6495</v>
      </c>
      <c r="N3746" s="2">
        <v>3321</v>
      </c>
      <c r="O3746" s="2">
        <v>2989</v>
      </c>
      <c r="P3746" s="2">
        <v>4</v>
      </c>
      <c r="Q3746" s="7">
        <f>O3746*P3746</f>
        <v>11956</v>
      </c>
      <c r="R3746" s="7">
        <f>N3746*P3746</f>
        <v>13284</v>
      </c>
      <c r="S3746" s="2">
        <v>69</v>
      </c>
      <c r="T3746" s="8">
        <f>R3746+S3746</f>
        <v>13353</v>
      </c>
      <c r="U3746" s="8">
        <f>T3746-Q3746</f>
        <v>1397</v>
      </c>
      <c r="V3746" s="2" t="s">
        <v>71</v>
      </c>
      <c r="W3746" s="31">
        <f>IF(T3746&lt;5000,T3746*2%,IF(T3746&lt;25000,T3746*5%,IF(T3746&lt;50000,T3746*7%,IF(T3746&lt;100000,T3746*9%,IF(T3746&lt;250000,T3746*12%,T3746*15%)))))</f>
        <v>667.65000000000009</v>
      </c>
    </row>
    <row r="3747" spans="1:23" x14ac:dyDescent="0.3">
      <c r="A3747" s="2" t="s">
        <v>2253</v>
      </c>
      <c r="B3747" s="4">
        <v>43305</v>
      </c>
      <c r="C3747" s="4">
        <v>43305</v>
      </c>
      <c r="D3747" s="2" t="s">
        <v>47</v>
      </c>
      <c r="E3747" s="2" t="s">
        <v>91</v>
      </c>
      <c r="F3747" s="2" t="s">
        <v>1692</v>
      </c>
      <c r="G3747" s="5" t="str">
        <f>VLOOKUP(F3747,'Customer Info'!A:B,2,0)</f>
        <v>Marina</v>
      </c>
      <c r="H3747" s="5" t="str">
        <f>VLOOKUP(F3747,'Customer Info'!A:C,3,0)</f>
        <v>Lichtenstein</v>
      </c>
      <c r="I3747" s="5" t="str">
        <f>VLOOKUP(F3747,'Customer Info'!A:E,5,0)</f>
        <v>Denpasar</v>
      </c>
      <c r="J3747" s="2" t="s">
        <v>761</v>
      </c>
      <c r="K3747" s="6" t="str">
        <f>VLOOKUP(J3747,'Product Details'!B:C,2,0)</f>
        <v>Technology</v>
      </c>
      <c r="L3747" s="6" t="str">
        <f>VLOOKUP(J3747,'Product Details'!B:D,3,0)</f>
        <v>Machines</v>
      </c>
      <c r="M3747" s="6" t="s">
        <v>6438</v>
      </c>
      <c r="N3747" s="2">
        <v>1901</v>
      </c>
      <c r="O3747" s="2">
        <v>1810</v>
      </c>
      <c r="P3747" s="2">
        <v>7</v>
      </c>
      <c r="Q3747" s="7">
        <f>O3747*P3747</f>
        <v>12670</v>
      </c>
      <c r="R3747" s="7">
        <f>N3747*P3747</f>
        <v>13307</v>
      </c>
      <c r="S3747" s="2">
        <v>71</v>
      </c>
      <c r="T3747" s="8">
        <f>R3747+S3747</f>
        <v>13378</v>
      </c>
      <c r="U3747" s="8">
        <f>T3747-Q3747</f>
        <v>708</v>
      </c>
      <c r="V3747" s="2" t="s">
        <v>33</v>
      </c>
      <c r="W3747" s="31">
        <f>IF(T3747&lt;5000,T3747*2%,IF(T3747&lt;25000,T3747*5%,IF(T3747&lt;50000,T3747*7%,IF(T3747&lt;100000,T3747*9%,IF(T3747&lt;250000,T3747*12%,T3747*15%)))))</f>
        <v>668.90000000000009</v>
      </c>
    </row>
    <row r="3748" spans="1:23" x14ac:dyDescent="0.3">
      <c r="A3748" s="2" t="s">
        <v>2959</v>
      </c>
      <c r="B3748" s="4">
        <v>43438</v>
      </c>
      <c r="C3748" s="4">
        <v>43439</v>
      </c>
      <c r="D3748" s="2" t="s">
        <v>35</v>
      </c>
      <c r="E3748" s="2" t="s">
        <v>36</v>
      </c>
      <c r="F3748" s="2" t="s">
        <v>1692</v>
      </c>
      <c r="G3748" s="5" t="str">
        <f>VLOOKUP(F3748,'Customer Info'!A:B,2,0)</f>
        <v>Marina</v>
      </c>
      <c r="H3748" s="5" t="str">
        <f>VLOOKUP(F3748,'Customer Info'!A:C,3,0)</f>
        <v>Lichtenstein</v>
      </c>
      <c r="I3748" s="5" t="str">
        <f>VLOOKUP(F3748,'Customer Info'!A:E,5,0)</f>
        <v>Denpasar</v>
      </c>
      <c r="J3748" s="2" t="s">
        <v>137</v>
      </c>
      <c r="K3748" s="6" t="str">
        <f>VLOOKUP(J3748,'Product Details'!B:C,2,0)</f>
        <v>Office_Supplies</v>
      </c>
      <c r="L3748" s="6" t="str">
        <f>VLOOKUP(J3748,'Product Details'!B:D,3,0)</f>
        <v>Supplies</v>
      </c>
      <c r="M3748" s="6" t="s">
        <v>6555</v>
      </c>
      <c r="N3748" s="2">
        <v>6664</v>
      </c>
      <c r="O3748" s="2">
        <v>6473</v>
      </c>
      <c r="P3748" s="2">
        <v>2</v>
      </c>
      <c r="Q3748" s="7">
        <f>O3748*P3748</f>
        <v>12946</v>
      </c>
      <c r="R3748" s="7">
        <f>N3748*P3748</f>
        <v>13328</v>
      </c>
      <c r="S3748" s="2">
        <v>45</v>
      </c>
      <c r="T3748" s="8">
        <f>R3748+S3748</f>
        <v>13373</v>
      </c>
      <c r="U3748" s="8">
        <f>T3748-Q3748</f>
        <v>427</v>
      </c>
      <c r="V3748" s="2" t="s">
        <v>33</v>
      </c>
      <c r="W3748" s="31">
        <f>IF(T3748&lt;5000,T3748*2%,IF(T3748&lt;25000,T3748*5%,IF(T3748&lt;50000,T3748*7%,IF(T3748&lt;100000,T3748*9%,IF(T3748&lt;250000,T3748*12%,T3748*15%)))))</f>
        <v>668.65000000000009</v>
      </c>
    </row>
    <row r="3749" spans="1:23" x14ac:dyDescent="0.3">
      <c r="A3749" s="2" t="s">
        <v>3257</v>
      </c>
      <c r="B3749" s="4">
        <v>43473</v>
      </c>
      <c r="C3749" s="4">
        <v>43475</v>
      </c>
      <c r="D3749" s="2" t="s">
        <v>35</v>
      </c>
      <c r="E3749" s="2" t="s">
        <v>43</v>
      </c>
      <c r="F3749" s="2" t="s">
        <v>1785</v>
      </c>
      <c r="G3749" s="5" t="str">
        <f>VLOOKUP(F3749,'Customer Info'!A:B,2,0)</f>
        <v>Linda</v>
      </c>
      <c r="H3749" s="5" t="str">
        <f>VLOOKUP(F3749,'Customer Info'!A:C,3,0)</f>
        <v>Southworth</v>
      </c>
      <c r="I3749" s="5" t="str">
        <f>VLOOKUP(F3749,'Customer Info'!A:E,5,0)</f>
        <v>Brisbane</v>
      </c>
      <c r="J3749" s="2" t="s">
        <v>1167</v>
      </c>
      <c r="K3749" s="6" t="str">
        <f>VLOOKUP(J3749,'Product Details'!B:C,2,0)</f>
        <v>Office_Supplies</v>
      </c>
      <c r="L3749" s="6" t="str">
        <f>VLOOKUP(J3749,'Product Details'!B:D,3,0)</f>
        <v>Supplies</v>
      </c>
      <c r="M3749" s="6" t="s">
        <v>6444</v>
      </c>
      <c r="N3749" s="2">
        <v>6664</v>
      </c>
      <c r="O3749" s="2">
        <v>6473</v>
      </c>
      <c r="P3749" s="2">
        <v>2</v>
      </c>
      <c r="Q3749" s="7">
        <f>O3749*P3749</f>
        <v>12946</v>
      </c>
      <c r="R3749" s="7">
        <f>N3749*P3749</f>
        <v>13328</v>
      </c>
      <c r="S3749" s="2">
        <v>41</v>
      </c>
      <c r="T3749" s="8">
        <f>R3749+S3749</f>
        <v>13369</v>
      </c>
      <c r="U3749" s="8">
        <f>T3749-Q3749</f>
        <v>423</v>
      </c>
      <c r="V3749" s="2" t="s">
        <v>63</v>
      </c>
      <c r="W3749" s="31">
        <f>IF(T3749&lt;5000,T3749*2%,IF(T3749&lt;25000,T3749*5%,IF(T3749&lt;50000,T3749*7%,IF(T3749&lt;100000,T3749*9%,IF(T3749&lt;250000,T3749*12%,T3749*15%)))))</f>
        <v>668.45</v>
      </c>
    </row>
    <row r="3750" spans="1:23" x14ac:dyDescent="0.3">
      <c r="A3750" s="2" t="s">
        <v>1195</v>
      </c>
      <c r="B3750" s="4">
        <v>43815</v>
      </c>
      <c r="C3750" s="4">
        <v>43817</v>
      </c>
      <c r="D3750" s="2" t="s">
        <v>35</v>
      </c>
      <c r="E3750" s="2" t="s">
        <v>43</v>
      </c>
      <c r="F3750" s="2" t="s">
        <v>524</v>
      </c>
      <c r="G3750" s="5" t="str">
        <f>VLOOKUP(F3750,'Customer Info'!A:B,2,0)</f>
        <v>Troy</v>
      </c>
      <c r="H3750" s="5" t="str">
        <f>VLOOKUP(F3750,'Customer Info'!A:C,3,0)</f>
        <v>Staebel</v>
      </c>
      <c r="I3750" s="5" t="str">
        <f>VLOOKUP(F3750,'Customer Info'!A:E,5,0)</f>
        <v>Canberra</v>
      </c>
      <c r="J3750" s="2" t="s">
        <v>706</v>
      </c>
      <c r="K3750" s="6" t="str">
        <f>VLOOKUP(J3750,'Product Details'!B:C,2,0)</f>
        <v>Office_Supplies</v>
      </c>
      <c r="L3750" s="6" t="str">
        <f>VLOOKUP(J3750,'Product Details'!B:D,3,0)</f>
        <v>Supplies</v>
      </c>
      <c r="M3750" s="6" t="s">
        <v>6556</v>
      </c>
      <c r="N3750" s="2">
        <v>6664</v>
      </c>
      <c r="O3750" s="2">
        <v>6473</v>
      </c>
      <c r="P3750" s="2">
        <v>2</v>
      </c>
      <c r="Q3750" s="7">
        <f>O3750*P3750</f>
        <v>12946</v>
      </c>
      <c r="R3750" s="7">
        <f>N3750*P3750</f>
        <v>13328</v>
      </c>
      <c r="S3750" s="2">
        <v>38</v>
      </c>
      <c r="T3750" s="8">
        <f>R3750+S3750</f>
        <v>13366</v>
      </c>
      <c r="U3750" s="8">
        <f>T3750-Q3750</f>
        <v>420</v>
      </c>
      <c r="V3750" s="2" t="s">
        <v>33</v>
      </c>
      <c r="W3750" s="31">
        <f>IF(T3750&lt;5000,T3750*2%,IF(T3750&lt;25000,T3750*5%,IF(T3750&lt;50000,T3750*7%,IF(T3750&lt;100000,T3750*9%,IF(T3750&lt;250000,T3750*12%,T3750*15%)))))</f>
        <v>668.30000000000007</v>
      </c>
    </row>
    <row r="3751" spans="1:23" x14ac:dyDescent="0.3">
      <c r="A3751" s="2" t="s">
        <v>3528</v>
      </c>
      <c r="B3751" s="4">
        <v>43520</v>
      </c>
      <c r="C3751" s="4">
        <v>43522</v>
      </c>
      <c r="D3751" s="2" t="s">
        <v>35</v>
      </c>
      <c r="E3751" s="2" t="s">
        <v>48</v>
      </c>
      <c r="F3751" s="2" t="s">
        <v>3529</v>
      </c>
      <c r="G3751" s="5" t="str">
        <f>VLOOKUP(F3751,'Customer Info'!A:B,2,0)</f>
        <v>Robert</v>
      </c>
      <c r="H3751" s="5" t="str">
        <f>VLOOKUP(F3751,'Customer Info'!A:C,3,0)</f>
        <v>Dilbeck</v>
      </c>
      <c r="I3751" s="5" t="str">
        <f>VLOOKUP(F3751,'Customer Info'!A:E,5,0)</f>
        <v>Sydney</v>
      </c>
      <c r="J3751" s="2" t="s">
        <v>283</v>
      </c>
      <c r="K3751" s="6" t="str">
        <f>VLOOKUP(J3751,'Product Details'!B:C,2,0)</f>
        <v>Furniture</v>
      </c>
      <c r="L3751" s="6" t="str">
        <f>VLOOKUP(J3751,'Product Details'!B:D,3,0)</f>
        <v>Chairs</v>
      </c>
      <c r="M3751" s="6" t="s">
        <v>6490</v>
      </c>
      <c r="N3751" s="2">
        <v>6664</v>
      </c>
      <c r="O3751" s="2">
        <v>6473</v>
      </c>
      <c r="P3751" s="2">
        <v>2</v>
      </c>
      <c r="Q3751" s="7">
        <f>O3751*P3751</f>
        <v>12946</v>
      </c>
      <c r="R3751" s="7">
        <f>N3751*P3751</f>
        <v>13328</v>
      </c>
      <c r="S3751" s="2">
        <v>26</v>
      </c>
      <c r="T3751" s="8">
        <f>R3751+S3751</f>
        <v>13354</v>
      </c>
      <c r="U3751" s="8">
        <f>T3751-Q3751</f>
        <v>408</v>
      </c>
      <c r="V3751" s="2" t="s">
        <v>33</v>
      </c>
      <c r="W3751" s="31">
        <f>IF(T3751&lt;5000,T3751*2%,IF(T3751&lt;25000,T3751*5%,IF(T3751&lt;50000,T3751*7%,IF(T3751&lt;100000,T3751*9%,IF(T3751&lt;250000,T3751*12%,T3751*15%)))))</f>
        <v>667.7</v>
      </c>
    </row>
    <row r="3752" spans="1:23" x14ac:dyDescent="0.3">
      <c r="A3752" s="2" t="s">
        <v>1863</v>
      </c>
      <c r="B3752" s="4">
        <v>44057</v>
      </c>
      <c r="C3752" s="4">
        <v>44058</v>
      </c>
      <c r="D3752" s="2" t="s">
        <v>28</v>
      </c>
      <c r="E3752" s="2" t="s">
        <v>48</v>
      </c>
      <c r="F3752" s="2" t="s">
        <v>142</v>
      </c>
      <c r="G3752" s="5" t="str">
        <f>VLOOKUP(F3752,'Customer Info'!A:B,2,0)</f>
        <v>Steve</v>
      </c>
      <c r="H3752" s="5" t="str">
        <f>VLOOKUP(F3752,'Customer Info'!A:C,3,0)</f>
        <v>Carroll</v>
      </c>
      <c r="I3752" s="5" t="str">
        <f>VLOOKUP(F3752,'Customer Info'!A:E,5,0)</f>
        <v>Qingdao</v>
      </c>
      <c r="J3752" s="2" t="s">
        <v>697</v>
      </c>
      <c r="K3752" s="6" t="str">
        <f>VLOOKUP(J3752,'Product Details'!B:C,2,0)</f>
        <v>Furniture</v>
      </c>
      <c r="L3752" s="6" t="str">
        <f>VLOOKUP(J3752,'Product Details'!B:D,3,0)</f>
        <v>Chairs</v>
      </c>
      <c r="M3752" s="6" t="s">
        <v>6511</v>
      </c>
      <c r="N3752" s="2">
        <v>4443</v>
      </c>
      <c r="O3752" s="2">
        <v>4079</v>
      </c>
      <c r="P3752" s="2">
        <v>3</v>
      </c>
      <c r="Q3752" s="7">
        <f>O3752*P3752</f>
        <v>12237</v>
      </c>
      <c r="R3752" s="7">
        <f>N3752*P3752</f>
        <v>13329</v>
      </c>
      <c r="S3752" s="2">
        <v>26</v>
      </c>
      <c r="T3752" s="8">
        <f>R3752+S3752</f>
        <v>13355</v>
      </c>
      <c r="U3752" s="8">
        <f>T3752-Q3752</f>
        <v>1118</v>
      </c>
      <c r="V3752" s="2" t="s">
        <v>63</v>
      </c>
      <c r="W3752" s="31">
        <f>IF(T3752&lt;5000,T3752*2%,IF(T3752&lt;25000,T3752*5%,IF(T3752&lt;50000,T3752*7%,IF(T3752&lt;100000,T3752*9%,IF(T3752&lt;250000,T3752*12%,T3752*15%)))))</f>
        <v>667.75</v>
      </c>
    </row>
    <row r="3753" spans="1:23" x14ac:dyDescent="0.3">
      <c r="A3753" s="2" t="s">
        <v>1661</v>
      </c>
      <c r="B3753" s="4">
        <v>43935</v>
      </c>
      <c r="C3753" s="4">
        <v>43936</v>
      </c>
      <c r="D3753" s="2" t="s">
        <v>28</v>
      </c>
      <c r="E3753" s="2" t="s">
        <v>91</v>
      </c>
      <c r="F3753" s="2" t="s">
        <v>549</v>
      </c>
      <c r="G3753" s="5" t="str">
        <f>VLOOKUP(F3753,'Customer Info'!A:B,2,0)</f>
        <v>Pauline</v>
      </c>
      <c r="H3753" s="5" t="str">
        <f>VLOOKUP(F3753,'Customer Info'!A:C,3,0)</f>
        <v>Chand</v>
      </c>
      <c r="I3753" s="5" t="str">
        <f>VLOOKUP(F3753,'Customer Info'!A:E,5,0)</f>
        <v>Perth</v>
      </c>
      <c r="J3753" s="2" t="s">
        <v>579</v>
      </c>
      <c r="K3753" s="6" t="str">
        <f>VLOOKUP(J3753,'Product Details'!B:C,2,0)</f>
        <v>Office_Supplies</v>
      </c>
      <c r="L3753" s="6" t="str">
        <f>VLOOKUP(J3753,'Product Details'!B:D,3,0)</f>
        <v>Storage</v>
      </c>
      <c r="M3753" s="6" t="s">
        <v>6515</v>
      </c>
      <c r="N3753" s="2">
        <v>1906</v>
      </c>
      <c r="O3753" s="2">
        <v>1798</v>
      </c>
      <c r="P3753" s="2">
        <v>7</v>
      </c>
      <c r="Q3753" s="7">
        <f>O3753*P3753</f>
        <v>12586</v>
      </c>
      <c r="R3753" s="7">
        <f>N3753*P3753</f>
        <v>13342</v>
      </c>
      <c r="S3753" s="2">
        <v>32</v>
      </c>
      <c r="T3753" s="8">
        <f>R3753+S3753</f>
        <v>13374</v>
      </c>
      <c r="U3753" s="8">
        <f>T3753-Q3753</f>
        <v>788</v>
      </c>
      <c r="V3753" s="2" t="s">
        <v>33</v>
      </c>
      <c r="W3753" s="31">
        <f>IF(T3753&lt;5000,T3753*2%,IF(T3753&lt;25000,T3753*5%,IF(T3753&lt;50000,T3753*7%,IF(T3753&lt;100000,T3753*9%,IF(T3753&lt;250000,T3753*12%,T3753*15%)))))</f>
        <v>668.7</v>
      </c>
    </row>
    <row r="3754" spans="1:23" x14ac:dyDescent="0.3">
      <c r="A3754" s="2" t="s">
        <v>2875</v>
      </c>
      <c r="B3754" s="4">
        <v>43124</v>
      </c>
      <c r="C3754" s="4">
        <v>43125</v>
      </c>
      <c r="D3754" s="2" t="s">
        <v>35</v>
      </c>
      <c r="E3754" s="2" t="s">
        <v>29</v>
      </c>
      <c r="F3754" s="2" t="s">
        <v>631</v>
      </c>
      <c r="G3754" s="5" t="str">
        <f>VLOOKUP(F3754,'Customer Info'!A:B,2,0)</f>
        <v>Bart</v>
      </c>
      <c r="H3754" s="5" t="str">
        <f>VLOOKUP(F3754,'Customer Info'!A:C,3,0)</f>
        <v>Folk</v>
      </c>
      <c r="I3754" s="5" t="str">
        <f>VLOOKUP(F3754,'Customer Info'!A:E,5,0)</f>
        <v>Melbourne</v>
      </c>
      <c r="J3754" s="2" t="s">
        <v>38</v>
      </c>
      <c r="K3754" s="6" t="str">
        <f>VLOOKUP(J3754,'Product Details'!B:C,2,0)</f>
        <v>Office_Supplies</v>
      </c>
      <c r="L3754" s="6" t="str">
        <f>VLOOKUP(J3754,'Product Details'!B:D,3,0)</f>
        <v>Binders</v>
      </c>
      <c r="M3754" s="6" t="s">
        <v>6457</v>
      </c>
      <c r="N3754" s="2">
        <v>1668</v>
      </c>
      <c r="O3754" s="2">
        <v>1636</v>
      </c>
      <c r="P3754" s="2">
        <v>8</v>
      </c>
      <c r="Q3754" s="7">
        <f>O3754*P3754</f>
        <v>13088</v>
      </c>
      <c r="R3754" s="7">
        <f>N3754*P3754</f>
        <v>13344</v>
      </c>
      <c r="S3754" s="2">
        <v>52</v>
      </c>
      <c r="T3754" s="8">
        <f>R3754+S3754</f>
        <v>13396</v>
      </c>
      <c r="U3754" s="8">
        <f>T3754-Q3754</f>
        <v>308</v>
      </c>
      <c r="V3754" s="2" t="s">
        <v>33</v>
      </c>
      <c r="W3754" s="31">
        <f>IF(T3754&lt;5000,T3754*2%,IF(T3754&lt;25000,T3754*5%,IF(T3754&lt;50000,T3754*7%,IF(T3754&lt;100000,T3754*9%,IF(T3754&lt;250000,T3754*12%,T3754*15%)))))</f>
        <v>669.80000000000007</v>
      </c>
    </row>
    <row r="3755" spans="1:23" x14ac:dyDescent="0.3">
      <c r="A3755" s="2" t="s">
        <v>2829</v>
      </c>
      <c r="B3755" s="4">
        <v>44082</v>
      </c>
      <c r="C3755" s="4">
        <v>44082</v>
      </c>
      <c r="D3755" s="2" t="s">
        <v>28</v>
      </c>
      <c r="E3755" s="2" t="s">
        <v>68</v>
      </c>
      <c r="F3755" s="2" t="s">
        <v>501</v>
      </c>
      <c r="G3755" s="5" t="str">
        <f>VLOOKUP(F3755,'Customer Info'!A:B,2,0)</f>
        <v>Ryan</v>
      </c>
      <c r="H3755" s="5" t="str">
        <f>VLOOKUP(F3755,'Customer Info'!A:C,3,0)</f>
        <v>Akin</v>
      </c>
      <c r="I3755" s="5" t="str">
        <f>VLOOKUP(F3755,'Customer Info'!A:E,5,0)</f>
        <v>Bayreuth</v>
      </c>
      <c r="J3755" s="2" t="s">
        <v>668</v>
      </c>
      <c r="K3755" s="6" t="str">
        <f>VLOOKUP(J3755,'Product Details'!B:C,2,0)</f>
        <v>Technology</v>
      </c>
      <c r="L3755" s="6" t="str">
        <f>VLOOKUP(J3755,'Product Details'!B:D,3,0)</f>
        <v>Phones</v>
      </c>
      <c r="M3755" s="6" t="s">
        <v>6432</v>
      </c>
      <c r="N3755" s="2">
        <v>3341</v>
      </c>
      <c r="O3755" s="2">
        <v>3152</v>
      </c>
      <c r="P3755" s="2">
        <v>4</v>
      </c>
      <c r="Q3755" s="7">
        <f>O3755*P3755</f>
        <v>12608</v>
      </c>
      <c r="R3755" s="7">
        <f>N3755*P3755</f>
        <v>13364</v>
      </c>
      <c r="S3755" s="2">
        <v>96</v>
      </c>
      <c r="T3755" s="8">
        <f>R3755+S3755</f>
        <v>13460</v>
      </c>
      <c r="U3755" s="8">
        <f>T3755-Q3755</f>
        <v>852</v>
      </c>
      <c r="V3755" s="2" t="s">
        <v>33</v>
      </c>
      <c r="W3755" s="31">
        <f>IF(T3755&lt;5000,T3755*2%,IF(T3755&lt;25000,T3755*5%,IF(T3755&lt;50000,T3755*7%,IF(T3755&lt;100000,T3755*9%,IF(T3755&lt;250000,T3755*12%,T3755*15%)))))</f>
        <v>673</v>
      </c>
    </row>
    <row r="3756" spans="1:23" x14ac:dyDescent="0.3">
      <c r="A3756" s="2" t="s">
        <v>1542</v>
      </c>
      <c r="B3756" s="4">
        <v>43954</v>
      </c>
      <c r="C3756" s="4">
        <v>43955</v>
      </c>
      <c r="D3756" s="2" t="s">
        <v>28</v>
      </c>
      <c r="E3756" s="2" t="s">
        <v>43</v>
      </c>
      <c r="F3756" s="2" t="s">
        <v>1543</v>
      </c>
      <c r="G3756" s="5" t="str">
        <f>VLOOKUP(F3756,'Customer Info'!A:B,2,0)</f>
        <v>Maribeth</v>
      </c>
      <c r="H3756" s="5" t="str">
        <f>VLOOKUP(F3756,'Customer Info'!A:C,3,0)</f>
        <v>Dona</v>
      </c>
      <c r="I3756" s="5" t="str">
        <f>VLOOKUP(F3756,'Customer Info'!A:E,5,0)</f>
        <v>Adelaide</v>
      </c>
      <c r="J3756" s="2" t="s">
        <v>632</v>
      </c>
      <c r="K3756" s="6" t="str">
        <f>VLOOKUP(J3756,'Product Details'!B:C,2,0)</f>
        <v>Office_Supplies</v>
      </c>
      <c r="L3756" s="6" t="str">
        <f>VLOOKUP(J3756,'Product Details'!B:D,3,0)</f>
        <v>Appliances</v>
      </c>
      <c r="M3756" s="6" t="s">
        <v>6499</v>
      </c>
      <c r="N3756" s="2">
        <v>3341</v>
      </c>
      <c r="O3756" s="2">
        <v>3152</v>
      </c>
      <c r="P3756" s="2">
        <v>4</v>
      </c>
      <c r="Q3756" s="7">
        <f>O3756*P3756</f>
        <v>12608</v>
      </c>
      <c r="R3756" s="7">
        <f>N3756*P3756</f>
        <v>13364</v>
      </c>
      <c r="S3756" s="2">
        <v>25</v>
      </c>
      <c r="T3756" s="8">
        <f>R3756+S3756</f>
        <v>13389</v>
      </c>
      <c r="U3756" s="8">
        <f>T3756-Q3756</f>
        <v>781</v>
      </c>
      <c r="V3756" s="2" t="s">
        <v>63</v>
      </c>
      <c r="W3756" s="31">
        <f>IF(T3756&lt;5000,T3756*2%,IF(T3756&lt;25000,T3756*5%,IF(T3756&lt;50000,T3756*7%,IF(T3756&lt;100000,T3756*9%,IF(T3756&lt;250000,T3756*12%,T3756*15%)))))</f>
        <v>669.45</v>
      </c>
    </row>
    <row r="3757" spans="1:23" x14ac:dyDescent="0.3">
      <c r="A3757" s="2" t="s">
        <v>5025</v>
      </c>
      <c r="B3757" s="4">
        <v>43791</v>
      </c>
      <c r="C3757" s="4">
        <v>43793</v>
      </c>
      <c r="D3757" s="2" t="s">
        <v>28</v>
      </c>
      <c r="E3757" s="2" t="s">
        <v>91</v>
      </c>
      <c r="F3757" s="2" t="s">
        <v>640</v>
      </c>
      <c r="G3757" s="5" t="str">
        <f>VLOOKUP(F3757,'Customer Info'!A:B,2,0)</f>
        <v>Steven</v>
      </c>
      <c r="H3757" s="5" t="str">
        <f>VLOOKUP(F3757,'Customer Info'!A:C,3,0)</f>
        <v>Cartwright</v>
      </c>
      <c r="I3757" s="5" t="str">
        <f>VLOOKUP(F3757,'Customer Info'!A:E,5,0)</f>
        <v>Newcastle</v>
      </c>
      <c r="J3757" s="2" t="s">
        <v>310</v>
      </c>
      <c r="K3757" s="6" t="str">
        <f>VLOOKUP(J3757,'Product Details'!B:C,2,0)</f>
        <v>Technology</v>
      </c>
      <c r="L3757" s="6" t="str">
        <f>VLOOKUP(J3757,'Product Details'!B:D,3,0)</f>
        <v>Copiers</v>
      </c>
      <c r="M3757" s="6" t="s">
        <v>6481</v>
      </c>
      <c r="N3757" s="2">
        <v>3341</v>
      </c>
      <c r="O3757" s="2">
        <v>3152</v>
      </c>
      <c r="P3757" s="2">
        <v>4</v>
      </c>
      <c r="Q3757" s="7">
        <f>O3757*P3757</f>
        <v>12608</v>
      </c>
      <c r="R3757" s="7">
        <f>N3757*P3757</f>
        <v>13364</v>
      </c>
      <c r="S3757" s="2">
        <v>20</v>
      </c>
      <c r="T3757" s="8">
        <f>R3757+S3757</f>
        <v>13384</v>
      </c>
      <c r="U3757" s="8">
        <f>T3757-Q3757</f>
        <v>776</v>
      </c>
      <c r="V3757" s="2" t="s">
        <v>33</v>
      </c>
      <c r="W3757" s="31">
        <f>IF(T3757&lt;5000,T3757*2%,IF(T3757&lt;25000,T3757*5%,IF(T3757&lt;50000,T3757*7%,IF(T3757&lt;100000,T3757*9%,IF(T3757&lt;250000,T3757*12%,T3757*15%)))))</f>
        <v>669.2</v>
      </c>
    </row>
    <row r="3758" spans="1:23" x14ac:dyDescent="0.3">
      <c r="A3758" s="2" t="s">
        <v>4139</v>
      </c>
      <c r="B3758" s="4">
        <v>43451</v>
      </c>
      <c r="C3758" s="4">
        <v>43452</v>
      </c>
      <c r="D3758" s="2" t="s">
        <v>35</v>
      </c>
      <c r="E3758" s="2" t="s">
        <v>68</v>
      </c>
      <c r="F3758" s="2" t="s">
        <v>519</v>
      </c>
      <c r="G3758" s="5" t="str">
        <f>VLOOKUP(F3758,'Customer Info'!A:B,2,0)</f>
        <v>Ruben</v>
      </c>
      <c r="H3758" s="5" t="str">
        <f>VLOOKUP(F3758,'Customer Info'!A:C,3,0)</f>
        <v>Ausman</v>
      </c>
      <c r="I3758" s="5" t="str">
        <f>VLOOKUP(F3758,'Customer Info'!A:E,5,0)</f>
        <v>Sonneberg</v>
      </c>
      <c r="J3758" s="2" t="s">
        <v>701</v>
      </c>
      <c r="K3758" s="6" t="str">
        <f>VLOOKUP(J3758,'Product Details'!B:C,2,0)</f>
        <v>Furniture</v>
      </c>
      <c r="L3758" s="6" t="str">
        <f>VLOOKUP(J3758,'Product Details'!B:D,3,0)</f>
        <v>Tables</v>
      </c>
      <c r="M3758" s="6" t="s">
        <v>6476</v>
      </c>
      <c r="N3758" s="2">
        <v>6701</v>
      </c>
      <c r="O3758" s="2">
        <v>6384</v>
      </c>
      <c r="P3758" s="2">
        <v>2</v>
      </c>
      <c r="Q3758" s="7">
        <f>O3758*P3758</f>
        <v>12768</v>
      </c>
      <c r="R3758" s="7">
        <f>N3758*P3758</f>
        <v>13402</v>
      </c>
      <c r="S3758" s="2">
        <v>87</v>
      </c>
      <c r="T3758" s="8">
        <f>R3758+S3758</f>
        <v>13489</v>
      </c>
      <c r="U3758" s="8">
        <f>T3758-Q3758</f>
        <v>721</v>
      </c>
      <c r="V3758" s="2" t="s">
        <v>33</v>
      </c>
      <c r="W3758" s="31">
        <f>IF(T3758&lt;5000,T3758*2%,IF(T3758&lt;25000,T3758*5%,IF(T3758&lt;50000,T3758*7%,IF(T3758&lt;100000,T3758*9%,IF(T3758&lt;250000,T3758*12%,T3758*15%)))))</f>
        <v>674.45</v>
      </c>
    </row>
    <row r="3759" spans="1:23" x14ac:dyDescent="0.3">
      <c r="A3759" s="2" t="s">
        <v>3041</v>
      </c>
      <c r="B3759" s="4">
        <v>43304</v>
      </c>
      <c r="C3759" s="4">
        <v>43304</v>
      </c>
      <c r="D3759" s="2" t="s">
        <v>35</v>
      </c>
      <c r="E3759" s="2" t="s">
        <v>36</v>
      </c>
      <c r="F3759" s="2" t="s">
        <v>658</v>
      </c>
      <c r="G3759" s="5" t="str">
        <f>VLOOKUP(F3759,'Customer Info'!A:B,2,0)</f>
        <v>Magdelene</v>
      </c>
      <c r="H3759" s="5" t="str">
        <f>VLOOKUP(F3759,'Customer Info'!A:C,3,0)</f>
        <v>Morse</v>
      </c>
      <c r="I3759" s="5" t="str">
        <f>VLOOKUP(F3759,'Customer Info'!A:E,5,0)</f>
        <v>Berlin</v>
      </c>
      <c r="J3759" s="2" t="s">
        <v>331</v>
      </c>
      <c r="K3759" s="6" t="str">
        <f>VLOOKUP(J3759,'Product Details'!B:C,2,0)</f>
        <v>Technology</v>
      </c>
      <c r="L3759" s="6" t="str">
        <f>VLOOKUP(J3759,'Product Details'!B:D,3,0)</f>
        <v>Phones</v>
      </c>
      <c r="M3759" s="6" t="s">
        <v>6501</v>
      </c>
      <c r="N3759" s="2">
        <v>6701</v>
      </c>
      <c r="O3759" s="2">
        <v>6384</v>
      </c>
      <c r="P3759" s="2">
        <v>2</v>
      </c>
      <c r="Q3759" s="7">
        <f>O3759*P3759</f>
        <v>12768</v>
      </c>
      <c r="R3759" s="7">
        <f>N3759*P3759</f>
        <v>13402</v>
      </c>
      <c r="S3759" s="2">
        <v>67</v>
      </c>
      <c r="T3759" s="8">
        <f>R3759+S3759</f>
        <v>13469</v>
      </c>
      <c r="U3759" s="8">
        <f>T3759-Q3759</f>
        <v>701</v>
      </c>
      <c r="V3759" s="2" t="s">
        <v>33</v>
      </c>
      <c r="W3759" s="31">
        <f>IF(T3759&lt;5000,T3759*2%,IF(T3759&lt;25000,T3759*5%,IF(T3759&lt;50000,T3759*7%,IF(T3759&lt;100000,T3759*9%,IF(T3759&lt;250000,T3759*12%,T3759*15%)))))</f>
        <v>673.45</v>
      </c>
    </row>
    <row r="3760" spans="1:23" x14ac:dyDescent="0.3">
      <c r="A3760" s="2" t="s">
        <v>1356</v>
      </c>
      <c r="B3760" s="4">
        <v>43500</v>
      </c>
      <c r="C3760" s="4">
        <v>43500</v>
      </c>
      <c r="D3760" s="2" t="s">
        <v>28</v>
      </c>
      <c r="E3760" s="2" t="s">
        <v>36</v>
      </c>
      <c r="F3760" s="2" t="s">
        <v>524</v>
      </c>
      <c r="G3760" s="5" t="str">
        <f>VLOOKUP(F3760,'Customer Info'!A:B,2,0)</f>
        <v>Troy</v>
      </c>
      <c r="H3760" s="5" t="str">
        <f>VLOOKUP(F3760,'Customer Info'!A:C,3,0)</f>
        <v>Staebel</v>
      </c>
      <c r="I3760" s="5" t="str">
        <f>VLOOKUP(F3760,'Customer Info'!A:E,5,0)</f>
        <v>Canberra</v>
      </c>
      <c r="J3760" s="2" t="s">
        <v>419</v>
      </c>
      <c r="K3760" s="6" t="str">
        <f>VLOOKUP(J3760,'Product Details'!B:C,2,0)</f>
        <v>Office_Supplies</v>
      </c>
      <c r="L3760" s="6" t="str">
        <f>VLOOKUP(J3760,'Product Details'!B:D,3,0)</f>
        <v>Labels</v>
      </c>
      <c r="M3760" s="6" t="s">
        <v>6465</v>
      </c>
      <c r="N3760" s="2">
        <v>3354</v>
      </c>
      <c r="O3760" s="2">
        <v>3102</v>
      </c>
      <c r="P3760" s="2">
        <v>4</v>
      </c>
      <c r="Q3760" s="7">
        <f>O3760*P3760</f>
        <v>12408</v>
      </c>
      <c r="R3760" s="7">
        <f>N3760*P3760</f>
        <v>13416</v>
      </c>
      <c r="S3760" s="2">
        <v>93</v>
      </c>
      <c r="T3760" s="8">
        <f>R3760+S3760</f>
        <v>13509</v>
      </c>
      <c r="U3760" s="8">
        <f>T3760-Q3760</f>
        <v>1101</v>
      </c>
      <c r="V3760" s="2" t="s">
        <v>33</v>
      </c>
      <c r="W3760" s="31">
        <f>IF(T3760&lt;5000,T3760*2%,IF(T3760&lt;25000,T3760*5%,IF(T3760&lt;50000,T3760*7%,IF(T3760&lt;100000,T3760*9%,IF(T3760&lt;250000,T3760*12%,T3760*15%)))))</f>
        <v>675.45</v>
      </c>
    </row>
    <row r="3761" spans="1:23" x14ac:dyDescent="0.3">
      <c r="A3761" s="2" t="s">
        <v>3102</v>
      </c>
      <c r="B3761" s="4">
        <v>43396</v>
      </c>
      <c r="C3761" s="4">
        <v>43397</v>
      </c>
      <c r="D3761" s="2" t="s">
        <v>28</v>
      </c>
      <c r="E3761" s="2" t="s">
        <v>91</v>
      </c>
      <c r="F3761" s="2" t="s">
        <v>133</v>
      </c>
      <c r="G3761" s="5" t="str">
        <f>VLOOKUP(F3761,'Customer Info'!A:B,2,0)</f>
        <v>Steven</v>
      </c>
      <c r="H3761" s="5" t="str">
        <f>VLOOKUP(F3761,'Customer Info'!A:C,3,0)</f>
        <v>Ward</v>
      </c>
      <c r="I3761" s="5" t="str">
        <f>VLOOKUP(F3761,'Customer Info'!A:E,5,0)</f>
        <v>Adelaide</v>
      </c>
      <c r="J3761" s="2" t="s">
        <v>532</v>
      </c>
      <c r="K3761" s="6" t="str">
        <f>VLOOKUP(J3761,'Product Details'!B:C,2,0)</f>
        <v>Office_Supplies</v>
      </c>
      <c r="L3761" s="6" t="str">
        <f>VLOOKUP(J3761,'Product Details'!B:D,3,0)</f>
        <v>Supplies</v>
      </c>
      <c r="M3761" s="6" t="s">
        <v>6424</v>
      </c>
      <c r="N3761" s="2">
        <v>2242</v>
      </c>
      <c r="O3761" s="2">
        <v>2075</v>
      </c>
      <c r="P3761" s="2">
        <v>6</v>
      </c>
      <c r="Q3761" s="7">
        <f>O3761*P3761</f>
        <v>12450</v>
      </c>
      <c r="R3761" s="7">
        <f>N3761*P3761</f>
        <v>13452</v>
      </c>
      <c r="S3761" s="2">
        <v>57</v>
      </c>
      <c r="T3761" s="8">
        <f>R3761+S3761</f>
        <v>13509</v>
      </c>
      <c r="U3761" s="8">
        <f>T3761-Q3761</f>
        <v>1059</v>
      </c>
      <c r="V3761" s="2" t="s">
        <v>33</v>
      </c>
      <c r="W3761" s="31">
        <f>IF(T3761&lt;5000,T3761*2%,IF(T3761&lt;25000,T3761*5%,IF(T3761&lt;50000,T3761*7%,IF(T3761&lt;100000,T3761*9%,IF(T3761&lt;250000,T3761*12%,T3761*15%)))))</f>
        <v>675.45</v>
      </c>
    </row>
    <row r="3762" spans="1:23" x14ac:dyDescent="0.3">
      <c r="A3762" s="2" t="s">
        <v>992</v>
      </c>
      <c r="B3762" s="4">
        <v>43651</v>
      </c>
      <c r="C3762" s="4">
        <v>43652</v>
      </c>
      <c r="D3762" s="2" t="s">
        <v>47</v>
      </c>
      <c r="E3762" s="2" t="s">
        <v>36</v>
      </c>
      <c r="F3762" s="2" t="s">
        <v>715</v>
      </c>
      <c r="G3762" s="5" t="str">
        <f>VLOOKUP(F3762,'Customer Info'!A:B,2,0)</f>
        <v>Patrick</v>
      </c>
      <c r="H3762" s="5" t="str">
        <f>VLOOKUP(F3762,'Customer Info'!A:C,3,0)</f>
        <v>Bzostek</v>
      </c>
      <c r="I3762" s="5" t="str">
        <f>VLOOKUP(F3762,'Customer Info'!A:E,5,0)</f>
        <v>Brisbane</v>
      </c>
      <c r="J3762" s="2" t="s">
        <v>668</v>
      </c>
      <c r="K3762" s="6" t="str">
        <f>VLOOKUP(J3762,'Product Details'!B:C,2,0)</f>
        <v>Technology</v>
      </c>
      <c r="L3762" s="6" t="str">
        <f>VLOOKUP(J3762,'Product Details'!B:D,3,0)</f>
        <v>Phones</v>
      </c>
      <c r="M3762" s="6" t="s">
        <v>6432</v>
      </c>
      <c r="N3762" s="2">
        <v>2243</v>
      </c>
      <c r="O3762" s="2">
        <v>2000</v>
      </c>
      <c r="P3762" s="2">
        <v>6</v>
      </c>
      <c r="Q3762" s="7">
        <f>O3762*P3762</f>
        <v>12000</v>
      </c>
      <c r="R3762" s="7">
        <f>N3762*P3762</f>
        <v>13458</v>
      </c>
      <c r="S3762" s="2">
        <v>63</v>
      </c>
      <c r="T3762" s="8">
        <f>R3762+S3762</f>
        <v>13521</v>
      </c>
      <c r="U3762" s="8">
        <f>T3762-Q3762</f>
        <v>1521</v>
      </c>
      <c r="V3762" s="2" t="s">
        <v>33</v>
      </c>
      <c r="W3762" s="31">
        <f>IF(T3762&lt;5000,T3762*2%,IF(T3762&lt;25000,T3762*5%,IF(T3762&lt;50000,T3762*7%,IF(T3762&lt;100000,T3762*9%,IF(T3762&lt;250000,T3762*12%,T3762*15%)))))</f>
        <v>676.05000000000007</v>
      </c>
    </row>
    <row r="3763" spans="1:23" x14ac:dyDescent="0.3">
      <c r="A3763" s="2" t="s">
        <v>2063</v>
      </c>
      <c r="B3763" s="4">
        <v>43289</v>
      </c>
      <c r="C3763" s="4">
        <v>43291</v>
      </c>
      <c r="D3763" s="2" t="s">
        <v>28</v>
      </c>
      <c r="E3763" s="2" t="s">
        <v>43</v>
      </c>
      <c r="F3763" s="2" t="s">
        <v>1764</v>
      </c>
      <c r="G3763" s="5" t="str">
        <f>VLOOKUP(F3763,'Customer Info'!A:B,2,0)</f>
        <v>Mitch</v>
      </c>
      <c r="H3763" s="5" t="str">
        <f>VLOOKUP(F3763,'Customer Info'!A:C,3,0)</f>
        <v>Willingham</v>
      </c>
      <c r="I3763" s="5" t="str">
        <f>VLOOKUP(F3763,'Customer Info'!A:E,5,0)</f>
        <v>Surakarta</v>
      </c>
      <c r="J3763" s="2" t="s">
        <v>93</v>
      </c>
      <c r="K3763" s="6" t="str">
        <f>VLOOKUP(J3763,'Product Details'!B:C,2,0)</f>
        <v>Furniture</v>
      </c>
      <c r="L3763" s="6" t="str">
        <f>VLOOKUP(J3763,'Product Details'!B:D,3,0)</f>
        <v>Bookcases</v>
      </c>
      <c r="M3763" s="6" t="s">
        <v>6452</v>
      </c>
      <c r="N3763" s="2">
        <v>4487</v>
      </c>
      <c r="O3763" s="2">
        <v>4201</v>
      </c>
      <c r="P3763" s="2">
        <v>3</v>
      </c>
      <c r="Q3763" s="7">
        <f>O3763*P3763</f>
        <v>12603</v>
      </c>
      <c r="R3763" s="7">
        <f>N3763*P3763</f>
        <v>13461</v>
      </c>
      <c r="S3763" s="2">
        <v>84</v>
      </c>
      <c r="T3763" s="8">
        <f>R3763+S3763</f>
        <v>13545</v>
      </c>
      <c r="U3763" s="8">
        <f>T3763-Q3763</f>
        <v>942</v>
      </c>
      <c r="V3763" s="2" t="s">
        <v>63</v>
      </c>
      <c r="W3763" s="31">
        <f>IF(T3763&lt;5000,T3763*2%,IF(T3763&lt;25000,T3763*5%,IF(T3763&lt;50000,T3763*7%,IF(T3763&lt;100000,T3763*9%,IF(T3763&lt;250000,T3763*12%,T3763*15%)))))</f>
        <v>677.25</v>
      </c>
    </row>
    <row r="3764" spans="1:23" x14ac:dyDescent="0.3">
      <c r="A3764" s="2" t="s">
        <v>156</v>
      </c>
      <c r="B3764" s="4">
        <v>43384</v>
      </c>
      <c r="C3764" s="4">
        <v>43386</v>
      </c>
      <c r="D3764" s="2" t="s">
        <v>28</v>
      </c>
      <c r="E3764" s="2" t="s">
        <v>43</v>
      </c>
      <c r="F3764" s="2" t="s">
        <v>157</v>
      </c>
      <c r="G3764" s="5" t="str">
        <f>VLOOKUP(F3764,'Customer Info'!A:B,2,0)</f>
        <v>Patrick</v>
      </c>
      <c r="H3764" s="5" t="str">
        <f>VLOOKUP(F3764,'Customer Info'!A:C,3,0)</f>
        <v>Bzostek</v>
      </c>
      <c r="I3764" s="5" t="str">
        <f>VLOOKUP(F3764,'Customer Info'!A:E,5,0)</f>
        <v>Krefeld</v>
      </c>
      <c r="J3764" s="2" t="s">
        <v>99</v>
      </c>
      <c r="K3764" s="6" t="str">
        <f>VLOOKUP(J3764,'Product Details'!B:C,2,0)</f>
        <v>Office_Supplies</v>
      </c>
      <c r="L3764" s="6" t="str">
        <f>VLOOKUP(J3764,'Product Details'!B:D,3,0)</f>
        <v>Art</v>
      </c>
      <c r="M3764" s="6" t="s">
        <v>6533</v>
      </c>
      <c r="N3764" s="2">
        <v>4487</v>
      </c>
      <c r="O3764" s="2">
        <v>4201</v>
      </c>
      <c r="P3764" s="2">
        <v>3</v>
      </c>
      <c r="Q3764" s="7">
        <f>O3764*P3764</f>
        <v>12603</v>
      </c>
      <c r="R3764" s="7">
        <f>N3764*P3764</f>
        <v>13461</v>
      </c>
      <c r="S3764" s="2">
        <v>51</v>
      </c>
      <c r="T3764" s="8">
        <f>R3764+S3764</f>
        <v>13512</v>
      </c>
      <c r="U3764" s="8">
        <f>T3764-Q3764</f>
        <v>909</v>
      </c>
      <c r="V3764" s="2" t="s">
        <v>33</v>
      </c>
      <c r="W3764" s="31">
        <f>IF(T3764&lt;5000,T3764*2%,IF(T3764&lt;25000,T3764*5%,IF(T3764&lt;50000,T3764*7%,IF(T3764&lt;100000,T3764*9%,IF(T3764&lt;250000,T3764*12%,T3764*15%)))))</f>
        <v>675.6</v>
      </c>
    </row>
    <row r="3765" spans="1:23" x14ac:dyDescent="0.3">
      <c r="A3765" s="2" t="s">
        <v>2869</v>
      </c>
      <c r="B3765" s="4">
        <v>43169</v>
      </c>
      <c r="C3765" s="4">
        <v>43169</v>
      </c>
      <c r="D3765" s="2" t="s">
        <v>28</v>
      </c>
      <c r="E3765" s="2" t="s">
        <v>91</v>
      </c>
      <c r="F3765" s="2" t="s">
        <v>1896</v>
      </c>
      <c r="G3765" s="5" t="str">
        <f>VLOOKUP(F3765,'Customer Info'!A:B,2,0)</f>
        <v>Eugene</v>
      </c>
      <c r="H3765" s="5" t="str">
        <f>VLOOKUP(F3765,'Customer Info'!A:C,3,0)</f>
        <v>Barchas</v>
      </c>
      <c r="I3765" s="5" t="str">
        <f>VLOOKUP(F3765,'Customer Info'!A:E,5,0)</f>
        <v>Aksu</v>
      </c>
      <c r="J3765" s="2" t="s">
        <v>840</v>
      </c>
      <c r="K3765" s="6" t="str">
        <f>VLOOKUP(J3765,'Product Details'!B:C,2,0)</f>
        <v>Office_Supplies</v>
      </c>
      <c r="L3765" s="6" t="str">
        <f>VLOOKUP(J3765,'Product Details'!B:D,3,0)</f>
        <v>Envelopes</v>
      </c>
      <c r="M3765" s="6" t="s">
        <v>6483</v>
      </c>
      <c r="N3765" s="2">
        <v>1925</v>
      </c>
      <c r="O3765" s="2">
        <v>1834</v>
      </c>
      <c r="P3765" s="2">
        <v>7</v>
      </c>
      <c r="Q3765" s="7">
        <f>O3765*P3765</f>
        <v>12838</v>
      </c>
      <c r="R3765" s="7">
        <f>N3765*P3765</f>
        <v>13475</v>
      </c>
      <c r="S3765" s="2">
        <v>43</v>
      </c>
      <c r="T3765" s="8">
        <f>R3765+S3765</f>
        <v>13518</v>
      </c>
      <c r="U3765" s="8">
        <f>T3765-Q3765</f>
        <v>680</v>
      </c>
      <c r="V3765" s="2" t="s">
        <v>30</v>
      </c>
      <c r="W3765" s="31">
        <f>IF(T3765&lt;5000,T3765*2%,IF(T3765&lt;25000,T3765*5%,IF(T3765&lt;50000,T3765*7%,IF(T3765&lt;100000,T3765*9%,IF(T3765&lt;250000,T3765*12%,T3765*15%)))))</f>
        <v>675.90000000000009</v>
      </c>
    </row>
    <row r="3766" spans="1:23" x14ac:dyDescent="0.3">
      <c r="A3766" s="2" t="s">
        <v>702</v>
      </c>
      <c r="B3766" s="4">
        <v>43220</v>
      </c>
      <c r="C3766" s="4">
        <v>43221</v>
      </c>
      <c r="D3766" s="2" t="s">
        <v>35</v>
      </c>
      <c r="E3766" s="2" t="s">
        <v>29</v>
      </c>
      <c r="F3766" s="2" t="s">
        <v>703</v>
      </c>
      <c r="G3766" s="5" t="str">
        <f>VLOOKUP(F3766,'Customer Info'!A:B,2,0)</f>
        <v>Eric</v>
      </c>
      <c r="H3766" s="5" t="str">
        <f>VLOOKUP(F3766,'Customer Info'!A:C,3,0)</f>
        <v>Barreto</v>
      </c>
      <c r="I3766" s="5" t="str">
        <f>VLOOKUP(F3766,'Customer Info'!A:E,5,0)</f>
        <v>Liaoyang</v>
      </c>
      <c r="J3766" s="2" t="s">
        <v>550</v>
      </c>
      <c r="K3766" s="6" t="str">
        <f>VLOOKUP(J3766,'Product Details'!B:C,2,0)</f>
        <v>Office_Supplies</v>
      </c>
      <c r="L3766" s="6" t="str">
        <f>VLOOKUP(J3766,'Product Details'!B:D,3,0)</f>
        <v>Art</v>
      </c>
      <c r="M3766" s="6" t="s">
        <v>6477</v>
      </c>
      <c r="N3766" s="2">
        <v>2250</v>
      </c>
      <c r="O3766" s="2">
        <v>2207</v>
      </c>
      <c r="P3766" s="2">
        <v>6</v>
      </c>
      <c r="Q3766" s="7">
        <f>O3766*P3766</f>
        <v>13242</v>
      </c>
      <c r="R3766" s="7">
        <f>N3766*P3766</f>
        <v>13500</v>
      </c>
      <c r="S3766" s="2">
        <v>75</v>
      </c>
      <c r="T3766" s="8">
        <f>R3766+S3766</f>
        <v>13575</v>
      </c>
      <c r="U3766" s="8">
        <f>T3766-Q3766</f>
        <v>333</v>
      </c>
      <c r="V3766" s="2" t="s">
        <v>33</v>
      </c>
      <c r="W3766" s="31">
        <f>IF(T3766&lt;5000,T3766*2%,IF(T3766&lt;25000,T3766*5%,IF(T3766&lt;50000,T3766*7%,IF(T3766&lt;100000,T3766*9%,IF(T3766&lt;250000,T3766*12%,T3766*15%)))))</f>
        <v>678.75</v>
      </c>
    </row>
    <row r="3767" spans="1:23" x14ac:dyDescent="0.3">
      <c r="A3767" s="2" t="s">
        <v>5058</v>
      </c>
      <c r="B3767" s="4">
        <v>43518</v>
      </c>
      <c r="C3767" s="4">
        <v>43520</v>
      </c>
      <c r="D3767" s="2" t="s">
        <v>35</v>
      </c>
      <c r="E3767" s="2" t="s">
        <v>43</v>
      </c>
      <c r="F3767" s="2" t="s">
        <v>1387</v>
      </c>
      <c r="G3767" s="5" t="str">
        <f>VLOOKUP(F3767,'Customer Info'!A:B,2,0)</f>
        <v>Neoma</v>
      </c>
      <c r="H3767" s="5" t="str">
        <f>VLOOKUP(F3767,'Customer Info'!A:C,3,0)</f>
        <v>Murray</v>
      </c>
      <c r="I3767" s="5" t="str">
        <f>VLOOKUP(F3767,'Customer Info'!A:E,5,0)</f>
        <v>Guwahati</v>
      </c>
      <c r="J3767" s="2" t="s">
        <v>217</v>
      </c>
      <c r="K3767" s="6" t="str">
        <f>VLOOKUP(J3767,'Product Details'!B:C,2,0)</f>
        <v>Office_Supplies</v>
      </c>
      <c r="L3767" s="6" t="str">
        <f>VLOOKUP(J3767,'Product Details'!B:D,3,0)</f>
        <v>Labels</v>
      </c>
      <c r="M3767" s="6" t="s">
        <v>6441</v>
      </c>
      <c r="N3767" s="2">
        <v>2250</v>
      </c>
      <c r="O3767" s="2">
        <v>2207</v>
      </c>
      <c r="P3767" s="2">
        <v>6</v>
      </c>
      <c r="Q3767" s="7">
        <f>O3767*P3767</f>
        <v>13242</v>
      </c>
      <c r="R3767" s="7">
        <f>N3767*P3767</f>
        <v>13500</v>
      </c>
      <c r="S3767" s="2">
        <v>44</v>
      </c>
      <c r="T3767" s="8">
        <f>R3767+S3767</f>
        <v>13544</v>
      </c>
      <c r="U3767" s="8">
        <f>T3767-Q3767</f>
        <v>302</v>
      </c>
      <c r="V3767" s="2" t="s">
        <v>63</v>
      </c>
      <c r="W3767" s="31">
        <f>IF(T3767&lt;5000,T3767*2%,IF(T3767&lt;25000,T3767*5%,IF(T3767&lt;50000,T3767*7%,IF(T3767&lt;100000,T3767*9%,IF(T3767&lt;250000,T3767*12%,T3767*15%)))))</f>
        <v>677.2</v>
      </c>
    </row>
    <row r="3768" spans="1:23" x14ac:dyDescent="0.3">
      <c r="A3768" s="2" t="s">
        <v>2139</v>
      </c>
      <c r="B3768" s="4">
        <v>43134</v>
      </c>
      <c r="C3768" s="4">
        <v>43134</v>
      </c>
      <c r="D3768" s="2" t="s">
        <v>35</v>
      </c>
      <c r="E3768" s="2" t="s">
        <v>48</v>
      </c>
      <c r="F3768" s="2" t="s">
        <v>1039</v>
      </c>
      <c r="G3768" s="5" t="str">
        <f>VLOOKUP(F3768,'Customer Info'!A:B,2,0)</f>
        <v>Jessica</v>
      </c>
      <c r="H3768" s="5" t="str">
        <f>VLOOKUP(F3768,'Customer Info'!A:C,3,0)</f>
        <v>Myrick</v>
      </c>
      <c r="I3768" s="5" t="str">
        <f>VLOOKUP(F3768,'Customer Info'!A:E,5,0)</f>
        <v>Jakarta</v>
      </c>
      <c r="J3768" s="2" t="s">
        <v>454</v>
      </c>
      <c r="K3768" s="6" t="str">
        <f>VLOOKUP(J3768,'Product Details'!B:C,2,0)</f>
        <v>Office_Supplies</v>
      </c>
      <c r="L3768" s="6" t="str">
        <f>VLOOKUP(J3768,'Product Details'!B:D,3,0)</f>
        <v>Paper</v>
      </c>
      <c r="M3768" s="6" t="s">
        <v>6566</v>
      </c>
      <c r="N3768" s="2">
        <v>2706</v>
      </c>
      <c r="O3768" s="2">
        <v>2553</v>
      </c>
      <c r="P3768" s="2">
        <v>5</v>
      </c>
      <c r="Q3768" s="7">
        <f>O3768*P3768</f>
        <v>12765</v>
      </c>
      <c r="R3768" s="7">
        <f>N3768*P3768</f>
        <v>13530</v>
      </c>
      <c r="S3768" s="2">
        <v>90</v>
      </c>
      <c r="T3768" s="8">
        <f>R3768+S3768</f>
        <v>13620</v>
      </c>
      <c r="U3768" s="8">
        <f>T3768-Q3768</f>
        <v>855</v>
      </c>
      <c r="V3768" s="2" t="s">
        <v>33</v>
      </c>
      <c r="W3768" s="31">
        <f>IF(T3768&lt;5000,T3768*2%,IF(T3768&lt;25000,T3768*5%,IF(T3768&lt;50000,T3768*7%,IF(T3768&lt;100000,T3768*9%,IF(T3768&lt;250000,T3768*12%,T3768*15%)))))</f>
        <v>681</v>
      </c>
    </row>
    <row r="3769" spans="1:23" x14ac:dyDescent="0.3">
      <c r="A3769" s="2" t="s">
        <v>4805</v>
      </c>
      <c r="B3769" s="4">
        <v>43172</v>
      </c>
      <c r="C3769" s="4">
        <v>43174</v>
      </c>
      <c r="D3769" s="2" t="s">
        <v>35</v>
      </c>
      <c r="E3769" s="2" t="s">
        <v>48</v>
      </c>
      <c r="F3769" s="2" t="s">
        <v>1574</v>
      </c>
      <c r="G3769" s="5" t="str">
        <f>VLOOKUP(F3769,'Customer Info'!A:B,2,0)</f>
        <v>Max</v>
      </c>
      <c r="H3769" s="5" t="str">
        <f>VLOOKUP(F3769,'Customer Info'!A:C,3,0)</f>
        <v>Ludwig</v>
      </c>
      <c r="I3769" s="5" t="str">
        <f>VLOOKUP(F3769,'Customer Info'!A:E,5,0)</f>
        <v>Cirebon</v>
      </c>
      <c r="J3769" s="2" t="s">
        <v>325</v>
      </c>
      <c r="K3769" s="6" t="str">
        <f>VLOOKUP(J3769,'Product Details'!B:C,2,0)</f>
        <v>Technology</v>
      </c>
      <c r="L3769" s="6" t="str">
        <f>VLOOKUP(J3769,'Product Details'!B:D,3,0)</f>
        <v>Copiers</v>
      </c>
      <c r="M3769" s="6" t="s">
        <v>6415</v>
      </c>
      <c r="N3769" s="2">
        <v>2706</v>
      </c>
      <c r="O3769" s="2">
        <v>2553</v>
      </c>
      <c r="P3769" s="2">
        <v>5</v>
      </c>
      <c r="Q3769" s="7">
        <f>O3769*P3769</f>
        <v>12765</v>
      </c>
      <c r="R3769" s="7">
        <f>N3769*P3769</f>
        <v>13530</v>
      </c>
      <c r="S3769" s="2">
        <v>86</v>
      </c>
      <c r="T3769" s="8">
        <f>R3769+S3769</f>
        <v>13616</v>
      </c>
      <c r="U3769" s="8">
        <f>T3769-Q3769</f>
        <v>851</v>
      </c>
      <c r="V3769" s="2" t="s">
        <v>63</v>
      </c>
      <c r="W3769" s="31">
        <f>IF(T3769&lt;5000,T3769*2%,IF(T3769&lt;25000,T3769*5%,IF(T3769&lt;50000,T3769*7%,IF(T3769&lt;100000,T3769*9%,IF(T3769&lt;250000,T3769*12%,T3769*15%)))))</f>
        <v>680.80000000000007</v>
      </c>
    </row>
    <row r="3770" spans="1:23" x14ac:dyDescent="0.3">
      <c r="A3770" s="2" t="s">
        <v>2908</v>
      </c>
      <c r="B3770" s="4">
        <v>43462</v>
      </c>
      <c r="C3770" s="4">
        <v>43464</v>
      </c>
      <c r="D3770" s="2" t="s">
        <v>35</v>
      </c>
      <c r="E3770" s="2" t="s">
        <v>48</v>
      </c>
      <c r="F3770" s="2" t="s">
        <v>1271</v>
      </c>
      <c r="G3770" s="5" t="str">
        <f>VLOOKUP(F3770,'Customer Info'!A:B,2,0)</f>
        <v>Thomas</v>
      </c>
      <c r="H3770" s="5" t="str">
        <f>VLOOKUP(F3770,'Customer Info'!A:C,3,0)</f>
        <v>Boland</v>
      </c>
      <c r="I3770" s="5" t="str">
        <f>VLOOKUP(F3770,'Customer Info'!A:E,5,0)</f>
        <v>Surabaya</v>
      </c>
      <c r="J3770" s="2" t="s">
        <v>441</v>
      </c>
      <c r="K3770" s="6" t="str">
        <f>VLOOKUP(J3770,'Product Details'!B:C,2,0)</f>
        <v>Technology</v>
      </c>
      <c r="L3770" s="6" t="str">
        <f>VLOOKUP(J3770,'Product Details'!B:D,3,0)</f>
        <v>Phones</v>
      </c>
      <c r="M3770" s="6" t="s">
        <v>6417</v>
      </c>
      <c r="N3770" s="2">
        <v>2706</v>
      </c>
      <c r="O3770" s="2">
        <v>2553</v>
      </c>
      <c r="P3770" s="2">
        <v>5</v>
      </c>
      <c r="Q3770" s="7">
        <f>O3770*P3770</f>
        <v>12765</v>
      </c>
      <c r="R3770" s="7">
        <f>N3770*P3770</f>
        <v>13530</v>
      </c>
      <c r="S3770" s="2">
        <v>80</v>
      </c>
      <c r="T3770" s="8">
        <f>R3770+S3770</f>
        <v>13610</v>
      </c>
      <c r="U3770" s="8">
        <f>T3770-Q3770</f>
        <v>845</v>
      </c>
      <c r="V3770" s="2" t="s">
        <v>63</v>
      </c>
      <c r="W3770" s="31">
        <f>IF(T3770&lt;5000,T3770*2%,IF(T3770&lt;25000,T3770*5%,IF(T3770&lt;50000,T3770*7%,IF(T3770&lt;100000,T3770*9%,IF(T3770&lt;250000,T3770*12%,T3770*15%)))))</f>
        <v>680.5</v>
      </c>
    </row>
    <row r="3771" spans="1:23" x14ac:dyDescent="0.3">
      <c r="A3771" s="2" t="s">
        <v>392</v>
      </c>
      <c r="B3771" s="4">
        <v>43108</v>
      </c>
      <c r="C3771" s="4">
        <v>43108</v>
      </c>
      <c r="D3771" s="2" t="s">
        <v>35</v>
      </c>
      <c r="E3771" s="2" t="s">
        <v>36</v>
      </c>
      <c r="F3771" s="2" t="s">
        <v>393</v>
      </c>
      <c r="G3771" s="5" t="str">
        <f>VLOOKUP(F3771,'Customer Info'!A:B,2,0)</f>
        <v>Sally</v>
      </c>
      <c r="H3771" s="5" t="str">
        <f>VLOOKUP(F3771,'Customer Info'!A:C,3,0)</f>
        <v>Knutson</v>
      </c>
      <c r="I3771" s="5" t="str">
        <f>VLOOKUP(F3771,'Customer Info'!A:E,5,0)</f>
        <v>CastropRauxel</v>
      </c>
      <c r="J3771" s="2" t="s">
        <v>285</v>
      </c>
      <c r="K3771" s="6" t="str">
        <f>VLOOKUP(J3771,'Product Details'!B:C,2,0)</f>
        <v>Technology</v>
      </c>
      <c r="L3771" s="6" t="str">
        <f>VLOOKUP(J3771,'Product Details'!B:D,3,0)</f>
        <v>Phones</v>
      </c>
      <c r="M3771" s="6" t="s">
        <v>6542</v>
      </c>
      <c r="N3771" s="2">
        <v>2706</v>
      </c>
      <c r="O3771" s="2">
        <v>2553</v>
      </c>
      <c r="P3771" s="2">
        <v>5</v>
      </c>
      <c r="Q3771" s="7">
        <f>O3771*P3771</f>
        <v>12765</v>
      </c>
      <c r="R3771" s="7">
        <f>N3771*P3771</f>
        <v>13530</v>
      </c>
      <c r="S3771" s="2">
        <v>39</v>
      </c>
      <c r="T3771" s="8">
        <f>R3771+S3771</f>
        <v>13569</v>
      </c>
      <c r="U3771" s="8">
        <f>T3771-Q3771</f>
        <v>804</v>
      </c>
      <c r="V3771" s="2" t="s">
        <v>63</v>
      </c>
      <c r="W3771" s="31">
        <f>IF(T3771&lt;5000,T3771*2%,IF(T3771&lt;25000,T3771*5%,IF(T3771&lt;50000,T3771*7%,IF(T3771&lt;100000,T3771*9%,IF(T3771&lt;250000,T3771*12%,T3771*15%)))))</f>
        <v>678.45</v>
      </c>
    </row>
    <row r="3772" spans="1:23" x14ac:dyDescent="0.3">
      <c r="A3772" s="2" t="s">
        <v>1658</v>
      </c>
      <c r="B3772" s="4">
        <v>43855</v>
      </c>
      <c r="C3772" s="4">
        <v>43857</v>
      </c>
      <c r="D3772" s="2" t="s">
        <v>35</v>
      </c>
      <c r="E3772" s="2" t="s">
        <v>36</v>
      </c>
      <c r="F3772" s="2" t="s">
        <v>98</v>
      </c>
      <c r="G3772" s="5" t="str">
        <f>VLOOKUP(F3772,'Customer Info'!A:B,2,0)</f>
        <v>David</v>
      </c>
      <c r="H3772" s="5" t="str">
        <f>VLOOKUP(F3772,'Customer Info'!A:C,3,0)</f>
        <v>Kendrick</v>
      </c>
      <c r="I3772" s="5" t="str">
        <f>VLOOKUP(F3772,'Customer Info'!A:E,5,0)</f>
        <v>Kunming</v>
      </c>
      <c r="J3772" s="2" t="s">
        <v>32</v>
      </c>
      <c r="K3772" s="6" t="str">
        <f>VLOOKUP(J3772,'Product Details'!B:C,2,0)</f>
        <v>Technology</v>
      </c>
      <c r="L3772" s="6" t="str">
        <f>VLOOKUP(J3772,'Product Details'!B:D,3,0)</f>
        <v>Machines</v>
      </c>
      <c r="M3772" s="6" t="s">
        <v>6403</v>
      </c>
      <c r="N3772" s="2">
        <v>6768</v>
      </c>
      <c r="O3772" s="2">
        <v>6512</v>
      </c>
      <c r="P3772" s="2">
        <v>2</v>
      </c>
      <c r="Q3772" s="7">
        <f>O3772*P3772</f>
        <v>13024</v>
      </c>
      <c r="R3772" s="7">
        <f>N3772*P3772</f>
        <v>13536</v>
      </c>
      <c r="S3772" s="2">
        <v>77</v>
      </c>
      <c r="T3772" s="8">
        <f>R3772+S3772</f>
        <v>13613</v>
      </c>
      <c r="U3772" s="8">
        <f>T3772-Q3772</f>
        <v>589</v>
      </c>
      <c r="V3772" s="2" t="s">
        <v>63</v>
      </c>
      <c r="W3772" s="31">
        <f>IF(T3772&lt;5000,T3772*2%,IF(T3772&lt;25000,T3772*5%,IF(T3772&lt;50000,T3772*7%,IF(T3772&lt;100000,T3772*9%,IF(T3772&lt;250000,T3772*12%,T3772*15%)))))</f>
        <v>680.65000000000009</v>
      </c>
    </row>
    <row r="3773" spans="1:23" x14ac:dyDescent="0.3">
      <c r="A3773" s="2" t="s">
        <v>473</v>
      </c>
      <c r="B3773" s="4">
        <v>43107</v>
      </c>
      <c r="C3773" s="4">
        <v>43108</v>
      </c>
      <c r="D3773" s="2" t="s">
        <v>35</v>
      </c>
      <c r="E3773" s="2" t="s">
        <v>36</v>
      </c>
      <c r="F3773" s="2" t="s">
        <v>474</v>
      </c>
      <c r="G3773" s="5" t="str">
        <f>VLOOKUP(F3773,'Customer Info'!A:B,2,0)</f>
        <v>Debra</v>
      </c>
      <c r="H3773" s="5" t="str">
        <f>VLOOKUP(F3773,'Customer Info'!A:C,3,0)</f>
        <v>Catini</v>
      </c>
      <c r="I3773" s="5" t="str">
        <f>VLOOKUP(F3773,'Customer Info'!A:E,5,0)</f>
        <v>Zhengzhou</v>
      </c>
      <c r="J3773" s="2" t="s">
        <v>361</v>
      </c>
      <c r="K3773" s="6" t="str">
        <f>VLOOKUP(J3773,'Product Details'!B:C,2,0)</f>
        <v>Technology</v>
      </c>
      <c r="L3773" s="6" t="str">
        <f>VLOOKUP(J3773,'Product Details'!B:D,3,0)</f>
        <v>Machines</v>
      </c>
      <c r="M3773" s="6" t="s">
        <v>6423</v>
      </c>
      <c r="N3773" s="2">
        <v>6768</v>
      </c>
      <c r="O3773" s="2">
        <v>6512</v>
      </c>
      <c r="P3773" s="2">
        <v>2</v>
      </c>
      <c r="Q3773" s="7">
        <f>O3773*P3773</f>
        <v>13024</v>
      </c>
      <c r="R3773" s="7">
        <f>N3773*P3773</f>
        <v>13536</v>
      </c>
      <c r="S3773" s="2">
        <v>69</v>
      </c>
      <c r="T3773" s="8">
        <f>R3773+S3773</f>
        <v>13605</v>
      </c>
      <c r="U3773" s="8">
        <f>T3773-Q3773</f>
        <v>581</v>
      </c>
      <c r="V3773" s="2" t="s">
        <v>30</v>
      </c>
      <c r="W3773" s="31">
        <f>IF(T3773&lt;5000,T3773*2%,IF(T3773&lt;25000,T3773*5%,IF(T3773&lt;50000,T3773*7%,IF(T3773&lt;100000,T3773*9%,IF(T3773&lt;250000,T3773*12%,T3773*15%)))))</f>
        <v>680.25</v>
      </c>
    </row>
    <row r="3774" spans="1:23" x14ac:dyDescent="0.3">
      <c r="A3774" s="2" t="s">
        <v>4439</v>
      </c>
      <c r="B3774" s="4">
        <v>43736</v>
      </c>
      <c r="C3774" s="4">
        <v>43738</v>
      </c>
      <c r="D3774" s="2" t="s">
        <v>35</v>
      </c>
      <c r="E3774" s="2" t="s">
        <v>68</v>
      </c>
      <c r="F3774" s="2" t="s">
        <v>791</v>
      </c>
      <c r="G3774" s="5" t="str">
        <f>VLOOKUP(F3774,'Customer Info'!A:B,2,0)</f>
        <v>Laurel</v>
      </c>
      <c r="H3774" s="5" t="str">
        <f>VLOOKUP(F3774,'Customer Info'!A:C,3,0)</f>
        <v>Beltran</v>
      </c>
      <c r="I3774" s="5" t="str">
        <f>VLOOKUP(F3774,'Customer Info'!A:E,5,0)</f>
        <v>Melbourne</v>
      </c>
      <c r="J3774" s="2" t="s">
        <v>334</v>
      </c>
      <c r="K3774" s="6" t="str">
        <f>VLOOKUP(J3774,'Product Details'!B:C,2,0)</f>
        <v>Office_Supplies</v>
      </c>
      <c r="L3774" s="6" t="str">
        <f>VLOOKUP(J3774,'Product Details'!B:D,3,0)</f>
        <v>Paper</v>
      </c>
      <c r="M3774" s="6" t="s">
        <v>6570</v>
      </c>
      <c r="N3774" s="2">
        <v>6768</v>
      </c>
      <c r="O3774" s="2">
        <v>6512</v>
      </c>
      <c r="P3774" s="2">
        <v>2</v>
      </c>
      <c r="Q3774" s="7">
        <f>O3774*P3774</f>
        <v>13024</v>
      </c>
      <c r="R3774" s="7">
        <f>N3774*P3774</f>
        <v>13536</v>
      </c>
      <c r="S3774" s="2">
        <v>28</v>
      </c>
      <c r="T3774" s="8">
        <f>R3774+S3774</f>
        <v>13564</v>
      </c>
      <c r="U3774" s="8">
        <f>T3774-Q3774</f>
        <v>540</v>
      </c>
      <c r="V3774" s="2" t="s">
        <v>33</v>
      </c>
      <c r="W3774" s="31">
        <f>IF(T3774&lt;5000,T3774*2%,IF(T3774&lt;25000,T3774*5%,IF(T3774&lt;50000,T3774*7%,IF(T3774&lt;100000,T3774*9%,IF(T3774&lt;250000,T3774*12%,T3774*15%)))))</f>
        <v>678.2</v>
      </c>
    </row>
    <row r="3775" spans="1:23" x14ac:dyDescent="0.3">
      <c r="A3775" s="2" t="s">
        <v>3858</v>
      </c>
      <c r="B3775" s="4">
        <v>43875</v>
      </c>
      <c r="C3775" s="4">
        <v>43877</v>
      </c>
      <c r="D3775" s="2" t="s">
        <v>47</v>
      </c>
      <c r="E3775" s="2" t="s">
        <v>91</v>
      </c>
      <c r="F3775" s="2" t="s">
        <v>1695</v>
      </c>
      <c r="G3775" s="5" t="str">
        <f>VLOOKUP(F3775,'Customer Info'!A:B,2,0)</f>
        <v>Tamara</v>
      </c>
      <c r="H3775" s="5" t="str">
        <f>VLOOKUP(F3775,'Customer Info'!A:C,3,0)</f>
        <v>Chand</v>
      </c>
      <c r="I3775" s="5" t="str">
        <f>VLOOKUP(F3775,'Customer Info'!A:E,5,0)</f>
        <v>Yogyakarta</v>
      </c>
      <c r="J3775" s="2" t="s">
        <v>5</v>
      </c>
      <c r="K3775" s="6" t="str">
        <f>VLOOKUP(J3775,'Product Details'!B:C,2,0)</f>
        <v>Furniture</v>
      </c>
      <c r="L3775" s="6" t="str">
        <f>VLOOKUP(J3775,'Product Details'!B:D,3,0)</f>
        <v>Furnishings</v>
      </c>
      <c r="M3775" s="6" t="s">
        <v>6549</v>
      </c>
      <c r="N3775" s="2">
        <v>1512</v>
      </c>
      <c r="O3775" s="2">
        <v>1497</v>
      </c>
      <c r="P3775" s="2">
        <v>9</v>
      </c>
      <c r="Q3775" s="7">
        <f>O3775*P3775</f>
        <v>13473</v>
      </c>
      <c r="R3775" s="7">
        <f>N3775*P3775</f>
        <v>13608</v>
      </c>
      <c r="S3775" s="2">
        <v>64</v>
      </c>
      <c r="T3775" s="8">
        <f>R3775+S3775</f>
        <v>13672</v>
      </c>
      <c r="U3775" s="8">
        <f>T3775-Q3775</f>
        <v>199</v>
      </c>
      <c r="V3775" s="2" t="s">
        <v>33</v>
      </c>
      <c r="W3775" s="31">
        <f>IF(T3775&lt;5000,T3775*2%,IF(T3775&lt;25000,T3775*5%,IF(T3775&lt;50000,T3775*7%,IF(T3775&lt;100000,T3775*9%,IF(T3775&lt;250000,T3775*12%,T3775*15%)))))</f>
        <v>683.6</v>
      </c>
    </row>
    <row r="3776" spans="1:23" x14ac:dyDescent="0.3">
      <c r="A3776" s="2" t="s">
        <v>3624</v>
      </c>
      <c r="B3776" s="4">
        <v>43486</v>
      </c>
      <c r="C3776" s="4">
        <v>43486</v>
      </c>
      <c r="D3776" s="2" t="s">
        <v>47</v>
      </c>
      <c r="E3776" s="2" t="s">
        <v>43</v>
      </c>
      <c r="F3776" s="2" t="s">
        <v>79</v>
      </c>
      <c r="G3776" s="5" t="str">
        <f>VLOOKUP(F3776,'Customer Info'!A:B,2,0)</f>
        <v>Kelly</v>
      </c>
      <c r="H3776" s="5" t="str">
        <f>VLOOKUP(F3776,'Customer Info'!A:C,3,0)</f>
        <v>Collister</v>
      </c>
      <c r="I3776" s="5" t="str">
        <f>VLOOKUP(F3776,'Customer Info'!A:E,5,0)</f>
        <v>Tangshan</v>
      </c>
      <c r="J3776" s="2" t="s">
        <v>1142</v>
      </c>
      <c r="K3776" s="6" t="str">
        <f>VLOOKUP(J3776,'Product Details'!B:C,2,0)</f>
        <v>Furniture</v>
      </c>
      <c r="L3776" s="6" t="str">
        <f>VLOOKUP(J3776,'Product Details'!B:D,3,0)</f>
        <v>Bookcases</v>
      </c>
      <c r="M3776" s="6" t="s">
        <v>6531</v>
      </c>
      <c r="N3776" s="2">
        <v>1512</v>
      </c>
      <c r="O3776" s="2">
        <v>1497</v>
      </c>
      <c r="P3776" s="2">
        <v>9</v>
      </c>
      <c r="Q3776" s="7">
        <f>O3776*P3776</f>
        <v>13473</v>
      </c>
      <c r="R3776" s="7">
        <f>N3776*P3776</f>
        <v>13608</v>
      </c>
      <c r="S3776" s="2">
        <v>63</v>
      </c>
      <c r="T3776" s="8">
        <f>R3776+S3776</f>
        <v>13671</v>
      </c>
      <c r="U3776" s="8">
        <f>T3776-Q3776</f>
        <v>198</v>
      </c>
      <c r="V3776" s="2" t="s">
        <v>71</v>
      </c>
      <c r="W3776" s="31">
        <f>IF(T3776&lt;5000,T3776*2%,IF(T3776&lt;25000,T3776*5%,IF(T3776&lt;50000,T3776*7%,IF(T3776&lt;100000,T3776*9%,IF(T3776&lt;250000,T3776*12%,T3776*15%)))))</f>
        <v>683.55000000000007</v>
      </c>
    </row>
    <row r="3777" spans="1:23" x14ac:dyDescent="0.3">
      <c r="A3777" s="2" t="s">
        <v>3015</v>
      </c>
      <c r="B3777" s="4">
        <v>43118</v>
      </c>
      <c r="C3777" s="4">
        <v>43118</v>
      </c>
      <c r="D3777" s="2" t="s">
        <v>28</v>
      </c>
      <c r="E3777" s="2" t="s">
        <v>36</v>
      </c>
      <c r="F3777" s="2" t="s">
        <v>991</v>
      </c>
      <c r="G3777" s="5" t="str">
        <f>VLOOKUP(F3777,'Customer Info'!A:B,2,0)</f>
        <v>Shui</v>
      </c>
      <c r="H3777" s="5" t="str">
        <f>VLOOKUP(F3777,'Customer Info'!A:C,3,0)</f>
        <v>Tom</v>
      </c>
      <c r="I3777" s="5" t="str">
        <f>VLOOKUP(F3777,'Customer Info'!A:E,5,0)</f>
        <v>Jakarta</v>
      </c>
      <c r="J3777" s="2" t="s">
        <v>262</v>
      </c>
      <c r="K3777" s="6" t="str">
        <f>VLOOKUP(J3777,'Product Details'!B:C,2,0)</f>
        <v>Furniture</v>
      </c>
      <c r="L3777" s="6" t="str">
        <f>VLOOKUP(J3777,'Product Details'!B:D,3,0)</f>
        <v>Chairs</v>
      </c>
      <c r="M3777" s="6" t="s">
        <v>6451</v>
      </c>
      <c r="N3777" s="2">
        <v>3408</v>
      </c>
      <c r="O3777" s="2">
        <v>3215</v>
      </c>
      <c r="P3777" s="2">
        <v>4</v>
      </c>
      <c r="Q3777" s="7">
        <f>O3777*P3777</f>
        <v>12860</v>
      </c>
      <c r="R3777" s="7">
        <f>N3777*P3777</f>
        <v>13632</v>
      </c>
      <c r="S3777" s="2">
        <v>48</v>
      </c>
      <c r="T3777" s="8">
        <f>R3777+S3777</f>
        <v>13680</v>
      </c>
      <c r="U3777" s="8">
        <f>T3777-Q3777</f>
        <v>820</v>
      </c>
      <c r="V3777" s="2" t="s">
        <v>63</v>
      </c>
      <c r="W3777" s="31">
        <f>IF(T3777&lt;5000,T3777*2%,IF(T3777&lt;25000,T3777*5%,IF(T3777&lt;50000,T3777*7%,IF(T3777&lt;100000,T3777*9%,IF(T3777&lt;250000,T3777*12%,T3777*15%)))))</f>
        <v>684</v>
      </c>
    </row>
    <row r="3778" spans="1:23" x14ac:dyDescent="0.3">
      <c r="A3778" s="2" t="s">
        <v>4487</v>
      </c>
      <c r="B3778" s="4">
        <v>43680</v>
      </c>
      <c r="C3778" s="4">
        <v>43681</v>
      </c>
      <c r="D3778" s="2" t="s">
        <v>35</v>
      </c>
      <c r="E3778" s="2" t="s">
        <v>68</v>
      </c>
      <c r="F3778" s="2" t="s">
        <v>1036</v>
      </c>
      <c r="G3778" s="5" t="str">
        <f>VLOOKUP(F3778,'Customer Info'!A:B,2,0)</f>
        <v>Ralph</v>
      </c>
      <c r="H3778" s="5" t="str">
        <f>VLOOKUP(F3778,'Customer Info'!A:C,3,0)</f>
        <v>Arnett</v>
      </c>
      <c r="I3778" s="5" t="str">
        <f>VLOOKUP(F3778,'Customer Info'!A:E,5,0)</f>
        <v>Jhansi</v>
      </c>
      <c r="J3778" s="2" t="s">
        <v>697</v>
      </c>
      <c r="K3778" s="6" t="str">
        <f>VLOOKUP(J3778,'Product Details'!B:C,2,0)</f>
        <v>Furniture</v>
      </c>
      <c r="L3778" s="6" t="str">
        <f>VLOOKUP(J3778,'Product Details'!B:D,3,0)</f>
        <v>Chairs</v>
      </c>
      <c r="M3778" s="6" t="s">
        <v>6511</v>
      </c>
      <c r="N3778" s="2">
        <v>6864</v>
      </c>
      <c r="O3778" s="2">
        <v>6667</v>
      </c>
      <c r="P3778" s="2">
        <v>2</v>
      </c>
      <c r="Q3778" s="7">
        <f>O3778*P3778</f>
        <v>13334</v>
      </c>
      <c r="R3778" s="7">
        <f>N3778*P3778</f>
        <v>13728</v>
      </c>
      <c r="S3778" s="2">
        <v>95</v>
      </c>
      <c r="T3778" s="8">
        <f>R3778+S3778</f>
        <v>13823</v>
      </c>
      <c r="U3778" s="8">
        <f>T3778-Q3778</f>
        <v>489</v>
      </c>
      <c r="V3778" s="2" t="s">
        <v>33</v>
      </c>
      <c r="W3778" s="31">
        <f>IF(T3778&lt;5000,T3778*2%,IF(T3778&lt;25000,T3778*5%,IF(T3778&lt;50000,T3778*7%,IF(T3778&lt;100000,T3778*9%,IF(T3778&lt;250000,T3778*12%,T3778*15%)))))</f>
        <v>691.15000000000009</v>
      </c>
    </row>
    <row r="3779" spans="1:23" x14ac:dyDescent="0.3">
      <c r="A3779" s="2" t="s">
        <v>2977</v>
      </c>
      <c r="B3779" s="4">
        <v>43366</v>
      </c>
      <c r="C3779" s="4">
        <v>43367</v>
      </c>
      <c r="D3779" s="2" t="s">
        <v>35</v>
      </c>
      <c r="E3779" s="2" t="s">
        <v>48</v>
      </c>
      <c r="F3779" s="2" t="s">
        <v>1349</v>
      </c>
      <c r="G3779" s="5" t="str">
        <f>VLOOKUP(F3779,'Customer Info'!A:B,2,0)</f>
        <v>Kelly</v>
      </c>
      <c r="H3779" s="5" t="str">
        <f>VLOOKUP(F3779,'Customer Info'!A:C,3,0)</f>
        <v>Williams</v>
      </c>
      <c r="I3779" s="5" t="str">
        <f>VLOOKUP(F3779,'Customer Info'!A:E,5,0)</f>
        <v>Sydney</v>
      </c>
      <c r="J3779" s="2" t="s">
        <v>336</v>
      </c>
      <c r="K3779" s="6" t="str">
        <f>VLOOKUP(J3779,'Product Details'!B:C,2,0)</f>
        <v>Technology</v>
      </c>
      <c r="L3779" s="6" t="str">
        <f>VLOOKUP(J3779,'Product Details'!B:D,3,0)</f>
        <v>Phones</v>
      </c>
      <c r="M3779" s="6" t="s">
        <v>6433</v>
      </c>
      <c r="N3779" s="2">
        <v>6864</v>
      </c>
      <c r="O3779" s="2">
        <v>6667</v>
      </c>
      <c r="P3779" s="2">
        <v>2</v>
      </c>
      <c r="Q3779" s="7">
        <f>O3779*P3779</f>
        <v>13334</v>
      </c>
      <c r="R3779" s="7">
        <f>N3779*P3779</f>
        <v>13728</v>
      </c>
      <c r="S3779" s="2">
        <v>83</v>
      </c>
      <c r="T3779" s="8">
        <f>R3779+S3779</f>
        <v>13811</v>
      </c>
      <c r="U3779" s="8">
        <f>T3779-Q3779</f>
        <v>477</v>
      </c>
      <c r="V3779" s="2" t="s">
        <v>33</v>
      </c>
      <c r="W3779" s="31">
        <f>IF(T3779&lt;5000,T3779*2%,IF(T3779&lt;25000,T3779*5%,IF(T3779&lt;50000,T3779*7%,IF(T3779&lt;100000,T3779*9%,IF(T3779&lt;250000,T3779*12%,T3779*15%)))))</f>
        <v>690.55000000000007</v>
      </c>
    </row>
    <row r="3780" spans="1:23" x14ac:dyDescent="0.3">
      <c r="A3780" s="2" t="s">
        <v>4691</v>
      </c>
      <c r="B3780" s="4">
        <v>43954</v>
      </c>
      <c r="C3780" s="4">
        <v>43955</v>
      </c>
      <c r="D3780" s="2" t="s">
        <v>35</v>
      </c>
      <c r="E3780" s="2" t="s">
        <v>36</v>
      </c>
      <c r="F3780" s="2" t="s">
        <v>1137</v>
      </c>
      <c r="G3780" s="5" t="str">
        <f>VLOOKUP(F3780,'Customer Info'!A:B,2,0)</f>
        <v>Rachel</v>
      </c>
      <c r="H3780" s="5" t="str">
        <f>VLOOKUP(F3780,'Customer Info'!A:C,3,0)</f>
        <v>Payne</v>
      </c>
      <c r="I3780" s="5" t="str">
        <f>VLOOKUP(F3780,'Customer Info'!A:E,5,0)</f>
        <v>Caloundra</v>
      </c>
      <c r="J3780" s="2" t="s">
        <v>816</v>
      </c>
      <c r="K3780" s="6" t="str">
        <f>VLOOKUP(J3780,'Product Details'!B:C,2,0)</f>
        <v>Office_Supplies</v>
      </c>
      <c r="L3780" s="6" t="str">
        <f>VLOOKUP(J3780,'Product Details'!B:D,3,0)</f>
        <v>Labels</v>
      </c>
      <c r="M3780" s="6" t="s">
        <v>6468</v>
      </c>
      <c r="N3780" s="2">
        <v>6864</v>
      </c>
      <c r="O3780" s="2">
        <v>6667</v>
      </c>
      <c r="P3780" s="2">
        <v>2</v>
      </c>
      <c r="Q3780" s="7">
        <f>O3780*P3780</f>
        <v>13334</v>
      </c>
      <c r="R3780" s="7">
        <f>N3780*P3780</f>
        <v>13728</v>
      </c>
      <c r="S3780" s="2">
        <v>82</v>
      </c>
      <c r="T3780" s="8">
        <f>R3780+S3780</f>
        <v>13810</v>
      </c>
      <c r="U3780" s="8">
        <f>T3780-Q3780</f>
        <v>476</v>
      </c>
      <c r="V3780" s="2" t="s">
        <v>63</v>
      </c>
      <c r="W3780" s="31">
        <f>IF(T3780&lt;5000,T3780*2%,IF(T3780&lt;25000,T3780*5%,IF(T3780&lt;50000,T3780*7%,IF(T3780&lt;100000,T3780*9%,IF(T3780&lt;250000,T3780*12%,T3780*15%)))))</f>
        <v>690.5</v>
      </c>
    </row>
    <row r="3781" spans="1:23" x14ac:dyDescent="0.3">
      <c r="A3781" s="2" t="s">
        <v>843</v>
      </c>
      <c r="B3781" s="4">
        <v>43423</v>
      </c>
      <c r="C3781" s="4">
        <v>43424</v>
      </c>
      <c r="D3781" s="2" t="s">
        <v>35</v>
      </c>
      <c r="E3781" s="2" t="s">
        <v>68</v>
      </c>
      <c r="F3781" s="2" t="s">
        <v>610</v>
      </c>
      <c r="G3781" s="5" t="str">
        <f>VLOOKUP(F3781,'Customer Info'!A:B,2,0)</f>
        <v>Nat</v>
      </c>
      <c r="H3781" s="5" t="str">
        <f>VLOOKUP(F3781,'Customer Info'!A:C,3,0)</f>
        <v>Carroll</v>
      </c>
      <c r="I3781" s="5" t="str">
        <f>VLOOKUP(F3781,'Customer Info'!A:E,5,0)</f>
        <v>Shanghai</v>
      </c>
      <c r="J3781" s="2" t="s">
        <v>150</v>
      </c>
      <c r="K3781" s="6" t="str">
        <f>VLOOKUP(J3781,'Product Details'!B:C,2,0)</f>
        <v>Office_Supplies</v>
      </c>
      <c r="L3781" s="6" t="str">
        <f>VLOOKUP(J3781,'Product Details'!B:D,3,0)</f>
        <v>Appliances</v>
      </c>
      <c r="M3781" s="6" t="s">
        <v>6528</v>
      </c>
      <c r="N3781" s="2">
        <v>6864</v>
      </c>
      <c r="O3781" s="2">
        <v>6667</v>
      </c>
      <c r="P3781" s="2">
        <v>2</v>
      </c>
      <c r="Q3781" s="7">
        <f>O3781*P3781</f>
        <v>13334</v>
      </c>
      <c r="R3781" s="7">
        <f>N3781*P3781</f>
        <v>13728</v>
      </c>
      <c r="S3781" s="2">
        <v>43</v>
      </c>
      <c r="T3781" s="8">
        <f>R3781+S3781</f>
        <v>13771</v>
      </c>
      <c r="U3781" s="8">
        <f>T3781-Q3781</f>
        <v>437</v>
      </c>
      <c r="V3781" s="2" t="s">
        <v>33</v>
      </c>
      <c r="W3781" s="31">
        <f>IF(T3781&lt;5000,T3781*2%,IF(T3781&lt;25000,T3781*5%,IF(T3781&lt;50000,T3781*7%,IF(T3781&lt;100000,T3781*9%,IF(T3781&lt;250000,T3781*12%,T3781*15%)))))</f>
        <v>688.55000000000007</v>
      </c>
    </row>
    <row r="3782" spans="1:23" x14ac:dyDescent="0.3">
      <c r="A3782" s="2" t="s">
        <v>3609</v>
      </c>
      <c r="B3782" s="4">
        <v>43715</v>
      </c>
      <c r="C3782" s="4">
        <v>43717</v>
      </c>
      <c r="D3782" s="2" t="s">
        <v>28</v>
      </c>
      <c r="E3782" s="2" t="s">
        <v>29</v>
      </c>
      <c r="F3782" s="2" t="s">
        <v>1709</v>
      </c>
      <c r="G3782" s="5" t="str">
        <f>VLOOKUP(F3782,'Customer Info'!A:B,2,0)</f>
        <v>Giulietta</v>
      </c>
      <c r="H3782" s="5" t="str">
        <f>VLOOKUP(F3782,'Customer Info'!A:C,3,0)</f>
        <v>Weimer</v>
      </c>
      <c r="I3782" s="5" t="str">
        <f>VLOOKUP(F3782,'Customer Info'!A:E,5,0)</f>
        <v>Suihua</v>
      </c>
      <c r="J3782" s="2" t="s">
        <v>273</v>
      </c>
      <c r="K3782" s="6" t="str">
        <f>VLOOKUP(J3782,'Product Details'!B:C,2,0)</f>
        <v>Furniture</v>
      </c>
      <c r="L3782" s="6" t="str">
        <f>VLOOKUP(J3782,'Product Details'!B:D,3,0)</f>
        <v>Tables</v>
      </c>
      <c r="M3782" s="6" t="s">
        <v>6494</v>
      </c>
      <c r="N3782" s="2">
        <v>4577</v>
      </c>
      <c r="O3782" s="2">
        <v>4280</v>
      </c>
      <c r="P3782" s="2">
        <v>3</v>
      </c>
      <c r="Q3782" s="7">
        <f>O3782*P3782</f>
        <v>12840</v>
      </c>
      <c r="R3782" s="7">
        <f>N3782*P3782</f>
        <v>13731</v>
      </c>
      <c r="S3782" s="2">
        <v>91</v>
      </c>
      <c r="T3782" s="8">
        <f>R3782+S3782</f>
        <v>13822</v>
      </c>
      <c r="U3782" s="8">
        <f>T3782-Q3782</f>
        <v>982</v>
      </c>
      <c r="V3782" s="2" t="s">
        <v>63</v>
      </c>
      <c r="W3782" s="31">
        <f>IF(T3782&lt;5000,T3782*2%,IF(T3782&lt;25000,T3782*5%,IF(T3782&lt;50000,T3782*7%,IF(T3782&lt;100000,T3782*9%,IF(T3782&lt;250000,T3782*12%,T3782*15%)))))</f>
        <v>691.1</v>
      </c>
    </row>
    <row r="3783" spans="1:23" x14ac:dyDescent="0.3">
      <c r="A3783" s="2" t="s">
        <v>3931</v>
      </c>
      <c r="B3783" s="4">
        <v>43940</v>
      </c>
      <c r="C3783" s="4">
        <v>43942</v>
      </c>
      <c r="D3783" s="2" t="s">
        <v>28</v>
      </c>
      <c r="E3783" s="2" t="s">
        <v>48</v>
      </c>
      <c r="F3783" s="2" t="s">
        <v>321</v>
      </c>
      <c r="G3783" s="5" t="str">
        <f>VLOOKUP(F3783,'Customer Info'!A:B,2,0)</f>
        <v>Yana</v>
      </c>
      <c r="H3783" s="5" t="str">
        <f>VLOOKUP(F3783,'Customer Info'!A:C,3,0)</f>
        <v>Sorensen</v>
      </c>
      <c r="I3783" s="5" t="str">
        <f>VLOOKUP(F3783,'Customer Info'!A:E,5,0)</f>
        <v>Bottrop</v>
      </c>
      <c r="J3783" s="2" t="s">
        <v>334</v>
      </c>
      <c r="K3783" s="6" t="str">
        <f>VLOOKUP(J3783,'Product Details'!B:C,2,0)</f>
        <v>Office_Supplies</v>
      </c>
      <c r="L3783" s="6" t="str">
        <f>VLOOKUP(J3783,'Product Details'!B:D,3,0)</f>
        <v>Paper</v>
      </c>
      <c r="M3783" s="6" t="s">
        <v>6570</v>
      </c>
      <c r="N3783" s="2">
        <v>4577</v>
      </c>
      <c r="O3783" s="2">
        <v>4280</v>
      </c>
      <c r="P3783" s="2">
        <v>3</v>
      </c>
      <c r="Q3783" s="7">
        <f>O3783*P3783</f>
        <v>12840</v>
      </c>
      <c r="R3783" s="7">
        <f>N3783*P3783</f>
        <v>13731</v>
      </c>
      <c r="S3783" s="2">
        <v>91</v>
      </c>
      <c r="T3783" s="8">
        <f>R3783+S3783</f>
        <v>13822</v>
      </c>
      <c r="U3783" s="8">
        <f>T3783-Q3783</f>
        <v>982</v>
      </c>
      <c r="V3783" s="2" t="s">
        <v>63</v>
      </c>
      <c r="W3783" s="31">
        <f>IF(T3783&lt;5000,T3783*2%,IF(T3783&lt;25000,T3783*5%,IF(T3783&lt;50000,T3783*7%,IF(T3783&lt;100000,T3783*9%,IF(T3783&lt;250000,T3783*12%,T3783*15%)))))</f>
        <v>691.1</v>
      </c>
    </row>
    <row r="3784" spans="1:23" x14ac:dyDescent="0.3">
      <c r="A3784" s="2" t="s">
        <v>2795</v>
      </c>
      <c r="B3784" s="4">
        <v>43959</v>
      </c>
      <c r="C3784" s="4">
        <v>43959</v>
      </c>
      <c r="D3784" s="2" t="s">
        <v>28</v>
      </c>
      <c r="E3784" s="2" t="s">
        <v>29</v>
      </c>
      <c r="F3784" s="2" t="s">
        <v>139</v>
      </c>
      <c r="G3784" s="5" t="str">
        <f>VLOOKUP(F3784,'Customer Info'!A:B,2,0)</f>
        <v>Dana</v>
      </c>
      <c r="H3784" s="5" t="str">
        <f>VLOOKUP(F3784,'Customer Info'!A:C,3,0)</f>
        <v>Kaydos</v>
      </c>
      <c r="I3784" s="5" t="str">
        <f>VLOOKUP(F3784,'Customer Info'!A:E,5,0)</f>
        <v>Nagercoil</v>
      </c>
      <c r="J3784" s="2" t="s">
        <v>1173</v>
      </c>
      <c r="K3784" s="6" t="str">
        <f>VLOOKUP(J3784,'Product Details'!B:C,2,0)</f>
        <v>Office_Supplies</v>
      </c>
      <c r="L3784" s="6" t="str">
        <f>VLOOKUP(J3784,'Product Details'!B:D,3,0)</f>
        <v>Storage</v>
      </c>
      <c r="M3784" s="6" t="s">
        <v>6532</v>
      </c>
      <c r="N3784" s="2">
        <v>4577</v>
      </c>
      <c r="O3784" s="2">
        <v>4285</v>
      </c>
      <c r="P3784" s="2">
        <v>3</v>
      </c>
      <c r="Q3784" s="7">
        <f>O3784*P3784</f>
        <v>12855</v>
      </c>
      <c r="R3784" s="7">
        <f>N3784*P3784</f>
        <v>13731</v>
      </c>
      <c r="S3784" s="2">
        <v>85</v>
      </c>
      <c r="T3784" s="8">
        <f>R3784+S3784</f>
        <v>13816</v>
      </c>
      <c r="U3784" s="8">
        <f>T3784-Q3784</f>
        <v>961</v>
      </c>
      <c r="V3784" s="2" t="s">
        <v>63</v>
      </c>
      <c r="W3784" s="31">
        <f>IF(T3784&lt;5000,T3784*2%,IF(T3784&lt;25000,T3784*5%,IF(T3784&lt;50000,T3784*7%,IF(T3784&lt;100000,T3784*9%,IF(T3784&lt;250000,T3784*12%,T3784*15%)))))</f>
        <v>690.80000000000007</v>
      </c>
    </row>
    <row r="3785" spans="1:23" x14ac:dyDescent="0.3">
      <c r="A3785" s="2" t="s">
        <v>3151</v>
      </c>
      <c r="B3785" s="4">
        <v>43150</v>
      </c>
      <c r="C3785" s="4">
        <v>43151</v>
      </c>
      <c r="D3785" s="2" t="s">
        <v>28</v>
      </c>
      <c r="E3785" s="2" t="s">
        <v>48</v>
      </c>
      <c r="F3785" s="2" t="s">
        <v>1072</v>
      </c>
      <c r="G3785" s="5" t="str">
        <f>VLOOKUP(F3785,'Customer Info'!A:B,2,0)</f>
        <v>Roland</v>
      </c>
      <c r="H3785" s="5" t="str">
        <f>VLOOKUP(F3785,'Customer Info'!A:C,3,0)</f>
        <v>Murray</v>
      </c>
      <c r="I3785" s="5" t="str">
        <f>VLOOKUP(F3785,'Customer Info'!A:E,5,0)</f>
        <v>Frankfurt</v>
      </c>
      <c r="J3785" s="2" t="s">
        <v>62</v>
      </c>
      <c r="K3785" s="6" t="str">
        <f>VLOOKUP(J3785,'Product Details'!B:C,2,0)</f>
        <v>Office_Supplies</v>
      </c>
      <c r="L3785" s="6" t="str">
        <f>VLOOKUP(J3785,'Product Details'!B:D,3,0)</f>
        <v>Envelopes</v>
      </c>
      <c r="M3785" s="6" t="s">
        <v>6482</v>
      </c>
      <c r="N3785" s="2">
        <v>4577</v>
      </c>
      <c r="O3785" s="2">
        <v>4280</v>
      </c>
      <c r="P3785" s="2">
        <v>3</v>
      </c>
      <c r="Q3785" s="7">
        <f>O3785*P3785</f>
        <v>12840</v>
      </c>
      <c r="R3785" s="7">
        <f>N3785*P3785</f>
        <v>13731</v>
      </c>
      <c r="S3785" s="2">
        <v>81</v>
      </c>
      <c r="T3785" s="8">
        <f>R3785+S3785</f>
        <v>13812</v>
      </c>
      <c r="U3785" s="8">
        <f>T3785-Q3785</f>
        <v>972</v>
      </c>
      <c r="V3785" s="2" t="s">
        <v>63</v>
      </c>
      <c r="W3785" s="31">
        <f>IF(T3785&lt;5000,T3785*2%,IF(T3785&lt;25000,T3785*5%,IF(T3785&lt;50000,T3785*7%,IF(T3785&lt;100000,T3785*9%,IF(T3785&lt;250000,T3785*12%,T3785*15%)))))</f>
        <v>690.6</v>
      </c>
    </row>
    <row r="3786" spans="1:23" x14ac:dyDescent="0.3">
      <c r="A3786" s="2" t="s">
        <v>3630</v>
      </c>
      <c r="B3786" s="4">
        <v>43658</v>
      </c>
      <c r="C3786" s="4">
        <v>43658</v>
      </c>
      <c r="D3786" s="2" t="s">
        <v>28</v>
      </c>
      <c r="E3786" s="2" t="s">
        <v>68</v>
      </c>
      <c r="F3786" s="2" t="s">
        <v>670</v>
      </c>
      <c r="G3786" s="5" t="str">
        <f>VLOOKUP(F3786,'Customer Info'!A:B,2,0)</f>
        <v>Gary</v>
      </c>
      <c r="H3786" s="5" t="str">
        <f>VLOOKUP(F3786,'Customer Info'!A:C,3,0)</f>
        <v>Zandusky</v>
      </c>
      <c r="I3786" s="5" t="str">
        <f>VLOOKUP(F3786,'Customer Info'!A:E,5,0)</f>
        <v>Aligarh</v>
      </c>
      <c r="J3786" s="2" t="s">
        <v>563</v>
      </c>
      <c r="K3786" s="6" t="str">
        <f>VLOOKUP(J3786,'Product Details'!B:C,2,0)</f>
        <v>Technology</v>
      </c>
      <c r="L3786" s="6" t="str">
        <f>VLOOKUP(J3786,'Product Details'!B:D,3,0)</f>
        <v>Machines</v>
      </c>
      <c r="M3786" s="6" t="s">
        <v>6422</v>
      </c>
      <c r="N3786" s="2">
        <v>4577</v>
      </c>
      <c r="O3786" s="2">
        <v>4285</v>
      </c>
      <c r="P3786" s="2">
        <v>3</v>
      </c>
      <c r="Q3786" s="7">
        <f>O3786*P3786</f>
        <v>12855</v>
      </c>
      <c r="R3786" s="7">
        <f>N3786*P3786</f>
        <v>13731</v>
      </c>
      <c r="S3786" s="2">
        <v>46</v>
      </c>
      <c r="T3786" s="8">
        <f>R3786+S3786</f>
        <v>13777</v>
      </c>
      <c r="U3786" s="8">
        <f>T3786-Q3786</f>
        <v>922</v>
      </c>
      <c r="V3786" s="2" t="s">
        <v>33</v>
      </c>
      <c r="W3786" s="31">
        <f>IF(T3786&lt;5000,T3786*2%,IF(T3786&lt;25000,T3786*5%,IF(T3786&lt;50000,T3786*7%,IF(T3786&lt;100000,T3786*9%,IF(T3786&lt;250000,T3786*12%,T3786*15%)))))</f>
        <v>688.85</v>
      </c>
    </row>
    <row r="3787" spans="1:23" x14ac:dyDescent="0.3">
      <c r="A3787" s="2" t="s">
        <v>4894</v>
      </c>
      <c r="B3787" s="4">
        <v>43191</v>
      </c>
      <c r="C3787" s="4">
        <v>43192</v>
      </c>
      <c r="D3787" s="2" t="s">
        <v>28</v>
      </c>
      <c r="E3787" s="2" t="s">
        <v>36</v>
      </c>
      <c r="F3787" s="2" t="s">
        <v>625</v>
      </c>
      <c r="G3787" s="5" t="str">
        <f>VLOOKUP(F3787,'Customer Info'!A:B,2,0)</f>
        <v>Ivan</v>
      </c>
      <c r="H3787" s="5" t="str">
        <f>VLOOKUP(F3787,'Customer Info'!A:C,3,0)</f>
        <v>Gibson</v>
      </c>
      <c r="I3787" s="5" t="str">
        <f>VLOOKUP(F3787,'Customer Info'!A:E,5,0)</f>
        <v>Perth</v>
      </c>
      <c r="J3787" s="2" t="s">
        <v>1390</v>
      </c>
      <c r="K3787" s="6" t="str">
        <f>VLOOKUP(J3787,'Product Details'!B:C,2,0)</f>
        <v>Furniture</v>
      </c>
      <c r="L3787" s="6" t="str">
        <f>VLOOKUP(J3787,'Product Details'!B:D,3,0)</f>
        <v>Furnishings</v>
      </c>
      <c r="M3787" s="6" t="s">
        <v>6390</v>
      </c>
      <c r="N3787" s="2">
        <v>1717</v>
      </c>
      <c r="O3787" s="2">
        <v>1652</v>
      </c>
      <c r="P3787" s="2">
        <v>8</v>
      </c>
      <c r="Q3787" s="7">
        <f>O3787*P3787</f>
        <v>13216</v>
      </c>
      <c r="R3787" s="7">
        <f>N3787*P3787</f>
        <v>13736</v>
      </c>
      <c r="S3787" s="2">
        <v>53</v>
      </c>
      <c r="T3787" s="8">
        <f>R3787+S3787</f>
        <v>13789</v>
      </c>
      <c r="U3787" s="8">
        <f>T3787-Q3787</f>
        <v>573</v>
      </c>
      <c r="V3787" s="2" t="s">
        <v>33</v>
      </c>
      <c r="W3787" s="31">
        <f>IF(T3787&lt;5000,T3787*2%,IF(T3787&lt;25000,T3787*5%,IF(T3787&lt;50000,T3787*7%,IF(T3787&lt;100000,T3787*9%,IF(T3787&lt;250000,T3787*12%,T3787*15%)))))</f>
        <v>689.45</v>
      </c>
    </row>
    <row r="3788" spans="1:23" x14ac:dyDescent="0.3">
      <c r="A3788" s="2" t="s">
        <v>665</v>
      </c>
      <c r="B3788" s="4">
        <v>43209</v>
      </c>
      <c r="C3788" s="4">
        <v>43211</v>
      </c>
      <c r="D3788" s="2" t="s">
        <v>47</v>
      </c>
      <c r="E3788" s="2" t="s">
        <v>36</v>
      </c>
      <c r="F3788" s="2" t="s">
        <v>340</v>
      </c>
      <c r="G3788" s="5" t="str">
        <f>VLOOKUP(F3788,'Customer Info'!A:B,2,0)</f>
        <v>Ann</v>
      </c>
      <c r="H3788" s="5" t="str">
        <f>VLOOKUP(F3788,'Customer Info'!A:C,3,0)</f>
        <v>Chong</v>
      </c>
      <c r="I3788" s="5" t="str">
        <f>VLOOKUP(F3788,'Customer Info'!A:E,5,0)</f>
        <v>Sydney</v>
      </c>
      <c r="J3788" s="2" t="s">
        <v>242</v>
      </c>
      <c r="K3788" s="6" t="str">
        <f>VLOOKUP(J3788,'Product Details'!B:C,2,0)</f>
        <v>Office_Supplies</v>
      </c>
      <c r="L3788" s="6" t="str">
        <f>VLOOKUP(J3788,'Product Details'!B:D,3,0)</f>
        <v>Storage</v>
      </c>
      <c r="M3788" s="6" t="s">
        <v>6560</v>
      </c>
      <c r="N3788" s="2">
        <v>992</v>
      </c>
      <c r="O3788" s="2">
        <v>928</v>
      </c>
      <c r="P3788" s="2">
        <v>14</v>
      </c>
      <c r="Q3788" s="7">
        <f>O3788*P3788</f>
        <v>12992</v>
      </c>
      <c r="R3788" s="7">
        <f>N3788*P3788</f>
        <v>13888</v>
      </c>
      <c r="S3788" s="2">
        <v>99</v>
      </c>
      <c r="T3788" s="8">
        <f>R3788+S3788</f>
        <v>13987</v>
      </c>
      <c r="U3788" s="8">
        <f>T3788-Q3788</f>
        <v>995</v>
      </c>
      <c r="V3788" s="2" t="s">
        <v>33</v>
      </c>
      <c r="W3788" s="31">
        <f>IF(T3788&lt;5000,T3788*2%,IF(T3788&lt;25000,T3788*5%,IF(T3788&lt;50000,T3788*7%,IF(T3788&lt;100000,T3788*9%,IF(T3788&lt;250000,T3788*12%,T3788*15%)))))</f>
        <v>699.35</v>
      </c>
    </row>
    <row r="3789" spans="1:23" x14ac:dyDescent="0.3">
      <c r="A3789" s="2" t="s">
        <v>5022</v>
      </c>
      <c r="B3789" s="4">
        <v>43158</v>
      </c>
      <c r="C3789" s="4">
        <v>43158</v>
      </c>
      <c r="D3789" s="2" t="s">
        <v>28</v>
      </c>
      <c r="E3789" s="2" t="s">
        <v>43</v>
      </c>
      <c r="F3789" s="2" t="s">
        <v>1444</v>
      </c>
      <c r="G3789" s="5" t="str">
        <f>VLOOKUP(F3789,'Customer Info'!A:B,2,0)</f>
        <v>Brad</v>
      </c>
      <c r="H3789" s="5" t="str">
        <f>VLOOKUP(F3789,'Customer Info'!A:C,3,0)</f>
        <v>Eason</v>
      </c>
      <c r="I3789" s="5" t="str">
        <f>VLOOKUP(F3789,'Customer Info'!A:E,5,0)</f>
        <v>Oberhausen</v>
      </c>
      <c r="J3789" s="2" t="s">
        <v>1000</v>
      </c>
      <c r="K3789" s="6" t="str">
        <f>VLOOKUP(J3789,'Product Details'!B:C,2,0)</f>
        <v>Office_Supplies</v>
      </c>
      <c r="L3789" s="6" t="str">
        <f>VLOOKUP(J3789,'Product Details'!B:D,3,0)</f>
        <v>Art</v>
      </c>
      <c r="M3789" s="6" t="s">
        <v>6418</v>
      </c>
      <c r="N3789" s="2">
        <v>2778</v>
      </c>
      <c r="O3789" s="2">
        <v>2573</v>
      </c>
      <c r="P3789" s="2">
        <v>5</v>
      </c>
      <c r="Q3789" s="7">
        <f>O3789*P3789</f>
        <v>12865</v>
      </c>
      <c r="R3789" s="7">
        <f>N3789*P3789</f>
        <v>13890</v>
      </c>
      <c r="S3789" s="2">
        <v>59</v>
      </c>
      <c r="T3789" s="8">
        <f>R3789+S3789</f>
        <v>13949</v>
      </c>
      <c r="U3789" s="8">
        <f>T3789-Q3789</f>
        <v>1084</v>
      </c>
      <c r="V3789" s="2" t="s">
        <v>33</v>
      </c>
      <c r="W3789" s="31">
        <f>IF(T3789&lt;5000,T3789*2%,IF(T3789&lt;25000,T3789*5%,IF(T3789&lt;50000,T3789*7%,IF(T3789&lt;100000,T3789*9%,IF(T3789&lt;250000,T3789*12%,T3789*15%)))))</f>
        <v>697.45</v>
      </c>
    </row>
    <row r="3790" spans="1:23" x14ac:dyDescent="0.3">
      <c r="A3790" s="2" t="s">
        <v>5180</v>
      </c>
      <c r="B3790" s="4">
        <v>43697</v>
      </c>
      <c r="C3790" s="4">
        <v>43697</v>
      </c>
      <c r="D3790" s="2" t="s">
        <v>28</v>
      </c>
      <c r="E3790" s="2" t="s">
        <v>48</v>
      </c>
      <c r="F3790" s="2" t="s">
        <v>1263</v>
      </c>
      <c r="G3790" s="5" t="str">
        <f>VLOOKUP(F3790,'Customer Info'!A:B,2,0)</f>
        <v>Heather</v>
      </c>
      <c r="H3790" s="5" t="str">
        <f>VLOOKUP(F3790,'Customer Info'!A:C,3,0)</f>
        <v>Kirkland</v>
      </c>
      <c r="I3790" s="5" t="str">
        <f>VLOOKUP(F3790,'Customer Info'!A:E,5,0)</f>
        <v>Luoyang</v>
      </c>
      <c r="J3790" s="2" t="s">
        <v>96</v>
      </c>
      <c r="K3790" s="6" t="str">
        <f>VLOOKUP(J3790,'Product Details'!B:C,2,0)</f>
        <v>Technology</v>
      </c>
      <c r="L3790" s="6" t="str">
        <f>VLOOKUP(J3790,'Product Details'!B:D,3,0)</f>
        <v>Machines</v>
      </c>
      <c r="M3790" s="6" t="s">
        <v>6401</v>
      </c>
      <c r="N3790" s="2">
        <v>6951</v>
      </c>
      <c r="O3790" s="2">
        <v>6620</v>
      </c>
      <c r="P3790" s="2">
        <v>2</v>
      </c>
      <c r="Q3790" s="7">
        <f>O3790*P3790</f>
        <v>13240</v>
      </c>
      <c r="R3790" s="7">
        <f>N3790*P3790</f>
        <v>13902</v>
      </c>
      <c r="S3790" s="2">
        <v>46</v>
      </c>
      <c r="T3790" s="8">
        <f>R3790+S3790</f>
        <v>13948</v>
      </c>
      <c r="U3790" s="8">
        <f>T3790-Q3790</f>
        <v>708</v>
      </c>
      <c r="V3790" s="2" t="s">
        <v>33</v>
      </c>
      <c r="W3790" s="31">
        <f>IF(T3790&lt;5000,T3790*2%,IF(T3790&lt;25000,T3790*5%,IF(T3790&lt;50000,T3790*7%,IF(T3790&lt;100000,T3790*9%,IF(T3790&lt;250000,T3790*12%,T3790*15%)))))</f>
        <v>697.40000000000009</v>
      </c>
    </row>
    <row r="3791" spans="1:23" x14ac:dyDescent="0.3">
      <c r="A3791" s="2" t="s">
        <v>4243</v>
      </c>
      <c r="B3791" s="4">
        <v>43117</v>
      </c>
      <c r="C3791" s="4">
        <v>43119</v>
      </c>
      <c r="D3791" s="2" t="s">
        <v>28</v>
      </c>
      <c r="E3791" s="2" t="s">
        <v>29</v>
      </c>
      <c r="F3791" s="2" t="s">
        <v>343</v>
      </c>
      <c r="G3791" s="5" t="str">
        <f>VLOOKUP(F3791,'Customer Info'!A:B,2,0)</f>
        <v>Sarah</v>
      </c>
      <c r="H3791" s="5" t="str">
        <f>VLOOKUP(F3791,'Customer Info'!A:C,3,0)</f>
        <v>Foster</v>
      </c>
      <c r="I3791" s="5" t="str">
        <f>VLOOKUP(F3791,'Customer Info'!A:E,5,0)</f>
        <v>Xianning</v>
      </c>
      <c r="J3791" s="2" t="s">
        <v>401</v>
      </c>
      <c r="K3791" s="6" t="str">
        <f>VLOOKUP(J3791,'Product Details'!B:C,2,0)</f>
        <v>Furniture</v>
      </c>
      <c r="L3791" s="6" t="str">
        <f>VLOOKUP(J3791,'Product Details'!B:D,3,0)</f>
        <v>Bookcases</v>
      </c>
      <c r="M3791" s="6" t="s">
        <v>6408</v>
      </c>
      <c r="N3791" s="2">
        <v>6951</v>
      </c>
      <c r="O3791" s="2">
        <v>6620</v>
      </c>
      <c r="P3791" s="2">
        <v>2</v>
      </c>
      <c r="Q3791" s="7">
        <f>O3791*P3791</f>
        <v>13240</v>
      </c>
      <c r="R3791" s="7">
        <f>N3791*P3791</f>
        <v>13902</v>
      </c>
      <c r="S3791" s="2">
        <v>30</v>
      </c>
      <c r="T3791" s="8">
        <f>R3791+S3791</f>
        <v>13932</v>
      </c>
      <c r="U3791" s="8">
        <f>T3791-Q3791</f>
        <v>692</v>
      </c>
      <c r="V3791" s="2" t="s">
        <v>33</v>
      </c>
      <c r="W3791" s="31">
        <f>IF(T3791&lt;5000,T3791*2%,IF(T3791&lt;25000,T3791*5%,IF(T3791&lt;50000,T3791*7%,IF(T3791&lt;100000,T3791*9%,IF(T3791&lt;250000,T3791*12%,T3791*15%)))))</f>
        <v>696.6</v>
      </c>
    </row>
    <row r="3792" spans="1:23" x14ac:dyDescent="0.3">
      <c r="A3792" s="2" t="s">
        <v>3264</v>
      </c>
      <c r="B3792" s="4">
        <v>43539</v>
      </c>
      <c r="C3792" s="4">
        <v>43539</v>
      </c>
      <c r="D3792" s="2" t="s">
        <v>28</v>
      </c>
      <c r="E3792" s="2" t="s">
        <v>68</v>
      </c>
      <c r="F3792" s="2" t="s">
        <v>291</v>
      </c>
      <c r="G3792" s="5" t="str">
        <f>VLOOKUP(F3792,'Customer Info'!A:B,2,0)</f>
        <v>Xylona</v>
      </c>
      <c r="H3792" s="5" t="str">
        <f>VLOOKUP(F3792,'Customer Info'!A:C,3,0)</f>
        <v>Preis</v>
      </c>
      <c r="I3792" s="5" t="str">
        <f>VLOOKUP(F3792,'Customer Info'!A:E,5,0)</f>
        <v>Qidong</v>
      </c>
      <c r="J3792" s="2" t="s">
        <v>66</v>
      </c>
      <c r="K3792" s="6" t="str">
        <f>VLOOKUP(J3792,'Product Details'!B:C,2,0)</f>
        <v>Furniture</v>
      </c>
      <c r="L3792" s="6" t="str">
        <f>VLOOKUP(J3792,'Product Details'!B:D,3,0)</f>
        <v>Bookcases</v>
      </c>
      <c r="M3792" s="6" t="s">
        <v>6498</v>
      </c>
      <c r="N3792" s="2">
        <v>2787</v>
      </c>
      <c r="O3792" s="2">
        <v>2681</v>
      </c>
      <c r="P3792" s="2">
        <v>5</v>
      </c>
      <c r="Q3792" s="7">
        <f>O3792*P3792</f>
        <v>13405</v>
      </c>
      <c r="R3792" s="7">
        <f>N3792*P3792</f>
        <v>13935</v>
      </c>
      <c r="S3792" s="2">
        <v>40</v>
      </c>
      <c r="T3792" s="8">
        <f>R3792+S3792</f>
        <v>13975</v>
      </c>
      <c r="U3792" s="8">
        <f>T3792-Q3792</f>
        <v>570</v>
      </c>
      <c r="V3792" s="2" t="s">
        <v>63</v>
      </c>
      <c r="W3792" s="31">
        <f>IF(T3792&lt;5000,T3792*2%,IF(T3792&lt;25000,T3792*5%,IF(T3792&lt;50000,T3792*7%,IF(T3792&lt;100000,T3792*9%,IF(T3792&lt;250000,T3792*12%,T3792*15%)))))</f>
        <v>698.75</v>
      </c>
    </row>
    <row r="3793" spans="1:23" x14ac:dyDescent="0.3">
      <c r="A3793" s="2" t="s">
        <v>2202</v>
      </c>
      <c r="B3793" s="4">
        <v>43195</v>
      </c>
      <c r="C3793" s="4">
        <v>43197</v>
      </c>
      <c r="D3793" s="2" t="s">
        <v>28</v>
      </c>
      <c r="E3793" s="2" t="s">
        <v>29</v>
      </c>
      <c r="F3793" s="2" t="s">
        <v>159</v>
      </c>
      <c r="G3793" s="5" t="str">
        <f>VLOOKUP(F3793,'Customer Info'!A:B,2,0)</f>
        <v>Eileen</v>
      </c>
      <c r="H3793" s="5" t="str">
        <f>VLOOKUP(F3793,'Customer Info'!A:C,3,0)</f>
        <v>Kiefer</v>
      </c>
      <c r="I3793" s="5" t="str">
        <f>VLOOKUP(F3793,'Customer Info'!A:E,5,0)</f>
        <v>Hamm</v>
      </c>
      <c r="J3793" s="2" t="s">
        <v>131</v>
      </c>
      <c r="K3793" s="6" t="str">
        <f>VLOOKUP(J3793,'Product Details'!B:C,2,0)</f>
        <v>Office_Supplies</v>
      </c>
      <c r="L3793" s="6" t="str">
        <f>VLOOKUP(J3793,'Product Details'!B:D,3,0)</f>
        <v>Labels</v>
      </c>
      <c r="M3793" s="6" t="s">
        <v>6517</v>
      </c>
      <c r="N3793" s="2">
        <v>1752</v>
      </c>
      <c r="O3793" s="2">
        <v>1576</v>
      </c>
      <c r="P3793" s="2">
        <v>8</v>
      </c>
      <c r="Q3793" s="7">
        <f>O3793*P3793</f>
        <v>12608</v>
      </c>
      <c r="R3793" s="7">
        <f>N3793*P3793</f>
        <v>14016</v>
      </c>
      <c r="S3793" s="2">
        <v>56</v>
      </c>
      <c r="T3793" s="8">
        <f>R3793+S3793</f>
        <v>14072</v>
      </c>
      <c r="U3793" s="8">
        <f>T3793-Q3793</f>
        <v>1464</v>
      </c>
      <c r="V3793" s="2" t="s">
        <v>30</v>
      </c>
      <c r="W3793" s="31">
        <f>IF(T3793&lt;5000,T3793*2%,IF(T3793&lt;25000,T3793*5%,IF(T3793&lt;50000,T3793*7%,IF(T3793&lt;100000,T3793*9%,IF(T3793&lt;250000,T3793*12%,T3793*15%)))))</f>
        <v>703.6</v>
      </c>
    </row>
    <row r="3794" spans="1:23" x14ac:dyDescent="0.3">
      <c r="A3794" s="2" t="s">
        <v>4730</v>
      </c>
      <c r="B3794" s="4">
        <v>43976</v>
      </c>
      <c r="C3794" s="4">
        <v>43977</v>
      </c>
      <c r="D3794" s="2" t="s">
        <v>28</v>
      </c>
      <c r="E3794" s="2" t="s">
        <v>36</v>
      </c>
      <c r="F3794" s="2" t="s">
        <v>92</v>
      </c>
      <c r="G3794" s="5" t="str">
        <f>VLOOKUP(F3794,'Customer Info'!A:B,2,0)</f>
        <v>Lisa</v>
      </c>
      <c r="H3794" s="5" t="str">
        <f>VLOOKUP(F3794,'Customer Info'!A:C,3,0)</f>
        <v>DeCherney</v>
      </c>
      <c r="I3794" s="5" t="str">
        <f>VLOOKUP(F3794,'Customer Info'!A:E,5,0)</f>
        <v>Sydney</v>
      </c>
      <c r="J3794" s="2" t="s">
        <v>80</v>
      </c>
      <c r="K3794" s="6" t="str">
        <f>VLOOKUP(J3794,'Product Details'!B:C,2,0)</f>
        <v>Technology</v>
      </c>
      <c r="L3794" s="6" t="str">
        <f>VLOOKUP(J3794,'Product Details'!B:D,3,0)</f>
        <v>Phones</v>
      </c>
      <c r="M3794" s="6" t="s">
        <v>6433</v>
      </c>
      <c r="N3794" s="2">
        <v>7021</v>
      </c>
      <c r="O3794" s="2">
        <v>6686</v>
      </c>
      <c r="P3794" s="2">
        <v>2</v>
      </c>
      <c r="Q3794" s="7">
        <f>O3794*P3794</f>
        <v>13372</v>
      </c>
      <c r="R3794" s="7">
        <f>N3794*P3794</f>
        <v>14042</v>
      </c>
      <c r="S3794" s="2">
        <v>88</v>
      </c>
      <c r="T3794" s="8">
        <f>R3794+S3794</f>
        <v>14130</v>
      </c>
      <c r="U3794" s="8">
        <f>T3794-Q3794</f>
        <v>758</v>
      </c>
      <c r="V3794" s="2" t="s">
        <v>63</v>
      </c>
      <c r="W3794" s="31">
        <f>IF(T3794&lt;5000,T3794*2%,IF(T3794&lt;25000,T3794*5%,IF(T3794&lt;50000,T3794*7%,IF(T3794&lt;100000,T3794*9%,IF(T3794&lt;250000,T3794*12%,T3794*15%)))))</f>
        <v>706.5</v>
      </c>
    </row>
    <row r="3795" spans="1:23" x14ac:dyDescent="0.3">
      <c r="A3795" s="2" t="s">
        <v>2988</v>
      </c>
      <c r="B3795" s="4">
        <v>43375</v>
      </c>
      <c r="C3795" s="4">
        <v>43377</v>
      </c>
      <c r="D3795" s="2" t="s">
        <v>28</v>
      </c>
      <c r="E3795" s="2" t="s">
        <v>68</v>
      </c>
      <c r="F3795" s="2" t="s">
        <v>1570</v>
      </c>
      <c r="G3795" s="5" t="str">
        <f>VLOOKUP(F3795,'Customer Info'!A:B,2,0)</f>
        <v>Jack</v>
      </c>
      <c r="H3795" s="5" t="str">
        <f>VLOOKUP(F3795,'Customer Info'!A:C,3,0)</f>
        <v>Garza</v>
      </c>
      <c r="I3795" s="5" t="str">
        <f>VLOOKUP(F3795,'Customer Info'!A:E,5,0)</f>
        <v>Taiyuan</v>
      </c>
      <c r="J3795" s="2" t="s">
        <v>503</v>
      </c>
      <c r="K3795" s="6" t="str">
        <f>VLOOKUP(J3795,'Product Details'!B:C,2,0)</f>
        <v>Technology</v>
      </c>
      <c r="L3795" s="6" t="str">
        <f>VLOOKUP(J3795,'Product Details'!B:D,3,0)</f>
        <v>Machines</v>
      </c>
      <c r="M3795" s="6" t="s">
        <v>6540</v>
      </c>
      <c r="N3795" s="2">
        <v>7021</v>
      </c>
      <c r="O3795" s="2">
        <v>6686</v>
      </c>
      <c r="P3795" s="2">
        <v>2</v>
      </c>
      <c r="Q3795" s="7">
        <f>O3795*P3795</f>
        <v>13372</v>
      </c>
      <c r="R3795" s="7">
        <f>N3795*P3795</f>
        <v>14042</v>
      </c>
      <c r="S3795" s="2">
        <v>57</v>
      </c>
      <c r="T3795" s="8">
        <f>R3795+S3795</f>
        <v>14099</v>
      </c>
      <c r="U3795" s="8">
        <f>T3795-Q3795</f>
        <v>727</v>
      </c>
      <c r="V3795" s="2" t="s">
        <v>33</v>
      </c>
      <c r="W3795" s="31">
        <f>IF(T3795&lt;5000,T3795*2%,IF(T3795&lt;25000,T3795*5%,IF(T3795&lt;50000,T3795*7%,IF(T3795&lt;100000,T3795*9%,IF(T3795&lt;250000,T3795*12%,T3795*15%)))))</f>
        <v>704.95</v>
      </c>
    </row>
    <row r="3796" spans="1:23" x14ac:dyDescent="0.3">
      <c r="A3796" s="2" t="s">
        <v>4290</v>
      </c>
      <c r="B3796" s="4">
        <v>43127</v>
      </c>
      <c r="C3796" s="4">
        <v>43129</v>
      </c>
      <c r="D3796" s="2" t="s">
        <v>28</v>
      </c>
      <c r="E3796" s="2" t="s">
        <v>29</v>
      </c>
      <c r="F3796" s="2" t="s">
        <v>343</v>
      </c>
      <c r="G3796" s="5" t="str">
        <f>VLOOKUP(F3796,'Customer Info'!A:B,2,0)</f>
        <v>Sarah</v>
      </c>
      <c r="H3796" s="5" t="str">
        <f>VLOOKUP(F3796,'Customer Info'!A:C,3,0)</f>
        <v>Foster</v>
      </c>
      <c r="I3796" s="5" t="str">
        <f>VLOOKUP(F3796,'Customer Info'!A:E,5,0)</f>
        <v>Xianning</v>
      </c>
      <c r="J3796" s="2" t="s">
        <v>56</v>
      </c>
      <c r="K3796" s="6" t="str">
        <f>VLOOKUP(J3796,'Product Details'!B:C,2,0)</f>
        <v>Technology</v>
      </c>
      <c r="L3796" s="6" t="str">
        <f>VLOOKUP(J3796,'Product Details'!B:D,3,0)</f>
        <v>Accessories</v>
      </c>
      <c r="M3796" s="6" t="s">
        <v>6410</v>
      </c>
      <c r="N3796" s="2">
        <v>4704</v>
      </c>
      <c r="O3796" s="2">
        <v>4361</v>
      </c>
      <c r="P3796" s="2">
        <v>3</v>
      </c>
      <c r="Q3796" s="7">
        <f>O3796*P3796</f>
        <v>13083</v>
      </c>
      <c r="R3796" s="7">
        <f>N3796*P3796</f>
        <v>14112</v>
      </c>
      <c r="S3796" s="2">
        <v>63</v>
      </c>
      <c r="T3796" s="8">
        <f>R3796+S3796</f>
        <v>14175</v>
      </c>
      <c r="U3796" s="8">
        <f>T3796-Q3796</f>
        <v>1092</v>
      </c>
      <c r="V3796" s="2" t="s">
        <v>33</v>
      </c>
      <c r="W3796" s="31">
        <f>IF(T3796&lt;5000,T3796*2%,IF(T3796&lt;25000,T3796*5%,IF(T3796&lt;50000,T3796*7%,IF(T3796&lt;100000,T3796*9%,IF(T3796&lt;250000,T3796*12%,T3796*15%)))))</f>
        <v>708.75</v>
      </c>
    </row>
    <row r="3797" spans="1:23" x14ac:dyDescent="0.3">
      <c r="A3797" s="2" t="s">
        <v>1680</v>
      </c>
      <c r="B3797" s="4">
        <v>43970</v>
      </c>
      <c r="C3797" s="4">
        <v>43971</v>
      </c>
      <c r="D3797" s="2" t="s">
        <v>28</v>
      </c>
      <c r="E3797" s="2" t="s">
        <v>68</v>
      </c>
      <c r="F3797" s="2" t="s">
        <v>300</v>
      </c>
      <c r="G3797" s="5" t="str">
        <f>VLOOKUP(F3797,'Customer Info'!A:B,2,0)</f>
        <v>Toby</v>
      </c>
      <c r="H3797" s="5" t="str">
        <f>VLOOKUP(F3797,'Customer Info'!A:C,3,0)</f>
        <v>Braunhardt</v>
      </c>
      <c r="I3797" s="5" t="str">
        <f>VLOOKUP(F3797,'Customer Info'!A:E,5,0)</f>
        <v>Jiangyan</v>
      </c>
      <c r="J3797" s="2" t="s">
        <v>102</v>
      </c>
      <c r="K3797" s="6" t="str">
        <f>VLOOKUP(J3797,'Product Details'!B:C,2,0)</f>
        <v>Technology</v>
      </c>
      <c r="L3797" s="6" t="str">
        <f>VLOOKUP(J3797,'Product Details'!B:D,3,0)</f>
        <v>Phones</v>
      </c>
      <c r="M3797" s="6" t="s">
        <v>6447</v>
      </c>
      <c r="N3797" s="2">
        <v>4704</v>
      </c>
      <c r="O3797" s="2">
        <v>4361</v>
      </c>
      <c r="P3797" s="2">
        <v>3</v>
      </c>
      <c r="Q3797" s="7">
        <f>O3797*P3797</f>
        <v>13083</v>
      </c>
      <c r="R3797" s="7">
        <f>N3797*P3797</f>
        <v>14112</v>
      </c>
      <c r="S3797" s="2">
        <v>60</v>
      </c>
      <c r="T3797" s="8">
        <f>R3797+S3797</f>
        <v>14172</v>
      </c>
      <c r="U3797" s="8">
        <f>T3797-Q3797</f>
        <v>1089</v>
      </c>
      <c r="V3797" s="2" t="s">
        <v>63</v>
      </c>
      <c r="W3797" s="31">
        <f>IF(T3797&lt;5000,T3797*2%,IF(T3797&lt;25000,T3797*5%,IF(T3797&lt;50000,T3797*7%,IF(T3797&lt;100000,T3797*9%,IF(T3797&lt;250000,T3797*12%,T3797*15%)))))</f>
        <v>708.6</v>
      </c>
    </row>
    <row r="3798" spans="1:23" x14ac:dyDescent="0.3">
      <c r="A3798" s="2" t="s">
        <v>168</v>
      </c>
      <c r="B3798" s="4">
        <v>43386</v>
      </c>
      <c r="C3798" s="4">
        <v>43387</v>
      </c>
      <c r="D3798" s="2" t="s">
        <v>28</v>
      </c>
      <c r="E3798" s="2" t="s">
        <v>43</v>
      </c>
      <c r="F3798" s="2" t="s">
        <v>169</v>
      </c>
      <c r="G3798" s="5" t="str">
        <f>VLOOKUP(F3798,'Customer Info'!A:B,2,0)</f>
        <v>Jack</v>
      </c>
      <c r="H3798" s="5" t="str">
        <f>VLOOKUP(F3798,'Customer Info'!A:C,3,0)</f>
        <v>Lebron</v>
      </c>
      <c r="I3798" s="5" t="str">
        <f>VLOOKUP(F3798,'Customer Info'!A:E,5,0)</f>
        <v>Erftstadt</v>
      </c>
      <c r="J3798" s="2" t="s">
        <v>170</v>
      </c>
      <c r="K3798" s="6" t="str">
        <f>VLOOKUP(J3798,'Product Details'!B:C,2,0)</f>
        <v>Office_Supplies</v>
      </c>
      <c r="L3798" s="6" t="str">
        <f>VLOOKUP(J3798,'Product Details'!B:D,3,0)</f>
        <v>Labels</v>
      </c>
      <c r="M3798" s="6" t="s">
        <v>6467</v>
      </c>
      <c r="N3798" s="2">
        <v>4704</v>
      </c>
      <c r="O3798" s="2">
        <v>4361</v>
      </c>
      <c r="P3798" s="2">
        <v>3</v>
      </c>
      <c r="Q3798" s="7">
        <f>O3798*P3798</f>
        <v>13083</v>
      </c>
      <c r="R3798" s="7">
        <f>N3798*P3798</f>
        <v>14112</v>
      </c>
      <c r="S3798" s="2">
        <v>52</v>
      </c>
      <c r="T3798" s="8">
        <f>R3798+S3798</f>
        <v>14164</v>
      </c>
      <c r="U3798" s="8">
        <f>T3798-Q3798</f>
        <v>1081</v>
      </c>
      <c r="V3798" s="2" t="s">
        <v>63</v>
      </c>
      <c r="W3798" s="31">
        <f>IF(T3798&lt;5000,T3798*2%,IF(T3798&lt;25000,T3798*5%,IF(T3798&lt;50000,T3798*7%,IF(T3798&lt;100000,T3798*9%,IF(T3798&lt;250000,T3798*12%,T3798*15%)))))</f>
        <v>708.2</v>
      </c>
    </row>
    <row r="3799" spans="1:23" x14ac:dyDescent="0.3">
      <c r="A3799" s="2" t="s">
        <v>4157</v>
      </c>
      <c r="B3799" s="4">
        <v>43404</v>
      </c>
      <c r="C3799" s="4">
        <v>43406</v>
      </c>
      <c r="D3799" s="2" t="s">
        <v>28</v>
      </c>
      <c r="E3799" s="2" t="s">
        <v>36</v>
      </c>
      <c r="F3799" s="2" t="s">
        <v>1306</v>
      </c>
      <c r="G3799" s="5" t="str">
        <f>VLOOKUP(F3799,'Customer Info'!A:B,2,0)</f>
        <v>Dianna</v>
      </c>
      <c r="H3799" s="5" t="str">
        <f>VLOOKUP(F3799,'Customer Info'!A:C,3,0)</f>
        <v>Vittorini</v>
      </c>
      <c r="I3799" s="5" t="str">
        <f>VLOOKUP(F3799,'Customer Info'!A:E,5,0)</f>
        <v>Gold Coast</v>
      </c>
      <c r="J3799" s="2" t="s">
        <v>204</v>
      </c>
      <c r="K3799" s="6" t="str">
        <f>VLOOKUP(J3799,'Product Details'!B:C,2,0)</f>
        <v>Office_Supplies</v>
      </c>
      <c r="L3799" s="6" t="str">
        <f>VLOOKUP(J3799,'Product Details'!B:D,3,0)</f>
        <v>Labels</v>
      </c>
      <c r="M3799" s="6" t="s">
        <v>6516</v>
      </c>
      <c r="N3799" s="2">
        <v>4704</v>
      </c>
      <c r="O3799" s="2">
        <v>4361</v>
      </c>
      <c r="P3799" s="2">
        <v>3</v>
      </c>
      <c r="Q3799" s="7">
        <f>O3799*P3799</f>
        <v>13083</v>
      </c>
      <c r="R3799" s="7">
        <f>N3799*P3799</f>
        <v>14112</v>
      </c>
      <c r="S3799" s="2">
        <v>20</v>
      </c>
      <c r="T3799" s="8">
        <f>R3799+S3799</f>
        <v>14132</v>
      </c>
      <c r="U3799" s="8">
        <f>T3799-Q3799</f>
        <v>1049</v>
      </c>
      <c r="V3799" s="2" t="s">
        <v>33</v>
      </c>
      <c r="W3799" s="31">
        <f>IF(T3799&lt;5000,T3799*2%,IF(T3799&lt;25000,T3799*5%,IF(T3799&lt;50000,T3799*7%,IF(T3799&lt;100000,T3799*9%,IF(T3799&lt;250000,T3799*12%,T3799*15%)))))</f>
        <v>706.6</v>
      </c>
    </row>
    <row r="3800" spans="1:23" x14ac:dyDescent="0.3">
      <c r="A3800" s="2" t="s">
        <v>5245</v>
      </c>
      <c r="B3800" s="4">
        <v>43565</v>
      </c>
      <c r="C3800" s="4">
        <v>43566</v>
      </c>
      <c r="D3800" s="2" t="s">
        <v>47</v>
      </c>
      <c r="E3800" s="2" t="s">
        <v>48</v>
      </c>
      <c r="F3800" s="2" t="s">
        <v>897</v>
      </c>
      <c r="G3800" s="5" t="str">
        <f>VLOOKUP(F3800,'Customer Info'!A:B,2,0)</f>
        <v>Resi</v>
      </c>
      <c r="H3800" s="5" t="str">
        <f>VLOOKUP(F3800,'Customer Info'!A:C,3,0)</f>
        <v>Pšlking</v>
      </c>
      <c r="I3800" s="5" t="str">
        <f>VLOOKUP(F3800,'Customer Info'!A:E,5,0)</f>
        <v>Gelsenkirchen</v>
      </c>
      <c r="J3800" s="2" t="s">
        <v>563</v>
      </c>
      <c r="K3800" s="6" t="str">
        <f>VLOOKUP(J3800,'Product Details'!B:C,2,0)</f>
        <v>Technology</v>
      </c>
      <c r="L3800" s="6" t="str">
        <f>VLOOKUP(J3800,'Product Details'!B:D,3,0)</f>
        <v>Machines</v>
      </c>
      <c r="M3800" s="6" t="s">
        <v>6422</v>
      </c>
      <c r="N3800" s="2">
        <v>2017</v>
      </c>
      <c r="O3800" s="2">
        <v>1834</v>
      </c>
      <c r="P3800" s="2">
        <v>7</v>
      </c>
      <c r="Q3800" s="7">
        <f>O3800*P3800</f>
        <v>12838</v>
      </c>
      <c r="R3800" s="7">
        <f>N3800*P3800</f>
        <v>14119</v>
      </c>
      <c r="S3800" s="2">
        <v>58</v>
      </c>
      <c r="T3800" s="8">
        <f>R3800+S3800</f>
        <v>14177</v>
      </c>
      <c r="U3800" s="8">
        <f>T3800-Q3800</f>
        <v>1339</v>
      </c>
      <c r="V3800" s="2" t="s">
        <v>71</v>
      </c>
      <c r="W3800" s="31">
        <f>IF(T3800&lt;5000,T3800*2%,IF(T3800&lt;25000,T3800*5%,IF(T3800&lt;50000,T3800*7%,IF(T3800&lt;100000,T3800*9%,IF(T3800&lt;250000,T3800*12%,T3800*15%)))))</f>
        <v>708.85</v>
      </c>
    </row>
    <row r="3801" spans="1:23" x14ac:dyDescent="0.3">
      <c r="A3801" s="2" t="s">
        <v>2470</v>
      </c>
      <c r="B3801" s="4">
        <v>43721</v>
      </c>
      <c r="C3801" s="4">
        <v>43723</v>
      </c>
      <c r="D3801" s="2" t="s">
        <v>35</v>
      </c>
      <c r="E3801" s="2" t="s">
        <v>48</v>
      </c>
      <c r="F3801" s="2" t="s">
        <v>1119</v>
      </c>
      <c r="G3801" s="5" t="str">
        <f>VLOOKUP(F3801,'Customer Info'!A:B,2,0)</f>
        <v>Christopher</v>
      </c>
      <c r="H3801" s="5" t="str">
        <f>VLOOKUP(F3801,'Customer Info'!A:C,3,0)</f>
        <v>Martinez</v>
      </c>
      <c r="I3801" s="5" t="str">
        <f>VLOOKUP(F3801,'Customer Info'!A:E,5,0)</f>
        <v>Qingdao</v>
      </c>
      <c r="J3801" s="2" t="s">
        <v>577</v>
      </c>
      <c r="K3801" s="6" t="str">
        <f>VLOOKUP(J3801,'Product Details'!B:C,2,0)</f>
        <v>Office_Supplies</v>
      </c>
      <c r="L3801" s="6" t="str">
        <f>VLOOKUP(J3801,'Product Details'!B:D,3,0)</f>
        <v>Envelopes</v>
      </c>
      <c r="M3801" s="6" t="s">
        <v>6526</v>
      </c>
      <c r="N3801" s="2">
        <v>7065</v>
      </c>
      <c r="O3801" s="2">
        <v>6545</v>
      </c>
      <c r="P3801" s="2">
        <v>2</v>
      </c>
      <c r="Q3801" s="7">
        <f>O3801*P3801</f>
        <v>13090</v>
      </c>
      <c r="R3801" s="7">
        <f>N3801*P3801</f>
        <v>14130</v>
      </c>
      <c r="S3801" s="2">
        <v>46</v>
      </c>
      <c r="T3801" s="8">
        <f>R3801+S3801</f>
        <v>14176</v>
      </c>
      <c r="U3801" s="8">
        <f>T3801-Q3801</f>
        <v>1086</v>
      </c>
      <c r="V3801" s="2" t="s">
        <v>33</v>
      </c>
      <c r="W3801" s="31">
        <f>IF(T3801&lt;5000,T3801*2%,IF(T3801&lt;25000,T3801*5%,IF(T3801&lt;50000,T3801*7%,IF(T3801&lt;100000,T3801*9%,IF(T3801&lt;250000,T3801*12%,T3801*15%)))))</f>
        <v>708.80000000000007</v>
      </c>
    </row>
    <row r="3802" spans="1:23" x14ac:dyDescent="0.3">
      <c r="A3802" s="2" t="s">
        <v>4899</v>
      </c>
      <c r="B3802" s="4">
        <v>43411</v>
      </c>
      <c r="C3802" s="4">
        <v>43412</v>
      </c>
      <c r="D3802" s="2" t="s">
        <v>35</v>
      </c>
      <c r="E3802" s="2" t="s">
        <v>48</v>
      </c>
      <c r="F3802" s="2" t="s">
        <v>421</v>
      </c>
      <c r="G3802" s="5" t="str">
        <f>VLOOKUP(F3802,'Customer Info'!A:B,2,0)</f>
        <v>Carl</v>
      </c>
      <c r="H3802" s="5" t="str">
        <f>VLOOKUP(F3802,'Customer Info'!A:C,3,0)</f>
        <v>Weiss</v>
      </c>
      <c r="I3802" s="5" t="str">
        <f>VLOOKUP(F3802,'Customer Info'!A:E,5,0)</f>
        <v>Delhi</v>
      </c>
      <c r="J3802" s="2" t="s">
        <v>186</v>
      </c>
      <c r="K3802" s="6" t="str">
        <f>VLOOKUP(J3802,'Product Details'!B:C,2,0)</f>
        <v>Technology</v>
      </c>
      <c r="L3802" s="6" t="str">
        <f>VLOOKUP(J3802,'Product Details'!B:D,3,0)</f>
        <v>Accessories</v>
      </c>
      <c r="M3802" s="6" t="s">
        <v>6392</v>
      </c>
      <c r="N3802" s="2">
        <v>7065</v>
      </c>
      <c r="O3802" s="2">
        <v>6545</v>
      </c>
      <c r="P3802" s="2">
        <v>2</v>
      </c>
      <c r="Q3802" s="7">
        <f>O3802*P3802</f>
        <v>13090</v>
      </c>
      <c r="R3802" s="7">
        <f>N3802*P3802</f>
        <v>14130</v>
      </c>
      <c r="S3802" s="2">
        <v>40</v>
      </c>
      <c r="T3802" s="8">
        <f>R3802+S3802</f>
        <v>14170</v>
      </c>
      <c r="U3802" s="8">
        <f>T3802-Q3802</f>
        <v>1080</v>
      </c>
      <c r="V3802" s="2" t="s">
        <v>30</v>
      </c>
      <c r="W3802" s="31">
        <f>IF(T3802&lt;5000,T3802*2%,IF(T3802&lt;25000,T3802*5%,IF(T3802&lt;50000,T3802*7%,IF(T3802&lt;100000,T3802*9%,IF(T3802&lt;250000,T3802*12%,T3802*15%)))))</f>
        <v>708.5</v>
      </c>
    </row>
    <row r="3803" spans="1:23" x14ac:dyDescent="0.3">
      <c r="A3803" s="2" t="s">
        <v>3194</v>
      </c>
      <c r="B3803" s="4">
        <v>43443</v>
      </c>
      <c r="C3803" s="4">
        <v>43445</v>
      </c>
      <c r="D3803" s="2" t="s">
        <v>35</v>
      </c>
      <c r="E3803" s="2" t="s">
        <v>43</v>
      </c>
      <c r="F3803" s="2" t="s">
        <v>888</v>
      </c>
      <c r="G3803" s="5" t="str">
        <f>VLOOKUP(F3803,'Customer Info'!A:B,2,0)</f>
        <v>Valerie</v>
      </c>
      <c r="H3803" s="5" t="str">
        <f>VLOOKUP(F3803,'Customer Info'!A:C,3,0)</f>
        <v>Takahito</v>
      </c>
      <c r="I3803" s="5" t="str">
        <f>VLOOKUP(F3803,'Customer Info'!A:E,5,0)</f>
        <v>Surat</v>
      </c>
      <c r="J3803" s="2" t="s">
        <v>262</v>
      </c>
      <c r="K3803" s="6" t="str">
        <f>VLOOKUP(J3803,'Product Details'!B:C,2,0)</f>
        <v>Furniture</v>
      </c>
      <c r="L3803" s="6" t="str">
        <f>VLOOKUP(J3803,'Product Details'!B:D,3,0)</f>
        <v>Chairs</v>
      </c>
      <c r="M3803" s="6" t="s">
        <v>6451</v>
      </c>
      <c r="N3803" s="2">
        <v>7065</v>
      </c>
      <c r="O3803" s="2">
        <v>6545</v>
      </c>
      <c r="P3803" s="2">
        <v>2</v>
      </c>
      <c r="Q3803" s="7">
        <f>O3803*P3803</f>
        <v>13090</v>
      </c>
      <c r="R3803" s="7">
        <f>N3803*P3803</f>
        <v>14130</v>
      </c>
      <c r="S3803" s="2">
        <v>37</v>
      </c>
      <c r="T3803" s="8">
        <f>R3803+S3803</f>
        <v>14167</v>
      </c>
      <c r="U3803" s="8">
        <f>T3803-Q3803</f>
        <v>1077</v>
      </c>
      <c r="V3803" s="2" t="s">
        <v>33</v>
      </c>
      <c r="W3803" s="31">
        <f>IF(T3803&lt;5000,T3803*2%,IF(T3803&lt;25000,T3803*5%,IF(T3803&lt;50000,T3803*7%,IF(T3803&lt;100000,T3803*9%,IF(T3803&lt;250000,T3803*12%,T3803*15%)))))</f>
        <v>708.35</v>
      </c>
    </row>
    <row r="3804" spans="1:23" x14ac:dyDescent="0.3">
      <c r="A3804" s="2" t="s">
        <v>2293</v>
      </c>
      <c r="B3804" s="4">
        <v>43793</v>
      </c>
      <c r="C3804" s="4">
        <v>43793</v>
      </c>
      <c r="D3804" s="2" t="s">
        <v>28</v>
      </c>
      <c r="E3804" s="2" t="s">
        <v>68</v>
      </c>
      <c r="F3804" s="2" t="s">
        <v>1944</v>
      </c>
      <c r="G3804" s="5" t="str">
        <f>VLOOKUP(F3804,'Customer Info'!A:B,2,0)</f>
        <v>Dave</v>
      </c>
      <c r="H3804" s="5" t="str">
        <f>VLOOKUP(F3804,'Customer Info'!A:C,3,0)</f>
        <v>Hallsten</v>
      </c>
      <c r="I3804" s="5" t="str">
        <f>VLOOKUP(F3804,'Customer Info'!A:E,5,0)</f>
        <v>Melbourne</v>
      </c>
      <c r="J3804" s="2" t="s">
        <v>131</v>
      </c>
      <c r="K3804" s="6" t="str">
        <f>VLOOKUP(J3804,'Product Details'!B:C,2,0)</f>
        <v>Office_Supplies</v>
      </c>
      <c r="L3804" s="6" t="str">
        <f>VLOOKUP(J3804,'Product Details'!B:D,3,0)</f>
        <v>Labels</v>
      </c>
      <c r="M3804" s="6" t="s">
        <v>6517</v>
      </c>
      <c r="N3804" s="2">
        <v>4714</v>
      </c>
      <c r="O3804" s="2">
        <v>4323</v>
      </c>
      <c r="P3804" s="2">
        <v>3</v>
      </c>
      <c r="Q3804" s="7">
        <f>O3804*P3804</f>
        <v>12969</v>
      </c>
      <c r="R3804" s="7">
        <f>N3804*P3804</f>
        <v>14142</v>
      </c>
      <c r="S3804" s="2">
        <v>85</v>
      </c>
      <c r="T3804" s="8">
        <f>R3804+S3804</f>
        <v>14227</v>
      </c>
      <c r="U3804" s="8">
        <f>T3804-Q3804</f>
        <v>1258</v>
      </c>
      <c r="V3804" s="2" t="s">
        <v>63</v>
      </c>
      <c r="W3804" s="31">
        <f>IF(T3804&lt;5000,T3804*2%,IF(T3804&lt;25000,T3804*5%,IF(T3804&lt;50000,T3804*7%,IF(T3804&lt;100000,T3804*9%,IF(T3804&lt;250000,T3804*12%,T3804*15%)))))</f>
        <v>711.35</v>
      </c>
    </row>
    <row r="3805" spans="1:23" x14ac:dyDescent="0.3">
      <c r="A3805" s="2" t="s">
        <v>1160</v>
      </c>
      <c r="B3805" s="4">
        <v>43647</v>
      </c>
      <c r="C3805" s="4">
        <v>43649</v>
      </c>
      <c r="D3805" s="2" t="s">
        <v>28</v>
      </c>
      <c r="E3805" s="2" t="s">
        <v>29</v>
      </c>
      <c r="F3805" s="2" t="s">
        <v>715</v>
      </c>
      <c r="G3805" s="5" t="str">
        <f>VLOOKUP(F3805,'Customer Info'!A:B,2,0)</f>
        <v>Patrick</v>
      </c>
      <c r="H3805" s="5" t="str">
        <f>VLOOKUP(F3805,'Customer Info'!A:C,3,0)</f>
        <v>Bzostek</v>
      </c>
      <c r="I3805" s="5" t="str">
        <f>VLOOKUP(F3805,'Customer Info'!A:E,5,0)</f>
        <v>Brisbane</v>
      </c>
      <c r="J3805" s="2" t="s">
        <v>160</v>
      </c>
      <c r="K3805" s="6" t="str">
        <f>VLOOKUP(J3805,'Product Details'!B:C,2,0)</f>
        <v>Office_Supplies</v>
      </c>
      <c r="L3805" s="6" t="str">
        <f>VLOOKUP(J3805,'Product Details'!B:D,3,0)</f>
        <v>Storage</v>
      </c>
      <c r="M3805" s="6" t="s">
        <v>6506</v>
      </c>
      <c r="N3805" s="2">
        <v>4714</v>
      </c>
      <c r="O3805" s="2">
        <v>4323</v>
      </c>
      <c r="P3805" s="2">
        <v>3</v>
      </c>
      <c r="Q3805" s="7">
        <f>O3805*P3805</f>
        <v>12969</v>
      </c>
      <c r="R3805" s="7">
        <f>N3805*P3805</f>
        <v>14142</v>
      </c>
      <c r="S3805" s="2">
        <v>84</v>
      </c>
      <c r="T3805" s="8">
        <f>R3805+S3805</f>
        <v>14226</v>
      </c>
      <c r="U3805" s="8">
        <f>T3805-Q3805</f>
        <v>1257</v>
      </c>
      <c r="V3805" s="2" t="s">
        <v>33</v>
      </c>
      <c r="W3805" s="31">
        <f>IF(T3805&lt;5000,T3805*2%,IF(T3805&lt;25000,T3805*5%,IF(T3805&lt;50000,T3805*7%,IF(T3805&lt;100000,T3805*9%,IF(T3805&lt;250000,T3805*12%,T3805*15%)))))</f>
        <v>711.30000000000007</v>
      </c>
    </row>
    <row r="3806" spans="1:23" x14ac:dyDescent="0.3">
      <c r="A3806" s="2" t="s">
        <v>5337</v>
      </c>
      <c r="B3806" s="4">
        <v>43992</v>
      </c>
      <c r="C3806" s="4">
        <v>43994</v>
      </c>
      <c r="D3806" s="2" t="s">
        <v>28</v>
      </c>
      <c r="E3806" s="2" t="s">
        <v>36</v>
      </c>
      <c r="F3806" s="2" t="s">
        <v>606</v>
      </c>
      <c r="G3806" s="5" t="str">
        <f>VLOOKUP(F3806,'Customer Info'!A:B,2,0)</f>
        <v>Maureen</v>
      </c>
      <c r="H3806" s="5" t="str">
        <f>VLOOKUP(F3806,'Customer Info'!A:C,3,0)</f>
        <v>Gastineau</v>
      </c>
      <c r="I3806" s="5" t="str">
        <f>VLOOKUP(F3806,'Customer Info'!A:E,5,0)</f>
        <v>Melton</v>
      </c>
      <c r="J3806" s="2" t="s">
        <v>80</v>
      </c>
      <c r="K3806" s="6" t="str">
        <f>VLOOKUP(J3806,'Product Details'!B:C,2,0)</f>
        <v>Technology</v>
      </c>
      <c r="L3806" s="6" t="str">
        <f>VLOOKUP(J3806,'Product Details'!B:D,3,0)</f>
        <v>Phones</v>
      </c>
      <c r="M3806" s="6" t="s">
        <v>6433</v>
      </c>
      <c r="N3806" s="2">
        <v>4714</v>
      </c>
      <c r="O3806" s="2">
        <v>4323</v>
      </c>
      <c r="P3806" s="2">
        <v>3</v>
      </c>
      <c r="Q3806" s="7">
        <f>O3806*P3806</f>
        <v>12969</v>
      </c>
      <c r="R3806" s="7">
        <f>N3806*P3806</f>
        <v>14142</v>
      </c>
      <c r="S3806" s="2">
        <v>27</v>
      </c>
      <c r="T3806" s="8">
        <f>R3806+S3806</f>
        <v>14169</v>
      </c>
      <c r="U3806" s="8">
        <f>T3806-Q3806</f>
        <v>1200</v>
      </c>
      <c r="V3806" s="2" t="s">
        <v>33</v>
      </c>
      <c r="W3806" s="31">
        <f>IF(T3806&lt;5000,T3806*2%,IF(T3806&lt;25000,T3806*5%,IF(T3806&lt;50000,T3806*7%,IF(T3806&lt;100000,T3806*9%,IF(T3806&lt;250000,T3806*12%,T3806*15%)))))</f>
        <v>708.45</v>
      </c>
    </row>
    <row r="3807" spans="1:23" x14ac:dyDescent="0.3">
      <c r="A3807" s="2" t="s">
        <v>2055</v>
      </c>
      <c r="B3807" s="4">
        <v>43427</v>
      </c>
      <c r="C3807" s="4">
        <v>43427</v>
      </c>
      <c r="D3807" s="2" t="s">
        <v>28</v>
      </c>
      <c r="E3807" s="2" t="s">
        <v>48</v>
      </c>
      <c r="F3807" s="2" t="s">
        <v>251</v>
      </c>
      <c r="G3807" s="5" t="str">
        <f>VLOOKUP(F3807,'Customer Info'!A:B,2,0)</f>
        <v>Sanjit</v>
      </c>
      <c r="H3807" s="5" t="str">
        <f>VLOOKUP(F3807,'Customer Info'!A:C,3,0)</f>
        <v>Chand</v>
      </c>
      <c r="I3807" s="5" t="str">
        <f>VLOOKUP(F3807,'Customer Info'!A:E,5,0)</f>
        <v>Thiruvananthapuram</v>
      </c>
      <c r="J3807" s="2" t="s">
        <v>325</v>
      </c>
      <c r="K3807" s="6" t="str">
        <f>VLOOKUP(J3807,'Product Details'!B:C,2,0)</f>
        <v>Technology</v>
      </c>
      <c r="L3807" s="6" t="str">
        <f>VLOOKUP(J3807,'Product Details'!B:D,3,0)</f>
        <v>Copiers</v>
      </c>
      <c r="M3807" s="6" t="s">
        <v>6415</v>
      </c>
      <c r="N3807" s="2">
        <v>2027</v>
      </c>
      <c r="O3807" s="2">
        <v>1913</v>
      </c>
      <c r="P3807" s="2">
        <v>7</v>
      </c>
      <c r="Q3807" s="7">
        <f>O3807*P3807</f>
        <v>13391</v>
      </c>
      <c r="R3807" s="7">
        <f>N3807*P3807</f>
        <v>14189</v>
      </c>
      <c r="S3807" s="2">
        <v>39</v>
      </c>
      <c r="T3807" s="8">
        <f>R3807+S3807</f>
        <v>14228</v>
      </c>
      <c r="U3807" s="8">
        <f>T3807-Q3807</f>
        <v>837</v>
      </c>
      <c r="V3807" s="2" t="s">
        <v>33</v>
      </c>
      <c r="W3807" s="31">
        <f>IF(T3807&lt;5000,T3807*2%,IF(T3807&lt;25000,T3807*5%,IF(T3807&lt;50000,T3807*7%,IF(T3807&lt;100000,T3807*9%,IF(T3807&lt;250000,T3807*12%,T3807*15%)))))</f>
        <v>711.40000000000009</v>
      </c>
    </row>
    <row r="3808" spans="1:23" x14ac:dyDescent="0.3">
      <c r="A3808" s="2" t="s">
        <v>2067</v>
      </c>
      <c r="B3808" s="4">
        <v>43226</v>
      </c>
      <c r="C3808" s="4">
        <v>43226</v>
      </c>
      <c r="D3808" s="2" t="s">
        <v>28</v>
      </c>
      <c r="E3808" s="2" t="s">
        <v>43</v>
      </c>
      <c r="F3808" s="2" t="s">
        <v>1249</v>
      </c>
      <c r="G3808" s="5" t="str">
        <f>VLOOKUP(F3808,'Customer Info'!A:B,2,0)</f>
        <v>Jack</v>
      </c>
      <c r="H3808" s="5" t="str">
        <f>VLOOKUP(F3808,'Customer Info'!A:C,3,0)</f>
        <v>Lebron</v>
      </c>
      <c r="I3808" s="5" t="str">
        <f>VLOOKUP(F3808,'Customer Info'!A:E,5,0)</f>
        <v>Bremen</v>
      </c>
      <c r="J3808" s="2" t="s">
        <v>616</v>
      </c>
      <c r="K3808" s="6" t="str">
        <f>VLOOKUP(J3808,'Product Details'!B:C,2,0)</f>
        <v>Office_Supplies</v>
      </c>
      <c r="L3808" s="6" t="str">
        <f>VLOOKUP(J3808,'Product Details'!B:D,3,0)</f>
        <v>Binders</v>
      </c>
      <c r="M3808" s="6" t="s">
        <v>6527</v>
      </c>
      <c r="N3808" s="2">
        <v>4737</v>
      </c>
      <c r="O3808" s="2">
        <v>4473</v>
      </c>
      <c r="P3808" s="2">
        <v>3</v>
      </c>
      <c r="Q3808" s="7">
        <f>O3808*P3808</f>
        <v>13419</v>
      </c>
      <c r="R3808" s="7">
        <f>N3808*P3808</f>
        <v>14211</v>
      </c>
      <c r="S3808" s="2">
        <v>95</v>
      </c>
      <c r="T3808" s="8">
        <f>R3808+S3808</f>
        <v>14306</v>
      </c>
      <c r="U3808" s="8">
        <f>T3808-Q3808</f>
        <v>887</v>
      </c>
      <c r="V3808" s="2" t="s">
        <v>30</v>
      </c>
      <c r="W3808" s="31">
        <f>IF(T3808&lt;5000,T3808*2%,IF(T3808&lt;25000,T3808*5%,IF(T3808&lt;50000,T3808*7%,IF(T3808&lt;100000,T3808*9%,IF(T3808&lt;250000,T3808*12%,T3808*15%)))))</f>
        <v>715.30000000000007</v>
      </c>
    </row>
    <row r="3809" spans="1:23" x14ac:dyDescent="0.3">
      <c r="A3809" s="2" t="s">
        <v>753</v>
      </c>
      <c r="B3809" s="4">
        <v>43262</v>
      </c>
      <c r="C3809" s="4">
        <v>43263</v>
      </c>
      <c r="D3809" s="2" t="s">
        <v>28</v>
      </c>
      <c r="E3809" s="2" t="s">
        <v>43</v>
      </c>
      <c r="F3809" s="2" t="s">
        <v>754</v>
      </c>
      <c r="G3809" s="5" t="str">
        <f>VLOOKUP(F3809,'Customer Info'!A:B,2,0)</f>
        <v>Emily</v>
      </c>
      <c r="H3809" s="5" t="str">
        <f>VLOOKUP(F3809,'Customer Info'!A:C,3,0)</f>
        <v>Burns</v>
      </c>
      <c r="I3809" s="5" t="str">
        <f>VLOOKUP(F3809,'Customer Info'!A:E,5,0)</f>
        <v>Chennai</v>
      </c>
      <c r="J3809" s="2" t="s">
        <v>285</v>
      </c>
      <c r="K3809" s="6" t="str">
        <f>VLOOKUP(J3809,'Product Details'!B:C,2,0)</f>
        <v>Technology</v>
      </c>
      <c r="L3809" s="6" t="str">
        <f>VLOOKUP(J3809,'Product Details'!B:D,3,0)</f>
        <v>Phones</v>
      </c>
      <c r="M3809" s="6" t="s">
        <v>6542</v>
      </c>
      <c r="N3809" s="2">
        <v>4737</v>
      </c>
      <c r="O3809" s="2">
        <v>4473</v>
      </c>
      <c r="P3809" s="2">
        <v>3</v>
      </c>
      <c r="Q3809" s="7">
        <f>O3809*P3809</f>
        <v>13419</v>
      </c>
      <c r="R3809" s="7">
        <f>N3809*P3809</f>
        <v>14211</v>
      </c>
      <c r="S3809" s="2">
        <v>93</v>
      </c>
      <c r="T3809" s="8">
        <f>R3809+S3809</f>
        <v>14304</v>
      </c>
      <c r="U3809" s="8">
        <f>T3809-Q3809</f>
        <v>885</v>
      </c>
      <c r="V3809" s="2" t="s">
        <v>33</v>
      </c>
      <c r="W3809" s="31">
        <f>IF(T3809&lt;5000,T3809*2%,IF(T3809&lt;25000,T3809*5%,IF(T3809&lt;50000,T3809*7%,IF(T3809&lt;100000,T3809*9%,IF(T3809&lt;250000,T3809*12%,T3809*15%)))))</f>
        <v>715.2</v>
      </c>
    </row>
    <row r="3810" spans="1:23" x14ac:dyDescent="0.3">
      <c r="A3810" s="2" t="s">
        <v>5464</v>
      </c>
      <c r="B3810" s="4">
        <v>44015</v>
      </c>
      <c r="C3810" s="4">
        <v>44016</v>
      </c>
      <c r="D3810" s="2" t="s">
        <v>28</v>
      </c>
      <c r="E3810" s="2" t="s">
        <v>29</v>
      </c>
      <c r="F3810" s="2" t="s">
        <v>375</v>
      </c>
      <c r="G3810" s="5" t="str">
        <f>VLOOKUP(F3810,'Customer Info'!A:B,2,0)</f>
        <v>Joy</v>
      </c>
      <c r="H3810" s="5" t="str">
        <f>VLOOKUP(F3810,'Customer Info'!A:C,3,0)</f>
        <v>Daniels</v>
      </c>
      <c r="I3810" s="5" t="str">
        <f>VLOOKUP(F3810,'Customer Info'!A:E,5,0)</f>
        <v>Cairns</v>
      </c>
      <c r="J3810" s="2" t="s">
        <v>572</v>
      </c>
      <c r="K3810" s="6" t="str">
        <f>VLOOKUP(J3810,'Product Details'!B:C,2,0)</f>
        <v>Technology</v>
      </c>
      <c r="L3810" s="6" t="str">
        <f>VLOOKUP(J3810,'Product Details'!B:D,3,0)</f>
        <v>Machines</v>
      </c>
      <c r="M3810" s="6" t="s">
        <v>6553</v>
      </c>
      <c r="N3810" s="2">
        <v>4737</v>
      </c>
      <c r="O3810" s="2">
        <v>4473</v>
      </c>
      <c r="P3810" s="2">
        <v>3</v>
      </c>
      <c r="Q3810" s="7">
        <f>O3810*P3810</f>
        <v>13419</v>
      </c>
      <c r="R3810" s="7">
        <f>N3810*P3810</f>
        <v>14211</v>
      </c>
      <c r="S3810" s="2">
        <v>47</v>
      </c>
      <c r="T3810" s="8">
        <f>R3810+S3810</f>
        <v>14258</v>
      </c>
      <c r="U3810" s="8">
        <f>T3810-Q3810</f>
        <v>839</v>
      </c>
      <c r="V3810" s="2" t="s">
        <v>33</v>
      </c>
      <c r="W3810" s="31">
        <f>IF(T3810&lt;5000,T3810*2%,IF(T3810&lt;25000,T3810*5%,IF(T3810&lt;50000,T3810*7%,IF(T3810&lt;100000,T3810*9%,IF(T3810&lt;250000,T3810*12%,T3810*15%)))))</f>
        <v>712.90000000000009</v>
      </c>
    </row>
    <row r="3811" spans="1:23" x14ac:dyDescent="0.3">
      <c r="A3811" s="2" t="s">
        <v>1025</v>
      </c>
      <c r="B3811" s="4">
        <v>43658</v>
      </c>
      <c r="C3811" s="4">
        <v>43658</v>
      </c>
      <c r="D3811" s="2" t="s">
        <v>28</v>
      </c>
      <c r="E3811" s="2" t="s">
        <v>29</v>
      </c>
      <c r="F3811" s="2" t="s">
        <v>1026</v>
      </c>
      <c r="G3811" s="5" t="str">
        <f>VLOOKUP(F3811,'Customer Info'!A:B,2,0)</f>
        <v>Christy</v>
      </c>
      <c r="H3811" s="5" t="str">
        <f>VLOOKUP(F3811,'Customer Info'!A:C,3,0)</f>
        <v>Brittain</v>
      </c>
      <c r="I3811" s="5" t="str">
        <f>VLOOKUP(F3811,'Customer Info'!A:E,5,0)</f>
        <v>Ajmer</v>
      </c>
      <c r="J3811" s="2" t="s">
        <v>386</v>
      </c>
      <c r="K3811" s="6" t="str">
        <f>VLOOKUP(J3811,'Product Details'!B:C,2,0)</f>
        <v>Office_Supplies</v>
      </c>
      <c r="L3811" s="6" t="str">
        <f>VLOOKUP(J3811,'Product Details'!B:D,3,0)</f>
        <v>Fasteners</v>
      </c>
      <c r="M3811" s="6" t="s">
        <v>6538</v>
      </c>
      <c r="N3811" s="2">
        <v>2843</v>
      </c>
      <c r="O3811" s="2">
        <v>2735</v>
      </c>
      <c r="P3811" s="2">
        <v>5</v>
      </c>
      <c r="Q3811" s="7">
        <f>O3811*P3811</f>
        <v>13675</v>
      </c>
      <c r="R3811" s="7">
        <f>N3811*P3811</f>
        <v>14215</v>
      </c>
      <c r="S3811" s="2">
        <v>98</v>
      </c>
      <c r="T3811" s="8">
        <f>R3811+S3811</f>
        <v>14313</v>
      </c>
      <c r="U3811" s="8">
        <f>T3811-Q3811</f>
        <v>638</v>
      </c>
      <c r="V3811" s="2" t="s">
        <v>33</v>
      </c>
      <c r="W3811" s="31">
        <f>IF(T3811&lt;5000,T3811*2%,IF(T3811&lt;25000,T3811*5%,IF(T3811&lt;50000,T3811*7%,IF(T3811&lt;100000,T3811*9%,IF(T3811&lt;250000,T3811*12%,T3811*15%)))))</f>
        <v>715.65000000000009</v>
      </c>
    </row>
    <row r="3812" spans="1:23" x14ac:dyDescent="0.3">
      <c r="A3812" s="2" t="s">
        <v>4553</v>
      </c>
      <c r="B3812" s="4">
        <v>44123</v>
      </c>
      <c r="C3812" s="4">
        <v>44125</v>
      </c>
      <c r="D3812" s="2" t="s">
        <v>35</v>
      </c>
      <c r="E3812" s="2" t="s">
        <v>29</v>
      </c>
      <c r="F3812" s="2" t="s">
        <v>1728</v>
      </c>
      <c r="G3812" s="5" t="str">
        <f>VLOOKUP(F3812,'Customer Info'!A:B,2,0)</f>
        <v>Alyssa</v>
      </c>
      <c r="H3812" s="5" t="str">
        <f>VLOOKUP(F3812,'Customer Info'!A:C,3,0)</f>
        <v>Tate</v>
      </c>
      <c r="I3812" s="5" t="str">
        <f>VLOOKUP(F3812,'Customer Info'!A:E,5,0)</f>
        <v>Wafangdian</v>
      </c>
      <c r="J3812" s="2" t="s">
        <v>697</v>
      </c>
      <c r="K3812" s="6" t="str">
        <f>VLOOKUP(J3812,'Product Details'!B:C,2,0)</f>
        <v>Furniture</v>
      </c>
      <c r="L3812" s="6" t="str">
        <f>VLOOKUP(J3812,'Product Details'!B:D,3,0)</f>
        <v>Chairs</v>
      </c>
      <c r="M3812" s="6" t="s">
        <v>6511</v>
      </c>
      <c r="N3812" s="2">
        <v>7136</v>
      </c>
      <c r="O3812" s="2">
        <v>6676</v>
      </c>
      <c r="P3812" s="2">
        <v>2</v>
      </c>
      <c r="Q3812" s="7">
        <f>O3812*P3812</f>
        <v>13352</v>
      </c>
      <c r="R3812" s="7">
        <f>N3812*P3812</f>
        <v>14272</v>
      </c>
      <c r="S3812" s="2">
        <v>96</v>
      </c>
      <c r="T3812" s="8">
        <f>R3812+S3812</f>
        <v>14368</v>
      </c>
      <c r="U3812" s="8">
        <f>T3812-Q3812</f>
        <v>1016</v>
      </c>
      <c r="V3812" s="2" t="s">
        <v>33</v>
      </c>
      <c r="W3812" s="31">
        <f>IF(T3812&lt;5000,T3812*2%,IF(T3812&lt;25000,T3812*5%,IF(T3812&lt;50000,T3812*7%,IF(T3812&lt;100000,T3812*9%,IF(T3812&lt;250000,T3812*12%,T3812*15%)))))</f>
        <v>718.40000000000009</v>
      </c>
    </row>
    <row r="3813" spans="1:23" x14ac:dyDescent="0.3">
      <c r="A3813" s="2" t="s">
        <v>5395</v>
      </c>
      <c r="B3813" s="4">
        <v>43902</v>
      </c>
      <c r="C3813" s="4">
        <v>43904</v>
      </c>
      <c r="D3813" s="2" t="s">
        <v>35</v>
      </c>
      <c r="E3813" s="2" t="s">
        <v>48</v>
      </c>
      <c r="F3813" s="2" t="s">
        <v>892</v>
      </c>
      <c r="G3813" s="5" t="str">
        <f>VLOOKUP(F3813,'Customer Info'!A:B,2,0)</f>
        <v>Yana</v>
      </c>
      <c r="H3813" s="5" t="str">
        <f>VLOOKUP(F3813,'Customer Info'!A:C,3,0)</f>
        <v>Sorensen</v>
      </c>
      <c r="I3813" s="5" t="str">
        <f>VLOOKUP(F3813,'Customer Info'!A:E,5,0)</f>
        <v>Hangzhou</v>
      </c>
      <c r="J3813" s="2" t="s">
        <v>414</v>
      </c>
      <c r="K3813" s="6" t="str">
        <f>VLOOKUP(J3813,'Product Details'!B:C,2,0)</f>
        <v>Furniture</v>
      </c>
      <c r="L3813" s="6" t="str">
        <f>VLOOKUP(J3813,'Product Details'!B:D,3,0)</f>
        <v>Furnishings</v>
      </c>
      <c r="M3813" s="6" t="s">
        <v>6534</v>
      </c>
      <c r="N3813" s="2">
        <v>7136</v>
      </c>
      <c r="O3813" s="2">
        <v>6676</v>
      </c>
      <c r="P3813" s="2">
        <v>2</v>
      </c>
      <c r="Q3813" s="7">
        <f>O3813*P3813</f>
        <v>13352</v>
      </c>
      <c r="R3813" s="7">
        <f>N3813*P3813</f>
        <v>14272</v>
      </c>
      <c r="S3813" s="2">
        <v>75</v>
      </c>
      <c r="T3813" s="8">
        <f>R3813+S3813</f>
        <v>14347</v>
      </c>
      <c r="U3813" s="8">
        <f>T3813-Q3813</f>
        <v>995</v>
      </c>
      <c r="V3813" s="2" t="s">
        <v>33</v>
      </c>
      <c r="W3813" s="31">
        <f>IF(T3813&lt;5000,T3813*2%,IF(T3813&lt;25000,T3813*5%,IF(T3813&lt;50000,T3813*7%,IF(T3813&lt;100000,T3813*9%,IF(T3813&lt;250000,T3813*12%,T3813*15%)))))</f>
        <v>717.35</v>
      </c>
    </row>
    <row r="3814" spans="1:23" x14ac:dyDescent="0.3">
      <c r="A3814" s="2" t="s">
        <v>3505</v>
      </c>
      <c r="B3814" s="4">
        <v>43514</v>
      </c>
      <c r="C3814" s="4">
        <v>43515</v>
      </c>
      <c r="D3814" s="2" t="s">
        <v>35</v>
      </c>
      <c r="E3814" s="2" t="s">
        <v>68</v>
      </c>
      <c r="F3814" s="2" t="s">
        <v>703</v>
      </c>
      <c r="G3814" s="5" t="str">
        <f>VLOOKUP(F3814,'Customer Info'!A:B,2,0)</f>
        <v>Eric</v>
      </c>
      <c r="H3814" s="5" t="str">
        <f>VLOOKUP(F3814,'Customer Info'!A:C,3,0)</f>
        <v>Barreto</v>
      </c>
      <c r="I3814" s="5" t="str">
        <f>VLOOKUP(F3814,'Customer Info'!A:E,5,0)</f>
        <v>Liaoyang</v>
      </c>
      <c r="J3814" s="2" t="s">
        <v>433</v>
      </c>
      <c r="K3814" s="6" t="str">
        <f>VLOOKUP(J3814,'Product Details'!B:C,2,0)</f>
        <v>Office_Supplies</v>
      </c>
      <c r="L3814" s="6" t="str">
        <f>VLOOKUP(J3814,'Product Details'!B:D,3,0)</f>
        <v>Binders</v>
      </c>
      <c r="M3814" s="6" t="s">
        <v>6563</v>
      </c>
      <c r="N3814" s="2">
        <v>7141</v>
      </c>
      <c r="O3814" s="2">
        <v>6541</v>
      </c>
      <c r="P3814" s="2">
        <v>2</v>
      </c>
      <c r="Q3814" s="7">
        <f>O3814*P3814</f>
        <v>13082</v>
      </c>
      <c r="R3814" s="7">
        <f>N3814*P3814</f>
        <v>14282</v>
      </c>
      <c r="S3814" s="2">
        <v>90</v>
      </c>
      <c r="T3814" s="8">
        <f>R3814+S3814</f>
        <v>14372</v>
      </c>
      <c r="U3814" s="8">
        <f>T3814-Q3814</f>
        <v>1290</v>
      </c>
      <c r="V3814" s="2" t="s">
        <v>30</v>
      </c>
      <c r="W3814" s="31">
        <f>IF(T3814&lt;5000,T3814*2%,IF(T3814&lt;25000,T3814*5%,IF(T3814&lt;50000,T3814*7%,IF(T3814&lt;100000,T3814*9%,IF(T3814&lt;250000,T3814*12%,T3814*15%)))))</f>
        <v>718.6</v>
      </c>
    </row>
    <row r="3815" spans="1:23" x14ac:dyDescent="0.3">
      <c r="A3815" s="2" t="s">
        <v>1792</v>
      </c>
      <c r="B3815" s="4">
        <v>44195</v>
      </c>
      <c r="C3815" s="4">
        <v>44195</v>
      </c>
      <c r="D3815" s="2" t="s">
        <v>35</v>
      </c>
      <c r="E3815" s="2" t="s">
        <v>68</v>
      </c>
      <c r="F3815" s="2" t="s">
        <v>113</v>
      </c>
      <c r="G3815" s="5" t="str">
        <f>VLOOKUP(F3815,'Customer Info'!A:B,2,0)</f>
        <v>Thomas</v>
      </c>
      <c r="H3815" s="5" t="str">
        <f>VLOOKUP(F3815,'Customer Info'!A:C,3,0)</f>
        <v>Brumley</v>
      </c>
      <c r="I3815" s="5" t="str">
        <f>VLOOKUP(F3815,'Customer Info'!A:E,5,0)</f>
        <v>Jinan</v>
      </c>
      <c r="J3815" s="2" t="s">
        <v>866</v>
      </c>
      <c r="K3815" s="6" t="str">
        <f>VLOOKUP(J3815,'Product Details'!B:C,2,0)</f>
        <v>Furniture</v>
      </c>
      <c r="L3815" s="6" t="str">
        <f>VLOOKUP(J3815,'Product Details'!B:D,3,0)</f>
        <v>Chairs</v>
      </c>
      <c r="M3815" s="6" t="s">
        <v>6449</v>
      </c>
      <c r="N3815" s="2">
        <v>7141</v>
      </c>
      <c r="O3815" s="2">
        <v>6541</v>
      </c>
      <c r="P3815" s="2">
        <v>2</v>
      </c>
      <c r="Q3815" s="7">
        <f>O3815*P3815</f>
        <v>13082</v>
      </c>
      <c r="R3815" s="7">
        <f>N3815*P3815</f>
        <v>14282</v>
      </c>
      <c r="S3815" s="2">
        <v>59</v>
      </c>
      <c r="T3815" s="8">
        <f>R3815+S3815</f>
        <v>14341</v>
      </c>
      <c r="U3815" s="8">
        <f>T3815-Q3815</f>
        <v>1259</v>
      </c>
      <c r="V3815" s="2" t="s">
        <v>63</v>
      </c>
      <c r="W3815" s="31">
        <f>IF(T3815&lt;5000,T3815*2%,IF(T3815&lt;25000,T3815*5%,IF(T3815&lt;50000,T3815*7%,IF(T3815&lt;100000,T3815*9%,IF(T3815&lt;250000,T3815*12%,T3815*15%)))))</f>
        <v>717.05000000000007</v>
      </c>
    </row>
    <row r="3816" spans="1:23" x14ac:dyDescent="0.3">
      <c r="A3816" s="2" t="s">
        <v>2638</v>
      </c>
      <c r="B3816" s="4">
        <v>43867</v>
      </c>
      <c r="C3816" s="4">
        <v>43869</v>
      </c>
      <c r="D3816" s="2" t="s">
        <v>35</v>
      </c>
      <c r="E3816" s="2" t="s">
        <v>29</v>
      </c>
      <c r="F3816" s="2" t="s">
        <v>139</v>
      </c>
      <c r="G3816" s="5" t="str">
        <f>VLOOKUP(F3816,'Customer Info'!A:B,2,0)</f>
        <v>Dana</v>
      </c>
      <c r="H3816" s="5" t="str">
        <f>VLOOKUP(F3816,'Customer Info'!A:C,3,0)</f>
        <v>Kaydos</v>
      </c>
      <c r="I3816" s="5" t="str">
        <f>VLOOKUP(F3816,'Customer Info'!A:E,5,0)</f>
        <v>Nagercoil</v>
      </c>
      <c r="J3816" s="2" t="s">
        <v>255</v>
      </c>
      <c r="K3816" s="6" t="str">
        <f>VLOOKUP(J3816,'Product Details'!B:C,2,0)</f>
        <v>Office_Supplies</v>
      </c>
      <c r="L3816" s="6" t="str">
        <f>VLOOKUP(J3816,'Product Details'!B:D,3,0)</f>
        <v>Supplies</v>
      </c>
      <c r="M3816" s="6" t="s">
        <v>6416</v>
      </c>
      <c r="N3816" s="2">
        <v>7141</v>
      </c>
      <c r="O3816" s="2">
        <v>6541</v>
      </c>
      <c r="P3816" s="2">
        <v>2</v>
      </c>
      <c r="Q3816" s="7">
        <f>O3816*P3816</f>
        <v>13082</v>
      </c>
      <c r="R3816" s="7">
        <f>N3816*P3816</f>
        <v>14282</v>
      </c>
      <c r="S3816" s="2">
        <v>58</v>
      </c>
      <c r="T3816" s="8">
        <f>R3816+S3816</f>
        <v>14340</v>
      </c>
      <c r="U3816" s="8">
        <f>T3816-Q3816</f>
        <v>1258</v>
      </c>
      <c r="V3816" s="2" t="s">
        <v>71</v>
      </c>
      <c r="W3816" s="31">
        <f>IF(T3816&lt;5000,T3816*2%,IF(T3816&lt;25000,T3816*5%,IF(T3816&lt;50000,T3816*7%,IF(T3816&lt;100000,T3816*9%,IF(T3816&lt;250000,T3816*12%,T3816*15%)))))</f>
        <v>717</v>
      </c>
    </row>
    <row r="3817" spans="1:23" x14ac:dyDescent="0.3">
      <c r="A3817" s="2" t="s">
        <v>5169</v>
      </c>
      <c r="B3817" s="4">
        <v>43490</v>
      </c>
      <c r="C3817" s="4">
        <v>43492</v>
      </c>
      <c r="D3817" s="2" t="s">
        <v>35</v>
      </c>
      <c r="E3817" s="2" t="s">
        <v>43</v>
      </c>
      <c r="F3817" s="2" t="s">
        <v>369</v>
      </c>
      <c r="G3817" s="5" t="str">
        <f>VLOOKUP(F3817,'Customer Info'!A:B,2,0)</f>
        <v>Alex</v>
      </c>
      <c r="H3817" s="5" t="str">
        <f>VLOOKUP(F3817,'Customer Info'!A:C,3,0)</f>
        <v>Avila</v>
      </c>
      <c r="I3817" s="5" t="str">
        <f>VLOOKUP(F3817,'Customer Info'!A:E,5,0)</f>
        <v>Newcastle</v>
      </c>
      <c r="J3817" s="2" t="s">
        <v>499</v>
      </c>
      <c r="K3817" s="6" t="str">
        <f>VLOOKUP(J3817,'Product Details'!B:C,2,0)</f>
        <v>Furniture</v>
      </c>
      <c r="L3817" s="6" t="str">
        <f>VLOOKUP(J3817,'Product Details'!B:D,3,0)</f>
        <v>Tables</v>
      </c>
      <c r="M3817" s="6" t="s">
        <v>6537</v>
      </c>
      <c r="N3817" s="2">
        <v>7141</v>
      </c>
      <c r="O3817" s="2">
        <v>6541</v>
      </c>
      <c r="P3817" s="2">
        <v>2</v>
      </c>
      <c r="Q3817" s="7">
        <f>O3817*P3817</f>
        <v>13082</v>
      </c>
      <c r="R3817" s="7">
        <f>N3817*P3817</f>
        <v>14282</v>
      </c>
      <c r="S3817" s="2">
        <v>21</v>
      </c>
      <c r="T3817" s="8">
        <f>R3817+S3817</f>
        <v>14303</v>
      </c>
      <c r="U3817" s="8">
        <f>T3817-Q3817</f>
        <v>1221</v>
      </c>
      <c r="V3817" s="2" t="s">
        <v>63</v>
      </c>
      <c r="W3817" s="31">
        <f>IF(T3817&lt;5000,T3817*2%,IF(T3817&lt;25000,T3817*5%,IF(T3817&lt;50000,T3817*7%,IF(T3817&lt;100000,T3817*9%,IF(T3817&lt;250000,T3817*12%,T3817*15%)))))</f>
        <v>715.15000000000009</v>
      </c>
    </row>
    <row r="3818" spans="1:23" x14ac:dyDescent="0.3">
      <c r="A3818" s="2" t="s">
        <v>2241</v>
      </c>
      <c r="B3818" s="4">
        <v>43214</v>
      </c>
      <c r="C3818" s="4">
        <v>43214</v>
      </c>
      <c r="D3818" s="2" t="s">
        <v>35</v>
      </c>
      <c r="E3818" s="2" t="s">
        <v>91</v>
      </c>
      <c r="F3818" s="2" t="s">
        <v>409</v>
      </c>
      <c r="G3818" s="5" t="str">
        <f>VLOOKUP(F3818,'Customer Info'!A:B,2,0)</f>
        <v>Logan</v>
      </c>
      <c r="H3818" s="5" t="str">
        <f>VLOOKUP(F3818,'Customer Info'!A:C,3,0)</f>
        <v>Currie</v>
      </c>
      <c r="I3818" s="5" t="str">
        <f>VLOOKUP(F3818,'Customer Info'!A:E,5,0)</f>
        <v>Amravati</v>
      </c>
      <c r="J3818" s="2" t="s">
        <v>283</v>
      </c>
      <c r="K3818" s="6" t="str">
        <f>VLOOKUP(J3818,'Product Details'!B:C,2,0)</f>
        <v>Furniture</v>
      </c>
      <c r="L3818" s="6" t="str">
        <f>VLOOKUP(J3818,'Product Details'!B:D,3,0)</f>
        <v>Chairs</v>
      </c>
      <c r="M3818" s="6" t="s">
        <v>6490</v>
      </c>
      <c r="N3818" s="2">
        <v>2857</v>
      </c>
      <c r="O3818" s="2">
        <v>2622</v>
      </c>
      <c r="P3818" s="2">
        <v>5</v>
      </c>
      <c r="Q3818" s="7">
        <f>O3818*P3818</f>
        <v>13110</v>
      </c>
      <c r="R3818" s="7">
        <f>N3818*P3818</f>
        <v>14285</v>
      </c>
      <c r="S3818" s="2">
        <v>55</v>
      </c>
      <c r="T3818" s="8">
        <f>R3818+S3818</f>
        <v>14340</v>
      </c>
      <c r="U3818" s="8">
        <f>T3818-Q3818</f>
        <v>1230</v>
      </c>
      <c r="V3818" s="2" t="s">
        <v>63</v>
      </c>
      <c r="W3818" s="31">
        <f>IF(T3818&lt;5000,T3818*2%,IF(T3818&lt;25000,T3818*5%,IF(T3818&lt;50000,T3818*7%,IF(T3818&lt;100000,T3818*9%,IF(T3818&lt;250000,T3818*12%,T3818*15%)))))</f>
        <v>717</v>
      </c>
    </row>
    <row r="3819" spans="1:23" x14ac:dyDescent="0.3">
      <c r="A3819" s="2" t="s">
        <v>4610</v>
      </c>
      <c r="B3819" s="4">
        <v>44158</v>
      </c>
      <c r="C3819" s="4">
        <v>44158</v>
      </c>
      <c r="D3819" s="2" t="s">
        <v>35</v>
      </c>
      <c r="E3819" s="2" t="s">
        <v>29</v>
      </c>
      <c r="F3819" s="2" t="s">
        <v>261</v>
      </c>
      <c r="G3819" s="5" t="str">
        <f>VLOOKUP(F3819,'Customer Info'!A:B,2,0)</f>
        <v>Charlotte</v>
      </c>
      <c r="H3819" s="5" t="str">
        <f>VLOOKUP(F3819,'Customer Info'!A:C,3,0)</f>
        <v>Melton</v>
      </c>
      <c r="I3819" s="5" t="str">
        <f>VLOOKUP(F3819,'Customer Info'!A:E,5,0)</f>
        <v>Canberra</v>
      </c>
      <c r="J3819" s="2" t="s">
        <v>388</v>
      </c>
      <c r="K3819" s="6" t="str">
        <f>VLOOKUP(J3819,'Product Details'!B:C,2,0)</f>
        <v>Furniture</v>
      </c>
      <c r="L3819" s="6" t="str">
        <f>VLOOKUP(J3819,'Product Details'!B:D,3,0)</f>
        <v>Tables</v>
      </c>
      <c r="M3819" s="6" t="s">
        <v>6474</v>
      </c>
      <c r="N3819" s="2">
        <v>2857</v>
      </c>
      <c r="O3819" s="2">
        <v>2622</v>
      </c>
      <c r="P3819" s="2">
        <v>5</v>
      </c>
      <c r="Q3819" s="7">
        <f>O3819*P3819</f>
        <v>13110</v>
      </c>
      <c r="R3819" s="7">
        <f>N3819*P3819</f>
        <v>14285</v>
      </c>
      <c r="S3819" s="2">
        <v>45</v>
      </c>
      <c r="T3819" s="8">
        <f>R3819+S3819</f>
        <v>14330</v>
      </c>
      <c r="U3819" s="8">
        <f>T3819-Q3819</f>
        <v>1220</v>
      </c>
      <c r="V3819" s="2" t="s">
        <v>30</v>
      </c>
      <c r="W3819" s="31">
        <f>IF(T3819&lt;5000,T3819*2%,IF(T3819&lt;25000,T3819*5%,IF(T3819&lt;50000,T3819*7%,IF(T3819&lt;100000,T3819*9%,IF(T3819&lt;250000,T3819*12%,T3819*15%)))))</f>
        <v>716.5</v>
      </c>
    </row>
    <row r="3820" spans="1:23" x14ac:dyDescent="0.3">
      <c r="A3820" s="2" t="s">
        <v>2018</v>
      </c>
      <c r="B3820" s="4">
        <v>43253</v>
      </c>
      <c r="C3820" s="4">
        <v>43254</v>
      </c>
      <c r="D3820" s="2" t="s">
        <v>35</v>
      </c>
      <c r="E3820" s="2" t="s">
        <v>68</v>
      </c>
      <c r="F3820" s="2" t="s">
        <v>1385</v>
      </c>
      <c r="G3820" s="5" t="str">
        <f>VLOOKUP(F3820,'Customer Info'!A:B,2,0)</f>
        <v>Brooke</v>
      </c>
      <c r="H3820" s="5" t="str">
        <f>VLOOKUP(F3820,'Customer Info'!A:C,3,0)</f>
        <v>Gillingham</v>
      </c>
      <c r="I3820" s="5" t="str">
        <f>VLOOKUP(F3820,'Customer Info'!A:E,5,0)</f>
        <v>Mysore</v>
      </c>
      <c r="J3820" s="2" t="s">
        <v>32</v>
      </c>
      <c r="K3820" s="6" t="str">
        <f>VLOOKUP(J3820,'Product Details'!B:C,2,0)</f>
        <v>Technology</v>
      </c>
      <c r="L3820" s="6" t="str">
        <f>VLOOKUP(J3820,'Product Details'!B:D,3,0)</f>
        <v>Machines</v>
      </c>
      <c r="M3820" s="6" t="s">
        <v>6403</v>
      </c>
      <c r="N3820" s="2">
        <v>2864</v>
      </c>
      <c r="O3820" s="2">
        <v>2754</v>
      </c>
      <c r="P3820" s="2">
        <v>5</v>
      </c>
      <c r="Q3820" s="7">
        <f>O3820*P3820</f>
        <v>13770</v>
      </c>
      <c r="R3820" s="7">
        <f>N3820*P3820</f>
        <v>14320</v>
      </c>
      <c r="S3820" s="2">
        <v>54</v>
      </c>
      <c r="T3820" s="8">
        <f>R3820+S3820</f>
        <v>14374</v>
      </c>
      <c r="U3820" s="8">
        <f>T3820-Q3820</f>
        <v>604</v>
      </c>
      <c r="V3820" s="2" t="s">
        <v>33</v>
      </c>
      <c r="W3820" s="31">
        <f>IF(T3820&lt;5000,T3820*2%,IF(T3820&lt;25000,T3820*5%,IF(T3820&lt;50000,T3820*7%,IF(T3820&lt;100000,T3820*9%,IF(T3820&lt;250000,T3820*12%,T3820*15%)))))</f>
        <v>718.7</v>
      </c>
    </row>
    <row r="3821" spans="1:23" x14ac:dyDescent="0.3">
      <c r="A3821" s="2" t="s">
        <v>2495</v>
      </c>
      <c r="B3821" s="4">
        <v>43816</v>
      </c>
      <c r="C3821" s="4">
        <v>43816</v>
      </c>
      <c r="D3821" s="2" t="s">
        <v>35</v>
      </c>
      <c r="E3821" s="2" t="s">
        <v>48</v>
      </c>
      <c r="F3821" s="2" t="s">
        <v>544</v>
      </c>
      <c r="G3821" s="5" t="str">
        <f>VLOOKUP(F3821,'Customer Info'!A:B,2,0)</f>
        <v>Troy</v>
      </c>
      <c r="H3821" s="5" t="str">
        <f>VLOOKUP(F3821,'Customer Info'!A:C,3,0)</f>
        <v>Blackwell</v>
      </c>
      <c r="I3821" s="5" t="str">
        <f>VLOOKUP(F3821,'Customer Info'!A:E,5,0)</f>
        <v>Akola</v>
      </c>
      <c r="J3821" s="2" t="s">
        <v>401</v>
      </c>
      <c r="K3821" s="6" t="str">
        <f>VLOOKUP(J3821,'Product Details'!B:C,2,0)</f>
        <v>Furniture</v>
      </c>
      <c r="L3821" s="6" t="str">
        <f>VLOOKUP(J3821,'Product Details'!B:D,3,0)</f>
        <v>Bookcases</v>
      </c>
      <c r="M3821" s="6" t="s">
        <v>6408</v>
      </c>
      <c r="N3821" s="2">
        <v>2864</v>
      </c>
      <c r="O3821" s="2">
        <v>2754</v>
      </c>
      <c r="P3821" s="2">
        <v>5</v>
      </c>
      <c r="Q3821" s="7">
        <f>O3821*P3821</f>
        <v>13770</v>
      </c>
      <c r="R3821" s="7">
        <f>N3821*P3821</f>
        <v>14320</v>
      </c>
      <c r="S3821" s="2">
        <v>29</v>
      </c>
      <c r="T3821" s="8">
        <f>R3821+S3821</f>
        <v>14349</v>
      </c>
      <c r="U3821" s="8">
        <f>T3821-Q3821</f>
        <v>579</v>
      </c>
      <c r="V3821" s="2" t="s">
        <v>33</v>
      </c>
      <c r="W3821" s="31">
        <f>IF(T3821&lt;5000,T3821*2%,IF(T3821&lt;25000,T3821*5%,IF(T3821&lt;50000,T3821*7%,IF(T3821&lt;100000,T3821*9%,IF(T3821&lt;250000,T3821*12%,T3821*15%)))))</f>
        <v>717.45</v>
      </c>
    </row>
    <row r="3822" spans="1:23" x14ac:dyDescent="0.3">
      <c r="A3822" s="2" t="s">
        <v>2692</v>
      </c>
      <c r="B3822" s="4">
        <v>43840</v>
      </c>
      <c r="C3822" s="4">
        <v>43841</v>
      </c>
      <c r="D3822" s="2" t="s">
        <v>28</v>
      </c>
      <c r="E3822" s="2" t="s">
        <v>48</v>
      </c>
      <c r="F3822" s="2" t="s">
        <v>79</v>
      </c>
      <c r="G3822" s="5" t="str">
        <f>VLOOKUP(F3822,'Customer Info'!A:B,2,0)</f>
        <v>Kelly</v>
      </c>
      <c r="H3822" s="5" t="str">
        <f>VLOOKUP(F3822,'Customer Info'!A:C,3,0)</f>
        <v>Collister</v>
      </c>
      <c r="I3822" s="5" t="str">
        <f>VLOOKUP(F3822,'Customer Info'!A:E,5,0)</f>
        <v>Tangshan</v>
      </c>
      <c r="J3822" s="2" t="s">
        <v>370</v>
      </c>
      <c r="K3822" s="6" t="str">
        <f>VLOOKUP(J3822,'Product Details'!B:C,2,0)</f>
        <v>Furniture</v>
      </c>
      <c r="L3822" s="6" t="str">
        <f>VLOOKUP(J3822,'Product Details'!B:D,3,0)</f>
        <v>Bookcases</v>
      </c>
      <c r="M3822" s="6" t="s">
        <v>6453</v>
      </c>
      <c r="N3822" s="2">
        <v>4784</v>
      </c>
      <c r="O3822" s="2">
        <v>4518</v>
      </c>
      <c r="P3822" s="2">
        <v>3</v>
      </c>
      <c r="Q3822" s="7">
        <f>O3822*P3822</f>
        <v>13554</v>
      </c>
      <c r="R3822" s="7">
        <f>N3822*P3822</f>
        <v>14352</v>
      </c>
      <c r="S3822" s="2">
        <v>91</v>
      </c>
      <c r="T3822" s="8">
        <f>R3822+S3822</f>
        <v>14443</v>
      </c>
      <c r="U3822" s="8">
        <f>T3822-Q3822</f>
        <v>889</v>
      </c>
      <c r="V3822" s="2" t="s">
        <v>30</v>
      </c>
      <c r="W3822" s="31">
        <f>IF(T3822&lt;5000,T3822*2%,IF(T3822&lt;25000,T3822*5%,IF(T3822&lt;50000,T3822*7%,IF(T3822&lt;100000,T3822*9%,IF(T3822&lt;250000,T3822*12%,T3822*15%)))))</f>
        <v>722.15000000000009</v>
      </c>
    </row>
    <row r="3823" spans="1:23" x14ac:dyDescent="0.3">
      <c r="A3823" s="2" t="s">
        <v>1215</v>
      </c>
      <c r="B3823" s="4">
        <v>43812</v>
      </c>
      <c r="C3823" s="4">
        <v>43812</v>
      </c>
      <c r="D3823" s="2" t="s">
        <v>28</v>
      </c>
      <c r="E3823" s="2" t="s">
        <v>29</v>
      </c>
      <c r="F3823" s="2" t="s">
        <v>581</v>
      </c>
      <c r="G3823" s="5" t="str">
        <f>VLOOKUP(F3823,'Customer Info'!A:B,2,0)</f>
        <v>Benjamin</v>
      </c>
      <c r="H3823" s="5" t="str">
        <f>VLOOKUP(F3823,'Customer Info'!A:C,3,0)</f>
        <v>Patterson</v>
      </c>
      <c r="I3823" s="5" t="str">
        <f>VLOOKUP(F3823,'Customer Info'!A:E,5,0)</f>
        <v>Wollongong</v>
      </c>
      <c r="J3823" s="2" t="s">
        <v>229</v>
      </c>
      <c r="K3823" s="6" t="str">
        <f>VLOOKUP(J3823,'Product Details'!B:C,2,0)</f>
        <v>Office_Supplies</v>
      </c>
      <c r="L3823" s="6" t="str">
        <f>VLOOKUP(J3823,'Product Details'!B:D,3,0)</f>
        <v>Paper</v>
      </c>
      <c r="M3823" s="6" t="s">
        <v>6569</v>
      </c>
      <c r="N3823" s="2">
        <v>4784</v>
      </c>
      <c r="O3823" s="2">
        <v>4518</v>
      </c>
      <c r="P3823" s="2">
        <v>3</v>
      </c>
      <c r="Q3823" s="7">
        <f>O3823*P3823</f>
        <v>13554</v>
      </c>
      <c r="R3823" s="7">
        <f>N3823*P3823</f>
        <v>14352</v>
      </c>
      <c r="S3823" s="2">
        <v>79</v>
      </c>
      <c r="T3823" s="8">
        <f>R3823+S3823</f>
        <v>14431</v>
      </c>
      <c r="U3823" s="8">
        <f>T3823-Q3823</f>
        <v>877</v>
      </c>
      <c r="V3823" s="2" t="s">
        <v>33</v>
      </c>
      <c r="W3823" s="31">
        <f>IF(T3823&lt;5000,T3823*2%,IF(T3823&lt;25000,T3823*5%,IF(T3823&lt;50000,T3823*7%,IF(T3823&lt;100000,T3823*9%,IF(T3823&lt;250000,T3823*12%,T3823*15%)))))</f>
        <v>721.55000000000007</v>
      </c>
    </row>
    <row r="3824" spans="1:23" x14ac:dyDescent="0.3">
      <c r="A3824" s="2" t="s">
        <v>3119</v>
      </c>
      <c r="B3824" s="4">
        <v>43233</v>
      </c>
      <c r="C3824" s="4">
        <v>43233</v>
      </c>
      <c r="D3824" s="2" t="s">
        <v>28</v>
      </c>
      <c r="E3824" s="2" t="s">
        <v>29</v>
      </c>
      <c r="F3824" s="2" t="s">
        <v>483</v>
      </c>
      <c r="G3824" s="5" t="str">
        <f>VLOOKUP(F3824,'Customer Info'!A:B,2,0)</f>
        <v>MaryBeth</v>
      </c>
      <c r="H3824" s="5" t="str">
        <f>VLOOKUP(F3824,'Customer Info'!A:C,3,0)</f>
        <v>Skach</v>
      </c>
      <c r="I3824" s="5" t="str">
        <f>VLOOKUP(F3824,'Customer Info'!A:E,5,0)</f>
        <v>Licheng</v>
      </c>
      <c r="J3824" s="2" t="s">
        <v>283</v>
      </c>
      <c r="K3824" s="6" t="str">
        <f>VLOOKUP(J3824,'Product Details'!B:C,2,0)</f>
        <v>Furniture</v>
      </c>
      <c r="L3824" s="6" t="str">
        <f>VLOOKUP(J3824,'Product Details'!B:D,3,0)</f>
        <v>Chairs</v>
      </c>
      <c r="M3824" s="6" t="s">
        <v>6490</v>
      </c>
      <c r="N3824" s="2">
        <v>4784</v>
      </c>
      <c r="O3824" s="2">
        <v>4518</v>
      </c>
      <c r="P3824" s="2">
        <v>3</v>
      </c>
      <c r="Q3824" s="7">
        <f>O3824*P3824</f>
        <v>13554</v>
      </c>
      <c r="R3824" s="7">
        <f>N3824*P3824</f>
        <v>14352</v>
      </c>
      <c r="S3824" s="2">
        <v>76</v>
      </c>
      <c r="T3824" s="8">
        <f>R3824+S3824</f>
        <v>14428</v>
      </c>
      <c r="U3824" s="8">
        <f>T3824-Q3824</f>
        <v>874</v>
      </c>
      <c r="V3824" s="2" t="s">
        <v>33</v>
      </c>
      <c r="W3824" s="31">
        <f>IF(T3824&lt;5000,T3824*2%,IF(T3824&lt;25000,T3824*5%,IF(T3824&lt;50000,T3824*7%,IF(T3824&lt;100000,T3824*9%,IF(T3824&lt;250000,T3824*12%,T3824*15%)))))</f>
        <v>721.40000000000009</v>
      </c>
    </row>
    <row r="3825" spans="1:23" x14ac:dyDescent="0.3">
      <c r="A3825" s="2" t="s">
        <v>1236</v>
      </c>
      <c r="B3825" s="4">
        <v>43549</v>
      </c>
      <c r="C3825" s="4">
        <v>43550</v>
      </c>
      <c r="D3825" s="2" t="s">
        <v>28</v>
      </c>
      <c r="E3825" s="2" t="s">
        <v>43</v>
      </c>
      <c r="F3825" s="2" t="s">
        <v>598</v>
      </c>
      <c r="G3825" s="5" t="str">
        <f>VLOOKUP(F3825,'Customer Info'!A:B,2,0)</f>
        <v>Shui</v>
      </c>
      <c r="H3825" s="5" t="str">
        <f>VLOOKUP(F3825,'Customer Info'!A:C,3,0)</f>
        <v>Tom</v>
      </c>
      <c r="I3825" s="5" t="str">
        <f>VLOOKUP(F3825,'Customer Info'!A:E,5,0)</f>
        <v>Melbourne</v>
      </c>
      <c r="J3825" s="2" t="s">
        <v>496</v>
      </c>
      <c r="K3825" s="6" t="str">
        <f>VLOOKUP(J3825,'Product Details'!B:C,2,0)</f>
        <v>Furniture</v>
      </c>
      <c r="L3825" s="6" t="str">
        <f>VLOOKUP(J3825,'Product Details'!B:D,3,0)</f>
        <v>Tables</v>
      </c>
      <c r="M3825" s="6" t="s">
        <v>6497</v>
      </c>
      <c r="N3825" s="2">
        <v>2874</v>
      </c>
      <c r="O3825" s="2">
        <v>2583</v>
      </c>
      <c r="P3825" s="2">
        <v>5</v>
      </c>
      <c r="Q3825" s="7">
        <f>O3825*P3825</f>
        <v>12915</v>
      </c>
      <c r="R3825" s="7">
        <f>N3825*P3825</f>
        <v>14370</v>
      </c>
      <c r="S3825" s="2">
        <v>96</v>
      </c>
      <c r="T3825" s="8">
        <f>R3825+S3825</f>
        <v>14466</v>
      </c>
      <c r="U3825" s="8">
        <f>T3825-Q3825</f>
        <v>1551</v>
      </c>
      <c r="V3825" s="2" t="s">
        <v>33</v>
      </c>
      <c r="W3825" s="31">
        <f>IF(T3825&lt;5000,T3825*2%,IF(T3825&lt;25000,T3825*5%,IF(T3825&lt;50000,T3825*7%,IF(T3825&lt;100000,T3825*9%,IF(T3825&lt;250000,T3825*12%,T3825*15%)))))</f>
        <v>723.30000000000007</v>
      </c>
    </row>
    <row r="3826" spans="1:23" x14ac:dyDescent="0.3">
      <c r="A3826" s="2" t="s">
        <v>4620</v>
      </c>
      <c r="B3826" s="4">
        <v>43954</v>
      </c>
      <c r="C3826" s="4">
        <v>43954</v>
      </c>
      <c r="D3826" s="2" t="s">
        <v>28</v>
      </c>
      <c r="E3826" s="2" t="s">
        <v>29</v>
      </c>
      <c r="F3826" s="2" t="s">
        <v>413</v>
      </c>
      <c r="G3826" s="5" t="str">
        <f>VLOOKUP(F3826,'Customer Info'!A:B,2,0)</f>
        <v>Bill</v>
      </c>
      <c r="H3826" s="5" t="str">
        <f>VLOOKUP(F3826,'Customer Info'!A:C,3,0)</f>
        <v>Shonely</v>
      </c>
      <c r="I3826" s="5" t="str">
        <f>VLOOKUP(F3826,'Customer Info'!A:E,5,0)</f>
        <v>Jinjiang</v>
      </c>
      <c r="J3826" s="2" t="s">
        <v>492</v>
      </c>
      <c r="K3826" s="6" t="str">
        <f>VLOOKUP(J3826,'Product Details'!B:C,2,0)</f>
        <v>Office_Supplies</v>
      </c>
      <c r="L3826" s="6" t="str">
        <f>VLOOKUP(J3826,'Product Details'!B:D,3,0)</f>
        <v>Binders</v>
      </c>
      <c r="M3826" s="6" t="s">
        <v>6489</v>
      </c>
      <c r="N3826" s="2">
        <v>4798</v>
      </c>
      <c r="O3826" s="2">
        <v>4448</v>
      </c>
      <c r="P3826" s="2">
        <v>3</v>
      </c>
      <c r="Q3826" s="7">
        <f>O3826*P3826</f>
        <v>13344</v>
      </c>
      <c r="R3826" s="7">
        <f>N3826*P3826</f>
        <v>14394</v>
      </c>
      <c r="S3826" s="2">
        <v>89</v>
      </c>
      <c r="T3826" s="8">
        <f>R3826+S3826</f>
        <v>14483</v>
      </c>
      <c r="U3826" s="8">
        <f>T3826-Q3826</f>
        <v>1139</v>
      </c>
      <c r="V3826" s="2" t="s">
        <v>63</v>
      </c>
      <c r="W3826" s="31">
        <f>IF(T3826&lt;5000,T3826*2%,IF(T3826&lt;25000,T3826*5%,IF(T3826&lt;50000,T3826*7%,IF(T3826&lt;100000,T3826*9%,IF(T3826&lt;250000,T3826*12%,T3826*15%)))))</f>
        <v>724.15000000000009</v>
      </c>
    </row>
    <row r="3827" spans="1:23" x14ac:dyDescent="0.3">
      <c r="A3827" s="2" t="s">
        <v>4371</v>
      </c>
      <c r="B3827" s="4">
        <v>43504</v>
      </c>
      <c r="C3827" s="4">
        <v>43504</v>
      </c>
      <c r="D3827" s="2" t="s">
        <v>28</v>
      </c>
      <c r="E3827" s="2" t="s">
        <v>29</v>
      </c>
      <c r="F3827" s="2" t="s">
        <v>1399</v>
      </c>
      <c r="G3827" s="5" t="str">
        <f>VLOOKUP(F3827,'Customer Info'!A:B,2,0)</f>
        <v>Paul</v>
      </c>
      <c r="H3827" s="5" t="str">
        <f>VLOOKUP(F3827,'Customer Info'!A:C,3,0)</f>
        <v>Stevenson</v>
      </c>
      <c r="I3827" s="5" t="str">
        <f>VLOOKUP(F3827,'Customer Info'!A:E,5,0)</f>
        <v>Kwinana</v>
      </c>
      <c r="J3827" s="2" t="s">
        <v>579</v>
      </c>
      <c r="K3827" s="6" t="str">
        <f>VLOOKUP(J3827,'Product Details'!B:C,2,0)</f>
        <v>Office_Supplies</v>
      </c>
      <c r="L3827" s="6" t="str">
        <f>VLOOKUP(J3827,'Product Details'!B:D,3,0)</f>
        <v>Storage</v>
      </c>
      <c r="M3827" s="6" t="s">
        <v>6515</v>
      </c>
      <c r="N3827" s="2">
        <v>4798</v>
      </c>
      <c r="O3827" s="2">
        <v>4448</v>
      </c>
      <c r="P3827" s="2">
        <v>3</v>
      </c>
      <c r="Q3827" s="7">
        <f>O3827*P3827</f>
        <v>13344</v>
      </c>
      <c r="R3827" s="7">
        <f>N3827*P3827</f>
        <v>14394</v>
      </c>
      <c r="S3827" s="2">
        <v>56</v>
      </c>
      <c r="T3827" s="8">
        <f>R3827+S3827</f>
        <v>14450</v>
      </c>
      <c r="U3827" s="8">
        <f>T3827-Q3827</f>
        <v>1106</v>
      </c>
      <c r="V3827" s="2" t="s">
        <v>33</v>
      </c>
      <c r="W3827" s="31">
        <f>IF(T3827&lt;5000,T3827*2%,IF(T3827&lt;25000,T3827*5%,IF(T3827&lt;50000,T3827*7%,IF(T3827&lt;100000,T3827*9%,IF(T3827&lt;250000,T3827*12%,T3827*15%)))))</f>
        <v>722.5</v>
      </c>
    </row>
    <row r="3828" spans="1:23" x14ac:dyDescent="0.3">
      <c r="A3828" s="2" t="s">
        <v>1809</v>
      </c>
      <c r="B3828" s="4">
        <v>44171</v>
      </c>
      <c r="C3828" s="4">
        <v>44171</v>
      </c>
      <c r="D3828" s="2" t="s">
        <v>28</v>
      </c>
      <c r="E3828" s="2" t="s">
        <v>68</v>
      </c>
      <c r="F3828" s="2" t="s">
        <v>1810</v>
      </c>
      <c r="G3828" s="5" t="str">
        <f>VLOOKUP(F3828,'Customer Info'!A:B,2,0)</f>
        <v>Joy</v>
      </c>
      <c r="H3828" s="5" t="str">
        <f>VLOOKUP(F3828,'Customer Info'!A:C,3,0)</f>
        <v>Bell</v>
      </c>
      <c r="I3828" s="5" t="str">
        <f>VLOOKUP(F3828,'Customer Info'!A:E,5,0)</f>
        <v>Vijayawada</v>
      </c>
      <c r="J3828" s="2" t="s">
        <v>1012</v>
      </c>
      <c r="K3828" s="6" t="str">
        <f>VLOOKUP(J3828,'Product Details'!B:C,2,0)</f>
        <v>Office_Supplies</v>
      </c>
      <c r="L3828" s="6" t="str">
        <f>VLOOKUP(J3828,'Product Details'!B:D,3,0)</f>
        <v>Envelopes</v>
      </c>
      <c r="M3828" s="6" t="s">
        <v>6463</v>
      </c>
      <c r="N3828" s="2">
        <v>4798</v>
      </c>
      <c r="O3828" s="2">
        <v>4448</v>
      </c>
      <c r="P3828" s="2">
        <v>3</v>
      </c>
      <c r="Q3828" s="7">
        <f>O3828*P3828</f>
        <v>13344</v>
      </c>
      <c r="R3828" s="7">
        <f>N3828*P3828</f>
        <v>14394</v>
      </c>
      <c r="S3828" s="2">
        <v>40</v>
      </c>
      <c r="T3828" s="8">
        <f>R3828+S3828</f>
        <v>14434</v>
      </c>
      <c r="U3828" s="8">
        <f>T3828-Q3828</f>
        <v>1090</v>
      </c>
      <c r="V3828" s="2" t="s">
        <v>33</v>
      </c>
      <c r="W3828" s="31">
        <f>IF(T3828&lt;5000,T3828*2%,IF(T3828&lt;25000,T3828*5%,IF(T3828&lt;50000,T3828*7%,IF(T3828&lt;100000,T3828*9%,IF(T3828&lt;250000,T3828*12%,T3828*15%)))))</f>
        <v>721.7</v>
      </c>
    </row>
    <row r="3829" spans="1:23" x14ac:dyDescent="0.3">
      <c r="A3829" s="2" t="s">
        <v>837</v>
      </c>
      <c r="B3829" s="4">
        <v>43252</v>
      </c>
      <c r="C3829" s="4">
        <v>43252</v>
      </c>
      <c r="D3829" s="2" t="s">
        <v>28</v>
      </c>
      <c r="E3829" s="2" t="s">
        <v>36</v>
      </c>
      <c r="F3829" s="2" t="s">
        <v>627</v>
      </c>
      <c r="G3829" s="5" t="str">
        <f>VLOOKUP(F3829,'Customer Info'!A:B,2,0)</f>
        <v>Logan</v>
      </c>
      <c r="H3829" s="5" t="str">
        <f>VLOOKUP(F3829,'Customer Info'!A:C,3,0)</f>
        <v>Haushalter</v>
      </c>
      <c r="I3829" s="5" t="str">
        <f>VLOOKUP(F3829,'Customer Info'!A:E,5,0)</f>
        <v>Canberra</v>
      </c>
      <c r="J3829" s="2" t="s">
        <v>121</v>
      </c>
      <c r="K3829" s="6" t="str">
        <f>VLOOKUP(J3829,'Product Details'!B:C,2,0)</f>
        <v>Furniture</v>
      </c>
      <c r="L3829" s="6" t="str">
        <f>VLOOKUP(J3829,'Product Details'!B:D,3,0)</f>
        <v>Furnishings</v>
      </c>
      <c r="M3829" s="6" t="s">
        <v>6421</v>
      </c>
      <c r="N3829" s="2">
        <v>4808</v>
      </c>
      <c r="O3829" s="2">
        <v>4453</v>
      </c>
      <c r="P3829" s="2">
        <v>3</v>
      </c>
      <c r="Q3829" s="7">
        <f>O3829*P3829</f>
        <v>13359</v>
      </c>
      <c r="R3829" s="7">
        <f>N3829*P3829</f>
        <v>14424</v>
      </c>
      <c r="S3829" s="2">
        <v>68</v>
      </c>
      <c r="T3829" s="8">
        <f>R3829+S3829</f>
        <v>14492</v>
      </c>
      <c r="U3829" s="8">
        <f>T3829-Q3829</f>
        <v>1133</v>
      </c>
      <c r="V3829" s="2" t="s">
        <v>71</v>
      </c>
      <c r="W3829" s="31">
        <f>IF(T3829&lt;5000,T3829*2%,IF(T3829&lt;25000,T3829*5%,IF(T3829&lt;50000,T3829*7%,IF(T3829&lt;100000,T3829*9%,IF(T3829&lt;250000,T3829*12%,T3829*15%)))))</f>
        <v>724.6</v>
      </c>
    </row>
    <row r="3830" spans="1:23" x14ac:dyDescent="0.3">
      <c r="A3830" s="2" t="s">
        <v>1586</v>
      </c>
      <c r="B3830" s="4">
        <v>43853</v>
      </c>
      <c r="C3830" s="4">
        <v>43854</v>
      </c>
      <c r="D3830" s="2" t="s">
        <v>35</v>
      </c>
      <c r="E3830" s="2" t="s">
        <v>43</v>
      </c>
      <c r="F3830" s="2" t="s">
        <v>649</v>
      </c>
      <c r="G3830" s="5" t="str">
        <f>VLOOKUP(F3830,'Customer Info'!A:B,2,0)</f>
        <v>Carlos</v>
      </c>
      <c r="H3830" s="5" t="str">
        <f>VLOOKUP(F3830,'Customer Info'!A:C,3,0)</f>
        <v>Soltero</v>
      </c>
      <c r="I3830" s="5" t="str">
        <f>VLOOKUP(F3830,'Customer Info'!A:E,5,0)</f>
        <v>Wodonga</v>
      </c>
      <c r="J3830" s="2" t="s">
        <v>269</v>
      </c>
      <c r="K3830" s="6" t="str">
        <f>VLOOKUP(J3830,'Product Details'!B:C,2,0)</f>
        <v>Furniture</v>
      </c>
      <c r="L3830" s="6" t="str">
        <f>VLOOKUP(J3830,'Product Details'!B:D,3,0)</f>
        <v>Furnishings</v>
      </c>
      <c r="M3830" s="6" t="s">
        <v>6523</v>
      </c>
      <c r="N3830" s="2">
        <v>7212</v>
      </c>
      <c r="O3830" s="2">
        <v>6737</v>
      </c>
      <c r="P3830" s="2">
        <v>2</v>
      </c>
      <c r="Q3830" s="7">
        <f>O3830*P3830</f>
        <v>13474</v>
      </c>
      <c r="R3830" s="7">
        <f>N3830*P3830</f>
        <v>14424</v>
      </c>
      <c r="S3830" s="2">
        <v>41</v>
      </c>
      <c r="T3830" s="8">
        <f>R3830+S3830</f>
        <v>14465</v>
      </c>
      <c r="U3830" s="8">
        <f>T3830-Q3830</f>
        <v>991</v>
      </c>
      <c r="V3830" s="2" t="s">
        <v>33</v>
      </c>
      <c r="W3830" s="31">
        <f>IF(T3830&lt;5000,T3830*2%,IF(T3830&lt;25000,T3830*5%,IF(T3830&lt;50000,T3830*7%,IF(T3830&lt;100000,T3830*9%,IF(T3830&lt;250000,T3830*12%,T3830*15%)))))</f>
        <v>723.25</v>
      </c>
    </row>
    <row r="3831" spans="1:23" x14ac:dyDescent="0.3">
      <c r="A3831" s="2" t="s">
        <v>2242</v>
      </c>
      <c r="B3831" s="4">
        <v>43113</v>
      </c>
      <c r="C3831" s="4">
        <v>43113</v>
      </c>
      <c r="D3831" s="2" t="s">
        <v>35</v>
      </c>
      <c r="E3831" s="2" t="s">
        <v>48</v>
      </c>
      <c r="F3831" s="2" t="s">
        <v>1896</v>
      </c>
      <c r="G3831" s="5" t="str">
        <f>VLOOKUP(F3831,'Customer Info'!A:B,2,0)</f>
        <v>Eugene</v>
      </c>
      <c r="H3831" s="5" t="str">
        <f>VLOOKUP(F3831,'Customer Info'!A:C,3,0)</f>
        <v>Barchas</v>
      </c>
      <c r="I3831" s="5" t="str">
        <f>VLOOKUP(F3831,'Customer Info'!A:E,5,0)</f>
        <v>Aksu</v>
      </c>
      <c r="J3831" s="2" t="s">
        <v>86</v>
      </c>
      <c r="K3831" s="6" t="str">
        <f>VLOOKUP(J3831,'Product Details'!B:C,2,0)</f>
        <v>Office_Supplies</v>
      </c>
      <c r="L3831" s="6" t="str">
        <f>VLOOKUP(J3831,'Product Details'!B:D,3,0)</f>
        <v>Storage</v>
      </c>
      <c r="M3831" s="6" t="s">
        <v>6507</v>
      </c>
      <c r="N3831" s="2">
        <v>7212</v>
      </c>
      <c r="O3831" s="2">
        <v>6737</v>
      </c>
      <c r="P3831" s="2">
        <v>2</v>
      </c>
      <c r="Q3831" s="7">
        <f>O3831*P3831</f>
        <v>13474</v>
      </c>
      <c r="R3831" s="7">
        <f>N3831*P3831</f>
        <v>14424</v>
      </c>
      <c r="S3831" s="2">
        <v>34</v>
      </c>
      <c r="T3831" s="8">
        <f>R3831+S3831</f>
        <v>14458</v>
      </c>
      <c r="U3831" s="8">
        <f>T3831-Q3831</f>
        <v>984</v>
      </c>
      <c r="V3831" s="2" t="s">
        <v>63</v>
      </c>
      <c r="W3831" s="31">
        <f>IF(T3831&lt;5000,T3831*2%,IF(T3831&lt;25000,T3831*5%,IF(T3831&lt;50000,T3831*7%,IF(T3831&lt;100000,T3831*9%,IF(T3831&lt;250000,T3831*12%,T3831*15%)))))</f>
        <v>722.90000000000009</v>
      </c>
    </row>
    <row r="3832" spans="1:23" x14ac:dyDescent="0.3">
      <c r="A3832" s="2" t="s">
        <v>2846</v>
      </c>
      <c r="B3832" s="4">
        <v>44053</v>
      </c>
      <c r="C3832" s="4">
        <v>44054</v>
      </c>
      <c r="D3832" s="2" t="s">
        <v>28</v>
      </c>
      <c r="E3832" s="2" t="s">
        <v>48</v>
      </c>
      <c r="F3832" s="2" t="s">
        <v>1458</v>
      </c>
      <c r="G3832" s="5" t="str">
        <f>VLOOKUP(F3832,'Customer Info'!A:B,2,0)</f>
        <v>Darren</v>
      </c>
      <c r="H3832" s="5" t="str">
        <f>VLOOKUP(F3832,'Customer Info'!A:C,3,0)</f>
        <v>Koutras</v>
      </c>
      <c r="I3832" s="5" t="str">
        <f>VLOOKUP(F3832,'Customer Info'!A:E,5,0)</f>
        <v>Pune</v>
      </c>
      <c r="J3832" s="2" t="s">
        <v>454</v>
      </c>
      <c r="K3832" s="6" t="str">
        <f>VLOOKUP(J3832,'Product Details'!B:C,2,0)</f>
        <v>Office_Supplies</v>
      </c>
      <c r="L3832" s="6" t="str">
        <f>VLOOKUP(J3832,'Product Details'!B:D,3,0)</f>
        <v>Paper</v>
      </c>
      <c r="M3832" s="6" t="s">
        <v>6566</v>
      </c>
      <c r="N3832" s="2">
        <v>7232</v>
      </c>
      <c r="O3832" s="2">
        <v>6753</v>
      </c>
      <c r="P3832" s="2">
        <v>2</v>
      </c>
      <c r="Q3832" s="7">
        <f>O3832*P3832</f>
        <v>13506</v>
      </c>
      <c r="R3832" s="7">
        <f>N3832*P3832</f>
        <v>14464</v>
      </c>
      <c r="S3832" s="2">
        <v>98</v>
      </c>
      <c r="T3832" s="8">
        <f>R3832+S3832</f>
        <v>14562</v>
      </c>
      <c r="U3832" s="8">
        <f>T3832-Q3832</f>
        <v>1056</v>
      </c>
      <c r="V3832" s="2" t="s">
        <v>33</v>
      </c>
      <c r="W3832" s="31">
        <f>IF(T3832&lt;5000,T3832*2%,IF(T3832&lt;25000,T3832*5%,IF(T3832&lt;50000,T3832*7%,IF(T3832&lt;100000,T3832*9%,IF(T3832&lt;250000,T3832*12%,T3832*15%)))))</f>
        <v>728.1</v>
      </c>
    </row>
    <row r="3833" spans="1:23" x14ac:dyDescent="0.3">
      <c r="A3833" s="2" t="s">
        <v>3825</v>
      </c>
      <c r="B3833" s="4">
        <v>43994</v>
      </c>
      <c r="C3833" s="4">
        <v>43994</v>
      </c>
      <c r="D3833" s="2" t="s">
        <v>28</v>
      </c>
      <c r="E3833" s="2" t="s">
        <v>68</v>
      </c>
      <c r="F3833" s="2" t="s">
        <v>593</v>
      </c>
      <c r="G3833" s="5" t="str">
        <f>VLOOKUP(F3833,'Customer Info'!A:B,2,0)</f>
        <v>Fred</v>
      </c>
      <c r="H3833" s="5" t="str">
        <f>VLOOKUP(F3833,'Customer Info'!A:C,3,0)</f>
        <v>Wasserman</v>
      </c>
      <c r="I3833" s="5" t="str">
        <f>VLOOKUP(F3833,'Customer Info'!A:E,5,0)</f>
        <v>Willich</v>
      </c>
      <c r="J3833" s="2" t="s">
        <v>325</v>
      </c>
      <c r="K3833" s="6" t="str">
        <f>VLOOKUP(J3833,'Product Details'!B:C,2,0)</f>
        <v>Technology</v>
      </c>
      <c r="L3833" s="6" t="str">
        <f>VLOOKUP(J3833,'Product Details'!B:D,3,0)</f>
        <v>Copiers</v>
      </c>
      <c r="M3833" s="6" t="s">
        <v>6415</v>
      </c>
      <c r="N3833" s="2">
        <v>7232</v>
      </c>
      <c r="O3833" s="2">
        <v>6753</v>
      </c>
      <c r="P3833" s="2">
        <v>2</v>
      </c>
      <c r="Q3833" s="7">
        <f>O3833*P3833</f>
        <v>13506</v>
      </c>
      <c r="R3833" s="7">
        <f>N3833*P3833</f>
        <v>14464</v>
      </c>
      <c r="S3833" s="2">
        <v>90</v>
      </c>
      <c r="T3833" s="8">
        <f>R3833+S3833</f>
        <v>14554</v>
      </c>
      <c r="U3833" s="8">
        <f>T3833-Q3833</f>
        <v>1048</v>
      </c>
      <c r="V3833" s="2" t="s">
        <v>63</v>
      </c>
      <c r="W3833" s="31">
        <f>IF(T3833&lt;5000,T3833*2%,IF(T3833&lt;25000,T3833*5%,IF(T3833&lt;50000,T3833*7%,IF(T3833&lt;100000,T3833*9%,IF(T3833&lt;250000,T3833*12%,T3833*15%)))))</f>
        <v>727.7</v>
      </c>
    </row>
    <row r="3834" spans="1:23" x14ac:dyDescent="0.3">
      <c r="A3834" s="2" t="s">
        <v>2305</v>
      </c>
      <c r="B3834" s="4">
        <v>43603</v>
      </c>
      <c r="C3834" s="4">
        <v>43603</v>
      </c>
      <c r="D3834" s="2" t="s">
        <v>28</v>
      </c>
      <c r="E3834" s="2" t="s">
        <v>48</v>
      </c>
      <c r="F3834" s="2" t="s">
        <v>1137</v>
      </c>
      <c r="G3834" s="5" t="str">
        <f>VLOOKUP(F3834,'Customer Info'!A:B,2,0)</f>
        <v>Rachel</v>
      </c>
      <c r="H3834" s="5" t="str">
        <f>VLOOKUP(F3834,'Customer Info'!A:C,3,0)</f>
        <v>Payne</v>
      </c>
      <c r="I3834" s="5" t="str">
        <f>VLOOKUP(F3834,'Customer Info'!A:E,5,0)</f>
        <v>Caloundra</v>
      </c>
      <c r="J3834" s="2" t="s">
        <v>86</v>
      </c>
      <c r="K3834" s="6" t="str">
        <f>VLOOKUP(J3834,'Product Details'!B:C,2,0)</f>
        <v>Office_Supplies</v>
      </c>
      <c r="L3834" s="6" t="str">
        <f>VLOOKUP(J3834,'Product Details'!B:D,3,0)</f>
        <v>Storage</v>
      </c>
      <c r="M3834" s="6" t="s">
        <v>6507</v>
      </c>
      <c r="N3834" s="2">
        <v>7232</v>
      </c>
      <c r="O3834" s="2">
        <v>6753</v>
      </c>
      <c r="P3834" s="2">
        <v>2</v>
      </c>
      <c r="Q3834" s="7">
        <f>O3834*P3834</f>
        <v>13506</v>
      </c>
      <c r="R3834" s="7">
        <f>N3834*P3834</f>
        <v>14464</v>
      </c>
      <c r="S3834" s="2">
        <v>72</v>
      </c>
      <c r="T3834" s="8">
        <f>R3834+S3834</f>
        <v>14536</v>
      </c>
      <c r="U3834" s="8">
        <f>T3834-Q3834</f>
        <v>1030</v>
      </c>
      <c r="V3834" s="2" t="s">
        <v>33</v>
      </c>
      <c r="W3834" s="31">
        <f>IF(T3834&lt;5000,T3834*2%,IF(T3834&lt;25000,T3834*5%,IF(T3834&lt;50000,T3834*7%,IF(T3834&lt;100000,T3834*9%,IF(T3834&lt;250000,T3834*12%,T3834*15%)))))</f>
        <v>726.80000000000007</v>
      </c>
    </row>
    <row r="3835" spans="1:23" x14ac:dyDescent="0.3">
      <c r="A3835" s="2" t="s">
        <v>5442</v>
      </c>
      <c r="B3835" s="4">
        <v>44184</v>
      </c>
      <c r="C3835" s="4">
        <v>44184</v>
      </c>
      <c r="D3835" s="2" t="s">
        <v>28</v>
      </c>
      <c r="E3835" s="2" t="s">
        <v>91</v>
      </c>
      <c r="F3835" s="2" t="s">
        <v>149</v>
      </c>
      <c r="G3835" s="5" t="str">
        <f>VLOOKUP(F3835,'Customer Info'!A:B,2,0)</f>
        <v>Neil</v>
      </c>
      <c r="H3835" s="5" t="str">
        <f>VLOOKUP(F3835,'Customer Info'!A:C,3,0)</f>
        <v>Knudson</v>
      </c>
      <c r="I3835" s="5" t="str">
        <f>VLOOKUP(F3835,'Customer Info'!A:E,5,0)</f>
        <v>Malang</v>
      </c>
      <c r="J3835" s="2" t="s">
        <v>89</v>
      </c>
      <c r="K3835" s="6" t="str">
        <f>VLOOKUP(J3835,'Product Details'!B:C,2,0)</f>
        <v>Office_Supplies</v>
      </c>
      <c r="L3835" s="6" t="str">
        <f>VLOOKUP(J3835,'Product Details'!B:D,3,0)</f>
        <v>Paper</v>
      </c>
      <c r="M3835" s="6" t="s">
        <v>6568</v>
      </c>
      <c r="N3835" s="2">
        <v>7232</v>
      </c>
      <c r="O3835" s="2">
        <v>6753</v>
      </c>
      <c r="P3835" s="2">
        <v>2</v>
      </c>
      <c r="Q3835" s="7">
        <f>O3835*P3835</f>
        <v>13506</v>
      </c>
      <c r="R3835" s="7">
        <f>N3835*P3835</f>
        <v>14464</v>
      </c>
      <c r="S3835" s="2">
        <v>68</v>
      </c>
      <c r="T3835" s="8">
        <f>R3835+S3835</f>
        <v>14532</v>
      </c>
      <c r="U3835" s="8">
        <f>T3835-Q3835</f>
        <v>1026</v>
      </c>
      <c r="V3835" s="2" t="s">
        <v>63</v>
      </c>
      <c r="W3835" s="31">
        <f>IF(T3835&lt;5000,T3835*2%,IF(T3835&lt;25000,T3835*5%,IF(T3835&lt;50000,T3835*7%,IF(T3835&lt;100000,T3835*9%,IF(T3835&lt;250000,T3835*12%,T3835*15%)))))</f>
        <v>726.6</v>
      </c>
    </row>
    <row r="3836" spans="1:23" x14ac:dyDescent="0.3">
      <c r="A3836" s="2" t="s">
        <v>5326</v>
      </c>
      <c r="B3836" s="4">
        <v>44028</v>
      </c>
      <c r="C3836" s="4">
        <v>44028</v>
      </c>
      <c r="D3836" s="2" t="s">
        <v>28</v>
      </c>
      <c r="E3836" s="2" t="s">
        <v>68</v>
      </c>
      <c r="F3836" s="2" t="s">
        <v>244</v>
      </c>
      <c r="G3836" s="5" t="str">
        <f>VLOOKUP(F3836,'Customer Info'!A:B,2,0)</f>
        <v>Max</v>
      </c>
      <c r="H3836" s="5" t="str">
        <f>VLOOKUP(F3836,'Customer Info'!A:C,3,0)</f>
        <v>Ludwig</v>
      </c>
      <c r="I3836" s="5" t="str">
        <f>VLOOKUP(F3836,'Customer Info'!A:E,5,0)</f>
        <v>Newcastle</v>
      </c>
      <c r="J3836" s="2" t="s">
        <v>426</v>
      </c>
      <c r="K3836" s="6" t="str">
        <f>VLOOKUP(J3836,'Product Details'!B:C,2,0)</f>
        <v>Office_Supplies</v>
      </c>
      <c r="L3836" s="6" t="str">
        <f>VLOOKUP(J3836,'Product Details'!B:D,3,0)</f>
        <v>Storage</v>
      </c>
      <c r="M3836" s="6" t="s">
        <v>6504</v>
      </c>
      <c r="N3836" s="2">
        <v>7232</v>
      </c>
      <c r="O3836" s="2">
        <v>6753</v>
      </c>
      <c r="P3836" s="2">
        <v>2</v>
      </c>
      <c r="Q3836" s="7">
        <f>O3836*P3836</f>
        <v>13506</v>
      </c>
      <c r="R3836" s="7">
        <f>N3836*P3836</f>
        <v>14464</v>
      </c>
      <c r="S3836" s="2">
        <v>54</v>
      </c>
      <c r="T3836" s="8">
        <f>R3836+S3836</f>
        <v>14518</v>
      </c>
      <c r="U3836" s="8">
        <f>T3836-Q3836</f>
        <v>1012</v>
      </c>
      <c r="V3836" s="2" t="s">
        <v>63</v>
      </c>
      <c r="W3836" s="31">
        <f>IF(T3836&lt;5000,T3836*2%,IF(T3836&lt;25000,T3836*5%,IF(T3836&lt;50000,T3836*7%,IF(T3836&lt;100000,T3836*9%,IF(T3836&lt;250000,T3836*12%,T3836*15%)))))</f>
        <v>725.90000000000009</v>
      </c>
    </row>
    <row r="3837" spans="1:23" x14ac:dyDescent="0.3">
      <c r="A3837" s="2" t="s">
        <v>2980</v>
      </c>
      <c r="B3837" s="4">
        <v>43260</v>
      </c>
      <c r="C3837" s="4">
        <v>43261</v>
      </c>
      <c r="D3837" s="2" t="s">
        <v>28</v>
      </c>
      <c r="E3837" s="2" t="s">
        <v>36</v>
      </c>
      <c r="F3837" s="2" t="s">
        <v>152</v>
      </c>
      <c r="G3837" s="5" t="str">
        <f>VLOOKUP(F3837,'Customer Info'!A:B,2,0)</f>
        <v>Adam</v>
      </c>
      <c r="H3837" s="5" t="str">
        <f>VLOOKUP(F3837,'Customer Info'!A:C,3,0)</f>
        <v>Bellavance</v>
      </c>
      <c r="I3837" s="5" t="str">
        <f>VLOOKUP(F3837,'Customer Info'!A:E,5,0)</f>
        <v>Kaiyuan</v>
      </c>
      <c r="J3837" s="2" t="s">
        <v>38</v>
      </c>
      <c r="K3837" s="6" t="str">
        <f>VLOOKUP(J3837,'Product Details'!B:C,2,0)</f>
        <v>Office_Supplies</v>
      </c>
      <c r="L3837" s="6" t="str">
        <f>VLOOKUP(J3837,'Product Details'!B:D,3,0)</f>
        <v>Binders</v>
      </c>
      <c r="M3837" s="6" t="s">
        <v>6457</v>
      </c>
      <c r="N3837" s="2">
        <v>7232</v>
      </c>
      <c r="O3837" s="2">
        <v>6753</v>
      </c>
      <c r="P3837" s="2">
        <v>2</v>
      </c>
      <c r="Q3837" s="7">
        <f>O3837*P3837</f>
        <v>13506</v>
      </c>
      <c r="R3837" s="7">
        <f>N3837*P3837</f>
        <v>14464</v>
      </c>
      <c r="S3837" s="2">
        <v>40</v>
      </c>
      <c r="T3837" s="8">
        <f>R3837+S3837</f>
        <v>14504</v>
      </c>
      <c r="U3837" s="8">
        <f>T3837-Q3837</f>
        <v>998</v>
      </c>
      <c r="V3837" s="2" t="s">
        <v>33</v>
      </c>
      <c r="W3837" s="31">
        <f>IF(T3837&lt;5000,T3837*2%,IF(T3837&lt;25000,T3837*5%,IF(T3837&lt;50000,T3837*7%,IF(T3837&lt;100000,T3837*9%,IF(T3837&lt;250000,T3837*12%,T3837*15%)))))</f>
        <v>725.2</v>
      </c>
    </row>
    <row r="3838" spans="1:23" x14ac:dyDescent="0.3">
      <c r="A3838" s="2" t="s">
        <v>711</v>
      </c>
      <c r="B3838" s="4">
        <v>43283</v>
      </c>
      <c r="C3838" s="4">
        <v>43284</v>
      </c>
      <c r="D3838" s="2" t="s">
        <v>28</v>
      </c>
      <c r="E3838" s="2" t="s">
        <v>43</v>
      </c>
      <c r="F3838" s="2" t="s">
        <v>608</v>
      </c>
      <c r="G3838" s="5" t="str">
        <f>VLOOKUP(F3838,'Customer Info'!A:B,2,0)</f>
        <v>Shahid</v>
      </c>
      <c r="H3838" s="5" t="str">
        <f>VLOOKUP(F3838,'Customer Info'!A:C,3,0)</f>
        <v>Collister</v>
      </c>
      <c r="I3838" s="5" t="str">
        <f>VLOOKUP(F3838,'Customer Info'!A:E,5,0)</f>
        <v>Solapur</v>
      </c>
      <c r="J3838" s="2" t="s">
        <v>334</v>
      </c>
      <c r="K3838" s="6" t="str">
        <f>VLOOKUP(J3838,'Product Details'!B:C,2,0)</f>
        <v>Office_Supplies</v>
      </c>
      <c r="L3838" s="6" t="str">
        <f>VLOOKUP(J3838,'Product Details'!B:D,3,0)</f>
        <v>Paper</v>
      </c>
      <c r="M3838" s="6" t="s">
        <v>6570</v>
      </c>
      <c r="N3838" s="2">
        <v>4832</v>
      </c>
      <c r="O3838" s="2">
        <v>4563</v>
      </c>
      <c r="P3838" s="2">
        <v>3</v>
      </c>
      <c r="Q3838" s="7">
        <f>O3838*P3838</f>
        <v>13689</v>
      </c>
      <c r="R3838" s="7">
        <f>N3838*P3838</f>
        <v>14496</v>
      </c>
      <c r="S3838" s="2">
        <v>98</v>
      </c>
      <c r="T3838" s="8">
        <f>R3838+S3838</f>
        <v>14594</v>
      </c>
      <c r="U3838" s="8">
        <f>T3838-Q3838</f>
        <v>905</v>
      </c>
      <c r="V3838" s="2" t="s">
        <v>63</v>
      </c>
      <c r="W3838" s="31">
        <f>IF(T3838&lt;5000,T3838*2%,IF(T3838&lt;25000,T3838*5%,IF(T3838&lt;50000,T3838*7%,IF(T3838&lt;100000,T3838*9%,IF(T3838&lt;250000,T3838*12%,T3838*15%)))))</f>
        <v>729.7</v>
      </c>
    </row>
    <row r="3839" spans="1:23" x14ac:dyDescent="0.3">
      <c r="A3839" s="2" t="s">
        <v>1602</v>
      </c>
      <c r="B3839" s="4">
        <v>43968</v>
      </c>
      <c r="C3839" s="4">
        <v>43969</v>
      </c>
      <c r="D3839" s="2" t="s">
        <v>28</v>
      </c>
      <c r="E3839" s="2" t="s">
        <v>29</v>
      </c>
      <c r="F3839" s="2" t="s">
        <v>1527</v>
      </c>
      <c r="G3839" s="5" t="str">
        <f>VLOOKUP(F3839,'Customer Info'!A:B,2,0)</f>
        <v>Jennifer</v>
      </c>
      <c r="H3839" s="5" t="str">
        <f>VLOOKUP(F3839,'Customer Info'!A:C,3,0)</f>
        <v>Halladay</v>
      </c>
      <c r="I3839" s="5" t="str">
        <f>VLOOKUP(F3839,'Customer Info'!A:E,5,0)</f>
        <v>Krefeld</v>
      </c>
      <c r="J3839" s="2" t="s">
        <v>835</v>
      </c>
      <c r="K3839" s="6" t="str">
        <f>VLOOKUP(J3839,'Product Details'!B:C,2,0)</f>
        <v>Technology</v>
      </c>
      <c r="L3839" s="6" t="str">
        <f>VLOOKUP(J3839,'Product Details'!B:D,3,0)</f>
        <v>Copiers</v>
      </c>
      <c r="M3839" s="6" t="s">
        <v>6412</v>
      </c>
      <c r="N3839" s="2">
        <v>4832</v>
      </c>
      <c r="O3839" s="2">
        <v>4563</v>
      </c>
      <c r="P3839" s="2">
        <v>3</v>
      </c>
      <c r="Q3839" s="7">
        <f>O3839*P3839</f>
        <v>13689</v>
      </c>
      <c r="R3839" s="7">
        <f>N3839*P3839</f>
        <v>14496</v>
      </c>
      <c r="S3839" s="2">
        <v>87</v>
      </c>
      <c r="T3839" s="8">
        <f>R3839+S3839</f>
        <v>14583</v>
      </c>
      <c r="U3839" s="8">
        <f>T3839-Q3839</f>
        <v>894</v>
      </c>
      <c r="V3839" s="2" t="s">
        <v>30</v>
      </c>
      <c r="W3839" s="31">
        <f>IF(T3839&lt;5000,T3839*2%,IF(T3839&lt;25000,T3839*5%,IF(T3839&lt;50000,T3839*7%,IF(T3839&lt;100000,T3839*9%,IF(T3839&lt;250000,T3839*12%,T3839*15%)))))</f>
        <v>729.15000000000009</v>
      </c>
    </row>
    <row r="3840" spans="1:23" x14ac:dyDescent="0.3">
      <c r="A3840" s="2" t="s">
        <v>3780</v>
      </c>
      <c r="B3840" s="4">
        <v>43863</v>
      </c>
      <c r="C3840" s="4">
        <v>43864</v>
      </c>
      <c r="D3840" s="2" t="s">
        <v>28</v>
      </c>
      <c r="E3840" s="2" t="s">
        <v>68</v>
      </c>
      <c r="F3840" s="2" t="s">
        <v>2590</v>
      </c>
      <c r="G3840" s="5" t="str">
        <f>VLOOKUP(F3840,'Customer Info'!A:B,2,0)</f>
        <v>Thomas</v>
      </c>
      <c r="H3840" s="5" t="str">
        <f>VLOOKUP(F3840,'Customer Info'!A:C,3,0)</f>
        <v>Boland</v>
      </c>
      <c r="I3840" s="5" t="str">
        <f>VLOOKUP(F3840,'Customer Info'!A:E,5,0)</f>
        <v>Newcastle</v>
      </c>
      <c r="J3840" s="2" t="s">
        <v>196</v>
      </c>
      <c r="K3840" s="6" t="str">
        <f>VLOOKUP(J3840,'Product Details'!B:C,2,0)</f>
        <v>Office_Supplies</v>
      </c>
      <c r="L3840" s="6" t="str">
        <f>VLOOKUP(J3840,'Product Details'!B:D,3,0)</f>
        <v>Labels</v>
      </c>
      <c r="M3840" s="6" t="s">
        <v>6439</v>
      </c>
      <c r="N3840" s="2">
        <v>4832</v>
      </c>
      <c r="O3840" s="2">
        <v>4563</v>
      </c>
      <c r="P3840" s="2">
        <v>3</v>
      </c>
      <c r="Q3840" s="7">
        <f>O3840*P3840</f>
        <v>13689</v>
      </c>
      <c r="R3840" s="7">
        <f>N3840*P3840</f>
        <v>14496</v>
      </c>
      <c r="S3840" s="2">
        <v>82</v>
      </c>
      <c r="T3840" s="8">
        <f>R3840+S3840</f>
        <v>14578</v>
      </c>
      <c r="U3840" s="8">
        <f>T3840-Q3840</f>
        <v>889</v>
      </c>
      <c r="V3840" s="2" t="s">
        <v>63</v>
      </c>
      <c r="W3840" s="31">
        <f>IF(T3840&lt;5000,T3840*2%,IF(T3840&lt;25000,T3840*5%,IF(T3840&lt;50000,T3840*7%,IF(T3840&lt;100000,T3840*9%,IF(T3840&lt;250000,T3840*12%,T3840*15%)))))</f>
        <v>728.90000000000009</v>
      </c>
    </row>
    <row r="3841" spans="1:23" x14ac:dyDescent="0.3">
      <c r="A3841" s="2" t="s">
        <v>4011</v>
      </c>
      <c r="B3841" s="4">
        <v>44134</v>
      </c>
      <c r="C3841" s="4">
        <v>44136</v>
      </c>
      <c r="D3841" s="2" t="s">
        <v>28</v>
      </c>
      <c r="E3841" s="2" t="s">
        <v>68</v>
      </c>
      <c r="F3841" s="2" t="s">
        <v>1436</v>
      </c>
      <c r="G3841" s="5" t="str">
        <f>VLOOKUP(F3841,'Customer Info'!A:B,2,0)</f>
        <v>Alan</v>
      </c>
      <c r="H3841" s="5" t="str">
        <f>VLOOKUP(F3841,'Customer Info'!A:C,3,0)</f>
        <v>Shonely</v>
      </c>
      <c r="I3841" s="5" t="str">
        <f>VLOOKUP(F3841,'Customer Info'!A:E,5,0)</f>
        <v>Canberra</v>
      </c>
      <c r="J3841" s="2" t="s">
        <v>325</v>
      </c>
      <c r="K3841" s="6" t="str">
        <f>VLOOKUP(J3841,'Product Details'!B:C,2,0)</f>
        <v>Technology</v>
      </c>
      <c r="L3841" s="6" t="str">
        <f>VLOOKUP(J3841,'Product Details'!B:D,3,0)</f>
        <v>Copiers</v>
      </c>
      <c r="M3841" s="6" t="s">
        <v>6415</v>
      </c>
      <c r="N3841" s="2">
        <v>1816</v>
      </c>
      <c r="O3841" s="2">
        <v>1699</v>
      </c>
      <c r="P3841" s="2">
        <v>8</v>
      </c>
      <c r="Q3841" s="7">
        <f>O3841*P3841</f>
        <v>13592</v>
      </c>
      <c r="R3841" s="7">
        <f>N3841*P3841</f>
        <v>14528</v>
      </c>
      <c r="S3841" s="2">
        <v>30</v>
      </c>
      <c r="T3841" s="8">
        <f>R3841+S3841</f>
        <v>14558</v>
      </c>
      <c r="U3841" s="8">
        <f>T3841-Q3841</f>
        <v>966</v>
      </c>
      <c r="V3841" s="2" t="s">
        <v>33</v>
      </c>
      <c r="W3841" s="31">
        <f>IF(T3841&lt;5000,T3841*2%,IF(T3841&lt;25000,T3841*5%,IF(T3841&lt;50000,T3841*7%,IF(T3841&lt;100000,T3841*9%,IF(T3841&lt;250000,T3841*12%,T3841*15%)))))</f>
        <v>727.90000000000009</v>
      </c>
    </row>
    <row r="3842" spans="1:23" x14ac:dyDescent="0.3">
      <c r="A3842" s="2" t="s">
        <v>4988</v>
      </c>
      <c r="B3842" s="4">
        <v>43152</v>
      </c>
      <c r="C3842" s="4">
        <v>43152</v>
      </c>
      <c r="D3842" s="2" t="s">
        <v>28</v>
      </c>
      <c r="E3842" s="2" t="s">
        <v>91</v>
      </c>
      <c r="F3842" s="2" t="s">
        <v>1132</v>
      </c>
      <c r="G3842" s="5" t="str">
        <f>VLOOKUP(F3842,'Customer Info'!A:B,2,0)</f>
        <v>Troy</v>
      </c>
      <c r="H3842" s="5" t="str">
        <f>VLOOKUP(F3842,'Customer Info'!A:C,3,0)</f>
        <v>Blackwell</v>
      </c>
      <c r="I3842" s="5" t="str">
        <f>VLOOKUP(F3842,'Customer Info'!A:E,5,0)</f>
        <v>Krefeld</v>
      </c>
      <c r="J3842" s="2" t="s">
        <v>407</v>
      </c>
      <c r="K3842" s="6" t="str">
        <f>VLOOKUP(J3842,'Product Details'!B:C,2,0)</f>
        <v>Furniture</v>
      </c>
      <c r="L3842" s="6" t="str">
        <f>VLOOKUP(J3842,'Product Details'!B:D,3,0)</f>
        <v>Furnishings</v>
      </c>
      <c r="M3842" s="6" t="s">
        <v>6420</v>
      </c>
      <c r="N3842" s="2">
        <v>4846</v>
      </c>
      <c r="O3842" s="2">
        <v>4492</v>
      </c>
      <c r="P3842" s="2">
        <v>3</v>
      </c>
      <c r="Q3842" s="7">
        <f>O3842*P3842</f>
        <v>13476</v>
      </c>
      <c r="R3842" s="7">
        <f>N3842*P3842</f>
        <v>14538</v>
      </c>
      <c r="S3842" s="2">
        <v>31</v>
      </c>
      <c r="T3842" s="8">
        <f>R3842+S3842</f>
        <v>14569</v>
      </c>
      <c r="U3842" s="8">
        <f>T3842-Q3842</f>
        <v>1093</v>
      </c>
      <c r="V3842" s="2" t="s">
        <v>63</v>
      </c>
      <c r="W3842" s="31">
        <f>IF(T3842&lt;5000,T3842*2%,IF(T3842&lt;25000,T3842*5%,IF(T3842&lt;50000,T3842*7%,IF(T3842&lt;100000,T3842*9%,IF(T3842&lt;250000,T3842*12%,T3842*15%)))))</f>
        <v>728.45</v>
      </c>
    </row>
    <row r="3843" spans="1:23" x14ac:dyDescent="0.3">
      <c r="A3843" s="2" t="s">
        <v>4216</v>
      </c>
      <c r="B3843" s="4">
        <v>43378</v>
      </c>
      <c r="C3843" s="4">
        <v>43378</v>
      </c>
      <c r="D3843" s="2" t="s">
        <v>35</v>
      </c>
      <c r="E3843" s="2" t="s">
        <v>91</v>
      </c>
      <c r="F3843" s="2" t="s">
        <v>239</v>
      </c>
      <c r="G3843" s="5" t="str">
        <f>VLOOKUP(F3843,'Customer Info'!A:B,2,0)</f>
        <v>Kristina</v>
      </c>
      <c r="H3843" s="5" t="str">
        <f>VLOOKUP(F3843,'Customer Info'!A:C,3,0)</f>
        <v>Nunn</v>
      </c>
      <c r="I3843" s="5" t="str">
        <f>VLOOKUP(F3843,'Customer Info'!A:E,5,0)</f>
        <v>Jakarta</v>
      </c>
      <c r="J3843" s="2" t="s">
        <v>207</v>
      </c>
      <c r="K3843" s="6" t="str">
        <f>VLOOKUP(J3843,'Product Details'!B:C,2,0)</f>
        <v>Office_Supplies</v>
      </c>
      <c r="L3843" s="6" t="str">
        <f>VLOOKUP(J3843,'Product Details'!B:D,3,0)</f>
        <v>Labels</v>
      </c>
      <c r="M3843" s="6" t="s">
        <v>6469</v>
      </c>
      <c r="N3843" s="2">
        <v>1619</v>
      </c>
      <c r="O3843" s="2">
        <v>1442</v>
      </c>
      <c r="P3843" s="2">
        <v>9</v>
      </c>
      <c r="Q3843" s="7">
        <f>O3843*P3843</f>
        <v>12978</v>
      </c>
      <c r="R3843" s="7">
        <f>N3843*P3843</f>
        <v>14571</v>
      </c>
      <c r="S3843" s="2">
        <v>57</v>
      </c>
      <c r="T3843" s="8">
        <f>R3843+S3843</f>
        <v>14628</v>
      </c>
      <c r="U3843" s="8">
        <f>T3843-Q3843</f>
        <v>1650</v>
      </c>
      <c r="V3843" s="2" t="s">
        <v>33</v>
      </c>
      <c r="W3843" s="31">
        <f>IF(T3843&lt;5000,T3843*2%,IF(T3843&lt;25000,T3843*5%,IF(T3843&lt;50000,T3843*7%,IF(T3843&lt;100000,T3843*9%,IF(T3843&lt;250000,T3843*12%,T3843*15%)))))</f>
        <v>731.40000000000009</v>
      </c>
    </row>
    <row r="3844" spans="1:23" x14ac:dyDescent="0.3">
      <c r="A3844" s="2" t="s">
        <v>1847</v>
      </c>
      <c r="B3844" s="4">
        <v>44126</v>
      </c>
      <c r="C3844" s="4">
        <v>44127</v>
      </c>
      <c r="D3844" s="2" t="s">
        <v>35</v>
      </c>
      <c r="E3844" s="2" t="s">
        <v>43</v>
      </c>
      <c r="F3844" s="2" t="s">
        <v>807</v>
      </c>
      <c r="G3844" s="5" t="str">
        <f>VLOOKUP(F3844,'Customer Info'!A:B,2,0)</f>
        <v>Darren</v>
      </c>
      <c r="H3844" s="5" t="str">
        <f>VLOOKUP(F3844,'Customer Info'!A:C,3,0)</f>
        <v>Budd</v>
      </c>
      <c r="I3844" s="5" t="str">
        <f>VLOOKUP(F3844,'Customer Info'!A:E,5,0)</f>
        <v>Perth</v>
      </c>
      <c r="J3844" s="2" t="s">
        <v>376</v>
      </c>
      <c r="K3844" s="6" t="str">
        <f>VLOOKUP(J3844,'Product Details'!B:C,2,0)</f>
        <v>Furniture</v>
      </c>
      <c r="L3844" s="6" t="str">
        <f>VLOOKUP(J3844,'Product Details'!B:D,3,0)</f>
        <v>Tables</v>
      </c>
      <c r="M3844" s="6" t="s">
        <v>6479</v>
      </c>
      <c r="N3844" s="2">
        <v>2921</v>
      </c>
      <c r="O3844" s="2">
        <v>2809</v>
      </c>
      <c r="P3844" s="2">
        <v>5</v>
      </c>
      <c r="Q3844" s="7">
        <f>O3844*P3844</f>
        <v>14045</v>
      </c>
      <c r="R3844" s="7">
        <f>N3844*P3844</f>
        <v>14605</v>
      </c>
      <c r="S3844" s="2">
        <v>80</v>
      </c>
      <c r="T3844" s="8">
        <f>R3844+S3844</f>
        <v>14685</v>
      </c>
      <c r="U3844" s="8">
        <f>T3844-Q3844</f>
        <v>640</v>
      </c>
      <c r="V3844" s="2" t="s">
        <v>71</v>
      </c>
      <c r="W3844" s="31">
        <f>IF(T3844&lt;5000,T3844*2%,IF(T3844&lt;25000,T3844*5%,IF(T3844&lt;50000,T3844*7%,IF(T3844&lt;100000,T3844*9%,IF(T3844&lt;250000,T3844*12%,T3844*15%)))))</f>
        <v>734.25</v>
      </c>
    </row>
    <row r="3845" spans="1:23" x14ac:dyDescent="0.3">
      <c r="A3845" s="2" t="s">
        <v>1198</v>
      </c>
      <c r="B3845" s="4">
        <v>43497</v>
      </c>
      <c r="C3845" s="4">
        <v>43497</v>
      </c>
      <c r="D3845" s="2" t="s">
        <v>28</v>
      </c>
      <c r="E3845" s="2" t="s">
        <v>43</v>
      </c>
      <c r="F3845" s="2" t="s">
        <v>1199</v>
      </c>
      <c r="G3845" s="5" t="str">
        <f>VLOOKUP(F3845,'Customer Info'!A:B,2,0)</f>
        <v>Bryan</v>
      </c>
      <c r="H3845" s="5" t="str">
        <f>VLOOKUP(F3845,'Customer Info'!A:C,3,0)</f>
        <v>Spruell</v>
      </c>
      <c r="I3845" s="5" t="str">
        <f>VLOOKUP(F3845,'Customer Info'!A:E,5,0)</f>
        <v>Bekasi</v>
      </c>
      <c r="J3845" s="2" t="s">
        <v>694</v>
      </c>
      <c r="K3845" s="6" t="str">
        <f>VLOOKUP(J3845,'Product Details'!B:C,2,0)</f>
        <v>Office_Supplies</v>
      </c>
      <c r="L3845" s="6" t="str">
        <f>VLOOKUP(J3845,'Product Details'!B:D,3,0)</f>
        <v>Binders</v>
      </c>
      <c r="M3845" s="6" t="s">
        <v>6524</v>
      </c>
      <c r="N3845" s="2">
        <v>2088</v>
      </c>
      <c r="O3845" s="2">
        <v>1970</v>
      </c>
      <c r="P3845" s="2">
        <v>7</v>
      </c>
      <c r="Q3845" s="7">
        <f>O3845*P3845</f>
        <v>13790</v>
      </c>
      <c r="R3845" s="7">
        <f>N3845*P3845</f>
        <v>14616</v>
      </c>
      <c r="S3845" s="2">
        <v>91</v>
      </c>
      <c r="T3845" s="8">
        <f>R3845+S3845</f>
        <v>14707</v>
      </c>
      <c r="U3845" s="8">
        <f>T3845-Q3845</f>
        <v>917</v>
      </c>
      <c r="V3845" s="2" t="s">
        <v>33</v>
      </c>
      <c r="W3845" s="31">
        <f>IF(T3845&lt;5000,T3845*2%,IF(T3845&lt;25000,T3845*5%,IF(T3845&lt;50000,T3845*7%,IF(T3845&lt;100000,T3845*9%,IF(T3845&lt;250000,T3845*12%,T3845*15%)))))</f>
        <v>735.35</v>
      </c>
    </row>
    <row r="3846" spans="1:23" x14ac:dyDescent="0.3">
      <c r="A3846" s="2" t="s">
        <v>1566</v>
      </c>
      <c r="B3846" s="4">
        <v>44168</v>
      </c>
      <c r="C3846" s="4">
        <v>44170</v>
      </c>
      <c r="D3846" s="2" t="s">
        <v>28</v>
      </c>
      <c r="E3846" s="2" t="s">
        <v>48</v>
      </c>
      <c r="F3846" s="2" t="s">
        <v>629</v>
      </c>
      <c r="G3846" s="5" t="str">
        <f>VLOOKUP(F3846,'Customer Info'!A:B,2,0)</f>
        <v>Rick</v>
      </c>
      <c r="H3846" s="5" t="str">
        <f>VLOOKUP(F3846,'Customer Info'!A:C,3,0)</f>
        <v>Duston</v>
      </c>
      <c r="I3846" s="5" t="str">
        <f>VLOOKUP(F3846,'Customer Info'!A:E,5,0)</f>
        <v>Surakarta</v>
      </c>
      <c r="J3846" s="2" t="s">
        <v>280</v>
      </c>
      <c r="K3846" s="6" t="str">
        <f>VLOOKUP(J3846,'Product Details'!B:C,2,0)</f>
        <v>Furniture</v>
      </c>
      <c r="L3846" s="6" t="str">
        <f>VLOOKUP(J3846,'Product Details'!B:D,3,0)</f>
        <v>Chairs</v>
      </c>
      <c r="M3846" s="6" t="s">
        <v>6404</v>
      </c>
      <c r="N3846" s="2">
        <v>2088</v>
      </c>
      <c r="O3846" s="2">
        <v>1970</v>
      </c>
      <c r="P3846" s="2">
        <v>7</v>
      </c>
      <c r="Q3846" s="7">
        <f>O3846*P3846</f>
        <v>13790</v>
      </c>
      <c r="R3846" s="7">
        <f>N3846*P3846</f>
        <v>14616</v>
      </c>
      <c r="S3846" s="2">
        <v>27</v>
      </c>
      <c r="T3846" s="8">
        <f>R3846+S3846</f>
        <v>14643</v>
      </c>
      <c r="U3846" s="8">
        <f>T3846-Q3846</f>
        <v>853</v>
      </c>
      <c r="V3846" s="2" t="s">
        <v>71</v>
      </c>
      <c r="W3846" s="31">
        <f>IF(T3846&lt;5000,T3846*2%,IF(T3846&lt;25000,T3846*5%,IF(T3846&lt;50000,T3846*7%,IF(T3846&lt;100000,T3846*9%,IF(T3846&lt;250000,T3846*12%,T3846*15%)))))</f>
        <v>732.15000000000009</v>
      </c>
    </row>
    <row r="3847" spans="1:23" x14ac:dyDescent="0.3">
      <c r="A3847" s="2" t="s">
        <v>5043</v>
      </c>
      <c r="B3847" s="4">
        <v>43744</v>
      </c>
      <c r="C3847" s="4">
        <v>43745</v>
      </c>
      <c r="D3847" s="2" t="s">
        <v>35</v>
      </c>
      <c r="E3847" s="2" t="s">
        <v>43</v>
      </c>
      <c r="F3847" s="2" t="s">
        <v>598</v>
      </c>
      <c r="G3847" s="5" t="str">
        <f>VLOOKUP(F3847,'Customer Info'!A:B,2,0)</f>
        <v>Shui</v>
      </c>
      <c r="H3847" s="5" t="str">
        <f>VLOOKUP(F3847,'Customer Info'!A:C,3,0)</f>
        <v>Tom</v>
      </c>
      <c r="I3847" s="5" t="str">
        <f>VLOOKUP(F3847,'Customer Info'!A:E,5,0)</f>
        <v>Melbourne</v>
      </c>
      <c r="J3847" s="2" t="s">
        <v>718</v>
      </c>
      <c r="K3847" s="6" t="str">
        <f>VLOOKUP(J3847,'Product Details'!B:C,2,0)</f>
        <v>Office_Supplies</v>
      </c>
      <c r="L3847" s="6" t="str">
        <f>VLOOKUP(J3847,'Product Details'!B:D,3,0)</f>
        <v>Labels</v>
      </c>
      <c r="M3847" s="6" t="s">
        <v>6508</v>
      </c>
      <c r="N3847" s="2">
        <v>7315</v>
      </c>
      <c r="O3847" s="2">
        <v>6967</v>
      </c>
      <c r="P3847" s="2">
        <v>2</v>
      </c>
      <c r="Q3847" s="7">
        <f>O3847*P3847</f>
        <v>13934</v>
      </c>
      <c r="R3847" s="7">
        <f>N3847*P3847</f>
        <v>14630</v>
      </c>
      <c r="S3847" s="2">
        <v>100</v>
      </c>
      <c r="T3847" s="8">
        <f>R3847+S3847</f>
        <v>14730</v>
      </c>
      <c r="U3847" s="8">
        <f>T3847-Q3847</f>
        <v>796</v>
      </c>
      <c r="V3847" s="2" t="s">
        <v>30</v>
      </c>
      <c r="W3847" s="31">
        <f>IF(T3847&lt;5000,T3847*2%,IF(T3847&lt;25000,T3847*5%,IF(T3847&lt;50000,T3847*7%,IF(T3847&lt;100000,T3847*9%,IF(T3847&lt;250000,T3847*12%,T3847*15%)))))</f>
        <v>736.5</v>
      </c>
    </row>
    <row r="3848" spans="1:23" x14ac:dyDescent="0.3">
      <c r="A3848" s="2" t="s">
        <v>1926</v>
      </c>
      <c r="B3848" s="4">
        <v>43965</v>
      </c>
      <c r="C3848" s="4">
        <v>43967</v>
      </c>
      <c r="D3848" s="2" t="s">
        <v>35</v>
      </c>
      <c r="E3848" s="2" t="s">
        <v>91</v>
      </c>
      <c r="F3848" s="2" t="s">
        <v>222</v>
      </c>
      <c r="G3848" s="5" t="str">
        <f>VLOOKUP(F3848,'Customer Info'!A:B,2,0)</f>
        <v>Victoria</v>
      </c>
      <c r="H3848" s="5" t="str">
        <f>VLOOKUP(F3848,'Customer Info'!A:C,3,0)</f>
        <v>Wilson</v>
      </c>
      <c r="I3848" s="5" t="str">
        <f>VLOOKUP(F3848,'Customer Info'!A:E,5,0)</f>
        <v>Berlin</v>
      </c>
      <c r="J3848" s="2" t="s">
        <v>454</v>
      </c>
      <c r="K3848" s="6" t="str">
        <f>VLOOKUP(J3848,'Product Details'!B:C,2,0)</f>
        <v>Office_Supplies</v>
      </c>
      <c r="L3848" s="6" t="str">
        <f>VLOOKUP(J3848,'Product Details'!B:D,3,0)</f>
        <v>Paper</v>
      </c>
      <c r="M3848" s="6" t="s">
        <v>6566</v>
      </c>
      <c r="N3848" s="2">
        <v>7315</v>
      </c>
      <c r="O3848" s="2">
        <v>6967</v>
      </c>
      <c r="P3848" s="2">
        <v>2</v>
      </c>
      <c r="Q3848" s="7">
        <f>O3848*P3848</f>
        <v>13934</v>
      </c>
      <c r="R3848" s="7">
        <f>N3848*P3848</f>
        <v>14630</v>
      </c>
      <c r="S3848" s="2">
        <v>82</v>
      </c>
      <c r="T3848" s="8">
        <f>R3848+S3848</f>
        <v>14712</v>
      </c>
      <c r="U3848" s="8">
        <f>T3848-Q3848</f>
        <v>778</v>
      </c>
      <c r="V3848" s="2" t="s">
        <v>30</v>
      </c>
      <c r="W3848" s="31">
        <f>IF(T3848&lt;5000,T3848*2%,IF(T3848&lt;25000,T3848*5%,IF(T3848&lt;50000,T3848*7%,IF(T3848&lt;100000,T3848*9%,IF(T3848&lt;250000,T3848*12%,T3848*15%)))))</f>
        <v>735.6</v>
      </c>
    </row>
    <row r="3849" spans="1:23" x14ac:dyDescent="0.3">
      <c r="A3849" s="2" t="s">
        <v>4968</v>
      </c>
      <c r="B3849" s="4">
        <v>43186</v>
      </c>
      <c r="C3849" s="4">
        <v>43186</v>
      </c>
      <c r="D3849" s="2" t="s">
        <v>35</v>
      </c>
      <c r="E3849" s="2" t="s">
        <v>29</v>
      </c>
      <c r="F3849" s="2" t="s">
        <v>1159</v>
      </c>
      <c r="G3849" s="5" t="str">
        <f>VLOOKUP(F3849,'Customer Info'!A:B,2,0)</f>
        <v>Dianna</v>
      </c>
      <c r="H3849" s="5" t="str">
        <f>VLOOKUP(F3849,'Customer Info'!A:C,3,0)</f>
        <v>Wilson</v>
      </c>
      <c r="I3849" s="5" t="str">
        <f>VLOOKUP(F3849,'Customer Info'!A:E,5,0)</f>
        <v>Gold Coast</v>
      </c>
      <c r="J3849" s="2" t="s">
        <v>538</v>
      </c>
      <c r="K3849" s="6" t="str">
        <f>VLOOKUP(J3849,'Product Details'!B:C,2,0)</f>
        <v>Technology</v>
      </c>
      <c r="L3849" s="6" t="str">
        <f>VLOOKUP(J3849,'Product Details'!B:D,3,0)</f>
        <v>Copiers</v>
      </c>
      <c r="M3849" s="6" t="s">
        <v>6436</v>
      </c>
      <c r="N3849" s="2">
        <v>7315</v>
      </c>
      <c r="O3849" s="2">
        <v>6967</v>
      </c>
      <c r="P3849" s="2">
        <v>2</v>
      </c>
      <c r="Q3849" s="7">
        <f>O3849*P3849</f>
        <v>13934</v>
      </c>
      <c r="R3849" s="7">
        <f>N3849*P3849</f>
        <v>14630</v>
      </c>
      <c r="S3849" s="2">
        <v>60</v>
      </c>
      <c r="T3849" s="8">
        <f>R3849+S3849</f>
        <v>14690</v>
      </c>
      <c r="U3849" s="8">
        <f>T3849-Q3849</f>
        <v>756</v>
      </c>
      <c r="V3849" s="2" t="s">
        <v>33</v>
      </c>
      <c r="W3849" s="31">
        <f>IF(T3849&lt;5000,T3849*2%,IF(T3849&lt;25000,T3849*5%,IF(T3849&lt;50000,T3849*7%,IF(T3849&lt;100000,T3849*9%,IF(T3849&lt;250000,T3849*12%,T3849*15%)))))</f>
        <v>734.5</v>
      </c>
    </row>
    <row r="3850" spans="1:23" x14ac:dyDescent="0.3">
      <c r="A3850" s="2" t="s">
        <v>3976</v>
      </c>
      <c r="B3850" s="4">
        <v>44091</v>
      </c>
      <c r="C3850" s="4">
        <v>44092</v>
      </c>
      <c r="D3850" s="2" t="s">
        <v>28</v>
      </c>
      <c r="E3850" s="2" t="s">
        <v>36</v>
      </c>
      <c r="F3850" s="2" t="s">
        <v>1271</v>
      </c>
      <c r="G3850" s="5" t="str">
        <f>VLOOKUP(F3850,'Customer Info'!A:B,2,0)</f>
        <v>Thomas</v>
      </c>
      <c r="H3850" s="5" t="str">
        <f>VLOOKUP(F3850,'Customer Info'!A:C,3,0)</f>
        <v>Boland</v>
      </c>
      <c r="I3850" s="5" t="str">
        <f>VLOOKUP(F3850,'Customer Info'!A:E,5,0)</f>
        <v>Surabaya</v>
      </c>
      <c r="J3850" s="2" t="s">
        <v>496</v>
      </c>
      <c r="K3850" s="6" t="str">
        <f>VLOOKUP(J3850,'Product Details'!B:C,2,0)</f>
        <v>Furniture</v>
      </c>
      <c r="L3850" s="6" t="str">
        <f>VLOOKUP(J3850,'Product Details'!B:D,3,0)</f>
        <v>Tables</v>
      </c>
      <c r="M3850" s="6" t="s">
        <v>6497</v>
      </c>
      <c r="N3850" s="2">
        <v>1222</v>
      </c>
      <c r="O3850" s="2">
        <v>1187</v>
      </c>
      <c r="P3850" s="2">
        <v>12</v>
      </c>
      <c r="Q3850" s="7">
        <f>O3850*P3850</f>
        <v>14244</v>
      </c>
      <c r="R3850" s="7">
        <f>N3850*P3850</f>
        <v>14664</v>
      </c>
      <c r="S3850" s="2">
        <v>75</v>
      </c>
      <c r="T3850" s="8">
        <f>R3850+S3850</f>
        <v>14739</v>
      </c>
      <c r="U3850" s="8">
        <f>T3850-Q3850</f>
        <v>495</v>
      </c>
      <c r="V3850" s="2" t="s">
        <v>63</v>
      </c>
      <c r="W3850" s="31">
        <f>IF(T3850&lt;5000,T3850*2%,IF(T3850&lt;25000,T3850*5%,IF(T3850&lt;50000,T3850*7%,IF(T3850&lt;100000,T3850*9%,IF(T3850&lt;250000,T3850*12%,T3850*15%)))))</f>
        <v>736.95</v>
      </c>
    </row>
    <row r="3851" spans="1:23" x14ac:dyDescent="0.3">
      <c r="A3851" s="2" t="s">
        <v>114</v>
      </c>
      <c r="B3851" s="4">
        <v>43364</v>
      </c>
      <c r="C3851" s="4">
        <v>43364</v>
      </c>
      <c r="D3851" s="2" t="s">
        <v>35</v>
      </c>
      <c r="E3851" s="2" t="s">
        <v>48</v>
      </c>
      <c r="F3851" s="2" t="s">
        <v>115</v>
      </c>
      <c r="G3851" s="5" t="str">
        <f>VLOOKUP(F3851,'Customer Info'!A:B,2,0)</f>
        <v>Justin</v>
      </c>
      <c r="H3851" s="5" t="str">
        <f>VLOOKUP(F3851,'Customer Info'!A:C,3,0)</f>
        <v>Hirsh</v>
      </c>
      <c r="I3851" s="5" t="str">
        <f>VLOOKUP(F3851,'Customer Info'!A:E,5,0)</f>
        <v>Surakarta</v>
      </c>
      <c r="J3851" s="2" t="s">
        <v>116</v>
      </c>
      <c r="K3851" s="6" t="str">
        <f>VLOOKUP(J3851,'Product Details'!B:C,2,0)</f>
        <v>Furniture</v>
      </c>
      <c r="L3851" s="6" t="str">
        <f>VLOOKUP(J3851,'Product Details'!B:D,3,0)</f>
        <v>Tables</v>
      </c>
      <c r="M3851" s="6" t="s">
        <v>6473</v>
      </c>
      <c r="N3851" s="2">
        <v>7350</v>
      </c>
      <c r="O3851" s="2">
        <v>6743</v>
      </c>
      <c r="P3851" s="2">
        <v>2</v>
      </c>
      <c r="Q3851" s="7">
        <f>O3851*P3851</f>
        <v>13486</v>
      </c>
      <c r="R3851" s="7">
        <f>N3851*P3851</f>
        <v>14700</v>
      </c>
      <c r="S3851" s="2">
        <v>96</v>
      </c>
      <c r="T3851" s="8">
        <f>R3851+S3851</f>
        <v>14796</v>
      </c>
      <c r="U3851" s="8">
        <f>T3851-Q3851</f>
        <v>1310</v>
      </c>
      <c r="V3851" s="2" t="s">
        <v>33</v>
      </c>
      <c r="W3851" s="31">
        <f>IF(T3851&lt;5000,T3851*2%,IF(T3851&lt;25000,T3851*5%,IF(T3851&lt;50000,T3851*7%,IF(T3851&lt;100000,T3851*9%,IF(T3851&lt;250000,T3851*12%,T3851*15%)))))</f>
        <v>739.80000000000007</v>
      </c>
    </row>
    <row r="3852" spans="1:23" x14ac:dyDescent="0.3">
      <c r="A3852" s="2" t="s">
        <v>3928</v>
      </c>
      <c r="B3852" s="4">
        <v>43842</v>
      </c>
      <c r="C3852" s="4">
        <v>43844</v>
      </c>
      <c r="D3852" s="2" t="s">
        <v>35</v>
      </c>
      <c r="E3852" s="2" t="s">
        <v>36</v>
      </c>
      <c r="F3852" s="2" t="s">
        <v>708</v>
      </c>
      <c r="G3852" s="5" t="str">
        <f>VLOOKUP(F3852,'Customer Info'!A:B,2,0)</f>
        <v>Adrian</v>
      </c>
      <c r="H3852" s="5" t="str">
        <f>VLOOKUP(F3852,'Customer Info'!A:C,3,0)</f>
        <v>Barton</v>
      </c>
      <c r="I3852" s="5" t="str">
        <f>VLOOKUP(F3852,'Customer Info'!A:E,5,0)</f>
        <v>Wetzlar</v>
      </c>
      <c r="J3852" s="2" t="s">
        <v>1396</v>
      </c>
      <c r="K3852" s="6" t="str">
        <f>VLOOKUP(J3852,'Product Details'!B:C,2,0)</f>
        <v>Technology</v>
      </c>
      <c r="L3852" s="6" t="str">
        <f>VLOOKUP(J3852,'Product Details'!B:D,3,0)</f>
        <v>Phones</v>
      </c>
      <c r="M3852" s="6" t="s">
        <v>6550</v>
      </c>
      <c r="N3852" s="2">
        <v>7350</v>
      </c>
      <c r="O3852" s="2">
        <v>6743</v>
      </c>
      <c r="P3852" s="2">
        <v>2</v>
      </c>
      <c r="Q3852" s="7">
        <f>O3852*P3852</f>
        <v>13486</v>
      </c>
      <c r="R3852" s="7">
        <f>N3852*P3852</f>
        <v>14700</v>
      </c>
      <c r="S3852" s="2">
        <v>71</v>
      </c>
      <c r="T3852" s="8">
        <f>R3852+S3852</f>
        <v>14771</v>
      </c>
      <c r="U3852" s="8">
        <f>T3852-Q3852</f>
        <v>1285</v>
      </c>
      <c r="V3852" s="2" t="s">
        <v>33</v>
      </c>
      <c r="W3852" s="31">
        <f>IF(T3852&lt;5000,T3852*2%,IF(T3852&lt;25000,T3852*5%,IF(T3852&lt;50000,T3852*7%,IF(T3852&lt;100000,T3852*9%,IF(T3852&lt;250000,T3852*12%,T3852*15%)))))</f>
        <v>738.55000000000007</v>
      </c>
    </row>
    <row r="3853" spans="1:23" x14ac:dyDescent="0.3">
      <c r="A3853" s="2" t="s">
        <v>1467</v>
      </c>
      <c r="B3853" s="4">
        <v>43500</v>
      </c>
      <c r="C3853" s="4">
        <v>43501</v>
      </c>
      <c r="D3853" s="2" t="s">
        <v>28</v>
      </c>
      <c r="E3853" s="2" t="s">
        <v>29</v>
      </c>
      <c r="F3853" s="2" t="s">
        <v>814</v>
      </c>
      <c r="G3853" s="5" t="str">
        <f>VLOOKUP(F3853,'Customer Info'!A:B,2,0)</f>
        <v>Philisse</v>
      </c>
      <c r="H3853" s="5" t="str">
        <f>VLOOKUP(F3853,'Customer Info'!A:C,3,0)</f>
        <v>Overcash</v>
      </c>
      <c r="I3853" s="5" t="str">
        <f>VLOOKUP(F3853,'Customer Info'!A:E,5,0)</f>
        <v>Devonport</v>
      </c>
      <c r="J3853" s="2" t="s">
        <v>859</v>
      </c>
      <c r="K3853" s="6" t="str">
        <f>VLOOKUP(J3853,'Product Details'!B:C,2,0)</f>
        <v>Furniture</v>
      </c>
      <c r="L3853" s="6" t="str">
        <f>VLOOKUP(J3853,'Product Details'!B:D,3,0)</f>
        <v>Bookcases</v>
      </c>
      <c r="M3853" s="6" t="s">
        <v>6429</v>
      </c>
      <c r="N3853" s="2">
        <v>4904</v>
      </c>
      <c r="O3853" s="2">
        <v>4499</v>
      </c>
      <c r="P3853" s="2">
        <v>3</v>
      </c>
      <c r="Q3853" s="7">
        <f>O3853*P3853</f>
        <v>13497</v>
      </c>
      <c r="R3853" s="7">
        <f>N3853*P3853</f>
        <v>14712</v>
      </c>
      <c r="S3853" s="2">
        <v>82</v>
      </c>
      <c r="T3853" s="8">
        <f>R3853+S3853</f>
        <v>14794</v>
      </c>
      <c r="U3853" s="8">
        <f>T3853-Q3853</f>
        <v>1297</v>
      </c>
      <c r="V3853" s="2" t="s">
        <v>33</v>
      </c>
      <c r="W3853" s="31">
        <f>IF(T3853&lt;5000,T3853*2%,IF(T3853&lt;25000,T3853*5%,IF(T3853&lt;50000,T3853*7%,IF(T3853&lt;100000,T3853*9%,IF(T3853&lt;250000,T3853*12%,T3853*15%)))))</f>
        <v>739.7</v>
      </c>
    </row>
    <row r="3854" spans="1:23" x14ac:dyDescent="0.3">
      <c r="A3854" s="2" t="s">
        <v>5274</v>
      </c>
      <c r="B3854" s="4">
        <v>44014</v>
      </c>
      <c r="C3854" s="4">
        <v>44016</v>
      </c>
      <c r="D3854" s="2" t="s">
        <v>28</v>
      </c>
      <c r="E3854" s="2" t="s">
        <v>36</v>
      </c>
      <c r="F3854" s="2" t="s">
        <v>139</v>
      </c>
      <c r="G3854" s="5" t="str">
        <f>VLOOKUP(F3854,'Customer Info'!A:B,2,0)</f>
        <v>Dana</v>
      </c>
      <c r="H3854" s="5" t="str">
        <f>VLOOKUP(F3854,'Customer Info'!A:C,3,0)</f>
        <v>Kaydos</v>
      </c>
      <c r="I3854" s="5" t="str">
        <f>VLOOKUP(F3854,'Customer Info'!A:E,5,0)</f>
        <v>Nagercoil</v>
      </c>
      <c r="J3854" s="2" t="s">
        <v>764</v>
      </c>
      <c r="K3854" s="6" t="str">
        <f>VLOOKUP(J3854,'Product Details'!B:C,2,0)</f>
        <v>Furniture</v>
      </c>
      <c r="L3854" s="6" t="str">
        <f>VLOOKUP(J3854,'Product Details'!B:D,3,0)</f>
        <v>Tables</v>
      </c>
      <c r="M3854" s="6" t="s">
        <v>6545</v>
      </c>
      <c r="N3854" s="2">
        <v>4904</v>
      </c>
      <c r="O3854" s="2">
        <v>4499</v>
      </c>
      <c r="P3854" s="2">
        <v>3</v>
      </c>
      <c r="Q3854" s="7">
        <f>O3854*P3854</f>
        <v>13497</v>
      </c>
      <c r="R3854" s="7">
        <f>N3854*P3854</f>
        <v>14712</v>
      </c>
      <c r="S3854" s="2">
        <v>34</v>
      </c>
      <c r="T3854" s="8">
        <f>R3854+S3854</f>
        <v>14746</v>
      </c>
      <c r="U3854" s="8">
        <f>T3854-Q3854</f>
        <v>1249</v>
      </c>
      <c r="V3854" s="2" t="s">
        <v>33</v>
      </c>
      <c r="W3854" s="31">
        <f>IF(T3854&lt;5000,T3854*2%,IF(T3854&lt;25000,T3854*5%,IF(T3854&lt;50000,T3854*7%,IF(T3854&lt;100000,T3854*9%,IF(T3854&lt;250000,T3854*12%,T3854*15%)))))</f>
        <v>737.30000000000007</v>
      </c>
    </row>
    <row r="3855" spans="1:23" x14ac:dyDescent="0.3">
      <c r="A3855" s="2" t="s">
        <v>123</v>
      </c>
      <c r="B3855" s="4">
        <v>43112</v>
      </c>
      <c r="C3855" s="4">
        <v>43113</v>
      </c>
      <c r="D3855" s="2" t="s">
        <v>35</v>
      </c>
      <c r="E3855" s="2" t="s">
        <v>48</v>
      </c>
      <c r="F3855" s="2" t="s">
        <v>69</v>
      </c>
      <c r="G3855" s="5" t="str">
        <f>VLOOKUP(F3855,'Customer Info'!A:B,2,0)</f>
        <v>Jenna</v>
      </c>
      <c r="H3855" s="5" t="str">
        <f>VLOOKUP(F3855,'Customer Info'!A:C,3,0)</f>
        <v>Caffey</v>
      </c>
      <c r="I3855" s="5" t="str">
        <f>VLOOKUP(F3855,'Customer Info'!A:E,5,0)</f>
        <v>Kanpur</v>
      </c>
      <c r="J3855" s="2" t="s">
        <v>32</v>
      </c>
      <c r="K3855" s="6" t="str">
        <f>VLOOKUP(J3855,'Product Details'!B:C,2,0)</f>
        <v>Technology</v>
      </c>
      <c r="L3855" s="6" t="str">
        <f>VLOOKUP(J3855,'Product Details'!B:D,3,0)</f>
        <v>Machines</v>
      </c>
      <c r="M3855" s="6" t="s">
        <v>6403</v>
      </c>
      <c r="N3855" s="2">
        <v>1635</v>
      </c>
      <c r="O3855" s="2">
        <v>1573</v>
      </c>
      <c r="P3855" s="2">
        <v>9</v>
      </c>
      <c r="Q3855" s="7">
        <f>O3855*P3855</f>
        <v>14157</v>
      </c>
      <c r="R3855" s="7">
        <f>N3855*P3855</f>
        <v>14715</v>
      </c>
      <c r="S3855" s="2">
        <v>30</v>
      </c>
      <c r="T3855" s="8">
        <f>R3855+S3855</f>
        <v>14745</v>
      </c>
      <c r="U3855" s="8">
        <f>T3855-Q3855</f>
        <v>588</v>
      </c>
      <c r="V3855" s="2" t="s">
        <v>63</v>
      </c>
      <c r="W3855" s="31">
        <f>IF(T3855&lt;5000,T3855*2%,IF(T3855&lt;25000,T3855*5%,IF(T3855&lt;50000,T3855*7%,IF(T3855&lt;100000,T3855*9%,IF(T3855&lt;250000,T3855*12%,T3855*15%)))))</f>
        <v>737.25</v>
      </c>
    </row>
    <row r="3856" spans="1:23" x14ac:dyDescent="0.3">
      <c r="A3856" s="2" t="s">
        <v>4863</v>
      </c>
      <c r="B3856" s="4">
        <v>43449</v>
      </c>
      <c r="C3856" s="4">
        <v>43450</v>
      </c>
      <c r="D3856" s="2" t="s">
        <v>47</v>
      </c>
      <c r="E3856" s="2" t="s">
        <v>48</v>
      </c>
      <c r="F3856" s="2" t="s">
        <v>318</v>
      </c>
      <c r="G3856" s="5" t="str">
        <f>VLOOKUP(F3856,'Customer Info'!A:B,2,0)</f>
        <v>Darren</v>
      </c>
      <c r="H3856" s="5" t="str">
        <f>VLOOKUP(F3856,'Customer Info'!A:C,3,0)</f>
        <v>Powers</v>
      </c>
      <c r="I3856" s="5" t="str">
        <f>VLOOKUP(F3856,'Customer Info'!A:E,5,0)</f>
        <v>Depok</v>
      </c>
      <c r="J3856" s="2" t="s">
        <v>83</v>
      </c>
      <c r="K3856" s="6" t="str">
        <f>VLOOKUP(J3856,'Product Details'!B:C,2,0)</f>
        <v>Furniture</v>
      </c>
      <c r="L3856" s="6" t="str">
        <f>VLOOKUP(J3856,'Product Details'!B:D,3,0)</f>
        <v>Chairs</v>
      </c>
      <c r="M3856" s="6" t="s">
        <v>6406</v>
      </c>
      <c r="N3856" s="2">
        <v>2453</v>
      </c>
      <c r="O3856" s="2">
        <v>2336</v>
      </c>
      <c r="P3856" s="2">
        <v>6</v>
      </c>
      <c r="Q3856" s="7">
        <f>O3856*P3856</f>
        <v>14016</v>
      </c>
      <c r="R3856" s="7">
        <f>N3856*P3856</f>
        <v>14718</v>
      </c>
      <c r="S3856" s="2">
        <v>98</v>
      </c>
      <c r="T3856" s="8">
        <f>R3856+S3856</f>
        <v>14816</v>
      </c>
      <c r="U3856" s="8">
        <f>T3856-Q3856</f>
        <v>800</v>
      </c>
      <c r="V3856" s="2" t="s">
        <v>33</v>
      </c>
      <c r="W3856" s="31">
        <f>IF(T3856&lt;5000,T3856*2%,IF(T3856&lt;25000,T3856*5%,IF(T3856&lt;50000,T3856*7%,IF(T3856&lt;100000,T3856*9%,IF(T3856&lt;250000,T3856*12%,T3856*15%)))))</f>
        <v>740.80000000000007</v>
      </c>
    </row>
    <row r="3857" spans="1:23" x14ac:dyDescent="0.3">
      <c r="A3857" s="2" t="s">
        <v>4778</v>
      </c>
      <c r="B3857" s="4">
        <v>43324</v>
      </c>
      <c r="C3857" s="4">
        <v>43326</v>
      </c>
      <c r="D3857" s="2" t="s">
        <v>47</v>
      </c>
      <c r="E3857" s="2" t="s">
        <v>68</v>
      </c>
      <c r="F3857" s="2" t="s">
        <v>291</v>
      </c>
      <c r="G3857" s="5" t="str">
        <f>VLOOKUP(F3857,'Customer Info'!A:B,2,0)</f>
        <v>Xylona</v>
      </c>
      <c r="H3857" s="5" t="str">
        <f>VLOOKUP(F3857,'Customer Info'!A:C,3,0)</f>
        <v>Preis</v>
      </c>
      <c r="I3857" s="5" t="str">
        <f>VLOOKUP(F3857,'Customer Info'!A:E,5,0)</f>
        <v>Qidong</v>
      </c>
      <c r="J3857" s="2" t="s">
        <v>89</v>
      </c>
      <c r="K3857" s="6" t="str">
        <f>VLOOKUP(J3857,'Product Details'!B:C,2,0)</f>
        <v>Office_Supplies</v>
      </c>
      <c r="L3857" s="6" t="str">
        <f>VLOOKUP(J3857,'Product Details'!B:D,3,0)</f>
        <v>Paper</v>
      </c>
      <c r="M3857" s="6" t="s">
        <v>6568</v>
      </c>
      <c r="N3857" s="2">
        <v>2453</v>
      </c>
      <c r="O3857" s="2">
        <v>2336</v>
      </c>
      <c r="P3857" s="2">
        <v>6</v>
      </c>
      <c r="Q3857" s="7">
        <f>O3857*P3857</f>
        <v>14016</v>
      </c>
      <c r="R3857" s="7">
        <f>N3857*P3857</f>
        <v>14718</v>
      </c>
      <c r="S3857" s="2">
        <v>47</v>
      </c>
      <c r="T3857" s="8">
        <f>R3857+S3857</f>
        <v>14765</v>
      </c>
      <c r="U3857" s="8">
        <f>T3857-Q3857</f>
        <v>749</v>
      </c>
      <c r="V3857" s="2" t="s">
        <v>33</v>
      </c>
      <c r="W3857" s="31">
        <f>IF(T3857&lt;5000,T3857*2%,IF(T3857&lt;25000,T3857*5%,IF(T3857&lt;50000,T3857*7%,IF(T3857&lt;100000,T3857*9%,IF(T3857&lt;250000,T3857*12%,T3857*15%)))))</f>
        <v>738.25</v>
      </c>
    </row>
    <row r="3858" spans="1:23" x14ac:dyDescent="0.3">
      <c r="A3858" s="2" t="s">
        <v>4907</v>
      </c>
      <c r="B3858" s="4">
        <v>43228</v>
      </c>
      <c r="C3858" s="4">
        <v>43229</v>
      </c>
      <c r="D3858" s="2" t="s">
        <v>35</v>
      </c>
      <c r="E3858" s="2" t="s">
        <v>68</v>
      </c>
      <c r="F3858" s="2" t="s">
        <v>991</v>
      </c>
      <c r="G3858" s="5" t="str">
        <f>VLOOKUP(F3858,'Customer Info'!A:B,2,0)</f>
        <v>Shui</v>
      </c>
      <c r="H3858" s="5" t="str">
        <f>VLOOKUP(F3858,'Customer Info'!A:C,3,0)</f>
        <v>Tom</v>
      </c>
      <c r="I3858" s="5" t="str">
        <f>VLOOKUP(F3858,'Customer Info'!A:E,5,0)</f>
        <v>Jakarta</v>
      </c>
      <c r="J3858" s="2" t="s">
        <v>328</v>
      </c>
      <c r="K3858" s="6" t="str">
        <f>VLOOKUP(J3858,'Product Details'!B:C,2,0)</f>
        <v>Office_Supplies</v>
      </c>
      <c r="L3858" s="6" t="str">
        <f>VLOOKUP(J3858,'Product Details'!B:D,3,0)</f>
        <v>Appliances</v>
      </c>
      <c r="M3858" s="6" t="s">
        <v>6529</v>
      </c>
      <c r="N3858" s="2">
        <v>7361</v>
      </c>
      <c r="O3858" s="2">
        <v>6887</v>
      </c>
      <c r="P3858" s="2">
        <v>2</v>
      </c>
      <c r="Q3858" s="7">
        <f>O3858*P3858</f>
        <v>13774</v>
      </c>
      <c r="R3858" s="7">
        <f>N3858*P3858</f>
        <v>14722</v>
      </c>
      <c r="S3858" s="2">
        <v>99</v>
      </c>
      <c r="T3858" s="8">
        <f>R3858+S3858</f>
        <v>14821</v>
      </c>
      <c r="U3858" s="8">
        <f>T3858-Q3858</f>
        <v>1047</v>
      </c>
      <c r="V3858" s="2" t="s">
        <v>63</v>
      </c>
      <c r="W3858" s="31">
        <f>IF(T3858&lt;5000,T3858*2%,IF(T3858&lt;25000,T3858*5%,IF(T3858&lt;50000,T3858*7%,IF(T3858&lt;100000,T3858*9%,IF(T3858&lt;250000,T3858*12%,T3858*15%)))))</f>
        <v>741.05000000000007</v>
      </c>
    </row>
    <row r="3859" spans="1:23" x14ac:dyDescent="0.3">
      <c r="A3859" s="2" t="s">
        <v>2566</v>
      </c>
      <c r="B3859" s="4">
        <v>43917</v>
      </c>
      <c r="C3859" s="4">
        <v>43918</v>
      </c>
      <c r="D3859" s="2" t="s">
        <v>35</v>
      </c>
      <c r="E3859" s="2" t="s">
        <v>48</v>
      </c>
      <c r="F3859" s="2" t="s">
        <v>691</v>
      </c>
      <c r="G3859" s="5" t="str">
        <f>VLOOKUP(F3859,'Customer Info'!A:B,2,0)</f>
        <v>Toby</v>
      </c>
      <c r="H3859" s="5" t="str">
        <f>VLOOKUP(F3859,'Customer Info'!A:C,3,0)</f>
        <v>Gnade</v>
      </c>
      <c r="I3859" s="5" t="str">
        <f>VLOOKUP(F3859,'Customer Info'!A:E,5,0)</f>
        <v>Wagga Wagga</v>
      </c>
      <c r="J3859" s="2" t="s">
        <v>1012</v>
      </c>
      <c r="K3859" s="6" t="str">
        <f>VLOOKUP(J3859,'Product Details'!B:C,2,0)</f>
        <v>Office_Supplies</v>
      </c>
      <c r="L3859" s="6" t="str">
        <f>VLOOKUP(J3859,'Product Details'!B:D,3,0)</f>
        <v>Envelopes</v>
      </c>
      <c r="M3859" s="6" t="s">
        <v>6463</v>
      </c>
      <c r="N3859" s="2">
        <v>7361</v>
      </c>
      <c r="O3859" s="2">
        <v>6887</v>
      </c>
      <c r="P3859" s="2">
        <v>2</v>
      </c>
      <c r="Q3859" s="7">
        <f>O3859*P3859</f>
        <v>13774</v>
      </c>
      <c r="R3859" s="7">
        <f>N3859*P3859</f>
        <v>14722</v>
      </c>
      <c r="S3859" s="2">
        <v>98</v>
      </c>
      <c r="T3859" s="8">
        <f>R3859+S3859</f>
        <v>14820</v>
      </c>
      <c r="U3859" s="8">
        <f>T3859-Q3859</f>
        <v>1046</v>
      </c>
      <c r="V3859" s="2" t="s">
        <v>33</v>
      </c>
      <c r="W3859" s="31">
        <f>IF(T3859&lt;5000,T3859*2%,IF(T3859&lt;25000,T3859*5%,IF(T3859&lt;50000,T3859*7%,IF(T3859&lt;100000,T3859*9%,IF(T3859&lt;250000,T3859*12%,T3859*15%)))))</f>
        <v>741</v>
      </c>
    </row>
    <row r="3860" spans="1:23" x14ac:dyDescent="0.3">
      <c r="A3860" s="2" t="s">
        <v>2521</v>
      </c>
      <c r="B3860" s="4">
        <v>43739</v>
      </c>
      <c r="C3860" s="4">
        <v>43740</v>
      </c>
      <c r="D3860" s="2" t="s">
        <v>28</v>
      </c>
      <c r="E3860" s="2" t="s">
        <v>68</v>
      </c>
      <c r="F3860" s="2" t="s">
        <v>733</v>
      </c>
      <c r="G3860" s="5" t="str">
        <f>VLOOKUP(F3860,'Customer Info'!A:B,2,0)</f>
        <v>Thomas</v>
      </c>
      <c r="H3860" s="5" t="str">
        <f>VLOOKUP(F3860,'Customer Info'!A:C,3,0)</f>
        <v>Seio</v>
      </c>
      <c r="I3860" s="5" t="str">
        <f>VLOOKUP(F3860,'Customer Info'!A:E,5,0)</f>
        <v>Melbourne</v>
      </c>
      <c r="J3860" s="2" t="s">
        <v>255</v>
      </c>
      <c r="K3860" s="6" t="str">
        <f>VLOOKUP(J3860,'Product Details'!B:C,2,0)</f>
        <v>Office_Supplies</v>
      </c>
      <c r="L3860" s="6" t="str">
        <f>VLOOKUP(J3860,'Product Details'!B:D,3,0)</f>
        <v>Supplies</v>
      </c>
      <c r="M3860" s="6" t="s">
        <v>6416</v>
      </c>
      <c r="N3860" s="2">
        <v>2951</v>
      </c>
      <c r="O3860" s="2">
        <v>2786</v>
      </c>
      <c r="P3860" s="2">
        <v>5</v>
      </c>
      <c r="Q3860" s="7">
        <f>O3860*P3860</f>
        <v>13930</v>
      </c>
      <c r="R3860" s="7">
        <f>N3860*P3860</f>
        <v>14755</v>
      </c>
      <c r="S3860" s="2">
        <v>88</v>
      </c>
      <c r="T3860" s="8">
        <f>R3860+S3860</f>
        <v>14843</v>
      </c>
      <c r="U3860" s="8">
        <f>T3860-Q3860</f>
        <v>913</v>
      </c>
      <c r="V3860" s="2" t="s">
        <v>33</v>
      </c>
      <c r="W3860" s="31">
        <f>IF(T3860&lt;5000,T3860*2%,IF(T3860&lt;25000,T3860*5%,IF(T3860&lt;50000,T3860*7%,IF(T3860&lt;100000,T3860*9%,IF(T3860&lt;250000,T3860*12%,T3860*15%)))))</f>
        <v>742.15000000000009</v>
      </c>
    </row>
    <row r="3861" spans="1:23" x14ac:dyDescent="0.3">
      <c r="A3861" s="2" t="s">
        <v>623</v>
      </c>
      <c r="B3861" s="4">
        <v>43442</v>
      </c>
      <c r="C3861" s="4">
        <v>43443</v>
      </c>
      <c r="D3861" s="2" t="s">
        <v>47</v>
      </c>
      <c r="E3861" s="2" t="s">
        <v>36</v>
      </c>
      <c r="F3861" s="2" t="s">
        <v>69</v>
      </c>
      <c r="G3861" s="5" t="str">
        <f>VLOOKUP(F3861,'Customer Info'!A:B,2,0)</f>
        <v>Jenna</v>
      </c>
      <c r="H3861" s="5" t="str">
        <f>VLOOKUP(F3861,'Customer Info'!A:C,3,0)</f>
        <v>Caffey</v>
      </c>
      <c r="I3861" s="5" t="str">
        <f>VLOOKUP(F3861,'Customer Info'!A:E,5,0)</f>
        <v>Kanpur</v>
      </c>
      <c r="J3861" s="2" t="s">
        <v>83</v>
      </c>
      <c r="K3861" s="6" t="str">
        <f>VLOOKUP(J3861,'Product Details'!B:C,2,0)</f>
        <v>Furniture</v>
      </c>
      <c r="L3861" s="6" t="str">
        <f>VLOOKUP(J3861,'Product Details'!B:D,3,0)</f>
        <v>Chairs</v>
      </c>
      <c r="M3861" s="6" t="s">
        <v>6406</v>
      </c>
      <c r="N3861" s="2">
        <v>1845</v>
      </c>
      <c r="O3861" s="2">
        <v>1742</v>
      </c>
      <c r="P3861" s="2">
        <v>8</v>
      </c>
      <c r="Q3861" s="7">
        <f>O3861*P3861</f>
        <v>13936</v>
      </c>
      <c r="R3861" s="7">
        <f>N3861*P3861</f>
        <v>14760</v>
      </c>
      <c r="S3861" s="2">
        <v>99</v>
      </c>
      <c r="T3861" s="8">
        <f>R3861+S3861</f>
        <v>14859</v>
      </c>
      <c r="U3861" s="8">
        <f>T3861-Q3861</f>
        <v>923</v>
      </c>
      <c r="V3861" s="2" t="s">
        <v>33</v>
      </c>
      <c r="W3861" s="31">
        <f>IF(T3861&lt;5000,T3861*2%,IF(T3861&lt;25000,T3861*5%,IF(T3861&lt;50000,T3861*7%,IF(T3861&lt;100000,T3861*9%,IF(T3861&lt;250000,T3861*12%,T3861*15%)))))</f>
        <v>742.95</v>
      </c>
    </row>
    <row r="3862" spans="1:23" x14ac:dyDescent="0.3">
      <c r="A3862" s="2" t="s">
        <v>4916</v>
      </c>
      <c r="B3862" s="4">
        <v>43334</v>
      </c>
      <c r="C3862" s="4">
        <v>43335</v>
      </c>
      <c r="D3862" s="2" t="s">
        <v>28</v>
      </c>
      <c r="E3862" s="2" t="s">
        <v>43</v>
      </c>
      <c r="F3862" s="2" t="s">
        <v>145</v>
      </c>
      <c r="G3862" s="5" t="str">
        <f>VLOOKUP(F3862,'Customer Info'!A:B,2,0)</f>
        <v>Hunter</v>
      </c>
      <c r="H3862" s="5" t="str">
        <f>VLOOKUP(F3862,'Customer Info'!A:C,3,0)</f>
        <v>Lopez</v>
      </c>
      <c r="I3862" s="5" t="str">
        <f>VLOOKUP(F3862,'Customer Info'!A:E,5,0)</f>
        <v>Wollongong</v>
      </c>
      <c r="J3862" s="2" t="s">
        <v>611</v>
      </c>
      <c r="K3862" s="6" t="str">
        <f>VLOOKUP(J3862,'Product Details'!B:C,2,0)</f>
        <v>Technology</v>
      </c>
      <c r="L3862" s="6" t="str">
        <f>VLOOKUP(J3862,'Product Details'!B:D,3,0)</f>
        <v>Phones</v>
      </c>
      <c r="M3862" s="6" t="s">
        <v>6564</v>
      </c>
      <c r="N3862" s="2">
        <v>2466</v>
      </c>
      <c r="O3862" s="2">
        <v>2350</v>
      </c>
      <c r="P3862" s="2">
        <v>6</v>
      </c>
      <c r="Q3862" s="7">
        <f>O3862*P3862</f>
        <v>14100</v>
      </c>
      <c r="R3862" s="7">
        <f>N3862*P3862</f>
        <v>14796</v>
      </c>
      <c r="S3862" s="2">
        <v>64</v>
      </c>
      <c r="T3862" s="8">
        <f>R3862+S3862</f>
        <v>14860</v>
      </c>
      <c r="U3862" s="8">
        <f>T3862-Q3862</f>
        <v>760</v>
      </c>
      <c r="V3862" s="2" t="s">
        <v>63</v>
      </c>
      <c r="W3862" s="31">
        <f>IF(T3862&lt;5000,T3862*2%,IF(T3862&lt;25000,T3862*5%,IF(T3862&lt;50000,T3862*7%,IF(T3862&lt;100000,T3862*9%,IF(T3862&lt;250000,T3862*12%,T3862*15%)))))</f>
        <v>743</v>
      </c>
    </row>
    <row r="3863" spans="1:23" x14ac:dyDescent="0.3">
      <c r="A3863" s="2" t="s">
        <v>3977</v>
      </c>
      <c r="B3863" s="4">
        <v>44055</v>
      </c>
      <c r="C3863" s="4">
        <v>44056</v>
      </c>
      <c r="D3863" s="2" t="s">
        <v>28</v>
      </c>
      <c r="E3863" s="2" t="s">
        <v>68</v>
      </c>
      <c r="F3863" s="2" t="s">
        <v>1249</v>
      </c>
      <c r="G3863" s="5" t="str">
        <f>VLOOKUP(F3863,'Customer Info'!A:B,2,0)</f>
        <v>Jack</v>
      </c>
      <c r="H3863" s="5" t="str">
        <f>VLOOKUP(F3863,'Customer Info'!A:C,3,0)</f>
        <v>Lebron</v>
      </c>
      <c r="I3863" s="5" t="str">
        <f>VLOOKUP(F3863,'Customer Info'!A:E,5,0)</f>
        <v>Bremen</v>
      </c>
      <c r="J3863" s="2" t="s">
        <v>131</v>
      </c>
      <c r="K3863" s="6" t="str">
        <f>VLOOKUP(J3863,'Product Details'!B:C,2,0)</f>
        <v>Office_Supplies</v>
      </c>
      <c r="L3863" s="6" t="str">
        <f>VLOOKUP(J3863,'Product Details'!B:D,3,0)</f>
        <v>Labels</v>
      </c>
      <c r="M3863" s="6" t="s">
        <v>6517</v>
      </c>
      <c r="N3863" s="2">
        <v>2466</v>
      </c>
      <c r="O3863" s="2">
        <v>2350</v>
      </c>
      <c r="P3863" s="2">
        <v>6</v>
      </c>
      <c r="Q3863" s="7">
        <f>O3863*P3863</f>
        <v>14100</v>
      </c>
      <c r="R3863" s="7">
        <f>N3863*P3863</f>
        <v>14796</v>
      </c>
      <c r="S3863" s="2">
        <v>55</v>
      </c>
      <c r="T3863" s="8">
        <f>R3863+S3863</f>
        <v>14851</v>
      </c>
      <c r="U3863" s="8">
        <f>T3863-Q3863</f>
        <v>751</v>
      </c>
      <c r="V3863" s="2" t="s">
        <v>33</v>
      </c>
      <c r="W3863" s="31">
        <f>IF(T3863&lt;5000,T3863*2%,IF(T3863&lt;25000,T3863*5%,IF(T3863&lt;50000,T3863*7%,IF(T3863&lt;100000,T3863*9%,IF(T3863&lt;250000,T3863*12%,T3863*15%)))))</f>
        <v>742.55000000000007</v>
      </c>
    </row>
    <row r="3864" spans="1:23" x14ac:dyDescent="0.3">
      <c r="A3864" s="2" t="s">
        <v>3847</v>
      </c>
      <c r="B3864" s="4">
        <v>43856</v>
      </c>
      <c r="C3864" s="4">
        <v>43857</v>
      </c>
      <c r="D3864" s="2" t="s">
        <v>47</v>
      </c>
      <c r="E3864" s="2" t="s">
        <v>36</v>
      </c>
      <c r="F3864" s="2" t="s">
        <v>381</v>
      </c>
      <c r="G3864" s="5" t="str">
        <f>VLOOKUP(F3864,'Customer Info'!A:B,2,0)</f>
        <v>Andrew</v>
      </c>
      <c r="H3864" s="5" t="str">
        <f>VLOOKUP(F3864,'Customer Info'!A:C,3,0)</f>
        <v>Gjertsen</v>
      </c>
      <c r="I3864" s="5" t="str">
        <f>VLOOKUP(F3864,'Customer Info'!A:E,5,0)</f>
        <v>Hamburg</v>
      </c>
      <c r="J3864" s="2" t="s">
        <v>74</v>
      </c>
      <c r="K3864" s="6" t="str">
        <f>VLOOKUP(J3864,'Product Details'!B:C,2,0)</f>
        <v>Office_Supplies</v>
      </c>
      <c r="L3864" s="6" t="str">
        <f>VLOOKUP(J3864,'Product Details'!B:D,3,0)</f>
        <v>Fasteners</v>
      </c>
      <c r="M3864" s="6" t="s">
        <v>6459</v>
      </c>
      <c r="N3864" s="2">
        <v>2965</v>
      </c>
      <c r="O3864" s="2">
        <v>2694</v>
      </c>
      <c r="P3864" s="2">
        <v>5</v>
      </c>
      <c r="Q3864" s="7">
        <f>O3864*P3864</f>
        <v>13470</v>
      </c>
      <c r="R3864" s="7">
        <f>N3864*P3864</f>
        <v>14825</v>
      </c>
      <c r="S3864" s="2">
        <v>46</v>
      </c>
      <c r="T3864" s="8">
        <f>R3864+S3864</f>
        <v>14871</v>
      </c>
      <c r="U3864" s="8">
        <f>T3864-Q3864</f>
        <v>1401</v>
      </c>
      <c r="V3864" s="2" t="s">
        <v>63</v>
      </c>
      <c r="W3864" s="31">
        <f>IF(T3864&lt;5000,T3864*2%,IF(T3864&lt;25000,T3864*5%,IF(T3864&lt;50000,T3864*7%,IF(T3864&lt;100000,T3864*9%,IF(T3864&lt;250000,T3864*12%,T3864*15%)))))</f>
        <v>743.55000000000007</v>
      </c>
    </row>
    <row r="3865" spans="1:23" x14ac:dyDescent="0.3">
      <c r="A3865" s="2" t="s">
        <v>2593</v>
      </c>
      <c r="B3865" s="4">
        <v>44123</v>
      </c>
      <c r="C3865" s="4">
        <v>44125</v>
      </c>
      <c r="D3865" s="2" t="s">
        <v>28</v>
      </c>
      <c r="E3865" s="2" t="s">
        <v>29</v>
      </c>
      <c r="F3865" s="2" t="s">
        <v>618</v>
      </c>
      <c r="G3865" s="5" t="str">
        <f>VLOOKUP(F3865,'Customer Info'!A:B,2,0)</f>
        <v>Kristina</v>
      </c>
      <c r="H3865" s="5" t="str">
        <f>VLOOKUP(F3865,'Customer Info'!A:C,3,0)</f>
        <v>Nunn</v>
      </c>
      <c r="I3865" s="5" t="str">
        <f>VLOOKUP(F3865,'Customer Info'!A:E,5,0)</f>
        <v>Sydney</v>
      </c>
      <c r="J3865" s="2" t="s">
        <v>1224</v>
      </c>
      <c r="K3865" s="6" t="str">
        <f>VLOOKUP(J3865,'Product Details'!B:C,2,0)</f>
        <v>Office_Supplies</v>
      </c>
      <c r="L3865" s="6" t="str">
        <f>VLOOKUP(J3865,'Product Details'!B:D,3,0)</f>
        <v>Labels</v>
      </c>
      <c r="M3865" s="6" t="s">
        <v>6466</v>
      </c>
      <c r="N3865" s="2">
        <v>1859</v>
      </c>
      <c r="O3865" s="2">
        <v>1755</v>
      </c>
      <c r="P3865" s="2">
        <v>8</v>
      </c>
      <c r="Q3865" s="7">
        <f>O3865*P3865</f>
        <v>14040</v>
      </c>
      <c r="R3865" s="7">
        <f>N3865*P3865</f>
        <v>14872</v>
      </c>
      <c r="S3865" s="2">
        <v>28</v>
      </c>
      <c r="T3865" s="8">
        <f>R3865+S3865</f>
        <v>14900</v>
      </c>
      <c r="U3865" s="8">
        <f>T3865-Q3865</f>
        <v>860</v>
      </c>
      <c r="V3865" s="2" t="s">
        <v>33</v>
      </c>
      <c r="W3865" s="31">
        <f>IF(T3865&lt;5000,T3865*2%,IF(T3865&lt;25000,T3865*5%,IF(T3865&lt;50000,T3865*7%,IF(T3865&lt;100000,T3865*9%,IF(T3865&lt;250000,T3865*12%,T3865*15%)))))</f>
        <v>745</v>
      </c>
    </row>
    <row r="3866" spans="1:23" x14ac:dyDescent="0.3">
      <c r="A3866" s="2" t="s">
        <v>4160</v>
      </c>
      <c r="B3866" s="4">
        <v>43293</v>
      </c>
      <c r="C3866" s="4">
        <v>43294</v>
      </c>
      <c r="D3866" s="2" t="s">
        <v>28</v>
      </c>
      <c r="E3866" s="2" t="s">
        <v>68</v>
      </c>
      <c r="F3866" s="2" t="s">
        <v>1360</v>
      </c>
      <c r="G3866" s="5" t="str">
        <f>VLOOKUP(F3866,'Customer Info'!A:B,2,0)</f>
        <v>Eugene</v>
      </c>
      <c r="H3866" s="5" t="str">
        <f>VLOOKUP(F3866,'Customer Info'!A:C,3,0)</f>
        <v>Hildebrand</v>
      </c>
      <c r="I3866" s="5" t="str">
        <f>VLOOKUP(F3866,'Customer Info'!A:E,5,0)</f>
        <v>Sindelfingen</v>
      </c>
      <c r="J3866" s="2" t="s">
        <v>761</v>
      </c>
      <c r="K3866" s="6" t="str">
        <f>VLOOKUP(J3866,'Product Details'!B:C,2,0)</f>
        <v>Technology</v>
      </c>
      <c r="L3866" s="6" t="str">
        <f>VLOOKUP(J3866,'Product Details'!B:D,3,0)</f>
        <v>Machines</v>
      </c>
      <c r="M3866" s="6" t="s">
        <v>6438</v>
      </c>
      <c r="N3866" s="2">
        <v>7474</v>
      </c>
      <c r="O3866" s="2">
        <v>6858</v>
      </c>
      <c r="P3866" s="2">
        <v>2</v>
      </c>
      <c r="Q3866" s="7">
        <f>O3866*P3866</f>
        <v>13716</v>
      </c>
      <c r="R3866" s="7">
        <f>N3866*P3866</f>
        <v>14948</v>
      </c>
      <c r="S3866" s="2">
        <v>84</v>
      </c>
      <c r="T3866" s="8">
        <f>R3866+S3866</f>
        <v>15032</v>
      </c>
      <c r="U3866" s="8">
        <f>T3866-Q3866</f>
        <v>1316</v>
      </c>
      <c r="V3866" s="2" t="s">
        <v>63</v>
      </c>
      <c r="W3866" s="31">
        <f>IF(T3866&lt;5000,T3866*2%,IF(T3866&lt;25000,T3866*5%,IF(T3866&lt;50000,T3866*7%,IF(T3866&lt;100000,T3866*9%,IF(T3866&lt;250000,T3866*12%,T3866*15%)))))</f>
        <v>751.6</v>
      </c>
    </row>
    <row r="3867" spans="1:23" x14ac:dyDescent="0.3">
      <c r="A3867" s="2" t="s">
        <v>2092</v>
      </c>
      <c r="B3867" s="4">
        <v>43250</v>
      </c>
      <c r="C3867" s="4">
        <v>43250</v>
      </c>
      <c r="D3867" s="2" t="s">
        <v>28</v>
      </c>
      <c r="E3867" s="2" t="s">
        <v>43</v>
      </c>
      <c r="F3867" s="2" t="s">
        <v>1365</v>
      </c>
      <c r="G3867" s="5" t="str">
        <f>VLOOKUP(F3867,'Customer Info'!A:B,2,0)</f>
        <v>Elpida</v>
      </c>
      <c r="H3867" s="5" t="str">
        <f>VLOOKUP(F3867,'Customer Info'!A:C,3,0)</f>
        <v>Rittenbach</v>
      </c>
      <c r="I3867" s="5" t="str">
        <f>VLOOKUP(F3867,'Customer Info'!A:E,5,0)</f>
        <v>Melbourne</v>
      </c>
      <c r="J3867" s="2" t="s">
        <v>1184</v>
      </c>
      <c r="K3867" s="6" t="str">
        <f>VLOOKUP(J3867,'Product Details'!B:C,2,0)</f>
        <v>Office_Supplies</v>
      </c>
      <c r="L3867" s="6" t="str">
        <f>VLOOKUP(J3867,'Product Details'!B:D,3,0)</f>
        <v>Envelopes</v>
      </c>
      <c r="M3867" s="6" t="s">
        <v>6464</v>
      </c>
      <c r="N3867" s="2">
        <v>7474</v>
      </c>
      <c r="O3867" s="2">
        <v>6858</v>
      </c>
      <c r="P3867" s="2">
        <v>2</v>
      </c>
      <c r="Q3867" s="7">
        <f>O3867*P3867</f>
        <v>13716</v>
      </c>
      <c r="R3867" s="7">
        <f>N3867*P3867</f>
        <v>14948</v>
      </c>
      <c r="S3867" s="2">
        <v>83</v>
      </c>
      <c r="T3867" s="8">
        <f>R3867+S3867</f>
        <v>15031</v>
      </c>
      <c r="U3867" s="8">
        <f>T3867-Q3867</f>
        <v>1315</v>
      </c>
      <c r="V3867" s="2" t="s">
        <v>33</v>
      </c>
      <c r="W3867" s="31">
        <f>IF(T3867&lt;5000,T3867*2%,IF(T3867&lt;25000,T3867*5%,IF(T3867&lt;50000,T3867*7%,IF(T3867&lt;100000,T3867*9%,IF(T3867&lt;250000,T3867*12%,T3867*15%)))))</f>
        <v>751.55000000000007</v>
      </c>
    </row>
    <row r="3868" spans="1:23" x14ac:dyDescent="0.3">
      <c r="A3868" s="2" t="s">
        <v>188</v>
      </c>
      <c r="B3868" s="4">
        <v>43339</v>
      </c>
      <c r="C3868" s="4">
        <v>43340</v>
      </c>
      <c r="D3868" s="2" t="s">
        <v>28</v>
      </c>
      <c r="E3868" s="2" t="s">
        <v>29</v>
      </c>
      <c r="F3868" s="2" t="s">
        <v>189</v>
      </c>
      <c r="G3868" s="5" t="str">
        <f>VLOOKUP(F3868,'Customer Info'!A:B,2,0)</f>
        <v>Greg</v>
      </c>
      <c r="H3868" s="5" t="str">
        <f>VLOOKUP(F3868,'Customer Info'!A:C,3,0)</f>
        <v>Hansen</v>
      </c>
      <c r="I3868" s="5" t="str">
        <f>VLOOKUP(F3868,'Customer Info'!A:E,5,0)</f>
        <v>Canberra</v>
      </c>
      <c r="J3868" s="2" t="s">
        <v>190</v>
      </c>
      <c r="K3868" s="6" t="str">
        <f>VLOOKUP(J3868,'Product Details'!B:C,2,0)</f>
        <v>Furniture</v>
      </c>
      <c r="L3868" s="6" t="str">
        <f>VLOOKUP(J3868,'Product Details'!B:D,3,0)</f>
        <v>Tables</v>
      </c>
      <c r="M3868" s="6" t="s">
        <v>6471</v>
      </c>
      <c r="N3868" s="2">
        <v>7474</v>
      </c>
      <c r="O3868" s="2">
        <v>6858</v>
      </c>
      <c r="P3868" s="2">
        <v>2</v>
      </c>
      <c r="Q3868" s="7">
        <f>O3868*P3868</f>
        <v>13716</v>
      </c>
      <c r="R3868" s="7">
        <f>N3868*P3868</f>
        <v>14948</v>
      </c>
      <c r="S3868" s="2">
        <v>52</v>
      </c>
      <c r="T3868" s="8">
        <f>R3868+S3868</f>
        <v>15000</v>
      </c>
      <c r="U3868" s="8">
        <f>T3868-Q3868</f>
        <v>1284</v>
      </c>
      <c r="V3868" s="2" t="s">
        <v>33</v>
      </c>
      <c r="W3868" s="31">
        <f>IF(T3868&lt;5000,T3868*2%,IF(T3868&lt;25000,T3868*5%,IF(T3868&lt;50000,T3868*7%,IF(T3868&lt;100000,T3868*9%,IF(T3868&lt;250000,T3868*12%,T3868*15%)))))</f>
        <v>750</v>
      </c>
    </row>
    <row r="3869" spans="1:23" x14ac:dyDescent="0.3">
      <c r="A3869" s="2" t="s">
        <v>2960</v>
      </c>
      <c r="B3869" s="4">
        <v>43306</v>
      </c>
      <c r="C3869" s="4">
        <v>43306</v>
      </c>
      <c r="D3869" s="2" t="s">
        <v>35</v>
      </c>
      <c r="E3869" s="2" t="s">
        <v>91</v>
      </c>
      <c r="F3869" s="2" t="s">
        <v>291</v>
      </c>
      <c r="G3869" s="5" t="str">
        <f>VLOOKUP(F3869,'Customer Info'!A:B,2,0)</f>
        <v>Xylona</v>
      </c>
      <c r="H3869" s="5" t="str">
        <f>VLOOKUP(F3869,'Customer Info'!A:C,3,0)</f>
        <v>Preis</v>
      </c>
      <c r="I3869" s="5" t="str">
        <f>VLOOKUP(F3869,'Customer Info'!A:E,5,0)</f>
        <v>Qidong</v>
      </c>
      <c r="J3869" s="2" t="s">
        <v>1173</v>
      </c>
      <c r="K3869" s="6" t="str">
        <f>VLOOKUP(J3869,'Product Details'!B:C,2,0)</f>
        <v>Office_Supplies</v>
      </c>
      <c r="L3869" s="6" t="str">
        <f>VLOOKUP(J3869,'Product Details'!B:D,3,0)</f>
        <v>Storage</v>
      </c>
      <c r="M3869" s="6" t="s">
        <v>6532</v>
      </c>
      <c r="N3869" s="2">
        <v>2501</v>
      </c>
      <c r="O3869" s="2">
        <v>2361</v>
      </c>
      <c r="P3869" s="2">
        <v>6</v>
      </c>
      <c r="Q3869" s="7">
        <f>O3869*P3869</f>
        <v>14166</v>
      </c>
      <c r="R3869" s="7">
        <f>N3869*P3869</f>
        <v>15006</v>
      </c>
      <c r="S3869" s="2">
        <v>73</v>
      </c>
      <c r="T3869" s="8">
        <f>R3869+S3869</f>
        <v>15079</v>
      </c>
      <c r="U3869" s="8">
        <f>T3869-Q3869</f>
        <v>913</v>
      </c>
      <c r="V3869" s="2" t="s">
        <v>33</v>
      </c>
      <c r="W3869" s="31">
        <f>IF(T3869&lt;5000,T3869*2%,IF(T3869&lt;25000,T3869*5%,IF(T3869&lt;50000,T3869*7%,IF(T3869&lt;100000,T3869*9%,IF(T3869&lt;250000,T3869*12%,T3869*15%)))))</f>
        <v>753.95</v>
      </c>
    </row>
    <row r="3870" spans="1:23" x14ac:dyDescent="0.3">
      <c r="A3870" s="2" t="s">
        <v>4359</v>
      </c>
      <c r="B3870" s="4">
        <v>43801</v>
      </c>
      <c r="C3870" s="4">
        <v>43803</v>
      </c>
      <c r="D3870" s="2" t="s">
        <v>35</v>
      </c>
      <c r="E3870" s="2" t="s">
        <v>68</v>
      </c>
      <c r="F3870" s="2" t="s">
        <v>289</v>
      </c>
      <c r="G3870" s="5" t="str">
        <f>VLOOKUP(F3870,'Customer Info'!A:B,2,0)</f>
        <v>Sara</v>
      </c>
      <c r="H3870" s="5" t="str">
        <f>VLOOKUP(F3870,'Customer Info'!A:C,3,0)</f>
        <v>Luxemburg</v>
      </c>
      <c r="I3870" s="5" t="str">
        <f>VLOOKUP(F3870,'Customer Info'!A:E,5,0)</f>
        <v>Luoyang</v>
      </c>
      <c r="J3870" s="2" t="s">
        <v>611</v>
      </c>
      <c r="K3870" s="6" t="str">
        <f>VLOOKUP(J3870,'Product Details'!B:C,2,0)</f>
        <v>Technology</v>
      </c>
      <c r="L3870" s="6" t="str">
        <f>VLOOKUP(J3870,'Product Details'!B:D,3,0)</f>
        <v>Phones</v>
      </c>
      <c r="M3870" s="6" t="s">
        <v>6564</v>
      </c>
      <c r="N3870" s="2">
        <v>7508</v>
      </c>
      <c r="O3870" s="2">
        <v>6956</v>
      </c>
      <c r="P3870" s="2">
        <v>2</v>
      </c>
      <c r="Q3870" s="7">
        <f>O3870*P3870</f>
        <v>13912</v>
      </c>
      <c r="R3870" s="7">
        <f>N3870*P3870</f>
        <v>15016</v>
      </c>
      <c r="S3870" s="2">
        <v>48</v>
      </c>
      <c r="T3870" s="8">
        <f>R3870+S3870</f>
        <v>15064</v>
      </c>
      <c r="U3870" s="8">
        <f>T3870-Q3870</f>
        <v>1152</v>
      </c>
      <c r="V3870" s="2" t="s">
        <v>33</v>
      </c>
      <c r="W3870" s="31">
        <f>IF(T3870&lt;5000,T3870*2%,IF(T3870&lt;25000,T3870*5%,IF(T3870&lt;50000,T3870*7%,IF(T3870&lt;100000,T3870*9%,IF(T3870&lt;250000,T3870*12%,T3870*15%)))))</f>
        <v>753.2</v>
      </c>
    </row>
    <row r="3871" spans="1:23" x14ac:dyDescent="0.3">
      <c r="A3871" s="2" t="s">
        <v>2968</v>
      </c>
      <c r="B3871" s="4">
        <v>43442</v>
      </c>
      <c r="C3871" s="4">
        <v>43442</v>
      </c>
      <c r="D3871" s="2" t="s">
        <v>35</v>
      </c>
      <c r="E3871" s="2" t="s">
        <v>36</v>
      </c>
      <c r="F3871" s="2" t="s">
        <v>1456</v>
      </c>
      <c r="G3871" s="5" t="str">
        <f>VLOOKUP(F3871,'Customer Info'!A:B,2,0)</f>
        <v>Ed</v>
      </c>
      <c r="H3871" s="5" t="str">
        <f>VLOOKUP(F3871,'Customer Info'!A:C,3,0)</f>
        <v>Braxton</v>
      </c>
      <c r="I3871" s="5" t="str">
        <f>VLOOKUP(F3871,'Customer Info'!A:E,5,0)</f>
        <v>Bhatpara</v>
      </c>
      <c r="J3871" s="2" t="s">
        <v>280</v>
      </c>
      <c r="K3871" s="6" t="str">
        <f>VLOOKUP(J3871,'Product Details'!B:C,2,0)</f>
        <v>Furniture</v>
      </c>
      <c r="L3871" s="6" t="str">
        <f>VLOOKUP(J3871,'Product Details'!B:D,3,0)</f>
        <v>Chairs</v>
      </c>
      <c r="M3871" s="6" t="s">
        <v>6404</v>
      </c>
      <c r="N3871" s="2">
        <v>7508</v>
      </c>
      <c r="O3871" s="2">
        <v>6956</v>
      </c>
      <c r="P3871" s="2">
        <v>2</v>
      </c>
      <c r="Q3871" s="7">
        <f>O3871*P3871</f>
        <v>13912</v>
      </c>
      <c r="R3871" s="7">
        <f>N3871*P3871</f>
        <v>15016</v>
      </c>
      <c r="S3871" s="2">
        <v>28</v>
      </c>
      <c r="T3871" s="8">
        <f>R3871+S3871</f>
        <v>15044</v>
      </c>
      <c r="U3871" s="8">
        <f>T3871-Q3871</f>
        <v>1132</v>
      </c>
      <c r="V3871" s="2" t="s">
        <v>33</v>
      </c>
      <c r="W3871" s="31">
        <f>IF(T3871&lt;5000,T3871*2%,IF(T3871&lt;25000,T3871*5%,IF(T3871&lt;50000,T3871*7%,IF(T3871&lt;100000,T3871*9%,IF(T3871&lt;250000,T3871*12%,T3871*15%)))))</f>
        <v>752.2</v>
      </c>
    </row>
    <row r="3872" spans="1:23" x14ac:dyDescent="0.3">
      <c r="A3872" s="2" t="s">
        <v>4862</v>
      </c>
      <c r="B3872" s="4">
        <v>43459</v>
      </c>
      <c r="C3872" s="4">
        <v>43461</v>
      </c>
      <c r="D3872" s="2" t="s">
        <v>35</v>
      </c>
      <c r="E3872" s="2" t="s">
        <v>29</v>
      </c>
      <c r="F3872" s="2" t="s">
        <v>636</v>
      </c>
      <c r="G3872" s="5" t="str">
        <f>VLOOKUP(F3872,'Customer Info'!A:B,2,0)</f>
        <v>Christine</v>
      </c>
      <c r="H3872" s="5" t="str">
        <f>VLOOKUP(F3872,'Customer Info'!A:C,3,0)</f>
        <v>Abelman</v>
      </c>
      <c r="I3872" s="5" t="str">
        <f>VLOOKUP(F3872,'Customer Info'!A:E,5,0)</f>
        <v>Nasik</v>
      </c>
      <c r="J3872" s="2" t="s">
        <v>398</v>
      </c>
      <c r="K3872" s="6" t="str">
        <f>VLOOKUP(J3872,'Product Details'!B:C,2,0)</f>
        <v>Office_Supplies</v>
      </c>
      <c r="L3872" s="6" t="str">
        <f>VLOOKUP(J3872,'Product Details'!B:D,3,0)</f>
        <v>Art</v>
      </c>
      <c r="M3872" s="6" t="s">
        <v>6425</v>
      </c>
      <c r="N3872" s="2">
        <v>7508</v>
      </c>
      <c r="O3872" s="2">
        <v>6956</v>
      </c>
      <c r="P3872" s="2">
        <v>2</v>
      </c>
      <c r="Q3872" s="7">
        <f>O3872*P3872</f>
        <v>13912</v>
      </c>
      <c r="R3872" s="7">
        <f>N3872*P3872</f>
        <v>15016</v>
      </c>
      <c r="S3872" s="2">
        <v>28</v>
      </c>
      <c r="T3872" s="8">
        <f>R3872+S3872</f>
        <v>15044</v>
      </c>
      <c r="U3872" s="8">
        <f>T3872-Q3872</f>
        <v>1132</v>
      </c>
      <c r="V3872" s="2" t="s">
        <v>63</v>
      </c>
      <c r="W3872" s="31">
        <f>IF(T3872&lt;5000,T3872*2%,IF(T3872&lt;25000,T3872*5%,IF(T3872&lt;50000,T3872*7%,IF(T3872&lt;100000,T3872*9%,IF(T3872&lt;250000,T3872*12%,T3872*15%)))))</f>
        <v>752.2</v>
      </c>
    </row>
    <row r="3873" spans="1:23" x14ac:dyDescent="0.3">
      <c r="A3873" s="2" t="s">
        <v>1169</v>
      </c>
      <c r="B3873" s="4">
        <v>43611</v>
      </c>
      <c r="C3873" s="4">
        <v>43613</v>
      </c>
      <c r="D3873" s="2" t="s">
        <v>35</v>
      </c>
      <c r="E3873" s="2" t="s">
        <v>36</v>
      </c>
      <c r="F3873" s="2" t="s">
        <v>1170</v>
      </c>
      <c r="G3873" s="5" t="str">
        <f>VLOOKUP(F3873,'Customer Info'!A:B,2,0)</f>
        <v>Mark</v>
      </c>
      <c r="H3873" s="5" t="str">
        <f>VLOOKUP(F3873,'Customer Info'!A:C,3,0)</f>
        <v>Cousins</v>
      </c>
      <c r="I3873" s="5" t="str">
        <f>VLOOKUP(F3873,'Customer Info'!A:E,5,0)</f>
        <v>Karimnagar</v>
      </c>
      <c r="J3873" s="2" t="s">
        <v>111</v>
      </c>
      <c r="K3873" s="6" t="str">
        <f>VLOOKUP(J3873,'Product Details'!B:C,2,0)</f>
        <v>Office_Supplies</v>
      </c>
      <c r="L3873" s="6" t="str">
        <f>VLOOKUP(J3873,'Product Details'!B:D,3,0)</f>
        <v>Storage</v>
      </c>
      <c r="M3873" s="6" t="s">
        <v>6543</v>
      </c>
      <c r="N3873" s="2">
        <v>7534</v>
      </c>
      <c r="O3873" s="2">
        <v>7106</v>
      </c>
      <c r="P3873" s="2">
        <v>2</v>
      </c>
      <c r="Q3873" s="7">
        <f>O3873*P3873</f>
        <v>14212</v>
      </c>
      <c r="R3873" s="7">
        <f>N3873*P3873</f>
        <v>15068</v>
      </c>
      <c r="S3873" s="2">
        <v>93</v>
      </c>
      <c r="T3873" s="8">
        <f>R3873+S3873</f>
        <v>15161</v>
      </c>
      <c r="U3873" s="8">
        <f>T3873-Q3873</f>
        <v>949</v>
      </c>
      <c r="V3873" s="2" t="s">
        <v>33</v>
      </c>
      <c r="W3873" s="31">
        <f>IF(T3873&lt;5000,T3873*2%,IF(T3873&lt;25000,T3873*5%,IF(T3873&lt;50000,T3873*7%,IF(T3873&lt;100000,T3873*9%,IF(T3873&lt;250000,T3873*12%,T3873*15%)))))</f>
        <v>758.05000000000007</v>
      </c>
    </row>
    <row r="3874" spans="1:23" x14ac:dyDescent="0.3">
      <c r="A3874" s="2" t="s">
        <v>5120</v>
      </c>
      <c r="B3874" s="4">
        <v>43469</v>
      </c>
      <c r="C3874" s="4">
        <v>43471</v>
      </c>
      <c r="D3874" s="2" t="s">
        <v>35</v>
      </c>
      <c r="E3874" s="2" t="s">
        <v>36</v>
      </c>
      <c r="F3874" s="2" t="s">
        <v>865</v>
      </c>
      <c r="G3874" s="5" t="str">
        <f>VLOOKUP(F3874,'Customer Info'!A:B,2,0)</f>
        <v>Michael</v>
      </c>
      <c r="H3874" s="5" t="str">
        <f>VLOOKUP(F3874,'Customer Info'!A:C,3,0)</f>
        <v>Nguyen</v>
      </c>
      <c r="I3874" s="5" t="str">
        <f>VLOOKUP(F3874,'Customer Info'!A:E,5,0)</f>
        <v>Berlin</v>
      </c>
      <c r="J3874" s="2" t="s">
        <v>140</v>
      </c>
      <c r="K3874" s="6" t="str">
        <f>VLOOKUP(J3874,'Product Details'!B:C,2,0)</f>
        <v>Furniture</v>
      </c>
      <c r="L3874" s="6" t="str">
        <f>VLOOKUP(J3874,'Product Details'!B:D,3,0)</f>
        <v>Chairs</v>
      </c>
      <c r="M3874" s="6" t="s">
        <v>6512</v>
      </c>
      <c r="N3874" s="2">
        <v>7534</v>
      </c>
      <c r="O3874" s="2">
        <v>7106</v>
      </c>
      <c r="P3874" s="2">
        <v>2</v>
      </c>
      <c r="Q3874" s="7">
        <f>O3874*P3874</f>
        <v>14212</v>
      </c>
      <c r="R3874" s="7">
        <f>N3874*P3874</f>
        <v>15068</v>
      </c>
      <c r="S3874" s="2">
        <v>78</v>
      </c>
      <c r="T3874" s="8">
        <f>R3874+S3874</f>
        <v>15146</v>
      </c>
      <c r="U3874" s="8">
        <f>T3874-Q3874</f>
        <v>934</v>
      </c>
      <c r="V3874" s="2" t="s">
        <v>63</v>
      </c>
      <c r="W3874" s="31">
        <f>IF(T3874&lt;5000,T3874*2%,IF(T3874&lt;25000,T3874*5%,IF(T3874&lt;50000,T3874*7%,IF(T3874&lt;100000,T3874*9%,IF(T3874&lt;250000,T3874*12%,T3874*15%)))))</f>
        <v>757.30000000000007</v>
      </c>
    </row>
    <row r="3875" spans="1:23" x14ac:dyDescent="0.3">
      <c r="A3875" s="2" t="s">
        <v>3325</v>
      </c>
      <c r="B3875" s="4">
        <v>43725</v>
      </c>
      <c r="C3875" s="4">
        <v>43727</v>
      </c>
      <c r="D3875" s="2" t="s">
        <v>35</v>
      </c>
      <c r="E3875" s="2" t="s">
        <v>68</v>
      </c>
      <c r="F3875" s="2" t="s">
        <v>231</v>
      </c>
      <c r="G3875" s="5" t="str">
        <f>VLOOKUP(F3875,'Customer Info'!A:B,2,0)</f>
        <v>Thais</v>
      </c>
      <c r="H3875" s="5" t="str">
        <f>VLOOKUP(F3875,'Customer Info'!A:C,3,0)</f>
        <v>Sissman</v>
      </c>
      <c r="I3875" s="5" t="str">
        <f>VLOOKUP(F3875,'Customer Info'!A:E,5,0)</f>
        <v>Essen</v>
      </c>
      <c r="J3875" s="2" t="s">
        <v>234</v>
      </c>
      <c r="K3875" s="6" t="str">
        <f>VLOOKUP(J3875,'Product Details'!B:C,2,0)</f>
        <v>Furniture</v>
      </c>
      <c r="L3875" s="6" t="str">
        <f>VLOOKUP(J3875,'Product Details'!B:D,3,0)</f>
        <v>Chairs</v>
      </c>
      <c r="M3875" s="6" t="s">
        <v>6411</v>
      </c>
      <c r="N3875" s="2">
        <v>7534</v>
      </c>
      <c r="O3875" s="2">
        <v>7106</v>
      </c>
      <c r="P3875" s="2">
        <v>2</v>
      </c>
      <c r="Q3875" s="7">
        <f>O3875*P3875</f>
        <v>14212</v>
      </c>
      <c r="R3875" s="7">
        <f>N3875*P3875</f>
        <v>15068</v>
      </c>
      <c r="S3875" s="2">
        <v>77</v>
      </c>
      <c r="T3875" s="8">
        <f>R3875+S3875</f>
        <v>15145</v>
      </c>
      <c r="U3875" s="8">
        <f>T3875-Q3875</f>
        <v>933</v>
      </c>
      <c r="V3875" s="2" t="s">
        <v>33</v>
      </c>
      <c r="W3875" s="31">
        <f>IF(T3875&lt;5000,T3875*2%,IF(T3875&lt;25000,T3875*5%,IF(T3875&lt;50000,T3875*7%,IF(T3875&lt;100000,T3875*9%,IF(T3875&lt;250000,T3875*12%,T3875*15%)))))</f>
        <v>757.25</v>
      </c>
    </row>
    <row r="3876" spans="1:23" x14ac:dyDescent="0.3">
      <c r="A3876" s="2" t="s">
        <v>3007</v>
      </c>
      <c r="B3876" s="4">
        <v>43164</v>
      </c>
      <c r="C3876" s="4">
        <v>43166</v>
      </c>
      <c r="D3876" s="2" t="s">
        <v>35</v>
      </c>
      <c r="E3876" s="2" t="s">
        <v>29</v>
      </c>
      <c r="F3876" s="2" t="s">
        <v>964</v>
      </c>
      <c r="G3876" s="5" t="str">
        <f>VLOOKUP(F3876,'Customer Info'!A:B,2,0)</f>
        <v>Hunter</v>
      </c>
      <c r="H3876" s="5" t="str">
        <f>VLOOKUP(F3876,'Customer Info'!A:C,3,0)</f>
        <v>Lopez</v>
      </c>
      <c r="I3876" s="5" t="str">
        <f>VLOOKUP(F3876,'Customer Info'!A:E,5,0)</f>
        <v>Pekanbaru</v>
      </c>
      <c r="J3876" s="2" t="s">
        <v>699</v>
      </c>
      <c r="K3876" s="6" t="str">
        <f>VLOOKUP(J3876,'Product Details'!B:C,2,0)</f>
        <v>Technology</v>
      </c>
      <c r="L3876" s="6" t="str">
        <f>VLOOKUP(J3876,'Product Details'!B:D,3,0)</f>
        <v>Accessories</v>
      </c>
      <c r="M3876" s="6" t="s">
        <v>6443</v>
      </c>
      <c r="N3876" s="2">
        <v>7534</v>
      </c>
      <c r="O3876" s="2">
        <v>7106</v>
      </c>
      <c r="P3876" s="2">
        <v>2</v>
      </c>
      <c r="Q3876" s="7">
        <f>O3876*P3876</f>
        <v>14212</v>
      </c>
      <c r="R3876" s="7">
        <f>N3876*P3876</f>
        <v>15068</v>
      </c>
      <c r="S3876" s="2">
        <v>76</v>
      </c>
      <c r="T3876" s="8">
        <f>R3876+S3876</f>
        <v>15144</v>
      </c>
      <c r="U3876" s="8">
        <f>T3876-Q3876</f>
        <v>932</v>
      </c>
      <c r="V3876" s="2" t="s">
        <v>33</v>
      </c>
      <c r="W3876" s="31">
        <f>IF(T3876&lt;5000,T3876*2%,IF(T3876&lt;25000,T3876*5%,IF(T3876&lt;50000,T3876*7%,IF(T3876&lt;100000,T3876*9%,IF(T3876&lt;250000,T3876*12%,T3876*15%)))))</f>
        <v>757.2</v>
      </c>
    </row>
    <row r="3877" spans="1:23" x14ac:dyDescent="0.3">
      <c r="A3877" s="2" t="s">
        <v>2814</v>
      </c>
      <c r="B3877" s="4">
        <v>44143</v>
      </c>
      <c r="C3877" s="4">
        <v>44144</v>
      </c>
      <c r="D3877" s="2" t="s">
        <v>35</v>
      </c>
      <c r="E3877" s="2" t="s">
        <v>36</v>
      </c>
      <c r="F3877" s="2" t="s">
        <v>1436</v>
      </c>
      <c r="G3877" s="5" t="str">
        <f>VLOOKUP(F3877,'Customer Info'!A:B,2,0)</f>
        <v>Alan</v>
      </c>
      <c r="H3877" s="5" t="str">
        <f>VLOOKUP(F3877,'Customer Info'!A:C,3,0)</f>
        <v>Shonely</v>
      </c>
      <c r="I3877" s="5" t="str">
        <f>VLOOKUP(F3877,'Customer Info'!A:E,5,0)</f>
        <v>Canberra</v>
      </c>
      <c r="J3877" s="2" t="s">
        <v>398</v>
      </c>
      <c r="K3877" s="6" t="str">
        <f>VLOOKUP(J3877,'Product Details'!B:C,2,0)</f>
        <v>Office_Supplies</v>
      </c>
      <c r="L3877" s="6" t="str">
        <f>VLOOKUP(J3877,'Product Details'!B:D,3,0)</f>
        <v>Art</v>
      </c>
      <c r="M3877" s="6" t="s">
        <v>6425</v>
      </c>
      <c r="N3877" s="2">
        <v>7534</v>
      </c>
      <c r="O3877" s="2">
        <v>7106</v>
      </c>
      <c r="P3877" s="2">
        <v>2</v>
      </c>
      <c r="Q3877" s="7">
        <f>O3877*P3877</f>
        <v>14212</v>
      </c>
      <c r="R3877" s="7">
        <f>N3877*P3877</f>
        <v>15068</v>
      </c>
      <c r="S3877" s="2">
        <v>47</v>
      </c>
      <c r="T3877" s="8">
        <f>R3877+S3877</f>
        <v>15115</v>
      </c>
      <c r="U3877" s="8">
        <f>T3877-Q3877</f>
        <v>903</v>
      </c>
      <c r="V3877" s="2" t="s">
        <v>33</v>
      </c>
      <c r="W3877" s="31">
        <f>IF(T3877&lt;5000,T3877*2%,IF(T3877&lt;25000,T3877*5%,IF(T3877&lt;50000,T3877*7%,IF(T3877&lt;100000,T3877*9%,IF(T3877&lt;250000,T3877*12%,T3877*15%)))))</f>
        <v>755.75</v>
      </c>
    </row>
    <row r="3878" spans="1:23" x14ac:dyDescent="0.3">
      <c r="A3878" s="2" t="s">
        <v>3198</v>
      </c>
      <c r="B3878" s="4">
        <v>43188</v>
      </c>
      <c r="C3878" s="4">
        <v>43189</v>
      </c>
      <c r="D3878" s="2" t="s">
        <v>35</v>
      </c>
      <c r="E3878" s="2" t="s">
        <v>68</v>
      </c>
      <c r="F3878" s="2" t="s">
        <v>574</v>
      </c>
      <c r="G3878" s="5" t="str">
        <f>VLOOKUP(F3878,'Customer Info'!A:B,2,0)</f>
        <v>Jack</v>
      </c>
      <c r="H3878" s="5" t="str">
        <f>VLOOKUP(F3878,'Customer Info'!A:C,3,0)</f>
        <v>Garza</v>
      </c>
      <c r="I3878" s="5" t="str">
        <f>VLOOKUP(F3878,'Customer Info'!A:E,5,0)</f>
        <v>Oldenburg</v>
      </c>
      <c r="J3878" s="2" t="s">
        <v>859</v>
      </c>
      <c r="K3878" s="6" t="str">
        <f>VLOOKUP(J3878,'Product Details'!B:C,2,0)</f>
        <v>Furniture</v>
      </c>
      <c r="L3878" s="6" t="str">
        <f>VLOOKUP(J3878,'Product Details'!B:D,3,0)</f>
        <v>Bookcases</v>
      </c>
      <c r="M3878" s="6" t="s">
        <v>6429</v>
      </c>
      <c r="N3878" s="2">
        <v>7534</v>
      </c>
      <c r="O3878" s="2">
        <v>7106</v>
      </c>
      <c r="P3878" s="2">
        <v>2</v>
      </c>
      <c r="Q3878" s="7">
        <f>O3878*P3878</f>
        <v>14212</v>
      </c>
      <c r="R3878" s="7">
        <f>N3878*P3878</f>
        <v>15068</v>
      </c>
      <c r="S3878" s="2">
        <v>47</v>
      </c>
      <c r="T3878" s="8">
        <f>R3878+S3878</f>
        <v>15115</v>
      </c>
      <c r="U3878" s="8">
        <f>T3878-Q3878</f>
        <v>903</v>
      </c>
      <c r="V3878" s="2" t="s">
        <v>33</v>
      </c>
      <c r="W3878" s="31">
        <f>IF(T3878&lt;5000,T3878*2%,IF(T3878&lt;25000,T3878*5%,IF(T3878&lt;50000,T3878*7%,IF(T3878&lt;100000,T3878*9%,IF(T3878&lt;250000,T3878*12%,T3878*15%)))))</f>
        <v>755.75</v>
      </c>
    </row>
    <row r="3879" spans="1:23" x14ac:dyDescent="0.3">
      <c r="A3879" s="2" t="s">
        <v>4161</v>
      </c>
      <c r="B3879" s="4">
        <v>43387</v>
      </c>
      <c r="C3879" s="4">
        <v>43389</v>
      </c>
      <c r="D3879" s="2" t="s">
        <v>28</v>
      </c>
      <c r="E3879" s="2" t="s">
        <v>68</v>
      </c>
      <c r="F3879" s="2" t="s">
        <v>1621</v>
      </c>
      <c r="G3879" s="5" t="str">
        <f>VLOOKUP(F3879,'Customer Info'!A:B,2,0)</f>
        <v>Tom</v>
      </c>
      <c r="H3879" s="5" t="str">
        <f>VLOOKUP(F3879,'Customer Info'!A:C,3,0)</f>
        <v>Stivers</v>
      </c>
      <c r="I3879" s="5" t="str">
        <f>VLOOKUP(F3879,'Customer Info'!A:E,5,0)</f>
        <v>Thane</v>
      </c>
      <c r="J3879" s="2" t="s">
        <v>128</v>
      </c>
      <c r="K3879" s="6" t="str">
        <f>VLOOKUP(J3879,'Product Details'!B:C,2,0)</f>
        <v>Furniture</v>
      </c>
      <c r="L3879" s="6" t="str">
        <f>VLOOKUP(J3879,'Product Details'!B:D,3,0)</f>
        <v>Tables</v>
      </c>
      <c r="M3879" s="6" t="s">
        <v>6496</v>
      </c>
      <c r="N3879" s="2">
        <v>3017</v>
      </c>
      <c r="O3879" s="2">
        <v>2825</v>
      </c>
      <c r="P3879" s="2">
        <v>5</v>
      </c>
      <c r="Q3879" s="7">
        <f>O3879*P3879</f>
        <v>14125</v>
      </c>
      <c r="R3879" s="7">
        <f>N3879*P3879</f>
        <v>15085</v>
      </c>
      <c r="S3879" s="2">
        <v>72</v>
      </c>
      <c r="T3879" s="8">
        <f>R3879+S3879</f>
        <v>15157</v>
      </c>
      <c r="U3879" s="8">
        <f>T3879-Q3879</f>
        <v>1032</v>
      </c>
      <c r="V3879" s="2" t="s">
        <v>33</v>
      </c>
      <c r="W3879" s="31">
        <f>IF(T3879&lt;5000,T3879*2%,IF(T3879&lt;25000,T3879*5%,IF(T3879&lt;50000,T3879*7%,IF(T3879&lt;100000,T3879*9%,IF(T3879&lt;250000,T3879*12%,T3879*15%)))))</f>
        <v>757.85</v>
      </c>
    </row>
    <row r="3880" spans="1:23" x14ac:dyDescent="0.3">
      <c r="A3880" s="2" t="s">
        <v>2714</v>
      </c>
      <c r="B3880" s="4">
        <v>43857</v>
      </c>
      <c r="C3880" s="4">
        <v>43859</v>
      </c>
      <c r="D3880" s="2" t="s">
        <v>35</v>
      </c>
      <c r="E3880" s="2" t="s">
        <v>36</v>
      </c>
      <c r="F3880" s="2" t="s">
        <v>1315</v>
      </c>
      <c r="G3880" s="5" t="str">
        <f>VLOOKUP(F3880,'Customer Info'!A:B,2,0)</f>
        <v>Lindsay</v>
      </c>
      <c r="H3880" s="5" t="str">
        <f>VLOOKUP(F3880,'Customer Info'!A:C,3,0)</f>
        <v>Castell</v>
      </c>
      <c r="I3880" s="5" t="str">
        <f>VLOOKUP(F3880,'Customer Info'!A:E,5,0)</f>
        <v>Depok</v>
      </c>
      <c r="J3880" s="2" t="s">
        <v>328</v>
      </c>
      <c r="K3880" s="6" t="str">
        <f>VLOOKUP(J3880,'Product Details'!B:C,2,0)</f>
        <v>Office_Supplies</v>
      </c>
      <c r="L3880" s="6" t="str">
        <f>VLOOKUP(J3880,'Product Details'!B:D,3,0)</f>
        <v>Appliances</v>
      </c>
      <c r="M3880" s="6" t="s">
        <v>6529</v>
      </c>
      <c r="N3880" s="2">
        <v>2515</v>
      </c>
      <c r="O3880" s="2">
        <v>2397</v>
      </c>
      <c r="P3880" s="2">
        <v>6</v>
      </c>
      <c r="Q3880" s="7">
        <f>O3880*P3880</f>
        <v>14382</v>
      </c>
      <c r="R3880" s="7">
        <f>N3880*P3880</f>
        <v>15090</v>
      </c>
      <c r="S3880" s="2">
        <v>26</v>
      </c>
      <c r="T3880" s="8">
        <f>R3880+S3880</f>
        <v>15116</v>
      </c>
      <c r="U3880" s="8">
        <f>T3880-Q3880</f>
        <v>734</v>
      </c>
      <c r="V3880" s="2" t="s">
        <v>30</v>
      </c>
      <c r="W3880" s="31">
        <f>IF(T3880&lt;5000,T3880*2%,IF(T3880&lt;25000,T3880*5%,IF(T3880&lt;50000,T3880*7%,IF(T3880&lt;100000,T3880*9%,IF(T3880&lt;250000,T3880*12%,T3880*15%)))))</f>
        <v>755.80000000000007</v>
      </c>
    </row>
    <row r="3881" spans="1:23" x14ac:dyDescent="0.3">
      <c r="A3881" s="2" t="s">
        <v>5202</v>
      </c>
      <c r="B3881" s="4">
        <v>43476</v>
      </c>
      <c r="C3881" s="4">
        <v>43478</v>
      </c>
      <c r="D3881" s="2" t="s">
        <v>28</v>
      </c>
      <c r="E3881" s="2" t="s">
        <v>68</v>
      </c>
      <c r="F3881" s="2" t="s">
        <v>1124</v>
      </c>
      <c r="G3881" s="5" t="str">
        <f>VLOOKUP(F3881,'Customer Info'!A:B,2,0)</f>
        <v>Kelly</v>
      </c>
      <c r="H3881" s="5" t="str">
        <f>VLOOKUP(F3881,'Customer Info'!A:C,3,0)</f>
        <v>Collister</v>
      </c>
      <c r="I3881" s="5" t="str">
        <f>VLOOKUP(F3881,'Customer Info'!A:E,5,0)</f>
        <v>Sydney</v>
      </c>
      <c r="J3881" s="2" t="s">
        <v>1142</v>
      </c>
      <c r="K3881" s="6" t="str">
        <f>VLOOKUP(J3881,'Product Details'!B:C,2,0)</f>
        <v>Furniture</v>
      </c>
      <c r="L3881" s="6" t="str">
        <f>VLOOKUP(J3881,'Product Details'!B:D,3,0)</f>
        <v>Bookcases</v>
      </c>
      <c r="M3881" s="6" t="s">
        <v>6531</v>
      </c>
      <c r="N3881" s="2">
        <v>5051</v>
      </c>
      <c r="O3881" s="2">
        <v>4634</v>
      </c>
      <c r="P3881" s="2">
        <v>3</v>
      </c>
      <c r="Q3881" s="7">
        <f>O3881*P3881</f>
        <v>13902</v>
      </c>
      <c r="R3881" s="7">
        <f>N3881*P3881</f>
        <v>15153</v>
      </c>
      <c r="S3881" s="2">
        <v>41</v>
      </c>
      <c r="T3881" s="8">
        <f>R3881+S3881</f>
        <v>15194</v>
      </c>
      <c r="U3881" s="8">
        <f>T3881-Q3881</f>
        <v>1292</v>
      </c>
      <c r="V3881" s="2" t="s">
        <v>63</v>
      </c>
      <c r="W3881" s="31">
        <f>IF(T3881&lt;5000,T3881*2%,IF(T3881&lt;25000,T3881*5%,IF(T3881&lt;50000,T3881*7%,IF(T3881&lt;100000,T3881*9%,IF(T3881&lt;250000,T3881*12%,T3881*15%)))))</f>
        <v>759.7</v>
      </c>
    </row>
    <row r="3882" spans="1:23" x14ac:dyDescent="0.3">
      <c r="A3882" s="2" t="s">
        <v>4166</v>
      </c>
      <c r="B3882" s="4">
        <v>43146</v>
      </c>
      <c r="C3882" s="4">
        <v>43148</v>
      </c>
      <c r="D3882" s="2" t="s">
        <v>35</v>
      </c>
      <c r="E3882" s="2" t="s">
        <v>68</v>
      </c>
      <c r="F3882" s="2" t="s">
        <v>1137</v>
      </c>
      <c r="G3882" s="5" t="str">
        <f>VLOOKUP(F3882,'Customer Info'!A:B,2,0)</f>
        <v>Rachel</v>
      </c>
      <c r="H3882" s="5" t="str">
        <f>VLOOKUP(F3882,'Customer Info'!A:C,3,0)</f>
        <v>Payne</v>
      </c>
      <c r="I3882" s="5" t="str">
        <f>VLOOKUP(F3882,'Customer Info'!A:E,5,0)</f>
        <v>Caloundra</v>
      </c>
      <c r="J3882" s="2" t="s">
        <v>207</v>
      </c>
      <c r="K3882" s="6" t="str">
        <f>VLOOKUP(J3882,'Product Details'!B:C,2,0)</f>
        <v>Office_Supplies</v>
      </c>
      <c r="L3882" s="6" t="str">
        <f>VLOOKUP(J3882,'Product Details'!B:D,3,0)</f>
        <v>Labels</v>
      </c>
      <c r="M3882" s="6" t="s">
        <v>6469</v>
      </c>
      <c r="N3882" s="2">
        <v>2526</v>
      </c>
      <c r="O3882" s="2">
        <v>2408</v>
      </c>
      <c r="P3882" s="2">
        <v>6</v>
      </c>
      <c r="Q3882" s="7">
        <f>O3882*P3882</f>
        <v>14448</v>
      </c>
      <c r="R3882" s="7">
        <f>N3882*P3882</f>
        <v>15156</v>
      </c>
      <c r="S3882" s="2">
        <v>24</v>
      </c>
      <c r="T3882" s="8">
        <f>R3882+S3882</f>
        <v>15180</v>
      </c>
      <c r="U3882" s="8">
        <f>T3882-Q3882</f>
        <v>732</v>
      </c>
      <c r="V3882" s="2" t="s">
        <v>33</v>
      </c>
      <c r="W3882" s="31">
        <f>IF(T3882&lt;5000,T3882*2%,IF(T3882&lt;25000,T3882*5%,IF(T3882&lt;50000,T3882*7%,IF(T3882&lt;100000,T3882*9%,IF(T3882&lt;250000,T3882*12%,T3882*15%)))))</f>
        <v>759</v>
      </c>
    </row>
    <row r="3883" spans="1:23" x14ac:dyDescent="0.3">
      <c r="A3883" s="2" t="s">
        <v>1266</v>
      </c>
      <c r="B3883" s="4">
        <v>43630</v>
      </c>
      <c r="C3883" s="4">
        <v>43631</v>
      </c>
      <c r="D3883" s="2" t="s">
        <v>28</v>
      </c>
      <c r="E3883" s="2" t="s">
        <v>91</v>
      </c>
      <c r="F3883" s="2" t="s">
        <v>450</v>
      </c>
      <c r="G3883" s="5" t="str">
        <f>VLOOKUP(F3883,'Customer Info'!A:B,2,0)</f>
        <v>Jim</v>
      </c>
      <c r="H3883" s="5" t="str">
        <f>VLOOKUP(F3883,'Customer Info'!A:C,3,0)</f>
        <v>Epp</v>
      </c>
      <c r="I3883" s="5" t="str">
        <f>VLOOKUP(F3883,'Customer Info'!A:E,5,0)</f>
        <v>Jingmen</v>
      </c>
      <c r="J3883" s="2" t="s">
        <v>443</v>
      </c>
      <c r="K3883" s="6" t="str">
        <f>VLOOKUP(J3883,'Product Details'!B:C,2,0)</f>
        <v>Office_Supplies</v>
      </c>
      <c r="L3883" s="6" t="str">
        <f>VLOOKUP(J3883,'Product Details'!B:D,3,0)</f>
        <v>Envelopes</v>
      </c>
      <c r="M3883" s="6" t="s">
        <v>6399</v>
      </c>
      <c r="N3883" s="2">
        <v>1686</v>
      </c>
      <c r="O3883" s="2">
        <v>1591</v>
      </c>
      <c r="P3883" s="2">
        <v>9</v>
      </c>
      <c r="Q3883" s="7">
        <f>O3883*P3883</f>
        <v>14319</v>
      </c>
      <c r="R3883" s="7">
        <f>N3883*P3883</f>
        <v>15174</v>
      </c>
      <c r="S3883" s="2">
        <v>29</v>
      </c>
      <c r="T3883" s="8">
        <f>R3883+S3883</f>
        <v>15203</v>
      </c>
      <c r="U3883" s="8">
        <f>T3883-Q3883</f>
        <v>884</v>
      </c>
      <c r="V3883" s="2" t="s">
        <v>33</v>
      </c>
      <c r="W3883" s="31">
        <f>IF(T3883&lt;5000,T3883*2%,IF(T3883&lt;25000,T3883*5%,IF(T3883&lt;50000,T3883*7%,IF(T3883&lt;100000,T3883*9%,IF(T3883&lt;250000,T3883*12%,T3883*15%)))))</f>
        <v>760.15000000000009</v>
      </c>
    </row>
    <row r="3884" spans="1:23" x14ac:dyDescent="0.3">
      <c r="A3884" s="2" t="s">
        <v>3575</v>
      </c>
      <c r="B3884" s="4">
        <v>43518</v>
      </c>
      <c r="C3884" s="4">
        <v>43519</v>
      </c>
      <c r="D3884" s="2" t="s">
        <v>47</v>
      </c>
      <c r="E3884" s="2" t="s">
        <v>36</v>
      </c>
      <c r="F3884" s="2" t="s">
        <v>1208</v>
      </c>
      <c r="G3884" s="5" t="str">
        <f>VLOOKUP(F3884,'Customer Info'!A:B,2,0)</f>
        <v>Robert</v>
      </c>
      <c r="H3884" s="5" t="str">
        <f>VLOOKUP(F3884,'Customer Info'!A:C,3,0)</f>
        <v>Dilbeck</v>
      </c>
      <c r="I3884" s="5" t="str">
        <f>VLOOKUP(F3884,'Customer Info'!A:E,5,0)</f>
        <v>Bihar Sharif</v>
      </c>
      <c r="J3884" s="2" t="s">
        <v>835</v>
      </c>
      <c r="K3884" s="6" t="str">
        <f>VLOOKUP(J3884,'Product Details'!B:C,2,0)</f>
        <v>Technology</v>
      </c>
      <c r="L3884" s="6" t="str">
        <f>VLOOKUP(J3884,'Product Details'!B:D,3,0)</f>
        <v>Copiers</v>
      </c>
      <c r="M3884" s="6" t="s">
        <v>6412</v>
      </c>
      <c r="N3884" s="2">
        <v>1901</v>
      </c>
      <c r="O3884" s="2">
        <v>1810</v>
      </c>
      <c r="P3884" s="2">
        <v>8</v>
      </c>
      <c r="Q3884" s="7">
        <f>O3884*P3884</f>
        <v>14480</v>
      </c>
      <c r="R3884" s="7">
        <f>N3884*P3884</f>
        <v>15208</v>
      </c>
      <c r="S3884" s="2">
        <v>69</v>
      </c>
      <c r="T3884" s="8">
        <f>R3884+S3884</f>
        <v>15277</v>
      </c>
      <c r="U3884" s="8">
        <f>T3884-Q3884</f>
        <v>797</v>
      </c>
      <c r="V3884" s="2" t="s">
        <v>71</v>
      </c>
      <c r="W3884" s="31">
        <f>IF(T3884&lt;5000,T3884*2%,IF(T3884&lt;25000,T3884*5%,IF(T3884&lt;50000,T3884*7%,IF(T3884&lt;100000,T3884*9%,IF(T3884&lt;250000,T3884*12%,T3884*15%)))))</f>
        <v>763.85</v>
      </c>
    </row>
    <row r="3885" spans="1:23" x14ac:dyDescent="0.3">
      <c r="A3885" s="2" t="s">
        <v>1997</v>
      </c>
      <c r="B3885" s="4">
        <v>43952</v>
      </c>
      <c r="C3885" s="4">
        <v>43954</v>
      </c>
      <c r="D3885" s="2" t="s">
        <v>35</v>
      </c>
      <c r="E3885" s="2" t="s">
        <v>29</v>
      </c>
      <c r="F3885" s="2" t="s">
        <v>439</v>
      </c>
      <c r="G3885" s="5" t="str">
        <f>VLOOKUP(F3885,'Customer Info'!A:B,2,0)</f>
        <v>Benjamin</v>
      </c>
      <c r="H3885" s="5" t="str">
        <f>VLOOKUP(F3885,'Customer Info'!A:C,3,0)</f>
        <v>Patterson</v>
      </c>
      <c r="I3885" s="5" t="str">
        <f>VLOOKUP(F3885,'Customer Info'!A:E,5,0)</f>
        <v>Tamworth</v>
      </c>
      <c r="J3885" s="2" t="s">
        <v>1000</v>
      </c>
      <c r="K3885" s="6" t="str">
        <f>VLOOKUP(J3885,'Product Details'!B:C,2,0)</f>
        <v>Office_Supplies</v>
      </c>
      <c r="L3885" s="6" t="str">
        <f>VLOOKUP(J3885,'Product Details'!B:D,3,0)</f>
        <v>Art</v>
      </c>
      <c r="M3885" s="6" t="s">
        <v>6418</v>
      </c>
      <c r="N3885" s="2">
        <v>7609</v>
      </c>
      <c r="O3885" s="2">
        <v>7248</v>
      </c>
      <c r="P3885" s="2">
        <v>2</v>
      </c>
      <c r="Q3885" s="7">
        <f>O3885*P3885</f>
        <v>14496</v>
      </c>
      <c r="R3885" s="7">
        <f>N3885*P3885</f>
        <v>15218</v>
      </c>
      <c r="S3885" s="2">
        <v>89</v>
      </c>
      <c r="T3885" s="8">
        <f>R3885+S3885</f>
        <v>15307</v>
      </c>
      <c r="U3885" s="8">
        <f>T3885-Q3885</f>
        <v>811</v>
      </c>
      <c r="V3885" s="2" t="s">
        <v>33</v>
      </c>
      <c r="W3885" s="31">
        <f>IF(T3885&lt;5000,T3885*2%,IF(T3885&lt;25000,T3885*5%,IF(T3885&lt;50000,T3885*7%,IF(T3885&lt;100000,T3885*9%,IF(T3885&lt;250000,T3885*12%,T3885*15%)))))</f>
        <v>765.35</v>
      </c>
    </row>
    <row r="3886" spans="1:23" x14ac:dyDescent="0.3">
      <c r="A3886" s="2" t="s">
        <v>4423</v>
      </c>
      <c r="B3886" s="4">
        <v>43771</v>
      </c>
      <c r="C3886" s="4">
        <v>43771</v>
      </c>
      <c r="D3886" s="2" t="s">
        <v>35</v>
      </c>
      <c r="E3886" s="2" t="s">
        <v>43</v>
      </c>
      <c r="F3886" s="2" t="s">
        <v>400</v>
      </c>
      <c r="G3886" s="5" t="str">
        <f>VLOOKUP(F3886,'Customer Info'!A:B,2,0)</f>
        <v>Candace</v>
      </c>
      <c r="H3886" s="5" t="str">
        <f>VLOOKUP(F3886,'Customer Info'!A:C,3,0)</f>
        <v>McMahon</v>
      </c>
      <c r="I3886" s="5" t="str">
        <f>VLOOKUP(F3886,'Customer Info'!A:E,5,0)</f>
        <v>Canberra</v>
      </c>
      <c r="J3886" s="2" t="s">
        <v>334</v>
      </c>
      <c r="K3886" s="6" t="str">
        <f>VLOOKUP(J3886,'Product Details'!B:C,2,0)</f>
        <v>Office_Supplies</v>
      </c>
      <c r="L3886" s="6" t="str">
        <f>VLOOKUP(J3886,'Product Details'!B:D,3,0)</f>
        <v>Paper</v>
      </c>
      <c r="M3886" s="6" t="s">
        <v>6570</v>
      </c>
      <c r="N3886" s="2">
        <v>7609</v>
      </c>
      <c r="O3886" s="2">
        <v>7248</v>
      </c>
      <c r="P3886" s="2">
        <v>2</v>
      </c>
      <c r="Q3886" s="7">
        <f>O3886*P3886</f>
        <v>14496</v>
      </c>
      <c r="R3886" s="7">
        <f>N3886*P3886</f>
        <v>15218</v>
      </c>
      <c r="S3886" s="2">
        <v>84</v>
      </c>
      <c r="T3886" s="8">
        <f>R3886+S3886</f>
        <v>15302</v>
      </c>
      <c r="U3886" s="8">
        <f>T3886-Q3886</f>
        <v>806</v>
      </c>
      <c r="V3886" s="2" t="s">
        <v>33</v>
      </c>
      <c r="W3886" s="31">
        <f>IF(T3886&lt;5000,T3886*2%,IF(T3886&lt;25000,T3886*5%,IF(T3886&lt;50000,T3886*7%,IF(T3886&lt;100000,T3886*9%,IF(T3886&lt;250000,T3886*12%,T3886*15%)))))</f>
        <v>765.1</v>
      </c>
    </row>
    <row r="3887" spans="1:23" x14ac:dyDescent="0.3">
      <c r="A3887" s="2" t="s">
        <v>2120</v>
      </c>
      <c r="B3887" s="4">
        <v>43403</v>
      </c>
      <c r="C3887" s="4">
        <v>43404</v>
      </c>
      <c r="D3887" s="2" t="s">
        <v>28</v>
      </c>
      <c r="E3887" s="2" t="s">
        <v>91</v>
      </c>
      <c r="F3887" s="2" t="s">
        <v>560</v>
      </c>
      <c r="G3887" s="5" t="str">
        <f>VLOOKUP(F3887,'Customer Info'!A:B,2,0)</f>
        <v>Darrin</v>
      </c>
      <c r="H3887" s="5" t="str">
        <f>VLOOKUP(F3887,'Customer Info'!A:C,3,0)</f>
        <v>Martin</v>
      </c>
      <c r="I3887" s="5" t="str">
        <f>VLOOKUP(F3887,'Customer Info'!A:E,5,0)</f>
        <v>Berlin</v>
      </c>
      <c r="J3887" s="2" t="s">
        <v>404</v>
      </c>
      <c r="K3887" s="6" t="str">
        <f>VLOOKUP(J3887,'Product Details'!B:C,2,0)</f>
        <v>Furniture</v>
      </c>
      <c r="L3887" s="6" t="str">
        <f>VLOOKUP(J3887,'Product Details'!B:D,3,0)</f>
        <v>Furnishings</v>
      </c>
      <c r="M3887" s="6" t="s">
        <v>6535</v>
      </c>
      <c r="N3887" s="2">
        <v>2540</v>
      </c>
      <c r="O3887" s="2">
        <v>2397</v>
      </c>
      <c r="P3887" s="2">
        <v>6</v>
      </c>
      <c r="Q3887" s="7">
        <f>O3887*P3887</f>
        <v>14382</v>
      </c>
      <c r="R3887" s="7">
        <f>N3887*P3887</f>
        <v>15240</v>
      </c>
      <c r="S3887" s="2">
        <v>29</v>
      </c>
      <c r="T3887" s="8">
        <f>R3887+S3887</f>
        <v>15269</v>
      </c>
      <c r="U3887" s="8">
        <f>T3887-Q3887</f>
        <v>887</v>
      </c>
      <c r="V3887" s="2" t="s">
        <v>63</v>
      </c>
      <c r="W3887" s="31">
        <f>IF(T3887&lt;5000,T3887*2%,IF(T3887&lt;25000,T3887*5%,IF(T3887&lt;50000,T3887*7%,IF(T3887&lt;100000,T3887*9%,IF(T3887&lt;250000,T3887*12%,T3887*15%)))))</f>
        <v>763.45</v>
      </c>
    </row>
    <row r="3888" spans="1:23" x14ac:dyDescent="0.3">
      <c r="A3888" s="2" t="s">
        <v>1765</v>
      </c>
      <c r="B3888" s="4">
        <v>44171</v>
      </c>
      <c r="C3888" s="4">
        <v>44172</v>
      </c>
      <c r="D3888" s="2" t="s">
        <v>28</v>
      </c>
      <c r="E3888" s="2" t="s">
        <v>68</v>
      </c>
      <c r="F3888" s="2" t="s">
        <v>40</v>
      </c>
      <c r="G3888" s="5" t="str">
        <f>VLOOKUP(F3888,'Customer Info'!A:B,2,0)</f>
        <v>Rick</v>
      </c>
      <c r="H3888" s="5" t="str">
        <f>VLOOKUP(F3888,'Customer Info'!A:C,3,0)</f>
        <v>Duston</v>
      </c>
      <c r="I3888" s="5" t="str">
        <f>VLOOKUP(F3888,'Customer Info'!A:E,5,0)</f>
        <v>Bhiwandi</v>
      </c>
      <c r="J3888" s="2" t="s">
        <v>514</v>
      </c>
      <c r="K3888" s="6" t="str">
        <f>VLOOKUP(J3888,'Product Details'!B:C,2,0)</f>
        <v>Technology</v>
      </c>
      <c r="L3888" s="6" t="str">
        <f>VLOOKUP(J3888,'Product Details'!B:D,3,0)</f>
        <v>Accessories</v>
      </c>
      <c r="M3888" s="6" t="s">
        <v>6431</v>
      </c>
      <c r="N3888" s="2">
        <v>7623</v>
      </c>
      <c r="O3888" s="2">
        <v>7064</v>
      </c>
      <c r="P3888" s="2">
        <v>2</v>
      </c>
      <c r="Q3888" s="7">
        <f>O3888*P3888</f>
        <v>14128</v>
      </c>
      <c r="R3888" s="7">
        <f>N3888*P3888</f>
        <v>15246</v>
      </c>
      <c r="S3888" s="2">
        <v>69</v>
      </c>
      <c r="T3888" s="8">
        <f>R3888+S3888</f>
        <v>15315</v>
      </c>
      <c r="U3888" s="8">
        <f>T3888-Q3888</f>
        <v>1187</v>
      </c>
      <c r="V3888" s="2" t="s">
        <v>63</v>
      </c>
      <c r="W3888" s="31">
        <f>IF(T3888&lt;5000,T3888*2%,IF(T3888&lt;25000,T3888*5%,IF(T3888&lt;50000,T3888*7%,IF(T3888&lt;100000,T3888*9%,IF(T3888&lt;250000,T3888*12%,T3888*15%)))))</f>
        <v>765.75</v>
      </c>
    </row>
    <row r="3889" spans="1:23" x14ac:dyDescent="0.3">
      <c r="A3889" s="2" t="s">
        <v>5289</v>
      </c>
      <c r="B3889" s="4">
        <v>43998</v>
      </c>
      <c r="C3889" s="4">
        <v>43999</v>
      </c>
      <c r="D3889" s="2" t="s">
        <v>28</v>
      </c>
      <c r="E3889" s="2" t="s">
        <v>43</v>
      </c>
      <c r="F3889" s="2" t="s">
        <v>459</v>
      </c>
      <c r="G3889" s="5" t="str">
        <f>VLOOKUP(F3889,'Customer Info'!A:B,2,0)</f>
        <v>Alex</v>
      </c>
      <c r="H3889" s="5" t="str">
        <f>VLOOKUP(F3889,'Customer Info'!A:C,3,0)</f>
        <v>Avila</v>
      </c>
      <c r="I3889" s="5" t="str">
        <f>VLOOKUP(F3889,'Customer Info'!A:E,5,0)</f>
        <v>Agra</v>
      </c>
      <c r="J3889" s="2" t="s">
        <v>163</v>
      </c>
      <c r="K3889" s="6" t="str">
        <f>VLOOKUP(J3889,'Product Details'!B:C,2,0)</f>
        <v>Office_Supplies</v>
      </c>
      <c r="L3889" s="6" t="str">
        <f>VLOOKUP(J3889,'Product Details'!B:D,3,0)</f>
        <v>Appliances</v>
      </c>
      <c r="M3889" s="6" t="s">
        <v>6514</v>
      </c>
      <c r="N3889" s="2">
        <v>7623</v>
      </c>
      <c r="O3889" s="2">
        <v>7064</v>
      </c>
      <c r="P3889" s="2">
        <v>2</v>
      </c>
      <c r="Q3889" s="7">
        <f>O3889*P3889</f>
        <v>14128</v>
      </c>
      <c r="R3889" s="7">
        <f>N3889*P3889</f>
        <v>15246</v>
      </c>
      <c r="S3889" s="2">
        <v>58</v>
      </c>
      <c r="T3889" s="8">
        <f>R3889+S3889</f>
        <v>15304</v>
      </c>
      <c r="U3889" s="8">
        <f>T3889-Q3889</f>
        <v>1176</v>
      </c>
      <c r="V3889" s="2" t="s">
        <v>33</v>
      </c>
      <c r="W3889" s="31">
        <f>IF(T3889&lt;5000,T3889*2%,IF(T3889&lt;25000,T3889*5%,IF(T3889&lt;50000,T3889*7%,IF(T3889&lt;100000,T3889*9%,IF(T3889&lt;250000,T3889*12%,T3889*15%)))))</f>
        <v>765.2</v>
      </c>
    </row>
    <row r="3890" spans="1:23" x14ac:dyDescent="0.3">
      <c r="A3890" s="2" t="s">
        <v>5310</v>
      </c>
      <c r="B3890" s="4">
        <v>43882</v>
      </c>
      <c r="C3890" s="4">
        <v>43882</v>
      </c>
      <c r="D3890" s="2" t="s">
        <v>28</v>
      </c>
      <c r="E3890" s="2" t="s">
        <v>29</v>
      </c>
      <c r="F3890" s="2" t="s">
        <v>677</v>
      </c>
      <c r="G3890" s="5" t="str">
        <f>VLOOKUP(F3890,'Customer Info'!A:B,2,0)</f>
        <v>Laura</v>
      </c>
      <c r="H3890" s="5" t="str">
        <f>VLOOKUP(F3890,'Customer Info'!A:C,3,0)</f>
        <v>Armstrong</v>
      </c>
      <c r="I3890" s="5" t="str">
        <f>VLOOKUP(F3890,'Customer Info'!A:E,5,0)</f>
        <v>Torquay</v>
      </c>
      <c r="J3890" s="2" t="s">
        <v>77</v>
      </c>
      <c r="K3890" s="6" t="str">
        <f>VLOOKUP(J3890,'Product Details'!B:C,2,0)</f>
        <v>Office_Supplies</v>
      </c>
      <c r="L3890" s="6" t="str">
        <f>VLOOKUP(J3890,'Product Details'!B:D,3,0)</f>
        <v>Supplies</v>
      </c>
      <c r="M3890" s="6" t="s">
        <v>6446</v>
      </c>
      <c r="N3890" s="2">
        <v>7623</v>
      </c>
      <c r="O3890" s="2">
        <v>7064</v>
      </c>
      <c r="P3890" s="2">
        <v>2</v>
      </c>
      <c r="Q3890" s="7">
        <f>O3890*P3890</f>
        <v>14128</v>
      </c>
      <c r="R3890" s="7">
        <f>N3890*P3890</f>
        <v>15246</v>
      </c>
      <c r="S3890" s="2">
        <v>38</v>
      </c>
      <c r="T3890" s="8">
        <f>R3890+S3890</f>
        <v>15284</v>
      </c>
      <c r="U3890" s="8">
        <f>T3890-Q3890</f>
        <v>1156</v>
      </c>
      <c r="V3890" s="2" t="s">
        <v>63</v>
      </c>
      <c r="W3890" s="31">
        <f>IF(T3890&lt;5000,T3890*2%,IF(T3890&lt;25000,T3890*5%,IF(T3890&lt;50000,T3890*7%,IF(T3890&lt;100000,T3890*9%,IF(T3890&lt;250000,T3890*12%,T3890*15%)))))</f>
        <v>764.2</v>
      </c>
    </row>
    <row r="3891" spans="1:23" x14ac:dyDescent="0.3">
      <c r="A3891" s="2" t="s">
        <v>4053</v>
      </c>
      <c r="B3891" s="4">
        <v>43163</v>
      </c>
      <c r="C3891" s="4">
        <v>43165</v>
      </c>
      <c r="D3891" s="2" t="s">
        <v>28</v>
      </c>
      <c r="E3891" s="2" t="s">
        <v>68</v>
      </c>
      <c r="F3891" s="2" t="s">
        <v>268</v>
      </c>
      <c r="G3891" s="5" t="str">
        <f>VLOOKUP(F3891,'Customer Info'!A:B,2,0)</f>
        <v>Nancy</v>
      </c>
      <c r="H3891" s="5" t="str">
        <f>VLOOKUP(F3891,'Customer Info'!A:C,3,0)</f>
        <v>Lomonaco</v>
      </c>
      <c r="I3891" s="5" t="str">
        <f>VLOOKUP(F3891,'Customer Info'!A:E,5,0)</f>
        <v>Tengzhou</v>
      </c>
      <c r="J3891" s="2" t="s">
        <v>131</v>
      </c>
      <c r="K3891" s="6" t="str">
        <f>VLOOKUP(J3891,'Product Details'!B:C,2,0)</f>
        <v>Office_Supplies</v>
      </c>
      <c r="L3891" s="6" t="str">
        <f>VLOOKUP(J3891,'Product Details'!B:D,3,0)</f>
        <v>Labels</v>
      </c>
      <c r="M3891" s="6" t="s">
        <v>6517</v>
      </c>
      <c r="N3891" s="2">
        <v>7623</v>
      </c>
      <c r="O3891" s="2">
        <v>7064</v>
      </c>
      <c r="P3891" s="2">
        <v>2</v>
      </c>
      <c r="Q3891" s="7">
        <f>O3891*P3891</f>
        <v>14128</v>
      </c>
      <c r="R3891" s="7">
        <f>N3891*P3891</f>
        <v>15246</v>
      </c>
      <c r="S3891" s="2">
        <v>23</v>
      </c>
      <c r="T3891" s="8">
        <f>R3891+S3891</f>
        <v>15269</v>
      </c>
      <c r="U3891" s="8">
        <f>T3891-Q3891</f>
        <v>1141</v>
      </c>
      <c r="V3891" s="2" t="s">
        <v>33</v>
      </c>
      <c r="W3891" s="31">
        <f>IF(T3891&lt;5000,T3891*2%,IF(T3891&lt;25000,T3891*5%,IF(T3891&lt;50000,T3891*7%,IF(T3891&lt;100000,T3891*9%,IF(T3891&lt;250000,T3891*12%,T3891*15%)))))</f>
        <v>763.45</v>
      </c>
    </row>
    <row r="3892" spans="1:23" x14ac:dyDescent="0.3">
      <c r="A3892" s="2" t="s">
        <v>3647</v>
      </c>
      <c r="B3892" s="4">
        <v>43813</v>
      </c>
      <c r="C3892" s="4">
        <v>43814</v>
      </c>
      <c r="D3892" s="2" t="s">
        <v>47</v>
      </c>
      <c r="E3892" s="2" t="s">
        <v>36</v>
      </c>
      <c r="F3892" s="2" t="s">
        <v>2192</v>
      </c>
      <c r="G3892" s="5" t="str">
        <f>VLOOKUP(F3892,'Customer Info'!A:B,2,0)</f>
        <v>Justin</v>
      </c>
      <c r="H3892" s="5" t="str">
        <f>VLOOKUP(F3892,'Customer Info'!A:C,3,0)</f>
        <v>Hirsh</v>
      </c>
      <c r="I3892" s="5" t="str">
        <f>VLOOKUP(F3892,'Customer Info'!A:E,5,0)</f>
        <v>Shangzhi</v>
      </c>
      <c r="J3892" s="2" t="s">
        <v>310</v>
      </c>
      <c r="K3892" s="6" t="str">
        <f>VLOOKUP(J3892,'Product Details'!B:C,2,0)</f>
        <v>Technology</v>
      </c>
      <c r="L3892" s="6" t="str">
        <f>VLOOKUP(J3892,'Product Details'!B:D,3,0)</f>
        <v>Copiers</v>
      </c>
      <c r="M3892" s="6" t="s">
        <v>6481</v>
      </c>
      <c r="N3892" s="2">
        <v>3054</v>
      </c>
      <c r="O3892" s="2">
        <v>2721</v>
      </c>
      <c r="P3892" s="2">
        <v>5</v>
      </c>
      <c r="Q3892" s="7">
        <f>O3892*P3892</f>
        <v>13605</v>
      </c>
      <c r="R3892" s="7">
        <f>N3892*P3892</f>
        <v>15270</v>
      </c>
      <c r="S3892" s="2">
        <v>93</v>
      </c>
      <c r="T3892" s="8">
        <f>R3892+S3892</f>
        <v>15363</v>
      </c>
      <c r="U3892" s="8">
        <f>T3892-Q3892</f>
        <v>1758</v>
      </c>
      <c r="V3892" s="2" t="s">
        <v>71</v>
      </c>
      <c r="W3892" s="31">
        <f>IF(T3892&lt;5000,T3892*2%,IF(T3892&lt;25000,T3892*5%,IF(T3892&lt;50000,T3892*7%,IF(T3892&lt;100000,T3892*9%,IF(T3892&lt;250000,T3892*12%,T3892*15%)))))</f>
        <v>768.15000000000009</v>
      </c>
    </row>
    <row r="3893" spans="1:23" x14ac:dyDescent="0.3">
      <c r="A3893" s="2" t="s">
        <v>1267</v>
      </c>
      <c r="B3893" s="4">
        <v>43830</v>
      </c>
      <c r="C3893" s="4">
        <v>43831</v>
      </c>
      <c r="D3893" s="2" t="s">
        <v>28</v>
      </c>
      <c r="E3893" s="2" t="s">
        <v>29</v>
      </c>
      <c r="F3893" s="2" t="s">
        <v>231</v>
      </c>
      <c r="G3893" s="5" t="str">
        <f>VLOOKUP(F3893,'Customer Info'!A:B,2,0)</f>
        <v>Thais</v>
      </c>
      <c r="H3893" s="5" t="str">
        <f>VLOOKUP(F3893,'Customer Info'!A:C,3,0)</f>
        <v>Sissman</v>
      </c>
      <c r="I3893" s="5" t="str">
        <f>VLOOKUP(F3893,'Customer Info'!A:E,5,0)</f>
        <v>Essen</v>
      </c>
      <c r="J3893" s="2" t="s">
        <v>313</v>
      </c>
      <c r="K3893" s="6" t="str">
        <f>VLOOKUP(J3893,'Product Details'!B:C,2,0)</f>
        <v>Technology</v>
      </c>
      <c r="L3893" s="6" t="str">
        <f>VLOOKUP(J3893,'Product Details'!B:D,3,0)</f>
        <v>Copiers</v>
      </c>
      <c r="M3893" s="6" t="s">
        <v>6435</v>
      </c>
      <c r="N3893" s="2">
        <v>1911</v>
      </c>
      <c r="O3893" s="2">
        <v>1785</v>
      </c>
      <c r="P3893" s="2">
        <v>8</v>
      </c>
      <c r="Q3893" s="7">
        <f>O3893*P3893</f>
        <v>14280</v>
      </c>
      <c r="R3893" s="7">
        <f>N3893*P3893</f>
        <v>15288</v>
      </c>
      <c r="S3893" s="2">
        <v>48</v>
      </c>
      <c r="T3893" s="8">
        <f>R3893+S3893</f>
        <v>15336</v>
      </c>
      <c r="U3893" s="8">
        <f>T3893-Q3893</f>
        <v>1056</v>
      </c>
      <c r="V3893" s="2" t="s">
        <v>63</v>
      </c>
      <c r="W3893" s="31">
        <f>IF(T3893&lt;5000,T3893*2%,IF(T3893&lt;25000,T3893*5%,IF(T3893&lt;50000,T3893*7%,IF(T3893&lt;100000,T3893*9%,IF(T3893&lt;250000,T3893*12%,T3893*15%)))))</f>
        <v>766.80000000000007</v>
      </c>
    </row>
    <row r="3894" spans="1:23" x14ac:dyDescent="0.3">
      <c r="A3894" s="2" t="s">
        <v>2812</v>
      </c>
      <c r="B3894" s="4">
        <v>44021</v>
      </c>
      <c r="C3894" s="4">
        <v>44022</v>
      </c>
      <c r="D3894" s="2" t="s">
        <v>35</v>
      </c>
      <c r="E3894" s="2" t="s">
        <v>48</v>
      </c>
      <c r="F3894" s="2" t="s">
        <v>469</v>
      </c>
      <c r="G3894" s="5" t="str">
        <f>VLOOKUP(F3894,'Customer Info'!A:B,2,0)</f>
        <v>Charles</v>
      </c>
      <c r="H3894" s="5" t="str">
        <f>VLOOKUP(F3894,'Customer Info'!A:C,3,0)</f>
        <v>Sheldon</v>
      </c>
      <c r="I3894" s="5" t="str">
        <f>VLOOKUP(F3894,'Customer Info'!A:E,5,0)</f>
        <v>Jakarta</v>
      </c>
      <c r="J3894" s="2" t="s">
        <v>470</v>
      </c>
      <c r="K3894" s="6" t="str">
        <f>VLOOKUP(J3894,'Product Details'!B:C,2,0)</f>
        <v>Office_Supplies</v>
      </c>
      <c r="L3894" s="6" t="str">
        <f>VLOOKUP(J3894,'Product Details'!B:D,3,0)</f>
        <v>Art</v>
      </c>
      <c r="M3894" s="6" t="s">
        <v>6552</v>
      </c>
      <c r="N3894" s="2">
        <v>7658</v>
      </c>
      <c r="O3894" s="2">
        <v>7026</v>
      </c>
      <c r="P3894" s="2">
        <v>2</v>
      </c>
      <c r="Q3894" s="7">
        <f>O3894*P3894</f>
        <v>14052</v>
      </c>
      <c r="R3894" s="7">
        <f>N3894*P3894</f>
        <v>15316</v>
      </c>
      <c r="S3894" s="2">
        <v>46</v>
      </c>
      <c r="T3894" s="8">
        <f>R3894+S3894</f>
        <v>15362</v>
      </c>
      <c r="U3894" s="8">
        <f>T3894-Q3894</f>
        <v>1310</v>
      </c>
      <c r="V3894" s="2" t="s">
        <v>63</v>
      </c>
      <c r="W3894" s="31">
        <f>IF(T3894&lt;5000,T3894*2%,IF(T3894&lt;25000,T3894*5%,IF(T3894&lt;50000,T3894*7%,IF(T3894&lt;100000,T3894*9%,IF(T3894&lt;250000,T3894*12%,T3894*15%)))))</f>
        <v>768.1</v>
      </c>
    </row>
    <row r="3895" spans="1:23" x14ac:dyDescent="0.3">
      <c r="A3895" s="2" t="s">
        <v>3788</v>
      </c>
      <c r="B3895" s="4">
        <v>44004</v>
      </c>
      <c r="C3895" s="4">
        <v>44005</v>
      </c>
      <c r="D3895" s="2" t="s">
        <v>35</v>
      </c>
      <c r="E3895" s="2" t="s">
        <v>91</v>
      </c>
      <c r="F3895" s="2" t="s">
        <v>818</v>
      </c>
      <c r="G3895" s="5" t="str">
        <f>VLOOKUP(F3895,'Customer Info'!A:B,2,0)</f>
        <v>Bobby</v>
      </c>
      <c r="H3895" s="5" t="str">
        <f>VLOOKUP(F3895,'Customer Info'!A:C,3,0)</f>
        <v>Odegard</v>
      </c>
      <c r="I3895" s="5" t="str">
        <f>VLOOKUP(F3895,'Customer Info'!A:E,5,0)</f>
        <v>Adelaide</v>
      </c>
      <c r="J3895" s="2" t="s">
        <v>441</v>
      </c>
      <c r="K3895" s="6" t="str">
        <f>VLOOKUP(J3895,'Product Details'!B:C,2,0)</f>
        <v>Technology</v>
      </c>
      <c r="L3895" s="6" t="str">
        <f>VLOOKUP(J3895,'Product Details'!B:D,3,0)</f>
        <v>Phones</v>
      </c>
      <c r="M3895" s="6" t="s">
        <v>6417</v>
      </c>
      <c r="N3895" s="2">
        <v>7658</v>
      </c>
      <c r="O3895" s="2">
        <v>7026</v>
      </c>
      <c r="P3895" s="2">
        <v>2</v>
      </c>
      <c r="Q3895" s="7">
        <f>O3895*P3895</f>
        <v>14052</v>
      </c>
      <c r="R3895" s="7">
        <f>N3895*P3895</f>
        <v>15316</v>
      </c>
      <c r="S3895" s="2">
        <v>23</v>
      </c>
      <c r="T3895" s="8">
        <f>R3895+S3895</f>
        <v>15339</v>
      </c>
      <c r="U3895" s="8">
        <f>T3895-Q3895</f>
        <v>1287</v>
      </c>
      <c r="V3895" s="2" t="s">
        <v>63</v>
      </c>
      <c r="W3895" s="31">
        <f>IF(T3895&lt;5000,T3895*2%,IF(T3895&lt;25000,T3895*5%,IF(T3895&lt;50000,T3895*7%,IF(T3895&lt;100000,T3895*9%,IF(T3895&lt;250000,T3895*12%,T3895*15%)))))</f>
        <v>766.95</v>
      </c>
    </row>
    <row r="3896" spans="1:23" x14ac:dyDescent="0.3">
      <c r="A3896" s="2" t="s">
        <v>561</v>
      </c>
      <c r="B3896" s="4">
        <v>43416</v>
      </c>
      <c r="C3896" s="4">
        <v>43418</v>
      </c>
      <c r="D3896" s="2" t="s">
        <v>28</v>
      </c>
      <c r="E3896" s="2" t="s">
        <v>29</v>
      </c>
      <c r="F3896" s="2" t="s">
        <v>219</v>
      </c>
      <c r="G3896" s="5" t="str">
        <f>VLOOKUP(F3896,'Customer Info'!A:B,2,0)</f>
        <v>Toby</v>
      </c>
      <c r="H3896" s="5" t="str">
        <f>VLOOKUP(F3896,'Customer Info'!A:C,3,0)</f>
        <v>Braunhardt</v>
      </c>
      <c r="I3896" s="5" t="str">
        <f>VLOOKUP(F3896,'Customer Info'!A:E,5,0)</f>
        <v>Perth</v>
      </c>
      <c r="J3896" s="2" t="s">
        <v>180</v>
      </c>
      <c r="K3896" s="6" t="str">
        <f>VLOOKUP(J3896,'Product Details'!B:C,2,0)</f>
        <v>Furniture</v>
      </c>
      <c r="L3896" s="6" t="str">
        <f>VLOOKUP(J3896,'Product Details'!B:D,3,0)</f>
        <v>Tables</v>
      </c>
      <c r="M3896" s="6" t="s">
        <v>6497</v>
      </c>
      <c r="N3896" s="2">
        <v>1916</v>
      </c>
      <c r="O3896" s="2">
        <v>1844</v>
      </c>
      <c r="P3896" s="2">
        <v>8</v>
      </c>
      <c r="Q3896" s="7">
        <f>O3896*P3896</f>
        <v>14752</v>
      </c>
      <c r="R3896" s="7">
        <f>N3896*P3896</f>
        <v>15328</v>
      </c>
      <c r="S3896" s="2">
        <v>24</v>
      </c>
      <c r="T3896" s="8">
        <f>R3896+S3896</f>
        <v>15352</v>
      </c>
      <c r="U3896" s="8">
        <f>T3896-Q3896</f>
        <v>600</v>
      </c>
      <c r="V3896" s="2" t="s">
        <v>33</v>
      </c>
      <c r="W3896" s="31">
        <f>IF(T3896&lt;5000,T3896*2%,IF(T3896&lt;25000,T3896*5%,IF(T3896&lt;50000,T3896*7%,IF(T3896&lt;100000,T3896*9%,IF(T3896&lt;250000,T3896*12%,T3896*15%)))))</f>
        <v>767.6</v>
      </c>
    </row>
    <row r="3897" spans="1:23" x14ac:dyDescent="0.3">
      <c r="A3897" s="2" t="s">
        <v>3947</v>
      </c>
      <c r="B3897" s="4">
        <v>44007</v>
      </c>
      <c r="C3897" s="4">
        <v>44008</v>
      </c>
      <c r="D3897" s="2" t="s">
        <v>47</v>
      </c>
      <c r="E3897" s="2" t="s">
        <v>36</v>
      </c>
      <c r="F3897" s="2" t="s">
        <v>703</v>
      </c>
      <c r="G3897" s="5" t="str">
        <f>VLOOKUP(F3897,'Customer Info'!A:B,2,0)</f>
        <v>Eric</v>
      </c>
      <c r="H3897" s="5" t="str">
        <f>VLOOKUP(F3897,'Customer Info'!A:C,3,0)</f>
        <v>Barreto</v>
      </c>
      <c r="I3897" s="5" t="str">
        <f>VLOOKUP(F3897,'Customer Info'!A:E,5,0)</f>
        <v>Liaoyang</v>
      </c>
      <c r="J3897" s="2" t="s">
        <v>183</v>
      </c>
      <c r="K3897" s="6" t="str">
        <f>VLOOKUP(J3897,'Product Details'!B:C,2,0)</f>
        <v>Furniture</v>
      </c>
      <c r="L3897" s="6" t="str">
        <f>VLOOKUP(J3897,'Product Details'!B:D,3,0)</f>
        <v>Tables</v>
      </c>
      <c r="M3897" s="6" t="s">
        <v>6546</v>
      </c>
      <c r="N3897" s="2">
        <v>1704</v>
      </c>
      <c r="O3897" s="2">
        <v>1624</v>
      </c>
      <c r="P3897" s="2">
        <v>9</v>
      </c>
      <c r="Q3897" s="7">
        <f>O3897*P3897</f>
        <v>14616</v>
      </c>
      <c r="R3897" s="7">
        <f>N3897*P3897</f>
        <v>15336</v>
      </c>
      <c r="S3897" s="2">
        <v>57</v>
      </c>
      <c r="T3897" s="8">
        <f>R3897+S3897</f>
        <v>15393</v>
      </c>
      <c r="U3897" s="8">
        <f>T3897-Q3897</f>
        <v>777</v>
      </c>
      <c r="V3897" s="2" t="s">
        <v>63</v>
      </c>
      <c r="W3897" s="31">
        <f>IF(T3897&lt;5000,T3897*2%,IF(T3897&lt;25000,T3897*5%,IF(T3897&lt;50000,T3897*7%,IF(T3897&lt;100000,T3897*9%,IF(T3897&lt;250000,T3897*12%,T3897*15%)))))</f>
        <v>769.65000000000009</v>
      </c>
    </row>
    <row r="3898" spans="1:23" x14ac:dyDescent="0.3">
      <c r="A3898" s="2" t="s">
        <v>3793</v>
      </c>
      <c r="B3898" s="4">
        <v>43932</v>
      </c>
      <c r="C3898" s="4">
        <v>43933</v>
      </c>
      <c r="D3898" s="2" t="s">
        <v>35</v>
      </c>
      <c r="E3898" s="2" t="s">
        <v>29</v>
      </c>
      <c r="F3898" s="2" t="s">
        <v>369</v>
      </c>
      <c r="G3898" s="5" t="str">
        <f>VLOOKUP(F3898,'Customer Info'!A:B,2,0)</f>
        <v>Alex</v>
      </c>
      <c r="H3898" s="5" t="str">
        <f>VLOOKUP(F3898,'Customer Info'!A:C,3,0)</f>
        <v>Avila</v>
      </c>
      <c r="I3898" s="5" t="str">
        <f>VLOOKUP(F3898,'Customer Info'!A:E,5,0)</f>
        <v>Newcastle</v>
      </c>
      <c r="J3898" s="2" t="s">
        <v>401</v>
      </c>
      <c r="K3898" s="6" t="str">
        <f>VLOOKUP(J3898,'Product Details'!B:C,2,0)</f>
        <v>Furniture</v>
      </c>
      <c r="L3898" s="6" t="str">
        <f>VLOOKUP(J3898,'Product Details'!B:D,3,0)</f>
        <v>Bookcases</v>
      </c>
      <c r="M3898" s="6" t="s">
        <v>6408</v>
      </c>
      <c r="N3898" s="2">
        <v>7691</v>
      </c>
      <c r="O3898" s="2">
        <v>7255</v>
      </c>
      <c r="P3898" s="2">
        <v>2</v>
      </c>
      <c r="Q3898" s="7">
        <f>O3898*P3898</f>
        <v>14510</v>
      </c>
      <c r="R3898" s="7">
        <f>N3898*P3898</f>
        <v>15382</v>
      </c>
      <c r="S3898" s="2">
        <v>34</v>
      </c>
      <c r="T3898" s="8">
        <f>R3898+S3898</f>
        <v>15416</v>
      </c>
      <c r="U3898" s="8">
        <f>T3898-Q3898</f>
        <v>906</v>
      </c>
      <c r="V3898" s="2" t="s">
        <v>33</v>
      </c>
      <c r="W3898" s="31">
        <f>IF(T3898&lt;5000,T3898*2%,IF(T3898&lt;25000,T3898*5%,IF(T3898&lt;50000,T3898*7%,IF(T3898&lt;100000,T3898*9%,IF(T3898&lt;250000,T3898*12%,T3898*15%)))))</f>
        <v>770.80000000000007</v>
      </c>
    </row>
    <row r="3899" spans="1:23" x14ac:dyDescent="0.3">
      <c r="A3899" s="2" t="s">
        <v>2348</v>
      </c>
      <c r="B3899" s="4">
        <v>43787</v>
      </c>
      <c r="C3899" s="4">
        <v>43789</v>
      </c>
      <c r="D3899" s="2" t="s">
        <v>35</v>
      </c>
      <c r="E3899" s="2" t="s">
        <v>36</v>
      </c>
      <c r="F3899" s="2" t="s">
        <v>549</v>
      </c>
      <c r="G3899" s="5" t="str">
        <f>VLOOKUP(F3899,'Customer Info'!A:B,2,0)</f>
        <v>Pauline</v>
      </c>
      <c r="H3899" s="5" t="str">
        <f>VLOOKUP(F3899,'Customer Info'!A:C,3,0)</f>
        <v>Chand</v>
      </c>
      <c r="I3899" s="5" t="str">
        <f>VLOOKUP(F3899,'Customer Info'!A:E,5,0)</f>
        <v>Perth</v>
      </c>
      <c r="J3899" s="2" t="s">
        <v>1167</v>
      </c>
      <c r="K3899" s="6" t="str">
        <f>VLOOKUP(J3899,'Product Details'!B:C,2,0)</f>
        <v>Office_Supplies</v>
      </c>
      <c r="L3899" s="6" t="str">
        <f>VLOOKUP(J3899,'Product Details'!B:D,3,0)</f>
        <v>Supplies</v>
      </c>
      <c r="M3899" s="6" t="s">
        <v>6444</v>
      </c>
      <c r="N3899" s="2">
        <v>7691</v>
      </c>
      <c r="O3899" s="2">
        <v>7255</v>
      </c>
      <c r="P3899" s="2">
        <v>2</v>
      </c>
      <c r="Q3899" s="7">
        <f>O3899*P3899</f>
        <v>14510</v>
      </c>
      <c r="R3899" s="7">
        <f>N3899*P3899</f>
        <v>15382</v>
      </c>
      <c r="S3899" s="2">
        <v>21</v>
      </c>
      <c r="T3899" s="8">
        <f>R3899+S3899</f>
        <v>15403</v>
      </c>
      <c r="U3899" s="8">
        <f>T3899-Q3899</f>
        <v>893</v>
      </c>
      <c r="V3899" s="2" t="s">
        <v>30</v>
      </c>
      <c r="W3899" s="31">
        <f>IF(T3899&lt;5000,T3899*2%,IF(T3899&lt;25000,T3899*5%,IF(T3899&lt;50000,T3899*7%,IF(T3899&lt;100000,T3899*9%,IF(T3899&lt;250000,T3899*12%,T3899*15%)))))</f>
        <v>770.15000000000009</v>
      </c>
    </row>
    <row r="3900" spans="1:23" x14ac:dyDescent="0.3">
      <c r="A3900" s="2" t="s">
        <v>4257</v>
      </c>
      <c r="B3900" s="4">
        <v>43254</v>
      </c>
      <c r="C3900" s="4">
        <v>43255</v>
      </c>
      <c r="D3900" s="2" t="s">
        <v>35</v>
      </c>
      <c r="E3900" s="2" t="s">
        <v>48</v>
      </c>
      <c r="F3900" s="2" t="s">
        <v>1221</v>
      </c>
      <c r="G3900" s="5" t="str">
        <f>VLOOKUP(F3900,'Customer Info'!A:B,2,0)</f>
        <v>Vivek</v>
      </c>
      <c r="H3900" s="5" t="str">
        <f>VLOOKUP(F3900,'Customer Info'!A:C,3,0)</f>
        <v>Grady</v>
      </c>
      <c r="I3900" s="5" t="str">
        <f>VLOOKUP(F3900,'Customer Info'!A:E,5,0)</f>
        <v>Shantou</v>
      </c>
      <c r="J3900" s="2" t="s">
        <v>699</v>
      </c>
      <c r="K3900" s="6" t="str">
        <f>VLOOKUP(J3900,'Product Details'!B:C,2,0)</f>
        <v>Technology</v>
      </c>
      <c r="L3900" s="6" t="str">
        <f>VLOOKUP(J3900,'Product Details'!B:D,3,0)</f>
        <v>Accessories</v>
      </c>
      <c r="M3900" s="6" t="s">
        <v>6443</v>
      </c>
      <c r="N3900" s="2">
        <v>7691</v>
      </c>
      <c r="O3900" s="2">
        <v>7255</v>
      </c>
      <c r="P3900" s="2">
        <v>2</v>
      </c>
      <c r="Q3900" s="7">
        <f>O3900*P3900</f>
        <v>14510</v>
      </c>
      <c r="R3900" s="7">
        <f>N3900*P3900</f>
        <v>15382</v>
      </c>
      <c r="S3900" s="2">
        <v>21</v>
      </c>
      <c r="T3900" s="8">
        <f>R3900+S3900</f>
        <v>15403</v>
      </c>
      <c r="U3900" s="8">
        <f>T3900-Q3900</f>
        <v>893</v>
      </c>
      <c r="V3900" s="2" t="s">
        <v>33</v>
      </c>
      <c r="W3900" s="31">
        <f>IF(T3900&lt;5000,T3900*2%,IF(T3900&lt;25000,T3900*5%,IF(T3900&lt;50000,T3900*7%,IF(T3900&lt;100000,T3900*9%,IF(T3900&lt;250000,T3900*12%,T3900*15%)))))</f>
        <v>770.15000000000009</v>
      </c>
    </row>
    <row r="3901" spans="1:23" x14ac:dyDescent="0.3">
      <c r="A3901" s="2" t="s">
        <v>2220</v>
      </c>
      <c r="B3901" s="4">
        <v>43293</v>
      </c>
      <c r="C3901" s="4">
        <v>43295</v>
      </c>
      <c r="D3901" s="2" t="s">
        <v>28</v>
      </c>
      <c r="E3901" s="2" t="s">
        <v>36</v>
      </c>
      <c r="F3901" s="2" t="s">
        <v>432</v>
      </c>
      <c r="G3901" s="5" t="str">
        <f>VLOOKUP(F3901,'Customer Info'!A:B,2,0)</f>
        <v>Rachel</v>
      </c>
      <c r="H3901" s="5" t="str">
        <f>VLOOKUP(F3901,'Customer Info'!A:C,3,0)</f>
        <v>Payne</v>
      </c>
      <c r="I3901" s="5" t="str">
        <f>VLOOKUP(F3901,'Customer Info'!A:E,5,0)</f>
        <v>Raipur</v>
      </c>
      <c r="J3901" s="2" t="s">
        <v>376</v>
      </c>
      <c r="K3901" s="6" t="str">
        <f>VLOOKUP(J3901,'Product Details'!B:C,2,0)</f>
        <v>Furniture</v>
      </c>
      <c r="L3901" s="6" t="str">
        <f>VLOOKUP(J3901,'Product Details'!B:D,3,0)</f>
        <v>Tables</v>
      </c>
      <c r="M3901" s="6" t="s">
        <v>6479</v>
      </c>
      <c r="N3901" s="2">
        <v>2200</v>
      </c>
      <c r="O3901" s="2">
        <v>2020</v>
      </c>
      <c r="P3901" s="2">
        <v>7</v>
      </c>
      <c r="Q3901" s="7">
        <f>O3901*P3901</f>
        <v>14140</v>
      </c>
      <c r="R3901" s="7">
        <f>N3901*P3901</f>
        <v>15400</v>
      </c>
      <c r="S3901" s="2">
        <v>82</v>
      </c>
      <c r="T3901" s="8">
        <f>R3901+S3901</f>
        <v>15482</v>
      </c>
      <c r="U3901" s="8">
        <f>T3901-Q3901</f>
        <v>1342</v>
      </c>
      <c r="V3901" s="2" t="s">
        <v>63</v>
      </c>
      <c r="W3901" s="31">
        <f>IF(T3901&lt;5000,T3901*2%,IF(T3901&lt;25000,T3901*5%,IF(T3901&lt;50000,T3901*7%,IF(T3901&lt;100000,T3901*9%,IF(T3901&lt;250000,T3901*12%,T3901*15%)))))</f>
        <v>774.1</v>
      </c>
    </row>
    <row r="3902" spans="1:23" x14ac:dyDescent="0.3">
      <c r="A3902" s="2" t="s">
        <v>712</v>
      </c>
      <c r="B3902" s="4">
        <v>43292</v>
      </c>
      <c r="C3902" s="4">
        <v>43292</v>
      </c>
      <c r="D3902" s="2" t="s">
        <v>28</v>
      </c>
      <c r="E3902" s="2" t="s">
        <v>29</v>
      </c>
      <c r="F3902" s="2" t="s">
        <v>713</v>
      </c>
      <c r="G3902" s="5" t="str">
        <f>VLOOKUP(F3902,'Customer Info'!A:B,2,0)</f>
        <v>Tom</v>
      </c>
      <c r="H3902" s="5" t="str">
        <f>VLOOKUP(F3902,'Customer Info'!A:C,3,0)</f>
        <v>Boeckenhauer</v>
      </c>
      <c r="I3902" s="5" t="str">
        <f>VLOOKUP(F3902,'Customer Info'!A:E,5,0)</f>
        <v>Neunkirchen</v>
      </c>
      <c r="J3902" s="2" t="s">
        <v>83</v>
      </c>
      <c r="K3902" s="6" t="str">
        <f>VLOOKUP(J3902,'Product Details'!B:C,2,0)</f>
        <v>Furniture</v>
      </c>
      <c r="L3902" s="6" t="str">
        <f>VLOOKUP(J3902,'Product Details'!B:D,3,0)</f>
        <v>Chairs</v>
      </c>
      <c r="M3902" s="6" t="s">
        <v>6406</v>
      </c>
      <c r="N3902" s="2">
        <v>1718</v>
      </c>
      <c r="O3902" s="2">
        <v>1545</v>
      </c>
      <c r="P3902" s="2">
        <v>9</v>
      </c>
      <c r="Q3902" s="7">
        <f>O3902*P3902</f>
        <v>13905</v>
      </c>
      <c r="R3902" s="7">
        <f>N3902*P3902</f>
        <v>15462</v>
      </c>
      <c r="S3902" s="2">
        <v>90</v>
      </c>
      <c r="T3902" s="8">
        <f>R3902+S3902</f>
        <v>15552</v>
      </c>
      <c r="U3902" s="8">
        <f>T3902-Q3902</f>
        <v>1647</v>
      </c>
      <c r="V3902" s="2" t="s">
        <v>63</v>
      </c>
      <c r="W3902" s="31">
        <f>IF(T3902&lt;5000,T3902*2%,IF(T3902&lt;25000,T3902*5%,IF(T3902&lt;50000,T3902*7%,IF(T3902&lt;100000,T3902*9%,IF(T3902&lt;250000,T3902*12%,T3902*15%)))))</f>
        <v>777.6</v>
      </c>
    </row>
    <row r="3903" spans="1:23" x14ac:dyDescent="0.3">
      <c r="A3903" s="2" t="s">
        <v>3232</v>
      </c>
      <c r="B3903" s="4">
        <v>43310</v>
      </c>
      <c r="C3903" s="4">
        <v>43310</v>
      </c>
      <c r="D3903" s="2" t="s">
        <v>28</v>
      </c>
      <c r="E3903" s="2" t="s">
        <v>48</v>
      </c>
      <c r="F3903" s="2" t="s">
        <v>1176</v>
      </c>
      <c r="G3903" s="5" t="str">
        <f>VLOOKUP(F3903,'Customer Info'!A:B,2,0)</f>
        <v>Olvera</v>
      </c>
      <c r="H3903" s="5" t="str">
        <f>VLOOKUP(F3903,'Customer Info'!A:C,3,0)</f>
        <v>Toch</v>
      </c>
      <c r="I3903" s="5" t="str">
        <f>VLOOKUP(F3903,'Customer Info'!A:E,5,0)</f>
        <v>Neubrandenburg</v>
      </c>
      <c r="J3903" s="2" t="s">
        <v>840</v>
      </c>
      <c r="K3903" s="6" t="str">
        <f>VLOOKUP(J3903,'Product Details'!B:C,2,0)</f>
        <v>Office_Supplies</v>
      </c>
      <c r="L3903" s="6" t="str">
        <f>VLOOKUP(J3903,'Product Details'!B:D,3,0)</f>
        <v>Envelopes</v>
      </c>
      <c r="M3903" s="6" t="s">
        <v>6483</v>
      </c>
      <c r="N3903" s="2">
        <v>1718</v>
      </c>
      <c r="O3903" s="2">
        <v>1545</v>
      </c>
      <c r="P3903" s="2">
        <v>9</v>
      </c>
      <c r="Q3903" s="7">
        <f>O3903*P3903</f>
        <v>13905</v>
      </c>
      <c r="R3903" s="7">
        <f>N3903*P3903</f>
        <v>15462</v>
      </c>
      <c r="S3903" s="2">
        <v>78</v>
      </c>
      <c r="T3903" s="8">
        <f>R3903+S3903</f>
        <v>15540</v>
      </c>
      <c r="U3903" s="8">
        <f>T3903-Q3903</f>
        <v>1635</v>
      </c>
      <c r="V3903" s="2" t="s">
        <v>33</v>
      </c>
      <c r="W3903" s="31">
        <f>IF(T3903&lt;5000,T3903*2%,IF(T3903&lt;25000,T3903*5%,IF(T3903&lt;50000,T3903*7%,IF(T3903&lt;100000,T3903*9%,IF(T3903&lt;250000,T3903*12%,T3903*15%)))))</f>
        <v>777</v>
      </c>
    </row>
    <row r="3904" spans="1:23" x14ac:dyDescent="0.3">
      <c r="A3904" s="2" t="s">
        <v>1059</v>
      </c>
      <c r="B3904" s="4">
        <v>43618</v>
      </c>
      <c r="C3904" s="4">
        <v>43619</v>
      </c>
      <c r="D3904" s="2" t="s">
        <v>28</v>
      </c>
      <c r="E3904" s="2" t="s">
        <v>43</v>
      </c>
      <c r="F3904" s="2" t="s">
        <v>549</v>
      </c>
      <c r="G3904" s="5" t="str">
        <f>VLOOKUP(F3904,'Customer Info'!A:B,2,0)</f>
        <v>Pauline</v>
      </c>
      <c r="H3904" s="5" t="str">
        <f>VLOOKUP(F3904,'Customer Info'!A:C,3,0)</f>
        <v>Chand</v>
      </c>
      <c r="I3904" s="5" t="str">
        <f>VLOOKUP(F3904,'Customer Info'!A:E,5,0)</f>
        <v>Perth</v>
      </c>
      <c r="J3904" s="2" t="s">
        <v>761</v>
      </c>
      <c r="K3904" s="6" t="str">
        <f>VLOOKUP(J3904,'Product Details'!B:C,2,0)</f>
        <v>Technology</v>
      </c>
      <c r="L3904" s="6" t="str">
        <f>VLOOKUP(J3904,'Product Details'!B:D,3,0)</f>
        <v>Machines</v>
      </c>
      <c r="M3904" s="6" t="s">
        <v>6438</v>
      </c>
      <c r="N3904" s="2">
        <v>3108</v>
      </c>
      <c r="O3904" s="2">
        <v>2882</v>
      </c>
      <c r="P3904" s="2">
        <v>5</v>
      </c>
      <c r="Q3904" s="7">
        <f>O3904*P3904</f>
        <v>14410</v>
      </c>
      <c r="R3904" s="7">
        <f>N3904*P3904</f>
        <v>15540</v>
      </c>
      <c r="S3904" s="2">
        <v>76</v>
      </c>
      <c r="T3904" s="8">
        <f>R3904+S3904</f>
        <v>15616</v>
      </c>
      <c r="U3904" s="8">
        <f>T3904-Q3904</f>
        <v>1206</v>
      </c>
      <c r="V3904" s="2" t="s">
        <v>63</v>
      </c>
      <c r="W3904" s="31">
        <f>IF(T3904&lt;5000,T3904*2%,IF(T3904&lt;25000,T3904*5%,IF(T3904&lt;50000,T3904*7%,IF(T3904&lt;100000,T3904*9%,IF(T3904&lt;250000,T3904*12%,T3904*15%)))))</f>
        <v>780.80000000000007</v>
      </c>
    </row>
    <row r="3905" spans="1:23" x14ac:dyDescent="0.3">
      <c r="A3905" s="2" t="s">
        <v>2292</v>
      </c>
      <c r="B3905" s="4">
        <v>43529</v>
      </c>
      <c r="C3905" s="4">
        <v>43529</v>
      </c>
      <c r="D3905" s="2" t="s">
        <v>35</v>
      </c>
      <c r="E3905" s="2" t="s">
        <v>29</v>
      </c>
      <c r="F3905" s="2" t="s">
        <v>506</v>
      </c>
      <c r="G3905" s="5" t="str">
        <f>VLOOKUP(F3905,'Customer Info'!A:B,2,0)</f>
        <v>Cari</v>
      </c>
      <c r="H3905" s="5" t="str">
        <f>VLOOKUP(F3905,'Customer Info'!A:C,3,0)</f>
        <v>MacIntyre</v>
      </c>
      <c r="I3905" s="5" t="str">
        <f>VLOOKUP(F3905,'Customer Info'!A:E,5,0)</f>
        <v>Freiburg</v>
      </c>
      <c r="J3905" s="2" t="s">
        <v>41</v>
      </c>
      <c r="K3905" s="6" t="str">
        <f>VLOOKUP(J3905,'Product Details'!B:C,2,0)</f>
        <v>Office_Supplies</v>
      </c>
      <c r="L3905" s="6" t="str">
        <f>VLOOKUP(J3905,'Product Details'!B:D,3,0)</f>
        <v>Supplies</v>
      </c>
      <c r="M3905" s="6" t="s">
        <v>6554</v>
      </c>
      <c r="N3905" s="2">
        <v>2228</v>
      </c>
      <c r="O3905" s="2">
        <v>2143</v>
      </c>
      <c r="P3905" s="2">
        <v>7</v>
      </c>
      <c r="Q3905" s="7">
        <f>O3905*P3905</f>
        <v>15001</v>
      </c>
      <c r="R3905" s="7">
        <f>N3905*P3905</f>
        <v>15596</v>
      </c>
      <c r="S3905" s="2">
        <v>54</v>
      </c>
      <c r="T3905" s="8">
        <f>R3905+S3905</f>
        <v>15650</v>
      </c>
      <c r="U3905" s="8">
        <f>T3905-Q3905</f>
        <v>649</v>
      </c>
      <c r="V3905" s="2" t="s">
        <v>63</v>
      </c>
      <c r="W3905" s="31">
        <f>IF(T3905&lt;5000,T3905*2%,IF(T3905&lt;25000,T3905*5%,IF(T3905&lt;50000,T3905*7%,IF(T3905&lt;100000,T3905*9%,IF(T3905&lt;250000,T3905*12%,T3905*15%)))))</f>
        <v>782.5</v>
      </c>
    </row>
    <row r="3906" spans="1:23" x14ac:dyDescent="0.3">
      <c r="A3906" s="2" t="s">
        <v>3598</v>
      </c>
      <c r="B3906" s="4">
        <v>43502</v>
      </c>
      <c r="C3906" s="4">
        <v>43502</v>
      </c>
      <c r="D3906" s="2" t="s">
        <v>28</v>
      </c>
      <c r="E3906" s="2" t="s">
        <v>29</v>
      </c>
      <c r="F3906" s="2" t="s">
        <v>400</v>
      </c>
      <c r="G3906" s="5" t="str">
        <f>VLOOKUP(F3906,'Customer Info'!A:B,2,0)</f>
        <v>Candace</v>
      </c>
      <c r="H3906" s="5" t="str">
        <f>VLOOKUP(F3906,'Customer Info'!A:C,3,0)</f>
        <v>McMahon</v>
      </c>
      <c r="I3906" s="5" t="str">
        <f>VLOOKUP(F3906,'Customer Info'!A:E,5,0)</f>
        <v>Canberra</v>
      </c>
      <c r="J3906" s="2" t="s">
        <v>1396</v>
      </c>
      <c r="K3906" s="6" t="str">
        <f>VLOOKUP(J3906,'Product Details'!B:C,2,0)</f>
        <v>Technology</v>
      </c>
      <c r="L3906" s="6" t="str">
        <f>VLOOKUP(J3906,'Product Details'!B:D,3,0)</f>
        <v>Phones</v>
      </c>
      <c r="M3906" s="6" t="s">
        <v>6550</v>
      </c>
      <c r="N3906" s="2">
        <v>1734</v>
      </c>
      <c r="O3906" s="2">
        <v>1702</v>
      </c>
      <c r="P3906" s="2">
        <v>9</v>
      </c>
      <c r="Q3906" s="7">
        <f>O3906*P3906</f>
        <v>15318</v>
      </c>
      <c r="R3906" s="7">
        <f>N3906*P3906</f>
        <v>15606</v>
      </c>
      <c r="S3906" s="2">
        <v>26</v>
      </c>
      <c r="T3906" s="8">
        <f>R3906+S3906</f>
        <v>15632</v>
      </c>
      <c r="U3906" s="8">
        <f>T3906-Q3906</f>
        <v>314</v>
      </c>
      <c r="V3906" s="2" t="s">
        <v>33</v>
      </c>
      <c r="W3906" s="31">
        <f>IF(T3906&lt;5000,T3906*2%,IF(T3906&lt;25000,T3906*5%,IF(T3906&lt;50000,T3906*7%,IF(T3906&lt;100000,T3906*9%,IF(T3906&lt;250000,T3906*12%,T3906*15%)))))</f>
        <v>781.6</v>
      </c>
    </row>
    <row r="3907" spans="1:23" x14ac:dyDescent="0.3">
      <c r="A3907" s="2" t="s">
        <v>2850</v>
      </c>
      <c r="B3907" s="4">
        <v>43880</v>
      </c>
      <c r="C3907" s="4">
        <v>43882</v>
      </c>
      <c r="D3907" s="2" t="s">
        <v>47</v>
      </c>
      <c r="E3907" s="2" t="s">
        <v>91</v>
      </c>
      <c r="F3907" s="2" t="s">
        <v>1473</v>
      </c>
      <c r="G3907" s="5" t="str">
        <f>VLOOKUP(F3907,'Customer Info'!A:B,2,0)</f>
        <v>Caroline</v>
      </c>
      <c r="H3907" s="5" t="str">
        <f>VLOOKUP(F3907,'Customer Info'!A:C,3,0)</f>
        <v>Jumper</v>
      </c>
      <c r="I3907" s="5" t="str">
        <f>VLOOKUP(F3907,'Customer Info'!A:E,5,0)</f>
        <v>Xuzhou</v>
      </c>
      <c r="J3907" s="2" t="s">
        <v>1224</v>
      </c>
      <c r="K3907" s="6" t="str">
        <f>VLOOKUP(J3907,'Product Details'!B:C,2,0)</f>
        <v>Office_Supplies</v>
      </c>
      <c r="L3907" s="6" t="str">
        <f>VLOOKUP(J3907,'Product Details'!B:D,3,0)</f>
        <v>Labels</v>
      </c>
      <c r="M3907" s="6" t="s">
        <v>6466</v>
      </c>
      <c r="N3907" s="2">
        <v>2243</v>
      </c>
      <c r="O3907" s="2">
        <v>2000</v>
      </c>
      <c r="P3907" s="2">
        <v>7</v>
      </c>
      <c r="Q3907" s="7">
        <f>O3907*P3907</f>
        <v>14000</v>
      </c>
      <c r="R3907" s="7">
        <f>N3907*P3907</f>
        <v>15701</v>
      </c>
      <c r="S3907" s="2">
        <v>60</v>
      </c>
      <c r="T3907" s="8">
        <f>R3907+S3907</f>
        <v>15761</v>
      </c>
      <c r="U3907" s="8">
        <f>T3907-Q3907</f>
        <v>1761</v>
      </c>
      <c r="V3907" s="2" t="s">
        <v>63</v>
      </c>
      <c r="W3907" s="31">
        <f>IF(T3907&lt;5000,T3907*2%,IF(T3907&lt;25000,T3907*5%,IF(T3907&lt;50000,T3907*7%,IF(T3907&lt;100000,T3907*9%,IF(T3907&lt;250000,T3907*12%,T3907*15%)))))</f>
        <v>788.05000000000007</v>
      </c>
    </row>
    <row r="3908" spans="1:23" x14ac:dyDescent="0.3">
      <c r="A3908" s="2" t="s">
        <v>879</v>
      </c>
      <c r="B3908" s="4">
        <v>43113</v>
      </c>
      <c r="C3908" s="4">
        <v>43115</v>
      </c>
      <c r="D3908" s="2" t="s">
        <v>28</v>
      </c>
      <c r="E3908" s="2" t="s">
        <v>91</v>
      </c>
      <c r="F3908" s="2" t="s">
        <v>880</v>
      </c>
      <c r="G3908" s="5" t="str">
        <f>VLOOKUP(F3908,'Customer Info'!A:B,2,0)</f>
        <v>David</v>
      </c>
      <c r="H3908" s="5" t="str">
        <f>VLOOKUP(F3908,'Customer Info'!A:C,3,0)</f>
        <v>Smith</v>
      </c>
      <c r="I3908" s="5" t="str">
        <f>VLOOKUP(F3908,'Customer Info'!A:E,5,0)</f>
        <v>Surat</v>
      </c>
      <c r="J3908" s="2" t="s">
        <v>170</v>
      </c>
      <c r="K3908" s="6" t="str">
        <f>VLOOKUP(J3908,'Product Details'!B:C,2,0)</f>
        <v>Office_Supplies</v>
      </c>
      <c r="L3908" s="6" t="str">
        <f>VLOOKUP(J3908,'Product Details'!B:D,3,0)</f>
        <v>Labels</v>
      </c>
      <c r="M3908" s="6" t="s">
        <v>6467</v>
      </c>
      <c r="N3908" s="2">
        <v>2244</v>
      </c>
      <c r="O3908" s="2">
        <v>2143</v>
      </c>
      <c r="P3908" s="2">
        <v>7</v>
      </c>
      <c r="Q3908" s="7">
        <f>O3908*P3908</f>
        <v>15001</v>
      </c>
      <c r="R3908" s="7">
        <f>N3908*P3908</f>
        <v>15708</v>
      </c>
      <c r="S3908" s="2">
        <v>77</v>
      </c>
      <c r="T3908" s="8">
        <f>R3908+S3908</f>
        <v>15785</v>
      </c>
      <c r="U3908" s="8">
        <f>T3908-Q3908</f>
        <v>784</v>
      </c>
      <c r="V3908" s="2" t="s">
        <v>63</v>
      </c>
      <c r="W3908" s="31">
        <f>IF(T3908&lt;5000,T3908*2%,IF(T3908&lt;25000,T3908*5%,IF(T3908&lt;50000,T3908*7%,IF(T3908&lt;100000,T3908*9%,IF(T3908&lt;250000,T3908*12%,T3908*15%)))))</f>
        <v>789.25</v>
      </c>
    </row>
    <row r="3909" spans="1:23" x14ac:dyDescent="0.3">
      <c r="A3909" s="2" t="s">
        <v>3663</v>
      </c>
      <c r="B3909" s="4">
        <v>44058</v>
      </c>
      <c r="C3909" s="4">
        <v>44060</v>
      </c>
      <c r="D3909" s="2" t="s">
        <v>35</v>
      </c>
      <c r="E3909" s="2" t="s">
        <v>68</v>
      </c>
      <c r="F3909" s="2" t="s">
        <v>200</v>
      </c>
      <c r="G3909" s="5" t="str">
        <f>VLOOKUP(F3909,'Customer Info'!A:B,2,0)</f>
        <v>James</v>
      </c>
      <c r="H3909" s="5" t="str">
        <f>VLOOKUP(F3909,'Customer Info'!A:C,3,0)</f>
        <v>Lanier</v>
      </c>
      <c r="I3909" s="5" t="str">
        <f>VLOOKUP(F3909,'Customer Info'!A:E,5,0)</f>
        <v>Dortmund</v>
      </c>
      <c r="J3909" s="2" t="s">
        <v>699</v>
      </c>
      <c r="K3909" s="6" t="str">
        <f>VLOOKUP(J3909,'Product Details'!B:C,2,0)</f>
        <v>Technology</v>
      </c>
      <c r="L3909" s="6" t="str">
        <f>VLOOKUP(J3909,'Product Details'!B:D,3,0)</f>
        <v>Accessories</v>
      </c>
      <c r="M3909" s="6" t="s">
        <v>6443</v>
      </c>
      <c r="N3909" s="2">
        <v>7864</v>
      </c>
      <c r="O3909" s="2">
        <v>7563</v>
      </c>
      <c r="P3909" s="2">
        <v>2</v>
      </c>
      <c r="Q3909" s="7">
        <f>O3909*P3909</f>
        <v>15126</v>
      </c>
      <c r="R3909" s="7">
        <f>N3909*P3909</f>
        <v>15728</v>
      </c>
      <c r="S3909" s="2">
        <v>93</v>
      </c>
      <c r="T3909" s="8">
        <f>R3909+S3909</f>
        <v>15821</v>
      </c>
      <c r="U3909" s="8">
        <f>T3909-Q3909</f>
        <v>695</v>
      </c>
      <c r="V3909" s="2" t="s">
        <v>63</v>
      </c>
      <c r="W3909" s="31">
        <f>IF(T3909&lt;5000,T3909*2%,IF(T3909&lt;25000,T3909*5%,IF(T3909&lt;50000,T3909*7%,IF(T3909&lt;100000,T3909*9%,IF(T3909&lt;250000,T3909*12%,T3909*15%)))))</f>
        <v>791.05000000000007</v>
      </c>
    </row>
    <row r="3910" spans="1:23" x14ac:dyDescent="0.3">
      <c r="A3910" s="2" t="s">
        <v>985</v>
      </c>
      <c r="B3910" s="4">
        <v>43804</v>
      </c>
      <c r="C3910" s="4">
        <v>43806</v>
      </c>
      <c r="D3910" s="2" t="s">
        <v>35</v>
      </c>
      <c r="E3910" s="2" t="s">
        <v>91</v>
      </c>
      <c r="F3910" s="2" t="s">
        <v>251</v>
      </c>
      <c r="G3910" s="5" t="str">
        <f>VLOOKUP(F3910,'Customer Info'!A:B,2,0)</f>
        <v>Sanjit</v>
      </c>
      <c r="H3910" s="5" t="str">
        <f>VLOOKUP(F3910,'Customer Info'!A:C,3,0)</f>
        <v>Chand</v>
      </c>
      <c r="I3910" s="5" t="str">
        <f>VLOOKUP(F3910,'Customer Info'!A:E,5,0)</f>
        <v>Thiruvananthapuram</v>
      </c>
      <c r="J3910" s="2" t="s">
        <v>388</v>
      </c>
      <c r="K3910" s="6" t="str">
        <f>VLOOKUP(J3910,'Product Details'!B:C,2,0)</f>
        <v>Furniture</v>
      </c>
      <c r="L3910" s="6" t="str">
        <f>VLOOKUP(J3910,'Product Details'!B:D,3,0)</f>
        <v>Tables</v>
      </c>
      <c r="M3910" s="6" t="s">
        <v>6474</v>
      </c>
      <c r="N3910" s="2">
        <v>7864</v>
      </c>
      <c r="O3910" s="2">
        <v>7563</v>
      </c>
      <c r="P3910" s="2">
        <v>2</v>
      </c>
      <c r="Q3910" s="7">
        <f>O3910*P3910</f>
        <v>15126</v>
      </c>
      <c r="R3910" s="7">
        <f>N3910*P3910</f>
        <v>15728</v>
      </c>
      <c r="S3910" s="2">
        <v>75</v>
      </c>
      <c r="T3910" s="8">
        <f>R3910+S3910</f>
        <v>15803</v>
      </c>
      <c r="U3910" s="8">
        <f>T3910-Q3910</f>
        <v>677</v>
      </c>
      <c r="V3910" s="2" t="s">
        <v>63</v>
      </c>
      <c r="W3910" s="31">
        <f>IF(T3910&lt;5000,T3910*2%,IF(T3910&lt;25000,T3910*5%,IF(T3910&lt;50000,T3910*7%,IF(T3910&lt;100000,T3910*9%,IF(T3910&lt;250000,T3910*12%,T3910*15%)))))</f>
        <v>790.15000000000009</v>
      </c>
    </row>
    <row r="3911" spans="1:23" x14ac:dyDescent="0.3">
      <c r="A3911" s="2" t="s">
        <v>1046</v>
      </c>
      <c r="B3911" s="4">
        <v>43778</v>
      </c>
      <c r="C3911" s="4">
        <v>43779</v>
      </c>
      <c r="D3911" s="2" t="s">
        <v>35</v>
      </c>
      <c r="E3911" s="2" t="s">
        <v>91</v>
      </c>
      <c r="F3911" s="2" t="s">
        <v>1047</v>
      </c>
      <c r="G3911" s="5" t="str">
        <f>VLOOKUP(F3911,'Customer Info'!A:B,2,0)</f>
        <v>Logan</v>
      </c>
      <c r="H3911" s="5" t="str">
        <f>VLOOKUP(F3911,'Customer Info'!A:C,3,0)</f>
        <v>Currie</v>
      </c>
      <c r="I3911" s="5" t="str">
        <f>VLOOKUP(F3911,'Customer Info'!A:E,5,0)</f>
        <v>Gold Coast</v>
      </c>
      <c r="J3911" s="2" t="s">
        <v>503</v>
      </c>
      <c r="K3911" s="6" t="str">
        <f>VLOOKUP(J3911,'Product Details'!B:C,2,0)</f>
        <v>Technology</v>
      </c>
      <c r="L3911" s="6" t="str">
        <f>VLOOKUP(J3911,'Product Details'!B:D,3,0)</f>
        <v>Machines</v>
      </c>
      <c r="M3911" s="6" t="s">
        <v>6540</v>
      </c>
      <c r="N3911" s="2">
        <v>7864</v>
      </c>
      <c r="O3911" s="2">
        <v>7563</v>
      </c>
      <c r="P3911" s="2">
        <v>2</v>
      </c>
      <c r="Q3911" s="7">
        <f>O3911*P3911</f>
        <v>15126</v>
      </c>
      <c r="R3911" s="7">
        <f>N3911*P3911</f>
        <v>15728</v>
      </c>
      <c r="S3911" s="2">
        <v>59</v>
      </c>
      <c r="T3911" s="8">
        <f>R3911+S3911</f>
        <v>15787</v>
      </c>
      <c r="U3911" s="8">
        <f>T3911-Q3911</f>
        <v>661</v>
      </c>
      <c r="V3911" s="2" t="s">
        <v>33</v>
      </c>
      <c r="W3911" s="31">
        <f>IF(T3911&lt;5000,T3911*2%,IF(T3911&lt;25000,T3911*5%,IF(T3911&lt;50000,T3911*7%,IF(T3911&lt;100000,T3911*9%,IF(T3911&lt;250000,T3911*12%,T3911*15%)))))</f>
        <v>789.35</v>
      </c>
    </row>
    <row r="3912" spans="1:23" x14ac:dyDescent="0.3">
      <c r="A3912" s="2" t="s">
        <v>4236</v>
      </c>
      <c r="B3912" s="4">
        <v>43283</v>
      </c>
      <c r="C3912" s="4">
        <v>43283</v>
      </c>
      <c r="D3912" s="2" t="s">
        <v>35</v>
      </c>
      <c r="E3912" s="2" t="s">
        <v>91</v>
      </c>
      <c r="F3912" s="2" t="s">
        <v>225</v>
      </c>
      <c r="G3912" s="5" t="str">
        <f>VLOOKUP(F3912,'Customer Info'!A:B,2,0)</f>
        <v>Sam</v>
      </c>
      <c r="H3912" s="5" t="str">
        <f>VLOOKUP(F3912,'Customer Info'!A:C,3,0)</f>
        <v>Zeldin</v>
      </c>
      <c r="I3912" s="5" t="str">
        <f>VLOOKUP(F3912,'Customer Info'!A:E,5,0)</f>
        <v>Yanji</v>
      </c>
      <c r="J3912" s="2" t="s">
        <v>514</v>
      </c>
      <c r="K3912" s="6" t="str">
        <f>VLOOKUP(J3912,'Product Details'!B:C,2,0)</f>
        <v>Technology</v>
      </c>
      <c r="L3912" s="6" t="str">
        <f>VLOOKUP(J3912,'Product Details'!B:D,3,0)</f>
        <v>Accessories</v>
      </c>
      <c r="M3912" s="6" t="s">
        <v>6431</v>
      </c>
      <c r="N3912" s="2">
        <v>7864</v>
      </c>
      <c r="O3912" s="2">
        <v>7563</v>
      </c>
      <c r="P3912" s="2">
        <v>2</v>
      </c>
      <c r="Q3912" s="7">
        <f>O3912*P3912</f>
        <v>15126</v>
      </c>
      <c r="R3912" s="7">
        <f>N3912*P3912</f>
        <v>15728</v>
      </c>
      <c r="S3912" s="2">
        <v>56</v>
      </c>
      <c r="T3912" s="8">
        <f>R3912+S3912</f>
        <v>15784</v>
      </c>
      <c r="U3912" s="8">
        <f>T3912-Q3912</f>
        <v>658</v>
      </c>
      <c r="V3912" s="2" t="s">
        <v>63</v>
      </c>
      <c r="W3912" s="31">
        <f>IF(T3912&lt;5000,T3912*2%,IF(T3912&lt;25000,T3912*5%,IF(T3912&lt;50000,T3912*7%,IF(T3912&lt;100000,T3912*9%,IF(T3912&lt;250000,T3912*12%,T3912*15%)))))</f>
        <v>789.2</v>
      </c>
    </row>
    <row r="3913" spans="1:23" x14ac:dyDescent="0.3">
      <c r="A3913" s="2" t="s">
        <v>5214</v>
      </c>
      <c r="B3913" s="4">
        <v>43709</v>
      </c>
      <c r="C3913" s="4">
        <v>43711</v>
      </c>
      <c r="D3913" s="2" t="s">
        <v>35</v>
      </c>
      <c r="E3913" s="2" t="s">
        <v>91</v>
      </c>
      <c r="F3913" s="2" t="s">
        <v>1066</v>
      </c>
      <c r="G3913" s="5" t="str">
        <f>VLOOKUP(F3913,'Customer Info'!A:B,2,0)</f>
        <v>John</v>
      </c>
      <c r="H3913" s="5" t="str">
        <f>VLOOKUP(F3913,'Customer Info'!A:C,3,0)</f>
        <v>Lucas</v>
      </c>
      <c r="I3913" s="5" t="str">
        <f>VLOOKUP(F3913,'Customer Info'!A:E,5,0)</f>
        <v>Beijing</v>
      </c>
      <c r="J3913" s="2" t="s">
        <v>245</v>
      </c>
      <c r="K3913" s="6" t="str">
        <f>VLOOKUP(J3913,'Product Details'!B:C,2,0)</f>
        <v>Office_Supplies</v>
      </c>
      <c r="L3913" s="6" t="str">
        <f>VLOOKUP(J3913,'Product Details'!B:D,3,0)</f>
        <v>Envelopes</v>
      </c>
      <c r="M3913" s="6" t="s">
        <v>6427</v>
      </c>
      <c r="N3913" s="2">
        <v>7864</v>
      </c>
      <c r="O3913" s="2">
        <v>7563</v>
      </c>
      <c r="P3913" s="2">
        <v>2</v>
      </c>
      <c r="Q3913" s="7">
        <f>O3913*P3913</f>
        <v>15126</v>
      </c>
      <c r="R3913" s="7">
        <f>N3913*P3913</f>
        <v>15728</v>
      </c>
      <c r="S3913" s="2">
        <v>56</v>
      </c>
      <c r="T3913" s="8">
        <f>R3913+S3913</f>
        <v>15784</v>
      </c>
      <c r="U3913" s="8">
        <f>T3913-Q3913</f>
        <v>658</v>
      </c>
      <c r="V3913" s="2" t="s">
        <v>33</v>
      </c>
      <c r="W3913" s="31">
        <f>IF(T3913&lt;5000,T3913*2%,IF(T3913&lt;25000,T3913*5%,IF(T3913&lt;50000,T3913*7%,IF(T3913&lt;100000,T3913*9%,IF(T3913&lt;250000,T3913*12%,T3913*15%)))))</f>
        <v>789.2</v>
      </c>
    </row>
    <row r="3914" spans="1:23" x14ac:dyDescent="0.3">
      <c r="A3914" s="2" t="s">
        <v>431</v>
      </c>
      <c r="B3914" s="4">
        <v>43159</v>
      </c>
      <c r="C3914" s="4">
        <v>43159</v>
      </c>
      <c r="D3914" s="2" t="s">
        <v>35</v>
      </c>
      <c r="E3914" s="2" t="s">
        <v>43</v>
      </c>
      <c r="F3914" s="2" t="s">
        <v>432</v>
      </c>
      <c r="G3914" s="5" t="str">
        <f>VLOOKUP(F3914,'Customer Info'!A:B,2,0)</f>
        <v>Rachel</v>
      </c>
      <c r="H3914" s="5" t="str">
        <f>VLOOKUP(F3914,'Customer Info'!A:C,3,0)</f>
        <v>Payne</v>
      </c>
      <c r="I3914" s="5" t="str">
        <f>VLOOKUP(F3914,'Customer Info'!A:E,5,0)</f>
        <v>Raipur</v>
      </c>
      <c r="J3914" s="2" t="s">
        <v>433</v>
      </c>
      <c r="K3914" s="6" t="str">
        <f>VLOOKUP(J3914,'Product Details'!B:C,2,0)</f>
        <v>Office_Supplies</v>
      </c>
      <c r="L3914" s="6" t="str">
        <f>VLOOKUP(J3914,'Product Details'!B:D,3,0)</f>
        <v>Binders</v>
      </c>
      <c r="M3914" s="6" t="s">
        <v>6563</v>
      </c>
      <c r="N3914" s="2">
        <v>2627</v>
      </c>
      <c r="O3914" s="2">
        <v>2528</v>
      </c>
      <c r="P3914" s="2">
        <v>6</v>
      </c>
      <c r="Q3914" s="7">
        <f>O3914*P3914</f>
        <v>15168</v>
      </c>
      <c r="R3914" s="7">
        <f>N3914*P3914</f>
        <v>15762</v>
      </c>
      <c r="S3914" s="2">
        <v>41</v>
      </c>
      <c r="T3914" s="8">
        <f>R3914+S3914</f>
        <v>15803</v>
      </c>
      <c r="U3914" s="8">
        <f>T3914-Q3914</f>
        <v>635</v>
      </c>
      <c r="V3914" s="2" t="s">
        <v>30</v>
      </c>
      <c r="W3914" s="31">
        <f>IF(T3914&lt;5000,T3914*2%,IF(T3914&lt;25000,T3914*5%,IF(T3914&lt;50000,T3914*7%,IF(T3914&lt;100000,T3914*9%,IF(T3914&lt;250000,T3914*12%,T3914*15%)))))</f>
        <v>790.15000000000009</v>
      </c>
    </row>
    <row r="3915" spans="1:23" x14ac:dyDescent="0.3">
      <c r="A3915" s="2" t="s">
        <v>3639</v>
      </c>
      <c r="B3915" s="4">
        <v>43668</v>
      </c>
      <c r="C3915" s="4">
        <v>43670</v>
      </c>
      <c r="D3915" s="2" t="s">
        <v>35</v>
      </c>
      <c r="E3915" s="2" t="s">
        <v>91</v>
      </c>
      <c r="F3915" s="2" t="s">
        <v>1134</v>
      </c>
      <c r="G3915" s="5" t="str">
        <f>VLOOKUP(F3915,'Customer Info'!A:B,2,0)</f>
        <v>Shirley</v>
      </c>
      <c r="H3915" s="5" t="str">
        <f>VLOOKUP(F3915,'Customer Info'!A:C,3,0)</f>
        <v>Schmidt</v>
      </c>
      <c r="I3915" s="5" t="str">
        <f>VLOOKUP(F3915,'Customer Info'!A:E,5,0)</f>
        <v>Bijapur</v>
      </c>
      <c r="J3915" s="2" t="s">
        <v>1173</v>
      </c>
      <c r="K3915" s="6" t="str">
        <f>VLOOKUP(J3915,'Product Details'!B:C,2,0)</f>
        <v>Office_Supplies</v>
      </c>
      <c r="L3915" s="6" t="str">
        <f>VLOOKUP(J3915,'Product Details'!B:D,3,0)</f>
        <v>Storage</v>
      </c>
      <c r="M3915" s="6" t="s">
        <v>6532</v>
      </c>
      <c r="N3915" s="2">
        <v>7922</v>
      </c>
      <c r="O3915" s="2">
        <v>7328</v>
      </c>
      <c r="P3915" s="2">
        <v>2</v>
      </c>
      <c r="Q3915" s="7">
        <f>O3915*P3915</f>
        <v>14656</v>
      </c>
      <c r="R3915" s="7">
        <f>N3915*P3915</f>
        <v>15844</v>
      </c>
      <c r="S3915" s="2">
        <v>93</v>
      </c>
      <c r="T3915" s="8">
        <f>R3915+S3915</f>
        <v>15937</v>
      </c>
      <c r="U3915" s="8">
        <f>T3915-Q3915</f>
        <v>1281</v>
      </c>
      <c r="V3915" s="2" t="s">
        <v>33</v>
      </c>
      <c r="W3915" s="31">
        <f>IF(T3915&lt;5000,T3915*2%,IF(T3915&lt;25000,T3915*5%,IF(T3915&lt;50000,T3915*7%,IF(T3915&lt;100000,T3915*9%,IF(T3915&lt;250000,T3915*12%,T3915*15%)))))</f>
        <v>796.85</v>
      </c>
    </row>
    <row r="3916" spans="1:23" x14ac:dyDescent="0.3">
      <c r="A3916" s="2" t="s">
        <v>2047</v>
      </c>
      <c r="B3916" s="4">
        <v>43380</v>
      </c>
      <c r="C3916" s="4">
        <v>43382</v>
      </c>
      <c r="D3916" s="2" t="s">
        <v>35</v>
      </c>
      <c r="E3916" s="2" t="s">
        <v>29</v>
      </c>
      <c r="F3916" s="2" t="s">
        <v>643</v>
      </c>
      <c r="G3916" s="5" t="str">
        <f>VLOOKUP(F3916,'Customer Info'!A:B,2,0)</f>
        <v>Ivan</v>
      </c>
      <c r="H3916" s="5" t="str">
        <f>VLOOKUP(F3916,'Customer Info'!A:C,3,0)</f>
        <v>Gibson</v>
      </c>
      <c r="I3916" s="5" t="str">
        <f>VLOOKUP(F3916,'Customer Info'!A:E,5,0)</f>
        <v>Shanghai</v>
      </c>
      <c r="J3916" s="2" t="s">
        <v>220</v>
      </c>
      <c r="K3916" s="6" t="str">
        <f>VLOOKUP(J3916,'Product Details'!B:C,2,0)</f>
        <v>Office_Supplies</v>
      </c>
      <c r="L3916" s="6" t="str">
        <f>VLOOKUP(J3916,'Product Details'!B:D,3,0)</f>
        <v>Storage</v>
      </c>
      <c r="M3916" s="6" t="s">
        <v>6541</v>
      </c>
      <c r="N3916" s="2">
        <v>7922</v>
      </c>
      <c r="O3916" s="2">
        <v>7328</v>
      </c>
      <c r="P3916" s="2">
        <v>2</v>
      </c>
      <c r="Q3916" s="7">
        <f>O3916*P3916</f>
        <v>14656</v>
      </c>
      <c r="R3916" s="7">
        <f>N3916*P3916</f>
        <v>15844</v>
      </c>
      <c r="S3916" s="2">
        <v>91</v>
      </c>
      <c r="T3916" s="8">
        <f>R3916+S3916</f>
        <v>15935</v>
      </c>
      <c r="U3916" s="8">
        <f>T3916-Q3916</f>
        <v>1279</v>
      </c>
      <c r="V3916" s="2" t="s">
        <v>71</v>
      </c>
      <c r="W3916" s="31">
        <f>IF(T3916&lt;5000,T3916*2%,IF(T3916&lt;25000,T3916*5%,IF(T3916&lt;50000,T3916*7%,IF(T3916&lt;100000,T3916*9%,IF(T3916&lt;250000,T3916*12%,T3916*15%)))))</f>
        <v>796.75</v>
      </c>
    </row>
    <row r="3917" spans="1:23" x14ac:dyDescent="0.3">
      <c r="A3917" s="2" t="s">
        <v>3400</v>
      </c>
      <c r="B3917" s="4">
        <v>43618</v>
      </c>
      <c r="C3917" s="4">
        <v>43618</v>
      </c>
      <c r="D3917" s="2" t="s">
        <v>35</v>
      </c>
      <c r="E3917" s="2" t="s">
        <v>48</v>
      </c>
      <c r="F3917" s="2" t="s">
        <v>259</v>
      </c>
      <c r="G3917" s="5" t="str">
        <f>VLOOKUP(F3917,'Customer Info'!A:B,2,0)</f>
        <v>Eugene</v>
      </c>
      <c r="H3917" s="5" t="str">
        <f>VLOOKUP(F3917,'Customer Info'!A:C,3,0)</f>
        <v>Hildebrand</v>
      </c>
      <c r="I3917" s="5" t="str">
        <f>VLOOKUP(F3917,'Customer Info'!A:E,5,0)</f>
        <v>Liaocheng</v>
      </c>
      <c r="J3917" s="2" t="s">
        <v>1167</v>
      </c>
      <c r="K3917" s="6" t="str">
        <f>VLOOKUP(J3917,'Product Details'!B:C,2,0)</f>
        <v>Office_Supplies</v>
      </c>
      <c r="L3917" s="6" t="str">
        <f>VLOOKUP(J3917,'Product Details'!B:D,3,0)</f>
        <v>Supplies</v>
      </c>
      <c r="M3917" s="6" t="s">
        <v>6444</v>
      </c>
      <c r="N3917" s="2">
        <v>7922</v>
      </c>
      <c r="O3917" s="2">
        <v>7328</v>
      </c>
      <c r="P3917" s="2">
        <v>2</v>
      </c>
      <c r="Q3917" s="7">
        <f>O3917*P3917</f>
        <v>14656</v>
      </c>
      <c r="R3917" s="7">
        <f>N3917*P3917</f>
        <v>15844</v>
      </c>
      <c r="S3917" s="2">
        <v>83</v>
      </c>
      <c r="T3917" s="8">
        <f>R3917+S3917</f>
        <v>15927</v>
      </c>
      <c r="U3917" s="8">
        <f>T3917-Q3917</f>
        <v>1271</v>
      </c>
      <c r="V3917" s="2" t="s">
        <v>33</v>
      </c>
      <c r="W3917" s="31">
        <f>IF(T3917&lt;5000,T3917*2%,IF(T3917&lt;25000,T3917*5%,IF(T3917&lt;50000,T3917*7%,IF(T3917&lt;100000,T3917*9%,IF(T3917&lt;250000,T3917*12%,T3917*15%)))))</f>
        <v>796.35</v>
      </c>
    </row>
    <row r="3918" spans="1:23" x14ac:dyDescent="0.3">
      <c r="A3918" s="2" t="s">
        <v>3456</v>
      </c>
      <c r="B3918" s="4">
        <v>43640</v>
      </c>
      <c r="C3918" s="4">
        <v>43641</v>
      </c>
      <c r="D3918" s="2" t="s">
        <v>35</v>
      </c>
      <c r="E3918" s="2" t="s">
        <v>68</v>
      </c>
      <c r="F3918" s="2" t="s">
        <v>142</v>
      </c>
      <c r="G3918" s="5" t="str">
        <f>VLOOKUP(F3918,'Customer Info'!A:B,2,0)</f>
        <v>Steve</v>
      </c>
      <c r="H3918" s="5" t="str">
        <f>VLOOKUP(F3918,'Customer Info'!A:C,3,0)</f>
        <v>Carroll</v>
      </c>
      <c r="I3918" s="5" t="str">
        <f>VLOOKUP(F3918,'Customer Info'!A:E,5,0)</f>
        <v>Qingdao</v>
      </c>
      <c r="J3918" s="2" t="s">
        <v>237</v>
      </c>
      <c r="K3918" s="6" t="str">
        <f>VLOOKUP(J3918,'Product Details'!B:C,2,0)</f>
        <v>Furniture</v>
      </c>
      <c r="L3918" s="6" t="str">
        <f>VLOOKUP(J3918,'Product Details'!B:D,3,0)</f>
        <v>Furnishings</v>
      </c>
      <c r="M3918" s="6" t="s">
        <v>6500</v>
      </c>
      <c r="N3918" s="2">
        <v>7922</v>
      </c>
      <c r="O3918" s="2">
        <v>7328</v>
      </c>
      <c r="P3918" s="2">
        <v>2</v>
      </c>
      <c r="Q3918" s="7">
        <f>O3918*P3918</f>
        <v>14656</v>
      </c>
      <c r="R3918" s="7">
        <f>N3918*P3918</f>
        <v>15844</v>
      </c>
      <c r="S3918" s="2">
        <v>39</v>
      </c>
      <c r="T3918" s="8">
        <f>R3918+S3918</f>
        <v>15883</v>
      </c>
      <c r="U3918" s="8">
        <f>T3918-Q3918</f>
        <v>1227</v>
      </c>
      <c r="V3918" s="2" t="s">
        <v>33</v>
      </c>
      <c r="W3918" s="31">
        <f>IF(T3918&lt;5000,T3918*2%,IF(T3918&lt;25000,T3918*5%,IF(T3918&lt;50000,T3918*7%,IF(T3918&lt;100000,T3918*9%,IF(T3918&lt;250000,T3918*12%,T3918*15%)))))</f>
        <v>794.15000000000009</v>
      </c>
    </row>
    <row r="3919" spans="1:23" x14ac:dyDescent="0.3">
      <c r="A3919" s="2" t="s">
        <v>1353</v>
      </c>
      <c r="B3919" s="4">
        <v>43741</v>
      </c>
      <c r="C3919" s="4">
        <v>43743</v>
      </c>
      <c r="D3919" s="2" t="s">
        <v>35</v>
      </c>
      <c r="E3919" s="2" t="s">
        <v>91</v>
      </c>
      <c r="F3919" s="2" t="s">
        <v>576</v>
      </c>
      <c r="G3919" s="5" t="str">
        <f>VLOOKUP(F3919,'Customer Info'!A:B,2,0)</f>
        <v>Steven</v>
      </c>
      <c r="H3919" s="5" t="str">
        <f>VLOOKUP(F3919,'Customer Info'!A:C,3,0)</f>
        <v>Cartwright</v>
      </c>
      <c r="I3919" s="5" t="str">
        <f>VLOOKUP(F3919,'Customer Info'!A:E,5,0)</f>
        <v>Newcastle</v>
      </c>
      <c r="J3919" s="2" t="s">
        <v>325</v>
      </c>
      <c r="K3919" s="6" t="str">
        <f>VLOOKUP(J3919,'Product Details'!B:C,2,0)</f>
        <v>Technology</v>
      </c>
      <c r="L3919" s="6" t="str">
        <f>VLOOKUP(J3919,'Product Details'!B:D,3,0)</f>
        <v>Copiers</v>
      </c>
      <c r="M3919" s="6" t="s">
        <v>6415</v>
      </c>
      <c r="N3919" s="2">
        <v>7922</v>
      </c>
      <c r="O3919" s="2">
        <v>7328</v>
      </c>
      <c r="P3919" s="2">
        <v>2</v>
      </c>
      <c r="Q3919" s="7">
        <f>O3919*P3919</f>
        <v>14656</v>
      </c>
      <c r="R3919" s="7">
        <f>N3919*P3919</f>
        <v>15844</v>
      </c>
      <c r="S3919" s="2">
        <v>28</v>
      </c>
      <c r="T3919" s="8">
        <f>R3919+S3919</f>
        <v>15872</v>
      </c>
      <c r="U3919" s="8">
        <f>T3919-Q3919</f>
        <v>1216</v>
      </c>
      <c r="V3919" s="2" t="s">
        <v>33</v>
      </c>
      <c r="W3919" s="31">
        <f>IF(T3919&lt;5000,T3919*2%,IF(T3919&lt;25000,T3919*5%,IF(T3919&lt;50000,T3919*7%,IF(T3919&lt;100000,T3919*9%,IF(T3919&lt;250000,T3919*12%,T3919*15%)))))</f>
        <v>793.6</v>
      </c>
    </row>
    <row r="3920" spans="1:23" x14ac:dyDescent="0.3">
      <c r="A3920" s="2" t="s">
        <v>1974</v>
      </c>
      <c r="B3920" s="4">
        <v>44088</v>
      </c>
      <c r="C3920" s="4">
        <v>44090</v>
      </c>
      <c r="D3920" s="2" t="s">
        <v>28</v>
      </c>
      <c r="E3920" s="2" t="s">
        <v>43</v>
      </c>
      <c r="F3920" s="2" t="s">
        <v>203</v>
      </c>
      <c r="G3920" s="5" t="str">
        <f>VLOOKUP(F3920,'Customer Info'!A:B,2,0)</f>
        <v>Alex</v>
      </c>
      <c r="H3920" s="5" t="str">
        <f>VLOOKUP(F3920,'Customer Info'!A:C,3,0)</f>
        <v>Grayson</v>
      </c>
      <c r="I3920" s="5" t="str">
        <f>VLOOKUP(F3920,'Customer Info'!A:E,5,0)</f>
        <v>Anyang</v>
      </c>
      <c r="J3920" s="2" t="s">
        <v>180</v>
      </c>
      <c r="K3920" s="6" t="str">
        <f>VLOOKUP(J3920,'Product Details'!B:C,2,0)</f>
        <v>Furniture</v>
      </c>
      <c r="L3920" s="6" t="str">
        <f>VLOOKUP(J3920,'Product Details'!B:D,3,0)</f>
        <v>Tables</v>
      </c>
      <c r="M3920" s="6" t="s">
        <v>6497</v>
      </c>
      <c r="N3920" s="2">
        <v>1983</v>
      </c>
      <c r="O3920" s="2">
        <v>1908</v>
      </c>
      <c r="P3920" s="2">
        <v>8</v>
      </c>
      <c r="Q3920" s="7">
        <f>O3920*P3920</f>
        <v>15264</v>
      </c>
      <c r="R3920" s="7">
        <f>N3920*P3920</f>
        <v>15864</v>
      </c>
      <c r="S3920" s="2">
        <v>100</v>
      </c>
      <c r="T3920" s="8">
        <f>R3920+S3920</f>
        <v>15964</v>
      </c>
      <c r="U3920" s="8">
        <f>T3920-Q3920</f>
        <v>700</v>
      </c>
      <c r="V3920" s="2" t="s">
        <v>33</v>
      </c>
      <c r="W3920" s="31">
        <f>IF(T3920&lt;5000,T3920*2%,IF(T3920&lt;25000,T3920*5%,IF(T3920&lt;50000,T3920*7%,IF(T3920&lt;100000,T3920*9%,IF(T3920&lt;250000,T3920*12%,T3920*15%)))))</f>
        <v>798.2</v>
      </c>
    </row>
    <row r="3921" spans="1:23" x14ac:dyDescent="0.3">
      <c r="A3921" s="2" t="s">
        <v>4876</v>
      </c>
      <c r="B3921" s="4">
        <v>43365</v>
      </c>
      <c r="C3921" s="4">
        <v>43366</v>
      </c>
      <c r="D3921" s="2" t="s">
        <v>28</v>
      </c>
      <c r="E3921" s="2" t="s">
        <v>91</v>
      </c>
      <c r="F3921" s="2" t="s">
        <v>372</v>
      </c>
      <c r="G3921" s="5" t="str">
        <f>VLOOKUP(F3921,'Customer Info'!A:B,2,0)</f>
        <v>Duane</v>
      </c>
      <c r="H3921" s="5" t="str">
        <f>VLOOKUP(F3921,'Customer Info'!A:C,3,0)</f>
        <v>Huffman</v>
      </c>
      <c r="I3921" s="5" t="str">
        <f>VLOOKUP(F3921,'Customer Info'!A:E,5,0)</f>
        <v>Perth</v>
      </c>
      <c r="J3921" s="2" t="s">
        <v>177</v>
      </c>
      <c r="K3921" s="6" t="str">
        <f>VLOOKUP(J3921,'Product Details'!B:C,2,0)</f>
        <v>Technology</v>
      </c>
      <c r="L3921" s="6" t="str">
        <f>VLOOKUP(J3921,'Product Details'!B:D,3,0)</f>
        <v>Accessories</v>
      </c>
      <c r="M3921" s="6" t="s">
        <v>6502</v>
      </c>
      <c r="N3921" s="2">
        <v>3176</v>
      </c>
      <c r="O3921" s="2">
        <v>3116</v>
      </c>
      <c r="P3921" s="2">
        <v>5</v>
      </c>
      <c r="Q3921" s="7">
        <f>O3921*P3921</f>
        <v>15580</v>
      </c>
      <c r="R3921" s="7">
        <f>N3921*P3921</f>
        <v>15880</v>
      </c>
      <c r="S3921" s="2">
        <v>99</v>
      </c>
      <c r="T3921" s="8">
        <f>R3921+S3921</f>
        <v>15979</v>
      </c>
      <c r="U3921" s="8">
        <f>T3921-Q3921</f>
        <v>399</v>
      </c>
      <c r="V3921" s="2" t="s">
        <v>71</v>
      </c>
      <c r="W3921" s="31">
        <f>IF(T3921&lt;5000,T3921*2%,IF(T3921&lt;25000,T3921*5%,IF(T3921&lt;50000,T3921*7%,IF(T3921&lt;100000,T3921*9%,IF(T3921&lt;250000,T3921*12%,T3921*15%)))))</f>
        <v>798.95</v>
      </c>
    </row>
    <row r="3922" spans="1:23" x14ac:dyDescent="0.3">
      <c r="A3922" s="2" t="s">
        <v>5426</v>
      </c>
      <c r="B3922" s="4">
        <v>44090</v>
      </c>
      <c r="C3922" s="4">
        <v>44090</v>
      </c>
      <c r="D3922" s="2" t="s">
        <v>35</v>
      </c>
      <c r="E3922" s="2" t="s">
        <v>29</v>
      </c>
      <c r="F3922" s="2" t="s">
        <v>3186</v>
      </c>
      <c r="G3922" s="5" t="str">
        <f>VLOOKUP(F3922,'Customer Info'!A:B,2,0)</f>
        <v>Evan</v>
      </c>
      <c r="H3922" s="5" t="str">
        <f>VLOOKUP(F3922,'Customer Info'!A:C,3,0)</f>
        <v>Henry</v>
      </c>
      <c r="I3922" s="5" t="str">
        <f>VLOOKUP(F3922,'Customer Info'!A:E,5,0)</f>
        <v>Zhoukou</v>
      </c>
      <c r="J3922" s="2" t="s">
        <v>293</v>
      </c>
      <c r="K3922" s="6" t="str">
        <f>VLOOKUP(J3922,'Product Details'!B:C,2,0)</f>
        <v>Furniture</v>
      </c>
      <c r="L3922" s="6" t="str">
        <f>VLOOKUP(J3922,'Product Details'!B:D,3,0)</f>
        <v>Bookcases</v>
      </c>
      <c r="M3922" s="6" t="s">
        <v>6509</v>
      </c>
      <c r="N3922" s="2">
        <v>7943</v>
      </c>
      <c r="O3922" s="2">
        <v>7790</v>
      </c>
      <c r="P3922" s="2">
        <v>2</v>
      </c>
      <c r="Q3922" s="7">
        <f>O3922*P3922</f>
        <v>15580</v>
      </c>
      <c r="R3922" s="7">
        <f>N3922*P3922</f>
        <v>15886</v>
      </c>
      <c r="S3922" s="2">
        <v>71</v>
      </c>
      <c r="T3922" s="8">
        <f>R3922+S3922</f>
        <v>15957</v>
      </c>
      <c r="U3922" s="8">
        <f>T3922-Q3922</f>
        <v>377</v>
      </c>
      <c r="V3922" s="2" t="s">
        <v>33</v>
      </c>
      <c r="W3922" s="31">
        <f>IF(T3922&lt;5000,T3922*2%,IF(T3922&lt;25000,T3922*5%,IF(T3922&lt;50000,T3922*7%,IF(T3922&lt;100000,T3922*9%,IF(T3922&lt;250000,T3922*12%,T3922*15%)))))</f>
        <v>797.85</v>
      </c>
    </row>
    <row r="3923" spans="1:23" x14ac:dyDescent="0.3">
      <c r="A3923" s="2" t="s">
        <v>793</v>
      </c>
      <c r="B3923" s="4">
        <v>43208</v>
      </c>
      <c r="C3923" s="4">
        <v>43208</v>
      </c>
      <c r="D3923" s="2" t="s">
        <v>35</v>
      </c>
      <c r="E3923" s="2" t="s">
        <v>43</v>
      </c>
      <c r="F3923" s="2" t="s">
        <v>794</v>
      </c>
      <c r="G3923" s="5" t="str">
        <f>VLOOKUP(F3923,'Customer Info'!A:B,2,0)</f>
        <v>Denise</v>
      </c>
      <c r="H3923" s="5" t="str">
        <f>VLOOKUP(F3923,'Customer Info'!A:C,3,0)</f>
        <v>Leinenbach</v>
      </c>
      <c r="I3923" s="5" t="str">
        <f>VLOOKUP(F3923,'Customer Info'!A:E,5,0)</f>
        <v>Bhiwandi</v>
      </c>
      <c r="J3923" s="2" t="s">
        <v>795</v>
      </c>
      <c r="K3923" s="6" t="str">
        <f>VLOOKUP(J3923,'Product Details'!B:C,2,0)</f>
        <v>Office_Supplies</v>
      </c>
      <c r="L3923" s="6" t="str">
        <f>VLOOKUP(J3923,'Product Details'!B:D,3,0)</f>
        <v>Binders</v>
      </c>
      <c r="M3923" s="6" t="s">
        <v>6519</v>
      </c>
      <c r="N3923" s="2">
        <v>7943</v>
      </c>
      <c r="O3923" s="2">
        <v>7790</v>
      </c>
      <c r="P3923" s="2">
        <v>2</v>
      </c>
      <c r="Q3923" s="7">
        <f>O3923*P3923</f>
        <v>15580</v>
      </c>
      <c r="R3923" s="7">
        <f>N3923*P3923</f>
        <v>15886</v>
      </c>
      <c r="S3923" s="2">
        <v>63</v>
      </c>
      <c r="T3923" s="8">
        <f>R3923+S3923</f>
        <v>15949</v>
      </c>
      <c r="U3923" s="8">
        <f>T3923-Q3923</f>
        <v>369</v>
      </c>
      <c r="V3923" s="2" t="s">
        <v>33</v>
      </c>
      <c r="W3923" s="31">
        <f>IF(T3923&lt;5000,T3923*2%,IF(T3923&lt;25000,T3923*5%,IF(T3923&lt;50000,T3923*7%,IF(T3923&lt;100000,T3923*9%,IF(T3923&lt;250000,T3923*12%,T3923*15%)))))</f>
        <v>797.45</v>
      </c>
    </row>
    <row r="3924" spans="1:23" x14ac:dyDescent="0.3">
      <c r="A3924" s="2" t="s">
        <v>2801</v>
      </c>
      <c r="B3924" s="4">
        <v>43894</v>
      </c>
      <c r="C3924" s="4">
        <v>43895</v>
      </c>
      <c r="D3924" s="2" t="s">
        <v>35</v>
      </c>
      <c r="E3924" s="2" t="s">
        <v>48</v>
      </c>
      <c r="F3924" s="2" t="s">
        <v>1572</v>
      </c>
      <c r="G3924" s="5" t="str">
        <f>VLOOKUP(F3924,'Customer Info'!A:B,2,0)</f>
        <v>Brian</v>
      </c>
      <c r="H3924" s="5" t="str">
        <f>VLOOKUP(F3924,'Customer Info'!A:C,3,0)</f>
        <v>Dahlen</v>
      </c>
      <c r="I3924" s="5" t="str">
        <f>VLOOKUP(F3924,'Customer Info'!A:E,5,0)</f>
        <v>Shantou</v>
      </c>
      <c r="J3924" s="2" t="s">
        <v>223</v>
      </c>
      <c r="K3924" s="6" t="str">
        <f>VLOOKUP(J3924,'Product Details'!B:C,2,0)</f>
        <v>Office_Supplies</v>
      </c>
      <c r="L3924" s="6" t="str">
        <f>VLOOKUP(J3924,'Product Details'!B:D,3,0)</f>
        <v>Supplies</v>
      </c>
      <c r="M3924" s="6" t="s">
        <v>6445</v>
      </c>
      <c r="N3924" s="2">
        <v>7960</v>
      </c>
      <c r="O3924" s="2">
        <v>7375</v>
      </c>
      <c r="P3924" s="2">
        <v>2</v>
      </c>
      <c r="Q3924" s="7">
        <f>O3924*P3924</f>
        <v>14750</v>
      </c>
      <c r="R3924" s="7">
        <f>N3924*P3924</f>
        <v>15920</v>
      </c>
      <c r="S3924" s="2">
        <v>90</v>
      </c>
      <c r="T3924" s="8">
        <f>R3924+S3924</f>
        <v>16010</v>
      </c>
      <c r="U3924" s="8">
        <f>T3924-Q3924</f>
        <v>1260</v>
      </c>
      <c r="V3924" s="2" t="s">
        <v>33</v>
      </c>
      <c r="W3924" s="31">
        <f>IF(T3924&lt;5000,T3924*2%,IF(T3924&lt;25000,T3924*5%,IF(T3924&lt;50000,T3924*7%,IF(T3924&lt;100000,T3924*9%,IF(T3924&lt;250000,T3924*12%,T3924*15%)))))</f>
        <v>800.5</v>
      </c>
    </row>
    <row r="3925" spans="1:23" x14ac:dyDescent="0.3">
      <c r="A3925" s="2" t="s">
        <v>4419</v>
      </c>
      <c r="B3925" s="4">
        <v>43765</v>
      </c>
      <c r="C3925" s="4">
        <v>43765</v>
      </c>
      <c r="D3925" s="2" t="s">
        <v>28</v>
      </c>
      <c r="E3925" s="2" t="s">
        <v>43</v>
      </c>
      <c r="F3925" s="2" t="s">
        <v>37</v>
      </c>
      <c r="G3925" s="5" t="str">
        <f>VLOOKUP(F3925,'Customer Info'!A:B,2,0)</f>
        <v>Muhammed</v>
      </c>
      <c r="H3925" s="5" t="str">
        <f>VLOOKUP(F3925,'Customer Info'!A:C,3,0)</f>
        <v>Lee</v>
      </c>
      <c r="I3925" s="5" t="str">
        <f>VLOOKUP(F3925,'Customer Info'!A:E,5,0)</f>
        <v>Nellore</v>
      </c>
      <c r="J3925" s="2" t="s">
        <v>1405</v>
      </c>
      <c r="K3925" s="6" t="str">
        <f>VLOOKUP(J3925,'Product Details'!B:C,2,0)</f>
        <v>Office_Supplies</v>
      </c>
      <c r="L3925" s="6" t="str">
        <f>VLOOKUP(J3925,'Product Details'!B:D,3,0)</f>
        <v>Art</v>
      </c>
      <c r="M3925" s="6" t="s">
        <v>6495</v>
      </c>
      <c r="N3925" s="2">
        <v>3184</v>
      </c>
      <c r="O3925" s="2">
        <v>2947</v>
      </c>
      <c r="P3925" s="2">
        <v>5</v>
      </c>
      <c r="Q3925" s="7">
        <f>O3925*P3925</f>
        <v>14735</v>
      </c>
      <c r="R3925" s="7">
        <f>N3925*P3925</f>
        <v>15920</v>
      </c>
      <c r="S3925" s="2">
        <v>87</v>
      </c>
      <c r="T3925" s="8">
        <f>R3925+S3925</f>
        <v>16007</v>
      </c>
      <c r="U3925" s="8">
        <f>T3925-Q3925</f>
        <v>1272</v>
      </c>
      <c r="V3925" s="2" t="s">
        <v>63</v>
      </c>
      <c r="W3925" s="31">
        <f>IF(T3925&lt;5000,T3925*2%,IF(T3925&lt;25000,T3925*5%,IF(T3925&lt;50000,T3925*7%,IF(T3925&lt;100000,T3925*9%,IF(T3925&lt;250000,T3925*12%,T3925*15%)))))</f>
        <v>800.35</v>
      </c>
    </row>
    <row r="3926" spans="1:23" x14ac:dyDescent="0.3">
      <c r="A3926" s="2" t="s">
        <v>3002</v>
      </c>
      <c r="B3926" s="4">
        <v>43382</v>
      </c>
      <c r="C3926" s="4">
        <v>43384</v>
      </c>
      <c r="D3926" s="2" t="s">
        <v>35</v>
      </c>
      <c r="E3926" s="2" t="s">
        <v>48</v>
      </c>
      <c r="F3926" s="2" t="s">
        <v>757</v>
      </c>
      <c r="G3926" s="5" t="str">
        <f>VLOOKUP(F3926,'Customer Info'!A:B,2,0)</f>
        <v>Deirdre</v>
      </c>
      <c r="H3926" s="5" t="str">
        <f>VLOOKUP(F3926,'Customer Info'!A:C,3,0)</f>
        <v>Greer</v>
      </c>
      <c r="I3926" s="5" t="str">
        <f>VLOOKUP(F3926,'Customer Info'!A:E,5,0)</f>
        <v>Bandung</v>
      </c>
      <c r="J3926" s="2" t="s">
        <v>131</v>
      </c>
      <c r="K3926" s="6" t="str">
        <f>VLOOKUP(J3926,'Product Details'!B:C,2,0)</f>
        <v>Office_Supplies</v>
      </c>
      <c r="L3926" s="6" t="str">
        <f>VLOOKUP(J3926,'Product Details'!B:D,3,0)</f>
        <v>Labels</v>
      </c>
      <c r="M3926" s="6" t="s">
        <v>6517</v>
      </c>
      <c r="N3926" s="2">
        <v>7960</v>
      </c>
      <c r="O3926" s="2">
        <v>7375</v>
      </c>
      <c r="P3926" s="2">
        <v>2</v>
      </c>
      <c r="Q3926" s="7">
        <f>O3926*P3926</f>
        <v>14750</v>
      </c>
      <c r="R3926" s="7">
        <f>N3926*P3926</f>
        <v>15920</v>
      </c>
      <c r="S3926" s="2">
        <v>77</v>
      </c>
      <c r="T3926" s="8">
        <f>R3926+S3926</f>
        <v>15997</v>
      </c>
      <c r="U3926" s="8">
        <f>T3926-Q3926</f>
        <v>1247</v>
      </c>
      <c r="V3926" s="2" t="s">
        <v>33</v>
      </c>
      <c r="W3926" s="31">
        <f>IF(T3926&lt;5000,T3926*2%,IF(T3926&lt;25000,T3926*5%,IF(T3926&lt;50000,T3926*7%,IF(T3926&lt;100000,T3926*9%,IF(T3926&lt;250000,T3926*12%,T3926*15%)))))</f>
        <v>799.85</v>
      </c>
    </row>
    <row r="3927" spans="1:23" x14ac:dyDescent="0.3">
      <c r="A3927" s="2" t="s">
        <v>3920</v>
      </c>
      <c r="B3927" s="4">
        <v>43950</v>
      </c>
      <c r="C3927" s="4">
        <v>43951</v>
      </c>
      <c r="D3927" s="2" t="s">
        <v>28</v>
      </c>
      <c r="E3927" s="2" t="s">
        <v>43</v>
      </c>
      <c r="F3927" s="2" t="s">
        <v>593</v>
      </c>
      <c r="G3927" s="5" t="str">
        <f>VLOOKUP(F3927,'Customer Info'!A:B,2,0)</f>
        <v>Fred</v>
      </c>
      <c r="H3927" s="5" t="str">
        <f>VLOOKUP(F3927,'Customer Info'!A:C,3,0)</f>
        <v>Wasserman</v>
      </c>
      <c r="I3927" s="5" t="str">
        <f>VLOOKUP(F3927,'Customer Info'!A:E,5,0)</f>
        <v>Willich</v>
      </c>
      <c r="J3927" s="2" t="s">
        <v>285</v>
      </c>
      <c r="K3927" s="6" t="str">
        <f>VLOOKUP(J3927,'Product Details'!B:C,2,0)</f>
        <v>Technology</v>
      </c>
      <c r="L3927" s="6" t="str">
        <f>VLOOKUP(J3927,'Product Details'!B:D,3,0)</f>
        <v>Phones</v>
      </c>
      <c r="M3927" s="6" t="s">
        <v>6542</v>
      </c>
      <c r="N3927" s="2">
        <v>3184</v>
      </c>
      <c r="O3927" s="2">
        <v>2947</v>
      </c>
      <c r="P3927" s="2">
        <v>5</v>
      </c>
      <c r="Q3927" s="7">
        <f>O3927*P3927</f>
        <v>14735</v>
      </c>
      <c r="R3927" s="7">
        <f>N3927*P3927</f>
        <v>15920</v>
      </c>
      <c r="S3927" s="2">
        <v>77</v>
      </c>
      <c r="T3927" s="8">
        <f>R3927+S3927</f>
        <v>15997</v>
      </c>
      <c r="U3927" s="8">
        <f>T3927-Q3927</f>
        <v>1262</v>
      </c>
      <c r="V3927" s="2" t="s">
        <v>33</v>
      </c>
      <c r="W3927" s="31">
        <f>IF(T3927&lt;5000,T3927*2%,IF(T3927&lt;25000,T3927*5%,IF(T3927&lt;50000,T3927*7%,IF(T3927&lt;100000,T3927*9%,IF(T3927&lt;250000,T3927*12%,T3927*15%)))))</f>
        <v>799.85</v>
      </c>
    </row>
    <row r="3928" spans="1:23" x14ac:dyDescent="0.3">
      <c r="A3928" s="2" t="s">
        <v>2784</v>
      </c>
      <c r="B3928" s="4">
        <v>44141</v>
      </c>
      <c r="C3928" s="4">
        <v>44143</v>
      </c>
      <c r="D3928" s="2" t="s">
        <v>35</v>
      </c>
      <c r="E3928" s="2" t="s">
        <v>91</v>
      </c>
      <c r="F3928" s="2" t="s">
        <v>705</v>
      </c>
      <c r="G3928" s="5" t="str">
        <f>VLOOKUP(F3928,'Customer Info'!A:B,2,0)</f>
        <v>Georgia</v>
      </c>
      <c r="H3928" s="5" t="str">
        <f>VLOOKUP(F3928,'Customer Info'!A:C,3,0)</f>
        <v>Rosenberg</v>
      </c>
      <c r="I3928" s="5" t="str">
        <f>VLOOKUP(F3928,'Customer Info'!A:E,5,0)</f>
        <v>Srinagar</v>
      </c>
      <c r="J3928" s="2" t="s">
        <v>550</v>
      </c>
      <c r="K3928" s="6" t="str">
        <f>VLOOKUP(J3928,'Product Details'!B:C,2,0)</f>
        <v>Office_Supplies</v>
      </c>
      <c r="L3928" s="6" t="str">
        <f>VLOOKUP(J3928,'Product Details'!B:D,3,0)</f>
        <v>Art</v>
      </c>
      <c r="M3928" s="6" t="s">
        <v>6477</v>
      </c>
      <c r="N3928" s="2">
        <v>7960</v>
      </c>
      <c r="O3928" s="2">
        <v>7375</v>
      </c>
      <c r="P3928" s="2">
        <v>2</v>
      </c>
      <c r="Q3928" s="7">
        <f>O3928*P3928</f>
        <v>14750</v>
      </c>
      <c r="R3928" s="7">
        <f>N3928*P3928</f>
        <v>15920</v>
      </c>
      <c r="S3928" s="2">
        <v>69</v>
      </c>
      <c r="T3928" s="8">
        <f>R3928+S3928</f>
        <v>15989</v>
      </c>
      <c r="U3928" s="8">
        <f>T3928-Q3928</f>
        <v>1239</v>
      </c>
      <c r="V3928" s="2" t="s">
        <v>33</v>
      </c>
      <c r="W3928" s="31">
        <f>IF(T3928&lt;5000,T3928*2%,IF(T3928&lt;25000,T3928*5%,IF(T3928&lt;50000,T3928*7%,IF(T3928&lt;100000,T3928*9%,IF(T3928&lt;250000,T3928*12%,T3928*15%)))))</f>
        <v>799.45</v>
      </c>
    </row>
    <row r="3929" spans="1:23" x14ac:dyDescent="0.3">
      <c r="A3929" s="2" t="s">
        <v>2750</v>
      </c>
      <c r="B3929" s="4">
        <v>43983</v>
      </c>
      <c r="C3929" s="4">
        <v>43983</v>
      </c>
      <c r="D3929" s="2" t="s">
        <v>35</v>
      </c>
      <c r="E3929" s="2" t="s">
        <v>68</v>
      </c>
      <c r="F3929" s="2" t="s">
        <v>154</v>
      </c>
      <c r="G3929" s="5" t="str">
        <f>VLOOKUP(F3929,'Customer Info'!A:B,2,0)</f>
        <v>Larry</v>
      </c>
      <c r="H3929" s="5" t="str">
        <f>VLOOKUP(F3929,'Customer Info'!A:C,3,0)</f>
        <v>Blacks</v>
      </c>
      <c r="I3929" s="5" t="str">
        <f>VLOOKUP(F3929,'Customer Info'!A:E,5,0)</f>
        <v>Shangyu</v>
      </c>
      <c r="J3929" s="2" t="s">
        <v>41</v>
      </c>
      <c r="K3929" s="6" t="str">
        <f>VLOOKUP(J3929,'Product Details'!B:C,2,0)</f>
        <v>Office_Supplies</v>
      </c>
      <c r="L3929" s="6" t="str">
        <f>VLOOKUP(J3929,'Product Details'!B:D,3,0)</f>
        <v>Supplies</v>
      </c>
      <c r="M3929" s="6" t="s">
        <v>6554</v>
      </c>
      <c r="N3929" s="2">
        <v>7960</v>
      </c>
      <c r="O3929" s="2">
        <v>7375</v>
      </c>
      <c r="P3929" s="2">
        <v>2</v>
      </c>
      <c r="Q3929" s="7">
        <f>O3929*P3929</f>
        <v>14750</v>
      </c>
      <c r="R3929" s="7">
        <f>N3929*P3929</f>
        <v>15920</v>
      </c>
      <c r="S3929" s="2">
        <v>28</v>
      </c>
      <c r="T3929" s="8">
        <f>R3929+S3929</f>
        <v>15948</v>
      </c>
      <c r="U3929" s="8">
        <f>T3929-Q3929</f>
        <v>1198</v>
      </c>
      <c r="V3929" s="2" t="s">
        <v>33</v>
      </c>
      <c r="W3929" s="31">
        <f>IF(T3929&lt;5000,T3929*2%,IF(T3929&lt;25000,T3929*5%,IF(T3929&lt;50000,T3929*7%,IF(T3929&lt;100000,T3929*9%,IF(T3929&lt;250000,T3929*12%,T3929*15%)))))</f>
        <v>797.40000000000009</v>
      </c>
    </row>
    <row r="3930" spans="1:23" x14ac:dyDescent="0.3">
      <c r="A3930" s="2" t="s">
        <v>3426</v>
      </c>
      <c r="B3930" s="4">
        <v>43682</v>
      </c>
      <c r="C3930" s="4">
        <v>43683</v>
      </c>
      <c r="D3930" s="2" t="s">
        <v>28</v>
      </c>
      <c r="E3930" s="2" t="s">
        <v>36</v>
      </c>
      <c r="F3930" s="2" t="s">
        <v>489</v>
      </c>
      <c r="G3930" s="5" t="str">
        <f>VLOOKUP(F3930,'Customer Info'!A:B,2,0)</f>
        <v>Jim</v>
      </c>
      <c r="H3930" s="5" t="str">
        <f>VLOOKUP(F3930,'Customer Info'!A:C,3,0)</f>
        <v>Karlsson</v>
      </c>
      <c r="I3930" s="5" t="str">
        <f>VLOOKUP(F3930,'Customer Info'!A:E,5,0)</f>
        <v>Geelong</v>
      </c>
      <c r="J3930" s="2" t="s">
        <v>348</v>
      </c>
      <c r="K3930" s="6" t="str">
        <f>VLOOKUP(J3930,'Product Details'!B:C,2,0)</f>
        <v>Furniture</v>
      </c>
      <c r="L3930" s="6" t="str">
        <f>VLOOKUP(J3930,'Product Details'!B:D,3,0)</f>
        <v>Furnishings</v>
      </c>
      <c r="M3930" s="6" t="s">
        <v>6559</v>
      </c>
      <c r="N3930" s="2">
        <v>3184</v>
      </c>
      <c r="O3930" s="2">
        <v>2947</v>
      </c>
      <c r="P3930" s="2">
        <v>5</v>
      </c>
      <c r="Q3930" s="7">
        <f>O3930*P3930</f>
        <v>14735</v>
      </c>
      <c r="R3930" s="7">
        <f>N3930*P3930</f>
        <v>15920</v>
      </c>
      <c r="S3930" s="2">
        <v>26</v>
      </c>
      <c r="T3930" s="8">
        <f>R3930+S3930</f>
        <v>15946</v>
      </c>
      <c r="U3930" s="8">
        <f>T3930-Q3930</f>
        <v>1211</v>
      </c>
      <c r="V3930" s="2" t="s">
        <v>63</v>
      </c>
      <c r="W3930" s="31">
        <f>IF(T3930&lt;5000,T3930*2%,IF(T3930&lt;25000,T3930*5%,IF(T3930&lt;50000,T3930*7%,IF(T3930&lt;100000,T3930*9%,IF(T3930&lt;250000,T3930*12%,T3930*15%)))))</f>
        <v>797.30000000000007</v>
      </c>
    </row>
    <row r="3931" spans="1:23" x14ac:dyDescent="0.3">
      <c r="A3931" s="2" t="s">
        <v>3615</v>
      </c>
      <c r="B3931" s="4">
        <v>43647</v>
      </c>
      <c r="C3931" s="4">
        <v>43649</v>
      </c>
      <c r="D3931" s="2" t="s">
        <v>35</v>
      </c>
      <c r="E3931" s="2" t="s">
        <v>91</v>
      </c>
      <c r="F3931" s="2" t="s">
        <v>914</v>
      </c>
      <c r="G3931" s="5" t="str">
        <f>VLOOKUP(F3931,'Customer Info'!A:B,2,0)</f>
        <v>Jennifer</v>
      </c>
      <c r="H3931" s="5" t="str">
        <f>VLOOKUP(F3931,'Customer Info'!A:C,3,0)</f>
        <v>Halladay</v>
      </c>
      <c r="I3931" s="5" t="str">
        <f>VLOOKUP(F3931,'Customer Info'!A:E,5,0)</f>
        <v>Bielefeld</v>
      </c>
      <c r="J3931" s="2" t="s">
        <v>448</v>
      </c>
      <c r="K3931" s="6" t="str">
        <f>VLOOKUP(J3931,'Product Details'!B:C,2,0)</f>
        <v>Office_Supplies</v>
      </c>
      <c r="L3931" s="6" t="str">
        <f>VLOOKUP(J3931,'Product Details'!B:D,3,0)</f>
        <v>Envelopes</v>
      </c>
      <c r="M3931" s="6" t="s">
        <v>6407</v>
      </c>
      <c r="N3931" s="2">
        <v>7960</v>
      </c>
      <c r="O3931" s="2">
        <v>7375</v>
      </c>
      <c r="P3931" s="2">
        <v>2</v>
      </c>
      <c r="Q3931" s="7">
        <f>O3931*P3931</f>
        <v>14750</v>
      </c>
      <c r="R3931" s="7">
        <f>N3931*P3931</f>
        <v>15920</v>
      </c>
      <c r="S3931" s="2">
        <v>21</v>
      </c>
      <c r="T3931" s="8">
        <f>R3931+S3931</f>
        <v>15941</v>
      </c>
      <c r="U3931" s="8">
        <f>T3931-Q3931</f>
        <v>1191</v>
      </c>
      <c r="V3931" s="2" t="s">
        <v>63</v>
      </c>
      <c r="W3931" s="31">
        <f>IF(T3931&lt;5000,T3931*2%,IF(T3931&lt;25000,T3931*5%,IF(T3931&lt;50000,T3931*7%,IF(T3931&lt;100000,T3931*9%,IF(T3931&lt;250000,T3931*12%,T3931*15%)))))</f>
        <v>797.05000000000007</v>
      </c>
    </row>
    <row r="3932" spans="1:23" x14ac:dyDescent="0.3">
      <c r="A3932" s="2" t="s">
        <v>911</v>
      </c>
      <c r="B3932" s="4">
        <v>43580</v>
      </c>
      <c r="C3932" s="4">
        <v>43581</v>
      </c>
      <c r="D3932" s="2" t="s">
        <v>28</v>
      </c>
      <c r="E3932" s="2" t="s">
        <v>68</v>
      </c>
      <c r="F3932" s="2" t="s">
        <v>814</v>
      </c>
      <c r="G3932" s="5" t="str">
        <f>VLOOKUP(F3932,'Customer Info'!A:B,2,0)</f>
        <v>Philisse</v>
      </c>
      <c r="H3932" s="5" t="str">
        <f>VLOOKUP(F3932,'Customer Info'!A:C,3,0)</f>
        <v>Overcash</v>
      </c>
      <c r="I3932" s="5" t="str">
        <f>VLOOKUP(F3932,'Customer Info'!A:E,5,0)</f>
        <v>Devonport</v>
      </c>
      <c r="J3932" s="2" t="s">
        <v>912</v>
      </c>
      <c r="K3932" s="6" t="str">
        <f>VLOOKUP(J3932,'Product Details'!B:C,2,0)</f>
        <v>Office_Supplies</v>
      </c>
      <c r="L3932" s="6" t="str">
        <f>VLOOKUP(J3932,'Product Details'!B:D,3,0)</f>
        <v>Appliances</v>
      </c>
      <c r="M3932" s="6" t="s">
        <v>6455</v>
      </c>
      <c r="N3932" s="2">
        <v>3192</v>
      </c>
      <c r="O3932" s="2">
        <v>3011</v>
      </c>
      <c r="P3932" s="2">
        <v>5</v>
      </c>
      <c r="Q3932" s="7">
        <f>O3932*P3932</f>
        <v>15055</v>
      </c>
      <c r="R3932" s="7">
        <f>N3932*P3932</f>
        <v>15960</v>
      </c>
      <c r="S3932" s="2">
        <v>58</v>
      </c>
      <c r="T3932" s="8">
        <f>R3932+S3932</f>
        <v>16018</v>
      </c>
      <c r="U3932" s="8">
        <f>T3932-Q3932</f>
        <v>963</v>
      </c>
      <c r="V3932" s="2" t="s">
        <v>33</v>
      </c>
      <c r="W3932" s="31">
        <f>IF(T3932&lt;5000,T3932*2%,IF(T3932&lt;25000,T3932*5%,IF(T3932&lt;50000,T3932*7%,IF(T3932&lt;100000,T3932*9%,IF(T3932&lt;250000,T3932*12%,T3932*15%)))))</f>
        <v>800.90000000000009</v>
      </c>
    </row>
    <row r="3933" spans="1:23" x14ac:dyDescent="0.3">
      <c r="A3933" s="2" t="s">
        <v>132</v>
      </c>
      <c r="B3933" s="4">
        <v>43207</v>
      </c>
      <c r="C3933" s="4">
        <v>43208</v>
      </c>
      <c r="D3933" s="2" t="s">
        <v>28</v>
      </c>
      <c r="E3933" s="2" t="s">
        <v>68</v>
      </c>
      <c r="F3933" s="2" t="s">
        <v>133</v>
      </c>
      <c r="G3933" s="5" t="str">
        <f>VLOOKUP(F3933,'Customer Info'!A:B,2,0)</f>
        <v>Steven</v>
      </c>
      <c r="H3933" s="5" t="str">
        <f>VLOOKUP(F3933,'Customer Info'!A:C,3,0)</f>
        <v>Ward</v>
      </c>
      <c r="I3933" s="5" t="str">
        <f>VLOOKUP(F3933,'Customer Info'!A:E,5,0)</f>
        <v>Adelaide</v>
      </c>
      <c r="J3933" s="2" t="s">
        <v>134</v>
      </c>
      <c r="K3933" s="6" t="e">
        <f>VLOOKUP(J3933,'Product Details'!B:C,2,0)</f>
        <v>#N/A</v>
      </c>
      <c r="L3933" s="6" t="e">
        <f>VLOOKUP(J3933,'Product Details'!B:D,3,0)</f>
        <v>#N/A</v>
      </c>
      <c r="M3933" s="6" t="e">
        <v>#N/A</v>
      </c>
      <c r="N3933" s="2">
        <v>4002</v>
      </c>
      <c r="O3933" s="2">
        <v>3744</v>
      </c>
      <c r="P3933" s="2">
        <v>4</v>
      </c>
      <c r="Q3933" s="7">
        <f>O3933*P3933</f>
        <v>14976</v>
      </c>
      <c r="R3933" s="7">
        <f>N3933*P3933</f>
        <v>16008</v>
      </c>
      <c r="S3933" s="2">
        <v>98</v>
      </c>
      <c r="T3933" s="8">
        <f>R3933+S3933</f>
        <v>16106</v>
      </c>
      <c r="U3933" s="8">
        <f>T3933-Q3933</f>
        <v>1130</v>
      </c>
      <c r="V3933" s="2" t="s">
        <v>63</v>
      </c>
      <c r="W3933" s="31">
        <f>IF(T3933&lt;5000,T3933*2%,IF(T3933&lt;25000,T3933*5%,IF(T3933&lt;50000,T3933*7%,IF(T3933&lt;100000,T3933*9%,IF(T3933&lt;250000,T3933*12%,T3933*15%)))))</f>
        <v>805.30000000000007</v>
      </c>
    </row>
    <row r="3934" spans="1:23" x14ac:dyDescent="0.3">
      <c r="A3934" s="2" t="s">
        <v>3098</v>
      </c>
      <c r="B3934" s="4">
        <v>43421</v>
      </c>
      <c r="C3934" s="4">
        <v>43423</v>
      </c>
      <c r="D3934" s="2" t="s">
        <v>35</v>
      </c>
      <c r="E3934" s="2" t="s">
        <v>29</v>
      </c>
      <c r="F3934" s="2" t="s">
        <v>1444</v>
      </c>
      <c r="G3934" s="5" t="str">
        <f>VLOOKUP(F3934,'Customer Info'!A:B,2,0)</f>
        <v>Brad</v>
      </c>
      <c r="H3934" s="5" t="str">
        <f>VLOOKUP(F3934,'Customer Info'!A:C,3,0)</f>
        <v>Eason</v>
      </c>
      <c r="I3934" s="5" t="str">
        <f>VLOOKUP(F3934,'Customer Info'!A:E,5,0)</f>
        <v>Oberhausen</v>
      </c>
      <c r="J3934" s="2" t="s">
        <v>764</v>
      </c>
      <c r="K3934" s="6" t="str">
        <f>VLOOKUP(J3934,'Product Details'!B:C,2,0)</f>
        <v>Furniture</v>
      </c>
      <c r="L3934" s="6" t="str">
        <f>VLOOKUP(J3934,'Product Details'!B:D,3,0)</f>
        <v>Tables</v>
      </c>
      <c r="M3934" s="6" t="s">
        <v>6545</v>
      </c>
      <c r="N3934" s="2">
        <v>8022</v>
      </c>
      <c r="O3934" s="2">
        <v>7868</v>
      </c>
      <c r="P3934" s="2">
        <v>2</v>
      </c>
      <c r="Q3934" s="7">
        <f>O3934*P3934</f>
        <v>15736</v>
      </c>
      <c r="R3934" s="7">
        <f>N3934*P3934</f>
        <v>16044</v>
      </c>
      <c r="S3934" s="2">
        <v>96</v>
      </c>
      <c r="T3934" s="8">
        <f>R3934+S3934</f>
        <v>16140</v>
      </c>
      <c r="U3934" s="8">
        <f>T3934-Q3934</f>
        <v>404</v>
      </c>
      <c r="V3934" s="2" t="s">
        <v>63</v>
      </c>
      <c r="W3934" s="31">
        <f>IF(T3934&lt;5000,T3934*2%,IF(T3934&lt;25000,T3934*5%,IF(T3934&lt;50000,T3934*7%,IF(T3934&lt;100000,T3934*9%,IF(T3934&lt;250000,T3934*12%,T3934*15%)))))</f>
        <v>807</v>
      </c>
    </row>
    <row r="3935" spans="1:23" x14ac:dyDescent="0.3">
      <c r="A3935" s="2" t="s">
        <v>1771</v>
      </c>
      <c r="B3935" s="4">
        <v>43930</v>
      </c>
      <c r="C3935" s="4">
        <v>43930</v>
      </c>
      <c r="D3935" s="2" t="s">
        <v>35</v>
      </c>
      <c r="E3935" s="2" t="s">
        <v>36</v>
      </c>
      <c r="F3935" s="2" t="s">
        <v>363</v>
      </c>
      <c r="G3935" s="5" t="str">
        <f>VLOOKUP(F3935,'Customer Info'!A:B,2,0)</f>
        <v>Julia</v>
      </c>
      <c r="H3935" s="5" t="str">
        <f>VLOOKUP(F3935,'Customer Info'!A:C,3,0)</f>
        <v>Barnett</v>
      </c>
      <c r="I3935" s="5" t="str">
        <f>VLOOKUP(F3935,'Customer Info'!A:E,5,0)</f>
        <v>Zhuhai</v>
      </c>
      <c r="J3935" s="2" t="s">
        <v>1224</v>
      </c>
      <c r="K3935" s="6" t="str">
        <f>VLOOKUP(J3935,'Product Details'!B:C,2,0)</f>
        <v>Office_Supplies</v>
      </c>
      <c r="L3935" s="6" t="str">
        <f>VLOOKUP(J3935,'Product Details'!B:D,3,0)</f>
        <v>Labels</v>
      </c>
      <c r="M3935" s="6" t="s">
        <v>6466</v>
      </c>
      <c r="N3935" s="2">
        <v>8022</v>
      </c>
      <c r="O3935" s="2">
        <v>7868</v>
      </c>
      <c r="P3935" s="2">
        <v>2</v>
      </c>
      <c r="Q3935" s="7">
        <f>O3935*P3935</f>
        <v>15736</v>
      </c>
      <c r="R3935" s="7">
        <f>N3935*P3935</f>
        <v>16044</v>
      </c>
      <c r="S3935" s="2">
        <v>52</v>
      </c>
      <c r="T3935" s="8">
        <f>R3935+S3935</f>
        <v>16096</v>
      </c>
      <c r="U3935" s="8">
        <f>T3935-Q3935</f>
        <v>360</v>
      </c>
      <c r="V3935" s="2" t="s">
        <v>30</v>
      </c>
      <c r="W3935" s="31">
        <f>IF(T3935&lt;5000,T3935*2%,IF(T3935&lt;25000,T3935*5%,IF(T3935&lt;50000,T3935*7%,IF(T3935&lt;100000,T3935*9%,IF(T3935&lt;250000,T3935*12%,T3935*15%)))))</f>
        <v>804.80000000000007</v>
      </c>
    </row>
    <row r="3936" spans="1:23" x14ac:dyDescent="0.3">
      <c r="A3936" s="2" t="s">
        <v>366</v>
      </c>
      <c r="B3936" s="4">
        <v>43286</v>
      </c>
      <c r="C3936" s="4">
        <v>43287</v>
      </c>
      <c r="D3936" s="2" t="s">
        <v>35</v>
      </c>
      <c r="E3936" s="2" t="s">
        <v>91</v>
      </c>
      <c r="F3936" s="2" t="s">
        <v>367</v>
      </c>
      <c r="G3936" s="5" t="str">
        <f>VLOOKUP(F3936,'Customer Info'!A:B,2,0)</f>
        <v>Randy</v>
      </c>
      <c r="H3936" s="5" t="str">
        <f>VLOOKUP(F3936,'Customer Info'!A:C,3,0)</f>
        <v>Ferguson</v>
      </c>
      <c r="I3936" s="5" t="str">
        <f>VLOOKUP(F3936,'Customer Info'!A:E,5,0)</f>
        <v>Adelaide</v>
      </c>
      <c r="J3936" s="2" t="s">
        <v>177</v>
      </c>
      <c r="K3936" s="6" t="str">
        <f>VLOOKUP(J3936,'Product Details'!B:C,2,0)</f>
        <v>Technology</v>
      </c>
      <c r="L3936" s="6" t="str">
        <f>VLOOKUP(J3936,'Product Details'!B:D,3,0)</f>
        <v>Accessories</v>
      </c>
      <c r="M3936" s="6" t="s">
        <v>6502</v>
      </c>
      <c r="N3936" s="2">
        <v>8022</v>
      </c>
      <c r="O3936" s="2">
        <v>7868</v>
      </c>
      <c r="P3936" s="2">
        <v>2</v>
      </c>
      <c r="Q3936" s="7">
        <f>O3936*P3936</f>
        <v>15736</v>
      </c>
      <c r="R3936" s="7">
        <f>N3936*P3936</f>
        <v>16044</v>
      </c>
      <c r="S3936" s="2">
        <v>43</v>
      </c>
      <c r="T3936" s="8">
        <f>R3936+S3936</f>
        <v>16087</v>
      </c>
      <c r="U3936" s="8">
        <f>T3936-Q3936</f>
        <v>351</v>
      </c>
      <c r="V3936" s="2" t="s">
        <v>63</v>
      </c>
      <c r="W3936" s="31">
        <f>IF(T3936&lt;5000,T3936*2%,IF(T3936&lt;25000,T3936*5%,IF(T3936&lt;50000,T3936*7%,IF(T3936&lt;100000,T3936*9%,IF(T3936&lt;250000,T3936*12%,T3936*15%)))))</f>
        <v>804.35</v>
      </c>
    </row>
    <row r="3937" spans="1:23" x14ac:dyDescent="0.3">
      <c r="A3937" s="2" t="s">
        <v>4592</v>
      </c>
      <c r="B3937" s="4">
        <v>43933</v>
      </c>
      <c r="C3937" s="4">
        <v>43935</v>
      </c>
      <c r="D3937" s="2" t="s">
        <v>35</v>
      </c>
      <c r="E3937" s="2" t="s">
        <v>36</v>
      </c>
      <c r="F3937" s="2" t="s">
        <v>2868</v>
      </c>
      <c r="G3937" s="5" t="str">
        <f>VLOOKUP(F3937,'Customer Info'!A:B,2,0)</f>
        <v>Dorothy</v>
      </c>
      <c r="H3937" s="5" t="str">
        <f>VLOOKUP(F3937,'Customer Info'!A:C,3,0)</f>
        <v>Wardle</v>
      </c>
      <c r="I3937" s="5" t="str">
        <f>VLOOKUP(F3937,'Customer Info'!A:E,5,0)</f>
        <v>Sydney</v>
      </c>
      <c r="J3937" s="2" t="s">
        <v>193</v>
      </c>
      <c r="K3937" s="6" t="str">
        <f>VLOOKUP(J3937,'Product Details'!B:C,2,0)</f>
        <v>Office_Supplies</v>
      </c>
      <c r="L3937" s="6" t="str">
        <f>VLOOKUP(J3937,'Product Details'!B:D,3,0)</f>
        <v>Art</v>
      </c>
      <c r="M3937" s="6" t="s">
        <v>6434</v>
      </c>
      <c r="N3937" s="2">
        <v>8022</v>
      </c>
      <c r="O3937" s="2">
        <v>7868</v>
      </c>
      <c r="P3937" s="2">
        <v>2</v>
      </c>
      <c r="Q3937" s="7">
        <f>O3937*P3937</f>
        <v>15736</v>
      </c>
      <c r="R3937" s="7">
        <f>N3937*P3937</f>
        <v>16044</v>
      </c>
      <c r="S3937" s="2">
        <v>36</v>
      </c>
      <c r="T3937" s="8">
        <f>R3937+S3937</f>
        <v>16080</v>
      </c>
      <c r="U3937" s="8">
        <f>T3937-Q3937</f>
        <v>344</v>
      </c>
      <c r="V3937" s="2" t="s">
        <v>63</v>
      </c>
      <c r="W3937" s="31">
        <f>IF(T3937&lt;5000,T3937*2%,IF(T3937&lt;25000,T3937*5%,IF(T3937&lt;50000,T3937*7%,IF(T3937&lt;100000,T3937*9%,IF(T3937&lt;250000,T3937*12%,T3937*15%)))))</f>
        <v>804</v>
      </c>
    </row>
    <row r="3938" spans="1:23" x14ac:dyDescent="0.3">
      <c r="A3938" s="2" t="s">
        <v>3571</v>
      </c>
      <c r="B3938" s="4">
        <v>43683</v>
      </c>
      <c r="C3938" s="4">
        <v>43685</v>
      </c>
      <c r="D3938" s="2" t="s">
        <v>28</v>
      </c>
      <c r="E3938" s="2" t="s">
        <v>36</v>
      </c>
      <c r="F3938" s="2" t="s">
        <v>2207</v>
      </c>
      <c r="G3938" s="5" t="str">
        <f>VLOOKUP(F3938,'Customer Info'!A:B,2,0)</f>
        <v>Lynn</v>
      </c>
      <c r="H3938" s="5" t="str">
        <f>VLOOKUP(F3938,'Customer Info'!A:C,3,0)</f>
        <v>Smith</v>
      </c>
      <c r="I3938" s="5" t="str">
        <f>VLOOKUP(F3938,'Customer Info'!A:E,5,0)</f>
        <v>Kanpur</v>
      </c>
      <c r="J3938" s="2" t="s">
        <v>398</v>
      </c>
      <c r="K3938" s="6" t="str">
        <f>VLOOKUP(J3938,'Product Details'!B:C,2,0)</f>
        <v>Office_Supplies</v>
      </c>
      <c r="L3938" s="6" t="str">
        <f>VLOOKUP(J3938,'Product Details'!B:D,3,0)</f>
        <v>Art</v>
      </c>
      <c r="M3938" s="6" t="s">
        <v>6425</v>
      </c>
      <c r="N3938" s="2">
        <v>8026</v>
      </c>
      <c r="O3938" s="2">
        <v>7572</v>
      </c>
      <c r="P3938" s="2">
        <v>2</v>
      </c>
      <c r="Q3938" s="7">
        <f>O3938*P3938</f>
        <v>15144</v>
      </c>
      <c r="R3938" s="7">
        <f>N3938*P3938</f>
        <v>16052</v>
      </c>
      <c r="S3938" s="2">
        <v>67</v>
      </c>
      <c r="T3938" s="8">
        <f>R3938+S3938</f>
        <v>16119</v>
      </c>
      <c r="U3938" s="8">
        <f>T3938-Q3938</f>
        <v>975</v>
      </c>
      <c r="V3938" s="2" t="s">
        <v>33</v>
      </c>
      <c r="W3938" s="31">
        <f>IF(T3938&lt;5000,T3938*2%,IF(T3938&lt;25000,T3938*5%,IF(T3938&lt;50000,T3938*7%,IF(T3938&lt;100000,T3938*9%,IF(T3938&lt;250000,T3938*12%,T3938*15%)))))</f>
        <v>805.95</v>
      </c>
    </row>
    <row r="3939" spans="1:23" x14ac:dyDescent="0.3">
      <c r="A3939" s="2" t="s">
        <v>4382</v>
      </c>
      <c r="B3939" s="4">
        <v>43494</v>
      </c>
      <c r="C3939" s="4">
        <v>43496</v>
      </c>
      <c r="D3939" s="2" t="s">
        <v>28</v>
      </c>
      <c r="E3939" s="2" t="s">
        <v>48</v>
      </c>
      <c r="F3939" s="2" t="s">
        <v>3186</v>
      </c>
      <c r="G3939" s="5" t="str">
        <f>VLOOKUP(F3939,'Customer Info'!A:B,2,0)</f>
        <v>Evan</v>
      </c>
      <c r="H3939" s="5" t="str">
        <f>VLOOKUP(F3939,'Customer Info'!A:C,3,0)</f>
        <v>Henry</v>
      </c>
      <c r="I3939" s="5" t="str">
        <f>VLOOKUP(F3939,'Customer Info'!A:E,5,0)</f>
        <v>Zhoukou</v>
      </c>
      <c r="J3939" s="2" t="s">
        <v>361</v>
      </c>
      <c r="K3939" s="6" t="str">
        <f>VLOOKUP(J3939,'Product Details'!B:C,2,0)</f>
        <v>Technology</v>
      </c>
      <c r="L3939" s="6" t="str">
        <f>VLOOKUP(J3939,'Product Details'!B:D,3,0)</f>
        <v>Machines</v>
      </c>
      <c r="M3939" s="6" t="s">
        <v>6423</v>
      </c>
      <c r="N3939" s="2">
        <v>8026</v>
      </c>
      <c r="O3939" s="2">
        <v>7572</v>
      </c>
      <c r="P3939" s="2">
        <v>2</v>
      </c>
      <c r="Q3939" s="7">
        <f>O3939*P3939</f>
        <v>15144</v>
      </c>
      <c r="R3939" s="7">
        <f>N3939*P3939</f>
        <v>16052</v>
      </c>
      <c r="S3939" s="2">
        <v>65</v>
      </c>
      <c r="T3939" s="8">
        <f>R3939+S3939</f>
        <v>16117</v>
      </c>
      <c r="U3939" s="8">
        <f>T3939-Q3939</f>
        <v>973</v>
      </c>
      <c r="V3939" s="2" t="s">
        <v>63</v>
      </c>
      <c r="W3939" s="31">
        <f>IF(T3939&lt;5000,T3939*2%,IF(T3939&lt;25000,T3939*5%,IF(T3939&lt;50000,T3939*7%,IF(T3939&lt;100000,T3939*9%,IF(T3939&lt;250000,T3939*12%,T3939*15%)))))</f>
        <v>805.85</v>
      </c>
    </row>
    <row r="3940" spans="1:23" x14ac:dyDescent="0.3">
      <c r="A3940" s="2" t="s">
        <v>5045</v>
      </c>
      <c r="B3940" s="4">
        <v>43781</v>
      </c>
      <c r="C3940" s="4">
        <v>43782</v>
      </c>
      <c r="D3940" s="2" t="s">
        <v>28</v>
      </c>
      <c r="E3940" s="2" t="s">
        <v>36</v>
      </c>
      <c r="F3940" s="2" t="s">
        <v>593</v>
      </c>
      <c r="G3940" s="5" t="str">
        <f>VLOOKUP(F3940,'Customer Info'!A:B,2,0)</f>
        <v>Fred</v>
      </c>
      <c r="H3940" s="5" t="str">
        <f>VLOOKUP(F3940,'Customer Info'!A:C,3,0)</f>
        <v>Wasserman</v>
      </c>
      <c r="I3940" s="5" t="str">
        <f>VLOOKUP(F3940,'Customer Info'!A:E,5,0)</f>
        <v>Willich</v>
      </c>
      <c r="J3940" s="2" t="s">
        <v>961</v>
      </c>
      <c r="K3940" s="6" t="str">
        <f>VLOOKUP(J3940,'Product Details'!B:C,2,0)</f>
        <v>Furniture</v>
      </c>
      <c r="L3940" s="6" t="str">
        <f>VLOOKUP(J3940,'Product Details'!B:D,3,0)</f>
        <v>Bookcases</v>
      </c>
      <c r="M3940" s="6" t="s">
        <v>6492</v>
      </c>
      <c r="N3940" s="2">
        <v>8026</v>
      </c>
      <c r="O3940" s="2">
        <v>7572</v>
      </c>
      <c r="P3940" s="2">
        <v>2</v>
      </c>
      <c r="Q3940" s="7">
        <f>O3940*P3940</f>
        <v>15144</v>
      </c>
      <c r="R3940" s="7">
        <f>N3940*P3940</f>
        <v>16052</v>
      </c>
      <c r="S3940" s="2">
        <v>61</v>
      </c>
      <c r="T3940" s="8">
        <f>R3940+S3940</f>
        <v>16113</v>
      </c>
      <c r="U3940" s="8">
        <f>T3940-Q3940</f>
        <v>969</v>
      </c>
      <c r="V3940" s="2" t="s">
        <v>63</v>
      </c>
      <c r="W3940" s="31">
        <f>IF(T3940&lt;5000,T3940*2%,IF(T3940&lt;25000,T3940*5%,IF(T3940&lt;50000,T3940*7%,IF(T3940&lt;100000,T3940*9%,IF(T3940&lt;250000,T3940*12%,T3940*15%)))))</f>
        <v>805.65000000000009</v>
      </c>
    </row>
    <row r="3941" spans="1:23" x14ac:dyDescent="0.3">
      <c r="A3941" s="2" t="s">
        <v>1760</v>
      </c>
      <c r="B3941" s="4">
        <v>43908</v>
      </c>
      <c r="C3941" s="4">
        <v>43910</v>
      </c>
      <c r="D3941" s="2" t="s">
        <v>28</v>
      </c>
      <c r="E3941" s="2" t="s">
        <v>91</v>
      </c>
      <c r="F3941" s="2" t="s">
        <v>1110</v>
      </c>
      <c r="G3941" s="5" t="str">
        <f>VLOOKUP(F3941,'Customer Info'!A:B,2,0)</f>
        <v>Bryan</v>
      </c>
      <c r="H3941" s="5" t="str">
        <f>VLOOKUP(F3941,'Customer Info'!A:C,3,0)</f>
        <v>Davis</v>
      </c>
      <c r="I3941" s="5" t="str">
        <f>VLOOKUP(F3941,'Customer Info'!A:E,5,0)</f>
        <v>Delhi</v>
      </c>
      <c r="J3941" s="2" t="s">
        <v>341</v>
      </c>
      <c r="K3941" s="6" t="str">
        <f>VLOOKUP(J3941,'Product Details'!B:C,2,0)</f>
        <v>Technology</v>
      </c>
      <c r="L3941" s="6" t="str">
        <f>VLOOKUP(J3941,'Product Details'!B:D,3,0)</f>
        <v>Copiers</v>
      </c>
      <c r="M3941" s="6" t="s">
        <v>6480</v>
      </c>
      <c r="N3941" s="2">
        <v>8026</v>
      </c>
      <c r="O3941" s="2">
        <v>7572</v>
      </c>
      <c r="P3941" s="2">
        <v>2</v>
      </c>
      <c r="Q3941" s="7">
        <f>O3941*P3941</f>
        <v>15144</v>
      </c>
      <c r="R3941" s="7">
        <f>N3941*P3941</f>
        <v>16052</v>
      </c>
      <c r="S3941" s="2">
        <v>25</v>
      </c>
      <c r="T3941" s="8">
        <f>R3941+S3941</f>
        <v>16077</v>
      </c>
      <c r="U3941" s="8">
        <f>T3941-Q3941</f>
        <v>933</v>
      </c>
      <c r="V3941" s="2" t="s">
        <v>33</v>
      </c>
      <c r="W3941" s="31">
        <f>IF(T3941&lt;5000,T3941*2%,IF(T3941&lt;25000,T3941*5%,IF(T3941&lt;50000,T3941*7%,IF(T3941&lt;100000,T3941*9%,IF(T3941&lt;250000,T3941*12%,T3941*15%)))))</f>
        <v>803.85</v>
      </c>
    </row>
    <row r="3942" spans="1:23" x14ac:dyDescent="0.3">
      <c r="A3942" s="2" t="s">
        <v>2904</v>
      </c>
      <c r="B3942" s="4">
        <v>43135</v>
      </c>
      <c r="C3942" s="4">
        <v>43136</v>
      </c>
      <c r="D3942" s="2" t="s">
        <v>28</v>
      </c>
      <c r="E3942" s="2" t="s">
        <v>29</v>
      </c>
      <c r="F3942" s="2" t="s">
        <v>1317</v>
      </c>
      <c r="G3942" s="5" t="str">
        <f>VLOOKUP(F3942,'Customer Info'!A:B,2,0)</f>
        <v>Philip</v>
      </c>
      <c r="H3942" s="5" t="str">
        <f>VLOOKUP(F3942,'Customer Info'!A:C,3,0)</f>
        <v>Fox</v>
      </c>
      <c r="I3942" s="5" t="str">
        <f>VLOOKUP(F3942,'Customer Info'!A:E,5,0)</f>
        <v>Remscheid</v>
      </c>
      <c r="J3942" s="2" t="s">
        <v>594</v>
      </c>
      <c r="K3942" s="6" t="str">
        <f>VLOOKUP(J3942,'Product Details'!B:C,2,0)</f>
        <v>Office_Supplies</v>
      </c>
      <c r="L3942" s="6" t="str">
        <f>VLOOKUP(J3942,'Product Details'!B:D,3,0)</f>
        <v>Art</v>
      </c>
      <c r="M3942" s="6" t="s">
        <v>6478</v>
      </c>
      <c r="N3942" s="2">
        <v>2681</v>
      </c>
      <c r="O3942" s="2">
        <v>2458</v>
      </c>
      <c r="P3942" s="2">
        <v>6</v>
      </c>
      <c r="Q3942" s="7">
        <f>O3942*P3942</f>
        <v>14748</v>
      </c>
      <c r="R3942" s="7">
        <f>N3942*P3942</f>
        <v>16086</v>
      </c>
      <c r="S3942" s="2">
        <v>22</v>
      </c>
      <c r="T3942" s="8">
        <f>R3942+S3942</f>
        <v>16108</v>
      </c>
      <c r="U3942" s="8">
        <f>T3942-Q3942</f>
        <v>1360</v>
      </c>
      <c r="V3942" s="2" t="s">
        <v>30</v>
      </c>
      <c r="W3942" s="31">
        <f>IF(T3942&lt;5000,T3942*2%,IF(T3942&lt;25000,T3942*5%,IF(T3942&lt;50000,T3942*7%,IF(T3942&lt;100000,T3942*9%,IF(T3942&lt;250000,T3942*12%,T3942*15%)))))</f>
        <v>805.40000000000009</v>
      </c>
    </row>
    <row r="3943" spans="1:23" x14ac:dyDescent="0.3">
      <c r="A3943" s="2" t="s">
        <v>4900</v>
      </c>
      <c r="B3943" s="4">
        <v>43223</v>
      </c>
      <c r="C3943" s="4">
        <v>43225</v>
      </c>
      <c r="D3943" s="2" t="s">
        <v>47</v>
      </c>
      <c r="E3943" s="2" t="s">
        <v>91</v>
      </c>
      <c r="F3943" s="2" t="s">
        <v>1076</v>
      </c>
      <c r="G3943" s="5" t="str">
        <f>VLOOKUP(F3943,'Customer Info'!A:B,2,0)</f>
        <v>Sam</v>
      </c>
      <c r="H3943" s="5" t="str">
        <f>VLOOKUP(F3943,'Customer Info'!A:C,3,0)</f>
        <v>Craven</v>
      </c>
      <c r="I3943" s="5" t="str">
        <f>VLOOKUP(F3943,'Customer Info'!A:E,5,0)</f>
        <v>Hyderabad</v>
      </c>
      <c r="J3943" s="2" t="s">
        <v>348</v>
      </c>
      <c r="K3943" s="6" t="str">
        <f>VLOOKUP(J3943,'Product Details'!B:C,2,0)</f>
        <v>Furniture</v>
      </c>
      <c r="L3943" s="6" t="str">
        <f>VLOOKUP(J3943,'Product Details'!B:D,3,0)</f>
        <v>Furnishings</v>
      </c>
      <c r="M3943" s="6" t="s">
        <v>6559</v>
      </c>
      <c r="N3943" s="2">
        <v>2310</v>
      </c>
      <c r="O3943" s="2">
        <v>2040</v>
      </c>
      <c r="P3943" s="2">
        <v>7</v>
      </c>
      <c r="Q3943" s="7">
        <f>O3943*P3943</f>
        <v>14280</v>
      </c>
      <c r="R3943" s="7">
        <f>N3943*P3943</f>
        <v>16170</v>
      </c>
      <c r="S3943" s="2">
        <v>74</v>
      </c>
      <c r="T3943" s="8">
        <f>R3943+S3943</f>
        <v>16244</v>
      </c>
      <c r="U3943" s="8">
        <f>T3943-Q3943</f>
        <v>1964</v>
      </c>
      <c r="V3943" s="2" t="s">
        <v>63</v>
      </c>
      <c r="W3943" s="31">
        <f>IF(T3943&lt;5000,T3943*2%,IF(T3943&lt;25000,T3943*5%,IF(T3943&lt;50000,T3943*7%,IF(T3943&lt;100000,T3943*9%,IF(T3943&lt;250000,T3943*12%,T3943*15%)))))</f>
        <v>812.2</v>
      </c>
    </row>
    <row r="3944" spans="1:23" x14ac:dyDescent="0.3">
      <c r="A3944" s="2" t="s">
        <v>1609</v>
      </c>
      <c r="B3944" s="4">
        <v>44041</v>
      </c>
      <c r="C3944" s="4">
        <v>44041</v>
      </c>
      <c r="D3944" s="2" t="s">
        <v>28</v>
      </c>
      <c r="E3944" s="2" t="s">
        <v>91</v>
      </c>
      <c r="F3944" s="2" t="s">
        <v>1289</v>
      </c>
      <c r="G3944" s="5" t="str">
        <f>VLOOKUP(F3944,'Customer Info'!A:B,2,0)</f>
        <v>Jeremy</v>
      </c>
      <c r="H3944" s="5" t="str">
        <f>VLOOKUP(F3944,'Customer Info'!A:C,3,0)</f>
        <v>Ellison</v>
      </c>
      <c r="I3944" s="5" t="str">
        <f>VLOOKUP(F3944,'Customer Info'!A:E,5,0)</f>
        <v>Faridabad</v>
      </c>
      <c r="J3944" s="2" t="s">
        <v>376</v>
      </c>
      <c r="K3944" s="6" t="str">
        <f>VLOOKUP(J3944,'Product Details'!B:C,2,0)</f>
        <v>Furniture</v>
      </c>
      <c r="L3944" s="6" t="str">
        <f>VLOOKUP(J3944,'Product Details'!B:D,3,0)</f>
        <v>Tables</v>
      </c>
      <c r="M3944" s="6" t="s">
        <v>6479</v>
      </c>
      <c r="N3944" s="2">
        <v>2697</v>
      </c>
      <c r="O3944" s="2">
        <v>2498</v>
      </c>
      <c r="P3944" s="2">
        <v>6</v>
      </c>
      <c r="Q3944" s="7">
        <f>O3944*P3944</f>
        <v>14988</v>
      </c>
      <c r="R3944" s="7">
        <f>N3944*P3944</f>
        <v>16182</v>
      </c>
      <c r="S3944" s="2">
        <v>94</v>
      </c>
      <c r="T3944" s="8">
        <f>R3944+S3944</f>
        <v>16276</v>
      </c>
      <c r="U3944" s="8">
        <f>T3944-Q3944</f>
        <v>1288</v>
      </c>
      <c r="V3944" s="2" t="s">
        <v>33</v>
      </c>
      <c r="W3944" s="31">
        <f>IF(T3944&lt;5000,T3944*2%,IF(T3944&lt;25000,T3944*5%,IF(T3944&lt;50000,T3944*7%,IF(T3944&lt;100000,T3944*9%,IF(T3944&lt;250000,T3944*12%,T3944*15%)))))</f>
        <v>813.80000000000007</v>
      </c>
    </row>
    <row r="3945" spans="1:23" x14ac:dyDescent="0.3">
      <c r="A3945" s="2" t="s">
        <v>3635</v>
      </c>
      <c r="B3945" s="4">
        <v>43669</v>
      </c>
      <c r="C3945" s="4">
        <v>43670</v>
      </c>
      <c r="D3945" s="2" t="s">
        <v>35</v>
      </c>
      <c r="E3945" s="2" t="s">
        <v>91</v>
      </c>
      <c r="F3945" s="2" t="s">
        <v>861</v>
      </c>
      <c r="G3945" s="5" t="str">
        <f>VLOOKUP(F3945,'Customer Info'!A:B,2,0)</f>
        <v>Harold</v>
      </c>
      <c r="H3945" s="5" t="str">
        <f>VLOOKUP(F3945,'Customer Info'!A:C,3,0)</f>
        <v>Dahlen</v>
      </c>
      <c r="I3945" s="5" t="str">
        <f>VLOOKUP(F3945,'Customer Info'!A:E,5,0)</f>
        <v>Jakarta</v>
      </c>
      <c r="J3945" s="2" t="s">
        <v>242</v>
      </c>
      <c r="K3945" s="6" t="str">
        <f>VLOOKUP(J3945,'Product Details'!B:C,2,0)</f>
        <v>Office_Supplies</v>
      </c>
      <c r="L3945" s="6" t="str">
        <f>VLOOKUP(J3945,'Product Details'!B:D,3,0)</f>
        <v>Storage</v>
      </c>
      <c r="M3945" s="6" t="s">
        <v>6560</v>
      </c>
      <c r="N3945" s="2">
        <v>2706</v>
      </c>
      <c r="O3945" s="2">
        <v>2553</v>
      </c>
      <c r="P3945" s="2">
        <v>6</v>
      </c>
      <c r="Q3945" s="7">
        <f>O3945*P3945</f>
        <v>15318</v>
      </c>
      <c r="R3945" s="7">
        <f>N3945*P3945</f>
        <v>16236</v>
      </c>
      <c r="S3945" s="2">
        <v>77</v>
      </c>
      <c r="T3945" s="8">
        <f>R3945+S3945</f>
        <v>16313</v>
      </c>
      <c r="U3945" s="8">
        <f>T3945-Q3945</f>
        <v>995</v>
      </c>
      <c r="V3945" s="2" t="s">
        <v>33</v>
      </c>
      <c r="W3945" s="31">
        <f>IF(T3945&lt;5000,T3945*2%,IF(T3945&lt;25000,T3945*5%,IF(T3945&lt;50000,T3945*7%,IF(T3945&lt;100000,T3945*9%,IF(T3945&lt;250000,T3945*12%,T3945*15%)))))</f>
        <v>815.65000000000009</v>
      </c>
    </row>
    <row r="3946" spans="1:23" x14ac:dyDescent="0.3">
      <c r="A3946" s="2" t="s">
        <v>804</v>
      </c>
      <c r="B3946" s="4">
        <v>43164</v>
      </c>
      <c r="C3946" s="4">
        <v>43165</v>
      </c>
      <c r="D3946" s="2" t="s">
        <v>35</v>
      </c>
      <c r="E3946" s="2" t="s">
        <v>68</v>
      </c>
      <c r="F3946" s="2" t="s">
        <v>805</v>
      </c>
      <c r="G3946" s="5" t="str">
        <f>VLOOKUP(F3946,'Customer Info'!A:B,2,0)</f>
        <v>Adrian</v>
      </c>
      <c r="H3946" s="5" t="str">
        <f>VLOOKUP(F3946,'Customer Info'!A:C,3,0)</f>
        <v>Barton</v>
      </c>
      <c r="I3946" s="5" t="str">
        <f>VLOOKUP(F3946,'Customer Info'!A:E,5,0)</f>
        <v>Zigong</v>
      </c>
      <c r="J3946" s="2" t="s">
        <v>448</v>
      </c>
      <c r="K3946" s="6" t="str">
        <f>VLOOKUP(J3946,'Product Details'!B:C,2,0)</f>
        <v>Office_Supplies</v>
      </c>
      <c r="L3946" s="6" t="str">
        <f>VLOOKUP(J3946,'Product Details'!B:D,3,0)</f>
        <v>Envelopes</v>
      </c>
      <c r="M3946" s="6" t="s">
        <v>6407</v>
      </c>
      <c r="N3946" s="2">
        <v>2706</v>
      </c>
      <c r="O3946" s="2">
        <v>2553</v>
      </c>
      <c r="P3946" s="2">
        <v>6</v>
      </c>
      <c r="Q3946" s="7">
        <f>O3946*P3946</f>
        <v>15318</v>
      </c>
      <c r="R3946" s="7">
        <f>N3946*P3946</f>
        <v>16236</v>
      </c>
      <c r="S3946" s="2">
        <v>48</v>
      </c>
      <c r="T3946" s="8">
        <f>R3946+S3946</f>
        <v>16284</v>
      </c>
      <c r="U3946" s="8">
        <f>T3946-Q3946</f>
        <v>966</v>
      </c>
      <c r="V3946" s="2" t="s">
        <v>33</v>
      </c>
      <c r="W3946" s="31">
        <f>IF(T3946&lt;5000,T3946*2%,IF(T3946&lt;25000,T3946*5%,IF(T3946&lt;50000,T3946*7%,IF(T3946&lt;100000,T3946*9%,IF(T3946&lt;250000,T3946*12%,T3946*15%)))))</f>
        <v>814.2</v>
      </c>
    </row>
    <row r="3947" spans="1:23" x14ac:dyDescent="0.3">
      <c r="A3947" s="2" t="s">
        <v>5048</v>
      </c>
      <c r="B3947" s="4">
        <v>43605</v>
      </c>
      <c r="C3947" s="4">
        <v>43606</v>
      </c>
      <c r="D3947" s="2" t="s">
        <v>28</v>
      </c>
      <c r="E3947" s="2" t="s">
        <v>43</v>
      </c>
      <c r="F3947" s="2" t="s">
        <v>687</v>
      </c>
      <c r="G3947" s="5" t="str">
        <f>VLOOKUP(F3947,'Customer Info'!A:B,2,0)</f>
        <v>Aaron</v>
      </c>
      <c r="H3947" s="5" t="str">
        <f>VLOOKUP(F3947,'Customer Info'!A:C,3,0)</f>
        <v>Hawkins</v>
      </c>
      <c r="I3947" s="5" t="str">
        <f>VLOOKUP(F3947,'Customer Info'!A:E,5,0)</f>
        <v>Minden</v>
      </c>
      <c r="J3947" s="2" t="s">
        <v>611</v>
      </c>
      <c r="K3947" s="6" t="str">
        <f>VLOOKUP(J3947,'Product Details'!B:C,2,0)</f>
        <v>Technology</v>
      </c>
      <c r="L3947" s="6" t="str">
        <f>VLOOKUP(J3947,'Product Details'!B:D,3,0)</f>
        <v>Phones</v>
      </c>
      <c r="M3947" s="6" t="s">
        <v>6564</v>
      </c>
      <c r="N3947" s="2">
        <v>3256</v>
      </c>
      <c r="O3947" s="2">
        <v>2959</v>
      </c>
      <c r="P3947" s="2">
        <v>5</v>
      </c>
      <c r="Q3947" s="7">
        <f>O3947*P3947</f>
        <v>14795</v>
      </c>
      <c r="R3947" s="7">
        <f>N3947*P3947</f>
        <v>16280</v>
      </c>
      <c r="S3947" s="2">
        <v>82</v>
      </c>
      <c r="T3947" s="8">
        <f>R3947+S3947</f>
        <v>16362</v>
      </c>
      <c r="U3947" s="8">
        <f>T3947-Q3947</f>
        <v>1567</v>
      </c>
      <c r="V3947" s="2" t="s">
        <v>63</v>
      </c>
      <c r="W3947" s="31">
        <f>IF(T3947&lt;5000,T3947*2%,IF(T3947&lt;25000,T3947*5%,IF(T3947&lt;50000,T3947*7%,IF(T3947&lt;100000,T3947*9%,IF(T3947&lt;250000,T3947*12%,T3947*15%)))))</f>
        <v>818.1</v>
      </c>
    </row>
    <row r="3948" spans="1:23" x14ac:dyDescent="0.3">
      <c r="A3948" s="2" t="s">
        <v>646</v>
      </c>
      <c r="B3948" s="4">
        <v>43160</v>
      </c>
      <c r="C3948" s="4">
        <v>43161</v>
      </c>
      <c r="D3948" s="2" t="s">
        <v>28</v>
      </c>
      <c r="E3948" s="2" t="s">
        <v>36</v>
      </c>
      <c r="F3948" s="2" t="s">
        <v>596</v>
      </c>
      <c r="G3948" s="5" t="str">
        <f>VLOOKUP(F3948,'Customer Info'!A:B,2,0)</f>
        <v>Anna</v>
      </c>
      <c r="H3948" s="5" t="str">
        <f>VLOOKUP(F3948,'Customer Info'!A:C,3,0)</f>
        <v>Gayman</v>
      </c>
      <c r="I3948" s="5" t="str">
        <f>VLOOKUP(F3948,'Customer Info'!A:E,5,0)</f>
        <v>Surat</v>
      </c>
      <c r="J3948" s="2" t="s">
        <v>334</v>
      </c>
      <c r="K3948" s="6" t="str">
        <f>VLOOKUP(J3948,'Product Details'!B:C,2,0)</f>
        <v>Office_Supplies</v>
      </c>
      <c r="L3948" s="6" t="str">
        <f>VLOOKUP(J3948,'Product Details'!B:D,3,0)</f>
        <v>Paper</v>
      </c>
      <c r="M3948" s="6" t="s">
        <v>6570</v>
      </c>
      <c r="N3948" s="2">
        <v>3256</v>
      </c>
      <c r="O3948" s="2">
        <v>2959</v>
      </c>
      <c r="P3948" s="2">
        <v>5</v>
      </c>
      <c r="Q3948" s="7">
        <f>O3948*P3948</f>
        <v>14795</v>
      </c>
      <c r="R3948" s="7">
        <f>N3948*P3948</f>
        <v>16280</v>
      </c>
      <c r="S3948" s="2">
        <v>70</v>
      </c>
      <c r="T3948" s="8">
        <f>R3948+S3948</f>
        <v>16350</v>
      </c>
      <c r="U3948" s="8">
        <f>T3948-Q3948</f>
        <v>1555</v>
      </c>
      <c r="V3948" s="2" t="s">
        <v>63</v>
      </c>
      <c r="W3948" s="31">
        <f>IF(T3948&lt;5000,T3948*2%,IF(T3948&lt;25000,T3948*5%,IF(T3948&lt;50000,T3948*7%,IF(T3948&lt;100000,T3948*9%,IF(T3948&lt;250000,T3948*12%,T3948*15%)))))</f>
        <v>817.5</v>
      </c>
    </row>
    <row r="3949" spans="1:23" x14ac:dyDescent="0.3">
      <c r="A3949" s="2" t="s">
        <v>2927</v>
      </c>
      <c r="B3949" s="4">
        <v>43372</v>
      </c>
      <c r="C3949" s="4">
        <v>43374</v>
      </c>
      <c r="D3949" s="2" t="s">
        <v>47</v>
      </c>
      <c r="E3949" s="2" t="s">
        <v>68</v>
      </c>
      <c r="F3949" s="2" t="s">
        <v>1504</v>
      </c>
      <c r="G3949" s="5" t="str">
        <f>VLOOKUP(F3949,'Customer Info'!A:B,2,0)</f>
        <v>Shaun</v>
      </c>
      <c r="H3949" s="5" t="str">
        <f>VLOOKUP(F3949,'Customer Info'!A:C,3,0)</f>
        <v>Weien</v>
      </c>
      <c r="I3949" s="5" t="str">
        <f>VLOOKUP(F3949,'Customer Info'!A:E,5,0)</f>
        <v>Medan</v>
      </c>
      <c r="J3949" s="2" t="s">
        <v>361</v>
      </c>
      <c r="K3949" s="6" t="str">
        <f>VLOOKUP(J3949,'Product Details'!B:C,2,0)</f>
        <v>Technology</v>
      </c>
      <c r="L3949" s="6" t="str">
        <f>VLOOKUP(J3949,'Product Details'!B:D,3,0)</f>
        <v>Machines</v>
      </c>
      <c r="M3949" s="6" t="s">
        <v>6423</v>
      </c>
      <c r="N3949" s="2">
        <v>3256</v>
      </c>
      <c r="O3949" s="2">
        <v>3044</v>
      </c>
      <c r="P3949" s="2">
        <v>5</v>
      </c>
      <c r="Q3949" s="7">
        <f>O3949*P3949</f>
        <v>15220</v>
      </c>
      <c r="R3949" s="7">
        <f>N3949*P3949</f>
        <v>16280</v>
      </c>
      <c r="S3949" s="2">
        <v>52</v>
      </c>
      <c r="T3949" s="8">
        <f>R3949+S3949</f>
        <v>16332</v>
      </c>
      <c r="U3949" s="8">
        <f>T3949-Q3949</f>
        <v>1112</v>
      </c>
      <c r="V3949" s="2" t="s">
        <v>33</v>
      </c>
      <c r="W3949" s="31">
        <f>IF(T3949&lt;5000,T3949*2%,IF(T3949&lt;25000,T3949*5%,IF(T3949&lt;50000,T3949*7%,IF(T3949&lt;100000,T3949*9%,IF(T3949&lt;250000,T3949*12%,T3949*15%)))))</f>
        <v>816.6</v>
      </c>
    </row>
    <row r="3950" spans="1:23" x14ac:dyDescent="0.3">
      <c r="A3950" s="2" t="s">
        <v>2573</v>
      </c>
      <c r="B3950" s="4">
        <v>44063</v>
      </c>
      <c r="C3950" s="4">
        <v>44065</v>
      </c>
      <c r="D3950" s="2" t="s">
        <v>47</v>
      </c>
      <c r="E3950" s="2" t="s">
        <v>29</v>
      </c>
      <c r="F3950" s="2" t="s">
        <v>1286</v>
      </c>
      <c r="G3950" s="5" t="str">
        <f>VLOOKUP(F3950,'Customer Info'!A:B,2,0)</f>
        <v>Mike</v>
      </c>
      <c r="H3950" s="5" t="str">
        <f>VLOOKUP(F3950,'Customer Info'!A:C,3,0)</f>
        <v>Vittorini</v>
      </c>
      <c r="I3950" s="5" t="str">
        <f>VLOOKUP(F3950,'Customer Info'!A:E,5,0)</f>
        <v>Naihati</v>
      </c>
      <c r="J3950" s="2" t="s">
        <v>522</v>
      </c>
      <c r="K3950" s="6" t="str">
        <f>VLOOKUP(J3950,'Product Details'!B:C,2,0)</f>
        <v>Office_Supplies</v>
      </c>
      <c r="L3950" s="6" t="str">
        <f>VLOOKUP(J3950,'Product Details'!B:D,3,0)</f>
        <v>Appliances</v>
      </c>
      <c r="M3950" s="6" t="s">
        <v>6513</v>
      </c>
      <c r="N3950" s="2">
        <v>3256</v>
      </c>
      <c r="O3950" s="2">
        <v>3044</v>
      </c>
      <c r="P3950" s="2">
        <v>5</v>
      </c>
      <c r="Q3950" s="7">
        <f>O3950*P3950</f>
        <v>15220</v>
      </c>
      <c r="R3950" s="7">
        <f>N3950*P3950</f>
        <v>16280</v>
      </c>
      <c r="S3950" s="2">
        <v>50</v>
      </c>
      <c r="T3950" s="8">
        <f>R3950+S3950</f>
        <v>16330</v>
      </c>
      <c r="U3950" s="8">
        <f>T3950-Q3950</f>
        <v>1110</v>
      </c>
      <c r="V3950" s="2" t="s">
        <v>63</v>
      </c>
      <c r="W3950" s="31">
        <f>IF(T3950&lt;5000,T3950*2%,IF(T3950&lt;25000,T3950*5%,IF(T3950&lt;50000,T3950*7%,IF(T3950&lt;100000,T3950*9%,IF(T3950&lt;250000,T3950*12%,T3950*15%)))))</f>
        <v>816.5</v>
      </c>
    </row>
    <row r="3951" spans="1:23" x14ac:dyDescent="0.3">
      <c r="A3951" s="2" t="s">
        <v>1243</v>
      </c>
      <c r="B3951" s="4">
        <v>43563</v>
      </c>
      <c r="C3951" s="4">
        <v>43564</v>
      </c>
      <c r="D3951" s="2" t="s">
        <v>28</v>
      </c>
      <c r="E3951" s="2" t="s">
        <v>91</v>
      </c>
      <c r="F3951" s="2" t="s">
        <v>136</v>
      </c>
      <c r="G3951" s="5" t="str">
        <f>VLOOKUP(F3951,'Customer Info'!A:B,2,0)</f>
        <v>Victoria</v>
      </c>
      <c r="H3951" s="5" t="str">
        <f>VLOOKUP(F3951,'Customer Info'!A:C,3,0)</f>
        <v>Pisteka</v>
      </c>
      <c r="I3951" s="5" t="str">
        <f>VLOOKUP(F3951,'Customer Info'!A:E,5,0)</f>
        <v>Bokaro</v>
      </c>
      <c r="J3951" s="2" t="s">
        <v>514</v>
      </c>
      <c r="K3951" s="6" t="str">
        <f>VLOOKUP(J3951,'Product Details'!B:C,2,0)</f>
        <v>Technology</v>
      </c>
      <c r="L3951" s="6" t="str">
        <f>VLOOKUP(J3951,'Product Details'!B:D,3,0)</f>
        <v>Accessories</v>
      </c>
      <c r="M3951" s="6" t="s">
        <v>6431</v>
      </c>
      <c r="N3951" s="2">
        <v>3256</v>
      </c>
      <c r="O3951" s="2">
        <v>2959</v>
      </c>
      <c r="P3951" s="2">
        <v>5</v>
      </c>
      <c r="Q3951" s="7">
        <f>O3951*P3951</f>
        <v>14795</v>
      </c>
      <c r="R3951" s="7">
        <f>N3951*P3951</f>
        <v>16280</v>
      </c>
      <c r="S3951" s="2">
        <v>34</v>
      </c>
      <c r="T3951" s="8">
        <f>R3951+S3951</f>
        <v>16314</v>
      </c>
      <c r="U3951" s="8">
        <f>T3951-Q3951</f>
        <v>1519</v>
      </c>
      <c r="V3951" s="2" t="s">
        <v>71</v>
      </c>
      <c r="W3951" s="31">
        <f>IF(T3951&lt;5000,T3951*2%,IF(T3951&lt;25000,T3951*5%,IF(T3951&lt;50000,T3951*7%,IF(T3951&lt;100000,T3951*9%,IF(T3951&lt;250000,T3951*12%,T3951*15%)))))</f>
        <v>815.7</v>
      </c>
    </row>
    <row r="3952" spans="1:23" x14ac:dyDescent="0.3">
      <c r="A3952" s="2" t="s">
        <v>2044</v>
      </c>
      <c r="B3952" s="4">
        <v>43279</v>
      </c>
      <c r="C3952" s="4">
        <v>43279</v>
      </c>
      <c r="D3952" s="2" t="s">
        <v>47</v>
      </c>
      <c r="E3952" s="2" t="s">
        <v>91</v>
      </c>
      <c r="F3952" s="2" t="s">
        <v>1574</v>
      </c>
      <c r="G3952" s="5" t="str">
        <f>VLOOKUP(F3952,'Customer Info'!A:B,2,0)</f>
        <v>Max</v>
      </c>
      <c r="H3952" s="5" t="str">
        <f>VLOOKUP(F3952,'Customer Info'!A:C,3,0)</f>
        <v>Ludwig</v>
      </c>
      <c r="I3952" s="5" t="str">
        <f>VLOOKUP(F3952,'Customer Info'!A:E,5,0)</f>
        <v>Cirebon</v>
      </c>
      <c r="J3952" s="2" t="s">
        <v>514</v>
      </c>
      <c r="K3952" s="6" t="str">
        <f>VLOOKUP(J3952,'Product Details'!B:C,2,0)</f>
        <v>Technology</v>
      </c>
      <c r="L3952" s="6" t="str">
        <f>VLOOKUP(J3952,'Product Details'!B:D,3,0)</f>
        <v>Accessories</v>
      </c>
      <c r="M3952" s="6" t="s">
        <v>6431</v>
      </c>
      <c r="N3952" s="2">
        <v>1809</v>
      </c>
      <c r="O3952" s="2">
        <v>1691</v>
      </c>
      <c r="P3952" s="2">
        <v>9</v>
      </c>
      <c r="Q3952" s="7">
        <f>O3952*P3952</f>
        <v>15219</v>
      </c>
      <c r="R3952" s="7">
        <f>N3952*P3952</f>
        <v>16281</v>
      </c>
      <c r="S3952" s="2">
        <v>60</v>
      </c>
      <c r="T3952" s="8">
        <f>R3952+S3952</f>
        <v>16341</v>
      </c>
      <c r="U3952" s="8">
        <f>T3952-Q3952</f>
        <v>1122</v>
      </c>
      <c r="V3952" s="2" t="s">
        <v>33</v>
      </c>
      <c r="W3952" s="31">
        <f>IF(T3952&lt;5000,T3952*2%,IF(T3952&lt;25000,T3952*5%,IF(T3952&lt;50000,T3952*7%,IF(T3952&lt;100000,T3952*9%,IF(T3952&lt;250000,T3952*12%,T3952*15%)))))</f>
        <v>817.05000000000007</v>
      </c>
    </row>
    <row r="3953" spans="1:23" x14ac:dyDescent="0.3">
      <c r="A3953" s="2" t="s">
        <v>1275</v>
      </c>
      <c r="B3953" s="4">
        <v>43638</v>
      </c>
      <c r="C3953" s="4">
        <v>43638</v>
      </c>
      <c r="D3953" s="2" t="s">
        <v>35</v>
      </c>
      <c r="E3953" s="2" t="s">
        <v>48</v>
      </c>
      <c r="F3953" s="2" t="s">
        <v>1276</v>
      </c>
      <c r="G3953" s="5" t="str">
        <f>VLOOKUP(F3953,'Customer Info'!A:B,2,0)</f>
        <v>Alan</v>
      </c>
      <c r="H3953" s="5" t="str">
        <f>VLOOKUP(F3953,'Customer Info'!A:C,3,0)</f>
        <v>Schoenberger</v>
      </c>
      <c r="I3953" s="5" t="str">
        <f>VLOOKUP(F3953,'Customer Info'!A:E,5,0)</f>
        <v>Anshan</v>
      </c>
      <c r="J3953" s="2" t="s">
        <v>150</v>
      </c>
      <c r="K3953" s="6" t="str">
        <f>VLOOKUP(J3953,'Product Details'!B:C,2,0)</f>
        <v>Office_Supplies</v>
      </c>
      <c r="L3953" s="6" t="str">
        <f>VLOOKUP(J3953,'Product Details'!B:D,3,0)</f>
        <v>Appliances</v>
      </c>
      <c r="M3953" s="6" t="s">
        <v>6528</v>
      </c>
      <c r="N3953" s="2">
        <v>8160</v>
      </c>
      <c r="O3953" s="2">
        <v>7475</v>
      </c>
      <c r="P3953" s="2">
        <v>2</v>
      </c>
      <c r="Q3953" s="7">
        <f>O3953*P3953</f>
        <v>14950</v>
      </c>
      <c r="R3953" s="7">
        <f>N3953*P3953</f>
        <v>16320</v>
      </c>
      <c r="S3953" s="2">
        <v>71</v>
      </c>
      <c r="T3953" s="8">
        <f>R3953+S3953</f>
        <v>16391</v>
      </c>
      <c r="U3953" s="8">
        <f>T3953-Q3953</f>
        <v>1441</v>
      </c>
      <c r="V3953" s="2" t="s">
        <v>30</v>
      </c>
      <c r="W3953" s="31">
        <f>IF(T3953&lt;5000,T3953*2%,IF(T3953&lt;25000,T3953*5%,IF(T3953&lt;50000,T3953*7%,IF(T3953&lt;100000,T3953*9%,IF(T3953&lt;250000,T3953*12%,T3953*15%)))))</f>
        <v>819.55000000000007</v>
      </c>
    </row>
    <row r="3954" spans="1:23" x14ac:dyDescent="0.3">
      <c r="A3954" s="2" t="s">
        <v>982</v>
      </c>
      <c r="B3954" s="4">
        <v>43762</v>
      </c>
      <c r="C3954" s="4">
        <v>43764</v>
      </c>
      <c r="D3954" s="2" t="s">
        <v>35</v>
      </c>
      <c r="E3954" s="2" t="s">
        <v>36</v>
      </c>
      <c r="F3954" s="2" t="s">
        <v>127</v>
      </c>
      <c r="G3954" s="5" t="str">
        <f>VLOOKUP(F3954,'Customer Info'!A:B,2,0)</f>
        <v>Trudy</v>
      </c>
      <c r="H3954" s="5" t="str">
        <f>VLOOKUP(F3954,'Customer Info'!A:C,3,0)</f>
        <v>Glocke</v>
      </c>
      <c r="I3954" s="5" t="str">
        <f>VLOOKUP(F3954,'Customer Info'!A:E,5,0)</f>
        <v>Huaiyin</v>
      </c>
      <c r="J3954" s="2" t="s">
        <v>280</v>
      </c>
      <c r="K3954" s="6" t="str">
        <f>VLOOKUP(J3954,'Product Details'!B:C,2,0)</f>
        <v>Furniture</v>
      </c>
      <c r="L3954" s="6" t="str">
        <f>VLOOKUP(J3954,'Product Details'!B:D,3,0)</f>
        <v>Chairs</v>
      </c>
      <c r="M3954" s="6" t="s">
        <v>6404</v>
      </c>
      <c r="N3954" s="2">
        <v>8160</v>
      </c>
      <c r="O3954" s="2">
        <v>7475</v>
      </c>
      <c r="P3954" s="2">
        <v>2</v>
      </c>
      <c r="Q3954" s="7">
        <f>O3954*P3954</f>
        <v>14950</v>
      </c>
      <c r="R3954" s="7">
        <f>N3954*P3954</f>
        <v>16320</v>
      </c>
      <c r="S3954" s="2">
        <v>42</v>
      </c>
      <c r="T3954" s="8">
        <f>R3954+S3954</f>
        <v>16362</v>
      </c>
      <c r="U3954" s="8">
        <f>T3954-Q3954</f>
        <v>1412</v>
      </c>
      <c r="V3954" s="2" t="s">
        <v>63</v>
      </c>
      <c r="W3954" s="31">
        <f>IF(T3954&lt;5000,T3954*2%,IF(T3954&lt;25000,T3954*5%,IF(T3954&lt;50000,T3954*7%,IF(T3954&lt;100000,T3954*9%,IF(T3954&lt;250000,T3954*12%,T3954*15%)))))</f>
        <v>818.1</v>
      </c>
    </row>
    <row r="3955" spans="1:23" x14ac:dyDescent="0.3">
      <c r="A3955" s="2" t="s">
        <v>5125</v>
      </c>
      <c r="B3955" s="4">
        <v>43467</v>
      </c>
      <c r="C3955" s="4">
        <v>43469</v>
      </c>
      <c r="D3955" s="2" t="s">
        <v>35</v>
      </c>
      <c r="E3955" s="2" t="s">
        <v>36</v>
      </c>
      <c r="F3955" s="2" t="s">
        <v>1527</v>
      </c>
      <c r="G3955" s="5" t="str">
        <f>VLOOKUP(F3955,'Customer Info'!A:B,2,0)</f>
        <v>Jennifer</v>
      </c>
      <c r="H3955" s="5" t="str">
        <f>VLOOKUP(F3955,'Customer Info'!A:C,3,0)</f>
        <v>Halladay</v>
      </c>
      <c r="I3955" s="5" t="str">
        <f>VLOOKUP(F3955,'Customer Info'!A:E,5,0)</f>
        <v>Krefeld</v>
      </c>
      <c r="J3955" s="2" t="s">
        <v>273</v>
      </c>
      <c r="K3955" s="6" t="str">
        <f>VLOOKUP(J3955,'Product Details'!B:C,2,0)</f>
        <v>Furniture</v>
      </c>
      <c r="L3955" s="6" t="str">
        <f>VLOOKUP(J3955,'Product Details'!B:D,3,0)</f>
        <v>Tables</v>
      </c>
      <c r="M3955" s="6" t="s">
        <v>6494</v>
      </c>
      <c r="N3955" s="2">
        <v>8160</v>
      </c>
      <c r="O3955" s="2">
        <v>7475</v>
      </c>
      <c r="P3955" s="2">
        <v>2</v>
      </c>
      <c r="Q3955" s="7">
        <f>O3955*P3955</f>
        <v>14950</v>
      </c>
      <c r="R3955" s="7">
        <f>N3955*P3955</f>
        <v>16320</v>
      </c>
      <c r="S3955" s="2">
        <v>37</v>
      </c>
      <c r="T3955" s="8">
        <f>R3955+S3955</f>
        <v>16357</v>
      </c>
      <c r="U3955" s="8">
        <f>T3955-Q3955</f>
        <v>1407</v>
      </c>
      <c r="V3955" s="2" t="s">
        <v>33</v>
      </c>
      <c r="W3955" s="31">
        <f>IF(T3955&lt;5000,T3955*2%,IF(T3955&lt;25000,T3955*5%,IF(T3955&lt;50000,T3955*7%,IF(T3955&lt;100000,T3955*9%,IF(T3955&lt;250000,T3955*12%,T3955*15%)))))</f>
        <v>817.85</v>
      </c>
    </row>
    <row r="3956" spans="1:23" x14ac:dyDescent="0.3">
      <c r="A3956" s="2" t="s">
        <v>4044</v>
      </c>
      <c r="B3956" s="4">
        <v>43338</v>
      </c>
      <c r="C3956" s="4">
        <v>43340</v>
      </c>
      <c r="D3956" s="2" t="s">
        <v>35</v>
      </c>
      <c r="E3956" s="2" t="s">
        <v>29</v>
      </c>
      <c r="F3956" s="2" t="s">
        <v>3529</v>
      </c>
      <c r="G3956" s="5" t="str">
        <f>VLOOKUP(F3956,'Customer Info'!A:B,2,0)</f>
        <v>Robert</v>
      </c>
      <c r="H3956" s="5" t="str">
        <f>VLOOKUP(F3956,'Customer Info'!A:C,3,0)</f>
        <v>Dilbeck</v>
      </c>
      <c r="I3956" s="5" t="str">
        <f>VLOOKUP(F3956,'Customer Info'!A:E,5,0)</f>
        <v>Sydney</v>
      </c>
      <c r="J3956" s="2" t="s">
        <v>514</v>
      </c>
      <c r="K3956" s="6" t="str">
        <f>VLOOKUP(J3956,'Product Details'!B:C,2,0)</f>
        <v>Technology</v>
      </c>
      <c r="L3956" s="6" t="str">
        <f>VLOOKUP(J3956,'Product Details'!B:D,3,0)</f>
        <v>Accessories</v>
      </c>
      <c r="M3956" s="6" t="s">
        <v>6431</v>
      </c>
      <c r="N3956" s="2">
        <v>8160</v>
      </c>
      <c r="O3956" s="2">
        <v>7475</v>
      </c>
      <c r="P3956" s="2">
        <v>2</v>
      </c>
      <c r="Q3956" s="7">
        <f>O3956*P3956</f>
        <v>14950</v>
      </c>
      <c r="R3956" s="7">
        <f>N3956*P3956</f>
        <v>16320</v>
      </c>
      <c r="S3956" s="2">
        <v>29</v>
      </c>
      <c r="T3956" s="8">
        <f>R3956+S3956</f>
        <v>16349</v>
      </c>
      <c r="U3956" s="8">
        <f>T3956-Q3956</f>
        <v>1399</v>
      </c>
      <c r="V3956" s="2" t="s">
        <v>63</v>
      </c>
      <c r="W3956" s="31">
        <f>IF(T3956&lt;5000,T3956*2%,IF(T3956&lt;25000,T3956*5%,IF(T3956&lt;50000,T3956*7%,IF(T3956&lt;100000,T3956*9%,IF(T3956&lt;250000,T3956*12%,T3956*15%)))))</f>
        <v>817.45</v>
      </c>
    </row>
    <row r="3957" spans="1:23" x14ac:dyDescent="0.3">
      <c r="A3957" s="2" t="s">
        <v>4729</v>
      </c>
      <c r="B3957" s="4">
        <v>44032</v>
      </c>
      <c r="C3957" s="4">
        <v>44033</v>
      </c>
      <c r="D3957" s="2" t="s">
        <v>35</v>
      </c>
      <c r="E3957" s="2" t="s">
        <v>43</v>
      </c>
      <c r="F3957" s="2" t="s">
        <v>1208</v>
      </c>
      <c r="G3957" s="5" t="str">
        <f>VLOOKUP(F3957,'Customer Info'!A:B,2,0)</f>
        <v>Robert</v>
      </c>
      <c r="H3957" s="5" t="str">
        <f>VLOOKUP(F3957,'Customer Info'!A:C,3,0)</f>
        <v>Dilbeck</v>
      </c>
      <c r="I3957" s="5" t="str">
        <f>VLOOKUP(F3957,'Customer Info'!A:E,5,0)</f>
        <v>Bihar Sharif</v>
      </c>
      <c r="J3957" s="2" t="s">
        <v>792</v>
      </c>
      <c r="K3957" s="6" t="str">
        <f>VLOOKUP(J3957,'Product Details'!B:C,2,0)</f>
        <v>Office_Supplies</v>
      </c>
      <c r="L3957" s="6" t="str">
        <f>VLOOKUP(J3957,'Product Details'!B:D,3,0)</f>
        <v>Fasteners</v>
      </c>
      <c r="M3957" s="6" t="s">
        <v>6544</v>
      </c>
      <c r="N3957" s="2">
        <v>1635</v>
      </c>
      <c r="O3957" s="2">
        <v>1573</v>
      </c>
      <c r="P3957" s="2">
        <v>10</v>
      </c>
      <c r="Q3957" s="7">
        <f>O3957*P3957</f>
        <v>15730</v>
      </c>
      <c r="R3957" s="7">
        <f>N3957*P3957</f>
        <v>16350</v>
      </c>
      <c r="S3957" s="2">
        <v>98</v>
      </c>
      <c r="T3957" s="8">
        <f>R3957+S3957</f>
        <v>16448</v>
      </c>
      <c r="U3957" s="8">
        <f>T3957-Q3957</f>
        <v>718</v>
      </c>
      <c r="V3957" s="2" t="s">
        <v>63</v>
      </c>
      <c r="W3957" s="31">
        <f>IF(T3957&lt;5000,T3957*2%,IF(T3957&lt;25000,T3957*5%,IF(T3957&lt;50000,T3957*7%,IF(T3957&lt;100000,T3957*9%,IF(T3957&lt;250000,T3957*12%,T3957*15%)))))</f>
        <v>822.40000000000009</v>
      </c>
    </row>
    <row r="3958" spans="1:23" x14ac:dyDescent="0.3">
      <c r="A3958" s="2" t="s">
        <v>3375</v>
      </c>
      <c r="B3958" s="4">
        <v>43492</v>
      </c>
      <c r="C3958" s="4">
        <v>43494</v>
      </c>
      <c r="D3958" s="2" t="s">
        <v>28</v>
      </c>
      <c r="E3958" s="2" t="s">
        <v>91</v>
      </c>
      <c r="F3958" s="2" t="s">
        <v>2958</v>
      </c>
      <c r="G3958" s="5" t="str">
        <f>VLOOKUP(F3958,'Customer Info'!A:B,2,0)</f>
        <v>Craig</v>
      </c>
      <c r="H3958" s="5" t="str">
        <f>VLOOKUP(F3958,'Customer Info'!A:C,3,0)</f>
        <v>Yedwab</v>
      </c>
      <c r="I3958" s="5" t="str">
        <f>VLOOKUP(F3958,'Customer Info'!A:E,5,0)</f>
        <v>Aligarh</v>
      </c>
      <c r="J3958" s="2" t="s">
        <v>186</v>
      </c>
      <c r="K3958" s="6" t="str">
        <f>VLOOKUP(J3958,'Product Details'!B:C,2,0)</f>
        <v>Technology</v>
      </c>
      <c r="L3958" s="6" t="str">
        <f>VLOOKUP(J3958,'Product Details'!B:D,3,0)</f>
        <v>Accessories</v>
      </c>
      <c r="M3958" s="6" t="s">
        <v>6392</v>
      </c>
      <c r="N3958" s="2">
        <v>8187</v>
      </c>
      <c r="O3958" s="2">
        <v>7799</v>
      </c>
      <c r="P3958" s="2">
        <v>2</v>
      </c>
      <c r="Q3958" s="7">
        <f>O3958*P3958</f>
        <v>15598</v>
      </c>
      <c r="R3958" s="7">
        <f>N3958*P3958</f>
        <v>16374</v>
      </c>
      <c r="S3958" s="2">
        <v>95</v>
      </c>
      <c r="T3958" s="8">
        <f>R3958+S3958</f>
        <v>16469</v>
      </c>
      <c r="U3958" s="8">
        <f>T3958-Q3958</f>
        <v>871</v>
      </c>
      <c r="V3958" s="2" t="s">
        <v>63</v>
      </c>
      <c r="W3958" s="31">
        <f>IF(T3958&lt;5000,T3958*2%,IF(T3958&lt;25000,T3958*5%,IF(T3958&lt;50000,T3958*7%,IF(T3958&lt;100000,T3958*9%,IF(T3958&lt;250000,T3958*12%,T3958*15%)))))</f>
        <v>823.45</v>
      </c>
    </row>
    <row r="3959" spans="1:23" x14ac:dyDescent="0.3">
      <c r="A3959" s="2" t="s">
        <v>4676</v>
      </c>
      <c r="B3959" s="4">
        <v>44062</v>
      </c>
      <c r="C3959" s="4">
        <v>44064</v>
      </c>
      <c r="D3959" s="2" t="s">
        <v>28</v>
      </c>
      <c r="E3959" s="2" t="s">
        <v>43</v>
      </c>
      <c r="F3959" s="2" t="s">
        <v>1226</v>
      </c>
      <c r="G3959" s="5" t="str">
        <f>VLOOKUP(F3959,'Customer Info'!A:B,2,0)</f>
        <v>Bill</v>
      </c>
      <c r="H3959" s="5" t="str">
        <f>VLOOKUP(F3959,'Customer Info'!A:C,3,0)</f>
        <v>Donatelli</v>
      </c>
      <c r="I3959" s="5" t="str">
        <f>VLOOKUP(F3959,'Customer Info'!A:E,5,0)</f>
        <v>Kamarhati</v>
      </c>
      <c r="J3959" s="2" t="s">
        <v>66</v>
      </c>
      <c r="K3959" s="6" t="str">
        <f>VLOOKUP(J3959,'Product Details'!B:C,2,0)</f>
        <v>Furniture</v>
      </c>
      <c r="L3959" s="6" t="str">
        <f>VLOOKUP(J3959,'Product Details'!B:D,3,0)</f>
        <v>Bookcases</v>
      </c>
      <c r="M3959" s="6" t="s">
        <v>6498</v>
      </c>
      <c r="N3959" s="2">
        <v>8187</v>
      </c>
      <c r="O3959" s="2">
        <v>7799</v>
      </c>
      <c r="P3959" s="2">
        <v>2</v>
      </c>
      <c r="Q3959" s="7">
        <f>O3959*P3959</f>
        <v>15598</v>
      </c>
      <c r="R3959" s="7">
        <f>N3959*P3959</f>
        <v>16374</v>
      </c>
      <c r="S3959" s="2">
        <v>94</v>
      </c>
      <c r="T3959" s="8">
        <f>R3959+S3959</f>
        <v>16468</v>
      </c>
      <c r="U3959" s="8">
        <f>T3959-Q3959</f>
        <v>870</v>
      </c>
      <c r="V3959" s="2" t="s">
        <v>71</v>
      </c>
      <c r="W3959" s="31">
        <f>IF(T3959&lt;5000,T3959*2%,IF(T3959&lt;25000,T3959*5%,IF(T3959&lt;50000,T3959*7%,IF(T3959&lt;100000,T3959*9%,IF(T3959&lt;250000,T3959*12%,T3959*15%)))))</f>
        <v>823.40000000000009</v>
      </c>
    </row>
    <row r="3960" spans="1:23" x14ac:dyDescent="0.3">
      <c r="A3960" s="2" t="s">
        <v>4350</v>
      </c>
      <c r="B3960" s="4">
        <v>43608</v>
      </c>
      <c r="C3960" s="4">
        <v>43609</v>
      </c>
      <c r="D3960" s="2" t="s">
        <v>35</v>
      </c>
      <c r="E3960" s="2" t="s">
        <v>91</v>
      </c>
      <c r="F3960" s="2" t="s">
        <v>742</v>
      </c>
      <c r="G3960" s="5" t="str">
        <f>VLOOKUP(F3960,'Customer Info'!A:B,2,0)</f>
        <v>Rick</v>
      </c>
      <c r="H3960" s="5" t="str">
        <f>VLOOKUP(F3960,'Customer Info'!A:C,3,0)</f>
        <v>Reed</v>
      </c>
      <c r="I3960" s="5" t="str">
        <f>VLOOKUP(F3960,'Customer Info'!A:E,5,0)</f>
        <v>Lucknow</v>
      </c>
      <c r="J3960" s="2" t="s">
        <v>229</v>
      </c>
      <c r="K3960" s="6" t="str">
        <f>VLOOKUP(J3960,'Product Details'!B:C,2,0)</f>
        <v>Office_Supplies</v>
      </c>
      <c r="L3960" s="6" t="str">
        <f>VLOOKUP(J3960,'Product Details'!B:D,3,0)</f>
        <v>Paper</v>
      </c>
      <c r="M3960" s="6" t="s">
        <v>6569</v>
      </c>
      <c r="N3960" s="2">
        <v>8199</v>
      </c>
      <c r="O3960" s="2">
        <v>7523</v>
      </c>
      <c r="P3960" s="2">
        <v>2</v>
      </c>
      <c r="Q3960" s="7">
        <f>O3960*P3960</f>
        <v>15046</v>
      </c>
      <c r="R3960" s="7">
        <f>N3960*P3960</f>
        <v>16398</v>
      </c>
      <c r="S3960" s="2">
        <v>89</v>
      </c>
      <c r="T3960" s="8">
        <f>R3960+S3960</f>
        <v>16487</v>
      </c>
      <c r="U3960" s="8">
        <f>T3960-Q3960</f>
        <v>1441</v>
      </c>
      <c r="V3960" s="2" t="s">
        <v>33</v>
      </c>
      <c r="W3960" s="31">
        <f>IF(T3960&lt;5000,T3960*2%,IF(T3960&lt;25000,T3960*5%,IF(T3960&lt;50000,T3960*7%,IF(T3960&lt;100000,T3960*9%,IF(T3960&lt;250000,T3960*12%,T3960*15%)))))</f>
        <v>824.35</v>
      </c>
    </row>
    <row r="3961" spans="1:23" x14ac:dyDescent="0.3">
      <c r="A3961" s="2" t="s">
        <v>3470</v>
      </c>
      <c r="B3961" s="4">
        <v>43616</v>
      </c>
      <c r="C3961" s="4">
        <v>43618</v>
      </c>
      <c r="D3961" s="2" t="s">
        <v>28</v>
      </c>
      <c r="E3961" s="2" t="s">
        <v>68</v>
      </c>
      <c r="F3961" s="2" t="s">
        <v>381</v>
      </c>
      <c r="G3961" s="5" t="str">
        <f>VLOOKUP(F3961,'Customer Info'!A:B,2,0)</f>
        <v>Andrew</v>
      </c>
      <c r="H3961" s="5" t="str">
        <f>VLOOKUP(F3961,'Customer Info'!A:C,3,0)</f>
        <v>Gjertsen</v>
      </c>
      <c r="I3961" s="5" t="str">
        <f>VLOOKUP(F3961,'Customer Info'!A:E,5,0)</f>
        <v>Hamburg</v>
      </c>
      <c r="J3961" s="2" t="s">
        <v>404</v>
      </c>
      <c r="K3961" s="6" t="str">
        <f>VLOOKUP(J3961,'Product Details'!B:C,2,0)</f>
        <v>Furniture</v>
      </c>
      <c r="L3961" s="6" t="str">
        <f>VLOOKUP(J3961,'Product Details'!B:D,3,0)</f>
        <v>Furnishings</v>
      </c>
      <c r="M3961" s="6" t="s">
        <v>6535</v>
      </c>
      <c r="N3961" s="2">
        <v>8202</v>
      </c>
      <c r="O3961" s="2">
        <v>7594</v>
      </c>
      <c r="P3961" s="2">
        <v>2</v>
      </c>
      <c r="Q3961" s="7">
        <f>O3961*P3961</f>
        <v>15188</v>
      </c>
      <c r="R3961" s="7">
        <f>N3961*P3961</f>
        <v>16404</v>
      </c>
      <c r="S3961" s="2">
        <v>56</v>
      </c>
      <c r="T3961" s="8">
        <f>R3961+S3961</f>
        <v>16460</v>
      </c>
      <c r="U3961" s="8">
        <f>T3961-Q3961</f>
        <v>1272</v>
      </c>
      <c r="V3961" s="2" t="s">
        <v>33</v>
      </c>
      <c r="W3961" s="31">
        <f>IF(T3961&lt;5000,T3961*2%,IF(T3961&lt;25000,T3961*5%,IF(T3961&lt;50000,T3961*7%,IF(T3961&lt;100000,T3961*9%,IF(T3961&lt;250000,T3961*12%,T3961*15%)))))</f>
        <v>823</v>
      </c>
    </row>
    <row r="3962" spans="1:23" x14ac:dyDescent="0.3">
      <c r="A3962" s="2" t="s">
        <v>1948</v>
      </c>
      <c r="B3962" s="4">
        <v>44117</v>
      </c>
      <c r="C3962" s="4">
        <v>44118</v>
      </c>
      <c r="D3962" s="2" t="s">
        <v>47</v>
      </c>
      <c r="E3962" s="2" t="s">
        <v>48</v>
      </c>
      <c r="F3962" s="2" t="s">
        <v>1026</v>
      </c>
      <c r="G3962" s="5" t="str">
        <f>VLOOKUP(F3962,'Customer Info'!A:B,2,0)</f>
        <v>Christy</v>
      </c>
      <c r="H3962" s="5" t="str">
        <f>VLOOKUP(F3962,'Customer Info'!A:C,3,0)</f>
        <v>Brittain</v>
      </c>
      <c r="I3962" s="5" t="str">
        <f>VLOOKUP(F3962,'Customer Info'!A:E,5,0)</f>
        <v>Ajmer</v>
      </c>
      <c r="J3962" s="2" t="s">
        <v>301</v>
      </c>
      <c r="K3962" s="6" t="str">
        <f>VLOOKUP(J3962,'Product Details'!B:C,2,0)</f>
        <v>Technology</v>
      </c>
      <c r="L3962" s="6" t="str">
        <f>VLOOKUP(J3962,'Product Details'!B:D,3,0)</f>
        <v>Machines</v>
      </c>
      <c r="M3962" s="6" t="s">
        <v>6520</v>
      </c>
      <c r="N3962" s="2">
        <v>3289</v>
      </c>
      <c r="O3962" s="2">
        <v>3105</v>
      </c>
      <c r="P3962" s="2">
        <v>5</v>
      </c>
      <c r="Q3962" s="7">
        <f>O3962*P3962</f>
        <v>15525</v>
      </c>
      <c r="R3962" s="7">
        <f>N3962*P3962</f>
        <v>16445</v>
      </c>
      <c r="S3962" s="2">
        <v>46</v>
      </c>
      <c r="T3962" s="8">
        <f>R3962+S3962</f>
        <v>16491</v>
      </c>
      <c r="U3962" s="8">
        <f>T3962-Q3962</f>
        <v>966</v>
      </c>
      <c r="V3962" s="2" t="s">
        <v>33</v>
      </c>
      <c r="W3962" s="31">
        <f>IF(T3962&lt;5000,T3962*2%,IF(T3962&lt;25000,T3962*5%,IF(T3962&lt;50000,T3962*7%,IF(T3962&lt;100000,T3962*9%,IF(T3962&lt;250000,T3962*12%,T3962*15%)))))</f>
        <v>824.55000000000007</v>
      </c>
    </row>
    <row r="3963" spans="1:23" x14ac:dyDescent="0.3">
      <c r="A3963" s="2" t="s">
        <v>4390</v>
      </c>
      <c r="B3963" s="4">
        <v>43652</v>
      </c>
      <c r="C3963" s="4">
        <v>43654</v>
      </c>
      <c r="D3963" s="2" t="s">
        <v>28</v>
      </c>
      <c r="E3963" s="2" t="s">
        <v>68</v>
      </c>
      <c r="F3963" s="2" t="s">
        <v>363</v>
      </c>
      <c r="G3963" s="5" t="str">
        <f>VLOOKUP(F3963,'Customer Info'!A:B,2,0)</f>
        <v>Julia</v>
      </c>
      <c r="H3963" s="5" t="str">
        <f>VLOOKUP(F3963,'Customer Info'!A:C,3,0)</f>
        <v>Barnett</v>
      </c>
      <c r="I3963" s="5" t="str">
        <f>VLOOKUP(F3963,'Customer Info'!A:E,5,0)</f>
        <v>Zhuhai</v>
      </c>
      <c r="J3963" s="2" t="s">
        <v>226</v>
      </c>
      <c r="K3963" s="6" t="str">
        <f>VLOOKUP(J3963,'Product Details'!B:C,2,0)</f>
        <v>Furniture</v>
      </c>
      <c r="L3963" s="6" t="str">
        <f>VLOOKUP(J3963,'Product Details'!B:D,3,0)</f>
        <v>Bookcases</v>
      </c>
      <c r="M3963" s="6" t="s">
        <v>6493</v>
      </c>
      <c r="N3963" s="2">
        <v>4122</v>
      </c>
      <c r="O3963" s="2">
        <v>3781</v>
      </c>
      <c r="P3963" s="2">
        <v>4</v>
      </c>
      <c r="Q3963" s="7">
        <f>O3963*P3963</f>
        <v>15124</v>
      </c>
      <c r="R3963" s="7">
        <f>N3963*P3963</f>
        <v>16488</v>
      </c>
      <c r="S3963" s="2">
        <v>23</v>
      </c>
      <c r="T3963" s="8">
        <f>R3963+S3963</f>
        <v>16511</v>
      </c>
      <c r="U3963" s="8">
        <f>T3963-Q3963</f>
        <v>1387</v>
      </c>
      <c r="V3963" s="2" t="s">
        <v>63</v>
      </c>
      <c r="W3963" s="31">
        <f>IF(T3963&lt;5000,T3963*2%,IF(T3963&lt;25000,T3963*5%,IF(T3963&lt;50000,T3963*7%,IF(T3963&lt;100000,T3963*9%,IF(T3963&lt;250000,T3963*12%,T3963*15%)))))</f>
        <v>825.55000000000007</v>
      </c>
    </row>
    <row r="3964" spans="1:23" x14ac:dyDescent="0.3">
      <c r="A3964" s="2" t="s">
        <v>1242</v>
      </c>
      <c r="B3964" s="4">
        <v>43759</v>
      </c>
      <c r="C3964" s="4">
        <v>43761</v>
      </c>
      <c r="D3964" s="2" t="s">
        <v>28</v>
      </c>
      <c r="E3964" s="2" t="s">
        <v>36</v>
      </c>
      <c r="F3964" s="2" t="s">
        <v>1119</v>
      </c>
      <c r="G3964" s="5" t="str">
        <f>VLOOKUP(F3964,'Customer Info'!A:B,2,0)</f>
        <v>Christopher</v>
      </c>
      <c r="H3964" s="5" t="str">
        <f>VLOOKUP(F3964,'Customer Info'!A:C,3,0)</f>
        <v>Martinez</v>
      </c>
      <c r="I3964" s="5" t="str">
        <f>VLOOKUP(F3964,'Customer Info'!A:E,5,0)</f>
        <v>Qingdao</v>
      </c>
      <c r="J3964" s="2" t="s">
        <v>193</v>
      </c>
      <c r="K3964" s="6" t="str">
        <f>VLOOKUP(J3964,'Product Details'!B:C,2,0)</f>
        <v>Office_Supplies</v>
      </c>
      <c r="L3964" s="6" t="str">
        <f>VLOOKUP(J3964,'Product Details'!B:D,3,0)</f>
        <v>Art</v>
      </c>
      <c r="M3964" s="6" t="s">
        <v>6434</v>
      </c>
      <c r="N3964" s="2">
        <v>2759</v>
      </c>
      <c r="O3964" s="2">
        <v>2628</v>
      </c>
      <c r="P3964" s="2">
        <v>6</v>
      </c>
      <c r="Q3964" s="7">
        <f>O3964*P3964</f>
        <v>15768</v>
      </c>
      <c r="R3964" s="7">
        <f>N3964*P3964</f>
        <v>16554</v>
      </c>
      <c r="S3964" s="2">
        <v>67</v>
      </c>
      <c r="T3964" s="8">
        <f>R3964+S3964</f>
        <v>16621</v>
      </c>
      <c r="U3964" s="8">
        <f>T3964-Q3964</f>
        <v>853</v>
      </c>
      <c r="V3964" s="2" t="s">
        <v>33</v>
      </c>
      <c r="W3964" s="31">
        <f>IF(T3964&lt;5000,T3964*2%,IF(T3964&lt;25000,T3964*5%,IF(T3964&lt;50000,T3964*7%,IF(T3964&lt;100000,T3964*9%,IF(T3964&lt;250000,T3964*12%,T3964*15%)))))</f>
        <v>831.05000000000007</v>
      </c>
    </row>
    <row r="3965" spans="1:23" x14ac:dyDescent="0.3">
      <c r="A3965" s="2" t="s">
        <v>1037</v>
      </c>
      <c r="B3965" s="4">
        <v>43687</v>
      </c>
      <c r="C3965" s="4">
        <v>43687</v>
      </c>
      <c r="D3965" s="2" t="s">
        <v>35</v>
      </c>
      <c r="E3965" s="2" t="s">
        <v>29</v>
      </c>
      <c r="F3965" s="2" t="s">
        <v>779</v>
      </c>
      <c r="G3965" s="5" t="str">
        <f>VLOOKUP(F3965,'Customer Info'!A:B,2,0)</f>
        <v>Evan</v>
      </c>
      <c r="H3965" s="5" t="str">
        <f>VLOOKUP(F3965,'Customer Info'!A:C,3,0)</f>
        <v>Bailliet</v>
      </c>
      <c r="I3965" s="5" t="str">
        <f>VLOOKUP(F3965,'Customer Info'!A:E,5,0)</f>
        <v>Sydney</v>
      </c>
      <c r="J3965" s="2" t="s">
        <v>234</v>
      </c>
      <c r="K3965" s="6" t="str">
        <f>VLOOKUP(J3965,'Product Details'!B:C,2,0)</f>
        <v>Furniture</v>
      </c>
      <c r="L3965" s="6" t="str">
        <f>VLOOKUP(J3965,'Product Details'!B:D,3,0)</f>
        <v>Chairs</v>
      </c>
      <c r="M3965" s="6" t="s">
        <v>6411</v>
      </c>
      <c r="N3965" s="2">
        <v>8281</v>
      </c>
      <c r="O3965" s="2">
        <v>7673</v>
      </c>
      <c r="P3965" s="2">
        <v>2</v>
      </c>
      <c r="Q3965" s="7">
        <f>O3965*P3965</f>
        <v>15346</v>
      </c>
      <c r="R3965" s="7">
        <f>N3965*P3965</f>
        <v>16562</v>
      </c>
      <c r="S3965" s="2">
        <v>100</v>
      </c>
      <c r="T3965" s="8">
        <f>R3965+S3965</f>
        <v>16662</v>
      </c>
      <c r="U3965" s="8">
        <f>T3965-Q3965</f>
        <v>1316</v>
      </c>
      <c r="V3965" s="2" t="s">
        <v>30</v>
      </c>
      <c r="W3965" s="31">
        <f>IF(T3965&lt;5000,T3965*2%,IF(T3965&lt;25000,T3965*5%,IF(T3965&lt;50000,T3965*7%,IF(T3965&lt;100000,T3965*9%,IF(T3965&lt;250000,T3965*12%,T3965*15%)))))</f>
        <v>833.1</v>
      </c>
    </row>
    <row r="3966" spans="1:23" x14ac:dyDescent="0.3">
      <c r="A3966" s="2" t="s">
        <v>5487</v>
      </c>
      <c r="B3966" s="4">
        <v>43936</v>
      </c>
      <c r="C3966" s="4">
        <v>43938</v>
      </c>
      <c r="D3966" s="2" t="s">
        <v>35</v>
      </c>
      <c r="E3966" s="2" t="s">
        <v>91</v>
      </c>
      <c r="F3966" s="2" t="s">
        <v>1271</v>
      </c>
      <c r="G3966" s="5" t="str">
        <f>VLOOKUP(F3966,'Customer Info'!A:B,2,0)</f>
        <v>Thomas</v>
      </c>
      <c r="H3966" s="5" t="str">
        <f>VLOOKUP(F3966,'Customer Info'!A:C,3,0)</f>
        <v>Boland</v>
      </c>
      <c r="I3966" s="5" t="str">
        <f>VLOOKUP(F3966,'Customer Info'!A:E,5,0)</f>
        <v>Surabaya</v>
      </c>
      <c r="J3966" s="2" t="s">
        <v>416</v>
      </c>
      <c r="K3966" s="6" t="str">
        <f>VLOOKUP(J3966,'Product Details'!B:C,2,0)</f>
        <v>Technology</v>
      </c>
      <c r="L3966" s="6" t="str">
        <f>VLOOKUP(J3966,'Product Details'!B:D,3,0)</f>
        <v>Phones</v>
      </c>
      <c r="M3966" s="6" t="s">
        <v>6448</v>
      </c>
      <c r="N3966" s="2">
        <v>8281</v>
      </c>
      <c r="O3966" s="2">
        <v>7673</v>
      </c>
      <c r="P3966" s="2">
        <v>2</v>
      </c>
      <c r="Q3966" s="7">
        <f>O3966*P3966</f>
        <v>15346</v>
      </c>
      <c r="R3966" s="7">
        <f>N3966*P3966</f>
        <v>16562</v>
      </c>
      <c r="S3966" s="2">
        <v>82</v>
      </c>
      <c r="T3966" s="8">
        <f>R3966+S3966</f>
        <v>16644</v>
      </c>
      <c r="U3966" s="8">
        <f>T3966-Q3966</f>
        <v>1298</v>
      </c>
      <c r="V3966" s="2" t="s">
        <v>33</v>
      </c>
      <c r="W3966" s="31">
        <f>IF(T3966&lt;5000,T3966*2%,IF(T3966&lt;25000,T3966*5%,IF(T3966&lt;50000,T3966*7%,IF(T3966&lt;100000,T3966*9%,IF(T3966&lt;250000,T3966*12%,T3966*15%)))))</f>
        <v>832.2</v>
      </c>
    </row>
    <row r="3967" spans="1:23" x14ac:dyDescent="0.3">
      <c r="A3967" s="2" t="s">
        <v>2777</v>
      </c>
      <c r="B3967" s="4">
        <v>44137</v>
      </c>
      <c r="C3967" s="4">
        <v>44139</v>
      </c>
      <c r="D3967" s="2" t="s">
        <v>28</v>
      </c>
      <c r="E3967" s="2" t="s">
        <v>29</v>
      </c>
      <c r="F3967" s="2" t="s">
        <v>581</v>
      </c>
      <c r="G3967" s="5" t="str">
        <f>VLOOKUP(F3967,'Customer Info'!A:B,2,0)</f>
        <v>Benjamin</v>
      </c>
      <c r="H3967" s="5" t="str">
        <f>VLOOKUP(F3967,'Customer Info'!A:C,3,0)</f>
        <v>Patterson</v>
      </c>
      <c r="I3967" s="5" t="str">
        <f>VLOOKUP(F3967,'Customer Info'!A:E,5,0)</f>
        <v>Wollongong</v>
      </c>
      <c r="J3967" s="2" t="s">
        <v>701</v>
      </c>
      <c r="K3967" s="6" t="str">
        <f>VLOOKUP(J3967,'Product Details'!B:C,2,0)</f>
        <v>Furniture</v>
      </c>
      <c r="L3967" s="6" t="str">
        <f>VLOOKUP(J3967,'Product Details'!B:D,3,0)</f>
        <v>Tables</v>
      </c>
      <c r="M3967" s="6" t="s">
        <v>6476</v>
      </c>
      <c r="N3967" s="2">
        <v>2083</v>
      </c>
      <c r="O3967" s="2">
        <v>2004</v>
      </c>
      <c r="P3967" s="2">
        <v>8</v>
      </c>
      <c r="Q3967" s="7">
        <f>O3967*P3967</f>
        <v>16032</v>
      </c>
      <c r="R3967" s="7">
        <f>N3967*P3967</f>
        <v>16664</v>
      </c>
      <c r="S3967" s="2">
        <v>49</v>
      </c>
      <c r="T3967" s="8">
        <f>R3967+S3967</f>
        <v>16713</v>
      </c>
      <c r="U3967" s="8">
        <f>T3967-Q3967</f>
        <v>681</v>
      </c>
      <c r="V3967" s="2" t="s">
        <v>63</v>
      </c>
      <c r="W3967" s="31">
        <f>IF(T3967&lt;5000,T3967*2%,IF(T3967&lt;25000,T3967*5%,IF(T3967&lt;50000,T3967*7%,IF(T3967&lt;100000,T3967*9%,IF(T3967&lt;250000,T3967*12%,T3967*15%)))))</f>
        <v>835.65000000000009</v>
      </c>
    </row>
    <row r="3968" spans="1:23" x14ac:dyDescent="0.3">
      <c r="A3968" s="2" t="s">
        <v>4030</v>
      </c>
      <c r="B3968" s="4">
        <v>43978</v>
      </c>
      <c r="C3968" s="4">
        <v>43979</v>
      </c>
      <c r="D3968" s="2" t="s">
        <v>28</v>
      </c>
      <c r="E3968" s="2" t="s">
        <v>91</v>
      </c>
      <c r="F3968" s="2" t="s">
        <v>1019</v>
      </c>
      <c r="G3968" s="5" t="str">
        <f>VLOOKUP(F3968,'Customer Info'!A:B,2,0)</f>
        <v>Carol</v>
      </c>
      <c r="H3968" s="5" t="str">
        <f>VLOOKUP(F3968,'Customer Info'!A:C,3,0)</f>
        <v>Adams</v>
      </c>
      <c r="I3968" s="5" t="str">
        <f>VLOOKUP(F3968,'Customer Info'!A:E,5,0)</f>
        <v>Cairns</v>
      </c>
      <c r="J3968" s="2" t="s">
        <v>336</v>
      </c>
      <c r="K3968" s="6" t="str">
        <f>VLOOKUP(J3968,'Product Details'!B:C,2,0)</f>
        <v>Technology</v>
      </c>
      <c r="L3968" s="6" t="str">
        <f>VLOOKUP(J3968,'Product Details'!B:D,3,0)</f>
        <v>Phones</v>
      </c>
      <c r="M3968" s="6" t="s">
        <v>6433</v>
      </c>
      <c r="N3968" s="2">
        <v>8351</v>
      </c>
      <c r="O3968" s="2">
        <v>8033</v>
      </c>
      <c r="P3968" s="2">
        <v>2</v>
      </c>
      <c r="Q3968" s="7">
        <f>O3968*P3968</f>
        <v>16066</v>
      </c>
      <c r="R3968" s="7">
        <f>N3968*P3968</f>
        <v>16702</v>
      </c>
      <c r="S3968" s="2">
        <v>86</v>
      </c>
      <c r="T3968" s="8">
        <f>R3968+S3968</f>
        <v>16788</v>
      </c>
      <c r="U3968" s="8">
        <f>T3968-Q3968</f>
        <v>722</v>
      </c>
      <c r="V3968" s="2" t="s">
        <v>33</v>
      </c>
      <c r="W3968" s="31">
        <f>IF(T3968&lt;5000,T3968*2%,IF(T3968&lt;25000,T3968*5%,IF(T3968&lt;50000,T3968*7%,IF(T3968&lt;100000,T3968*9%,IF(T3968&lt;250000,T3968*12%,T3968*15%)))))</f>
        <v>839.40000000000009</v>
      </c>
    </row>
    <row r="3969" spans="1:23" x14ac:dyDescent="0.3">
      <c r="A3969" s="2" t="s">
        <v>5138</v>
      </c>
      <c r="B3969" s="4">
        <v>43775</v>
      </c>
      <c r="C3969" s="4">
        <v>43777</v>
      </c>
      <c r="D3969" s="2" t="s">
        <v>28</v>
      </c>
      <c r="E3969" s="2" t="s">
        <v>43</v>
      </c>
      <c r="F3969" s="2" t="s">
        <v>363</v>
      </c>
      <c r="G3969" s="5" t="str">
        <f>VLOOKUP(F3969,'Customer Info'!A:B,2,0)</f>
        <v>Julia</v>
      </c>
      <c r="H3969" s="5" t="str">
        <f>VLOOKUP(F3969,'Customer Info'!A:C,3,0)</f>
        <v>Barnett</v>
      </c>
      <c r="I3969" s="5" t="str">
        <f>VLOOKUP(F3969,'Customer Info'!A:E,5,0)</f>
        <v>Zhuhai</v>
      </c>
      <c r="J3969" s="2" t="s">
        <v>331</v>
      </c>
      <c r="K3969" s="6" t="str">
        <f>VLOOKUP(J3969,'Product Details'!B:C,2,0)</f>
        <v>Technology</v>
      </c>
      <c r="L3969" s="6" t="str">
        <f>VLOOKUP(J3969,'Product Details'!B:D,3,0)</f>
        <v>Phones</v>
      </c>
      <c r="M3969" s="6" t="s">
        <v>6501</v>
      </c>
      <c r="N3969" s="2">
        <v>8351</v>
      </c>
      <c r="O3969" s="2">
        <v>8033</v>
      </c>
      <c r="P3969" s="2">
        <v>2</v>
      </c>
      <c r="Q3969" s="7">
        <f>O3969*P3969</f>
        <v>16066</v>
      </c>
      <c r="R3969" s="7">
        <f>N3969*P3969</f>
        <v>16702</v>
      </c>
      <c r="S3969" s="2">
        <v>46</v>
      </c>
      <c r="T3969" s="8">
        <f>R3969+S3969</f>
        <v>16748</v>
      </c>
      <c r="U3969" s="8">
        <f>T3969-Q3969</f>
        <v>682</v>
      </c>
      <c r="V3969" s="2" t="s">
        <v>33</v>
      </c>
      <c r="W3969" s="31">
        <f>IF(T3969&lt;5000,T3969*2%,IF(T3969&lt;25000,T3969*5%,IF(T3969&lt;50000,T3969*7%,IF(T3969&lt;100000,T3969*9%,IF(T3969&lt;250000,T3969*12%,T3969*15%)))))</f>
        <v>837.40000000000009</v>
      </c>
    </row>
    <row r="3970" spans="1:23" x14ac:dyDescent="0.3">
      <c r="A3970" s="2" t="s">
        <v>3458</v>
      </c>
      <c r="B3970" s="4">
        <v>43540</v>
      </c>
      <c r="C3970" s="4">
        <v>43540</v>
      </c>
      <c r="D3970" s="2" t="s">
        <v>28</v>
      </c>
      <c r="E3970" s="2" t="s">
        <v>68</v>
      </c>
      <c r="F3970" s="2" t="s">
        <v>1572</v>
      </c>
      <c r="G3970" s="5" t="str">
        <f>VLOOKUP(F3970,'Customer Info'!A:B,2,0)</f>
        <v>Brian</v>
      </c>
      <c r="H3970" s="5" t="str">
        <f>VLOOKUP(F3970,'Customer Info'!A:C,3,0)</f>
        <v>Dahlen</v>
      </c>
      <c r="I3970" s="5" t="str">
        <f>VLOOKUP(F3970,'Customer Info'!A:E,5,0)</f>
        <v>Shantou</v>
      </c>
      <c r="J3970" s="2" t="s">
        <v>632</v>
      </c>
      <c r="K3970" s="6" t="str">
        <f>VLOOKUP(J3970,'Product Details'!B:C,2,0)</f>
        <v>Office_Supplies</v>
      </c>
      <c r="L3970" s="6" t="str">
        <f>VLOOKUP(J3970,'Product Details'!B:D,3,0)</f>
        <v>Appliances</v>
      </c>
      <c r="M3970" s="6" t="s">
        <v>6499</v>
      </c>
      <c r="N3970" s="2">
        <v>2787</v>
      </c>
      <c r="O3970" s="2">
        <v>2681</v>
      </c>
      <c r="P3970" s="2">
        <v>6</v>
      </c>
      <c r="Q3970" s="7">
        <f>O3970*P3970</f>
        <v>16086</v>
      </c>
      <c r="R3970" s="7">
        <f>N3970*P3970</f>
        <v>16722</v>
      </c>
      <c r="S3970" s="2">
        <v>60</v>
      </c>
      <c r="T3970" s="8">
        <f>R3970+S3970</f>
        <v>16782</v>
      </c>
      <c r="U3970" s="8">
        <f>T3970-Q3970</f>
        <v>696</v>
      </c>
      <c r="V3970" s="2" t="s">
        <v>71</v>
      </c>
      <c r="W3970" s="31">
        <f>IF(T3970&lt;5000,T3970*2%,IF(T3970&lt;25000,T3970*5%,IF(T3970&lt;50000,T3970*7%,IF(T3970&lt;100000,T3970*9%,IF(T3970&lt;250000,T3970*12%,T3970*15%)))))</f>
        <v>839.1</v>
      </c>
    </row>
    <row r="3971" spans="1:23" x14ac:dyDescent="0.3">
      <c r="A3971" s="2" t="s">
        <v>3018</v>
      </c>
      <c r="B3971" s="4">
        <v>43131</v>
      </c>
      <c r="C3971" s="4">
        <v>43132</v>
      </c>
      <c r="D3971" s="2" t="s">
        <v>35</v>
      </c>
      <c r="E3971" s="2" t="s">
        <v>29</v>
      </c>
      <c r="F3971" s="2" t="s">
        <v>735</v>
      </c>
      <c r="G3971" s="5" t="str">
        <f>VLOOKUP(F3971,'Customer Info'!A:B,2,0)</f>
        <v>Delfina</v>
      </c>
      <c r="H3971" s="5" t="str">
        <f>VLOOKUP(F3971,'Customer Info'!A:C,3,0)</f>
        <v>Latchford</v>
      </c>
      <c r="I3971" s="5" t="str">
        <f>VLOOKUP(F3971,'Customer Info'!A:E,5,0)</f>
        <v>Yogyakarta</v>
      </c>
      <c r="J3971" s="2" t="s">
        <v>1012</v>
      </c>
      <c r="K3971" s="6" t="str">
        <f>VLOOKUP(J3971,'Product Details'!B:C,2,0)</f>
        <v>Office_Supplies</v>
      </c>
      <c r="L3971" s="6" t="str">
        <f>VLOOKUP(J3971,'Product Details'!B:D,3,0)</f>
        <v>Envelopes</v>
      </c>
      <c r="M3971" s="6" t="s">
        <v>6463</v>
      </c>
      <c r="N3971" s="2">
        <v>8379</v>
      </c>
      <c r="O3971" s="2">
        <v>8061</v>
      </c>
      <c r="P3971" s="2">
        <v>2</v>
      </c>
      <c r="Q3971" s="7">
        <f>O3971*P3971</f>
        <v>16122</v>
      </c>
      <c r="R3971" s="7">
        <f>N3971*P3971</f>
        <v>16758</v>
      </c>
      <c r="S3971" s="2">
        <v>98</v>
      </c>
      <c r="T3971" s="8">
        <f>R3971+S3971</f>
        <v>16856</v>
      </c>
      <c r="U3971" s="8">
        <f>T3971-Q3971</f>
        <v>734</v>
      </c>
      <c r="V3971" s="2" t="s">
        <v>63</v>
      </c>
      <c r="W3971" s="31">
        <f>IF(T3971&lt;5000,T3971*2%,IF(T3971&lt;25000,T3971*5%,IF(T3971&lt;50000,T3971*7%,IF(T3971&lt;100000,T3971*9%,IF(T3971&lt;250000,T3971*12%,T3971*15%)))))</f>
        <v>842.80000000000007</v>
      </c>
    </row>
    <row r="3972" spans="1:23" x14ac:dyDescent="0.3">
      <c r="A3972" s="2" t="s">
        <v>2410</v>
      </c>
      <c r="B3972" s="4">
        <v>43475</v>
      </c>
      <c r="C3972" s="4">
        <v>43477</v>
      </c>
      <c r="D3972" s="2" t="s">
        <v>35</v>
      </c>
      <c r="E3972" s="2" t="s">
        <v>91</v>
      </c>
      <c r="F3972" s="2" t="s">
        <v>324</v>
      </c>
      <c r="G3972" s="5" t="str">
        <f>VLOOKUP(F3972,'Customer Info'!A:B,2,0)</f>
        <v>Mick</v>
      </c>
      <c r="H3972" s="5" t="str">
        <f>VLOOKUP(F3972,'Customer Info'!A:C,3,0)</f>
        <v>Crebagga</v>
      </c>
      <c r="I3972" s="5" t="str">
        <f>VLOOKUP(F3972,'Customer Info'!A:E,5,0)</f>
        <v>Banjarmasin</v>
      </c>
      <c r="J3972" s="2" t="s">
        <v>386</v>
      </c>
      <c r="K3972" s="6" t="str">
        <f>VLOOKUP(J3972,'Product Details'!B:C,2,0)</f>
        <v>Office_Supplies</v>
      </c>
      <c r="L3972" s="6" t="str">
        <f>VLOOKUP(J3972,'Product Details'!B:D,3,0)</f>
        <v>Fasteners</v>
      </c>
      <c r="M3972" s="6" t="s">
        <v>6538</v>
      </c>
      <c r="N3972" s="2">
        <v>8379</v>
      </c>
      <c r="O3972" s="2">
        <v>8061</v>
      </c>
      <c r="P3972" s="2">
        <v>2</v>
      </c>
      <c r="Q3972" s="7">
        <f>O3972*P3972</f>
        <v>16122</v>
      </c>
      <c r="R3972" s="7">
        <f>N3972*P3972</f>
        <v>16758</v>
      </c>
      <c r="S3972" s="2">
        <v>96</v>
      </c>
      <c r="T3972" s="8">
        <f>R3972+S3972</f>
        <v>16854</v>
      </c>
      <c r="U3972" s="8">
        <f>T3972-Q3972</f>
        <v>732</v>
      </c>
      <c r="V3972" s="2" t="s">
        <v>63</v>
      </c>
      <c r="W3972" s="31">
        <f>IF(T3972&lt;5000,T3972*2%,IF(T3972&lt;25000,T3972*5%,IF(T3972&lt;50000,T3972*7%,IF(T3972&lt;100000,T3972*9%,IF(T3972&lt;250000,T3972*12%,T3972*15%)))))</f>
        <v>842.7</v>
      </c>
    </row>
    <row r="3973" spans="1:23" x14ac:dyDescent="0.3">
      <c r="A3973" s="2" t="s">
        <v>5057</v>
      </c>
      <c r="B3973" s="4">
        <v>43795</v>
      </c>
      <c r="C3973" s="4">
        <v>43797</v>
      </c>
      <c r="D3973" s="2" t="s">
        <v>35</v>
      </c>
      <c r="E3973" s="2" t="s">
        <v>91</v>
      </c>
      <c r="F3973" s="2" t="s">
        <v>1070</v>
      </c>
      <c r="G3973" s="5" t="str">
        <f>VLOOKUP(F3973,'Customer Info'!A:B,2,0)</f>
        <v>Roland</v>
      </c>
      <c r="H3973" s="5" t="str">
        <f>VLOOKUP(F3973,'Customer Info'!A:C,3,0)</f>
        <v>Fjeld</v>
      </c>
      <c r="I3973" s="5" t="str">
        <f>VLOOKUP(F3973,'Customer Info'!A:E,5,0)</f>
        <v>Caloundra</v>
      </c>
      <c r="J3973" s="2" t="s">
        <v>391</v>
      </c>
      <c r="K3973" s="6" t="str">
        <f>VLOOKUP(J3973,'Product Details'!B:C,2,0)</f>
        <v>Office_Supplies</v>
      </c>
      <c r="L3973" s="6" t="str">
        <f>VLOOKUP(J3973,'Product Details'!B:D,3,0)</f>
        <v>Binders</v>
      </c>
      <c r="M3973" s="6" t="s">
        <v>6510</v>
      </c>
      <c r="N3973" s="2">
        <v>8379</v>
      </c>
      <c r="O3973" s="2">
        <v>8061</v>
      </c>
      <c r="P3973" s="2">
        <v>2</v>
      </c>
      <c r="Q3973" s="7">
        <f>O3973*P3973</f>
        <v>16122</v>
      </c>
      <c r="R3973" s="7">
        <f>N3973*P3973</f>
        <v>16758</v>
      </c>
      <c r="S3973" s="2">
        <v>82</v>
      </c>
      <c r="T3973" s="8">
        <f>R3973+S3973</f>
        <v>16840</v>
      </c>
      <c r="U3973" s="8">
        <f>T3973-Q3973</f>
        <v>718</v>
      </c>
      <c r="V3973" s="2" t="s">
        <v>63</v>
      </c>
      <c r="W3973" s="31">
        <f>IF(T3973&lt;5000,T3973*2%,IF(T3973&lt;25000,T3973*5%,IF(T3973&lt;50000,T3973*7%,IF(T3973&lt;100000,T3973*9%,IF(T3973&lt;250000,T3973*12%,T3973*15%)))))</f>
        <v>842</v>
      </c>
    </row>
    <row r="3974" spans="1:23" x14ac:dyDescent="0.3">
      <c r="A3974" s="2" t="s">
        <v>3492</v>
      </c>
      <c r="B3974" s="4">
        <v>43644</v>
      </c>
      <c r="C3974" s="4">
        <v>43644</v>
      </c>
      <c r="D3974" s="2" t="s">
        <v>35</v>
      </c>
      <c r="E3974" s="2" t="s">
        <v>68</v>
      </c>
      <c r="F3974" s="2" t="s">
        <v>133</v>
      </c>
      <c r="G3974" s="5" t="str">
        <f>VLOOKUP(F3974,'Customer Info'!A:B,2,0)</f>
        <v>Steven</v>
      </c>
      <c r="H3974" s="5" t="str">
        <f>VLOOKUP(F3974,'Customer Info'!A:C,3,0)</f>
        <v>Ward</v>
      </c>
      <c r="I3974" s="5" t="str">
        <f>VLOOKUP(F3974,'Customer Info'!A:E,5,0)</f>
        <v>Adelaide</v>
      </c>
      <c r="J3974" s="2" t="s">
        <v>1390</v>
      </c>
      <c r="K3974" s="6" t="str">
        <f>VLOOKUP(J3974,'Product Details'!B:C,2,0)</f>
        <v>Furniture</v>
      </c>
      <c r="L3974" s="6" t="str">
        <f>VLOOKUP(J3974,'Product Details'!B:D,3,0)</f>
        <v>Furnishings</v>
      </c>
      <c r="M3974" s="6" t="s">
        <v>6390</v>
      </c>
      <c r="N3974" s="2">
        <v>8379</v>
      </c>
      <c r="O3974" s="2">
        <v>8061</v>
      </c>
      <c r="P3974" s="2">
        <v>2</v>
      </c>
      <c r="Q3974" s="7">
        <f>O3974*P3974</f>
        <v>16122</v>
      </c>
      <c r="R3974" s="7">
        <f>N3974*P3974</f>
        <v>16758</v>
      </c>
      <c r="S3974" s="2">
        <v>46</v>
      </c>
      <c r="T3974" s="8">
        <f>R3974+S3974</f>
        <v>16804</v>
      </c>
      <c r="U3974" s="8">
        <f>T3974-Q3974</f>
        <v>682</v>
      </c>
      <c r="V3974" s="2" t="s">
        <v>33</v>
      </c>
      <c r="W3974" s="31">
        <f>IF(T3974&lt;5000,T3974*2%,IF(T3974&lt;25000,T3974*5%,IF(T3974&lt;50000,T3974*7%,IF(T3974&lt;100000,T3974*9%,IF(T3974&lt;250000,T3974*12%,T3974*15%)))))</f>
        <v>840.2</v>
      </c>
    </row>
    <row r="3975" spans="1:23" x14ac:dyDescent="0.3">
      <c r="A3975" s="2" t="s">
        <v>760</v>
      </c>
      <c r="B3975" s="4">
        <v>43416</v>
      </c>
      <c r="C3975" s="4">
        <v>43416</v>
      </c>
      <c r="D3975" s="2" t="s">
        <v>35</v>
      </c>
      <c r="E3975" s="2" t="s">
        <v>68</v>
      </c>
      <c r="F3975" s="2" t="s">
        <v>430</v>
      </c>
      <c r="G3975" s="5" t="str">
        <f>VLOOKUP(F3975,'Customer Info'!A:B,2,0)</f>
        <v>Dennis</v>
      </c>
      <c r="H3975" s="5" t="str">
        <f>VLOOKUP(F3975,'Customer Info'!A:C,3,0)</f>
        <v>Pardue</v>
      </c>
      <c r="I3975" s="5" t="str">
        <f>VLOOKUP(F3975,'Customer Info'!A:E,5,0)</f>
        <v>Pekalongan</v>
      </c>
      <c r="J3975" s="2" t="s">
        <v>761</v>
      </c>
      <c r="K3975" s="6" t="str">
        <f>VLOOKUP(J3975,'Product Details'!B:C,2,0)</f>
        <v>Technology</v>
      </c>
      <c r="L3975" s="6" t="str">
        <f>VLOOKUP(J3975,'Product Details'!B:D,3,0)</f>
        <v>Machines</v>
      </c>
      <c r="M3975" s="6" t="s">
        <v>6438</v>
      </c>
      <c r="N3975" s="2">
        <v>8379</v>
      </c>
      <c r="O3975" s="2">
        <v>8061</v>
      </c>
      <c r="P3975" s="2">
        <v>2</v>
      </c>
      <c r="Q3975" s="7">
        <f>O3975*P3975</f>
        <v>16122</v>
      </c>
      <c r="R3975" s="7">
        <f>N3975*P3975</f>
        <v>16758</v>
      </c>
      <c r="S3975" s="2">
        <v>25</v>
      </c>
      <c r="T3975" s="8">
        <f>R3975+S3975</f>
        <v>16783</v>
      </c>
      <c r="U3975" s="8">
        <f>T3975-Q3975</f>
        <v>661</v>
      </c>
      <c r="V3975" s="2" t="s">
        <v>33</v>
      </c>
      <c r="W3975" s="31">
        <f>IF(T3975&lt;5000,T3975*2%,IF(T3975&lt;25000,T3975*5%,IF(T3975&lt;50000,T3975*7%,IF(T3975&lt;100000,T3975*9%,IF(T3975&lt;250000,T3975*12%,T3975*15%)))))</f>
        <v>839.15000000000009</v>
      </c>
    </row>
    <row r="3976" spans="1:23" x14ac:dyDescent="0.3">
      <c r="A3976" s="2" t="s">
        <v>1770</v>
      </c>
      <c r="B3976" s="4">
        <v>44073</v>
      </c>
      <c r="C3976" s="4">
        <v>44075</v>
      </c>
      <c r="D3976" s="2" t="s">
        <v>28</v>
      </c>
      <c r="E3976" s="2" t="s">
        <v>36</v>
      </c>
      <c r="F3976" s="2" t="s">
        <v>631</v>
      </c>
      <c r="G3976" s="5" t="str">
        <f>VLOOKUP(F3976,'Customer Info'!A:B,2,0)</f>
        <v>Bart</v>
      </c>
      <c r="H3976" s="5" t="str">
        <f>VLOOKUP(F3976,'Customer Info'!A:C,3,0)</f>
        <v>Folk</v>
      </c>
      <c r="I3976" s="5" t="str">
        <f>VLOOKUP(F3976,'Customer Info'!A:E,5,0)</f>
        <v>Melbourne</v>
      </c>
      <c r="J3976" s="2" t="s">
        <v>594</v>
      </c>
      <c r="K3976" s="6" t="str">
        <f>VLOOKUP(J3976,'Product Details'!B:C,2,0)</f>
        <v>Office_Supplies</v>
      </c>
      <c r="L3976" s="6" t="str">
        <f>VLOOKUP(J3976,'Product Details'!B:D,3,0)</f>
        <v>Art</v>
      </c>
      <c r="M3976" s="6" t="s">
        <v>6478</v>
      </c>
      <c r="N3976" s="2">
        <v>3354</v>
      </c>
      <c r="O3976" s="2">
        <v>3102</v>
      </c>
      <c r="P3976" s="2">
        <v>5</v>
      </c>
      <c r="Q3976" s="7">
        <f>O3976*P3976</f>
        <v>15510</v>
      </c>
      <c r="R3976" s="7">
        <f>N3976*P3976</f>
        <v>16770</v>
      </c>
      <c r="S3976" s="2">
        <v>35</v>
      </c>
      <c r="T3976" s="8">
        <f>R3976+S3976</f>
        <v>16805</v>
      </c>
      <c r="U3976" s="8">
        <f>T3976-Q3976</f>
        <v>1295</v>
      </c>
      <c r="V3976" s="2" t="s">
        <v>63</v>
      </c>
      <c r="W3976" s="31">
        <f>IF(T3976&lt;5000,T3976*2%,IF(T3976&lt;25000,T3976*5%,IF(T3976&lt;50000,T3976*7%,IF(T3976&lt;100000,T3976*9%,IF(T3976&lt;250000,T3976*12%,T3976*15%)))))</f>
        <v>840.25</v>
      </c>
    </row>
    <row r="3977" spans="1:23" x14ac:dyDescent="0.3">
      <c r="A3977" s="2" t="s">
        <v>2083</v>
      </c>
      <c r="B3977" s="4">
        <v>43265</v>
      </c>
      <c r="C3977" s="4">
        <v>43265</v>
      </c>
      <c r="D3977" s="2" t="s">
        <v>35</v>
      </c>
      <c r="E3977" s="2" t="s">
        <v>91</v>
      </c>
      <c r="F3977" s="2" t="s">
        <v>305</v>
      </c>
      <c r="G3977" s="5" t="str">
        <f>VLOOKUP(F3977,'Customer Info'!A:B,2,0)</f>
        <v>Nick</v>
      </c>
      <c r="H3977" s="5" t="str">
        <f>VLOOKUP(F3977,'Customer Info'!A:C,3,0)</f>
        <v>Radford</v>
      </c>
      <c r="I3977" s="5" t="str">
        <f>VLOOKUP(F3977,'Customer Info'!A:E,5,0)</f>
        <v>Lucknow</v>
      </c>
      <c r="J3977" s="2" t="s">
        <v>313</v>
      </c>
      <c r="K3977" s="6" t="str">
        <f>VLOOKUP(J3977,'Product Details'!B:C,2,0)</f>
        <v>Technology</v>
      </c>
      <c r="L3977" s="6" t="str">
        <f>VLOOKUP(J3977,'Product Details'!B:D,3,0)</f>
        <v>Copiers</v>
      </c>
      <c r="M3977" s="6" t="s">
        <v>6435</v>
      </c>
      <c r="N3977" s="2">
        <v>8399</v>
      </c>
      <c r="O3977" s="2">
        <v>8001</v>
      </c>
      <c r="P3977" s="2">
        <v>2</v>
      </c>
      <c r="Q3977" s="7">
        <f>O3977*P3977</f>
        <v>16002</v>
      </c>
      <c r="R3977" s="7">
        <f>N3977*P3977</f>
        <v>16798</v>
      </c>
      <c r="S3977" s="2">
        <v>40</v>
      </c>
      <c r="T3977" s="8">
        <f>R3977+S3977</f>
        <v>16838</v>
      </c>
      <c r="U3977" s="8">
        <f>T3977-Q3977</f>
        <v>836</v>
      </c>
      <c r="V3977" s="2" t="s">
        <v>33</v>
      </c>
      <c r="W3977" s="31">
        <f>IF(T3977&lt;5000,T3977*2%,IF(T3977&lt;25000,T3977*5%,IF(T3977&lt;50000,T3977*7%,IF(T3977&lt;100000,T3977*9%,IF(T3977&lt;250000,T3977*12%,T3977*15%)))))</f>
        <v>841.90000000000009</v>
      </c>
    </row>
    <row r="3978" spans="1:23" x14ac:dyDescent="0.3">
      <c r="A3978" s="2" t="s">
        <v>4509</v>
      </c>
      <c r="B3978" s="4">
        <v>43606</v>
      </c>
      <c r="C3978" s="4">
        <v>43606</v>
      </c>
      <c r="D3978" s="2" t="s">
        <v>35</v>
      </c>
      <c r="E3978" s="2" t="s">
        <v>48</v>
      </c>
      <c r="F3978" s="2" t="s">
        <v>1385</v>
      </c>
      <c r="G3978" s="5" t="str">
        <f>VLOOKUP(F3978,'Customer Info'!A:B,2,0)</f>
        <v>Brooke</v>
      </c>
      <c r="H3978" s="5" t="str">
        <f>VLOOKUP(F3978,'Customer Info'!A:C,3,0)</f>
        <v>Gillingham</v>
      </c>
      <c r="I3978" s="5" t="str">
        <f>VLOOKUP(F3978,'Customer Info'!A:E,5,0)</f>
        <v>Mysore</v>
      </c>
      <c r="J3978" s="2" t="s">
        <v>74</v>
      </c>
      <c r="K3978" s="6" t="str">
        <f>VLOOKUP(J3978,'Product Details'!B:C,2,0)</f>
        <v>Office_Supplies</v>
      </c>
      <c r="L3978" s="6" t="str">
        <f>VLOOKUP(J3978,'Product Details'!B:D,3,0)</f>
        <v>Fasteners</v>
      </c>
      <c r="M3978" s="6" t="s">
        <v>6459</v>
      </c>
      <c r="N3978" s="2">
        <v>8433</v>
      </c>
      <c r="O3978" s="2">
        <v>7801</v>
      </c>
      <c r="P3978" s="2">
        <v>2</v>
      </c>
      <c r="Q3978" s="7">
        <f>O3978*P3978</f>
        <v>15602</v>
      </c>
      <c r="R3978" s="7">
        <f>N3978*P3978</f>
        <v>16866</v>
      </c>
      <c r="S3978" s="2">
        <v>81</v>
      </c>
      <c r="T3978" s="8">
        <f>R3978+S3978</f>
        <v>16947</v>
      </c>
      <c r="U3978" s="8">
        <f>T3978-Q3978</f>
        <v>1345</v>
      </c>
      <c r="V3978" s="2" t="s">
        <v>33</v>
      </c>
      <c r="W3978" s="31">
        <f>IF(T3978&lt;5000,T3978*2%,IF(T3978&lt;25000,T3978*5%,IF(T3978&lt;50000,T3978*7%,IF(T3978&lt;100000,T3978*9%,IF(T3978&lt;250000,T3978*12%,T3978*15%)))))</f>
        <v>847.35</v>
      </c>
    </row>
    <row r="3979" spans="1:23" x14ac:dyDescent="0.3">
      <c r="A3979" s="2" t="s">
        <v>3541</v>
      </c>
      <c r="B3979" s="4">
        <v>43627</v>
      </c>
      <c r="C3979" s="4">
        <v>43627</v>
      </c>
      <c r="D3979" s="2" t="s">
        <v>35</v>
      </c>
      <c r="E3979" s="2" t="s">
        <v>36</v>
      </c>
      <c r="F3979" s="2" t="s">
        <v>1719</v>
      </c>
      <c r="G3979" s="5" t="str">
        <f>VLOOKUP(F3979,'Customer Info'!A:B,2,0)</f>
        <v>Emily</v>
      </c>
      <c r="H3979" s="5" t="str">
        <f>VLOOKUP(F3979,'Customer Info'!A:C,3,0)</f>
        <v>Burns</v>
      </c>
      <c r="I3979" s="5" t="str">
        <f>VLOOKUP(F3979,'Customer Info'!A:E,5,0)</f>
        <v>Nasik</v>
      </c>
      <c r="J3979" s="2" t="s">
        <v>217</v>
      </c>
      <c r="K3979" s="6" t="str">
        <f>VLOOKUP(J3979,'Product Details'!B:C,2,0)</f>
        <v>Office_Supplies</v>
      </c>
      <c r="L3979" s="6" t="str">
        <f>VLOOKUP(J3979,'Product Details'!B:D,3,0)</f>
        <v>Labels</v>
      </c>
      <c r="M3979" s="6" t="s">
        <v>6441</v>
      </c>
      <c r="N3979" s="2">
        <v>8433</v>
      </c>
      <c r="O3979" s="2">
        <v>7801</v>
      </c>
      <c r="P3979" s="2">
        <v>2</v>
      </c>
      <c r="Q3979" s="7">
        <f>O3979*P3979</f>
        <v>15602</v>
      </c>
      <c r="R3979" s="7">
        <f>N3979*P3979</f>
        <v>16866</v>
      </c>
      <c r="S3979" s="2">
        <v>37</v>
      </c>
      <c r="T3979" s="8">
        <f>R3979+S3979</f>
        <v>16903</v>
      </c>
      <c r="U3979" s="8">
        <f>T3979-Q3979</f>
        <v>1301</v>
      </c>
      <c r="V3979" s="2" t="s">
        <v>33</v>
      </c>
      <c r="W3979" s="31">
        <f>IF(T3979&lt;5000,T3979*2%,IF(T3979&lt;25000,T3979*5%,IF(T3979&lt;50000,T3979*7%,IF(T3979&lt;100000,T3979*9%,IF(T3979&lt;250000,T3979*12%,T3979*15%)))))</f>
        <v>845.15000000000009</v>
      </c>
    </row>
    <row r="3980" spans="1:23" x14ac:dyDescent="0.3">
      <c r="A3980" s="2" t="s">
        <v>3088</v>
      </c>
      <c r="B3980" s="4">
        <v>43357</v>
      </c>
      <c r="C3980" s="4">
        <v>43357</v>
      </c>
      <c r="D3980" s="2" t="s">
        <v>28</v>
      </c>
      <c r="E3980" s="2" t="s">
        <v>48</v>
      </c>
      <c r="F3980" s="2" t="s">
        <v>880</v>
      </c>
      <c r="G3980" s="5" t="str">
        <f>VLOOKUP(F3980,'Customer Info'!A:B,2,0)</f>
        <v>David</v>
      </c>
      <c r="H3980" s="5" t="str">
        <f>VLOOKUP(F3980,'Customer Info'!A:C,3,0)</f>
        <v>Smith</v>
      </c>
      <c r="I3980" s="5" t="str">
        <f>VLOOKUP(F3980,'Customer Info'!A:E,5,0)</f>
        <v>Surat</v>
      </c>
      <c r="J3980" s="2" t="s">
        <v>751</v>
      </c>
      <c r="K3980" s="6" t="str">
        <f>VLOOKUP(J3980,'Product Details'!B:C,2,0)</f>
        <v>Office_Supplies</v>
      </c>
      <c r="L3980" s="6" t="str">
        <f>VLOOKUP(J3980,'Product Details'!B:D,3,0)</f>
        <v>Envelopes</v>
      </c>
      <c r="M3980" s="6" t="s">
        <v>6525</v>
      </c>
      <c r="N3980" s="2">
        <v>1205</v>
      </c>
      <c r="O3980" s="2">
        <v>1159</v>
      </c>
      <c r="P3980" s="2">
        <v>14</v>
      </c>
      <c r="Q3980" s="7">
        <f>O3980*P3980</f>
        <v>16226</v>
      </c>
      <c r="R3980" s="7">
        <f>N3980*P3980</f>
        <v>16870</v>
      </c>
      <c r="S3980" s="2">
        <v>57</v>
      </c>
      <c r="T3980" s="8">
        <f>R3980+S3980</f>
        <v>16927</v>
      </c>
      <c r="U3980" s="8">
        <f>T3980-Q3980</f>
        <v>701</v>
      </c>
      <c r="V3980" s="2" t="s">
        <v>33</v>
      </c>
      <c r="W3980" s="31">
        <f>IF(T3980&lt;5000,T3980*2%,IF(T3980&lt;25000,T3980*5%,IF(T3980&lt;50000,T3980*7%,IF(T3980&lt;100000,T3980*9%,IF(T3980&lt;250000,T3980*12%,T3980*15%)))))</f>
        <v>846.35</v>
      </c>
    </row>
    <row r="3981" spans="1:23" x14ac:dyDescent="0.3">
      <c r="A3981" s="2" t="s">
        <v>667</v>
      </c>
      <c r="B3981" s="4">
        <v>43462</v>
      </c>
      <c r="C3981" s="4">
        <v>43462</v>
      </c>
      <c r="D3981" s="2" t="s">
        <v>28</v>
      </c>
      <c r="E3981" s="2" t="s">
        <v>36</v>
      </c>
      <c r="F3981" s="2" t="s">
        <v>130</v>
      </c>
      <c r="G3981" s="5" t="str">
        <f>VLOOKUP(F3981,'Customer Info'!A:B,2,0)</f>
        <v>Duane</v>
      </c>
      <c r="H3981" s="5" t="str">
        <f>VLOOKUP(F3981,'Customer Info'!A:C,3,0)</f>
        <v>Huffman</v>
      </c>
      <c r="I3981" s="5" t="str">
        <f>VLOOKUP(F3981,'Customer Info'!A:E,5,0)</f>
        <v>Jakarta</v>
      </c>
      <c r="J3981" s="2" t="s">
        <v>668</v>
      </c>
      <c r="K3981" s="6" t="str">
        <f>VLOOKUP(J3981,'Product Details'!B:C,2,0)</f>
        <v>Technology</v>
      </c>
      <c r="L3981" s="6" t="str">
        <f>VLOOKUP(J3981,'Product Details'!B:D,3,0)</f>
        <v>Phones</v>
      </c>
      <c r="M3981" s="6" t="s">
        <v>6432</v>
      </c>
      <c r="N3981" s="2">
        <v>1878</v>
      </c>
      <c r="O3981" s="2">
        <v>1790</v>
      </c>
      <c r="P3981" s="2">
        <v>9</v>
      </c>
      <c r="Q3981" s="7">
        <f>O3981*P3981</f>
        <v>16110</v>
      </c>
      <c r="R3981" s="7">
        <f>N3981*P3981</f>
        <v>16902</v>
      </c>
      <c r="S3981" s="2">
        <v>24</v>
      </c>
      <c r="T3981" s="8">
        <f>R3981+S3981</f>
        <v>16926</v>
      </c>
      <c r="U3981" s="8">
        <f>T3981-Q3981</f>
        <v>816</v>
      </c>
      <c r="V3981" s="2" t="s">
        <v>63</v>
      </c>
      <c r="W3981" s="31">
        <f>IF(T3981&lt;5000,T3981*2%,IF(T3981&lt;25000,T3981*5%,IF(T3981&lt;50000,T3981*7%,IF(T3981&lt;100000,T3981*9%,IF(T3981&lt;250000,T3981*12%,T3981*15%)))))</f>
        <v>846.30000000000007</v>
      </c>
    </row>
    <row r="3982" spans="1:23" x14ac:dyDescent="0.3">
      <c r="A3982" s="2" t="s">
        <v>891</v>
      </c>
      <c r="B3982" s="4">
        <v>43130</v>
      </c>
      <c r="C3982" s="4">
        <v>43132</v>
      </c>
      <c r="D3982" s="2" t="s">
        <v>28</v>
      </c>
      <c r="E3982" s="2" t="s">
        <v>48</v>
      </c>
      <c r="F3982" s="2" t="s">
        <v>892</v>
      </c>
      <c r="G3982" s="5" t="str">
        <f>VLOOKUP(F3982,'Customer Info'!A:B,2,0)</f>
        <v>Yana</v>
      </c>
      <c r="H3982" s="5" t="str">
        <f>VLOOKUP(F3982,'Customer Info'!A:C,3,0)</f>
        <v>Sorensen</v>
      </c>
      <c r="I3982" s="5" t="str">
        <f>VLOOKUP(F3982,'Customer Info'!A:E,5,0)</f>
        <v>Hangzhou</v>
      </c>
      <c r="J3982" s="2" t="s">
        <v>893</v>
      </c>
      <c r="K3982" s="6" t="str">
        <f>VLOOKUP(J3982,'Product Details'!B:C,2,0)</f>
        <v>Technology</v>
      </c>
      <c r="L3982" s="6" t="str">
        <f>VLOOKUP(J3982,'Product Details'!B:D,3,0)</f>
        <v>Machines</v>
      </c>
      <c r="M3982" s="6" t="s">
        <v>6485</v>
      </c>
      <c r="N3982" s="2">
        <v>4246</v>
      </c>
      <c r="O3982" s="2">
        <v>3857</v>
      </c>
      <c r="P3982" s="2">
        <v>4</v>
      </c>
      <c r="Q3982" s="7">
        <f>O3982*P3982</f>
        <v>15428</v>
      </c>
      <c r="R3982" s="7">
        <f>N3982*P3982</f>
        <v>16984</v>
      </c>
      <c r="S3982" s="2">
        <v>77</v>
      </c>
      <c r="T3982" s="8">
        <f>R3982+S3982</f>
        <v>17061</v>
      </c>
      <c r="U3982" s="8">
        <f>T3982-Q3982</f>
        <v>1633</v>
      </c>
      <c r="V3982" s="2" t="s">
        <v>33</v>
      </c>
      <c r="W3982" s="31">
        <f>IF(T3982&lt;5000,T3982*2%,IF(T3982&lt;25000,T3982*5%,IF(T3982&lt;50000,T3982*7%,IF(T3982&lt;100000,T3982*9%,IF(T3982&lt;250000,T3982*12%,T3982*15%)))))</f>
        <v>853.05000000000007</v>
      </c>
    </row>
    <row r="3983" spans="1:23" x14ac:dyDescent="0.3">
      <c r="A3983" s="2" t="s">
        <v>1200</v>
      </c>
      <c r="B3983" s="4">
        <v>43750</v>
      </c>
      <c r="C3983" s="4">
        <v>43752</v>
      </c>
      <c r="D3983" s="2" t="s">
        <v>28</v>
      </c>
      <c r="E3983" s="2" t="s">
        <v>43</v>
      </c>
      <c r="F3983" s="2" t="s">
        <v>1066</v>
      </c>
      <c r="G3983" s="5" t="str">
        <f>VLOOKUP(F3983,'Customer Info'!A:B,2,0)</f>
        <v>John</v>
      </c>
      <c r="H3983" s="5" t="str">
        <f>VLOOKUP(F3983,'Customer Info'!A:C,3,0)</f>
        <v>Lucas</v>
      </c>
      <c r="I3983" s="5" t="str">
        <f>VLOOKUP(F3983,'Customer Info'!A:E,5,0)</f>
        <v>Beijing</v>
      </c>
      <c r="J3983" s="2" t="s">
        <v>632</v>
      </c>
      <c r="K3983" s="6" t="str">
        <f>VLOOKUP(J3983,'Product Details'!B:C,2,0)</f>
        <v>Office_Supplies</v>
      </c>
      <c r="L3983" s="6" t="str">
        <f>VLOOKUP(J3983,'Product Details'!B:D,3,0)</f>
        <v>Appliances</v>
      </c>
      <c r="M3983" s="6" t="s">
        <v>6499</v>
      </c>
      <c r="N3983" s="2">
        <v>4246</v>
      </c>
      <c r="O3983" s="2">
        <v>3857</v>
      </c>
      <c r="P3983" s="2">
        <v>4</v>
      </c>
      <c r="Q3983" s="7">
        <f>O3983*P3983</f>
        <v>15428</v>
      </c>
      <c r="R3983" s="7">
        <f>N3983*P3983</f>
        <v>16984</v>
      </c>
      <c r="S3983" s="2">
        <v>76</v>
      </c>
      <c r="T3983" s="8">
        <f>R3983+S3983</f>
        <v>17060</v>
      </c>
      <c r="U3983" s="8">
        <f>T3983-Q3983</f>
        <v>1632</v>
      </c>
      <c r="V3983" s="2" t="s">
        <v>30</v>
      </c>
      <c r="W3983" s="31">
        <f>IF(T3983&lt;5000,T3983*2%,IF(T3983&lt;25000,T3983*5%,IF(T3983&lt;50000,T3983*7%,IF(T3983&lt;100000,T3983*9%,IF(T3983&lt;250000,T3983*12%,T3983*15%)))))</f>
        <v>853</v>
      </c>
    </row>
    <row r="3984" spans="1:23" x14ac:dyDescent="0.3">
      <c r="A3984" s="2" t="s">
        <v>4316</v>
      </c>
      <c r="B3984" s="4">
        <v>43778</v>
      </c>
      <c r="C3984" s="4">
        <v>43779</v>
      </c>
      <c r="D3984" s="2" t="s">
        <v>28</v>
      </c>
      <c r="E3984" s="2" t="s">
        <v>91</v>
      </c>
      <c r="F3984" s="2" t="s">
        <v>1043</v>
      </c>
      <c r="G3984" s="5" t="str">
        <f>VLOOKUP(F3984,'Customer Info'!A:B,2,0)</f>
        <v>William</v>
      </c>
      <c r="H3984" s="5" t="str">
        <f>VLOOKUP(F3984,'Customer Info'!A:C,3,0)</f>
        <v>Brown</v>
      </c>
      <c r="I3984" s="5" t="str">
        <f>VLOOKUP(F3984,'Customer Info'!A:E,5,0)</f>
        <v>Denpasar</v>
      </c>
      <c r="J3984" s="2" t="s">
        <v>108</v>
      </c>
      <c r="K3984" s="6" t="str">
        <f>VLOOKUP(J3984,'Product Details'!B:C,2,0)</f>
        <v>Furniture</v>
      </c>
      <c r="L3984" s="6" t="str">
        <f>VLOOKUP(J3984,'Product Details'!B:D,3,0)</f>
        <v>Bookcases</v>
      </c>
      <c r="M3984" s="6" t="s">
        <v>6454</v>
      </c>
      <c r="N3984" s="2">
        <v>8495</v>
      </c>
      <c r="O3984" s="2">
        <v>7647</v>
      </c>
      <c r="P3984" s="2">
        <v>2</v>
      </c>
      <c r="Q3984" s="7">
        <f>O3984*P3984</f>
        <v>15294</v>
      </c>
      <c r="R3984" s="7">
        <f>N3984*P3984</f>
        <v>16990</v>
      </c>
      <c r="S3984" s="2">
        <v>23</v>
      </c>
      <c r="T3984" s="8">
        <f>R3984+S3984</f>
        <v>17013</v>
      </c>
      <c r="U3984" s="8">
        <f>T3984-Q3984</f>
        <v>1719</v>
      </c>
      <c r="V3984" s="2" t="s">
        <v>33</v>
      </c>
      <c r="W3984" s="31">
        <f>IF(T3984&lt;5000,T3984*2%,IF(T3984&lt;25000,T3984*5%,IF(T3984&lt;50000,T3984*7%,IF(T3984&lt;100000,T3984*9%,IF(T3984&lt;250000,T3984*12%,T3984*15%)))))</f>
        <v>850.65000000000009</v>
      </c>
    </row>
    <row r="3985" spans="1:23" x14ac:dyDescent="0.3">
      <c r="A3985" s="2" t="s">
        <v>1053</v>
      </c>
      <c r="B3985" s="4">
        <v>43773</v>
      </c>
      <c r="C3985" s="4">
        <v>43774</v>
      </c>
      <c r="D3985" s="2" t="s">
        <v>35</v>
      </c>
      <c r="E3985" s="2" t="s">
        <v>36</v>
      </c>
      <c r="F3985" s="2" t="s">
        <v>1054</v>
      </c>
      <c r="G3985" s="5" t="str">
        <f>VLOOKUP(F3985,'Customer Info'!A:B,2,0)</f>
        <v>Muhammed</v>
      </c>
      <c r="H3985" s="5" t="str">
        <f>VLOOKUP(F3985,'Customer Info'!A:C,3,0)</f>
        <v>MacIntyre</v>
      </c>
      <c r="I3985" s="5" t="str">
        <f>VLOOKUP(F3985,'Customer Info'!A:E,5,0)</f>
        <v>Lohne</v>
      </c>
      <c r="J3985" s="2" t="s">
        <v>116</v>
      </c>
      <c r="K3985" s="6" t="str">
        <f>VLOOKUP(J3985,'Product Details'!B:C,2,0)</f>
        <v>Furniture</v>
      </c>
      <c r="L3985" s="6" t="str">
        <f>VLOOKUP(J3985,'Product Details'!B:D,3,0)</f>
        <v>Tables</v>
      </c>
      <c r="M3985" s="6" t="s">
        <v>6473</v>
      </c>
      <c r="N3985" s="2">
        <v>2442</v>
      </c>
      <c r="O3985" s="2">
        <v>2304</v>
      </c>
      <c r="P3985" s="2">
        <v>7</v>
      </c>
      <c r="Q3985" s="7">
        <f>O3985*P3985</f>
        <v>16128</v>
      </c>
      <c r="R3985" s="7">
        <f>N3985*P3985</f>
        <v>17094</v>
      </c>
      <c r="S3985" s="2">
        <v>92</v>
      </c>
      <c r="T3985" s="8">
        <f>R3985+S3985</f>
        <v>17186</v>
      </c>
      <c r="U3985" s="8">
        <f>T3985-Q3985</f>
        <v>1058</v>
      </c>
      <c r="V3985" s="2" t="s">
        <v>33</v>
      </c>
      <c r="W3985" s="31">
        <f>IF(T3985&lt;5000,T3985*2%,IF(T3985&lt;25000,T3985*5%,IF(T3985&lt;50000,T3985*7%,IF(T3985&lt;100000,T3985*9%,IF(T3985&lt;250000,T3985*12%,T3985*15%)))))</f>
        <v>859.30000000000007</v>
      </c>
    </row>
    <row r="3986" spans="1:23" x14ac:dyDescent="0.3">
      <c r="A3986" s="2" t="s">
        <v>1494</v>
      </c>
      <c r="B3986" s="4">
        <v>43919</v>
      </c>
      <c r="C3986" s="4">
        <v>43919</v>
      </c>
      <c r="D3986" s="2" t="s">
        <v>35</v>
      </c>
      <c r="E3986" s="2" t="s">
        <v>91</v>
      </c>
      <c r="F3986" s="2" t="s">
        <v>651</v>
      </c>
      <c r="G3986" s="5" t="str">
        <f>VLOOKUP(F3986,'Customer Info'!A:B,2,0)</f>
        <v>Helen</v>
      </c>
      <c r="H3986" s="5" t="str">
        <f>VLOOKUP(F3986,'Customer Info'!A:C,3,0)</f>
        <v>Abelman</v>
      </c>
      <c r="I3986" s="5" t="str">
        <f>VLOOKUP(F3986,'Customer Info'!A:E,5,0)</f>
        <v>Berlin</v>
      </c>
      <c r="J3986" s="2" t="s">
        <v>699</v>
      </c>
      <c r="K3986" s="6" t="str">
        <f>VLOOKUP(J3986,'Product Details'!B:C,2,0)</f>
        <v>Technology</v>
      </c>
      <c r="L3986" s="6" t="str">
        <f>VLOOKUP(J3986,'Product Details'!B:D,3,0)</f>
        <v>Accessories</v>
      </c>
      <c r="M3986" s="6" t="s">
        <v>6443</v>
      </c>
      <c r="N3986" s="2">
        <v>2857</v>
      </c>
      <c r="O3986" s="2">
        <v>2622</v>
      </c>
      <c r="P3986" s="2">
        <v>6</v>
      </c>
      <c r="Q3986" s="7">
        <f>O3986*P3986</f>
        <v>15732</v>
      </c>
      <c r="R3986" s="7">
        <f>N3986*P3986</f>
        <v>17142</v>
      </c>
      <c r="S3986" s="2">
        <v>45</v>
      </c>
      <c r="T3986" s="8">
        <f>R3986+S3986</f>
        <v>17187</v>
      </c>
      <c r="U3986" s="8">
        <f>T3986-Q3986</f>
        <v>1455</v>
      </c>
      <c r="V3986" s="2" t="s">
        <v>33</v>
      </c>
      <c r="W3986" s="31">
        <f>IF(T3986&lt;5000,T3986*2%,IF(T3986&lt;25000,T3986*5%,IF(T3986&lt;50000,T3986*7%,IF(T3986&lt;100000,T3986*9%,IF(T3986&lt;250000,T3986*12%,T3986*15%)))))</f>
        <v>859.35</v>
      </c>
    </row>
    <row r="3987" spans="1:23" x14ac:dyDescent="0.3">
      <c r="A3987" s="2" t="s">
        <v>1831</v>
      </c>
      <c r="B3987" s="4">
        <v>44010</v>
      </c>
      <c r="C3987" s="4">
        <v>44010</v>
      </c>
      <c r="D3987" s="2" t="s">
        <v>47</v>
      </c>
      <c r="E3987" s="2" t="s">
        <v>48</v>
      </c>
      <c r="F3987" s="2" t="s">
        <v>157</v>
      </c>
      <c r="G3987" s="5" t="str">
        <f>VLOOKUP(F3987,'Customer Info'!A:B,2,0)</f>
        <v>Patrick</v>
      </c>
      <c r="H3987" s="5" t="str">
        <f>VLOOKUP(F3987,'Customer Info'!A:C,3,0)</f>
        <v>Bzostek</v>
      </c>
      <c r="I3987" s="5" t="str">
        <f>VLOOKUP(F3987,'Customer Info'!A:E,5,0)</f>
        <v>Krefeld</v>
      </c>
      <c r="J3987" s="2" t="s">
        <v>577</v>
      </c>
      <c r="K3987" s="6" t="str">
        <f>VLOOKUP(J3987,'Product Details'!B:C,2,0)</f>
        <v>Office_Supplies</v>
      </c>
      <c r="L3987" s="6" t="str">
        <f>VLOOKUP(J3987,'Product Details'!B:D,3,0)</f>
        <v>Envelopes</v>
      </c>
      <c r="M3987" s="6" t="s">
        <v>6526</v>
      </c>
      <c r="N3987" s="2">
        <v>2453</v>
      </c>
      <c r="O3987" s="2">
        <v>2336</v>
      </c>
      <c r="P3987" s="2">
        <v>7</v>
      </c>
      <c r="Q3987" s="7">
        <f>O3987*P3987</f>
        <v>16352</v>
      </c>
      <c r="R3987" s="7">
        <f>N3987*P3987</f>
        <v>17171</v>
      </c>
      <c r="S3987" s="2">
        <v>90</v>
      </c>
      <c r="T3987" s="8">
        <f>R3987+S3987</f>
        <v>17261</v>
      </c>
      <c r="U3987" s="8">
        <f>T3987-Q3987</f>
        <v>909</v>
      </c>
      <c r="V3987" s="2" t="s">
        <v>33</v>
      </c>
      <c r="W3987" s="31">
        <f>IF(T3987&lt;5000,T3987*2%,IF(T3987&lt;25000,T3987*5%,IF(T3987&lt;50000,T3987*7%,IF(T3987&lt;100000,T3987*9%,IF(T3987&lt;250000,T3987*12%,T3987*15%)))))</f>
        <v>863.05000000000007</v>
      </c>
    </row>
    <row r="3988" spans="1:23" x14ac:dyDescent="0.3">
      <c r="A3988" s="2" t="s">
        <v>3843</v>
      </c>
      <c r="B3988" s="4">
        <v>43941</v>
      </c>
      <c r="C3988" s="4">
        <v>43941</v>
      </c>
      <c r="D3988" s="2" t="s">
        <v>28</v>
      </c>
      <c r="E3988" s="2" t="s">
        <v>91</v>
      </c>
      <c r="F3988" s="2" t="s">
        <v>1341</v>
      </c>
      <c r="G3988" s="5" t="str">
        <f>VLOOKUP(F3988,'Customer Info'!A:B,2,0)</f>
        <v>Toby</v>
      </c>
      <c r="H3988" s="5" t="str">
        <f>VLOOKUP(F3988,'Customer Info'!A:C,3,0)</f>
        <v>Swindell</v>
      </c>
      <c r="I3988" s="5" t="str">
        <f>VLOOKUP(F3988,'Customer Info'!A:E,5,0)</f>
        <v>Ninghai</v>
      </c>
      <c r="J3988" s="2" t="s">
        <v>316</v>
      </c>
      <c r="K3988" s="6" t="str">
        <f>VLOOKUP(J3988,'Product Details'!B:C,2,0)</f>
        <v>Technology</v>
      </c>
      <c r="L3988" s="6" t="str">
        <f>VLOOKUP(J3988,'Product Details'!B:D,3,0)</f>
        <v>Accessories</v>
      </c>
      <c r="M3988" s="6" t="s">
        <v>6430</v>
      </c>
      <c r="N3988" s="2">
        <v>8617</v>
      </c>
      <c r="O3988" s="2">
        <v>7900</v>
      </c>
      <c r="P3988" s="2">
        <v>2</v>
      </c>
      <c r="Q3988" s="7">
        <f>O3988*P3988</f>
        <v>15800</v>
      </c>
      <c r="R3988" s="7">
        <f>N3988*P3988</f>
        <v>17234</v>
      </c>
      <c r="S3988" s="2">
        <v>99</v>
      </c>
      <c r="T3988" s="8">
        <f>R3988+S3988</f>
        <v>17333</v>
      </c>
      <c r="U3988" s="8">
        <f>T3988-Q3988</f>
        <v>1533</v>
      </c>
      <c r="V3988" s="2" t="s">
        <v>33</v>
      </c>
      <c r="W3988" s="31">
        <f>IF(T3988&lt;5000,T3988*2%,IF(T3988&lt;25000,T3988*5%,IF(T3988&lt;50000,T3988*7%,IF(T3988&lt;100000,T3988*9%,IF(T3988&lt;250000,T3988*12%,T3988*15%)))))</f>
        <v>866.65000000000009</v>
      </c>
    </row>
    <row r="3989" spans="1:23" x14ac:dyDescent="0.3">
      <c r="A3989" s="2" t="s">
        <v>2552</v>
      </c>
      <c r="B3989" s="4">
        <v>43668</v>
      </c>
      <c r="C3989" s="4">
        <v>43669</v>
      </c>
      <c r="D3989" s="2" t="s">
        <v>28</v>
      </c>
      <c r="E3989" s="2" t="s">
        <v>68</v>
      </c>
      <c r="F3989" s="2" t="s">
        <v>1049</v>
      </c>
      <c r="G3989" s="5" t="str">
        <f>VLOOKUP(F3989,'Customer Info'!A:B,2,0)</f>
        <v>Claudia</v>
      </c>
      <c r="H3989" s="5" t="str">
        <f>VLOOKUP(F3989,'Customer Info'!A:C,3,0)</f>
        <v>Bergmann</v>
      </c>
      <c r="I3989" s="5" t="str">
        <f>VLOOKUP(F3989,'Customer Info'!A:E,5,0)</f>
        <v>Aschaffenburg</v>
      </c>
      <c r="J3989" s="2" t="s">
        <v>893</v>
      </c>
      <c r="K3989" s="6" t="str">
        <f>VLOOKUP(J3989,'Product Details'!B:C,2,0)</f>
        <v>Technology</v>
      </c>
      <c r="L3989" s="6" t="str">
        <f>VLOOKUP(J3989,'Product Details'!B:D,3,0)</f>
        <v>Machines</v>
      </c>
      <c r="M3989" s="6" t="s">
        <v>6485</v>
      </c>
      <c r="N3989" s="2">
        <v>8617</v>
      </c>
      <c r="O3989" s="2">
        <v>7900</v>
      </c>
      <c r="P3989" s="2">
        <v>2</v>
      </c>
      <c r="Q3989" s="7">
        <f>O3989*P3989</f>
        <v>15800</v>
      </c>
      <c r="R3989" s="7">
        <f>N3989*P3989</f>
        <v>17234</v>
      </c>
      <c r="S3989" s="2">
        <v>64</v>
      </c>
      <c r="T3989" s="8">
        <f>R3989+S3989</f>
        <v>17298</v>
      </c>
      <c r="U3989" s="8">
        <f>T3989-Q3989</f>
        <v>1498</v>
      </c>
      <c r="V3989" s="2" t="s">
        <v>30</v>
      </c>
      <c r="W3989" s="31">
        <f>IF(T3989&lt;5000,T3989*2%,IF(T3989&lt;25000,T3989*5%,IF(T3989&lt;50000,T3989*7%,IF(T3989&lt;100000,T3989*9%,IF(T3989&lt;250000,T3989*12%,T3989*15%)))))</f>
        <v>864.90000000000009</v>
      </c>
    </row>
    <row r="3990" spans="1:23" x14ac:dyDescent="0.3">
      <c r="A3990" s="2" t="s">
        <v>845</v>
      </c>
      <c r="B3990" s="4">
        <v>43330</v>
      </c>
      <c r="C3990" s="4">
        <v>43330</v>
      </c>
      <c r="D3990" s="2" t="s">
        <v>35</v>
      </c>
      <c r="E3990" s="2" t="s">
        <v>68</v>
      </c>
      <c r="F3990" s="2" t="s">
        <v>846</v>
      </c>
      <c r="G3990" s="5" t="str">
        <f>VLOOKUP(F3990,'Customer Info'!A:B,2,0)</f>
        <v>Brendan</v>
      </c>
      <c r="H3990" s="5" t="str">
        <f>VLOOKUP(F3990,'Customer Info'!A:C,3,0)</f>
        <v>Murry</v>
      </c>
      <c r="I3990" s="5" t="str">
        <f>VLOOKUP(F3990,'Customer Info'!A:E,5,0)</f>
        <v>Schwerin</v>
      </c>
      <c r="J3990" s="2" t="s">
        <v>269</v>
      </c>
      <c r="K3990" s="6" t="str">
        <f>VLOOKUP(J3990,'Product Details'!B:C,2,0)</f>
        <v>Furniture</v>
      </c>
      <c r="L3990" s="6" t="str">
        <f>VLOOKUP(J3990,'Product Details'!B:D,3,0)</f>
        <v>Furnishings</v>
      </c>
      <c r="M3990" s="6" t="s">
        <v>6523</v>
      </c>
      <c r="N3990" s="2">
        <v>8619</v>
      </c>
      <c r="O3990" s="2">
        <v>7759</v>
      </c>
      <c r="P3990" s="2">
        <v>2</v>
      </c>
      <c r="Q3990" s="7">
        <f>O3990*P3990</f>
        <v>15518</v>
      </c>
      <c r="R3990" s="7">
        <f>N3990*P3990</f>
        <v>17238</v>
      </c>
      <c r="S3990" s="2">
        <v>65</v>
      </c>
      <c r="T3990" s="8">
        <f>R3990+S3990</f>
        <v>17303</v>
      </c>
      <c r="U3990" s="8">
        <f>T3990-Q3990</f>
        <v>1785</v>
      </c>
      <c r="V3990" s="2" t="s">
        <v>30</v>
      </c>
      <c r="W3990" s="31">
        <f>IF(T3990&lt;5000,T3990*2%,IF(T3990&lt;25000,T3990*5%,IF(T3990&lt;50000,T3990*7%,IF(T3990&lt;100000,T3990*9%,IF(T3990&lt;250000,T3990*12%,T3990*15%)))))</f>
        <v>865.15000000000009</v>
      </c>
    </row>
    <row r="3991" spans="1:23" x14ac:dyDescent="0.3">
      <c r="A3991" s="2" t="s">
        <v>4689</v>
      </c>
      <c r="B3991" s="4">
        <v>44178</v>
      </c>
      <c r="C3991" s="4">
        <v>44179</v>
      </c>
      <c r="D3991" s="2" t="s">
        <v>35</v>
      </c>
      <c r="E3991" s="2" t="s">
        <v>43</v>
      </c>
      <c r="F3991" s="2" t="s">
        <v>1746</v>
      </c>
      <c r="G3991" s="5" t="str">
        <f>VLOOKUP(F3991,'Customer Info'!A:B,2,0)</f>
        <v>Aaron</v>
      </c>
      <c r="H3991" s="5" t="str">
        <f>VLOOKUP(F3991,'Customer Info'!A:C,3,0)</f>
        <v>Smayling</v>
      </c>
      <c r="I3991" s="5" t="str">
        <f>VLOOKUP(F3991,'Customer Info'!A:E,5,0)</f>
        <v>Port Macquarie</v>
      </c>
      <c r="J3991" s="2" t="s">
        <v>697</v>
      </c>
      <c r="K3991" s="6" t="str">
        <f>VLOOKUP(J3991,'Product Details'!B:C,2,0)</f>
        <v>Furniture</v>
      </c>
      <c r="L3991" s="6" t="str">
        <f>VLOOKUP(J3991,'Product Details'!B:D,3,0)</f>
        <v>Chairs</v>
      </c>
      <c r="M3991" s="6" t="s">
        <v>6511</v>
      </c>
      <c r="N3991" s="2">
        <v>8619</v>
      </c>
      <c r="O3991" s="2">
        <v>7759</v>
      </c>
      <c r="P3991" s="2">
        <v>2</v>
      </c>
      <c r="Q3991" s="7">
        <f>O3991*P3991</f>
        <v>15518</v>
      </c>
      <c r="R3991" s="7">
        <f>N3991*P3991</f>
        <v>17238</v>
      </c>
      <c r="S3991" s="2">
        <v>60</v>
      </c>
      <c r="T3991" s="8">
        <f>R3991+S3991</f>
        <v>17298</v>
      </c>
      <c r="U3991" s="8">
        <f>T3991-Q3991</f>
        <v>1780</v>
      </c>
      <c r="V3991" s="2" t="s">
        <v>30</v>
      </c>
      <c r="W3991" s="31">
        <f>IF(T3991&lt;5000,T3991*2%,IF(T3991&lt;25000,T3991*5%,IF(T3991&lt;50000,T3991*7%,IF(T3991&lt;100000,T3991*9%,IF(T3991&lt;250000,T3991*12%,T3991*15%)))))</f>
        <v>864.90000000000009</v>
      </c>
    </row>
    <row r="3992" spans="1:23" x14ac:dyDescent="0.3">
      <c r="A3992" s="2" t="s">
        <v>586</v>
      </c>
      <c r="B3992" s="4">
        <v>43286</v>
      </c>
      <c r="C3992" s="4">
        <v>43287</v>
      </c>
      <c r="D3992" s="2" t="s">
        <v>35</v>
      </c>
      <c r="E3992" s="2" t="s">
        <v>68</v>
      </c>
      <c r="F3992" s="2" t="s">
        <v>587</v>
      </c>
      <c r="G3992" s="5" t="str">
        <f>VLOOKUP(F3992,'Customer Info'!A:B,2,0)</f>
        <v>Allen</v>
      </c>
      <c r="H3992" s="5" t="str">
        <f>VLOOKUP(F3992,'Customer Info'!A:C,3,0)</f>
        <v>Rosenblatt</v>
      </c>
      <c r="I3992" s="5" t="str">
        <f>VLOOKUP(F3992,'Customer Info'!A:E,5,0)</f>
        <v>Chaozhou</v>
      </c>
      <c r="J3992" s="2" t="s">
        <v>322</v>
      </c>
      <c r="K3992" s="6" t="str">
        <f>VLOOKUP(J3992,'Product Details'!B:C,2,0)</f>
        <v>Technology</v>
      </c>
      <c r="L3992" s="6" t="str">
        <f>VLOOKUP(J3992,'Product Details'!B:D,3,0)</f>
        <v>Accessories</v>
      </c>
      <c r="M3992" s="6" t="s">
        <v>6475</v>
      </c>
      <c r="N3992" s="2">
        <v>8619</v>
      </c>
      <c r="O3992" s="2">
        <v>7759</v>
      </c>
      <c r="P3992" s="2">
        <v>2</v>
      </c>
      <c r="Q3992" s="7">
        <f>O3992*P3992</f>
        <v>15518</v>
      </c>
      <c r="R3992" s="7">
        <f>N3992*P3992</f>
        <v>17238</v>
      </c>
      <c r="S3992" s="2">
        <v>58</v>
      </c>
      <c r="T3992" s="8">
        <f>R3992+S3992</f>
        <v>17296</v>
      </c>
      <c r="U3992" s="8">
        <f>T3992-Q3992</f>
        <v>1778</v>
      </c>
      <c r="V3992" s="2" t="s">
        <v>33</v>
      </c>
      <c r="W3992" s="31">
        <f>IF(T3992&lt;5000,T3992*2%,IF(T3992&lt;25000,T3992*5%,IF(T3992&lt;50000,T3992*7%,IF(T3992&lt;100000,T3992*9%,IF(T3992&lt;250000,T3992*12%,T3992*15%)))))</f>
        <v>864.80000000000007</v>
      </c>
    </row>
    <row r="3993" spans="1:23" x14ac:dyDescent="0.3">
      <c r="A3993" s="2" t="s">
        <v>4123</v>
      </c>
      <c r="B3993" s="4">
        <v>43224</v>
      </c>
      <c r="C3993" s="4">
        <v>43226</v>
      </c>
      <c r="D3993" s="2" t="s">
        <v>28</v>
      </c>
      <c r="E3993" s="2" t="s">
        <v>43</v>
      </c>
      <c r="F3993" s="2" t="s">
        <v>1436</v>
      </c>
      <c r="G3993" s="5" t="str">
        <f>VLOOKUP(F3993,'Customer Info'!A:B,2,0)</f>
        <v>Alan</v>
      </c>
      <c r="H3993" s="5" t="str">
        <f>VLOOKUP(F3993,'Customer Info'!A:C,3,0)</f>
        <v>Shonely</v>
      </c>
      <c r="I3993" s="5" t="str">
        <f>VLOOKUP(F3993,'Customer Info'!A:E,5,0)</f>
        <v>Canberra</v>
      </c>
      <c r="J3993" s="2" t="s">
        <v>74</v>
      </c>
      <c r="K3993" s="6" t="str">
        <f>VLOOKUP(J3993,'Product Details'!B:C,2,0)</f>
        <v>Office_Supplies</v>
      </c>
      <c r="L3993" s="6" t="str">
        <f>VLOOKUP(J3993,'Product Details'!B:D,3,0)</f>
        <v>Fasteners</v>
      </c>
      <c r="M3993" s="6" t="s">
        <v>6459</v>
      </c>
      <c r="N3993" s="2">
        <v>2874</v>
      </c>
      <c r="O3993" s="2">
        <v>2583</v>
      </c>
      <c r="P3993" s="2">
        <v>6</v>
      </c>
      <c r="Q3993" s="7">
        <f>O3993*P3993</f>
        <v>15498</v>
      </c>
      <c r="R3993" s="7">
        <f>N3993*P3993</f>
        <v>17244</v>
      </c>
      <c r="S3993" s="2">
        <v>56</v>
      </c>
      <c r="T3993" s="8">
        <f>R3993+S3993</f>
        <v>17300</v>
      </c>
      <c r="U3993" s="8">
        <f>T3993-Q3993</f>
        <v>1802</v>
      </c>
      <c r="V3993" s="2" t="s">
        <v>33</v>
      </c>
      <c r="W3993" s="31">
        <f>IF(T3993&lt;5000,T3993*2%,IF(T3993&lt;25000,T3993*5%,IF(T3993&lt;50000,T3993*7%,IF(T3993&lt;100000,T3993*9%,IF(T3993&lt;250000,T3993*12%,T3993*15%)))))</f>
        <v>865</v>
      </c>
    </row>
    <row r="3994" spans="1:23" x14ac:dyDescent="0.3">
      <c r="A3994" s="2" t="s">
        <v>3801</v>
      </c>
      <c r="B3994" s="4">
        <v>44087</v>
      </c>
      <c r="C3994" s="4">
        <v>44087</v>
      </c>
      <c r="D3994" s="2" t="s">
        <v>35</v>
      </c>
      <c r="E3994" s="2" t="s">
        <v>68</v>
      </c>
      <c r="F3994" s="2" t="s">
        <v>524</v>
      </c>
      <c r="G3994" s="5" t="str">
        <f>VLOOKUP(F3994,'Customer Info'!A:B,2,0)</f>
        <v>Troy</v>
      </c>
      <c r="H3994" s="5" t="str">
        <f>VLOOKUP(F3994,'Customer Info'!A:C,3,0)</f>
        <v>Staebel</v>
      </c>
      <c r="I3994" s="5" t="str">
        <f>VLOOKUP(F3994,'Customer Info'!A:E,5,0)</f>
        <v>Canberra</v>
      </c>
      <c r="J3994" s="2" t="s">
        <v>226</v>
      </c>
      <c r="K3994" s="6" t="str">
        <f>VLOOKUP(J3994,'Product Details'!B:C,2,0)</f>
        <v>Furniture</v>
      </c>
      <c r="L3994" s="6" t="str">
        <f>VLOOKUP(J3994,'Product Details'!B:D,3,0)</f>
        <v>Bookcases</v>
      </c>
      <c r="M3994" s="6" t="s">
        <v>6493</v>
      </c>
      <c r="N3994" s="2">
        <v>8630</v>
      </c>
      <c r="O3994" s="2">
        <v>8303</v>
      </c>
      <c r="P3994" s="2">
        <v>2</v>
      </c>
      <c r="Q3994" s="7">
        <f>O3994*P3994</f>
        <v>16606</v>
      </c>
      <c r="R3994" s="7">
        <f>N3994*P3994</f>
        <v>17260</v>
      </c>
      <c r="S3994" s="2">
        <v>98</v>
      </c>
      <c r="T3994" s="8">
        <f>R3994+S3994</f>
        <v>17358</v>
      </c>
      <c r="U3994" s="8">
        <f>T3994-Q3994</f>
        <v>752</v>
      </c>
      <c r="V3994" s="2" t="s">
        <v>33</v>
      </c>
      <c r="W3994" s="31">
        <f>IF(T3994&lt;5000,T3994*2%,IF(T3994&lt;25000,T3994*5%,IF(T3994&lt;50000,T3994*7%,IF(T3994&lt;100000,T3994*9%,IF(T3994&lt;250000,T3994*12%,T3994*15%)))))</f>
        <v>867.90000000000009</v>
      </c>
    </row>
    <row r="3995" spans="1:23" x14ac:dyDescent="0.3">
      <c r="A3995" s="2" t="s">
        <v>4200</v>
      </c>
      <c r="B3995" s="4">
        <v>43323</v>
      </c>
      <c r="C3995" s="4">
        <v>43324</v>
      </c>
      <c r="D3995" s="2" t="s">
        <v>35</v>
      </c>
      <c r="E3995" s="2" t="s">
        <v>91</v>
      </c>
      <c r="F3995" s="2" t="s">
        <v>189</v>
      </c>
      <c r="G3995" s="5" t="str">
        <f>VLOOKUP(F3995,'Customer Info'!A:B,2,0)</f>
        <v>Greg</v>
      </c>
      <c r="H3995" s="5" t="str">
        <f>VLOOKUP(F3995,'Customer Info'!A:C,3,0)</f>
        <v>Hansen</v>
      </c>
      <c r="I3995" s="5" t="str">
        <f>VLOOKUP(F3995,'Customer Info'!A:E,5,0)</f>
        <v>Canberra</v>
      </c>
      <c r="J3995" s="2" t="s">
        <v>177</v>
      </c>
      <c r="K3995" s="6" t="str">
        <f>VLOOKUP(J3995,'Product Details'!B:C,2,0)</f>
        <v>Technology</v>
      </c>
      <c r="L3995" s="6" t="str">
        <f>VLOOKUP(J3995,'Product Details'!B:D,3,0)</f>
        <v>Accessories</v>
      </c>
      <c r="M3995" s="6" t="s">
        <v>6502</v>
      </c>
      <c r="N3995" s="2">
        <v>8630</v>
      </c>
      <c r="O3995" s="2">
        <v>8303</v>
      </c>
      <c r="P3995" s="2">
        <v>2</v>
      </c>
      <c r="Q3995" s="7">
        <f>O3995*P3995</f>
        <v>16606</v>
      </c>
      <c r="R3995" s="7">
        <f>N3995*P3995</f>
        <v>17260</v>
      </c>
      <c r="S3995" s="2">
        <v>96</v>
      </c>
      <c r="T3995" s="8">
        <f>R3995+S3995</f>
        <v>17356</v>
      </c>
      <c r="U3995" s="8">
        <f>T3995-Q3995</f>
        <v>750</v>
      </c>
      <c r="V3995" s="2" t="s">
        <v>33</v>
      </c>
      <c r="W3995" s="31">
        <f>IF(T3995&lt;5000,T3995*2%,IF(T3995&lt;25000,T3995*5%,IF(T3995&lt;50000,T3995*7%,IF(T3995&lt;100000,T3995*9%,IF(T3995&lt;250000,T3995*12%,T3995*15%)))))</f>
        <v>867.80000000000007</v>
      </c>
    </row>
    <row r="3996" spans="1:23" x14ac:dyDescent="0.3">
      <c r="A3996" s="2" t="s">
        <v>1624</v>
      </c>
      <c r="B3996" s="4">
        <v>44114</v>
      </c>
      <c r="C3996" s="4">
        <v>44116</v>
      </c>
      <c r="D3996" s="2" t="s">
        <v>35</v>
      </c>
      <c r="E3996" s="2" t="s">
        <v>43</v>
      </c>
      <c r="F3996" s="2" t="s">
        <v>583</v>
      </c>
      <c r="G3996" s="5" t="str">
        <f>VLOOKUP(F3996,'Customer Info'!A:B,2,0)</f>
        <v>Anthony</v>
      </c>
      <c r="H3996" s="5" t="str">
        <f>VLOOKUP(F3996,'Customer Info'!A:C,3,0)</f>
        <v>O'Donnell</v>
      </c>
      <c r="I3996" s="5" t="str">
        <f>VLOOKUP(F3996,'Customer Info'!A:E,5,0)</f>
        <v>Berlin</v>
      </c>
      <c r="J3996" s="2" t="s">
        <v>1224</v>
      </c>
      <c r="K3996" s="6" t="str">
        <f>VLOOKUP(J3996,'Product Details'!B:C,2,0)</f>
        <v>Office_Supplies</v>
      </c>
      <c r="L3996" s="6" t="str">
        <f>VLOOKUP(J3996,'Product Details'!B:D,3,0)</f>
        <v>Labels</v>
      </c>
      <c r="M3996" s="6" t="s">
        <v>6466</v>
      </c>
      <c r="N3996" s="2">
        <v>8630</v>
      </c>
      <c r="O3996" s="2">
        <v>8303</v>
      </c>
      <c r="P3996" s="2">
        <v>2</v>
      </c>
      <c r="Q3996" s="7">
        <f>O3996*P3996</f>
        <v>16606</v>
      </c>
      <c r="R3996" s="7">
        <f>N3996*P3996</f>
        <v>17260</v>
      </c>
      <c r="S3996" s="2">
        <v>75</v>
      </c>
      <c r="T3996" s="8">
        <f>R3996+S3996</f>
        <v>17335</v>
      </c>
      <c r="U3996" s="8">
        <f>T3996-Q3996</f>
        <v>729</v>
      </c>
      <c r="V3996" s="2" t="s">
        <v>33</v>
      </c>
      <c r="W3996" s="31">
        <f>IF(T3996&lt;5000,T3996*2%,IF(T3996&lt;25000,T3996*5%,IF(T3996&lt;50000,T3996*7%,IF(T3996&lt;100000,T3996*9%,IF(T3996&lt;250000,T3996*12%,T3996*15%)))))</f>
        <v>866.75</v>
      </c>
    </row>
    <row r="3997" spans="1:23" x14ac:dyDescent="0.3">
      <c r="A3997" s="2" t="s">
        <v>4128</v>
      </c>
      <c r="B3997" s="4">
        <v>43335</v>
      </c>
      <c r="C3997" s="4">
        <v>43336</v>
      </c>
      <c r="D3997" s="2" t="s">
        <v>35</v>
      </c>
      <c r="E3997" s="2" t="s">
        <v>91</v>
      </c>
      <c r="F3997" s="2" t="s">
        <v>3444</v>
      </c>
      <c r="G3997" s="5" t="str">
        <f>VLOOKUP(F3997,'Customer Info'!A:B,2,0)</f>
        <v>Cynthia</v>
      </c>
      <c r="H3997" s="5" t="str">
        <f>VLOOKUP(F3997,'Customer Info'!A:C,3,0)</f>
        <v>Delaney</v>
      </c>
      <c r="I3997" s="5" t="str">
        <f>VLOOKUP(F3997,'Customer Info'!A:E,5,0)</f>
        <v>Gold Coast</v>
      </c>
      <c r="J3997" s="2" t="s">
        <v>269</v>
      </c>
      <c r="K3997" s="6" t="str">
        <f>VLOOKUP(J3997,'Product Details'!B:C,2,0)</f>
        <v>Furniture</v>
      </c>
      <c r="L3997" s="6" t="str">
        <f>VLOOKUP(J3997,'Product Details'!B:D,3,0)</f>
        <v>Furnishings</v>
      </c>
      <c r="M3997" s="6" t="s">
        <v>6523</v>
      </c>
      <c r="N3997" s="2">
        <v>8630</v>
      </c>
      <c r="O3997" s="2">
        <v>8303</v>
      </c>
      <c r="P3997" s="2">
        <v>2</v>
      </c>
      <c r="Q3997" s="7">
        <f>O3997*P3997</f>
        <v>16606</v>
      </c>
      <c r="R3997" s="7">
        <f>N3997*P3997</f>
        <v>17260</v>
      </c>
      <c r="S3997" s="2">
        <v>57</v>
      </c>
      <c r="T3997" s="8">
        <f>R3997+S3997</f>
        <v>17317</v>
      </c>
      <c r="U3997" s="8">
        <f>T3997-Q3997</f>
        <v>711</v>
      </c>
      <c r="V3997" s="2" t="s">
        <v>33</v>
      </c>
      <c r="W3997" s="31">
        <f>IF(T3997&lt;5000,T3997*2%,IF(T3997&lt;25000,T3997*5%,IF(T3997&lt;50000,T3997*7%,IF(T3997&lt;100000,T3997*9%,IF(T3997&lt;250000,T3997*12%,T3997*15%)))))</f>
        <v>865.85</v>
      </c>
    </row>
    <row r="3998" spans="1:23" x14ac:dyDescent="0.3">
      <c r="A3998" s="2" t="s">
        <v>4345</v>
      </c>
      <c r="B3998" s="4">
        <v>43708</v>
      </c>
      <c r="C3998" s="4">
        <v>43708</v>
      </c>
      <c r="D3998" s="2" t="s">
        <v>35</v>
      </c>
      <c r="E3998" s="2" t="s">
        <v>36</v>
      </c>
      <c r="F3998" s="2" t="s">
        <v>1043</v>
      </c>
      <c r="G3998" s="5" t="str">
        <f>VLOOKUP(F3998,'Customer Info'!A:B,2,0)</f>
        <v>William</v>
      </c>
      <c r="H3998" s="5" t="str">
        <f>VLOOKUP(F3998,'Customer Info'!A:C,3,0)</f>
        <v>Brown</v>
      </c>
      <c r="I3998" s="5" t="str">
        <f>VLOOKUP(F3998,'Customer Info'!A:E,5,0)</f>
        <v>Denpasar</v>
      </c>
      <c r="J3998" s="2" t="s">
        <v>143</v>
      </c>
      <c r="K3998" s="6" t="str">
        <f>VLOOKUP(J3998,'Product Details'!B:C,2,0)</f>
        <v>Office_Supplies</v>
      </c>
      <c r="L3998" s="6" t="str">
        <f>VLOOKUP(J3998,'Product Details'!B:D,3,0)</f>
        <v>Binders</v>
      </c>
      <c r="M3998" s="6" t="s">
        <v>6487</v>
      </c>
      <c r="N3998" s="2">
        <v>8630</v>
      </c>
      <c r="O3998" s="2">
        <v>8303</v>
      </c>
      <c r="P3998" s="2">
        <v>2</v>
      </c>
      <c r="Q3998" s="7">
        <f>O3998*P3998</f>
        <v>16606</v>
      </c>
      <c r="R3998" s="7">
        <f>N3998*P3998</f>
        <v>17260</v>
      </c>
      <c r="S3998" s="2">
        <v>50</v>
      </c>
      <c r="T3998" s="8">
        <f>R3998+S3998</f>
        <v>17310</v>
      </c>
      <c r="U3998" s="8">
        <f>T3998-Q3998</f>
        <v>704</v>
      </c>
      <c r="V3998" s="2" t="s">
        <v>63</v>
      </c>
      <c r="W3998" s="31">
        <f>IF(T3998&lt;5000,T3998*2%,IF(T3998&lt;25000,T3998*5%,IF(T3998&lt;50000,T3998*7%,IF(T3998&lt;100000,T3998*9%,IF(T3998&lt;250000,T3998*12%,T3998*15%)))))</f>
        <v>865.5</v>
      </c>
    </row>
    <row r="3999" spans="1:23" x14ac:dyDescent="0.3">
      <c r="A3999" s="2" t="s">
        <v>1608</v>
      </c>
      <c r="B3999" s="4">
        <v>43984</v>
      </c>
      <c r="C3999" s="4">
        <v>43985</v>
      </c>
      <c r="D3999" s="2" t="s">
        <v>35</v>
      </c>
      <c r="E3999" s="2" t="s">
        <v>91</v>
      </c>
      <c r="F3999" s="2" t="s">
        <v>1129</v>
      </c>
      <c r="G3999" s="5" t="str">
        <f>VLOOKUP(F3999,'Customer Info'!A:B,2,0)</f>
        <v>Natalie</v>
      </c>
      <c r="H3999" s="5" t="str">
        <f>VLOOKUP(F3999,'Customer Info'!A:C,3,0)</f>
        <v>DeCherney</v>
      </c>
      <c r="I3999" s="5" t="str">
        <f>VLOOKUP(F3999,'Customer Info'!A:E,5,0)</f>
        <v>Anqing</v>
      </c>
      <c r="J3999" s="2" t="s">
        <v>747</v>
      </c>
      <c r="K3999" s="6" t="str">
        <f>VLOOKUP(J3999,'Product Details'!B:C,2,0)</f>
        <v>Office_Supplies</v>
      </c>
      <c r="L3999" s="6" t="str">
        <f>VLOOKUP(J3999,'Product Details'!B:D,3,0)</f>
        <v>Storage</v>
      </c>
      <c r="M3999" s="6" t="s">
        <v>6551</v>
      </c>
      <c r="N3999" s="2">
        <v>8651</v>
      </c>
      <c r="O3999" s="2">
        <v>8081</v>
      </c>
      <c r="P3999" s="2">
        <v>2</v>
      </c>
      <c r="Q3999" s="7">
        <f>O3999*P3999</f>
        <v>16162</v>
      </c>
      <c r="R3999" s="7">
        <f>N3999*P3999</f>
        <v>17302</v>
      </c>
      <c r="S3999" s="2">
        <v>66</v>
      </c>
      <c r="T3999" s="8">
        <f>R3999+S3999</f>
        <v>17368</v>
      </c>
      <c r="U3999" s="8">
        <f>T3999-Q3999</f>
        <v>1206</v>
      </c>
      <c r="V3999" s="2" t="s">
        <v>33</v>
      </c>
      <c r="W3999" s="31">
        <f>IF(T3999&lt;5000,T3999*2%,IF(T3999&lt;25000,T3999*5%,IF(T3999&lt;50000,T3999*7%,IF(T3999&lt;100000,T3999*9%,IF(T3999&lt;250000,T3999*12%,T3999*15%)))))</f>
        <v>868.40000000000009</v>
      </c>
    </row>
    <row r="4000" spans="1:23" x14ac:dyDescent="0.3">
      <c r="A4000" s="2" t="s">
        <v>3756</v>
      </c>
      <c r="B4000" s="4">
        <v>43833</v>
      </c>
      <c r="C4000" s="4">
        <v>43835</v>
      </c>
      <c r="D4000" s="2" t="s">
        <v>35</v>
      </c>
      <c r="E4000" s="2" t="s">
        <v>91</v>
      </c>
      <c r="F4000" s="2" t="s">
        <v>115</v>
      </c>
      <c r="G4000" s="5" t="str">
        <f>VLOOKUP(F4000,'Customer Info'!A:B,2,0)</f>
        <v>Justin</v>
      </c>
      <c r="H4000" s="5" t="str">
        <f>VLOOKUP(F4000,'Customer Info'!A:C,3,0)</f>
        <v>Hirsh</v>
      </c>
      <c r="I4000" s="5" t="str">
        <f>VLOOKUP(F4000,'Customer Info'!A:E,5,0)</f>
        <v>Surakarta</v>
      </c>
      <c r="J4000" s="2" t="s">
        <v>56</v>
      </c>
      <c r="K4000" s="6" t="str">
        <f>VLOOKUP(J4000,'Product Details'!B:C,2,0)</f>
        <v>Technology</v>
      </c>
      <c r="L4000" s="6" t="str">
        <f>VLOOKUP(J4000,'Product Details'!B:D,3,0)</f>
        <v>Accessories</v>
      </c>
      <c r="M4000" s="6" t="s">
        <v>6410</v>
      </c>
      <c r="N4000" s="2">
        <v>8651</v>
      </c>
      <c r="O4000" s="2">
        <v>8081</v>
      </c>
      <c r="P4000" s="2">
        <v>2</v>
      </c>
      <c r="Q4000" s="7">
        <f>O4000*P4000</f>
        <v>16162</v>
      </c>
      <c r="R4000" s="7">
        <f>N4000*P4000</f>
        <v>17302</v>
      </c>
      <c r="S4000" s="2">
        <v>54</v>
      </c>
      <c r="T4000" s="8">
        <f>R4000+S4000</f>
        <v>17356</v>
      </c>
      <c r="U4000" s="8">
        <f>T4000-Q4000</f>
        <v>1194</v>
      </c>
      <c r="V4000" s="2" t="s">
        <v>71</v>
      </c>
      <c r="W4000" s="31">
        <f>IF(T4000&lt;5000,T4000*2%,IF(T4000&lt;25000,T4000*5%,IF(T4000&lt;50000,T4000*7%,IF(T4000&lt;100000,T4000*9%,IF(T4000&lt;250000,T4000*12%,T4000*15%)))))</f>
        <v>867.80000000000007</v>
      </c>
    </row>
    <row r="4001" spans="1:23" x14ac:dyDescent="0.3">
      <c r="A4001" s="2" t="s">
        <v>2802</v>
      </c>
      <c r="B4001" s="4">
        <v>43851</v>
      </c>
      <c r="C4001" s="4">
        <v>43852</v>
      </c>
      <c r="D4001" s="2" t="s">
        <v>35</v>
      </c>
      <c r="E4001" s="2" t="s">
        <v>36</v>
      </c>
      <c r="F4001" s="2" t="s">
        <v>689</v>
      </c>
      <c r="G4001" s="5" t="str">
        <f>VLOOKUP(F4001,'Customer Info'!A:B,2,0)</f>
        <v>Barry</v>
      </c>
      <c r="H4001" s="5" t="str">
        <f>VLOOKUP(F4001,'Customer Info'!A:C,3,0)</f>
        <v>Blumstein</v>
      </c>
      <c r="I4001" s="5" t="str">
        <f>VLOOKUP(F4001,'Customer Info'!A:E,5,0)</f>
        <v>Toowoomba</v>
      </c>
      <c r="J4001" s="2" t="s">
        <v>111</v>
      </c>
      <c r="K4001" s="6" t="str">
        <f>VLOOKUP(J4001,'Product Details'!B:C,2,0)</f>
        <v>Office_Supplies</v>
      </c>
      <c r="L4001" s="6" t="str">
        <f>VLOOKUP(J4001,'Product Details'!B:D,3,0)</f>
        <v>Storage</v>
      </c>
      <c r="M4001" s="6" t="s">
        <v>6543</v>
      </c>
      <c r="N4001" s="2">
        <v>8651</v>
      </c>
      <c r="O4001" s="2">
        <v>8081</v>
      </c>
      <c r="P4001" s="2">
        <v>2</v>
      </c>
      <c r="Q4001" s="7">
        <f>O4001*P4001</f>
        <v>16162</v>
      </c>
      <c r="R4001" s="7">
        <f>N4001*P4001</f>
        <v>17302</v>
      </c>
      <c r="S4001" s="2">
        <v>49</v>
      </c>
      <c r="T4001" s="8">
        <f>R4001+S4001</f>
        <v>17351</v>
      </c>
      <c r="U4001" s="8">
        <f>T4001-Q4001</f>
        <v>1189</v>
      </c>
      <c r="V4001" s="2" t="s">
        <v>33</v>
      </c>
      <c r="W4001" s="31">
        <f>IF(T4001&lt;5000,T4001*2%,IF(T4001&lt;25000,T4001*5%,IF(T4001&lt;50000,T4001*7%,IF(T4001&lt;100000,T4001*9%,IF(T4001&lt;250000,T4001*12%,T4001*15%)))))</f>
        <v>867.55000000000007</v>
      </c>
    </row>
    <row r="4002" spans="1:23" x14ac:dyDescent="0.3">
      <c r="A4002" s="2" t="s">
        <v>4687</v>
      </c>
      <c r="B4002" s="4">
        <v>43898</v>
      </c>
      <c r="C4002" s="4">
        <v>43899</v>
      </c>
      <c r="D4002" s="2" t="s">
        <v>28</v>
      </c>
      <c r="E4002" s="2" t="s">
        <v>68</v>
      </c>
      <c r="F4002" s="2" t="s">
        <v>79</v>
      </c>
      <c r="G4002" s="5" t="str">
        <f>VLOOKUP(F4002,'Customer Info'!A:B,2,0)</f>
        <v>Kelly</v>
      </c>
      <c r="H4002" s="5" t="str">
        <f>VLOOKUP(F4002,'Customer Info'!A:C,3,0)</f>
        <v>Collister</v>
      </c>
      <c r="I4002" s="5" t="str">
        <f>VLOOKUP(F4002,'Customer Info'!A:E,5,0)</f>
        <v>Tangshan</v>
      </c>
      <c r="J4002" s="2" t="s">
        <v>262</v>
      </c>
      <c r="K4002" s="6" t="str">
        <f>VLOOKUP(J4002,'Product Details'!B:C,2,0)</f>
        <v>Furniture</v>
      </c>
      <c r="L4002" s="6" t="str">
        <f>VLOOKUP(J4002,'Product Details'!B:D,3,0)</f>
        <v>Chairs</v>
      </c>
      <c r="M4002" s="6" t="s">
        <v>6451</v>
      </c>
      <c r="N4002" s="2">
        <v>8665</v>
      </c>
      <c r="O4002" s="2">
        <v>7723</v>
      </c>
      <c r="P4002" s="2">
        <v>2</v>
      </c>
      <c r="Q4002" s="7">
        <f>O4002*P4002</f>
        <v>15446</v>
      </c>
      <c r="R4002" s="7">
        <f>N4002*P4002</f>
        <v>17330</v>
      </c>
      <c r="S4002" s="2">
        <v>97</v>
      </c>
      <c r="T4002" s="8">
        <f>R4002+S4002</f>
        <v>17427</v>
      </c>
      <c r="U4002" s="8">
        <f>T4002-Q4002</f>
        <v>1981</v>
      </c>
      <c r="V4002" s="2" t="s">
        <v>33</v>
      </c>
      <c r="W4002" s="31">
        <f>IF(T4002&lt;5000,T4002*2%,IF(T4002&lt;25000,T4002*5%,IF(T4002&lt;50000,T4002*7%,IF(T4002&lt;100000,T4002*9%,IF(T4002&lt;250000,T4002*12%,T4002*15%)))))</f>
        <v>871.35</v>
      </c>
    </row>
    <row r="4003" spans="1:23" x14ac:dyDescent="0.3">
      <c r="A4003" s="2" t="s">
        <v>5059</v>
      </c>
      <c r="B4003" s="4">
        <v>43822</v>
      </c>
      <c r="C4003" s="4">
        <v>43823</v>
      </c>
      <c r="D4003" s="2" t="s">
        <v>35</v>
      </c>
      <c r="E4003" s="2" t="s">
        <v>36</v>
      </c>
      <c r="F4003" s="2" t="s">
        <v>1368</v>
      </c>
      <c r="G4003" s="5" t="str">
        <f>VLOOKUP(F4003,'Customer Info'!A:B,2,0)</f>
        <v>Duane</v>
      </c>
      <c r="H4003" s="5" t="str">
        <f>VLOOKUP(F4003,'Customer Info'!A:C,3,0)</f>
        <v>Noonan</v>
      </c>
      <c r="I4003" s="5" t="str">
        <f>VLOOKUP(F4003,'Customer Info'!A:E,5,0)</f>
        <v>Durg</v>
      </c>
      <c r="J4003" s="2" t="s">
        <v>41</v>
      </c>
      <c r="K4003" s="6" t="str">
        <f>VLOOKUP(J4003,'Product Details'!B:C,2,0)</f>
        <v>Office_Supplies</v>
      </c>
      <c r="L4003" s="6" t="str">
        <f>VLOOKUP(J4003,'Product Details'!B:D,3,0)</f>
        <v>Supplies</v>
      </c>
      <c r="M4003" s="6" t="s">
        <v>6554</v>
      </c>
      <c r="N4003" s="2">
        <v>8686</v>
      </c>
      <c r="O4003" s="2">
        <v>8035</v>
      </c>
      <c r="P4003" s="2">
        <v>2</v>
      </c>
      <c r="Q4003" s="7">
        <f>O4003*P4003</f>
        <v>16070</v>
      </c>
      <c r="R4003" s="7">
        <f>N4003*P4003</f>
        <v>17372</v>
      </c>
      <c r="S4003" s="2">
        <v>99</v>
      </c>
      <c r="T4003" s="8">
        <f>R4003+S4003</f>
        <v>17471</v>
      </c>
      <c r="U4003" s="8">
        <f>T4003-Q4003</f>
        <v>1401</v>
      </c>
      <c r="V4003" s="2" t="s">
        <v>63</v>
      </c>
      <c r="W4003" s="31">
        <f>IF(T4003&lt;5000,T4003*2%,IF(T4003&lt;25000,T4003*5%,IF(T4003&lt;50000,T4003*7%,IF(T4003&lt;100000,T4003*9%,IF(T4003&lt;250000,T4003*12%,T4003*15%)))))</f>
        <v>873.55000000000007</v>
      </c>
    </row>
    <row r="4004" spans="1:23" x14ac:dyDescent="0.3">
      <c r="A4004" s="2" t="s">
        <v>2161</v>
      </c>
      <c r="B4004" s="4">
        <v>43158</v>
      </c>
      <c r="C4004" s="4">
        <v>43158</v>
      </c>
      <c r="D4004" s="2" t="s">
        <v>35</v>
      </c>
      <c r="E4004" s="2" t="s">
        <v>48</v>
      </c>
      <c r="F4004" s="2" t="s">
        <v>916</v>
      </c>
      <c r="G4004" s="5" t="str">
        <f>VLOOKUP(F4004,'Customer Info'!A:B,2,0)</f>
        <v>David</v>
      </c>
      <c r="H4004" s="5" t="str">
        <f>VLOOKUP(F4004,'Customer Info'!A:C,3,0)</f>
        <v>Philippe</v>
      </c>
      <c r="I4004" s="5" t="str">
        <f>VLOOKUP(F4004,'Customer Info'!A:E,5,0)</f>
        <v>Hamburg</v>
      </c>
      <c r="J4004" s="2" t="s">
        <v>572</v>
      </c>
      <c r="K4004" s="6" t="str">
        <f>VLOOKUP(J4004,'Product Details'!B:C,2,0)</f>
        <v>Technology</v>
      </c>
      <c r="L4004" s="6" t="str">
        <f>VLOOKUP(J4004,'Product Details'!B:D,3,0)</f>
        <v>Machines</v>
      </c>
      <c r="M4004" s="6" t="s">
        <v>6553</v>
      </c>
      <c r="N4004" s="2">
        <v>8686</v>
      </c>
      <c r="O4004" s="2">
        <v>8035</v>
      </c>
      <c r="P4004" s="2">
        <v>2</v>
      </c>
      <c r="Q4004" s="7">
        <f>O4004*P4004</f>
        <v>16070</v>
      </c>
      <c r="R4004" s="7">
        <f>N4004*P4004</f>
        <v>17372</v>
      </c>
      <c r="S4004" s="2">
        <v>30</v>
      </c>
      <c r="T4004" s="8">
        <f>R4004+S4004</f>
        <v>17402</v>
      </c>
      <c r="U4004" s="8">
        <f>T4004-Q4004</f>
        <v>1332</v>
      </c>
      <c r="V4004" s="2" t="s">
        <v>30</v>
      </c>
      <c r="W4004" s="31">
        <f>IF(T4004&lt;5000,T4004*2%,IF(T4004&lt;25000,T4004*5%,IF(T4004&lt;50000,T4004*7%,IF(T4004&lt;100000,T4004*9%,IF(T4004&lt;250000,T4004*12%,T4004*15%)))))</f>
        <v>870.1</v>
      </c>
    </row>
    <row r="4005" spans="1:23" x14ac:dyDescent="0.3">
      <c r="A4005" s="2" t="s">
        <v>509</v>
      </c>
      <c r="B4005" s="4">
        <v>43217</v>
      </c>
      <c r="C4005" s="4">
        <v>43217</v>
      </c>
      <c r="D4005" s="2" t="s">
        <v>35</v>
      </c>
      <c r="E4005" s="2" t="s">
        <v>43</v>
      </c>
      <c r="F4005" s="2" t="s">
        <v>510</v>
      </c>
      <c r="G4005" s="5" t="str">
        <f>VLOOKUP(F4005,'Customer Info'!A:B,2,0)</f>
        <v>Keith</v>
      </c>
      <c r="H4005" s="5" t="str">
        <f>VLOOKUP(F4005,'Customer Info'!A:C,3,0)</f>
        <v>Herrera</v>
      </c>
      <c r="I4005" s="5" t="str">
        <f>VLOOKUP(F4005,'Customer Info'!A:E,5,0)</f>
        <v>Jakarta</v>
      </c>
      <c r="J4005" s="2" t="s">
        <v>382</v>
      </c>
      <c r="K4005" s="6" t="str">
        <f>VLOOKUP(J4005,'Product Details'!B:C,2,0)</f>
        <v>Office_Supplies</v>
      </c>
      <c r="L4005" s="6" t="str">
        <f>VLOOKUP(J4005,'Product Details'!B:D,3,0)</f>
        <v>Storage</v>
      </c>
      <c r="M4005" s="6" t="s">
        <v>6548</v>
      </c>
      <c r="N4005" s="2">
        <v>8738</v>
      </c>
      <c r="O4005" s="2">
        <v>8162</v>
      </c>
      <c r="P4005" s="2">
        <v>2</v>
      </c>
      <c r="Q4005" s="7">
        <f>O4005*P4005</f>
        <v>16324</v>
      </c>
      <c r="R4005" s="7">
        <f>N4005*P4005</f>
        <v>17476</v>
      </c>
      <c r="S4005" s="2">
        <v>91</v>
      </c>
      <c r="T4005" s="8">
        <f>R4005+S4005</f>
        <v>17567</v>
      </c>
      <c r="U4005" s="8">
        <f>T4005-Q4005</f>
        <v>1243</v>
      </c>
      <c r="V4005" s="2" t="s">
        <v>63</v>
      </c>
      <c r="W4005" s="31">
        <f>IF(T4005&lt;5000,T4005*2%,IF(T4005&lt;25000,T4005*5%,IF(T4005&lt;50000,T4005*7%,IF(T4005&lt;100000,T4005*9%,IF(T4005&lt;250000,T4005*12%,T4005*15%)))))</f>
        <v>878.35</v>
      </c>
    </row>
    <row r="4006" spans="1:23" x14ac:dyDescent="0.3">
      <c r="A4006" s="2" t="s">
        <v>1579</v>
      </c>
      <c r="B4006" s="4">
        <v>44137</v>
      </c>
      <c r="C4006" s="4">
        <v>44137</v>
      </c>
      <c r="D4006" s="2" t="s">
        <v>35</v>
      </c>
      <c r="E4006" s="2" t="s">
        <v>43</v>
      </c>
      <c r="F4006" s="2" t="s">
        <v>1580</v>
      </c>
      <c r="G4006" s="5" t="str">
        <f>VLOOKUP(F4006,'Customer Info'!A:B,2,0)</f>
        <v>Robert</v>
      </c>
      <c r="H4006" s="5" t="str">
        <f>VLOOKUP(F4006,'Customer Info'!A:C,3,0)</f>
        <v>Dilbeck</v>
      </c>
      <c r="I4006" s="5" t="str">
        <f>VLOOKUP(F4006,'Customer Info'!A:E,5,0)</f>
        <v>Melton</v>
      </c>
      <c r="J4006" s="2" t="s">
        <v>121</v>
      </c>
      <c r="K4006" s="6" t="str">
        <f>VLOOKUP(J4006,'Product Details'!B:C,2,0)</f>
        <v>Furniture</v>
      </c>
      <c r="L4006" s="6" t="str">
        <f>VLOOKUP(J4006,'Product Details'!B:D,3,0)</f>
        <v>Furnishings</v>
      </c>
      <c r="M4006" s="6" t="s">
        <v>6421</v>
      </c>
      <c r="N4006" s="2">
        <v>8738</v>
      </c>
      <c r="O4006" s="2">
        <v>8162</v>
      </c>
      <c r="P4006" s="2">
        <v>2</v>
      </c>
      <c r="Q4006" s="7">
        <f>O4006*P4006</f>
        <v>16324</v>
      </c>
      <c r="R4006" s="7">
        <f>N4006*P4006</f>
        <v>17476</v>
      </c>
      <c r="S4006" s="2">
        <v>91</v>
      </c>
      <c r="T4006" s="8">
        <f>R4006+S4006</f>
        <v>17567</v>
      </c>
      <c r="U4006" s="8">
        <f>T4006-Q4006</f>
        <v>1243</v>
      </c>
      <c r="V4006" s="2" t="s">
        <v>30</v>
      </c>
      <c r="W4006" s="31">
        <f>IF(T4006&lt;5000,T4006*2%,IF(T4006&lt;25000,T4006*5%,IF(T4006&lt;50000,T4006*7%,IF(T4006&lt;100000,T4006*9%,IF(T4006&lt;250000,T4006*12%,T4006*15%)))))</f>
        <v>878.35</v>
      </c>
    </row>
    <row r="4007" spans="1:23" x14ac:dyDescent="0.3">
      <c r="A4007" s="2" t="s">
        <v>2940</v>
      </c>
      <c r="B4007" s="4">
        <v>43348</v>
      </c>
      <c r="C4007" s="4">
        <v>43350</v>
      </c>
      <c r="D4007" s="2" t="s">
        <v>35</v>
      </c>
      <c r="E4007" s="2" t="s">
        <v>68</v>
      </c>
      <c r="F4007" s="2" t="s">
        <v>1129</v>
      </c>
      <c r="G4007" s="5" t="str">
        <f>VLOOKUP(F4007,'Customer Info'!A:B,2,0)</f>
        <v>Natalie</v>
      </c>
      <c r="H4007" s="5" t="str">
        <f>VLOOKUP(F4007,'Customer Info'!A:C,3,0)</f>
        <v>DeCherney</v>
      </c>
      <c r="I4007" s="5" t="str">
        <f>VLOOKUP(F4007,'Customer Info'!A:E,5,0)</f>
        <v>Anqing</v>
      </c>
      <c r="J4007" s="2" t="s">
        <v>193</v>
      </c>
      <c r="K4007" s="6" t="str">
        <f>VLOOKUP(J4007,'Product Details'!B:C,2,0)</f>
        <v>Office_Supplies</v>
      </c>
      <c r="L4007" s="6" t="str">
        <f>VLOOKUP(J4007,'Product Details'!B:D,3,0)</f>
        <v>Art</v>
      </c>
      <c r="M4007" s="6" t="s">
        <v>6434</v>
      </c>
      <c r="N4007" s="2">
        <v>8738</v>
      </c>
      <c r="O4007" s="2">
        <v>8162</v>
      </c>
      <c r="P4007" s="2">
        <v>2</v>
      </c>
      <c r="Q4007" s="7">
        <f>O4007*P4007</f>
        <v>16324</v>
      </c>
      <c r="R4007" s="7">
        <f>N4007*P4007</f>
        <v>17476</v>
      </c>
      <c r="S4007" s="2">
        <v>69</v>
      </c>
      <c r="T4007" s="8">
        <f>R4007+S4007</f>
        <v>17545</v>
      </c>
      <c r="U4007" s="8">
        <f>T4007-Q4007</f>
        <v>1221</v>
      </c>
      <c r="V4007" s="2" t="s">
        <v>33</v>
      </c>
      <c r="W4007" s="31">
        <f>IF(T4007&lt;5000,T4007*2%,IF(T4007&lt;25000,T4007*5%,IF(T4007&lt;50000,T4007*7%,IF(T4007&lt;100000,T4007*9%,IF(T4007&lt;250000,T4007*12%,T4007*15%)))))</f>
        <v>877.25</v>
      </c>
    </row>
    <row r="4008" spans="1:23" x14ac:dyDescent="0.3">
      <c r="A4008" s="2" t="s">
        <v>3464</v>
      </c>
      <c r="B4008" s="4">
        <v>43558</v>
      </c>
      <c r="C4008" s="4">
        <v>43560</v>
      </c>
      <c r="D4008" s="2" t="s">
        <v>35</v>
      </c>
      <c r="E4008" s="2" t="s">
        <v>68</v>
      </c>
      <c r="F4008" s="2" t="s">
        <v>411</v>
      </c>
      <c r="G4008" s="5" t="str">
        <f>VLOOKUP(F4008,'Customer Info'!A:B,2,0)</f>
        <v>Jennifer</v>
      </c>
      <c r="H4008" s="5" t="str">
        <f>VLOOKUP(F4008,'Customer Info'!A:C,3,0)</f>
        <v>Jackson</v>
      </c>
      <c r="I4008" s="5" t="str">
        <f>VLOOKUP(F4008,'Customer Info'!A:E,5,0)</f>
        <v>Queanbeyan</v>
      </c>
      <c r="J4008" s="2" t="s">
        <v>96</v>
      </c>
      <c r="K4008" s="6" t="str">
        <f>VLOOKUP(J4008,'Product Details'!B:C,2,0)</f>
        <v>Technology</v>
      </c>
      <c r="L4008" s="6" t="str">
        <f>VLOOKUP(J4008,'Product Details'!B:D,3,0)</f>
        <v>Machines</v>
      </c>
      <c r="M4008" s="6" t="s">
        <v>6401</v>
      </c>
      <c r="N4008" s="2">
        <v>8738</v>
      </c>
      <c r="O4008" s="2">
        <v>8162</v>
      </c>
      <c r="P4008" s="2">
        <v>2</v>
      </c>
      <c r="Q4008" s="7">
        <f>O4008*P4008</f>
        <v>16324</v>
      </c>
      <c r="R4008" s="7">
        <f>N4008*P4008</f>
        <v>17476</v>
      </c>
      <c r="S4008" s="2">
        <v>64</v>
      </c>
      <c r="T4008" s="8">
        <f>R4008+S4008</f>
        <v>17540</v>
      </c>
      <c r="U4008" s="8">
        <f>T4008-Q4008</f>
        <v>1216</v>
      </c>
      <c r="V4008" s="2" t="s">
        <v>33</v>
      </c>
      <c r="W4008" s="31">
        <f>IF(T4008&lt;5000,T4008*2%,IF(T4008&lt;25000,T4008*5%,IF(T4008&lt;50000,T4008*7%,IF(T4008&lt;100000,T4008*9%,IF(T4008&lt;250000,T4008*12%,T4008*15%)))))</f>
        <v>877</v>
      </c>
    </row>
    <row r="4009" spans="1:23" x14ac:dyDescent="0.3">
      <c r="A4009" s="2" t="s">
        <v>3371</v>
      </c>
      <c r="B4009" s="4">
        <v>43761</v>
      </c>
      <c r="C4009" s="4">
        <v>43763</v>
      </c>
      <c r="D4009" s="2" t="s">
        <v>35</v>
      </c>
      <c r="E4009" s="2" t="s">
        <v>91</v>
      </c>
      <c r="F4009" s="2" t="s">
        <v>1298</v>
      </c>
      <c r="G4009" s="5" t="str">
        <f>VLOOKUP(F4009,'Customer Info'!A:B,2,0)</f>
        <v>Ralph</v>
      </c>
      <c r="H4009" s="5" t="str">
        <f>VLOOKUP(F4009,'Customer Info'!A:C,3,0)</f>
        <v>Kennedy</v>
      </c>
      <c r="I4009" s="5" t="str">
        <f>VLOOKUP(F4009,'Customer Info'!A:E,5,0)</f>
        <v>Bundaberg</v>
      </c>
      <c r="J4009" s="2" t="s">
        <v>273</v>
      </c>
      <c r="K4009" s="6" t="str">
        <f>VLOOKUP(J4009,'Product Details'!B:C,2,0)</f>
        <v>Furniture</v>
      </c>
      <c r="L4009" s="6" t="str">
        <f>VLOOKUP(J4009,'Product Details'!B:D,3,0)</f>
        <v>Tables</v>
      </c>
      <c r="M4009" s="6" t="s">
        <v>6494</v>
      </c>
      <c r="N4009" s="2">
        <v>8738</v>
      </c>
      <c r="O4009" s="2">
        <v>8162</v>
      </c>
      <c r="P4009" s="2">
        <v>2</v>
      </c>
      <c r="Q4009" s="7">
        <f>O4009*P4009</f>
        <v>16324</v>
      </c>
      <c r="R4009" s="7">
        <f>N4009*P4009</f>
        <v>17476</v>
      </c>
      <c r="S4009" s="2">
        <v>43</v>
      </c>
      <c r="T4009" s="8">
        <f>R4009+S4009</f>
        <v>17519</v>
      </c>
      <c r="U4009" s="8">
        <f>T4009-Q4009</f>
        <v>1195</v>
      </c>
      <c r="V4009" s="2" t="s">
        <v>33</v>
      </c>
      <c r="W4009" s="31">
        <f>IF(T4009&lt;5000,T4009*2%,IF(T4009&lt;25000,T4009*5%,IF(T4009&lt;50000,T4009*7%,IF(T4009&lt;100000,T4009*9%,IF(T4009&lt;250000,T4009*12%,T4009*15%)))))</f>
        <v>875.95</v>
      </c>
    </row>
    <row r="4010" spans="1:23" x14ac:dyDescent="0.3">
      <c r="A4010" s="2" t="s">
        <v>1836</v>
      </c>
      <c r="B4010" s="4">
        <v>44053</v>
      </c>
      <c r="C4010" s="4">
        <v>44054</v>
      </c>
      <c r="D4010" s="2" t="s">
        <v>35</v>
      </c>
      <c r="E4010" s="2" t="s">
        <v>68</v>
      </c>
      <c r="F4010" s="2" t="s">
        <v>233</v>
      </c>
      <c r="G4010" s="5" t="str">
        <f>VLOOKUP(F4010,'Customer Info'!A:B,2,0)</f>
        <v>Roy</v>
      </c>
      <c r="H4010" s="5" t="str">
        <f>VLOOKUP(F4010,'Customer Info'!A:C,3,0)</f>
        <v>Phan</v>
      </c>
      <c r="I4010" s="5" t="str">
        <f>VLOOKUP(F4010,'Customer Info'!A:E,5,0)</f>
        <v>Melbourne</v>
      </c>
      <c r="J4010" s="2" t="s">
        <v>45</v>
      </c>
      <c r="K4010" s="6" t="str">
        <f>VLOOKUP(J4010,'Product Details'!B:C,2,0)</f>
        <v>Technology</v>
      </c>
      <c r="L4010" s="6" t="str">
        <f>VLOOKUP(J4010,'Product Details'!B:D,3,0)</f>
        <v>Machines</v>
      </c>
      <c r="M4010" s="6" t="s">
        <v>6428</v>
      </c>
      <c r="N4010" s="2">
        <v>8738</v>
      </c>
      <c r="O4010" s="2">
        <v>8162</v>
      </c>
      <c r="P4010" s="2">
        <v>2</v>
      </c>
      <c r="Q4010" s="7">
        <f>O4010*P4010</f>
        <v>16324</v>
      </c>
      <c r="R4010" s="7">
        <f>N4010*P4010</f>
        <v>17476</v>
      </c>
      <c r="S4010" s="2">
        <v>42</v>
      </c>
      <c r="T4010" s="8">
        <f>R4010+S4010</f>
        <v>17518</v>
      </c>
      <c r="U4010" s="8">
        <f>T4010-Q4010</f>
        <v>1194</v>
      </c>
      <c r="V4010" s="2" t="s">
        <v>33</v>
      </c>
      <c r="W4010" s="31">
        <f>IF(T4010&lt;5000,T4010*2%,IF(T4010&lt;25000,T4010*5%,IF(T4010&lt;50000,T4010*7%,IF(T4010&lt;100000,T4010*9%,IF(T4010&lt;250000,T4010*12%,T4010*15%)))))</f>
        <v>875.90000000000009</v>
      </c>
    </row>
    <row r="4011" spans="1:23" x14ac:dyDescent="0.3">
      <c r="A4011" s="2" t="s">
        <v>5149</v>
      </c>
      <c r="B4011" s="4">
        <v>43808</v>
      </c>
      <c r="C4011" s="4">
        <v>43809</v>
      </c>
      <c r="D4011" s="2" t="s">
        <v>28</v>
      </c>
      <c r="E4011" s="2" t="s">
        <v>68</v>
      </c>
      <c r="F4011" s="2" t="s">
        <v>142</v>
      </c>
      <c r="G4011" s="5" t="str">
        <f>VLOOKUP(F4011,'Customer Info'!A:B,2,0)</f>
        <v>Steve</v>
      </c>
      <c r="H4011" s="5" t="str">
        <f>VLOOKUP(F4011,'Customer Info'!A:C,3,0)</f>
        <v>Carroll</v>
      </c>
      <c r="I4011" s="5" t="str">
        <f>VLOOKUP(F4011,'Customer Info'!A:E,5,0)</f>
        <v>Qingdao</v>
      </c>
      <c r="J4011" s="2" t="s">
        <v>466</v>
      </c>
      <c r="K4011" s="6" t="str">
        <f>VLOOKUP(J4011,'Product Details'!B:C,2,0)</f>
        <v>Technology</v>
      </c>
      <c r="L4011" s="6" t="str">
        <f>VLOOKUP(J4011,'Product Details'!B:D,3,0)</f>
        <v>Phones</v>
      </c>
      <c r="M4011" s="6" t="s">
        <v>6419</v>
      </c>
      <c r="N4011" s="2">
        <v>8752</v>
      </c>
      <c r="O4011" s="2">
        <v>7877</v>
      </c>
      <c r="P4011" s="2">
        <v>2</v>
      </c>
      <c r="Q4011" s="7">
        <f>O4011*P4011</f>
        <v>15754</v>
      </c>
      <c r="R4011" s="7">
        <f>N4011*P4011</f>
        <v>17504</v>
      </c>
      <c r="S4011" s="2">
        <v>100</v>
      </c>
      <c r="T4011" s="8">
        <f>R4011+S4011</f>
        <v>17604</v>
      </c>
      <c r="U4011" s="8">
        <f>T4011-Q4011</f>
        <v>1850</v>
      </c>
      <c r="V4011" s="2" t="s">
        <v>30</v>
      </c>
      <c r="W4011" s="31">
        <f>IF(T4011&lt;5000,T4011*2%,IF(T4011&lt;25000,T4011*5%,IF(T4011&lt;50000,T4011*7%,IF(T4011&lt;100000,T4011*9%,IF(T4011&lt;250000,T4011*12%,T4011*15%)))))</f>
        <v>880.2</v>
      </c>
    </row>
    <row r="4012" spans="1:23" x14ac:dyDescent="0.3">
      <c r="A4012" s="2" t="s">
        <v>440</v>
      </c>
      <c r="B4012" s="4">
        <v>43340</v>
      </c>
      <c r="C4012" s="4">
        <v>43342</v>
      </c>
      <c r="D4012" s="2" t="s">
        <v>28</v>
      </c>
      <c r="E4012" s="2" t="s">
        <v>36</v>
      </c>
      <c r="F4012" s="2" t="s">
        <v>372</v>
      </c>
      <c r="G4012" s="5" t="str">
        <f>VLOOKUP(F4012,'Customer Info'!A:B,2,0)</f>
        <v>Duane</v>
      </c>
      <c r="H4012" s="5" t="str">
        <f>VLOOKUP(F4012,'Customer Info'!A:C,3,0)</f>
        <v>Huffman</v>
      </c>
      <c r="I4012" s="5" t="str">
        <f>VLOOKUP(F4012,'Customer Info'!A:E,5,0)</f>
        <v>Perth</v>
      </c>
      <c r="J4012" s="2" t="s">
        <v>441</v>
      </c>
      <c r="K4012" s="6" t="str">
        <f>VLOOKUP(J4012,'Product Details'!B:C,2,0)</f>
        <v>Technology</v>
      </c>
      <c r="L4012" s="6" t="str">
        <f>VLOOKUP(J4012,'Product Details'!B:D,3,0)</f>
        <v>Phones</v>
      </c>
      <c r="M4012" s="6" t="s">
        <v>6417</v>
      </c>
      <c r="N4012" s="2">
        <v>8752</v>
      </c>
      <c r="O4012" s="2">
        <v>7877</v>
      </c>
      <c r="P4012" s="2">
        <v>2</v>
      </c>
      <c r="Q4012" s="7">
        <f>O4012*P4012</f>
        <v>15754</v>
      </c>
      <c r="R4012" s="7">
        <f>N4012*P4012</f>
        <v>17504</v>
      </c>
      <c r="S4012" s="2">
        <v>69</v>
      </c>
      <c r="T4012" s="8">
        <f>R4012+S4012</f>
        <v>17573</v>
      </c>
      <c r="U4012" s="8">
        <f>T4012-Q4012</f>
        <v>1819</v>
      </c>
      <c r="V4012" s="2" t="s">
        <v>33</v>
      </c>
      <c r="W4012" s="31">
        <f>IF(T4012&lt;5000,T4012*2%,IF(T4012&lt;25000,T4012*5%,IF(T4012&lt;50000,T4012*7%,IF(T4012&lt;100000,T4012*9%,IF(T4012&lt;250000,T4012*12%,T4012*15%)))))</f>
        <v>878.65000000000009</v>
      </c>
    </row>
    <row r="4013" spans="1:23" x14ac:dyDescent="0.3">
      <c r="A4013" s="2" t="s">
        <v>4117</v>
      </c>
      <c r="B4013" s="4">
        <v>43383</v>
      </c>
      <c r="C4013" s="4">
        <v>43384</v>
      </c>
      <c r="D4013" s="2" t="s">
        <v>28</v>
      </c>
      <c r="E4013" s="2" t="s">
        <v>91</v>
      </c>
      <c r="F4013" s="2" t="s">
        <v>1632</v>
      </c>
      <c r="G4013" s="5" t="str">
        <f>VLOOKUP(F4013,'Customer Info'!A:B,2,0)</f>
        <v>Monica</v>
      </c>
      <c r="H4013" s="5" t="str">
        <f>VLOOKUP(F4013,'Customer Info'!A:C,3,0)</f>
        <v>Federle</v>
      </c>
      <c r="I4013" s="5" t="str">
        <f>VLOOKUP(F4013,'Customer Info'!A:E,5,0)</f>
        <v>Lismore</v>
      </c>
      <c r="J4013" s="2" t="s">
        <v>764</v>
      </c>
      <c r="K4013" s="6" t="str">
        <f>VLOOKUP(J4013,'Product Details'!B:C,2,0)</f>
        <v>Furniture</v>
      </c>
      <c r="L4013" s="6" t="str">
        <f>VLOOKUP(J4013,'Product Details'!B:D,3,0)</f>
        <v>Tables</v>
      </c>
      <c r="M4013" s="6" t="s">
        <v>6545</v>
      </c>
      <c r="N4013" s="2">
        <v>8752</v>
      </c>
      <c r="O4013" s="2">
        <v>7877</v>
      </c>
      <c r="P4013" s="2">
        <v>2</v>
      </c>
      <c r="Q4013" s="7">
        <f>O4013*P4013</f>
        <v>15754</v>
      </c>
      <c r="R4013" s="7">
        <f>N4013*P4013</f>
        <v>17504</v>
      </c>
      <c r="S4013" s="2">
        <v>50</v>
      </c>
      <c r="T4013" s="8">
        <f>R4013+S4013</f>
        <v>17554</v>
      </c>
      <c r="U4013" s="8">
        <f>T4013-Q4013</f>
        <v>1800</v>
      </c>
      <c r="V4013" s="2" t="s">
        <v>63</v>
      </c>
      <c r="W4013" s="31">
        <f>IF(T4013&lt;5000,T4013*2%,IF(T4013&lt;25000,T4013*5%,IF(T4013&lt;50000,T4013*7%,IF(T4013&lt;100000,T4013*9%,IF(T4013&lt;250000,T4013*12%,T4013*15%)))))</f>
        <v>877.7</v>
      </c>
    </row>
    <row r="4014" spans="1:23" x14ac:dyDescent="0.3">
      <c r="A4014" s="2" t="s">
        <v>2124</v>
      </c>
      <c r="B4014" s="4">
        <v>43465</v>
      </c>
      <c r="C4014" s="4">
        <v>43467</v>
      </c>
      <c r="D4014" s="2" t="s">
        <v>28</v>
      </c>
      <c r="E4014" s="2" t="s">
        <v>43</v>
      </c>
      <c r="F4014" s="2" t="s">
        <v>708</v>
      </c>
      <c r="G4014" s="5" t="str">
        <f>VLOOKUP(F4014,'Customer Info'!A:B,2,0)</f>
        <v>Adrian</v>
      </c>
      <c r="H4014" s="5" t="str">
        <f>VLOOKUP(F4014,'Customer Info'!A:C,3,0)</f>
        <v>Barton</v>
      </c>
      <c r="I4014" s="5" t="str">
        <f>VLOOKUP(F4014,'Customer Info'!A:E,5,0)</f>
        <v>Wetzlar</v>
      </c>
      <c r="J4014" s="2" t="s">
        <v>718</v>
      </c>
      <c r="K4014" s="6" t="str">
        <f>VLOOKUP(J4014,'Product Details'!B:C,2,0)</f>
        <v>Office_Supplies</v>
      </c>
      <c r="L4014" s="6" t="str">
        <f>VLOOKUP(J4014,'Product Details'!B:D,3,0)</f>
        <v>Labels</v>
      </c>
      <c r="M4014" s="6" t="s">
        <v>6508</v>
      </c>
      <c r="N4014" s="2">
        <v>8752</v>
      </c>
      <c r="O4014" s="2">
        <v>7877</v>
      </c>
      <c r="P4014" s="2">
        <v>2</v>
      </c>
      <c r="Q4014" s="7">
        <f>O4014*P4014</f>
        <v>15754</v>
      </c>
      <c r="R4014" s="7">
        <f>N4014*P4014</f>
        <v>17504</v>
      </c>
      <c r="S4014" s="2">
        <v>27</v>
      </c>
      <c r="T4014" s="8">
        <f>R4014+S4014</f>
        <v>17531</v>
      </c>
      <c r="U4014" s="8">
        <f>T4014-Q4014</f>
        <v>1777</v>
      </c>
      <c r="V4014" s="2" t="s">
        <v>33</v>
      </c>
      <c r="W4014" s="31">
        <f>IF(T4014&lt;5000,T4014*2%,IF(T4014&lt;25000,T4014*5%,IF(T4014&lt;50000,T4014*7%,IF(T4014&lt;100000,T4014*9%,IF(T4014&lt;250000,T4014*12%,T4014*15%)))))</f>
        <v>876.55000000000007</v>
      </c>
    </row>
    <row r="4015" spans="1:23" x14ac:dyDescent="0.3">
      <c r="A4015" s="2" t="s">
        <v>4040</v>
      </c>
      <c r="B4015" s="4">
        <v>43336</v>
      </c>
      <c r="C4015" s="4">
        <v>43338</v>
      </c>
      <c r="D4015" s="2" t="s">
        <v>28</v>
      </c>
      <c r="E4015" s="2" t="s">
        <v>68</v>
      </c>
      <c r="F4015" s="2" t="s">
        <v>474</v>
      </c>
      <c r="G4015" s="5" t="str">
        <f>VLOOKUP(F4015,'Customer Info'!A:B,2,0)</f>
        <v>Debra</v>
      </c>
      <c r="H4015" s="5" t="str">
        <f>VLOOKUP(F4015,'Customer Info'!A:C,3,0)</f>
        <v>Catini</v>
      </c>
      <c r="I4015" s="5" t="str">
        <f>VLOOKUP(F4015,'Customer Info'!A:E,5,0)</f>
        <v>Zhengzhou</v>
      </c>
      <c r="J4015" s="2" t="s">
        <v>56</v>
      </c>
      <c r="K4015" s="6" t="str">
        <f>VLOOKUP(J4015,'Product Details'!B:C,2,0)</f>
        <v>Technology</v>
      </c>
      <c r="L4015" s="6" t="str">
        <f>VLOOKUP(J4015,'Product Details'!B:D,3,0)</f>
        <v>Accessories</v>
      </c>
      <c r="M4015" s="6" t="s">
        <v>6410</v>
      </c>
      <c r="N4015" s="2">
        <v>8752</v>
      </c>
      <c r="O4015" s="2">
        <v>7877</v>
      </c>
      <c r="P4015" s="2">
        <v>2</v>
      </c>
      <c r="Q4015" s="7">
        <f>O4015*P4015</f>
        <v>15754</v>
      </c>
      <c r="R4015" s="7">
        <f>N4015*P4015</f>
        <v>17504</v>
      </c>
      <c r="S4015" s="2">
        <v>27</v>
      </c>
      <c r="T4015" s="8">
        <f>R4015+S4015</f>
        <v>17531</v>
      </c>
      <c r="U4015" s="8">
        <f>T4015-Q4015</f>
        <v>1777</v>
      </c>
      <c r="V4015" s="2" t="s">
        <v>33</v>
      </c>
      <c r="W4015" s="31">
        <f>IF(T4015&lt;5000,T4015*2%,IF(T4015&lt;25000,T4015*5%,IF(T4015&lt;50000,T4015*7%,IF(T4015&lt;100000,T4015*9%,IF(T4015&lt;250000,T4015*12%,T4015*15%)))))</f>
        <v>876.55000000000007</v>
      </c>
    </row>
    <row r="4016" spans="1:23" x14ac:dyDescent="0.3">
      <c r="A4016" s="2" t="s">
        <v>4061</v>
      </c>
      <c r="B4016" s="4">
        <v>43278</v>
      </c>
      <c r="C4016" s="4">
        <v>43278</v>
      </c>
      <c r="D4016" s="2" t="s">
        <v>28</v>
      </c>
      <c r="E4016" s="2" t="s">
        <v>36</v>
      </c>
      <c r="F4016" s="2" t="s">
        <v>769</v>
      </c>
      <c r="G4016" s="5" t="str">
        <f>VLOOKUP(F4016,'Customer Info'!A:B,2,0)</f>
        <v>Lindsay</v>
      </c>
      <c r="H4016" s="5" t="str">
        <f>VLOOKUP(F4016,'Customer Info'!A:C,3,0)</f>
        <v>Williams</v>
      </c>
      <c r="I4016" s="5" t="str">
        <f>VLOOKUP(F4016,'Customer Info'!A:E,5,0)</f>
        <v>Akola</v>
      </c>
      <c r="J4016" s="2" t="s">
        <v>616</v>
      </c>
      <c r="K4016" s="6" t="str">
        <f>VLOOKUP(J4016,'Product Details'!B:C,2,0)</f>
        <v>Office_Supplies</v>
      </c>
      <c r="L4016" s="6" t="str">
        <f>VLOOKUP(J4016,'Product Details'!B:D,3,0)</f>
        <v>Binders</v>
      </c>
      <c r="M4016" s="6" t="s">
        <v>6527</v>
      </c>
      <c r="N4016" s="2">
        <v>5836</v>
      </c>
      <c r="O4016" s="2">
        <v>5457</v>
      </c>
      <c r="P4016" s="2">
        <v>3</v>
      </c>
      <c r="Q4016" s="7">
        <f>O4016*P4016</f>
        <v>16371</v>
      </c>
      <c r="R4016" s="7">
        <f>N4016*P4016</f>
        <v>17508</v>
      </c>
      <c r="S4016" s="2">
        <v>85</v>
      </c>
      <c r="T4016" s="8">
        <f>R4016+S4016</f>
        <v>17593</v>
      </c>
      <c r="U4016" s="8">
        <f>T4016-Q4016</f>
        <v>1222</v>
      </c>
      <c r="V4016" s="2" t="s">
        <v>63</v>
      </c>
      <c r="W4016" s="31">
        <f>IF(T4016&lt;5000,T4016*2%,IF(T4016&lt;25000,T4016*5%,IF(T4016&lt;50000,T4016*7%,IF(T4016&lt;100000,T4016*9%,IF(T4016&lt;250000,T4016*12%,T4016*15%)))))</f>
        <v>879.65000000000009</v>
      </c>
    </row>
    <row r="4017" spans="1:23" x14ac:dyDescent="0.3">
      <c r="A4017" s="2" t="s">
        <v>5255</v>
      </c>
      <c r="B4017" s="4">
        <v>43575</v>
      </c>
      <c r="C4017" s="4">
        <v>43575</v>
      </c>
      <c r="D4017" s="2" t="s">
        <v>28</v>
      </c>
      <c r="E4017" s="2" t="s">
        <v>29</v>
      </c>
      <c r="F4017" s="2" t="s">
        <v>675</v>
      </c>
      <c r="G4017" s="5" t="str">
        <f>VLOOKUP(F4017,'Customer Info'!A:B,2,0)</f>
        <v>Vivek</v>
      </c>
      <c r="H4017" s="5" t="str">
        <f>VLOOKUP(F4017,'Customer Info'!A:C,3,0)</f>
        <v>Sundaresam</v>
      </c>
      <c r="I4017" s="5" t="str">
        <f>VLOOKUP(F4017,'Customer Info'!A:E,5,0)</f>
        <v>Hamburg</v>
      </c>
      <c r="J4017" s="2" t="s">
        <v>1173</v>
      </c>
      <c r="K4017" s="6" t="str">
        <f>VLOOKUP(J4017,'Product Details'!B:C,2,0)</f>
        <v>Office_Supplies</v>
      </c>
      <c r="L4017" s="6" t="str">
        <f>VLOOKUP(J4017,'Product Details'!B:D,3,0)</f>
        <v>Storage</v>
      </c>
      <c r="M4017" s="6" t="s">
        <v>6532</v>
      </c>
      <c r="N4017" s="2">
        <v>1752</v>
      </c>
      <c r="O4017" s="2">
        <v>1576</v>
      </c>
      <c r="P4017" s="2">
        <v>10</v>
      </c>
      <c r="Q4017" s="7">
        <f>O4017*P4017</f>
        <v>15760</v>
      </c>
      <c r="R4017" s="7">
        <f>N4017*P4017</f>
        <v>17520</v>
      </c>
      <c r="S4017" s="2">
        <v>59</v>
      </c>
      <c r="T4017" s="8">
        <f>R4017+S4017</f>
        <v>17579</v>
      </c>
      <c r="U4017" s="8">
        <f>T4017-Q4017</f>
        <v>1819</v>
      </c>
      <c r="V4017" s="2" t="s">
        <v>33</v>
      </c>
      <c r="W4017" s="31">
        <f>IF(T4017&lt;5000,T4017*2%,IF(T4017&lt;25000,T4017*5%,IF(T4017&lt;50000,T4017*7%,IF(T4017&lt;100000,T4017*9%,IF(T4017&lt;250000,T4017*12%,T4017*15%)))))</f>
        <v>878.95</v>
      </c>
    </row>
    <row r="4018" spans="1:23" x14ac:dyDescent="0.3">
      <c r="A4018" s="2" t="s">
        <v>5246</v>
      </c>
      <c r="B4018" s="4">
        <v>43662</v>
      </c>
      <c r="C4018" s="4">
        <v>43662</v>
      </c>
      <c r="D4018" s="2" t="s">
        <v>35</v>
      </c>
      <c r="E4018" s="2" t="s">
        <v>68</v>
      </c>
      <c r="F4018" s="2" t="s">
        <v>1129</v>
      </c>
      <c r="G4018" s="5" t="str">
        <f>VLOOKUP(F4018,'Customer Info'!A:B,2,0)</f>
        <v>Natalie</v>
      </c>
      <c r="H4018" s="5" t="str">
        <f>VLOOKUP(F4018,'Customer Info'!A:C,3,0)</f>
        <v>DeCherney</v>
      </c>
      <c r="I4018" s="5" t="str">
        <f>VLOOKUP(F4018,'Customer Info'!A:E,5,0)</f>
        <v>Anqing</v>
      </c>
      <c r="J4018" s="2" t="s">
        <v>293</v>
      </c>
      <c r="K4018" s="6" t="str">
        <f>VLOOKUP(J4018,'Product Details'!B:C,2,0)</f>
        <v>Furniture</v>
      </c>
      <c r="L4018" s="6" t="str">
        <f>VLOOKUP(J4018,'Product Details'!B:D,3,0)</f>
        <v>Bookcases</v>
      </c>
      <c r="M4018" s="6" t="s">
        <v>6509</v>
      </c>
      <c r="N4018" s="2">
        <v>5848</v>
      </c>
      <c r="O4018" s="2">
        <v>5214</v>
      </c>
      <c r="P4018" s="2">
        <v>3</v>
      </c>
      <c r="Q4018" s="7">
        <f>O4018*P4018</f>
        <v>15642</v>
      </c>
      <c r="R4018" s="7">
        <f>N4018*P4018</f>
        <v>17544</v>
      </c>
      <c r="S4018" s="2">
        <v>52</v>
      </c>
      <c r="T4018" s="8">
        <f>R4018+S4018</f>
        <v>17596</v>
      </c>
      <c r="U4018" s="8">
        <f>T4018-Q4018</f>
        <v>1954</v>
      </c>
      <c r="V4018" s="2" t="s">
        <v>63</v>
      </c>
      <c r="W4018" s="31">
        <f>IF(T4018&lt;5000,T4018*2%,IF(T4018&lt;25000,T4018*5%,IF(T4018&lt;50000,T4018*7%,IF(T4018&lt;100000,T4018*9%,IF(T4018&lt;250000,T4018*12%,T4018*15%)))))</f>
        <v>879.80000000000007</v>
      </c>
    </row>
    <row r="4019" spans="1:23" x14ac:dyDescent="0.3">
      <c r="A4019" s="2" t="s">
        <v>2361</v>
      </c>
      <c r="B4019" s="4">
        <v>43732</v>
      </c>
      <c r="C4019" s="4">
        <v>43734</v>
      </c>
      <c r="D4019" s="2" t="s">
        <v>35</v>
      </c>
      <c r="E4019" s="2" t="s">
        <v>68</v>
      </c>
      <c r="F4019" s="2" t="s">
        <v>1421</v>
      </c>
      <c r="G4019" s="5" t="str">
        <f>VLOOKUP(F4019,'Customer Info'!A:B,2,0)</f>
        <v>Alice</v>
      </c>
      <c r="H4019" s="5" t="str">
        <f>VLOOKUP(F4019,'Customer Info'!A:C,3,0)</f>
        <v>McCarthy</v>
      </c>
      <c r="I4019" s="5" t="str">
        <f>VLOOKUP(F4019,'Customer Info'!A:E,5,0)</f>
        <v>Berlin</v>
      </c>
      <c r="J4019" s="2" t="s">
        <v>80</v>
      </c>
      <c r="K4019" s="6" t="str">
        <f>VLOOKUP(J4019,'Product Details'!B:C,2,0)</f>
        <v>Technology</v>
      </c>
      <c r="L4019" s="6" t="str">
        <f>VLOOKUP(J4019,'Product Details'!B:D,3,0)</f>
        <v>Phones</v>
      </c>
      <c r="M4019" s="6" t="s">
        <v>6433</v>
      </c>
      <c r="N4019" s="2">
        <v>5848</v>
      </c>
      <c r="O4019" s="2">
        <v>5214</v>
      </c>
      <c r="P4019" s="2">
        <v>3</v>
      </c>
      <c r="Q4019" s="7">
        <f>O4019*P4019</f>
        <v>15642</v>
      </c>
      <c r="R4019" s="7">
        <f>N4019*P4019</f>
        <v>17544</v>
      </c>
      <c r="S4019" s="2">
        <v>21</v>
      </c>
      <c r="T4019" s="8">
        <f>R4019+S4019</f>
        <v>17565</v>
      </c>
      <c r="U4019" s="8">
        <f>T4019-Q4019</f>
        <v>1923</v>
      </c>
      <c r="V4019" s="2" t="s">
        <v>33</v>
      </c>
      <c r="W4019" s="31">
        <f>IF(T4019&lt;5000,T4019*2%,IF(T4019&lt;25000,T4019*5%,IF(T4019&lt;50000,T4019*7%,IF(T4019&lt;100000,T4019*9%,IF(T4019&lt;250000,T4019*12%,T4019*15%)))))</f>
        <v>878.25</v>
      </c>
    </row>
    <row r="4020" spans="1:23" x14ac:dyDescent="0.3">
      <c r="A4020" s="2" t="s">
        <v>2815</v>
      </c>
      <c r="B4020" s="4">
        <v>44007</v>
      </c>
      <c r="C4020" s="4">
        <v>44009</v>
      </c>
      <c r="D4020" s="2" t="s">
        <v>35</v>
      </c>
      <c r="E4020" s="2" t="s">
        <v>68</v>
      </c>
      <c r="F4020" s="2" t="s">
        <v>73</v>
      </c>
      <c r="G4020" s="5" t="str">
        <f>VLOOKUP(F4020,'Customer Info'!A:B,2,0)</f>
        <v>Paul</v>
      </c>
      <c r="H4020" s="5" t="str">
        <f>VLOOKUP(F4020,'Customer Info'!A:C,3,0)</f>
        <v>Knutson</v>
      </c>
      <c r="I4020" s="5" t="str">
        <f>VLOOKUP(F4020,'Customer Info'!A:E,5,0)</f>
        <v>Gold Coast</v>
      </c>
      <c r="J4020" s="2" t="s">
        <v>45</v>
      </c>
      <c r="K4020" s="6" t="str">
        <f>VLOOKUP(J4020,'Product Details'!B:C,2,0)</f>
        <v>Technology</v>
      </c>
      <c r="L4020" s="6" t="str">
        <f>VLOOKUP(J4020,'Product Details'!B:D,3,0)</f>
        <v>Machines</v>
      </c>
      <c r="M4020" s="6" t="s">
        <v>6428</v>
      </c>
      <c r="N4020" s="2">
        <v>8781</v>
      </c>
      <c r="O4020" s="2">
        <v>7828</v>
      </c>
      <c r="P4020" s="2">
        <v>2</v>
      </c>
      <c r="Q4020" s="7">
        <f>O4020*P4020</f>
        <v>15656</v>
      </c>
      <c r="R4020" s="7">
        <f>N4020*P4020</f>
        <v>17562</v>
      </c>
      <c r="S4020" s="2">
        <v>88</v>
      </c>
      <c r="T4020" s="8">
        <f>R4020+S4020</f>
        <v>17650</v>
      </c>
      <c r="U4020" s="8">
        <f>T4020-Q4020</f>
        <v>1994</v>
      </c>
      <c r="V4020" s="2" t="s">
        <v>33</v>
      </c>
      <c r="W4020" s="31">
        <f>IF(T4020&lt;5000,T4020*2%,IF(T4020&lt;25000,T4020*5%,IF(T4020&lt;50000,T4020*7%,IF(T4020&lt;100000,T4020*9%,IF(T4020&lt;250000,T4020*12%,T4020*15%)))))</f>
        <v>882.5</v>
      </c>
    </row>
    <row r="4021" spans="1:23" x14ac:dyDescent="0.3">
      <c r="A4021" s="2" t="s">
        <v>227</v>
      </c>
      <c r="B4021" s="4">
        <v>43221</v>
      </c>
      <c r="C4021" s="4">
        <v>43221</v>
      </c>
      <c r="D4021" s="2" t="s">
        <v>35</v>
      </c>
      <c r="E4021" s="2" t="s">
        <v>36</v>
      </c>
      <c r="F4021" s="2" t="s">
        <v>228</v>
      </c>
      <c r="G4021" s="5" t="str">
        <f>VLOOKUP(F4021,'Customer Info'!A:B,2,0)</f>
        <v>Tamara</v>
      </c>
      <c r="H4021" s="5" t="str">
        <f>VLOOKUP(F4021,'Customer Info'!A:C,3,0)</f>
        <v>Willingham</v>
      </c>
      <c r="I4021" s="5" t="str">
        <f>VLOOKUP(F4021,'Customer Info'!A:E,5,0)</f>
        <v>Sindelfingen</v>
      </c>
      <c r="J4021" s="2" t="s">
        <v>229</v>
      </c>
      <c r="K4021" s="6" t="str">
        <f>VLOOKUP(J4021,'Product Details'!B:C,2,0)</f>
        <v>Office_Supplies</v>
      </c>
      <c r="L4021" s="6" t="str">
        <f>VLOOKUP(J4021,'Product Details'!B:D,3,0)</f>
        <v>Paper</v>
      </c>
      <c r="M4021" s="6" t="s">
        <v>6569</v>
      </c>
      <c r="N4021" s="2">
        <v>2515</v>
      </c>
      <c r="O4021" s="2">
        <v>2397</v>
      </c>
      <c r="P4021" s="2">
        <v>7</v>
      </c>
      <c r="Q4021" s="7">
        <f>O4021*P4021</f>
        <v>16779</v>
      </c>
      <c r="R4021" s="7">
        <f>N4021*P4021</f>
        <v>17605</v>
      </c>
      <c r="S4021" s="2">
        <v>46</v>
      </c>
      <c r="T4021" s="8">
        <f>R4021+S4021</f>
        <v>17651</v>
      </c>
      <c r="U4021" s="8">
        <f>T4021-Q4021</f>
        <v>872</v>
      </c>
      <c r="V4021" s="2" t="s">
        <v>71</v>
      </c>
      <c r="W4021" s="31">
        <f>IF(T4021&lt;5000,T4021*2%,IF(T4021&lt;25000,T4021*5%,IF(T4021&lt;50000,T4021*7%,IF(T4021&lt;100000,T4021*9%,IF(T4021&lt;250000,T4021*12%,T4021*15%)))))</f>
        <v>882.55000000000007</v>
      </c>
    </row>
    <row r="4022" spans="1:23" x14ac:dyDescent="0.3">
      <c r="A4022" s="2" t="s">
        <v>1033</v>
      </c>
      <c r="B4022" s="4">
        <v>43551</v>
      </c>
      <c r="C4022" s="4">
        <v>43553</v>
      </c>
      <c r="D4022" s="2" t="s">
        <v>28</v>
      </c>
      <c r="E4022" s="2" t="s">
        <v>91</v>
      </c>
      <c r="F4022" s="2" t="s">
        <v>312</v>
      </c>
      <c r="G4022" s="5" t="str">
        <f>VLOOKUP(F4022,'Customer Info'!A:B,2,0)</f>
        <v>Cathy</v>
      </c>
      <c r="H4022" s="5" t="str">
        <f>VLOOKUP(F4022,'Customer Info'!A:C,3,0)</f>
        <v>Hwang</v>
      </c>
      <c r="I4022" s="5" t="str">
        <f>VLOOKUP(F4022,'Customer Info'!A:E,5,0)</f>
        <v>Trier</v>
      </c>
      <c r="J4022" s="2" t="s">
        <v>414</v>
      </c>
      <c r="K4022" s="6" t="str">
        <f>VLOOKUP(J4022,'Product Details'!B:C,2,0)</f>
        <v>Furniture</v>
      </c>
      <c r="L4022" s="6" t="str">
        <f>VLOOKUP(J4022,'Product Details'!B:D,3,0)</f>
        <v>Furnishings</v>
      </c>
      <c r="M4022" s="6" t="s">
        <v>6534</v>
      </c>
      <c r="N4022" s="2">
        <v>1601</v>
      </c>
      <c r="O4022" s="2">
        <v>1510</v>
      </c>
      <c r="P4022" s="2">
        <v>11</v>
      </c>
      <c r="Q4022" s="7">
        <f>O4022*P4022</f>
        <v>16610</v>
      </c>
      <c r="R4022" s="7">
        <f>N4022*P4022</f>
        <v>17611</v>
      </c>
      <c r="S4022" s="2">
        <v>83</v>
      </c>
      <c r="T4022" s="8">
        <f>R4022+S4022</f>
        <v>17694</v>
      </c>
      <c r="U4022" s="8">
        <f>T4022-Q4022</f>
        <v>1084</v>
      </c>
      <c r="V4022" s="2" t="s">
        <v>63</v>
      </c>
      <c r="W4022" s="31">
        <f>IF(T4022&lt;5000,T4022*2%,IF(T4022&lt;25000,T4022*5%,IF(T4022&lt;50000,T4022*7%,IF(T4022&lt;100000,T4022*9%,IF(T4022&lt;250000,T4022*12%,T4022*15%)))))</f>
        <v>884.7</v>
      </c>
    </row>
    <row r="4023" spans="1:23" x14ac:dyDescent="0.3">
      <c r="A4023" s="2" t="s">
        <v>2804</v>
      </c>
      <c r="B4023" s="4">
        <v>44152</v>
      </c>
      <c r="C4023" s="4">
        <v>44152</v>
      </c>
      <c r="D4023" s="2" t="s">
        <v>35</v>
      </c>
      <c r="E4023" s="2" t="s">
        <v>91</v>
      </c>
      <c r="F4023" s="2" t="s">
        <v>305</v>
      </c>
      <c r="G4023" s="5" t="str">
        <f>VLOOKUP(F4023,'Customer Info'!A:B,2,0)</f>
        <v>Nick</v>
      </c>
      <c r="H4023" s="5" t="str">
        <f>VLOOKUP(F4023,'Customer Info'!A:C,3,0)</f>
        <v>Radford</v>
      </c>
      <c r="I4023" s="5" t="str">
        <f>VLOOKUP(F4023,'Customer Info'!A:E,5,0)</f>
        <v>Lucknow</v>
      </c>
      <c r="J4023" s="2" t="s">
        <v>795</v>
      </c>
      <c r="K4023" s="6" t="str">
        <f>VLOOKUP(J4023,'Product Details'!B:C,2,0)</f>
        <v>Office_Supplies</v>
      </c>
      <c r="L4023" s="6" t="str">
        <f>VLOOKUP(J4023,'Product Details'!B:D,3,0)</f>
        <v>Binders</v>
      </c>
      <c r="M4023" s="6" t="s">
        <v>6519</v>
      </c>
      <c r="N4023" s="2">
        <v>5882</v>
      </c>
      <c r="O4023" s="2">
        <v>5713</v>
      </c>
      <c r="P4023" s="2">
        <v>3</v>
      </c>
      <c r="Q4023" s="7">
        <f>O4023*P4023</f>
        <v>17139</v>
      </c>
      <c r="R4023" s="7">
        <f>N4023*P4023</f>
        <v>17646</v>
      </c>
      <c r="S4023" s="2">
        <v>100</v>
      </c>
      <c r="T4023" s="8">
        <f>R4023+S4023</f>
        <v>17746</v>
      </c>
      <c r="U4023" s="8">
        <f>T4023-Q4023</f>
        <v>607</v>
      </c>
      <c r="V4023" s="2" t="s">
        <v>30</v>
      </c>
      <c r="W4023" s="31">
        <f>IF(T4023&lt;5000,T4023*2%,IF(T4023&lt;25000,T4023*5%,IF(T4023&lt;50000,T4023*7%,IF(T4023&lt;100000,T4023*9%,IF(T4023&lt;250000,T4023*12%,T4023*15%)))))</f>
        <v>887.30000000000007</v>
      </c>
    </row>
    <row r="4024" spans="1:23" x14ac:dyDescent="0.3">
      <c r="A4024" s="2" t="s">
        <v>2974</v>
      </c>
      <c r="B4024" s="4">
        <v>43379</v>
      </c>
      <c r="C4024" s="4">
        <v>43380</v>
      </c>
      <c r="D4024" s="2" t="s">
        <v>35</v>
      </c>
      <c r="E4024" s="2" t="s">
        <v>29</v>
      </c>
      <c r="F4024" s="2" t="s">
        <v>1054</v>
      </c>
      <c r="G4024" s="5" t="str">
        <f>VLOOKUP(F4024,'Customer Info'!A:B,2,0)</f>
        <v>Muhammed</v>
      </c>
      <c r="H4024" s="5" t="str">
        <f>VLOOKUP(F4024,'Customer Info'!A:C,3,0)</f>
        <v>MacIntyre</v>
      </c>
      <c r="I4024" s="5" t="str">
        <f>VLOOKUP(F4024,'Customer Info'!A:E,5,0)</f>
        <v>Lohne</v>
      </c>
      <c r="J4024" s="2" t="s">
        <v>379</v>
      </c>
      <c r="K4024" s="6" t="str">
        <f>VLOOKUP(J4024,'Product Details'!B:C,2,0)</f>
        <v>Office_Supplies</v>
      </c>
      <c r="L4024" s="6" t="str">
        <f>VLOOKUP(J4024,'Product Details'!B:D,3,0)</f>
        <v>Fasteners</v>
      </c>
      <c r="M4024" s="6" t="s">
        <v>6558</v>
      </c>
      <c r="N4024" s="2">
        <v>5882</v>
      </c>
      <c r="O4024" s="2">
        <v>5713</v>
      </c>
      <c r="P4024" s="2">
        <v>3</v>
      </c>
      <c r="Q4024" s="7">
        <f>O4024*P4024</f>
        <v>17139</v>
      </c>
      <c r="R4024" s="7">
        <f>N4024*P4024</f>
        <v>17646</v>
      </c>
      <c r="S4024" s="2">
        <v>80</v>
      </c>
      <c r="T4024" s="8">
        <f>R4024+S4024</f>
        <v>17726</v>
      </c>
      <c r="U4024" s="8">
        <f>T4024-Q4024</f>
        <v>587</v>
      </c>
      <c r="V4024" s="2" t="s">
        <v>63</v>
      </c>
      <c r="W4024" s="31">
        <f>IF(T4024&lt;5000,T4024*2%,IF(T4024&lt;25000,T4024*5%,IF(T4024&lt;50000,T4024*7%,IF(T4024&lt;100000,T4024*9%,IF(T4024&lt;250000,T4024*12%,T4024*15%)))))</f>
        <v>886.30000000000007</v>
      </c>
    </row>
    <row r="4025" spans="1:23" x14ac:dyDescent="0.3">
      <c r="A4025" s="2" t="s">
        <v>3155</v>
      </c>
      <c r="B4025" s="4">
        <v>43367</v>
      </c>
      <c r="C4025" s="4">
        <v>43367</v>
      </c>
      <c r="D4025" s="2" t="s">
        <v>28</v>
      </c>
      <c r="E4025" s="2" t="s">
        <v>68</v>
      </c>
      <c r="F4025" s="2" t="s">
        <v>558</v>
      </c>
      <c r="G4025" s="5" t="str">
        <f>VLOOKUP(F4025,'Customer Info'!A:B,2,0)</f>
        <v>Damala</v>
      </c>
      <c r="H4025" s="5" t="str">
        <f>VLOOKUP(F4025,'Customer Info'!A:C,3,0)</f>
        <v>Kotsonis</v>
      </c>
      <c r="I4025" s="5" t="str">
        <f>VLOOKUP(F4025,'Customer Info'!A:E,5,0)</f>
        <v>Berlin</v>
      </c>
      <c r="J4025" s="2" t="s">
        <v>118</v>
      </c>
      <c r="K4025" s="6" t="str">
        <f>VLOOKUP(J4025,'Product Details'!B:C,2,0)</f>
        <v>Furniture</v>
      </c>
      <c r="L4025" s="6" t="str">
        <f>VLOOKUP(J4025,'Product Details'!B:D,3,0)</f>
        <v>Furnishings</v>
      </c>
      <c r="M4025" s="6" t="s">
        <v>6461</v>
      </c>
      <c r="N4025" s="2">
        <v>5894</v>
      </c>
      <c r="O4025" s="2">
        <v>5621</v>
      </c>
      <c r="P4025" s="2">
        <v>3</v>
      </c>
      <c r="Q4025" s="7">
        <f>O4025*P4025</f>
        <v>16863</v>
      </c>
      <c r="R4025" s="7">
        <f>N4025*P4025</f>
        <v>17682</v>
      </c>
      <c r="S4025" s="2">
        <v>96</v>
      </c>
      <c r="T4025" s="8">
        <f>R4025+S4025</f>
        <v>17778</v>
      </c>
      <c r="U4025" s="8">
        <f>T4025-Q4025</f>
        <v>915</v>
      </c>
      <c r="V4025" s="2" t="s">
        <v>33</v>
      </c>
      <c r="W4025" s="31">
        <f>IF(T4025&lt;5000,T4025*2%,IF(T4025&lt;25000,T4025*5%,IF(T4025&lt;50000,T4025*7%,IF(T4025&lt;100000,T4025*9%,IF(T4025&lt;250000,T4025*12%,T4025*15%)))))</f>
        <v>888.90000000000009</v>
      </c>
    </row>
    <row r="4026" spans="1:23" x14ac:dyDescent="0.3">
      <c r="A4026" s="2" t="s">
        <v>3603</v>
      </c>
      <c r="B4026" s="4">
        <v>43816</v>
      </c>
      <c r="C4026" s="4">
        <v>43816</v>
      </c>
      <c r="D4026" s="2" t="s">
        <v>28</v>
      </c>
      <c r="E4026" s="2" t="s">
        <v>43</v>
      </c>
      <c r="F4026" s="2" t="s">
        <v>973</v>
      </c>
      <c r="G4026" s="5" t="str">
        <f>VLOOKUP(F4026,'Customer Info'!A:B,2,0)</f>
        <v>Kean</v>
      </c>
      <c r="H4026" s="5" t="str">
        <f>VLOOKUP(F4026,'Customer Info'!A:C,3,0)</f>
        <v>Thornton</v>
      </c>
      <c r="I4026" s="5" t="str">
        <f>VLOOKUP(F4026,'Customer Info'!A:E,5,0)</f>
        <v>Brisbane</v>
      </c>
      <c r="J4026" s="2" t="s">
        <v>492</v>
      </c>
      <c r="K4026" s="6" t="str">
        <f>VLOOKUP(J4026,'Product Details'!B:C,2,0)</f>
        <v>Office_Supplies</v>
      </c>
      <c r="L4026" s="6" t="str">
        <f>VLOOKUP(J4026,'Product Details'!B:D,3,0)</f>
        <v>Binders</v>
      </c>
      <c r="M4026" s="6" t="s">
        <v>6489</v>
      </c>
      <c r="N4026" s="2">
        <v>5894</v>
      </c>
      <c r="O4026" s="2">
        <v>5621</v>
      </c>
      <c r="P4026" s="2">
        <v>3</v>
      </c>
      <c r="Q4026" s="7">
        <f>O4026*P4026</f>
        <v>16863</v>
      </c>
      <c r="R4026" s="7">
        <f>N4026*P4026</f>
        <v>17682</v>
      </c>
      <c r="S4026" s="2">
        <v>89</v>
      </c>
      <c r="T4026" s="8">
        <f>R4026+S4026</f>
        <v>17771</v>
      </c>
      <c r="U4026" s="8">
        <f>T4026-Q4026</f>
        <v>908</v>
      </c>
      <c r="V4026" s="2" t="s">
        <v>63</v>
      </c>
      <c r="W4026" s="31">
        <f>IF(T4026&lt;5000,T4026*2%,IF(T4026&lt;25000,T4026*5%,IF(T4026&lt;50000,T4026*7%,IF(T4026&lt;100000,T4026*9%,IF(T4026&lt;250000,T4026*12%,T4026*15%)))))</f>
        <v>888.55000000000007</v>
      </c>
    </row>
    <row r="4027" spans="1:23" x14ac:dyDescent="0.3">
      <c r="A4027" s="2" t="s">
        <v>3117</v>
      </c>
      <c r="B4027" s="4">
        <v>43422</v>
      </c>
      <c r="C4027" s="4">
        <v>43423</v>
      </c>
      <c r="D4027" s="2" t="s">
        <v>28</v>
      </c>
      <c r="E4027" s="2" t="s">
        <v>43</v>
      </c>
      <c r="F4027" s="2" t="s">
        <v>675</v>
      </c>
      <c r="G4027" s="5" t="str">
        <f>VLOOKUP(F4027,'Customer Info'!A:B,2,0)</f>
        <v>Vivek</v>
      </c>
      <c r="H4027" s="5" t="str">
        <f>VLOOKUP(F4027,'Customer Info'!A:C,3,0)</f>
        <v>Sundaresam</v>
      </c>
      <c r="I4027" s="5" t="str">
        <f>VLOOKUP(F4027,'Customer Info'!A:E,5,0)</f>
        <v>Hamburg</v>
      </c>
      <c r="J4027" s="2" t="s">
        <v>204</v>
      </c>
      <c r="K4027" s="6" t="str">
        <f>VLOOKUP(J4027,'Product Details'!B:C,2,0)</f>
        <v>Office_Supplies</v>
      </c>
      <c r="L4027" s="6" t="str">
        <f>VLOOKUP(J4027,'Product Details'!B:D,3,0)</f>
        <v>Labels</v>
      </c>
      <c r="M4027" s="6" t="s">
        <v>6516</v>
      </c>
      <c r="N4027" s="2">
        <v>5894</v>
      </c>
      <c r="O4027" s="2">
        <v>5621</v>
      </c>
      <c r="P4027" s="2">
        <v>3</v>
      </c>
      <c r="Q4027" s="7">
        <f>O4027*P4027</f>
        <v>16863</v>
      </c>
      <c r="R4027" s="7">
        <f>N4027*P4027</f>
        <v>17682</v>
      </c>
      <c r="S4027" s="2">
        <v>80</v>
      </c>
      <c r="T4027" s="8">
        <f>R4027+S4027</f>
        <v>17762</v>
      </c>
      <c r="U4027" s="8">
        <f>T4027-Q4027</f>
        <v>899</v>
      </c>
      <c r="V4027" s="2" t="s">
        <v>63</v>
      </c>
      <c r="W4027" s="31">
        <f>IF(T4027&lt;5000,T4027*2%,IF(T4027&lt;25000,T4027*5%,IF(T4027&lt;50000,T4027*7%,IF(T4027&lt;100000,T4027*9%,IF(T4027&lt;250000,T4027*12%,T4027*15%)))))</f>
        <v>888.1</v>
      </c>
    </row>
    <row r="4028" spans="1:23" x14ac:dyDescent="0.3">
      <c r="A4028" s="2" t="s">
        <v>2965</v>
      </c>
      <c r="B4028" s="4">
        <v>43200</v>
      </c>
      <c r="C4028" s="4">
        <v>43200</v>
      </c>
      <c r="D4028" s="2" t="s">
        <v>28</v>
      </c>
      <c r="E4028" s="2" t="s">
        <v>91</v>
      </c>
      <c r="F4028" s="2" t="s">
        <v>863</v>
      </c>
      <c r="G4028" s="5" t="str">
        <f>VLOOKUP(F4028,'Customer Info'!A:B,2,0)</f>
        <v>Anemone</v>
      </c>
      <c r="H4028" s="5" t="str">
        <f>VLOOKUP(F4028,'Customer Info'!A:C,3,0)</f>
        <v>Ratner</v>
      </c>
      <c r="I4028" s="5" t="str">
        <f>VLOOKUP(F4028,'Customer Info'!A:E,5,0)</f>
        <v>Pune</v>
      </c>
      <c r="J4028" s="2" t="s">
        <v>1396</v>
      </c>
      <c r="K4028" s="6" t="str">
        <f>VLOOKUP(J4028,'Product Details'!B:C,2,0)</f>
        <v>Technology</v>
      </c>
      <c r="L4028" s="6" t="str">
        <f>VLOOKUP(J4028,'Product Details'!B:D,3,0)</f>
        <v>Phones</v>
      </c>
      <c r="M4028" s="6" t="s">
        <v>6550</v>
      </c>
      <c r="N4028" s="2">
        <v>5894</v>
      </c>
      <c r="O4028" s="2">
        <v>5621</v>
      </c>
      <c r="P4028" s="2">
        <v>3</v>
      </c>
      <c r="Q4028" s="7">
        <f>O4028*P4028</f>
        <v>16863</v>
      </c>
      <c r="R4028" s="7">
        <f>N4028*P4028</f>
        <v>17682</v>
      </c>
      <c r="S4028" s="2">
        <v>33</v>
      </c>
      <c r="T4028" s="8">
        <f>R4028+S4028</f>
        <v>17715</v>
      </c>
      <c r="U4028" s="8">
        <f>T4028-Q4028</f>
        <v>852</v>
      </c>
      <c r="V4028" s="2" t="s">
        <v>33</v>
      </c>
      <c r="W4028" s="31">
        <f>IF(T4028&lt;5000,T4028*2%,IF(T4028&lt;25000,T4028*5%,IF(T4028&lt;50000,T4028*7%,IF(T4028&lt;100000,T4028*9%,IF(T4028&lt;250000,T4028*12%,T4028*15%)))))</f>
        <v>885.75</v>
      </c>
    </row>
    <row r="4029" spans="1:23" x14ac:dyDescent="0.3">
      <c r="A4029" s="2" t="s">
        <v>2913</v>
      </c>
      <c r="B4029" s="4">
        <v>43123</v>
      </c>
      <c r="C4029" s="4">
        <v>43124</v>
      </c>
      <c r="D4029" s="2" t="s">
        <v>28</v>
      </c>
      <c r="E4029" s="2" t="s">
        <v>91</v>
      </c>
      <c r="F4029" s="2" t="s">
        <v>1594</v>
      </c>
      <c r="G4029" s="5" t="str">
        <f>VLOOKUP(F4029,'Customer Info'!A:B,2,0)</f>
        <v>Pamela</v>
      </c>
      <c r="H4029" s="5" t="str">
        <f>VLOOKUP(F4029,'Customer Info'!A:C,3,0)</f>
        <v>Stobb</v>
      </c>
      <c r="I4029" s="5" t="str">
        <f>VLOOKUP(F4029,'Customer Info'!A:E,5,0)</f>
        <v>Bremen</v>
      </c>
      <c r="J4029" s="2" t="s">
        <v>32</v>
      </c>
      <c r="K4029" s="6" t="str">
        <f>VLOOKUP(J4029,'Product Details'!B:C,2,0)</f>
        <v>Technology</v>
      </c>
      <c r="L4029" s="6" t="str">
        <f>VLOOKUP(J4029,'Product Details'!B:D,3,0)</f>
        <v>Machines</v>
      </c>
      <c r="M4029" s="6" t="s">
        <v>6403</v>
      </c>
      <c r="N4029" s="2">
        <v>1770</v>
      </c>
      <c r="O4029" s="2">
        <v>1592</v>
      </c>
      <c r="P4029" s="2">
        <v>10</v>
      </c>
      <c r="Q4029" s="7">
        <f>O4029*P4029</f>
        <v>15920</v>
      </c>
      <c r="R4029" s="7">
        <f>N4029*P4029</f>
        <v>17700</v>
      </c>
      <c r="S4029" s="2">
        <v>27</v>
      </c>
      <c r="T4029" s="8">
        <f>R4029+S4029</f>
        <v>17727</v>
      </c>
      <c r="U4029" s="8">
        <f>T4029-Q4029</f>
        <v>1807</v>
      </c>
      <c r="V4029" s="2" t="s">
        <v>63</v>
      </c>
      <c r="W4029" s="31">
        <f>IF(T4029&lt;5000,T4029*2%,IF(T4029&lt;25000,T4029*5%,IF(T4029&lt;50000,T4029*7%,IF(T4029&lt;100000,T4029*9%,IF(T4029&lt;250000,T4029*12%,T4029*15%)))))</f>
        <v>886.35</v>
      </c>
    </row>
    <row r="4030" spans="1:23" x14ac:dyDescent="0.3">
      <c r="A4030" s="2" t="s">
        <v>686</v>
      </c>
      <c r="B4030" s="4">
        <v>43113</v>
      </c>
      <c r="C4030" s="4">
        <v>43115</v>
      </c>
      <c r="D4030" s="2" t="s">
        <v>28</v>
      </c>
      <c r="E4030" s="2" t="s">
        <v>68</v>
      </c>
      <c r="F4030" s="2" t="s">
        <v>687</v>
      </c>
      <c r="G4030" s="5" t="str">
        <f>VLOOKUP(F4030,'Customer Info'!A:B,2,0)</f>
        <v>Aaron</v>
      </c>
      <c r="H4030" s="5" t="str">
        <f>VLOOKUP(F4030,'Customer Info'!A:C,3,0)</f>
        <v>Hawkins</v>
      </c>
      <c r="I4030" s="5" t="str">
        <f>VLOOKUP(F4030,'Customer Info'!A:E,5,0)</f>
        <v>Minden</v>
      </c>
      <c r="J4030" s="2" t="s">
        <v>83</v>
      </c>
      <c r="K4030" s="6" t="str">
        <f>VLOOKUP(J4030,'Product Details'!B:C,2,0)</f>
        <v>Furniture</v>
      </c>
      <c r="L4030" s="6" t="str">
        <f>VLOOKUP(J4030,'Product Details'!B:D,3,0)</f>
        <v>Chairs</v>
      </c>
      <c r="M4030" s="6" t="s">
        <v>6406</v>
      </c>
      <c r="N4030" s="2">
        <v>2951</v>
      </c>
      <c r="O4030" s="2">
        <v>2786</v>
      </c>
      <c r="P4030" s="2">
        <v>6</v>
      </c>
      <c r="Q4030" s="7">
        <f>O4030*P4030</f>
        <v>16716</v>
      </c>
      <c r="R4030" s="7">
        <f>N4030*P4030</f>
        <v>17706</v>
      </c>
      <c r="S4030" s="2">
        <v>85</v>
      </c>
      <c r="T4030" s="8">
        <f>R4030+S4030</f>
        <v>17791</v>
      </c>
      <c r="U4030" s="8">
        <f>T4030-Q4030</f>
        <v>1075</v>
      </c>
      <c r="V4030" s="2" t="s">
        <v>63</v>
      </c>
      <c r="W4030" s="31">
        <f>IF(T4030&lt;5000,T4030*2%,IF(T4030&lt;25000,T4030*5%,IF(T4030&lt;50000,T4030*7%,IF(T4030&lt;100000,T4030*9%,IF(T4030&lt;250000,T4030*12%,T4030*15%)))))</f>
        <v>889.55000000000007</v>
      </c>
    </row>
    <row r="4031" spans="1:23" x14ac:dyDescent="0.3">
      <c r="A4031" s="2" t="s">
        <v>2279</v>
      </c>
      <c r="B4031" s="4">
        <v>43795</v>
      </c>
      <c r="C4031" s="4">
        <v>43797</v>
      </c>
      <c r="D4031" s="2" t="s">
        <v>28</v>
      </c>
      <c r="E4031" s="2" t="s">
        <v>91</v>
      </c>
      <c r="F4031" s="2" t="s">
        <v>1448</v>
      </c>
      <c r="G4031" s="5" t="str">
        <f>VLOOKUP(F4031,'Customer Info'!A:B,2,0)</f>
        <v>Toby</v>
      </c>
      <c r="H4031" s="5" t="str">
        <f>VLOOKUP(F4031,'Customer Info'!A:C,3,0)</f>
        <v>Gnade</v>
      </c>
      <c r="I4031" s="5" t="str">
        <f>VLOOKUP(F4031,'Customer Info'!A:E,5,0)</f>
        <v>Bhopal</v>
      </c>
      <c r="J4031" s="2" t="s">
        <v>751</v>
      </c>
      <c r="K4031" s="6" t="str">
        <f>VLOOKUP(J4031,'Product Details'!B:C,2,0)</f>
        <v>Office_Supplies</v>
      </c>
      <c r="L4031" s="6" t="str">
        <f>VLOOKUP(J4031,'Product Details'!B:D,3,0)</f>
        <v>Envelopes</v>
      </c>
      <c r="M4031" s="6" t="s">
        <v>6525</v>
      </c>
      <c r="N4031" s="2">
        <v>1968</v>
      </c>
      <c r="O4031" s="2">
        <v>1821</v>
      </c>
      <c r="P4031" s="2">
        <v>9</v>
      </c>
      <c r="Q4031" s="7">
        <f>O4031*P4031</f>
        <v>16389</v>
      </c>
      <c r="R4031" s="7">
        <f>N4031*P4031</f>
        <v>17712</v>
      </c>
      <c r="S4031" s="2">
        <v>72</v>
      </c>
      <c r="T4031" s="8">
        <f>R4031+S4031</f>
        <v>17784</v>
      </c>
      <c r="U4031" s="8">
        <f>T4031-Q4031</f>
        <v>1395</v>
      </c>
      <c r="V4031" s="2" t="s">
        <v>33</v>
      </c>
      <c r="W4031" s="31">
        <f>IF(T4031&lt;5000,T4031*2%,IF(T4031&lt;25000,T4031*5%,IF(T4031&lt;50000,T4031*7%,IF(T4031&lt;100000,T4031*9%,IF(T4031&lt;250000,T4031*12%,T4031*15%)))))</f>
        <v>889.2</v>
      </c>
    </row>
    <row r="4032" spans="1:23" x14ac:dyDescent="0.3">
      <c r="A4032" s="2" t="s">
        <v>5044</v>
      </c>
      <c r="B4032" s="4">
        <v>43794</v>
      </c>
      <c r="C4032" s="4">
        <v>43794</v>
      </c>
      <c r="D4032" s="2" t="s">
        <v>35</v>
      </c>
      <c r="E4032" s="2" t="s">
        <v>91</v>
      </c>
      <c r="F4032" s="2" t="s">
        <v>705</v>
      </c>
      <c r="G4032" s="5" t="str">
        <f>VLOOKUP(F4032,'Customer Info'!A:B,2,0)</f>
        <v>Georgia</v>
      </c>
      <c r="H4032" s="5" t="str">
        <f>VLOOKUP(F4032,'Customer Info'!A:C,3,0)</f>
        <v>Rosenberg</v>
      </c>
      <c r="I4032" s="5" t="str">
        <f>VLOOKUP(F4032,'Customer Info'!A:E,5,0)</f>
        <v>Srinagar</v>
      </c>
      <c r="J4032" s="2" t="s">
        <v>835</v>
      </c>
      <c r="K4032" s="6" t="str">
        <f>VLOOKUP(J4032,'Product Details'!B:C,2,0)</f>
        <v>Technology</v>
      </c>
      <c r="L4032" s="6" t="str">
        <f>VLOOKUP(J4032,'Product Details'!B:D,3,0)</f>
        <v>Copiers</v>
      </c>
      <c r="M4032" s="6" t="s">
        <v>6412</v>
      </c>
      <c r="N4032" s="2">
        <v>5906</v>
      </c>
      <c r="O4032" s="2">
        <v>5266</v>
      </c>
      <c r="P4032" s="2">
        <v>3</v>
      </c>
      <c r="Q4032" s="7">
        <f>O4032*P4032</f>
        <v>15798</v>
      </c>
      <c r="R4032" s="7">
        <f>N4032*P4032</f>
        <v>17718</v>
      </c>
      <c r="S4032" s="2">
        <v>93</v>
      </c>
      <c r="T4032" s="8">
        <f>R4032+S4032</f>
        <v>17811</v>
      </c>
      <c r="U4032" s="8">
        <f>T4032-Q4032</f>
        <v>2013</v>
      </c>
      <c r="V4032" s="2" t="s">
        <v>63</v>
      </c>
      <c r="W4032" s="31">
        <f>IF(T4032&lt;5000,T4032*2%,IF(T4032&lt;25000,T4032*5%,IF(T4032&lt;50000,T4032*7%,IF(T4032&lt;100000,T4032*9%,IF(T4032&lt;250000,T4032*12%,T4032*15%)))))</f>
        <v>890.55000000000007</v>
      </c>
    </row>
    <row r="4033" spans="1:23" x14ac:dyDescent="0.3">
      <c r="A4033" s="2" t="s">
        <v>2924</v>
      </c>
      <c r="B4033" s="4">
        <v>43250</v>
      </c>
      <c r="C4033" s="4">
        <v>43252</v>
      </c>
      <c r="D4033" s="2" t="s">
        <v>35</v>
      </c>
      <c r="E4033" s="2" t="s">
        <v>48</v>
      </c>
      <c r="F4033" s="2" t="s">
        <v>2323</v>
      </c>
      <c r="G4033" s="5" t="str">
        <f>VLOOKUP(F4033,'Customer Info'!A:B,2,0)</f>
        <v>Erica</v>
      </c>
      <c r="H4033" s="5" t="str">
        <f>VLOOKUP(F4033,'Customer Info'!A:C,3,0)</f>
        <v>Hackney</v>
      </c>
      <c r="I4033" s="5" t="str">
        <f>VLOOKUP(F4033,'Customer Info'!A:E,5,0)</f>
        <v>Adelaide</v>
      </c>
      <c r="J4033" s="2" t="s">
        <v>1184</v>
      </c>
      <c r="K4033" s="6" t="str">
        <f>VLOOKUP(J4033,'Product Details'!B:C,2,0)</f>
        <v>Office_Supplies</v>
      </c>
      <c r="L4033" s="6" t="str">
        <f>VLOOKUP(J4033,'Product Details'!B:D,3,0)</f>
        <v>Envelopes</v>
      </c>
      <c r="M4033" s="6" t="s">
        <v>6464</v>
      </c>
      <c r="N4033" s="2">
        <v>5906</v>
      </c>
      <c r="O4033" s="2">
        <v>5266</v>
      </c>
      <c r="P4033" s="2">
        <v>3</v>
      </c>
      <c r="Q4033" s="7">
        <f>O4033*P4033</f>
        <v>15798</v>
      </c>
      <c r="R4033" s="7">
        <f>N4033*P4033</f>
        <v>17718</v>
      </c>
      <c r="S4033" s="2">
        <v>30</v>
      </c>
      <c r="T4033" s="8">
        <f>R4033+S4033</f>
        <v>17748</v>
      </c>
      <c r="U4033" s="8">
        <f>T4033-Q4033</f>
        <v>1950</v>
      </c>
      <c r="V4033" s="2" t="s">
        <v>33</v>
      </c>
      <c r="W4033" s="31">
        <f>IF(T4033&lt;5000,T4033*2%,IF(T4033&lt;25000,T4033*5%,IF(T4033&lt;50000,T4033*7%,IF(T4033&lt;100000,T4033*9%,IF(T4033&lt;250000,T4033*12%,T4033*15%)))))</f>
        <v>887.40000000000009</v>
      </c>
    </row>
    <row r="4034" spans="1:23" x14ac:dyDescent="0.3">
      <c r="A4034" s="2" t="s">
        <v>5131</v>
      </c>
      <c r="B4034" s="4">
        <v>43701</v>
      </c>
      <c r="C4034" s="4">
        <v>43703</v>
      </c>
      <c r="D4034" s="2" t="s">
        <v>35</v>
      </c>
      <c r="E4034" s="2" t="s">
        <v>91</v>
      </c>
      <c r="F4034" s="2" t="s">
        <v>1231</v>
      </c>
      <c r="G4034" s="5" t="str">
        <f>VLOOKUP(F4034,'Customer Info'!A:B,2,0)</f>
        <v>Shirley</v>
      </c>
      <c r="H4034" s="5" t="str">
        <f>VLOOKUP(F4034,'Customer Info'!A:C,3,0)</f>
        <v>Jackson</v>
      </c>
      <c r="I4034" s="5" t="str">
        <f>VLOOKUP(F4034,'Customer Info'!A:E,5,0)</f>
        <v>Gold Coast</v>
      </c>
      <c r="J4034" s="2" t="s">
        <v>140</v>
      </c>
      <c r="K4034" s="6" t="str">
        <f>VLOOKUP(J4034,'Product Details'!B:C,2,0)</f>
        <v>Furniture</v>
      </c>
      <c r="L4034" s="6" t="str">
        <f>VLOOKUP(J4034,'Product Details'!B:D,3,0)</f>
        <v>Chairs</v>
      </c>
      <c r="M4034" s="6" t="s">
        <v>6512</v>
      </c>
      <c r="N4034" s="2">
        <v>5906</v>
      </c>
      <c r="O4034" s="2">
        <v>5266</v>
      </c>
      <c r="P4034" s="2">
        <v>3</v>
      </c>
      <c r="Q4034" s="7">
        <f>O4034*P4034</f>
        <v>15798</v>
      </c>
      <c r="R4034" s="7">
        <f>N4034*P4034</f>
        <v>17718</v>
      </c>
      <c r="S4034" s="2">
        <v>30</v>
      </c>
      <c r="T4034" s="8">
        <f>R4034+S4034</f>
        <v>17748</v>
      </c>
      <c r="U4034" s="8">
        <f>T4034-Q4034</f>
        <v>1950</v>
      </c>
      <c r="V4034" s="2" t="s">
        <v>63</v>
      </c>
      <c r="W4034" s="31">
        <f>IF(T4034&lt;5000,T4034*2%,IF(T4034&lt;25000,T4034*5%,IF(T4034&lt;50000,T4034*7%,IF(T4034&lt;100000,T4034*9%,IF(T4034&lt;250000,T4034*12%,T4034*15%)))))</f>
        <v>887.40000000000009</v>
      </c>
    </row>
    <row r="4035" spans="1:23" x14ac:dyDescent="0.3">
      <c r="A4035" s="2" t="s">
        <v>1503</v>
      </c>
      <c r="B4035" s="4">
        <v>44024</v>
      </c>
      <c r="C4035" s="4">
        <v>44026</v>
      </c>
      <c r="D4035" s="2" t="s">
        <v>35</v>
      </c>
      <c r="E4035" s="2" t="s">
        <v>43</v>
      </c>
      <c r="F4035" s="2" t="s">
        <v>1504</v>
      </c>
      <c r="G4035" s="5" t="str">
        <f>VLOOKUP(F4035,'Customer Info'!A:B,2,0)</f>
        <v>Shaun</v>
      </c>
      <c r="H4035" s="5" t="str">
        <f>VLOOKUP(F4035,'Customer Info'!A:C,3,0)</f>
        <v>Weien</v>
      </c>
      <c r="I4035" s="5" t="str">
        <f>VLOOKUP(F4035,'Customer Info'!A:E,5,0)</f>
        <v>Medan</v>
      </c>
      <c r="J4035" s="2" t="s">
        <v>795</v>
      </c>
      <c r="K4035" s="6" t="str">
        <f>VLOOKUP(J4035,'Product Details'!B:C,2,0)</f>
        <v>Office_Supplies</v>
      </c>
      <c r="L4035" s="6" t="str">
        <f>VLOOKUP(J4035,'Product Details'!B:D,3,0)</f>
        <v>Binders</v>
      </c>
      <c r="M4035" s="6" t="s">
        <v>6519</v>
      </c>
      <c r="N4035" s="2">
        <v>5909</v>
      </c>
      <c r="O4035" s="2">
        <v>5528</v>
      </c>
      <c r="P4035" s="2">
        <v>3</v>
      </c>
      <c r="Q4035" s="7">
        <f>O4035*P4035</f>
        <v>16584</v>
      </c>
      <c r="R4035" s="7">
        <f>N4035*P4035</f>
        <v>17727</v>
      </c>
      <c r="S4035" s="2">
        <v>87</v>
      </c>
      <c r="T4035" s="8">
        <f>R4035+S4035</f>
        <v>17814</v>
      </c>
      <c r="U4035" s="8">
        <f>T4035-Q4035</f>
        <v>1230</v>
      </c>
      <c r="V4035" s="2" t="s">
        <v>33</v>
      </c>
      <c r="W4035" s="31">
        <f>IF(T4035&lt;5000,T4035*2%,IF(T4035&lt;25000,T4035*5%,IF(T4035&lt;50000,T4035*7%,IF(T4035&lt;100000,T4035*9%,IF(T4035&lt;250000,T4035*12%,T4035*15%)))))</f>
        <v>890.7</v>
      </c>
    </row>
    <row r="4036" spans="1:23" x14ac:dyDescent="0.3">
      <c r="A4036" s="2" t="s">
        <v>3103</v>
      </c>
      <c r="B4036" s="4">
        <v>43388</v>
      </c>
      <c r="C4036" s="4">
        <v>43388</v>
      </c>
      <c r="D4036" s="2" t="s">
        <v>35</v>
      </c>
      <c r="E4036" s="2" t="s">
        <v>29</v>
      </c>
      <c r="F4036" s="2" t="s">
        <v>318</v>
      </c>
      <c r="G4036" s="5" t="str">
        <f>VLOOKUP(F4036,'Customer Info'!A:B,2,0)</f>
        <v>Darren</v>
      </c>
      <c r="H4036" s="5" t="str">
        <f>VLOOKUP(F4036,'Customer Info'!A:C,3,0)</f>
        <v>Powers</v>
      </c>
      <c r="I4036" s="5" t="str">
        <f>VLOOKUP(F4036,'Customer Info'!A:E,5,0)</f>
        <v>Depok</v>
      </c>
      <c r="J4036" s="2" t="s">
        <v>632</v>
      </c>
      <c r="K4036" s="6" t="str">
        <f>VLOOKUP(J4036,'Product Details'!B:C,2,0)</f>
        <v>Office_Supplies</v>
      </c>
      <c r="L4036" s="6" t="str">
        <f>VLOOKUP(J4036,'Product Details'!B:D,3,0)</f>
        <v>Appliances</v>
      </c>
      <c r="M4036" s="6" t="s">
        <v>6499</v>
      </c>
      <c r="N4036" s="2">
        <v>5909</v>
      </c>
      <c r="O4036" s="2">
        <v>5528</v>
      </c>
      <c r="P4036" s="2">
        <v>3</v>
      </c>
      <c r="Q4036" s="7">
        <f>O4036*P4036</f>
        <v>16584</v>
      </c>
      <c r="R4036" s="7">
        <f>N4036*P4036</f>
        <v>17727</v>
      </c>
      <c r="S4036" s="2">
        <v>57</v>
      </c>
      <c r="T4036" s="8">
        <f>R4036+S4036</f>
        <v>17784</v>
      </c>
      <c r="U4036" s="8">
        <f>T4036-Q4036</f>
        <v>1200</v>
      </c>
      <c r="V4036" s="2" t="s">
        <v>33</v>
      </c>
      <c r="W4036" s="31">
        <f>IF(T4036&lt;5000,T4036*2%,IF(T4036&lt;25000,T4036*5%,IF(T4036&lt;50000,T4036*7%,IF(T4036&lt;100000,T4036*9%,IF(T4036&lt;250000,T4036*12%,T4036*15%)))))</f>
        <v>889.2</v>
      </c>
    </row>
    <row r="4037" spans="1:23" x14ac:dyDescent="0.3">
      <c r="A4037" s="2" t="s">
        <v>1807</v>
      </c>
      <c r="B4037" s="4">
        <v>44084</v>
      </c>
      <c r="C4037" s="4">
        <v>44084</v>
      </c>
      <c r="D4037" s="2" t="s">
        <v>35</v>
      </c>
      <c r="E4037" s="2" t="s">
        <v>68</v>
      </c>
      <c r="F4037" s="2" t="s">
        <v>777</v>
      </c>
      <c r="G4037" s="5" t="str">
        <f>VLOOKUP(F4037,'Customer Info'!A:B,2,0)</f>
        <v>Dorothy</v>
      </c>
      <c r="H4037" s="5" t="str">
        <f>VLOOKUP(F4037,'Customer Info'!A:C,3,0)</f>
        <v>Badders</v>
      </c>
      <c r="I4037" s="5" t="str">
        <f>VLOOKUP(F4037,'Customer Info'!A:E,5,0)</f>
        <v>Nanning</v>
      </c>
      <c r="J4037" s="2" t="s">
        <v>457</v>
      </c>
      <c r="K4037" s="6" t="str">
        <f>VLOOKUP(J4037,'Product Details'!B:C,2,0)</f>
        <v>Office_Supplies</v>
      </c>
      <c r="L4037" s="6" t="str">
        <f>VLOOKUP(J4037,'Product Details'!B:D,3,0)</f>
        <v>Fasteners</v>
      </c>
      <c r="M4037" s="6" t="s">
        <v>6462</v>
      </c>
      <c r="N4037" s="2">
        <v>8869</v>
      </c>
      <c r="O4037" s="2">
        <v>7906</v>
      </c>
      <c r="P4037" s="2">
        <v>2</v>
      </c>
      <c r="Q4037" s="7">
        <f>O4037*P4037</f>
        <v>15812</v>
      </c>
      <c r="R4037" s="7">
        <f>N4037*P4037</f>
        <v>17738</v>
      </c>
      <c r="S4037" s="2">
        <v>47</v>
      </c>
      <c r="T4037" s="8">
        <f>R4037+S4037</f>
        <v>17785</v>
      </c>
      <c r="U4037" s="8">
        <f>T4037-Q4037</f>
        <v>1973</v>
      </c>
      <c r="V4037" s="2" t="s">
        <v>33</v>
      </c>
      <c r="W4037" s="31">
        <f>IF(T4037&lt;5000,T4037*2%,IF(T4037&lt;25000,T4037*5%,IF(T4037&lt;50000,T4037*7%,IF(T4037&lt;100000,T4037*9%,IF(T4037&lt;250000,T4037*12%,T4037*15%)))))</f>
        <v>889.25</v>
      </c>
    </row>
    <row r="4038" spans="1:23" x14ac:dyDescent="0.3">
      <c r="A4038" s="2" t="s">
        <v>4354</v>
      </c>
      <c r="B4038" s="4">
        <v>43726</v>
      </c>
      <c r="C4038" s="4">
        <v>43728</v>
      </c>
      <c r="D4038" s="2" t="s">
        <v>35</v>
      </c>
      <c r="E4038" s="2" t="s">
        <v>36</v>
      </c>
      <c r="F4038" s="2" t="s">
        <v>1137</v>
      </c>
      <c r="G4038" s="5" t="str">
        <f>VLOOKUP(F4038,'Customer Info'!A:B,2,0)</f>
        <v>Rachel</v>
      </c>
      <c r="H4038" s="5" t="str">
        <f>VLOOKUP(F4038,'Customer Info'!A:C,3,0)</f>
        <v>Payne</v>
      </c>
      <c r="I4038" s="5" t="str">
        <f>VLOOKUP(F4038,'Customer Info'!A:E,5,0)</f>
        <v>Caloundra</v>
      </c>
      <c r="J4038" s="2" t="s">
        <v>747</v>
      </c>
      <c r="K4038" s="6" t="str">
        <f>VLOOKUP(J4038,'Product Details'!B:C,2,0)</f>
        <v>Office_Supplies</v>
      </c>
      <c r="L4038" s="6" t="str">
        <f>VLOOKUP(J4038,'Product Details'!B:D,3,0)</f>
        <v>Storage</v>
      </c>
      <c r="M4038" s="6" t="s">
        <v>6551</v>
      </c>
      <c r="N4038" s="2">
        <v>8878</v>
      </c>
      <c r="O4038" s="2">
        <v>7914</v>
      </c>
      <c r="P4038" s="2">
        <v>2</v>
      </c>
      <c r="Q4038" s="7">
        <f>O4038*P4038</f>
        <v>15828</v>
      </c>
      <c r="R4038" s="7">
        <f>N4038*P4038</f>
        <v>17756</v>
      </c>
      <c r="S4038" s="2">
        <v>90</v>
      </c>
      <c r="T4038" s="8">
        <f>R4038+S4038</f>
        <v>17846</v>
      </c>
      <c r="U4038" s="8">
        <f>T4038-Q4038</f>
        <v>2018</v>
      </c>
      <c r="V4038" s="2" t="s">
        <v>71</v>
      </c>
      <c r="W4038" s="31">
        <f>IF(T4038&lt;5000,T4038*2%,IF(T4038&lt;25000,T4038*5%,IF(T4038&lt;50000,T4038*7%,IF(T4038&lt;100000,T4038*9%,IF(T4038&lt;250000,T4038*12%,T4038*15%)))))</f>
        <v>892.30000000000007</v>
      </c>
    </row>
    <row r="4039" spans="1:23" x14ac:dyDescent="0.3">
      <c r="A4039" s="2" t="s">
        <v>5421</v>
      </c>
      <c r="B4039" s="4">
        <v>43898</v>
      </c>
      <c r="C4039" s="4">
        <v>43900</v>
      </c>
      <c r="D4039" s="2" t="s">
        <v>35</v>
      </c>
      <c r="E4039" s="2" t="s">
        <v>48</v>
      </c>
      <c r="F4039" s="2" t="s">
        <v>977</v>
      </c>
      <c r="G4039" s="5" t="str">
        <f>VLOOKUP(F4039,'Customer Info'!A:B,2,0)</f>
        <v>Victoria</v>
      </c>
      <c r="H4039" s="5" t="str">
        <f>VLOOKUP(F4039,'Customer Info'!A:C,3,0)</f>
        <v>Brennan</v>
      </c>
      <c r="I4039" s="5" t="str">
        <f>VLOOKUP(F4039,'Customer Info'!A:E,5,0)</f>
        <v>Mangalore</v>
      </c>
      <c r="J4039" s="2" t="s">
        <v>441</v>
      </c>
      <c r="K4039" s="6" t="str">
        <f>VLOOKUP(J4039,'Product Details'!B:C,2,0)</f>
        <v>Technology</v>
      </c>
      <c r="L4039" s="6" t="str">
        <f>VLOOKUP(J4039,'Product Details'!B:D,3,0)</f>
        <v>Phones</v>
      </c>
      <c r="M4039" s="6" t="s">
        <v>6417</v>
      </c>
      <c r="N4039" s="2">
        <v>8878</v>
      </c>
      <c r="O4039" s="2">
        <v>7914</v>
      </c>
      <c r="P4039" s="2">
        <v>2</v>
      </c>
      <c r="Q4039" s="7">
        <f>O4039*P4039</f>
        <v>15828</v>
      </c>
      <c r="R4039" s="7">
        <f>N4039*P4039</f>
        <v>17756</v>
      </c>
      <c r="S4039" s="2">
        <v>89</v>
      </c>
      <c r="T4039" s="8">
        <f>R4039+S4039</f>
        <v>17845</v>
      </c>
      <c r="U4039" s="8">
        <f>T4039-Q4039</f>
        <v>2017</v>
      </c>
      <c r="V4039" s="2" t="s">
        <v>33</v>
      </c>
      <c r="W4039" s="31">
        <f>IF(T4039&lt;5000,T4039*2%,IF(T4039&lt;25000,T4039*5%,IF(T4039&lt;50000,T4039*7%,IF(T4039&lt;100000,T4039*9%,IF(T4039&lt;250000,T4039*12%,T4039*15%)))))</f>
        <v>892.25</v>
      </c>
    </row>
    <row r="4040" spans="1:23" x14ac:dyDescent="0.3">
      <c r="A4040" s="2" t="s">
        <v>297</v>
      </c>
      <c r="B4040" s="4">
        <v>43101</v>
      </c>
      <c r="C4040" s="4">
        <v>43101</v>
      </c>
      <c r="D4040" s="2" t="s">
        <v>35</v>
      </c>
      <c r="E4040" s="2" t="s">
        <v>36</v>
      </c>
      <c r="F4040" s="2" t="s">
        <v>298</v>
      </c>
      <c r="G4040" s="5" t="str">
        <f>VLOOKUP(F4040,'Customer Info'!A:B,2,0)</f>
        <v>Michelle</v>
      </c>
      <c r="H4040" s="5" t="str">
        <f>VLOOKUP(F4040,'Customer Info'!A:C,3,0)</f>
        <v>Arnett</v>
      </c>
      <c r="I4040" s="5" t="str">
        <f>VLOOKUP(F4040,'Customer Info'!A:E,5,0)</f>
        <v>Yancheng</v>
      </c>
      <c r="J4040" s="2" t="s">
        <v>150</v>
      </c>
      <c r="K4040" s="6" t="str">
        <f>VLOOKUP(J4040,'Product Details'!B:C,2,0)</f>
        <v>Office_Supplies</v>
      </c>
      <c r="L4040" s="6" t="str">
        <f>VLOOKUP(J4040,'Product Details'!B:D,3,0)</f>
        <v>Appliances</v>
      </c>
      <c r="M4040" s="6" t="s">
        <v>6528</v>
      </c>
      <c r="N4040" s="2">
        <v>8878</v>
      </c>
      <c r="O4040" s="2">
        <v>7914</v>
      </c>
      <c r="P4040" s="2">
        <v>2</v>
      </c>
      <c r="Q4040" s="7">
        <f>O4040*P4040</f>
        <v>15828</v>
      </c>
      <c r="R4040" s="7">
        <f>N4040*P4040</f>
        <v>17756</v>
      </c>
      <c r="S4040" s="2">
        <v>72</v>
      </c>
      <c r="T4040" s="8">
        <f>R4040+S4040</f>
        <v>17828</v>
      </c>
      <c r="U4040" s="8">
        <f>T4040-Q4040</f>
        <v>2000</v>
      </c>
      <c r="V4040" s="2" t="s">
        <v>33</v>
      </c>
      <c r="W4040" s="31">
        <f>IF(T4040&lt;5000,T4040*2%,IF(T4040&lt;25000,T4040*5%,IF(T4040&lt;50000,T4040*7%,IF(T4040&lt;100000,T4040*9%,IF(T4040&lt;250000,T4040*12%,T4040*15%)))))</f>
        <v>891.40000000000009</v>
      </c>
    </row>
    <row r="4041" spans="1:23" x14ac:dyDescent="0.3">
      <c r="A4041" s="2" t="s">
        <v>5481</v>
      </c>
      <c r="B4041" s="4">
        <v>43859</v>
      </c>
      <c r="C4041" s="4">
        <v>43861</v>
      </c>
      <c r="D4041" s="2" t="s">
        <v>35</v>
      </c>
      <c r="E4041" s="2" t="s">
        <v>43</v>
      </c>
      <c r="F4041" s="2" t="s">
        <v>1110</v>
      </c>
      <c r="G4041" s="5" t="str">
        <f>VLOOKUP(F4041,'Customer Info'!A:B,2,0)</f>
        <v>Bryan</v>
      </c>
      <c r="H4041" s="5" t="str">
        <f>VLOOKUP(F4041,'Customer Info'!A:C,3,0)</f>
        <v>Davis</v>
      </c>
      <c r="I4041" s="5" t="str">
        <f>VLOOKUP(F4041,'Customer Info'!A:E,5,0)</f>
        <v>Delhi</v>
      </c>
      <c r="J4041" s="2" t="s">
        <v>388</v>
      </c>
      <c r="K4041" s="6" t="str">
        <f>VLOOKUP(J4041,'Product Details'!B:C,2,0)</f>
        <v>Furniture</v>
      </c>
      <c r="L4041" s="6" t="str">
        <f>VLOOKUP(J4041,'Product Details'!B:D,3,0)</f>
        <v>Tables</v>
      </c>
      <c r="M4041" s="6" t="s">
        <v>6474</v>
      </c>
      <c r="N4041" s="2">
        <v>8878</v>
      </c>
      <c r="O4041" s="2">
        <v>7914</v>
      </c>
      <c r="P4041" s="2">
        <v>2</v>
      </c>
      <c r="Q4041" s="7">
        <f>O4041*P4041</f>
        <v>15828</v>
      </c>
      <c r="R4041" s="7">
        <f>N4041*P4041</f>
        <v>17756</v>
      </c>
      <c r="S4041" s="2">
        <v>34</v>
      </c>
      <c r="T4041" s="8">
        <f>R4041+S4041</f>
        <v>17790</v>
      </c>
      <c r="U4041" s="8">
        <f>T4041-Q4041</f>
        <v>1962</v>
      </c>
      <c r="V4041" s="2" t="s">
        <v>63</v>
      </c>
      <c r="W4041" s="31">
        <f>IF(T4041&lt;5000,T4041*2%,IF(T4041&lt;25000,T4041*5%,IF(T4041&lt;50000,T4041*7%,IF(T4041&lt;100000,T4041*9%,IF(T4041&lt;250000,T4041*12%,T4041*15%)))))</f>
        <v>889.5</v>
      </c>
    </row>
    <row r="4042" spans="1:23" x14ac:dyDescent="0.3">
      <c r="A4042" s="2" t="s">
        <v>3568</v>
      </c>
      <c r="B4042" s="4">
        <v>43605</v>
      </c>
      <c r="C4042" s="4">
        <v>43607</v>
      </c>
      <c r="D4042" s="2" t="s">
        <v>35</v>
      </c>
      <c r="E4042" s="2" t="s">
        <v>36</v>
      </c>
      <c r="F4042" s="2" t="s">
        <v>587</v>
      </c>
      <c r="G4042" s="5" t="str">
        <f>VLOOKUP(F4042,'Customer Info'!A:B,2,0)</f>
        <v>Allen</v>
      </c>
      <c r="H4042" s="5" t="str">
        <f>VLOOKUP(F4042,'Customer Info'!A:C,3,0)</f>
        <v>Rosenblatt</v>
      </c>
      <c r="I4042" s="5" t="str">
        <f>VLOOKUP(F4042,'Customer Info'!A:E,5,0)</f>
        <v>Chaozhou</v>
      </c>
      <c r="J4042" s="2" t="s">
        <v>1050</v>
      </c>
      <c r="K4042" s="6" t="str">
        <f>VLOOKUP(J4042,'Product Details'!B:C,2,0)</f>
        <v>Technology</v>
      </c>
      <c r="L4042" s="6" t="str">
        <f>VLOOKUP(J4042,'Product Details'!B:D,3,0)</f>
        <v>Copiers</v>
      </c>
      <c r="M4042" s="6" t="s">
        <v>6484</v>
      </c>
      <c r="N4042" s="2">
        <v>8878</v>
      </c>
      <c r="O4042" s="2">
        <v>7914</v>
      </c>
      <c r="P4042" s="2">
        <v>2</v>
      </c>
      <c r="Q4042" s="7">
        <f>O4042*P4042</f>
        <v>15828</v>
      </c>
      <c r="R4042" s="7">
        <f>N4042*P4042</f>
        <v>17756</v>
      </c>
      <c r="S4042" s="2">
        <v>29</v>
      </c>
      <c r="T4042" s="8">
        <f>R4042+S4042</f>
        <v>17785</v>
      </c>
      <c r="U4042" s="8">
        <f>T4042-Q4042</f>
        <v>1957</v>
      </c>
      <c r="V4042" s="2" t="s">
        <v>63</v>
      </c>
      <c r="W4042" s="31">
        <f>IF(T4042&lt;5000,T4042*2%,IF(T4042&lt;25000,T4042*5%,IF(T4042&lt;50000,T4042*7%,IF(T4042&lt;100000,T4042*9%,IF(T4042&lt;250000,T4042*12%,T4042*15%)))))</f>
        <v>889.25</v>
      </c>
    </row>
    <row r="4043" spans="1:23" x14ac:dyDescent="0.3">
      <c r="A4043" s="2" t="s">
        <v>4187</v>
      </c>
      <c r="B4043" s="4">
        <v>43414</v>
      </c>
      <c r="C4043" s="4">
        <v>43415</v>
      </c>
      <c r="D4043" s="2" t="s">
        <v>35</v>
      </c>
      <c r="E4043" s="2" t="s">
        <v>36</v>
      </c>
      <c r="F4043" s="2" t="s">
        <v>2351</v>
      </c>
      <c r="G4043" s="5" t="str">
        <f>VLOOKUP(F4043,'Customer Info'!A:B,2,0)</f>
        <v>Julia</v>
      </c>
      <c r="H4043" s="5" t="str">
        <f>VLOOKUP(F4043,'Customer Info'!A:C,3,0)</f>
        <v>Dunbar</v>
      </c>
      <c r="I4043" s="5" t="str">
        <f>VLOOKUP(F4043,'Customer Info'!A:E,5,0)</f>
        <v>Cologne</v>
      </c>
      <c r="J4043" s="2" t="s">
        <v>155</v>
      </c>
      <c r="K4043" s="6" t="str">
        <f>VLOOKUP(J4043,'Product Details'!B:C,2,0)</f>
        <v>Office_Supplies</v>
      </c>
      <c r="L4043" s="6" t="str">
        <f>VLOOKUP(J4043,'Product Details'!B:D,3,0)</f>
        <v>Envelopes</v>
      </c>
      <c r="M4043" s="6" t="s">
        <v>6426</v>
      </c>
      <c r="N4043" s="2">
        <v>8878</v>
      </c>
      <c r="O4043" s="2">
        <v>7914</v>
      </c>
      <c r="P4043" s="2">
        <v>2</v>
      </c>
      <c r="Q4043" s="7">
        <f>O4043*P4043</f>
        <v>15828</v>
      </c>
      <c r="R4043" s="7">
        <f>N4043*P4043</f>
        <v>17756</v>
      </c>
      <c r="S4043" s="2">
        <v>21</v>
      </c>
      <c r="T4043" s="8">
        <f>R4043+S4043</f>
        <v>17777</v>
      </c>
      <c r="U4043" s="8">
        <f>T4043-Q4043</f>
        <v>1949</v>
      </c>
      <c r="V4043" s="2" t="s">
        <v>63</v>
      </c>
      <c r="W4043" s="31">
        <f>IF(T4043&lt;5000,T4043*2%,IF(T4043&lt;25000,T4043*5%,IF(T4043&lt;50000,T4043*7%,IF(T4043&lt;100000,T4043*9%,IF(T4043&lt;250000,T4043*12%,T4043*15%)))))</f>
        <v>888.85</v>
      </c>
    </row>
    <row r="4044" spans="1:23" x14ac:dyDescent="0.3">
      <c r="A4044" s="2" t="s">
        <v>2475</v>
      </c>
      <c r="B4044" s="4">
        <v>43501</v>
      </c>
      <c r="C4044" s="4">
        <v>43503</v>
      </c>
      <c r="D4044" s="2" t="s">
        <v>28</v>
      </c>
      <c r="E4044" s="2" t="s">
        <v>43</v>
      </c>
      <c r="F4044" s="2" t="s">
        <v>846</v>
      </c>
      <c r="G4044" s="5" t="str">
        <f>VLOOKUP(F4044,'Customer Info'!A:B,2,0)</f>
        <v>Brendan</v>
      </c>
      <c r="H4044" s="5" t="str">
        <f>VLOOKUP(F4044,'Customer Info'!A:C,3,0)</f>
        <v>Murry</v>
      </c>
      <c r="I4044" s="5" t="str">
        <f>VLOOKUP(F4044,'Customer Info'!A:E,5,0)</f>
        <v>Schwerin</v>
      </c>
      <c r="J4044" s="2" t="s">
        <v>170</v>
      </c>
      <c r="K4044" s="6" t="str">
        <f>VLOOKUP(J4044,'Product Details'!B:C,2,0)</f>
        <v>Office_Supplies</v>
      </c>
      <c r="L4044" s="6" t="str">
        <f>VLOOKUP(J4044,'Product Details'!B:D,3,0)</f>
        <v>Labels</v>
      </c>
      <c r="M4044" s="6" t="s">
        <v>6467</v>
      </c>
      <c r="N4044" s="2">
        <v>2960</v>
      </c>
      <c r="O4044" s="2">
        <v>2635</v>
      </c>
      <c r="P4044" s="2">
        <v>6</v>
      </c>
      <c r="Q4044" s="7">
        <f>O4044*P4044</f>
        <v>15810</v>
      </c>
      <c r="R4044" s="7">
        <f>N4044*P4044</f>
        <v>17760</v>
      </c>
      <c r="S4044" s="2">
        <v>39</v>
      </c>
      <c r="T4044" s="8">
        <f>R4044+S4044</f>
        <v>17799</v>
      </c>
      <c r="U4044" s="8">
        <f>T4044-Q4044</f>
        <v>1989</v>
      </c>
      <c r="V4044" s="2" t="s">
        <v>33</v>
      </c>
      <c r="W4044" s="31">
        <f>IF(T4044&lt;5000,T4044*2%,IF(T4044&lt;25000,T4044*5%,IF(T4044&lt;50000,T4044*7%,IF(T4044&lt;100000,T4044*9%,IF(T4044&lt;250000,T4044*12%,T4044*15%)))))</f>
        <v>889.95</v>
      </c>
    </row>
    <row r="4045" spans="1:23" x14ac:dyDescent="0.3">
      <c r="A4045" s="2" t="s">
        <v>3901</v>
      </c>
      <c r="B4045" s="4">
        <v>44015</v>
      </c>
      <c r="C4045" s="4">
        <v>44015</v>
      </c>
      <c r="D4045" s="2" t="s">
        <v>28</v>
      </c>
      <c r="E4045" s="2" t="s">
        <v>29</v>
      </c>
      <c r="F4045" s="2" t="s">
        <v>803</v>
      </c>
      <c r="G4045" s="5" t="str">
        <f>VLOOKUP(F4045,'Customer Info'!A:B,2,0)</f>
        <v>Ken</v>
      </c>
      <c r="H4045" s="5" t="str">
        <f>VLOOKUP(F4045,'Customer Info'!A:C,3,0)</f>
        <v>Heidel</v>
      </c>
      <c r="I4045" s="5" t="str">
        <f>VLOOKUP(F4045,'Customer Info'!A:E,5,0)</f>
        <v>Tegal</v>
      </c>
      <c r="J4045" s="2" t="s">
        <v>448</v>
      </c>
      <c r="K4045" s="6" t="str">
        <f>VLOOKUP(J4045,'Product Details'!B:C,2,0)</f>
        <v>Office_Supplies</v>
      </c>
      <c r="L4045" s="6" t="str">
        <f>VLOOKUP(J4045,'Product Details'!B:D,3,0)</f>
        <v>Envelopes</v>
      </c>
      <c r="M4045" s="6" t="s">
        <v>6407</v>
      </c>
      <c r="N4045" s="2">
        <v>4443</v>
      </c>
      <c r="O4045" s="2">
        <v>4079</v>
      </c>
      <c r="P4045" s="2">
        <v>4</v>
      </c>
      <c r="Q4045" s="7">
        <f>O4045*P4045</f>
        <v>16316</v>
      </c>
      <c r="R4045" s="7">
        <f>N4045*P4045</f>
        <v>17772</v>
      </c>
      <c r="S4045" s="2">
        <v>79</v>
      </c>
      <c r="T4045" s="8">
        <f>R4045+S4045</f>
        <v>17851</v>
      </c>
      <c r="U4045" s="8">
        <f>T4045-Q4045</f>
        <v>1535</v>
      </c>
      <c r="V4045" s="2" t="s">
        <v>33</v>
      </c>
      <c r="W4045" s="31">
        <f>IF(T4045&lt;5000,T4045*2%,IF(T4045&lt;25000,T4045*5%,IF(T4045&lt;50000,T4045*7%,IF(T4045&lt;100000,T4045*9%,IF(T4045&lt;250000,T4045*12%,T4045*15%)))))</f>
        <v>892.55000000000007</v>
      </c>
    </row>
    <row r="4046" spans="1:23" x14ac:dyDescent="0.3">
      <c r="A4046" s="2" t="s">
        <v>841</v>
      </c>
      <c r="B4046" s="4">
        <v>43202</v>
      </c>
      <c r="C4046" s="4">
        <v>43204</v>
      </c>
      <c r="D4046" s="2" t="s">
        <v>28</v>
      </c>
      <c r="E4046" s="2" t="s">
        <v>48</v>
      </c>
      <c r="F4046" s="2" t="s">
        <v>842</v>
      </c>
      <c r="G4046" s="5" t="str">
        <f>VLOOKUP(F4046,'Customer Info'!A:B,2,0)</f>
        <v>Stewart</v>
      </c>
      <c r="H4046" s="5" t="str">
        <f>VLOOKUP(F4046,'Customer Info'!A:C,3,0)</f>
        <v>Visinsky</v>
      </c>
      <c r="I4046" s="5" t="str">
        <f>VLOOKUP(F4046,'Customer Info'!A:E,5,0)</f>
        <v>Shenyang</v>
      </c>
      <c r="J4046" s="2" t="s">
        <v>388</v>
      </c>
      <c r="K4046" s="6" t="str">
        <f>VLOOKUP(J4046,'Product Details'!B:C,2,0)</f>
        <v>Furniture</v>
      </c>
      <c r="L4046" s="6" t="str">
        <f>VLOOKUP(J4046,'Product Details'!B:D,3,0)</f>
        <v>Tables</v>
      </c>
      <c r="M4046" s="6" t="s">
        <v>6474</v>
      </c>
      <c r="N4046" s="2">
        <v>4443</v>
      </c>
      <c r="O4046" s="2">
        <v>4079</v>
      </c>
      <c r="P4046" s="2">
        <v>4</v>
      </c>
      <c r="Q4046" s="7">
        <f>O4046*P4046</f>
        <v>16316</v>
      </c>
      <c r="R4046" s="7">
        <f>N4046*P4046</f>
        <v>17772</v>
      </c>
      <c r="S4046" s="2">
        <v>53</v>
      </c>
      <c r="T4046" s="8">
        <f>R4046+S4046</f>
        <v>17825</v>
      </c>
      <c r="U4046" s="8">
        <f>T4046-Q4046</f>
        <v>1509</v>
      </c>
      <c r="V4046" s="2" t="s">
        <v>71</v>
      </c>
      <c r="W4046" s="31">
        <f>IF(T4046&lt;5000,T4046*2%,IF(T4046&lt;25000,T4046*5%,IF(T4046&lt;50000,T4046*7%,IF(T4046&lt;100000,T4046*9%,IF(T4046&lt;250000,T4046*12%,T4046*15%)))))</f>
        <v>891.25</v>
      </c>
    </row>
    <row r="4047" spans="1:23" x14ac:dyDescent="0.3">
      <c r="A4047" s="2" t="s">
        <v>1057</v>
      </c>
      <c r="B4047" s="4">
        <v>43517</v>
      </c>
      <c r="C4047" s="4">
        <v>43519</v>
      </c>
      <c r="D4047" s="2" t="s">
        <v>28</v>
      </c>
      <c r="E4047" s="2" t="s">
        <v>48</v>
      </c>
      <c r="F4047" s="2" t="s">
        <v>192</v>
      </c>
      <c r="G4047" s="5" t="str">
        <f>VLOOKUP(F4047,'Customer Info'!A:B,2,0)</f>
        <v>Annie</v>
      </c>
      <c r="H4047" s="5" t="str">
        <f>VLOOKUP(F4047,'Customer Info'!A:C,3,0)</f>
        <v>Thurman</v>
      </c>
      <c r="I4047" s="5" t="str">
        <f>VLOOKUP(F4047,'Customer Info'!A:E,5,0)</f>
        <v>Sydney</v>
      </c>
      <c r="J4047" s="2" t="s">
        <v>96</v>
      </c>
      <c r="K4047" s="6" t="str">
        <f>VLOOKUP(J4047,'Product Details'!B:C,2,0)</f>
        <v>Technology</v>
      </c>
      <c r="L4047" s="6" t="str">
        <f>VLOOKUP(J4047,'Product Details'!B:D,3,0)</f>
        <v>Machines</v>
      </c>
      <c r="M4047" s="6" t="s">
        <v>6401</v>
      </c>
      <c r="N4047" s="2">
        <v>4443</v>
      </c>
      <c r="O4047" s="2">
        <v>4079</v>
      </c>
      <c r="P4047" s="2">
        <v>4</v>
      </c>
      <c r="Q4047" s="7">
        <f>O4047*P4047</f>
        <v>16316</v>
      </c>
      <c r="R4047" s="7">
        <f>N4047*P4047</f>
        <v>17772</v>
      </c>
      <c r="S4047" s="2">
        <v>43</v>
      </c>
      <c r="T4047" s="8">
        <f>R4047+S4047</f>
        <v>17815</v>
      </c>
      <c r="U4047" s="8">
        <f>T4047-Q4047</f>
        <v>1499</v>
      </c>
      <c r="V4047" s="2" t="s">
        <v>33</v>
      </c>
      <c r="W4047" s="31">
        <f>IF(T4047&lt;5000,T4047*2%,IF(T4047&lt;25000,T4047*5%,IF(T4047&lt;50000,T4047*7%,IF(T4047&lt;100000,T4047*9%,IF(T4047&lt;250000,T4047*12%,T4047*15%)))))</f>
        <v>890.75</v>
      </c>
    </row>
    <row r="4048" spans="1:23" x14ac:dyDescent="0.3">
      <c r="A4048" s="2" t="s">
        <v>4484</v>
      </c>
      <c r="B4048" s="4">
        <v>43698</v>
      </c>
      <c r="C4048" s="4">
        <v>43698</v>
      </c>
      <c r="D4048" s="2" t="s">
        <v>35</v>
      </c>
      <c r="E4048" s="2" t="s">
        <v>29</v>
      </c>
      <c r="F4048" s="2" t="s">
        <v>775</v>
      </c>
      <c r="G4048" s="5" t="str">
        <f>VLOOKUP(F4048,'Customer Info'!A:B,2,0)</f>
        <v>Brooke</v>
      </c>
      <c r="H4048" s="5" t="str">
        <f>VLOOKUP(F4048,'Customer Info'!A:C,3,0)</f>
        <v>Gillingham</v>
      </c>
      <c r="I4048" s="5" t="str">
        <f>VLOOKUP(F4048,'Customer Info'!A:E,5,0)</f>
        <v>Weimar</v>
      </c>
      <c r="J4048" s="2" t="s">
        <v>118</v>
      </c>
      <c r="K4048" s="6" t="str">
        <f>VLOOKUP(J4048,'Product Details'!B:C,2,0)</f>
        <v>Furniture</v>
      </c>
      <c r="L4048" s="6" t="str">
        <f>VLOOKUP(J4048,'Product Details'!B:D,3,0)</f>
        <v>Furnishings</v>
      </c>
      <c r="M4048" s="6" t="s">
        <v>6461</v>
      </c>
      <c r="N4048" s="2">
        <v>8889</v>
      </c>
      <c r="O4048" s="2">
        <v>8469</v>
      </c>
      <c r="P4048" s="2">
        <v>2</v>
      </c>
      <c r="Q4048" s="7">
        <f>O4048*P4048</f>
        <v>16938</v>
      </c>
      <c r="R4048" s="7">
        <f>N4048*P4048</f>
        <v>17778</v>
      </c>
      <c r="S4048" s="2">
        <v>95</v>
      </c>
      <c r="T4048" s="8">
        <f>R4048+S4048</f>
        <v>17873</v>
      </c>
      <c r="U4048" s="8">
        <f>T4048-Q4048</f>
        <v>935</v>
      </c>
      <c r="V4048" s="2" t="s">
        <v>33</v>
      </c>
      <c r="W4048" s="31">
        <f>IF(T4048&lt;5000,T4048*2%,IF(T4048&lt;25000,T4048*5%,IF(T4048&lt;50000,T4048*7%,IF(T4048&lt;100000,T4048*9%,IF(T4048&lt;250000,T4048*12%,T4048*15%)))))</f>
        <v>893.65000000000009</v>
      </c>
    </row>
    <row r="4049" spans="1:23" x14ac:dyDescent="0.3">
      <c r="A4049" s="2" t="s">
        <v>1732</v>
      </c>
      <c r="B4049" s="4">
        <v>43847</v>
      </c>
      <c r="C4049" s="4">
        <v>43848</v>
      </c>
      <c r="D4049" s="2" t="s">
        <v>35</v>
      </c>
      <c r="E4049" s="2" t="s">
        <v>29</v>
      </c>
      <c r="F4049" s="2" t="s">
        <v>1090</v>
      </c>
      <c r="G4049" s="5" t="str">
        <f>VLOOKUP(F4049,'Customer Info'!A:B,2,0)</f>
        <v>Dennis</v>
      </c>
      <c r="H4049" s="5" t="str">
        <f>VLOOKUP(F4049,'Customer Info'!A:C,3,0)</f>
        <v>Pardue</v>
      </c>
      <c r="I4049" s="5" t="str">
        <f>VLOOKUP(F4049,'Customer Info'!A:E,5,0)</f>
        <v>Townsville</v>
      </c>
      <c r="J4049" s="2" t="s">
        <v>577</v>
      </c>
      <c r="K4049" s="6" t="str">
        <f>VLOOKUP(J4049,'Product Details'!B:C,2,0)</f>
        <v>Office_Supplies</v>
      </c>
      <c r="L4049" s="6" t="str">
        <f>VLOOKUP(J4049,'Product Details'!B:D,3,0)</f>
        <v>Envelopes</v>
      </c>
      <c r="M4049" s="6" t="s">
        <v>6526</v>
      </c>
      <c r="N4049" s="2">
        <v>8889</v>
      </c>
      <c r="O4049" s="2">
        <v>8469</v>
      </c>
      <c r="P4049" s="2">
        <v>2</v>
      </c>
      <c r="Q4049" s="7">
        <f>O4049*P4049</f>
        <v>16938</v>
      </c>
      <c r="R4049" s="7">
        <f>N4049*P4049</f>
        <v>17778</v>
      </c>
      <c r="S4049" s="2">
        <v>91</v>
      </c>
      <c r="T4049" s="8">
        <f>R4049+S4049</f>
        <v>17869</v>
      </c>
      <c r="U4049" s="8">
        <f>T4049-Q4049</f>
        <v>931</v>
      </c>
      <c r="V4049" s="2" t="s">
        <v>33</v>
      </c>
      <c r="W4049" s="31">
        <f>IF(T4049&lt;5000,T4049*2%,IF(T4049&lt;25000,T4049*5%,IF(T4049&lt;50000,T4049*7%,IF(T4049&lt;100000,T4049*9%,IF(T4049&lt;250000,T4049*12%,T4049*15%)))))</f>
        <v>893.45</v>
      </c>
    </row>
    <row r="4050" spans="1:23" x14ac:dyDescent="0.3">
      <c r="A4050" s="2" t="s">
        <v>3648</v>
      </c>
      <c r="B4050" s="4">
        <v>43674</v>
      </c>
      <c r="C4050" s="4">
        <v>43674</v>
      </c>
      <c r="D4050" s="2" t="s">
        <v>35</v>
      </c>
      <c r="E4050" s="2" t="s">
        <v>29</v>
      </c>
      <c r="F4050" s="2" t="s">
        <v>777</v>
      </c>
      <c r="G4050" s="5" t="str">
        <f>VLOOKUP(F4050,'Customer Info'!A:B,2,0)</f>
        <v>Dorothy</v>
      </c>
      <c r="H4050" s="5" t="str">
        <f>VLOOKUP(F4050,'Customer Info'!A:C,3,0)</f>
        <v>Badders</v>
      </c>
      <c r="I4050" s="5" t="str">
        <f>VLOOKUP(F4050,'Customer Info'!A:E,5,0)</f>
        <v>Nanning</v>
      </c>
      <c r="J4050" s="2" t="s">
        <v>532</v>
      </c>
      <c r="K4050" s="6" t="str">
        <f>VLOOKUP(J4050,'Product Details'!B:C,2,0)</f>
        <v>Office_Supplies</v>
      </c>
      <c r="L4050" s="6" t="str">
        <f>VLOOKUP(J4050,'Product Details'!B:D,3,0)</f>
        <v>Supplies</v>
      </c>
      <c r="M4050" s="6" t="s">
        <v>6424</v>
      </c>
      <c r="N4050" s="2">
        <v>8889</v>
      </c>
      <c r="O4050" s="2">
        <v>8469</v>
      </c>
      <c r="P4050" s="2">
        <v>2</v>
      </c>
      <c r="Q4050" s="7">
        <f>O4050*P4050</f>
        <v>16938</v>
      </c>
      <c r="R4050" s="7">
        <f>N4050*P4050</f>
        <v>17778</v>
      </c>
      <c r="S4050" s="2">
        <v>63</v>
      </c>
      <c r="T4050" s="8">
        <f>R4050+S4050</f>
        <v>17841</v>
      </c>
      <c r="U4050" s="8">
        <f>T4050-Q4050</f>
        <v>903</v>
      </c>
      <c r="V4050" s="2" t="s">
        <v>63</v>
      </c>
      <c r="W4050" s="31">
        <f>IF(T4050&lt;5000,T4050*2%,IF(T4050&lt;25000,T4050*5%,IF(T4050&lt;50000,T4050*7%,IF(T4050&lt;100000,T4050*9%,IF(T4050&lt;250000,T4050*12%,T4050*15%)))))</f>
        <v>892.05000000000007</v>
      </c>
    </row>
    <row r="4051" spans="1:23" x14ac:dyDescent="0.3">
      <c r="A4051" s="2" t="s">
        <v>3479</v>
      </c>
      <c r="B4051" s="4">
        <v>43760</v>
      </c>
      <c r="C4051" s="4">
        <v>43762</v>
      </c>
      <c r="D4051" s="2" t="s">
        <v>35</v>
      </c>
      <c r="E4051" s="2" t="s">
        <v>36</v>
      </c>
      <c r="F4051" s="2" t="s">
        <v>85</v>
      </c>
      <c r="G4051" s="5" t="str">
        <f>VLOOKUP(F4051,'Customer Info'!A:B,2,0)</f>
        <v>Corey</v>
      </c>
      <c r="H4051" s="5" t="str">
        <f>VLOOKUP(F4051,'Customer Info'!A:C,3,0)</f>
        <v>Lock</v>
      </c>
      <c r="I4051" s="5" t="str">
        <f>VLOOKUP(F4051,'Customer Info'!A:E,5,0)</f>
        <v>Geelong</v>
      </c>
      <c r="J4051" s="2" t="s">
        <v>234</v>
      </c>
      <c r="K4051" s="6" t="str">
        <f>VLOOKUP(J4051,'Product Details'!B:C,2,0)</f>
        <v>Furniture</v>
      </c>
      <c r="L4051" s="6" t="str">
        <f>VLOOKUP(J4051,'Product Details'!B:D,3,0)</f>
        <v>Chairs</v>
      </c>
      <c r="M4051" s="6" t="s">
        <v>6411</v>
      </c>
      <c r="N4051" s="2">
        <v>8889</v>
      </c>
      <c r="O4051" s="2">
        <v>8469</v>
      </c>
      <c r="P4051" s="2">
        <v>2</v>
      </c>
      <c r="Q4051" s="7">
        <f>O4051*P4051</f>
        <v>16938</v>
      </c>
      <c r="R4051" s="7">
        <f>N4051*P4051</f>
        <v>17778</v>
      </c>
      <c r="S4051" s="2">
        <v>52</v>
      </c>
      <c r="T4051" s="8">
        <f>R4051+S4051</f>
        <v>17830</v>
      </c>
      <c r="U4051" s="8">
        <f>T4051-Q4051</f>
        <v>892</v>
      </c>
      <c r="V4051" s="2" t="s">
        <v>33</v>
      </c>
      <c r="W4051" s="31">
        <f>IF(T4051&lt;5000,T4051*2%,IF(T4051&lt;25000,T4051*5%,IF(T4051&lt;50000,T4051*7%,IF(T4051&lt;100000,T4051*9%,IF(T4051&lt;250000,T4051*12%,T4051*15%)))))</f>
        <v>891.5</v>
      </c>
    </row>
    <row r="4052" spans="1:23" x14ac:dyDescent="0.3">
      <c r="A4052" s="2" t="s">
        <v>2089</v>
      </c>
      <c r="B4052" s="4">
        <v>43317</v>
      </c>
      <c r="C4052" s="4">
        <v>43319</v>
      </c>
      <c r="D4052" s="2" t="s">
        <v>35</v>
      </c>
      <c r="E4052" s="2" t="s">
        <v>48</v>
      </c>
      <c r="F4052" s="2" t="s">
        <v>948</v>
      </c>
      <c r="G4052" s="5" t="str">
        <f>VLOOKUP(F4052,'Customer Info'!A:B,2,0)</f>
        <v>Neil</v>
      </c>
      <c r="H4052" s="5" t="str">
        <f>VLOOKUP(F4052,'Customer Info'!A:C,3,0)</f>
        <v>Franzšsisch</v>
      </c>
      <c r="I4052" s="5" t="str">
        <f>VLOOKUP(F4052,'Customer Info'!A:E,5,0)</f>
        <v>Mount Isa</v>
      </c>
      <c r="J4052" s="2" t="s">
        <v>344</v>
      </c>
      <c r="K4052" s="6" t="str">
        <f>VLOOKUP(J4052,'Product Details'!B:C,2,0)</f>
        <v>Furniture</v>
      </c>
      <c r="L4052" s="6" t="str">
        <f>VLOOKUP(J4052,'Product Details'!B:D,3,0)</f>
        <v>Chairs</v>
      </c>
      <c r="M4052" s="6" t="s">
        <v>6450</v>
      </c>
      <c r="N4052" s="2">
        <v>8889</v>
      </c>
      <c r="O4052" s="2">
        <v>8469</v>
      </c>
      <c r="P4052" s="2">
        <v>2</v>
      </c>
      <c r="Q4052" s="7">
        <f>O4052*P4052</f>
        <v>16938</v>
      </c>
      <c r="R4052" s="7">
        <f>N4052*P4052</f>
        <v>17778</v>
      </c>
      <c r="S4052" s="2">
        <v>47</v>
      </c>
      <c r="T4052" s="8">
        <f>R4052+S4052</f>
        <v>17825</v>
      </c>
      <c r="U4052" s="8">
        <f>T4052-Q4052</f>
        <v>887</v>
      </c>
      <c r="V4052" s="2" t="s">
        <v>33</v>
      </c>
      <c r="W4052" s="31">
        <f>IF(T4052&lt;5000,T4052*2%,IF(T4052&lt;25000,T4052*5%,IF(T4052&lt;50000,T4052*7%,IF(T4052&lt;100000,T4052*9%,IF(T4052&lt;250000,T4052*12%,T4052*15%)))))</f>
        <v>891.25</v>
      </c>
    </row>
    <row r="4053" spans="1:23" x14ac:dyDescent="0.3">
      <c r="A4053" s="2" t="s">
        <v>3994</v>
      </c>
      <c r="B4053" s="4">
        <v>43997</v>
      </c>
      <c r="C4053" s="4">
        <v>43997</v>
      </c>
      <c r="D4053" s="2" t="s">
        <v>35</v>
      </c>
      <c r="E4053" s="2" t="s">
        <v>91</v>
      </c>
      <c r="F4053" s="2" t="s">
        <v>820</v>
      </c>
      <c r="G4053" s="5" t="str">
        <f>VLOOKUP(F4053,'Customer Info'!A:B,2,0)</f>
        <v>Helen</v>
      </c>
      <c r="H4053" s="5" t="str">
        <f>VLOOKUP(F4053,'Customer Info'!A:C,3,0)</f>
        <v>Abelman</v>
      </c>
      <c r="I4053" s="5" t="str">
        <f>VLOOKUP(F4053,'Customer Info'!A:E,5,0)</f>
        <v>Mangalore</v>
      </c>
      <c r="J4053" s="2" t="s">
        <v>180</v>
      </c>
      <c r="K4053" s="6" t="str">
        <f>VLOOKUP(J4053,'Product Details'!B:C,2,0)</f>
        <v>Furniture</v>
      </c>
      <c r="L4053" s="6" t="str">
        <f>VLOOKUP(J4053,'Product Details'!B:D,3,0)</f>
        <v>Tables</v>
      </c>
      <c r="M4053" s="6" t="s">
        <v>6497</v>
      </c>
      <c r="N4053" s="2">
        <v>8889</v>
      </c>
      <c r="O4053" s="2">
        <v>8469</v>
      </c>
      <c r="P4053" s="2">
        <v>2</v>
      </c>
      <c r="Q4053" s="7">
        <f>O4053*P4053</f>
        <v>16938</v>
      </c>
      <c r="R4053" s="7">
        <f>N4053*P4053</f>
        <v>17778</v>
      </c>
      <c r="S4053" s="2">
        <v>37</v>
      </c>
      <c r="T4053" s="8">
        <f>R4053+S4053</f>
        <v>17815</v>
      </c>
      <c r="U4053" s="8">
        <f>T4053-Q4053</f>
        <v>877</v>
      </c>
      <c r="V4053" s="2" t="s">
        <v>33</v>
      </c>
      <c r="W4053" s="31">
        <f>IF(T4053&lt;5000,T4053*2%,IF(T4053&lt;25000,T4053*5%,IF(T4053&lt;50000,T4053*7%,IF(T4053&lt;100000,T4053*9%,IF(T4053&lt;250000,T4053*12%,T4053*15%)))))</f>
        <v>890.75</v>
      </c>
    </row>
    <row r="4054" spans="1:23" x14ac:dyDescent="0.3">
      <c r="A4054" s="2" t="s">
        <v>505</v>
      </c>
      <c r="B4054" s="4">
        <v>43121</v>
      </c>
      <c r="C4054" s="4">
        <v>43122</v>
      </c>
      <c r="D4054" s="2" t="s">
        <v>35</v>
      </c>
      <c r="E4054" s="2" t="s">
        <v>29</v>
      </c>
      <c r="F4054" s="2" t="s">
        <v>506</v>
      </c>
      <c r="G4054" s="5" t="str">
        <f>VLOOKUP(F4054,'Customer Info'!A:B,2,0)</f>
        <v>Cari</v>
      </c>
      <c r="H4054" s="5" t="str">
        <f>VLOOKUP(F4054,'Customer Info'!A:C,3,0)</f>
        <v>MacIntyre</v>
      </c>
      <c r="I4054" s="5" t="str">
        <f>VLOOKUP(F4054,'Customer Info'!A:E,5,0)</f>
        <v>Freiburg</v>
      </c>
      <c r="J4054" s="2" t="s">
        <v>177</v>
      </c>
      <c r="K4054" s="6" t="str">
        <f>VLOOKUP(J4054,'Product Details'!B:C,2,0)</f>
        <v>Technology</v>
      </c>
      <c r="L4054" s="6" t="str">
        <f>VLOOKUP(J4054,'Product Details'!B:D,3,0)</f>
        <v>Accessories</v>
      </c>
      <c r="M4054" s="6" t="s">
        <v>6502</v>
      </c>
      <c r="N4054" s="2">
        <v>8889</v>
      </c>
      <c r="O4054" s="2">
        <v>8469</v>
      </c>
      <c r="P4054" s="2">
        <v>2</v>
      </c>
      <c r="Q4054" s="7">
        <f>O4054*P4054</f>
        <v>16938</v>
      </c>
      <c r="R4054" s="7">
        <f>N4054*P4054</f>
        <v>17778</v>
      </c>
      <c r="S4054" s="2">
        <v>22</v>
      </c>
      <c r="T4054" s="8">
        <f>R4054+S4054</f>
        <v>17800</v>
      </c>
      <c r="U4054" s="8">
        <f>T4054-Q4054</f>
        <v>862</v>
      </c>
      <c r="V4054" s="2" t="s">
        <v>30</v>
      </c>
      <c r="W4054" s="31">
        <f>IF(T4054&lt;5000,T4054*2%,IF(T4054&lt;25000,T4054*5%,IF(T4054&lt;50000,T4054*7%,IF(T4054&lt;100000,T4054*9%,IF(T4054&lt;250000,T4054*12%,T4054*15%)))))</f>
        <v>890</v>
      </c>
    </row>
    <row r="4055" spans="1:23" x14ac:dyDescent="0.3">
      <c r="A4055" s="2" t="s">
        <v>3534</v>
      </c>
      <c r="B4055" s="4">
        <v>43531</v>
      </c>
      <c r="C4055" s="4">
        <v>43531</v>
      </c>
      <c r="D4055" s="2" t="s">
        <v>47</v>
      </c>
      <c r="E4055" s="2" t="s">
        <v>91</v>
      </c>
      <c r="F4055" s="2" t="s">
        <v>1709</v>
      </c>
      <c r="G4055" s="5" t="str">
        <f>VLOOKUP(F4055,'Customer Info'!A:B,2,0)</f>
        <v>Giulietta</v>
      </c>
      <c r="H4055" s="5" t="str">
        <f>VLOOKUP(F4055,'Customer Info'!A:C,3,0)</f>
        <v>Weimer</v>
      </c>
      <c r="I4055" s="5" t="str">
        <f>VLOOKUP(F4055,'Customer Info'!A:E,5,0)</f>
        <v>Suihua</v>
      </c>
      <c r="J4055" s="2" t="s">
        <v>496</v>
      </c>
      <c r="K4055" s="6" t="str">
        <f>VLOOKUP(J4055,'Product Details'!B:C,2,0)</f>
        <v>Furniture</v>
      </c>
      <c r="L4055" s="6" t="str">
        <f>VLOOKUP(J4055,'Product Details'!B:D,3,0)</f>
        <v>Tables</v>
      </c>
      <c r="M4055" s="6" t="s">
        <v>6497</v>
      </c>
      <c r="N4055" s="2">
        <v>2965</v>
      </c>
      <c r="O4055" s="2">
        <v>2694</v>
      </c>
      <c r="P4055" s="2">
        <v>6</v>
      </c>
      <c r="Q4055" s="7">
        <f>O4055*P4055</f>
        <v>16164</v>
      </c>
      <c r="R4055" s="7">
        <f>N4055*P4055</f>
        <v>17790</v>
      </c>
      <c r="S4055" s="2">
        <v>49</v>
      </c>
      <c r="T4055" s="8">
        <f>R4055+S4055</f>
        <v>17839</v>
      </c>
      <c r="U4055" s="8">
        <f>T4055-Q4055</f>
        <v>1675</v>
      </c>
      <c r="V4055" s="2" t="s">
        <v>33</v>
      </c>
      <c r="W4055" s="31">
        <f>IF(T4055&lt;5000,T4055*2%,IF(T4055&lt;25000,T4055*5%,IF(T4055&lt;50000,T4055*7%,IF(T4055&lt;100000,T4055*9%,IF(T4055&lt;250000,T4055*12%,T4055*15%)))))</f>
        <v>891.95</v>
      </c>
    </row>
    <row r="4056" spans="1:23" x14ac:dyDescent="0.3">
      <c r="A4056" s="2" t="s">
        <v>4212</v>
      </c>
      <c r="B4056" s="4">
        <v>43154</v>
      </c>
      <c r="C4056" s="4">
        <v>43155</v>
      </c>
      <c r="D4056" s="2" t="s">
        <v>28</v>
      </c>
      <c r="E4056" s="2" t="s">
        <v>43</v>
      </c>
      <c r="F4056" s="2" t="s">
        <v>1621</v>
      </c>
      <c r="G4056" s="5" t="str">
        <f>VLOOKUP(F4056,'Customer Info'!A:B,2,0)</f>
        <v>Tom</v>
      </c>
      <c r="H4056" s="5" t="str">
        <f>VLOOKUP(F4056,'Customer Info'!A:C,3,0)</f>
        <v>Stivers</v>
      </c>
      <c r="I4056" s="5" t="str">
        <f>VLOOKUP(F4056,'Customer Info'!A:E,5,0)</f>
        <v>Thane</v>
      </c>
      <c r="J4056" s="2" t="s">
        <v>140</v>
      </c>
      <c r="K4056" s="6" t="str">
        <f>VLOOKUP(J4056,'Product Details'!B:C,2,0)</f>
        <v>Furniture</v>
      </c>
      <c r="L4056" s="6" t="str">
        <f>VLOOKUP(J4056,'Product Details'!B:D,3,0)</f>
        <v>Chairs</v>
      </c>
      <c r="M4056" s="6" t="s">
        <v>6512</v>
      </c>
      <c r="N4056" s="2">
        <v>2981</v>
      </c>
      <c r="O4056" s="2">
        <v>2870</v>
      </c>
      <c r="P4056" s="2">
        <v>6</v>
      </c>
      <c r="Q4056" s="7">
        <f>O4056*P4056</f>
        <v>17220</v>
      </c>
      <c r="R4056" s="7">
        <f>N4056*P4056</f>
        <v>17886</v>
      </c>
      <c r="S4056" s="2">
        <v>79</v>
      </c>
      <c r="T4056" s="8">
        <f>R4056+S4056</f>
        <v>17965</v>
      </c>
      <c r="U4056" s="8">
        <f>T4056-Q4056</f>
        <v>745</v>
      </c>
      <c r="V4056" s="2" t="s">
        <v>63</v>
      </c>
      <c r="W4056" s="31">
        <f>IF(T4056&lt;5000,T4056*2%,IF(T4056&lt;25000,T4056*5%,IF(T4056&lt;50000,T4056*7%,IF(T4056&lt;100000,T4056*9%,IF(T4056&lt;250000,T4056*12%,T4056*15%)))))</f>
        <v>898.25</v>
      </c>
    </row>
    <row r="4057" spans="1:23" x14ac:dyDescent="0.3">
      <c r="A4057" s="2" t="s">
        <v>5050</v>
      </c>
      <c r="B4057" s="4">
        <v>43656</v>
      </c>
      <c r="C4057" s="4">
        <v>43657</v>
      </c>
      <c r="D4057" s="2" t="s">
        <v>35</v>
      </c>
      <c r="E4057" s="2" t="s">
        <v>91</v>
      </c>
      <c r="F4057" s="2" t="s">
        <v>1473</v>
      </c>
      <c r="G4057" s="5" t="str">
        <f>VLOOKUP(F4057,'Customer Info'!A:B,2,0)</f>
        <v>Caroline</v>
      </c>
      <c r="H4057" s="5" t="str">
        <f>VLOOKUP(F4057,'Customer Info'!A:C,3,0)</f>
        <v>Jumper</v>
      </c>
      <c r="I4057" s="5" t="str">
        <f>VLOOKUP(F4057,'Customer Info'!A:E,5,0)</f>
        <v>Xuzhou</v>
      </c>
      <c r="J4057" s="2" t="s">
        <v>572</v>
      </c>
      <c r="K4057" s="6" t="str">
        <f>VLOOKUP(J4057,'Product Details'!B:C,2,0)</f>
        <v>Technology</v>
      </c>
      <c r="L4057" s="6" t="str">
        <f>VLOOKUP(J4057,'Product Details'!B:D,3,0)</f>
        <v>Machines</v>
      </c>
      <c r="M4057" s="6" t="s">
        <v>6553</v>
      </c>
      <c r="N4057" s="2">
        <v>8967</v>
      </c>
      <c r="O4057" s="2">
        <v>8151</v>
      </c>
      <c r="P4057" s="2">
        <v>2</v>
      </c>
      <c r="Q4057" s="7">
        <f>O4057*P4057</f>
        <v>16302</v>
      </c>
      <c r="R4057" s="7">
        <f>N4057*P4057</f>
        <v>17934</v>
      </c>
      <c r="S4057" s="2">
        <v>88</v>
      </c>
      <c r="T4057" s="8">
        <f>R4057+S4057</f>
        <v>18022</v>
      </c>
      <c r="U4057" s="8">
        <f>T4057-Q4057</f>
        <v>1720</v>
      </c>
      <c r="V4057" s="2" t="s">
        <v>63</v>
      </c>
      <c r="W4057" s="31">
        <f>IF(T4057&lt;5000,T4057*2%,IF(T4057&lt;25000,T4057*5%,IF(T4057&lt;50000,T4057*7%,IF(T4057&lt;100000,T4057*9%,IF(T4057&lt;250000,T4057*12%,T4057*15%)))))</f>
        <v>901.1</v>
      </c>
    </row>
    <row r="4058" spans="1:23" x14ac:dyDescent="0.3">
      <c r="A4058" s="2" t="s">
        <v>684</v>
      </c>
      <c r="B4058" s="4">
        <v>43107</v>
      </c>
      <c r="C4058" s="4">
        <v>43109</v>
      </c>
      <c r="D4058" s="2" t="s">
        <v>35</v>
      </c>
      <c r="E4058" s="2" t="s">
        <v>68</v>
      </c>
      <c r="F4058" s="2" t="s">
        <v>69</v>
      </c>
      <c r="G4058" s="5" t="str">
        <f>VLOOKUP(F4058,'Customer Info'!A:B,2,0)</f>
        <v>Jenna</v>
      </c>
      <c r="H4058" s="5" t="str">
        <f>VLOOKUP(F4058,'Customer Info'!A:C,3,0)</f>
        <v>Caffey</v>
      </c>
      <c r="I4058" s="5" t="str">
        <f>VLOOKUP(F4058,'Customer Info'!A:E,5,0)</f>
        <v>Kanpur</v>
      </c>
      <c r="J4058" s="2" t="s">
        <v>492</v>
      </c>
      <c r="K4058" s="6" t="str">
        <f>VLOOKUP(J4058,'Product Details'!B:C,2,0)</f>
        <v>Office_Supplies</v>
      </c>
      <c r="L4058" s="6" t="str">
        <f>VLOOKUP(J4058,'Product Details'!B:D,3,0)</f>
        <v>Binders</v>
      </c>
      <c r="M4058" s="6" t="s">
        <v>6489</v>
      </c>
      <c r="N4058" s="2">
        <v>8967</v>
      </c>
      <c r="O4058" s="2">
        <v>8151</v>
      </c>
      <c r="P4058" s="2">
        <v>2</v>
      </c>
      <c r="Q4058" s="7">
        <f>O4058*P4058</f>
        <v>16302</v>
      </c>
      <c r="R4058" s="7">
        <f>N4058*P4058</f>
        <v>17934</v>
      </c>
      <c r="S4058" s="2">
        <v>51</v>
      </c>
      <c r="T4058" s="8">
        <f>R4058+S4058</f>
        <v>17985</v>
      </c>
      <c r="U4058" s="8">
        <f>T4058-Q4058</f>
        <v>1683</v>
      </c>
      <c r="V4058" s="2" t="s">
        <v>33</v>
      </c>
      <c r="W4058" s="31">
        <f>IF(T4058&lt;5000,T4058*2%,IF(T4058&lt;25000,T4058*5%,IF(T4058&lt;50000,T4058*7%,IF(T4058&lt;100000,T4058*9%,IF(T4058&lt;250000,T4058*12%,T4058*15%)))))</f>
        <v>899.25</v>
      </c>
    </row>
    <row r="4059" spans="1:23" x14ac:dyDescent="0.3">
      <c r="A4059" s="2" t="s">
        <v>5483</v>
      </c>
      <c r="B4059" s="4">
        <v>44116</v>
      </c>
      <c r="C4059" s="4">
        <v>44116</v>
      </c>
      <c r="D4059" s="2" t="s">
        <v>35</v>
      </c>
      <c r="E4059" s="2" t="s">
        <v>43</v>
      </c>
      <c r="F4059" s="2" t="s">
        <v>754</v>
      </c>
      <c r="G4059" s="5" t="str">
        <f>VLOOKUP(F4059,'Customer Info'!A:B,2,0)</f>
        <v>Emily</v>
      </c>
      <c r="H4059" s="5" t="str">
        <f>VLOOKUP(F4059,'Customer Info'!A:C,3,0)</f>
        <v>Burns</v>
      </c>
      <c r="I4059" s="5" t="str">
        <f>VLOOKUP(F4059,'Customer Info'!A:E,5,0)</f>
        <v>Chennai</v>
      </c>
      <c r="J4059" s="2" t="s">
        <v>348</v>
      </c>
      <c r="K4059" s="6" t="str">
        <f>VLOOKUP(J4059,'Product Details'!B:C,2,0)</f>
        <v>Furniture</v>
      </c>
      <c r="L4059" s="6" t="str">
        <f>VLOOKUP(J4059,'Product Details'!B:D,3,0)</f>
        <v>Furnishings</v>
      </c>
      <c r="M4059" s="6" t="s">
        <v>6559</v>
      </c>
      <c r="N4059" s="2">
        <v>8967</v>
      </c>
      <c r="O4059" s="2">
        <v>8151</v>
      </c>
      <c r="P4059" s="2">
        <v>2</v>
      </c>
      <c r="Q4059" s="7">
        <f>O4059*P4059</f>
        <v>16302</v>
      </c>
      <c r="R4059" s="7">
        <f>N4059*P4059</f>
        <v>17934</v>
      </c>
      <c r="S4059" s="2">
        <v>49</v>
      </c>
      <c r="T4059" s="8">
        <f>R4059+S4059</f>
        <v>17983</v>
      </c>
      <c r="U4059" s="8">
        <f>T4059-Q4059</f>
        <v>1681</v>
      </c>
      <c r="V4059" s="2" t="s">
        <v>63</v>
      </c>
      <c r="W4059" s="31">
        <f>IF(T4059&lt;5000,T4059*2%,IF(T4059&lt;25000,T4059*5%,IF(T4059&lt;50000,T4059*7%,IF(T4059&lt;100000,T4059*9%,IF(T4059&lt;250000,T4059*12%,T4059*15%)))))</f>
        <v>899.15000000000009</v>
      </c>
    </row>
    <row r="4060" spans="1:23" x14ac:dyDescent="0.3">
      <c r="A4060" s="2" t="s">
        <v>2333</v>
      </c>
      <c r="B4060" s="4">
        <v>43687</v>
      </c>
      <c r="C4060" s="4">
        <v>43687</v>
      </c>
      <c r="D4060" s="2" t="s">
        <v>35</v>
      </c>
      <c r="E4060" s="2" t="s">
        <v>36</v>
      </c>
      <c r="F4060" s="2" t="s">
        <v>1199</v>
      </c>
      <c r="G4060" s="5" t="str">
        <f>VLOOKUP(F4060,'Customer Info'!A:B,2,0)</f>
        <v>Bryan</v>
      </c>
      <c r="H4060" s="5" t="str">
        <f>VLOOKUP(F4060,'Customer Info'!A:C,3,0)</f>
        <v>Spruell</v>
      </c>
      <c r="I4060" s="5" t="str">
        <f>VLOOKUP(F4060,'Customer Info'!A:E,5,0)</f>
        <v>Bekasi</v>
      </c>
      <c r="J4060" s="2" t="s">
        <v>121</v>
      </c>
      <c r="K4060" s="6" t="str">
        <f>VLOOKUP(J4060,'Product Details'!B:C,2,0)</f>
        <v>Furniture</v>
      </c>
      <c r="L4060" s="6" t="str">
        <f>VLOOKUP(J4060,'Product Details'!B:D,3,0)</f>
        <v>Furnishings</v>
      </c>
      <c r="M4060" s="6" t="s">
        <v>6421</v>
      </c>
      <c r="N4060" s="2">
        <v>8967</v>
      </c>
      <c r="O4060" s="2">
        <v>8151</v>
      </c>
      <c r="P4060" s="2">
        <v>2</v>
      </c>
      <c r="Q4060" s="7">
        <f>O4060*P4060</f>
        <v>16302</v>
      </c>
      <c r="R4060" s="7">
        <f>N4060*P4060</f>
        <v>17934</v>
      </c>
      <c r="S4060" s="2">
        <v>38</v>
      </c>
      <c r="T4060" s="8">
        <f>R4060+S4060</f>
        <v>17972</v>
      </c>
      <c r="U4060" s="8">
        <f>T4060-Q4060</f>
        <v>1670</v>
      </c>
      <c r="V4060" s="2" t="s">
        <v>33</v>
      </c>
      <c r="W4060" s="31">
        <f>IF(T4060&lt;5000,T4060*2%,IF(T4060&lt;25000,T4060*5%,IF(T4060&lt;50000,T4060*7%,IF(T4060&lt;100000,T4060*9%,IF(T4060&lt;250000,T4060*12%,T4060*15%)))))</f>
        <v>898.6</v>
      </c>
    </row>
    <row r="4061" spans="1:23" x14ac:dyDescent="0.3">
      <c r="A4061" s="2" t="s">
        <v>3124</v>
      </c>
      <c r="B4061" s="4">
        <v>43408</v>
      </c>
      <c r="C4061" s="4">
        <v>43408</v>
      </c>
      <c r="D4061" s="2" t="s">
        <v>28</v>
      </c>
      <c r="E4061" s="2" t="s">
        <v>91</v>
      </c>
      <c r="F4061" s="2" t="s">
        <v>2606</v>
      </c>
      <c r="G4061" s="5" t="str">
        <f>VLOOKUP(F4061,'Customer Info'!A:B,2,0)</f>
        <v>Thea</v>
      </c>
      <c r="H4061" s="5" t="str">
        <f>VLOOKUP(F4061,'Customer Info'!A:C,3,0)</f>
        <v>Hendricks</v>
      </c>
      <c r="I4061" s="5" t="str">
        <f>VLOOKUP(F4061,'Customer Info'!A:E,5,0)</f>
        <v>Moers</v>
      </c>
      <c r="J4061" s="2" t="s">
        <v>893</v>
      </c>
      <c r="K4061" s="6" t="str">
        <f>VLOOKUP(J4061,'Product Details'!B:C,2,0)</f>
        <v>Technology</v>
      </c>
      <c r="L4061" s="6" t="str">
        <f>VLOOKUP(J4061,'Product Details'!B:D,3,0)</f>
        <v>Machines</v>
      </c>
      <c r="M4061" s="6" t="s">
        <v>6485</v>
      </c>
      <c r="N4061" s="2">
        <v>4487</v>
      </c>
      <c r="O4061" s="2">
        <v>4201</v>
      </c>
      <c r="P4061" s="2">
        <v>4</v>
      </c>
      <c r="Q4061" s="7">
        <f>O4061*P4061</f>
        <v>16804</v>
      </c>
      <c r="R4061" s="7">
        <f>N4061*P4061</f>
        <v>17948</v>
      </c>
      <c r="S4061" s="2">
        <v>52</v>
      </c>
      <c r="T4061" s="8">
        <f>R4061+S4061</f>
        <v>18000</v>
      </c>
      <c r="U4061" s="8">
        <f>T4061-Q4061</f>
        <v>1196</v>
      </c>
      <c r="V4061" s="2" t="s">
        <v>33</v>
      </c>
      <c r="W4061" s="31">
        <f>IF(T4061&lt;5000,T4061*2%,IF(T4061&lt;25000,T4061*5%,IF(T4061&lt;50000,T4061*7%,IF(T4061&lt;100000,T4061*9%,IF(T4061&lt;250000,T4061*12%,T4061*15%)))))</f>
        <v>900</v>
      </c>
    </row>
    <row r="4062" spans="1:23" x14ac:dyDescent="0.3">
      <c r="A4062" s="2" t="s">
        <v>1861</v>
      </c>
      <c r="B4062" s="4">
        <v>43954</v>
      </c>
      <c r="C4062" s="4">
        <v>43954</v>
      </c>
      <c r="D4062" s="2" t="s">
        <v>28</v>
      </c>
      <c r="E4062" s="2" t="s">
        <v>91</v>
      </c>
      <c r="F4062" s="2" t="s">
        <v>1654</v>
      </c>
      <c r="G4062" s="5" t="str">
        <f>VLOOKUP(F4062,'Customer Info'!A:B,2,0)</f>
        <v>Sarah</v>
      </c>
      <c r="H4062" s="5" t="str">
        <f>VLOOKUP(F4062,'Customer Info'!A:C,3,0)</f>
        <v>Foster</v>
      </c>
      <c r="I4062" s="5" t="str">
        <f>VLOOKUP(F4062,'Customer Info'!A:E,5,0)</f>
        <v>Harbin</v>
      </c>
      <c r="J4062" s="2" t="s">
        <v>795</v>
      </c>
      <c r="K4062" s="6" t="str">
        <f>VLOOKUP(J4062,'Product Details'!B:C,2,0)</f>
        <v>Office_Supplies</v>
      </c>
      <c r="L4062" s="6" t="str">
        <f>VLOOKUP(J4062,'Product Details'!B:D,3,0)</f>
        <v>Binders</v>
      </c>
      <c r="M4062" s="6" t="s">
        <v>6519</v>
      </c>
      <c r="N4062" s="2">
        <v>2249</v>
      </c>
      <c r="O4062" s="2">
        <v>2102</v>
      </c>
      <c r="P4062" s="2">
        <v>8</v>
      </c>
      <c r="Q4062" s="7">
        <f>O4062*P4062</f>
        <v>16816</v>
      </c>
      <c r="R4062" s="7">
        <f>N4062*P4062</f>
        <v>17992</v>
      </c>
      <c r="S4062" s="2">
        <v>70</v>
      </c>
      <c r="T4062" s="8">
        <f>R4062+S4062</f>
        <v>18062</v>
      </c>
      <c r="U4062" s="8">
        <f>T4062-Q4062</f>
        <v>1246</v>
      </c>
      <c r="V4062" s="2" t="s">
        <v>33</v>
      </c>
      <c r="W4062" s="31">
        <f>IF(T4062&lt;5000,T4062*2%,IF(T4062&lt;25000,T4062*5%,IF(T4062&lt;50000,T4062*7%,IF(T4062&lt;100000,T4062*9%,IF(T4062&lt;250000,T4062*12%,T4062*15%)))))</f>
        <v>903.1</v>
      </c>
    </row>
    <row r="4063" spans="1:23" x14ac:dyDescent="0.3">
      <c r="A4063" s="2" t="s">
        <v>1435</v>
      </c>
      <c r="B4063" s="4">
        <v>43822</v>
      </c>
      <c r="C4063" s="4">
        <v>43823</v>
      </c>
      <c r="D4063" s="2" t="s">
        <v>28</v>
      </c>
      <c r="E4063" s="2" t="s">
        <v>48</v>
      </c>
      <c r="F4063" s="2" t="s">
        <v>1436</v>
      </c>
      <c r="G4063" s="5" t="str">
        <f>VLOOKUP(F4063,'Customer Info'!A:B,2,0)</f>
        <v>Alan</v>
      </c>
      <c r="H4063" s="5" t="str">
        <f>VLOOKUP(F4063,'Customer Info'!A:C,3,0)</f>
        <v>Shonely</v>
      </c>
      <c r="I4063" s="5" t="str">
        <f>VLOOKUP(F4063,'Customer Info'!A:E,5,0)</f>
        <v>Canberra</v>
      </c>
      <c r="J4063" s="2" t="s">
        <v>697</v>
      </c>
      <c r="K4063" s="6" t="str">
        <f>VLOOKUP(J4063,'Product Details'!B:C,2,0)</f>
        <v>Furniture</v>
      </c>
      <c r="L4063" s="6" t="str">
        <f>VLOOKUP(J4063,'Product Details'!B:D,3,0)</f>
        <v>Chairs</v>
      </c>
      <c r="M4063" s="6" t="s">
        <v>6511</v>
      </c>
      <c r="N4063" s="2">
        <v>6012</v>
      </c>
      <c r="O4063" s="2">
        <v>5677</v>
      </c>
      <c r="P4063" s="2">
        <v>3</v>
      </c>
      <c r="Q4063" s="7">
        <f>O4063*P4063</f>
        <v>17031</v>
      </c>
      <c r="R4063" s="7">
        <f>N4063*P4063</f>
        <v>18036</v>
      </c>
      <c r="S4063" s="2">
        <v>82</v>
      </c>
      <c r="T4063" s="8">
        <f>R4063+S4063</f>
        <v>18118</v>
      </c>
      <c r="U4063" s="8">
        <f>T4063-Q4063</f>
        <v>1087</v>
      </c>
      <c r="V4063" s="2" t="s">
        <v>33</v>
      </c>
      <c r="W4063" s="31">
        <f>IF(T4063&lt;5000,T4063*2%,IF(T4063&lt;25000,T4063*5%,IF(T4063&lt;50000,T4063*7%,IF(T4063&lt;100000,T4063*9%,IF(T4063&lt;250000,T4063*12%,T4063*15%)))))</f>
        <v>905.90000000000009</v>
      </c>
    </row>
    <row r="4064" spans="1:23" x14ac:dyDescent="0.3">
      <c r="A4064" s="2" t="s">
        <v>1371</v>
      </c>
      <c r="B4064" s="4">
        <v>43485</v>
      </c>
      <c r="C4064" s="4">
        <v>43485</v>
      </c>
      <c r="D4064" s="2" t="s">
        <v>28</v>
      </c>
      <c r="E4064" s="2" t="s">
        <v>43</v>
      </c>
      <c r="F4064" s="2" t="s">
        <v>456</v>
      </c>
      <c r="G4064" s="5" t="str">
        <f>VLOOKUP(F4064,'Customer Info'!A:B,2,0)</f>
        <v>Eugene</v>
      </c>
      <c r="H4064" s="5" t="str">
        <f>VLOOKUP(F4064,'Customer Info'!A:C,3,0)</f>
        <v>Moren</v>
      </c>
      <c r="I4064" s="5" t="str">
        <f>VLOOKUP(F4064,'Customer Info'!A:E,5,0)</f>
        <v>Patiala</v>
      </c>
      <c r="J4064" s="2" t="s">
        <v>280</v>
      </c>
      <c r="K4064" s="6" t="str">
        <f>VLOOKUP(J4064,'Product Details'!B:C,2,0)</f>
        <v>Furniture</v>
      </c>
      <c r="L4064" s="6" t="str">
        <f>VLOOKUP(J4064,'Product Details'!B:D,3,0)</f>
        <v>Chairs</v>
      </c>
      <c r="M4064" s="6" t="s">
        <v>6404</v>
      </c>
      <c r="N4064" s="2">
        <v>6012</v>
      </c>
      <c r="O4064" s="2">
        <v>5677</v>
      </c>
      <c r="P4064" s="2">
        <v>3</v>
      </c>
      <c r="Q4064" s="7">
        <f>O4064*P4064</f>
        <v>17031</v>
      </c>
      <c r="R4064" s="7">
        <f>N4064*P4064</f>
        <v>18036</v>
      </c>
      <c r="S4064" s="2">
        <v>75</v>
      </c>
      <c r="T4064" s="8">
        <f>R4064+S4064</f>
        <v>18111</v>
      </c>
      <c r="U4064" s="8">
        <f>T4064-Q4064</f>
        <v>1080</v>
      </c>
      <c r="V4064" s="2" t="s">
        <v>33</v>
      </c>
      <c r="W4064" s="31">
        <f>IF(T4064&lt;5000,T4064*2%,IF(T4064&lt;25000,T4064*5%,IF(T4064&lt;50000,T4064*7%,IF(T4064&lt;100000,T4064*9%,IF(T4064&lt;250000,T4064*12%,T4064*15%)))))</f>
        <v>905.55000000000007</v>
      </c>
    </row>
    <row r="4065" spans="1:23" x14ac:dyDescent="0.3">
      <c r="A4065" s="2" t="s">
        <v>4306</v>
      </c>
      <c r="B4065" s="4">
        <v>43577</v>
      </c>
      <c r="C4065" s="4">
        <v>43577</v>
      </c>
      <c r="D4065" s="2" t="s">
        <v>28</v>
      </c>
      <c r="E4065" s="2" t="s">
        <v>43</v>
      </c>
      <c r="F4065" s="2" t="s">
        <v>1524</v>
      </c>
      <c r="G4065" s="5" t="str">
        <f>VLOOKUP(F4065,'Customer Info'!A:B,2,0)</f>
        <v>Cari</v>
      </c>
      <c r="H4065" s="5" t="str">
        <f>VLOOKUP(F4065,'Customer Info'!A:C,3,0)</f>
        <v>Schnelling</v>
      </c>
      <c r="I4065" s="5" t="str">
        <f>VLOOKUP(F4065,'Customer Info'!A:E,5,0)</f>
        <v>Agra</v>
      </c>
      <c r="J4065" s="2" t="s">
        <v>322</v>
      </c>
      <c r="K4065" s="6" t="str">
        <f>VLOOKUP(J4065,'Product Details'!B:C,2,0)</f>
        <v>Technology</v>
      </c>
      <c r="L4065" s="6" t="str">
        <f>VLOOKUP(J4065,'Product Details'!B:D,3,0)</f>
        <v>Accessories</v>
      </c>
      <c r="M4065" s="6" t="s">
        <v>6475</v>
      </c>
      <c r="N4065" s="2">
        <v>6012</v>
      </c>
      <c r="O4065" s="2">
        <v>5677</v>
      </c>
      <c r="P4065" s="2">
        <v>3</v>
      </c>
      <c r="Q4065" s="7">
        <f>O4065*P4065</f>
        <v>17031</v>
      </c>
      <c r="R4065" s="7">
        <f>N4065*P4065</f>
        <v>18036</v>
      </c>
      <c r="S4065" s="2">
        <v>63</v>
      </c>
      <c r="T4065" s="8">
        <f>R4065+S4065</f>
        <v>18099</v>
      </c>
      <c r="U4065" s="8">
        <f>T4065-Q4065</f>
        <v>1068</v>
      </c>
      <c r="V4065" s="2" t="s">
        <v>63</v>
      </c>
      <c r="W4065" s="31">
        <f>IF(T4065&lt;5000,T4065*2%,IF(T4065&lt;25000,T4065*5%,IF(T4065&lt;50000,T4065*7%,IF(T4065&lt;100000,T4065*9%,IF(T4065&lt;250000,T4065*12%,T4065*15%)))))</f>
        <v>904.95</v>
      </c>
    </row>
    <row r="4066" spans="1:23" x14ac:dyDescent="0.3">
      <c r="A4066" s="2" t="s">
        <v>1854</v>
      </c>
      <c r="B4066" s="4">
        <v>44153</v>
      </c>
      <c r="C4066" s="4">
        <v>44155</v>
      </c>
      <c r="D4066" s="2" t="s">
        <v>28</v>
      </c>
      <c r="E4066" s="2" t="s">
        <v>91</v>
      </c>
      <c r="F4066" s="2" t="s">
        <v>1458</v>
      </c>
      <c r="G4066" s="5" t="str">
        <f>VLOOKUP(F4066,'Customer Info'!A:B,2,0)</f>
        <v>Darren</v>
      </c>
      <c r="H4066" s="5" t="str">
        <f>VLOOKUP(F4066,'Customer Info'!A:C,3,0)</f>
        <v>Koutras</v>
      </c>
      <c r="I4066" s="5" t="str">
        <f>VLOOKUP(F4066,'Customer Info'!A:E,5,0)</f>
        <v>Pune</v>
      </c>
      <c r="J4066" s="2" t="s">
        <v>466</v>
      </c>
      <c r="K4066" s="6" t="str">
        <f>VLOOKUP(J4066,'Product Details'!B:C,2,0)</f>
        <v>Technology</v>
      </c>
      <c r="L4066" s="6" t="str">
        <f>VLOOKUP(J4066,'Product Details'!B:D,3,0)</f>
        <v>Phones</v>
      </c>
      <c r="M4066" s="6" t="s">
        <v>6419</v>
      </c>
      <c r="N4066" s="2">
        <v>6012</v>
      </c>
      <c r="O4066" s="2">
        <v>5677</v>
      </c>
      <c r="P4066" s="2">
        <v>3</v>
      </c>
      <c r="Q4066" s="7">
        <f>O4066*P4066</f>
        <v>17031</v>
      </c>
      <c r="R4066" s="7">
        <f>N4066*P4066</f>
        <v>18036</v>
      </c>
      <c r="S4066" s="2">
        <v>48</v>
      </c>
      <c r="T4066" s="8">
        <f>R4066+S4066</f>
        <v>18084</v>
      </c>
      <c r="U4066" s="8">
        <f>T4066-Q4066</f>
        <v>1053</v>
      </c>
      <c r="V4066" s="2" t="s">
        <v>33</v>
      </c>
      <c r="W4066" s="31">
        <f>IF(T4066&lt;5000,T4066*2%,IF(T4066&lt;25000,T4066*5%,IF(T4066&lt;50000,T4066*7%,IF(T4066&lt;100000,T4066*9%,IF(T4066&lt;250000,T4066*12%,T4066*15%)))))</f>
        <v>904.2</v>
      </c>
    </row>
    <row r="4067" spans="1:23" x14ac:dyDescent="0.3">
      <c r="A4067" s="2" t="s">
        <v>2536</v>
      </c>
      <c r="B4067" s="4">
        <v>43487</v>
      </c>
      <c r="C4067" s="4">
        <v>43488</v>
      </c>
      <c r="D4067" s="2" t="s">
        <v>28</v>
      </c>
      <c r="E4067" s="2" t="s">
        <v>48</v>
      </c>
      <c r="F4067" s="2" t="s">
        <v>447</v>
      </c>
      <c r="G4067" s="5" t="str">
        <f>VLOOKUP(F4067,'Customer Info'!A:B,2,0)</f>
        <v>Lisa</v>
      </c>
      <c r="H4067" s="5" t="str">
        <f>VLOOKUP(F4067,'Customer Info'!A:C,3,0)</f>
        <v>DeCherney</v>
      </c>
      <c r="I4067" s="5" t="str">
        <f>VLOOKUP(F4067,'Customer Info'!A:E,5,0)</f>
        <v>Ningbo</v>
      </c>
      <c r="J4067" s="2" t="s">
        <v>217</v>
      </c>
      <c r="K4067" s="6" t="str">
        <f>VLOOKUP(J4067,'Product Details'!B:C,2,0)</f>
        <v>Office_Supplies</v>
      </c>
      <c r="L4067" s="6" t="str">
        <f>VLOOKUP(J4067,'Product Details'!B:D,3,0)</f>
        <v>Labels</v>
      </c>
      <c r="M4067" s="6" t="s">
        <v>6441</v>
      </c>
      <c r="N4067" s="2">
        <v>6012</v>
      </c>
      <c r="O4067" s="2">
        <v>5677</v>
      </c>
      <c r="P4067" s="2">
        <v>3</v>
      </c>
      <c r="Q4067" s="7">
        <f>O4067*P4067</f>
        <v>17031</v>
      </c>
      <c r="R4067" s="7">
        <f>N4067*P4067</f>
        <v>18036</v>
      </c>
      <c r="S4067" s="2">
        <v>32</v>
      </c>
      <c r="T4067" s="8">
        <f>R4067+S4067</f>
        <v>18068</v>
      </c>
      <c r="U4067" s="8">
        <f>T4067-Q4067</f>
        <v>1037</v>
      </c>
      <c r="V4067" s="2" t="s">
        <v>33</v>
      </c>
      <c r="W4067" s="31">
        <f>IF(T4067&lt;5000,T4067*2%,IF(T4067&lt;25000,T4067*5%,IF(T4067&lt;50000,T4067*7%,IF(T4067&lt;100000,T4067*9%,IF(T4067&lt;250000,T4067*12%,T4067*15%)))))</f>
        <v>903.40000000000009</v>
      </c>
    </row>
    <row r="4068" spans="1:23" x14ac:dyDescent="0.3">
      <c r="A4068" s="2" t="s">
        <v>5060</v>
      </c>
      <c r="B4068" s="4">
        <v>43486</v>
      </c>
      <c r="C4068" s="4">
        <v>43487</v>
      </c>
      <c r="D4068" s="2" t="s">
        <v>28</v>
      </c>
      <c r="E4068" s="2" t="s">
        <v>48</v>
      </c>
      <c r="F4068" s="2" t="s">
        <v>1233</v>
      </c>
      <c r="G4068" s="5" t="str">
        <f>VLOOKUP(F4068,'Customer Info'!A:B,2,0)</f>
        <v>Liz</v>
      </c>
      <c r="H4068" s="5" t="str">
        <f>VLOOKUP(F4068,'Customer Info'!A:C,3,0)</f>
        <v>Carlisle</v>
      </c>
      <c r="I4068" s="5" t="str">
        <f>VLOOKUP(F4068,'Customer Info'!A:E,5,0)</f>
        <v>Luoyang</v>
      </c>
      <c r="J4068" s="2" t="s">
        <v>325</v>
      </c>
      <c r="K4068" s="6" t="str">
        <f>VLOOKUP(J4068,'Product Details'!B:C,2,0)</f>
        <v>Technology</v>
      </c>
      <c r="L4068" s="6" t="str">
        <f>VLOOKUP(J4068,'Product Details'!B:D,3,0)</f>
        <v>Copiers</v>
      </c>
      <c r="M4068" s="6" t="s">
        <v>6415</v>
      </c>
      <c r="N4068" s="2">
        <v>2007</v>
      </c>
      <c r="O4068" s="2">
        <v>1839</v>
      </c>
      <c r="P4068" s="2">
        <v>9</v>
      </c>
      <c r="Q4068" s="7">
        <f>O4068*P4068</f>
        <v>16551</v>
      </c>
      <c r="R4068" s="7">
        <f>N4068*P4068</f>
        <v>18063</v>
      </c>
      <c r="S4068" s="2">
        <v>63</v>
      </c>
      <c r="T4068" s="8">
        <f>R4068+S4068</f>
        <v>18126</v>
      </c>
      <c r="U4068" s="8">
        <f>T4068-Q4068</f>
        <v>1575</v>
      </c>
      <c r="V4068" s="2" t="s">
        <v>63</v>
      </c>
      <c r="W4068" s="31">
        <f>IF(T4068&lt;5000,T4068*2%,IF(T4068&lt;25000,T4068*5%,IF(T4068&lt;50000,T4068*7%,IF(T4068&lt;100000,T4068*9%,IF(T4068&lt;250000,T4068*12%,T4068*15%)))))</f>
        <v>906.30000000000007</v>
      </c>
    </row>
    <row r="4069" spans="1:23" x14ac:dyDescent="0.3">
      <c r="A4069" s="2" t="s">
        <v>515</v>
      </c>
      <c r="B4069" s="4">
        <v>43274</v>
      </c>
      <c r="C4069" s="4">
        <v>43276</v>
      </c>
      <c r="D4069" s="2" t="s">
        <v>35</v>
      </c>
      <c r="E4069" s="2" t="s">
        <v>29</v>
      </c>
      <c r="F4069" s="2" t="s">
        <v>216</v>
      </c>
      <c r="G4069" s="5" t="str">
        <f>VLOOKUP(F4069,'Customer Info'!A:B,2,0)</f>
        <v>Laurel</v>
      </c>
      <c r="H4069" s="5" t="str">
        <f>VLOOKUP(F4069,'Customer Info'!A:C,3,0)</f>
        <v>Beltran</v>
      </c>
      <c r="I4069" s="5" t="str">
        <f>VLOOKUP(F4069,'Customer Info'!A:E,5,0)</f>
        <v>Bonn</v>
      </c>
      <c r="J4069" s="2" t="s">
        <v>269</v>
      </c>
      <c r="K4069" s="6" t="str">
        <f>VLOOKUP(J4069,'Product Details'!B:C,2,0)</f>
        <v>Furniture</v>
      </c>
      <c r="L4069" s="6" t="str">
        <f>VLOOKUP(J4069,'Product Details'!B:D,3,0)</f>
        <v>Furnishings</v>
      </c>
      <c r="M4069" s="6" t="s">
        <v>6523</v>
      </c>
      <c r="N4069" s="2">
        <v>9033</v>
      </c>
      <c r="O4069" s="2">
        <v>8132</v>
      </c>
      <c r="P4069" s="2">
        <v>2</v>
      </c>
      <c r="Q4069" s="7">
        <f>O4069*P4069</f>
        <v>16264</v>
      </c>
      <c r="R4069" s="7">
        <f>N4069*P4069</f>
        <v>18066</v>
      </c>
      <c r="S4069" s="2">
        <v>98</v>
      </c>
      <c r="T4069" s="8">
        <f>R4069+S4069</f>
        <v>18164</v>
      </c>
      <c r="U4069" s="8">
        <f>T4069-Q4069</f>
        <v>1900</v>
      </c>
      <c r="V4069" s="2" t="s">
        <v>33</v>
      </c>
      <c r="W4069" s="31">
        <f>IF(T4069&lt;5000,T4069*2%,IF(T4069&lt;25000,T4069*5%,IF(T4069&lt;50000,T4069*7%,IF(T4069&lt;100000,T4069*9%,IF(T4069&lt;250000,T4069*12%,T4069*15%)))))</f>
        <v>908.2</v>
      </c>
    </row>
    <row r="4070" spans="1:23" x14ac:dyDescent="0.3">
      <c r="A4070" s="2" t="s">
        <v>4057</v>
      </c>
      <c r="B4070" s="4">
        <v>43305</v>
      </c>
      <c r="C4070" s="4">
        <v>43307</v>
      </c>
      <c r="D4070" s="2" t="s">
        <v>35</v>
      </c>
      <c r="E4070" s="2" t="s">
        <v>91</v>
      </c>
      <c r="F4070" s="2" t="s">
        <v>192</v>
      </c>
      <c r="G4070" s="5" t="str">
        <f>VLOOKUP(F4070,'Customer Info'!A:B,2,0)</f>
        <v>Annie</v>
      </c>
      <c r="H4070" s="5" t="str">
        <f>VLOOKUP(F4070,'Customer Info'!A:C,3,0)</f>
        <v>Thurman</v>
      </c>
      <c r="I4070" s="5" t="str">
        <f>VLOOKUP(F4070,'Customer Info'!A:E,5,0)</f>
        <v>Sydney</v>
      </c>
      <c r="J4070" s="2" t="s">
        <v>398</v>
      </c>
      <c r="K4070" s="6" t="str">
        <f>VLOOKUP(J4070,'Product Details'!B:C,2,0)</f>
        <v>Office_Supplies</v>
      </c>
      <c r="L4070" s="6" t="str">
        <f>VLOOKUP(J4070,'Product Details'!B:D,3,0)</f>
        <v>Art</v>
      </c>
      <c r="M4070" s="6" t="s">
        <v>6425</v>
      </c>
      <c r="N4070" s="2">
        <v>9033</v>
      </c>
      <c r="O4070" s="2">
        <v>8132</v>
      </c>
      <c r="P4070" s="2">
        <v>2</v>
      </c>
      <c r="Q4070" s="7">
        <f>O4070*P4070</f>
        <v>16264</v>
      </c>
      <c r="R4070" s="7">
        <f>N4070*P4070</f>
        <v>18066</v>
      </c>
      <c r="S4070" s="2">
        <v>65</v>
      </c>
      <c r="T4070" s="8">
        <f>R4070+S4070</f>
        <v>18131</v>
      </c>
      <c r="U4070" s="8">
        <f>T4070-Q4070</f>
        <v>1867</v>
      </c>
      <c r="V4070" s="2" t="s">
        <v>63</v>
      </c>
      <c r="W4070" s="31">
        <f>IF(T4070&lt;5000,T4070*2%,IF(T4070&lt;25000,T4070*5%,IF(T4070&lt;50000,T4070*7%,IF(T4070&lt;100000,T4070*9%,IF(T4070&lt;250000,T4070*12%,T4070*15%)))))</f>
        <v>906.55000000000007</v>
      </c>
    </row>
    <row r="4071" spans="1:23" x14ac:dyDescent="0.3">
      <c r="A4071" s="2" t="s">
        <v>4215</v>
      </c>
      <c r="B4071" s="4">
        <v>43460</v>
      </c>
      <c r="C4071" s="4">
        <v>43460</v>
      </c>
      <c r="D4071" s="2" t="s">
        <v>35</v>
      </c>
      <c r="E4071" s="2" t="s">
        <v>29</v>
      </c>
      <c r="F4071" s="2" t="s">
        <v>663</v>
      </c>
      <c r="G4071" s="5" t="str">
        <f>VLOOKUP(F4071,'Customer Info'!A:B,2,0)</f>
        <v>Aaron</v>
      </c>
      <c r="H4071" s="5" t="str">
        <f>VLOOKUP(F4071,'Customer Info'!A:C,3,0)</f>
        <v>Bergman</v>
      </c>
      <c r="I4071" s="5" t="str">
        <f>VLOOKUP(F4071,'Customer Info'!A:E,5,0)</f>
        <v>Halle</v>
      </c>
      <c r="J4071" s="2" t="s">
        <v>70</v>
      </c>
      <c r="K4071" s="6" t="str">
        <f>VLOOKUP(J4071,'Product Details'!B:C,2,0)</f>
        <v>Furniture</v>
      </c>
      <c r="L4071" s="6" t="str">
        <f>VLOOKUP(J4071,'Product Details'!B:D,3,0)</f>
        <v>Furnishings</v>
      </c>
      <c r="M4071" s="6" t="s">
        <v>6536</v>
      </c>
      <c r="N4071" s="2">
        <v>9033</v>
      </c>
      <c r="O4071" s="2">
        <v>8132</v>
      </c>
      <c r="P4071" s="2">
        <v>2</v>
      </c>
      <c r="Q4071" s="7">
        <f>O4071*P4071</f>
        <v>16264</v>
      </c>
      <c r="R4071" s="7">
        <f>N4071*P4071</f>
        <v>18066</v>
      </c>
      <c r="S4071" s="2">
        <v>55</v>
      </c>
      <c r="T4071" s="8">
        <f>R4071+S4071</f>
        <v>18121</v>
      </c>
      <c r="U4071" s="8">
        <f>T4071-Q4071</f>
        <v>1857</v>
      </c>
      <c r="V4071" s="2" t="s">
        <v>71</v>
      </c>
      <c r="W4071" s="31">
        <f>IF(T4071&lt;5000,T4071*2%,IF(T4071&lt;25000,T4071*5%,IF(T4071&lt;50000,T4071*7%,IF(T4071&lt;100000,T4071*9%,IF(T4071&lt;250000,T4071*12%,T4071*15%)))))</f>
        <v>906.05000000000007</v>
      </c>
    </row>
    <row r="4072" spans="1:23" x14ac:dyDescent="0.3">
      <c r="A4072" s="2" t="s">
        <v>3373</v>
      </c>
      <c r="B4072" s="4">
        <v>43672</v>
      </c>
      <c r="C4072" s="4">
        <v>43674</v>
      </c>
      <c r="D4072" s="2" t="s">
        <v>35</v>
      </c>
      <c r="E4072" s="2" t="s">
        <v>48</v>
      </c>
      <c r="F4072" s="2" t="s">
        <v>1039</v>
      </c>
      <c r="G4072" s="5" t="str">
        <f>VLOOKUP(F4072,'Customer Info'!A:B,2,0)</f>
        <v>Jessica</v>
      </c>
      <c r="H4072" s="5" t="str">
        <f>VLOOKUP(F4072,'Customer Info'!A:C,3,0)</f>
        <v>Myrick</v>
      </c>
      <c r="I4072" s="5" t="str">
        <f>VLOOKUP(F4072,'Customer Info'!A:E,5,0)</f>
        <v>Jakarta</v>
      </c>
      <c r="J4072" s="2" t="s">
        <v>172</v>
      </c>
      <c r="K4072" s="6" t="str">
        <f>VLOOKUP(J4072,'Product Details'!B:C,2,0)</f>
        <v>Office_Supplies</v>
      </c>
      <c r="L4072" s="6" t="str">
        <f>VLOOKUP(J4072,'Product Details'!B:D,3,0)</f>
        <v>Fasteners</v>
      </c>
      <c r="M4072" s="6" t="s">
        <v>6539</v>
      </c>
      <c r="N4072" s="2">
        <v>6024</v>
      </c>
      <c r="O4072" s="2">
        <v>5424</v>
      </c>
      <c r="P4072" s="2">
        <v>3</v>
      </c>
      <c r="Q4072" s="7">
        <f>O4072*P4072</f>
        <v>16272</v>
      </c>
      <c r="R4072" s="7">
        <f>N4072*P4072</f>
        <v>18072</v>
      </c>
      <c r="S4072" s="2">
        <v>100</v>
      </c>
      <c r="T4072" s="8">
        <f>R4072+S4072</f>
        <v>18172</v>
      </c>
      <c r="U4072" s="8">
        <f>T4072-Q4072</f>
        <v>1900</v>
      </c>
      <c r="V4072" s="2" t="s">
        <v>33</v>
      </c>
      <c r="W4072" s="31">
        <f>IF(T4072&lt;5000,T4072*2%,IF(T4072&lt;25000,T4072*5%,IF(T4072&lt;50000,T4072*7%,IF(T4072&lt;100000,T4072*9%,IF(T4072&lt;250000,T4072*12%,T4072*15%)))))</f>
        <v>908.6</v>
      </c>
    </row>
    <row r="4073" spans="1:23" x14ac:dyDescent="0.3">
      <c r="A4073" s="2" t="s">
        <v>4541</v>
      </c>
      <c r="B4073" s="4">
        <v>43771</v>
      </c>
      <c r="C4073" s="4">
        <v>43772</v>
      </c>
      <c r="D4073" s="2" t="s">
        <v>35</v>
      </c>
      <c r="E4073" s="2" t="s">
        <v>29</v>
      </c>
      <c r="F4073" s="2" t="s">
        <v>749</v>
      </c>
      <c r="G4073" s="5" t="str">
        <f>VLOOKUP(F4073,'Customer Info'!A:B,2,0)</f>
        <v>Clay</v>
      </c>
      <c r="H4073" s="5" t="str">
        <f>VLOOKUP(F4073,'Customer Info'!A:C,3,0)</f>
        <v>Cheatham</v>
      </c>
      <c r="I4073" s="5" t="str">
        <f>VLOOKUP(F4073,'Customer Info'!A:E,5,0)</f>
        <v>Freiburg</v>
      </c>
      <c r="J4073" s="2" t="s">
        <v>718</v>
      </c>
      <c r="K4073" s="6" t="str">
        <f>VLOOKUP(J4073,'Product Details'!B:C,2,0)</f>
        <v>Office_Supplies</v>
      </c>
      <c r="L4073" s="6" t="str">
        <f>VLOOKUP(J4073,'Product Details'!B:D,3,0)</f>
        <v>Labels</v>
      </c>
      <c r="M4073" s="6" t="s">
        <v>6508</v>
      </c>
      <c r="N4073" s="2">
        <v>6024</v>
      </c>
      <c r="O4073" s="2">
        <v>5424</v>
      </c>
      <c r="P4073" s="2">
        <v>3</v>
      </c>
      <c r="Q4073" s="7">
        <f>O4073*P4073</f>
        <v>16272</v>
      </c>
      <c r="R4073" s="7">
        <f>N4073*P4073</f>
        <v>18072</v>
      </c>
      <c r="S4073" s="2">
        <v>84</v>
      </c>
      <c r="T4073" s="8">
        <f>R4073+S4073</f>
        <v>18156</v>
      </c>
      <c r="U4073" s="8">
        <f>T4073-Q4073</f>
        <v>1884</v>
      </c>
      <c r="V4073" s="2" t="s">
        <v>33</v>
      </c>
      <c r="W4073" s="31">
        <f>IF(T4073&lt;5000,T4073*2%,IF(T4073&lt;25000,T4073*5%,IF(T4073&lt;50000,T4073*7%,IF(T4073&lt;100000,T4073*9%,IF(T4073&lt;250000,T4073*12%,T4073*15%)))))</f>
        <v>907.80000000000007</v>
      </c>
    </row>
    <row r="4074" spans="1:23" x14ac:dyDescent="0.3">
      <c r="A4074" s="2" t="s">
        <v>5436</v>
      </c>
      <c r="B4074" s="4">
        <v>44176</v>
      </c>
      <c r="C4074" s="4">
        <v>44178</v>
      </c>
      <c r="D4074" s="2" t="s">
        <v>35</v>
      </c>
      <c r="E4074" s="2" t="s">
        <v>36</v>
      </c>
      <c r="F4074" s="2" t="s">
        <v>174</v>
      </c>
      <c r="G4074" s="5" t="str">
        <f>VLOOKUP(F4074,'Customer Info'!A:B,2,0)</f>
        <v>Laurel</v>
      </c>
      <c r="H4074" s="5" t="str">
        <f>VLOOKUP(F4074,'Customer Info'!A:C,3,0)</f>
        <v>Workman</v>
      </c>
      <c r="I4074" s="5" t="str">
        <f>VLOOKUP(F4074,'Customer Info'!A:E,5,0)</f>
        <v>Dongguan</v>
      </c>
      <c r="J4074" s="2" t="s">
        <v>382</v>
      </c>
      <c r="K4074" s="6" t="str">
        <f>VLOOKUP(J4074,'Product Details'!B:C,2,0)</f>
        <v>Office_Supplies</v>
      </c>
      <c r="L4074" s="6" t="str">
        <f>VLOOKUP(J4074,'Product Details'!B:D,3,0)</f>
        <v>Storage</v>
      </c>
      <c r="M4074" s="6" t="s">
        <v>6548</v>
      </c>
      <c r="N4074" s="2">
        <v>6024</v>
      </c>
      <c r="O4074" s="2">
        <v>5424</v>
      </c>
      <c r="P4074" s="2">
        <v>3</v>
      </c>
      <c r="Q4074" s="7">
        <f>O4074*P4074</f>
        <v>16272</v>
      </c>
      <c r="R4074" s="7">
        <f>N4074*P4074</f>
        <v>18072</v>
      </c>
      <c r="S4074" s="2">
        <v>48</v>
      </c>
      <c r="T4074" s="8">
        <f>R4074+S4074</f>
        <v>18120</v>
      </c>
      <c r="U4074" s="8">
        <f>T4074-Q4074</f>
        <v>1848</v>
      </c>
      <c r="V4074" s="2" t="s">
        <v>30</v>
      </c>
      <c r="W4074" s="31">
        <f>IF(T4074&lt;5000,T4074*2%,IF(T4074&lt;25000,T4074*5%,IF(T4074&lt;50000,T4074*7%,IF(T4074&lt;100000,T4074*9%,IF(T4074&lt;250000,T4074*12%,T4074*15%)))))</f>
        <v>906</v>
      </c>
    </row>
    <row r="4075" spans="1:23" x14ac:dyDescent="0.3">
      <c r="A4075" s="2" t="s">
        <v>4793</v>
      </c>
      <c r="B4075" s="4">
        <v>43190</v>
      </c>
      <c r="C4075" s="4">
        <v>43190</v>
      </c>
      <c r="D4075" s="2" t="s">
        <v>28</v>
      </c>
      <c r="E4075" s="2" t="s">
        <v>36</v>
      </c>
      <c r="F4075" s="2" t="s">
        <v>375</v>
      </c>
      <c r="G4075" s="5" t="str">
        <f>VLOOKUP(F4075,'Customer Info'!A:B,2,0)</f>
        <v>Joy</v>
      </c>
      <c r="H4075" s="5" t="str">
        <f>VLOOKUP(F4075,'Customer Info'!A:C,3,0)</f>
        <v>Daniels</v>
      </c>
      <c r="I4075" s="5" t="str">
        <f>VLOOKUP(F4075,'Customer Info'!A:E,5,0)</f>
        <v>Cairns</v>
      </c>
      <c r="J4075" s="2" t="s">
        <v>718</v>
      </c>
      <c r="K4075" s="6" t="str">
        <f>VLOOKUP(J4075,'Product Details'!B:C,2,0)</f>
        <v>Office_Supplies</v>
      </c>
      <c r="L4075" s="6" t="str">
        <f>VLOOKUP(J4075,'Product Details'!B:D,3,0)</f>
        <v>Labels</v>
      </c>
      <c r="M4075" s="6" t="s">
        <v>6508</v>
      </c>
      <c r="N4075" s="2">
        <v>1808</v>
      </c>
      <c r="O4075" s="2">
        <v>1740</v>
      </c>
      <c r="P4075" s="2">
        <v>10</v>
      </c>
      <c r="Q4075" s="7">
        <f>O4075*P4075</f>
        <v>17400</v>
      </c>
      <c r="R4075" s="7">
        <f>N4075*P4075</f>
        <v>18080</v>
      </c>
      <c r="S4075" s="2">
        <v>89</v>
      </c>
      <c r="T4075" s="8">
        <f>R4075+S4075</f>
        <v>18169</v>
      </c>
      <c r="U4075" s="8">
        <f>T4075-Q4075</f>
        <v>769</v>
      </c>
      <c r="V4075" s="2" t="s">
        <v>33</v>
      </c>
      <c r="W4075" s="31">
        <f>IF(T4075&lt;5000,T4075*2%,IF(T4075&lt;25000,T4075*5%,IF(T4075&lt;50000,T4075*7%,IF(T4075&lt;100000,T4075*9%,IF(T4075&lt;250000,T4075*12%,T4075*15%)))))</f>
        <v>908.45</v>
      </c>
    </row>
    <row r="4076" spans="1:23" x14ac:dyDescent="0.3">
      <c r="A4076" s="2" t="s">
        <v>3012</v>
      </c>
      <c r="B4076" s="4">
        <v>43266</v>
      </c>
      <c r="C4076" s="4">
        <v>43268</v>
      </c>
      <c r="D4076" s="2" t="s">
        <v>35</v>
      </c>
      <c r="E4076" s="2" t="s">
        <v>68</v>
      </c>
      <c r="F4076" s="2" t="s">
        <v>1211</v>
      </c>
      <c r="G4076" s="5" t="str">
        <f>VLOOKUP(F4076,'Customer Info'!A:B,2,0)</f>
        <v>Debra</v>
      </c>
      <c r="H4076" s="5" t="str">
        <f>VLOOKUP(F4076,'Customer Info'!A:C,3,0)</f>
        <v>Catini</v>
      </c>
      <c r="I4076" s="5" t="str">
        <f>VLOOKUP(F4076,'Customer Info'!A:E,5,0)</f>
        <v>Brisbane</v>
      </c>
      <c r="J4076" s="2" t="s">
        <v>448</v>
      </c>
      <c r="K4076" s="6" t="str">
        <f>VLOOKUP(J4076,'Product Details'!B:C,2,0)</f>
        <v>Office_Supplies</v>
      </c>
      <c r="L4076" s="6" t="str">
        <f>VLOOKUP(J4076,'Product Details'!B:D,3,0)</f>
        <v>Envelopes</v>
      </c>
      <c r="M4076" s="6" t="s">
        <v>6407</v>
      </c>
      <c r="N4076" s="2">
        <v>6027</v>
      </c>
      <c r="O4076" s="2">
        <v>5694</v>
      </c>
      <c r="P4076" s="2">
        <v>3</v>
      </c>
      <c r="Q4076" s="7">
        <f>O4076*P4076</f>
        <v>17082</v>
      </c>
      <c r="R4076" s="7">
        <f>N4076*P4076</f>
        <v>18081</v>
      </c>
      <c r="S4076" s="2">
        <v>41</v>
      </c>
      <c r="T4076" s="8">
        <f>R4076+S4076</f>
        <v>18122</v>
      </c>
      <c r="U4076" s="8">
        <f>T4076-Q4076</f>
        <v>1040</v>
      </c>
      <c r="V4076" s="2" t="s">
        <v>33</v>
      </c>
      <c r="W4076" s="31">
        <f>IF(T4076&lt;5000,T4076*2%,IF(T4076&lt;25000,T4076*5%,IF(T4076&lt;50000,T4076*7%,IF(T4076&lt;100000,T4076*9%,IF(T4076&lt;250000,T4076*12%,T4076*15%)))))</f>
        <v>906.1</v>
      </c>
    </row>
    <row r="4077" spans="1:23" x14ac:dyDescent="0.3">
      <c r="A4077" s="2" t="s">
        <v>5467</v>
      </c>
      <c r="B4077" s="4">
        <v>44139</v>
      </c>
      <c r="C4077" s="4">
        <v>44141</v>
      </c>
      <c r="D4077" s="2" t="s">
        <v>35</v>
      </c>
      <c r="E4077" s="2" t="s">
        <v>91</v>
      </c>
      <c r="F4077" s="2" t="s">
        <v>631</v>
      </c>
      <c r="G4077" s="5" t="str">
        <f>VLOOKUP(F4077,'Customer Info'!A:B,2,0)</f>
        <v>Bart</v>
      </c>
      <c r="H4077" s="5" t="str">
        <f>VLOOKUP(F4077,'Customer Info'!A:C,3,0)</f>
        <v>Folk</v>
      </c>
      <c r="I4077" s="5" t="str">
        <f>VLOOKUP(F4077,'Customer Info'!A:E,5,0)</f>
        <v>Melbourne</v>
      </c>
      <c r="J4077" s="2" t="s">
        <v>316</v>
      </c>
      <c r="K4077" s="6" t="str">
        <f>VLOOKUP(J4077,'Product Details'!B:C,2,0)</f>
        <v>Technology</v>
      </c>
      <c r="L4077" s="6" t="str">
        <f>VLOOKUP(J4077,'Product Details'!B:D,3,0)</f>
        <v>Accessories</v>
      </c>
      <c r="M4077" s="6" t="s">
        <v>6430</v>
      </c>
      <c r="N4077" s="2">
        <v>6027</v>
      </c>
      <c r="O4077" s="2">
        <v>5694</v>
      </c>
      <c r="P4077" s="2">
        <v>3</v>
      </c>
      <c r="Q4077" s="7">
        <f>O4077*P4077</f>
        <v>17082</v>
      </c>
      <c r="R4077" s="7">
        <f>N4077*P4077</f>
        <v>18081</v>
      </c>
      <c r="S4077" s="2">
        <v>29</v>
      </c>
      <c r="T4077" s="8">
        <f>R4077+S4077</f>
        <v>18110</v>
      </c>
      <c r="U4077" s="8">
        <f>T4077-Q4077</f>
        <v>1028</v>
      </c>
      <c r="V4077" s="2" t="s">
        <v>33</v>
      </c>
      <c r="W4077" s="31">
        <f>IF(T4077&lt;5000,T4077*2%,IF(T4077&lt;25000,T4077*5%,IF(T4077&lt;50000,T4077*7%,IF(T4077&lt;100000,T4077*9%,IF(T4077&lt;250000,T4077*12%,T4077*15%)))))</f>
        <v>905.5</v>
      </c>
    </row>
    <row r="4078" spans="1:23" x14ac:dyDescent="0.3">
      <c r="A4078" s="2" t="s">
        <v>1111</v>
      </c>
      <c r="B4078" s="4">
        <v>43691</v>
      </c>
      <c r="C4078" s="4">
        <v>43692</v>
      </c>
      <c r="D4078" s="2" t="s">
        <v>28</v>
      </c>
      <c r="E4078" s="2" t="s">
        <v>36</v>
      </c>
      <c r="F4078" s="2" t="s">
        <v>766</v>
      </c>
      <c r="G4078" s="5" t="str">
        <f>VLOOKUP(F4078,'Customer Info'!A:B,2,0)</f>
        <v>Brad</v>
      </c>
      <c r="H4078" s="5" t="str">
        <f>VLOOKUP(F4078,'Customer Info'!A:C,3,0)</f>
        <v>Thomas</v>
      </c>
      <c r="I4078" s="5" t="str">
        <f>VLOOKUP(F4078,'Customer Info'!A:E,5,0)</f>
        <v>Udaipur</v>
      </c>
      <c r="J4078" s="2" t="s">
        <v>361</v>
      </c>
      <c r="K4078" s="6" t="str">
        <f>VLOOKUP(J4078,'Product Details'!B:C,2,0)</f>
        <v>Technology</v>
      </c>
      <c r="L4078" s="6" t="str">
        <f>VLOOKUP(J4078,'Product Details'!B:D,3,0)</f>
        <v>Machines</v>
      </c>
      <c r="M4078" s="6" t="s">
        <v>6423</v>
      </c>
      <c r="N4078" s="2">
        <v>1292</v>
      </c>
      <c r="O4078" s="2">
        <v>1185</v>
      </c>
      <c r="P4078" s="2">
        <v>14</v>
      </c>
      <c r="Q4078" s="7">
        <f>O4078*P4078</f>
        <v>16590</v>
      </c>
      <c r="R4078" s="7">
        <f>N4078*P4078</f>
        <v>18088</v>
      </c>
      <c r="S4078" s="2">
        <v>54</v>
      </c>
      <c r="T4078" s="8">
        <f>R4078+S4078</f>
        <v>18142</v>
      </c>
      <c r="U4078" s="8">
        <f>T4078-Q4078</f>
        <v>1552</v>
      </c>
      <c r="V4078" s="2" t="s">
        <v>33</v>
      </c>
      <c r="W4078" s="31">
        <f>IF(T4078&lt;5000,T4078*2%,IF(T4078&lt;25000,T4078*5%,IF(T4078&lt;50000,T4078*7%,IF(T4078&lt;100000,T4078*9%,IF(T4078&lt;250000,T4078*12%,T4078*15%)))))</f>
        <v>907.1</v>
      </c>
    </row>
    <row r="4079" spans="1:23" x14ac:dyDescent="0.3">
      <c r="A4079" s="2" t="s">
        <v>5445</v>
      </c>
      <c r="B4079" s="4">
        <v>44059</v>
      </c>
      <c r="C4079" s="4">
        <v>44060</v>
      </c>
      <c r="D4079" s="2" t="s">
        <v>35</v>
      </c>
      <c r="E4079" s="2" t="s">
        <v>91</v>
      </c>
      <c r="F4079" s="2" t="s">
        <v>1036</v>
      </c>
      <c r="G4079" s="5" t="str">
        <f>VLOOKUP(F4079,'Customer Info'!A:B,2,0)</f>
        <v>Ralph</v>
      </c>
      <c r="H4079" s="5" t="str">
        <f>VLOOKUP(F4079,'Customer Info'!A:C,3,0)</f>
        <v>Arnett</v>
      </c>
      <c r="I4079" s="5" t="str">
        <f>VLOOKUP(F4079,'Customer Info'!A:E,5,0)</f>
        <v>Jhansi</v>
      </c>
      <c r="J4079" s="2" t="s">
        <v>220</v>
      </c>
      <c r="K4079" s="6" t="str">
        <f>VLOOKUP(J4079,'Product Details'!B:C,2,0)</f>
        <v>Office_Supplies</v>
      </c>
      <c r="L4079" s="6" t="str">
        <f>VLOOKUP(J4079,'Product Details'!B:D,3,0)</f>
        <v>Storage</v>
      </c>
      <c r="M4079" s="6" t="s">
        <v>6541</v>
      </c>
      <c r="N4079" s="2">
        <v>6060</v>
      </c>
      <c r="O4079" s="2">
        <v>6002</v>
      </c>
      <c r="P4079" s="2">
        <v>3</v>
      </c>
      <c r="Q4079" s="7">
        <f>O4079*P4079</f>
        <v>18006</v>
      </c>
      <c r="R4079" s="7">
        <f>N4079*P4079</f>
        <v>18180</v>
      </c>
      <c r="S4079" s="2">
        <v>92</v>
      </c>
      <c r="T4079" s="8">
        <f>R4079+S4079</f>
        <v>18272</v>
      </c>
      <c r="U4079" s="8">
        <f>T4079-Q4079</f>
        <v>266</v>
      </c>
      <c r="V4079" s="2" t="s">
        <v>63</v>
      </c>
      <c r="W4079" s="31">
        <f>IF(T4079&lt;5000,T4079*2%,IF(T4079&lt;25000,T4079*5%,IF(T4079&lt;50000,T4079*7%,IF(T4079&lt;100000,T4079*9%,IF(T4079&lt;250000,T4079*12%,T4079*15%)))))</f>
        <v>913.6</v>
      </c>
    </row>
    <row r="4080" spans="1:23" x14ac:dyDescent="0.3">
      <c r="A4080" s="2" t="s">
        <v>1618</v>
      </c>
      <c r="B4080" s="4">
        <v>43966</v>
      </c>
      <c r="C4080" s="4">
        <v>43968</v>
      </c>
      <c r="D4080" s="2" t="s">
        <v>28</v>
      </c>
      <c r="E4080" s="2" t="s">
        <v>43</v>
      </c>
      <c r="F4080" s="2" t="s">
        <v>672</v>
      </c>
      <c r="G4080" s="5" t="str">
        <f>VLOOKUP(F4080,'Customer Info'!A:B,2,0)</f>
        <v>Stuart</v>
      </c>
      <c r="H4080" s="5" t="str">
        <f>VLOOKUP(F4080,'Customer Info'!A:C,3,0)</f>
        <v>Calhoun</v>
      </c>
      <c r="I4080" s="5" t="str">
        <f>VLOOKUP(F4080,'Customer Info'!A:E,5,0)</f>
        <v>Bochum</v>
      </c>
      <c r="J4080" s="2" t="s">
        <v>183</v>
      </c>
      <c r="K4080" s="6" t="str">
        <f>VLOOKUP(J4080,'Product Details'!B:C,2,0)</f>
        <v>Furniture</v>
      </c>
      <c r="L4080" s="6" t="str">
        <f>VLOOKUP(J4080,'Product Details'!B:D,3,0)</f>
        <v>Tables</v>
      </c>
      <c r="M4080" s="6" t="s">
        <v>6546</v>
      </c>
      <c r="N4080" s="2">
        <v>1653</v>
      </c>
      <c r="O4080" s="2">
        <v>1560</v>
      </c>
      <c r="P4080" s="2">
        <v>11</v>
      </c>
      <c r="Q4080" s="7">
        <f>O4080*P4080</f>
        <v>17160</v>
      </c>
      <c r="R4080" s="7">
        <f>N4080*P4080</f>
        <v>18183</v>
      </c>
      <c r="S4080" s="2">
        <v>61</v>
      </c>
      <c r="T4080" s="8">
        <f>R4080+S4080</f>
        <v>18244</v>
      </c>
      <c r="U4080" s="8">
        <f>T4080-Q4080</f>
        <v>1084</v>
      </c>
      <c r="V4080" s="2" t="s">
        <v>33</v>
      </c>
      <c r="W4080" s="31">
        <f>IF(T4080&lt;5000,T4080*2%,IF(T4080&lt;25000,T4080*5%,IF(T4080&lt;50000,T4080*7%,IF(T4080&lt;100000,T4080*9%,IF(T4080&lt;250000,T4080*12%,T4080*15%)))))</f>
        <v>912.2</v>
      </c>
    </row>
    <row r="4081" spans="1:23" x14ac:dyDescent="0.3">
      <c r="A4081" s="2" t="s">
        <v>3773</v>
      </c>
      <c r="B4081" s="4">
        <v>44194</v>
      </c>
      <c r="C4081" s="4">
        <v>44196</v>
      </c>
      <c r="D4081" s="2" t="s">
        <v>28</v>
      </c>
      <c r="E4081" s="2" t="s">
        <v>43</v>
      </c>
      <c r="F4081" s="2" t="s">
        <v>1458</v>
      </c>
      <c r="G4081" s="5" t="str">
        <f>VLOOKUP(F4081,'Customer Info'!A:B,2,0)</f>
        <v>Darren</v>
      </c>
      <c r="H4081" s="5" t="str">
        <f>VLOOKUP(F4081,'Customer Info'!A:C,3,0)</f>
        <v>Koutras</v>
      </c>
      <c r="I4081" s="5" t="str">
        <f>VLOOKUP(F4081,'Customer Info'!A:E,5,0)</f>
        <v>Pune</v>
      </c>
      <c r="J4081" s="2" t="s">
        <v>611</v>
      </c>
      <c r="K4081" s="6" t="str">
        <f>VLOOKUP(J4081,'Product Details'!B:C,2,0)</f>
        <v>Technology</v>
      </c>
      <c r="L4081" s="6" t="str">
        <f>VLOOKUP(J4081,'Product Details'!B:D,3,0)</f>
        <v>Phones</v>
      </c>
      <c r="M4081" s="6" t="s">
        <v>6564</v>
      </c>
      <c r="N4081" s="2">
        <v>2602</v>
      </c>
      <c r="O4081" s="2">
        <v>2363</v>
      </c>
      <c r="P4081" s="2">
        <v>7</v>
      </c>
      <c r="Q4081" s="7">
        <f>O4081*P4081</f>
        <v>16541</v>
      </c>
      <c r="R4081" s="7">
        <f>N4081*P4081</f>
        <v>18214</v>
      </c>
      <c r="S4081" s="2">
        <v>73</v>
      </c>
      <c r="T4081" s="8">
        <f>R4081+S4081</f>
        <v>18287</v>
      </c>
      <c r="U4081" s="8">
        <f>T4081-Q4081</f>
        <v>1746</v>
      </c>
      <c r="V4081" s="2" t="s">
        <v>33</v>
      </c>
      <c r="W4081" s="31">
        <f>IF(T4081&lt;5000,T4081*2%,IF(T4081&lt;25000,T4081*5%,IF(T4081&lt;50000,T4081*7%,IF(T4081&lt;100000,T4081*9%,IF(T4081&lt;250000,T4081*12%,T4081*15%)))))</f>
        <v>914.35</v>
      </c>
    </row>
    <row r="4082" spans="1:23" x14ac:dyDescent="0.3">
      <c r="A4082" s="2" t="s">
        <v>1485</v>
      </c>
      <c r="B4082" s="4">
        <v>44064</v>
      </c>
      <c r="C4082" s="4">
        <v>44065</v>
      </c>
      <c r="D4082" s="2" t="s">
        <v>28</v>
      </c>
      <c r="E4082" s="2" t="s">
        <v>36</v>
      </c>
      <c r="F4082" s="2" t="s">
        <v>663</v>
      </c>
      <c r="G4082" s="5" t="str">
        <f>VLOOKUP(F4082,'Customer Info'!A:B,2,0)</f>
        <v>Aaron</v>
      </c>
      <c r="H4082" s="5" t="str">
        <f>VLOOKUP(F4082,'Customer Info'!A:C,3,0)</f>
        <v>Bergman</v>
      </c>
      <c r="I4082" s="5" t="str">
        <f>VLOOKUP(F4082,'Customer Info'!A:E,5,0)</f>
        <v>Halle</v>
      </c>
      <c r="J4082" s="2" t="s">
        <v>866</v>
      </c>
      <c r="K4082" s="6" t="str">
        <f>VLOOKUP(J4082,'Product Details'!B:C,2,0)</f>
        <v>Furniture</v>
      </c>
      <c r="L4082" s="6" t="str">
        <f>VLOOKUP(J4082,'Product Details'!B:D,3,0)</f>
        <v>Chairs</v>
      </c>
      <c r="M4082" s="6" t="s">
        <v>6449</v>
      </c>
      <c r="N4082" s="2">
        <v>3041</v>
      </c>
      <c r="O4082" s="2">
        <v>2927</v>
      </c>
      <c r="P4082" s="2">
        <v>6</v>
      </c>
      <c r="Q4082" s="7">
        <f>O4082*P4082</f>
        <v>17562</v>
      </c>
      <c r="R4082" s="7">
        <f>N4082*P4082</f>
        <v>18246</v>
      </c>
      <c r="S4082" s="2">
        <v>94</v>
      </c>
      <c r="T4082" s="8">
        <f>R4082+S4082</f>
        <v>18340</v>
      </c>
      <c r="U4082" s="8">
        <f>T4082-Q4082</f>
        <v>778</v>
      </c>
      <c r="V4082" s="2" t="s">
        <v>30</v>
      </c>
      <c r="W4082" s="31">
        <f>IF(T4082&lt;5000,T4082*2%,IF(T4082&lt;25000,T4082*5%,IF(T4082&lt;50000,T4082*7%,IF(T4082&lt;100000,T4082*9%,IF(T4082&lt;250000,T4082*12%,T4082*15%)))))</f>
        <v>917</v>
      </c>
    </row>
    <row r="4083" spans="1:23" x14ac:dyDescent="0.3">
      <c r="A4083" s="2" t="s">
        <v>4952</v>
      </c>
      <c r="B4083" s="4">
        <v>43300</v>
      </c>
      <c r="C4083" s="4">
        <v>43302</v>
      </c>
      <c r="D4083" s="2" t="s">
        <v>28</v>
      </c>
      <c r="E4083" s="2" t="s">
        <v>36</v>
      </c>
      <c r="F4083" s="2" t="s">
        <v>203</v>
      </c>
      <c r="G4083" s="5" t="str">
        <f>VLOOKUP(F4083,'Customer Info'!A:B,2,0)</f>
        <v>Alex</v>
      </c>
      <c r="H4083" s="5" t="str">
        <f>VLOOKUP(F4083,'Customer Info'!A:C,3,0)</f>
        <v>Grayson</v>
      </c>
      <c r="I4083" s="5" t="str">
        <f>VLOOKUP(F4083,'Customer Info'!A:E,5,0)</f>
        <v>Anyang</v>
      </c>
      <c r="J4083" s="2" t="s">
        <v>706</v>
      </c>
      <c r="K4083" s="6" t="str">
        <f>VLOOKUP(J4083,'Product Details'!B:C,2,0)</f>
        <v>Office_Supplies</v>
      </c>
      <c r="L4083" s="6" t="str">
        <f>VLOOKUP(J4083,'Product Details'!B:D,3,0)</f>
        <v>Supplies</v>
      </c>
      <c r="M4083" s="6" t="s">
        <v>6556</v>
      </c>
      <c r="N4083" s="2">
        <v>3041</v>
      </c>
      <c r="O4083" s="2">
        <v>2927</v>
      </c>
      <c r="P4083" s="2">
        <v>6</v>
      </c>
      <c r="Q4083" s="7">
        <f>O4083*P4083</f>
        <v>17562</v>
      </c>
      <c r="R4083" s="7">
        <f>N4083*P4083</f>
        <v>18246</v>
      </c>
      <c r="S4083" s="2">
        <v>43</v>
      </c>
      <c r="T4083" s="8">
        <f>R4083+S4083</f>
        <v>18289</v>
      </c>
      <c r="U4083" s="8">
        <f>T4083-Q4083</f>
        <v>727</v>
      </c>
      <c r="V4083" s="2" t="s">
        <v>33</v>
      </c>
      <c r="W4083" s="31">
        <f>IF(T4083&lt;5000,T4083*2%,IF(T4083&lt;25000,T4083*5%,IF(T4083&lt;50000,T4083*7%,IF(T4083&lt;100000,T4083*9%,IF(T4083&lt;250000,T4083*12%,T4083*15%)))))</f>
        <v>914.45</v>
      </c>
    </row>
    <row r="4084" spans="1:23" x14ac:dyDescent="0.3">
      <c r="A4084" s="2" t="s">
        <v>2510</v>
      </c>
      <c r="B4084" s="4">
        <v>43676</v>
      </c>
      <c r="C4084" s="4">
        <v>43678</v>
      </c>
      <c r="D4084" s="2" t="s">
        <v>35</v>
      </c>
      <c r="E4084" s="2" t="s">
        <v>36</v>
      </c>
      <c r="F4084" s="2" t="s">
        <v>1271</v>
      </c>
      <c r="G4084" s="5" t="str">
        <f>VLOOKUP(F4084,'Customer Info'!A:B,2,0)</f>
        <v>Thomas</v>
      </c>
      <c r="H4084" s="5" t="str">
        <f>VLOOKUP(F4084,'Customer Info'!A:C,3,0)</f>
        <v>Boland</v>
      </c>
      <c r="I4084" s="5" t="str">
        <f>VLOOKUP(F4084,'Customer Info'!A:E,5,0)</f>
        <v>Surabaya</v>
      </c>
      <c r="J4084" s="2" t="s">
        <v>348</v>
      </c>
      <c r="K4084" s="6" t="str">
        <f>VLOOKUP(J4084,'Product Details'!B:C,2,0)</f>
        <v>Furniture</v>
      </c>
      <c r="L4084" s="6" t="str">
        <f>VLOOKUP(J4084,'Product Details'!B:D,3,0)</f>
        <v>Furnishings</v>
      </c>
      <c r="M4084" s="6" t="s">
        <v>6559</v>
      </c>
      <c r="N4084" s="2">
        <v>6087</v>
      </c>
      <c r="O4084" s="2">
        <v>5808</v>
      </c>
      <c r="P4084" s="2">
        <v>3</v>
      </c>
      <c r="Q4084" s="7">
        <f>O4084*P4084</f>
        <v>17424</v>
      </c>
      <c r="R4084" s="7">
        <f>N4084*P4084</f>
        <v>18261</v>
      </c>
      <c r="S4084" s="2">
        <v>100</v>
      </c>
      <c r="T4084" s="8">
        <f>R4084+S4084</f>
        <v>18361</v>
      </c>
      <c r="U4084" s="8">
        <f>T4084-Q4084</f>
        <v>937</v>
      </c>
      <c r="V4084" s="2" t="s">
        <v>33</v>
      </c>
      <c r="W4084" s="31">
        <f>IF(T4084&lt;5000,T4084*2%,IF(T4084&lt;25000,T4084*5%,IF(T4084&lt;50000,T4084*7%,IF(T4084&lt;100000,T4084*9%,IF(T4084&lt;250000,T4084*12%,T4084*15%)))))</f>
        <v>918.05000000000007</v>
      </c>
    </row>
    <row r="4085" spans="1:23" x14ac:dyDescent="0.3">
      <c r="A4085" s="2" t="s">
        <v>4473</v>
      </c>
      <c r="B4085" s="4">
        <v>43552</v>
      </c>
      <c r="C4085" s="4">
        <v>43552</v>
      </c>
      <c r="D4085" s="2" t="s">
        <v>35</v>
      </c>
      <c r="E4085" s="2" t="s">
        <v>91</v>
      </c>
      <c r="F4085" s="2" t="s">
        <v>1572</v>
      </c>
      <c r="G4085" s="5" t="str">
        <f>VLOOKUP(F4085,'Customer Info'!A:B,2,0)</f>
        <v>Brian</v>
      </c>
      <c r="H4085" s="5" t="str">
        <f>VLOOKUP(F4085,'Customer Info'!A:C,3,0)</f>
        <v>Dahlen</v>
      </c>
      <c r="I4085" s="5" t="str">
        <f>VLOOKUP(F4085,'Customer Info'!A:E,5,0)</f>
        <v>Shantou</v>
      </c>
      <c r="J4085" s="2" t="s">
        <v>341</v>
      </c>
      <c r="K4085" s="6" t="str">
        <f>VLOOKUP(J4085,'Product Details'!B:C,2,0)</f>
        <v>Technology</v>
      </c>
      <c r="L4085" s="6" t="str">
        <f>VLOOKUP(J4085,'Product Details'!B:D,3,0)</f>
        <v>Copiers</v>
      </c>
      <c r="M4085" s="6" t="s">
        <v>6480</v>
      </c>
      <c r="N4085" s="2">
        <v>9135</v>
      </c>
      <c r="O4085" s="2">
        <v>8143</v>
      </c>
      <c r="P4085" s="2">
        <v>2</v>
      </c>
      <c r="Q4085" s="7">
        <f>O4085*P4085</f>
        <v>16286</v>
      </c>
      <c r="R4085" s="7">
        <f>N4085*P4085</f>
        <v>18270</v>
      </c>
      <c r="S4085" s="2">
        <v>94</v>
      </c>
      <c r="T4085" s="8">
        <f>R4085+S4085</f>
        <v>18364</v>
      </c>
      <c r="U4085" s="8">
        <f>T4085-Q4085</f>
        <v>2078</v>
      </c>
      <c r="V4085" s="2" t="s">
        <v>30</v>
      </c>
      <c r="W4085" s="31">
        <f>IF(T4085&lt;5000,T4085*2%,IF(T4085&lt;25000,T4085*5%,IF(T4085&lt;50000,T4085*7%,IF(T4085&lt;100000,T4085*9%,IF(T4085&lt;250000,T4085*12%,T4085*15%)))))</f>
        <v>918.2</v>
      </c>
    </row>
    <row r="4086" spans="1:23" x14ac:dyDescent="0.3">
      <c r="A4086" s="2" t="s">
        <v>4981</v>
      </c>
      <c r="B4086" s="4">
        <v>43275</v>
      </c>
      <c r="C4086" s="4">
        <v>43275</v>
      </c>
      <c r="D4086" s="2" t="s">
        <v>35</v>
      </c>
      <c r="E4086" s="2" t="s">
        <v>29</v>
      </c>
      <c r="F4086" s="2" t="s">
        <v>2529</v>
      </c>
      <c r="G4086" s="5" t="str">
        <f>VLOOKUP(F4086,'Customer Info'!A:B,2,0)</f>
        <v>Andy</v>
      </c>
      <c r="H4086" s="5" t="str">
        <f>VLOOKUP(F4086,'Customer Info'!A:C,3,0)</f>
        <v>Yotov</v>
      </c>
      <c r="I4086" s="5" t="str">
        <f>VLOOKUP(F4086,'Customer Info'!A:E,5,0)</f>
        <v>Samarinda</v>
      </c>
      <c r="J4086" s="2" t="s">
        <v>435</v>
      </c>
      <c r="K4086" s="6" t="str">
        <f>VLOOKUP(J4086,'Product Details'!B:C,2,0)</f>
        <v>Technology</v>
      </c>
      <c r="L4086" s="6" t="str">
        <f>VLOOKUP(J4086,'Product Details'!B:D,3,0)</f>
        <v>Accessories</v>
      </c>
      <c r="M4086" s="6" t="s">
        <v>6442</v>
      </c>
      <c r="N4086" s="2">
        <v>9135</v>
      </c>
      <c r="O4086" s="2">
        <v>8143</v>
      </c>
      <c r="P4086" s="2">
        <v>2</v>
      </c>
      <c r="Q4086" s="7">
        <f>O4086*P4086</f>
        <v>16286</v>
      </c>
      <c r="R4086" s="7">
        <f>N4086*P4086</f>
        <v>18270</v>
      </c>
      <c r="S4086" s="2">
        <v>92</v>
      </c>
      <c r="T4086" s="8">
        <f>R4086+S4086</f>
        <v>18362</v>
      </c>
      <c r="U4086" s="8">
        <f>T4086-Q4086</f>
        <v>2076</v>
      </c>
      <c r="V4086" s="2" t="s">
        <v>33</v>
      </c>
      <c r="W4086" s="31">
        <f>IF(T4086&lt;5000,T4086*2%,IF(T4086&lt;25000,T4086*5%,IF(T4086&lt;50000,T4086*7%,IF(T4086&lt;100000,T4086*9%,IF(T4086&lt;250000,T4086*12%,T4086*15%)))))</f>
        <v>918.1</v>
      </c>
    </row>
    <row r="4087" spans="1:23" x14ac:dyDescent="0.3">
      <c r="A4087" s="2" t="s">
        <v>3240</v>
      </c>
      <c r="B4087" s="4">
        <v>43396</v>
      </c>
      <c r="C4087" s="4">
        <v>43396</v>
      </c>
      <c r="D4087" s="2" t="s">
        <v>28</v>
      </c>
      <c r="E4087" s="2" t="s">
        <v>43</v>
      </c>
      <c r="F4087" s="2" t="s">
        <v>1524</v>
      </c>
      <c r="G4087" s="5" t="str">
        <f>VLOOKUP(F4087,'Customer Info'!A:B,2,0)</f>
        <v>Cari</v>
      </c>
      <c r="H4087" s="5" t="str">
        <f>VLOOKUP(F4087,'Customer Info'!A:C,3,0)</f>
        <v>Schnelling</v>
      </c>
      <c r="I4087" s="5" t="str">
        <f>VLOOKUP(F4087,'Customer Info'!A:E,5,0)</f>
        <v>Agra</v>
      </c>
      <c r="J4087" s="2" t="s">
        <v>572</v>
      </c>
      <c r="K4087" s="6" t="str">
        <f>VLOOKUP(J4087,'Product Details'!B:C,2,0)</f>
        <v>Technology</v>
      </c>
      <c r="L4087" s="6" t="str">
        <f>VLOOKUP(J4087,'Product Details'!B:D,3,0)</f>
        <v>Machines</v>
      </c>
      <c r="M4087" s="6" t="s">
        <v>6553</v>
      </c>
      <c r="N4087" s="2">
        <v>4577</v>
      </c>
      <c r="O4087" s="2">
        <v>4280</v>
      </c>
      <c r="P4087" s="2">
        <v>4</v>
      </c>
      <c r="Q4087" s="7">
        <f>O4087*P4087</f>
        <v>17120</v>
      </c>
      <c r="R4087" s="7">
        <f>N4087*P4087</f>
        <v>18308</v>
      </c>
      <c r="S4087" s="2">
        <v>89</v>
      </c>
      <c r="T4087" s="8">
        <f>R4087+S4087</f>
        <v>18397</v>
      </c>
      <c r="U4087" s="8">
        <f>T4087-Q4087</f>
        <v>1277</v>
      </c>
      <c r="V4087" s="2" t="s">
        <v>63</v>
      </c>
      <c r="W4087" s="31">
        <f>IF(T4087&lt;5000,T4087*2%,IF(T4087&lt;25000,T4087*5%,IF(T4087&lt;50000,T4087*7%,IF(T4087&lt;100000,T4087*9%,IF(T4087&lt;250000,T4087*12%,T4087*15%)))))</f>
        <v>919.85</v>
      </c>
    </row>
    <row r="4088" spans="1:23" x14ac:dyDescent="0.3">
      <c r="A4088" s="2" t="s">
        <v>1410</v>
      </c>
      <c r="B4088" s="4">
        <v>43562</v>
      </c>
      <c r="C4088" s="4">
        <v>43562</v>
      </c>
      <c r="D4088" s="2" t="s">
        <v>28</v>
      </c>
      <c r="E4088" s="2" t="s">
        <v>43</v>
      </c>
      <c r="F4088" s="2" t="s">
        <v>49</v>
      </c>
      <c r="G4088" s="5" t="str">
        <f>VLOOKUP(F4088,'Customer Info'!A:B,2,0)</f>
        <v>Michael</v>
      </c>
      <c r="H4088" s="5" t="str">
        <f>VLOOKUP(F4088,'Customer Info'!A:C,3,0)</f>
        <v>Moore</v>
      </c>
      <c r="I4088" s="5" t="str">
        <f>VLOOKUP(F4088,'Customer Info'!A:E,5,0)</f>
        <v>Melbourne</v>
      </c>
      <c r="J4088" s="2" t="s">
        <v>336</v>
      </c>
      <c r="K4088" s="6" t="str">
        <f>VLOOKUP(J4088,'Product Details'!B:C,2,0)</f>
        <v>Technology</v>
      </c>
      <c r="L4088" s="6" t="str">
        <f>VLOOKUP(J4088,'Product Details'!B:D,3,0)</f>
        <v>Phones</v>
      </c>
      <c r="M4088" s="6" t="s">
        <v>6433</v>
      </c>
      <c r="N4088" s="2">
        <v>4577</v>
      </c>
      <c r="O4088" s="2">
        <v>4280</v>
      </c>
      <c r="P4088" s="2">
        <v>4</v>
      </c>
      <c r="Q4088" s="7">
        <f>O4088*P4088</f>
        <v>17120</v>
      </c>
      <c r="R4088" s="7">
        <f>N4088*P4088</f>
        <v>18308</v>
      </c>
      <c r="S4088" s="2">
        <v>42</v>
      </c>
      <c r="T4088" s="8">
        <f>R4088+S4088</f>
        <v>18350</v>
      </c>
      <c r="U4088" s="8">
        <f>T4088-Q4088</f>
        <v>1230</v>
      </c>
      <c r="V4088" s="2" t="s">
        <v>63</v>
      </c>
      <c r="W4088" s="31">
        <f>IF(T4088&lt;5000,T4088*2%,IF(T4088&lt;25000,T4088*5%,IF(T4088&lt;50000,T4088*7%,IF(T4088&lt;100000,T4088*9%,IF(T4088&lt;250000,T4088*12%,T4088*15%)))))</f>
        <v>917.5</v>
      </c>
    </row>
    <row r="4089" spans="1:23" x14ac:dyDescent="0.3">
      <c r="A4089" s="2" t="s">
        <v>2173</v>
      </c>
      <c r="B4089" s="4">
        <v>43150</v>
      </c>
      <c r="C4089" s="4">
        <v>43151</v>
      </c>
      <c r="D4089" s="2" t="s">
        <v>28</v>
      </c>
      <c r="E4089" s="2" t="s">
        <v>43</v>
      </c>
      <c r="F4089" s="2" t="s">
        <v>307</v>
      </c>
      <c r="G4089" s="5" t="str">
        <f>VLOOKUP(F4089,'Customer Info'!A:B,2,0)</f>
        <v>Anthony</v>
      </c>
      <c r="H4089" s="5" t="str">
        <f>VLOOKUP(F4089,'Customer Info'!A:C,3,0)</f>
        <v>Rawles</v>
      </c>
      <c r="I4089" s="5" t="str">
        <f>VLOOKUP(F4089,'Customer Info'!A:E,5,0)</f>
        <v>Samarinda</v>
      </c>
      <c r="J4089" s="2" t="s">
        <v>285</v>
      </c>
      <c r="K4089" s="6" t="str">
        <f>VLOOKUP(J4089,'Product Details'!B:C,2,0)</f>
        <v>Technology</v>
      </c>
      <c r="L4089" s="6" t="str">
        <f>VLOOKUP(J4089,'Product Details'!B:D,3,0)</f>
        <v>Phones</v>
      </c>
      <c r="M4089" s="6" t="s">
        <v>6542</v>
      </c>
      <c r="N4089" s="2">
        <v>4577</v>
      </c>
      <c r="O4089" s="2">
        <v>4285</v>
      </c>
      <c r="P4089" s="2">
        <v>4</v>
      </c>
      <c r="Q4089" s="7">
        <f>O4089*P4089</f>
        <v>17140</v>
      </c>
      <c r="R4089" s="7">
        <f>N4089*P4089</f>
        <v>18308</v>
      </c>
      <c r="S4089" s="2">
        <v>42</v>
      </c>
      <c r="T4089" s="8">
        <f>R4089+S4089</f>
        <v>18350</v>
      </c>
      <c r="U4089" s="8">
        <f>T4089-Q4089</f>
        <v>1210</v>
      </c>
      <c r="V4089" s="2" t="s">
        <v>71</v>
      </c>
      <c r="W4089" s="31">
        <f>IF(T4089&lt;5000,T4089*2%,IF(T4089&lt;25000,T4089*5%,IF(T4089&lt;50000,T4089*7%,IF(T4089&lt;100000,T4089*9%,IF(T4089&lt;250000,T4089*12%,T4089*15%)))))</f>
        <v>917.5</v>
      </c>
    </row>
    <row r="4090" spans="1:23" x14ac:dyDescent="0.3">
      <c r="A4090" s="2" t="s">
        <v>3201</v>
      </c>
      <c r="B4090" s="4">
        <v>43279</v>
      </c>
      <c r="C4090" s="4">
        <v>43279</v>
      </c>
      <c r="D4090" s="2" t="s">
        <v>35</v>
      </c>
      <c r="E4090" s="2" t="s">
        <v>91</v>
      </c>
      <c r="F4090" s="2" t="s">
        <v>640</v>
      </c>
      <c r="G4090" s="5" t="str">
        <f>VLOOKUP(F4090,'Customer Info'!A:B,2,0)</f>
        <v>Steven</v>
      </c>
      <c r="H4090" s="5" t="str">
        <f>VLOOKUP(F4090,'Customer Info'!A:C,3,0)</f>
        <v>Cartwright</v>
      </c>
      <c r="I4090" s="5" t="str">
        <f>VLOOKUP(F4090,'Customer Info'!A:E,5,0)</f>
        <v>Newcastle</v>
      </c>
      <c r="J4090" s="2" t="s">
        <v>912</v>
      </c>
      <c r="K4090" s="6" t="str">
        <f>VLOOKUP(J4090,'Product Details'!B:C,2,0)</f>
        <v>Office_Supplies</v>
      </c>
      <c r="L4090" s="6" t="str">
        <f>VLOOKUP(J4090,'Product Details'!B:D,3,0)</f>
        <v>Appliances</v>
      </c>
      <c r="M4090" s="6" t="s">
        <v>6455</v>
      </c>
      <c r="N4090" s="2">
        <v>9214</v>
      </c>
      <c r="O4090" s="2">
        <v>8295</v>
      </c>
      <c r="P4090" s="2">
        <v>2</v>
      </c>
      <c r="Q4090" s="7">
        <f>O4090*P4090</f>
        <v>16590</v>
      </c>
      <c r="R4090" s="7">
        <f>N4090*P4090</f>
        <v>18428</v>
      </c>
      <c r="S4090" s="2">
        <v>57</v>
      </c>
      <c r="T4090" s="8">
        <f>R4090+S4090</f>
        <v>18485</v>
      </c>
      <c r="U4090" s="8">
        <f>T4090-Q4090</f>
        <v>1895</v>
      </c>
      <c r="V4090" s="2" t="s">
        <v>33</v>
      </c>
      <c r="W4090" s="31">
        <f>IF(T4090&lt;5000,T4090*2%,IF(T4090&lt;25000,T4090*5%,IF(T4090&lt;50000,T4090*7%,IF(T4090&lt;100000,T4090*9%,IF(T4090&lt;250000,T4090*12%,T4090*15%)))))</f>
        <v>924.25</v>
      </c>
    </row>
    <row r="4091" spans="1:23" x14ac:dyDescent="0.3">
      <c r="A4091" s="2" t="s">
        <v>1507</v>
      </c>
      <c r="B4091" s="4">
        <v>44100</v>
      </c>
      <c r="C4091" s="4">
        <v>44100</v>
      </c>
      <c r="D4091" s="2" t="s">
        <v>35</v>
      </c>
      <c r="E4091" s="2" t="s">
        <v>36</v>
      </c>
      <c r="F4091" s="2" t="s">
        <v>1473</v>
      </c>
      <c r="G4091" s="5" t="str">
        <f>VLOOKUP(F4091,'Customer Info'!A:B,2,0)</f>
        <v>Caroline</v>
      </c>
      <c r="H4091" s="5" t="str">
        <f>VLOOKUP(F4091,'Customer Info'!A:C,3,0)</f>
        <v>Jumper</v>
      </c>
      <c r="I4091" s="5" t="str">
        <f>VLOOKUP(F4091,'Customer Info'!A:E,5,0)</f>
        <v>Xuzhou</v>
      </c>
      <c r="J4091" s="2" t="s">
        <v>622</v>
      </c>
      <c r="K4091" s="6" t="str">
        <f>VLOOKUP(J4091,'Product Details'!B:C,2,0)</f>
        <v>Office_Supplies</v>
      </c>
      <c r="L4091" s="6" t="str">
        <f>VLOOKUP(J4091,'Product Details'!B:D,3,0)</f>
        <v>Storage</v>
      </c>
      <c r="M4091" s="6" t="s">
        <v>6547</v>
      </c>
      <c r="N4091" s="2">
        <v>9214</v>
      </c>
      <c r="O4091" s="2">
        <v>8295</v>
      </c>
      <c r="P4091" s="2">
        <v>2</v>
      </c>
      <c r="Q4091" s="7">
        <f>O4091*P4091</f>
        <v>16590</v>
      </c>
      <c r="R4091" s="7">
        <f>N4091*P4091</f>
        <v>18428</v>
      </c>
      <c r="S4091" s="2">
        <v>38</v>
      </c>
      <c r="T4091" s="8">
        <f>R4091+S4091</f>
        <v>18466</v>
      </c>
      <c r="U4091" s="8">
        <f>T4091-Q4091</f>
        <v>1876</v>
      </c>
      <c r="V4091" s="2" t="s">
        <v>33</v>
      </c>
      <c r="W4091" s="31">
        <f>IF(T4091&lt;5000,T4091*2%,IF(T4091&lt;25000,T4091*5%,IF(T4091&lt;50000,T4091*7%,IF(T4091&lt;100000,T4091*9%,IF(T4091&lt;250000,T4091*12%,T4091*15%)))))</f>
        <v>923.30000000000007</v>
      </c>
    </row>
    <row r="4092" spans="1:23" x14ac:dyDescent="0.3">
      <c r="A4092" s="2" t="s">
        <v>5282</v>
      </c>
      <c r="B4092" s="4">
        <v>43920</v>
      </c>
      <c r="C4092" s="4">
        <v>43920</v>
      </c>
      <c r="D4092" s="2" t="s">
        <v>28</v>
      </c>
      <c r="E4092" s="2" t="s">
        <v>29</v>
      </c>
      <c r="F4092" s="2" t="s">
        <v>919</v>
      </c>
      <c r="G4092" s="5" t="str">
        <f>VLOOKUP(F4092,'Customer Info'!A:B,2,0)</f>
        <v>Fred</v>
      </c>
      <c r="H4092" s="5" t="str">
        <f>VLOOKUP(F4092,'Customer Info'!A:C,3,0)</f>
        <v>Hopkins</v>
      </c>
      <c r="I4092" s="5" t="str">
        <f>VLOOKUP(F4092,'Customer Info'!A:E,5,0)</f>
        <v>Sydney</v>
      </c>
      <c r="J4092" s="2" t="s">
        <v>183</v>
      </c>
      <c r="K4092" s="6" t="str">
        <f>VLOOKUP(J4092,'Product Details'!B:C,2,0)</f>
        <v>Furniture</v>
      </c>
      <c r="L4092" s="6" t="str">
        <f>VLOOKUP(J4092,'Product Details'!B:D,3,0)</f>
        <v>Tables</v>
      </c>
      <c r="M4092" s="6" t="s">
        <v>6546</v>
      </c>
      <c r="N4092" s="2">
        <v>3091</v>
      </c>
      <c r="O4092" s="2">
        <v>2889</v>
      </c>
      <c r="P4092" s="2">
        <v>6</v>
      </c>
      <c r="Q4092" s="7">
        <f>O4092*P4092</f>
        <v>17334</v>
      </c>
      <c r="R4092" s="7">
        <f>N4092*P4092</f>
        <v>18546</v>
      </c>
      <c r="S4092" s="2">
        <v>30</v>
      </c>
      <c r="T4092" s="8">
        <f>R4092+S4092</f>
        <v>18576</v>
      </c>
      <c r="U4092" s="8">
        <f>T4092-Q4092</f>
        <v>1242</v>
      </c>
      <c r="V4092" s="2" t="s">
        <v>33</v>
      </c>
      <c r="W4092" s="31">
        <f>IF(T4092&lt;5000,T4092*2%,IF(T4092&lt;25000,T4092*5%,IF(T4092&lt;50000,T4092*7%,IF(T4092&lt;100000,T4092*9%,IF(T4092&lt;250000,T4092*12%,T4092*15%)))))</f>
        <v>928.80000000000007</v>
      </c>
    </row>
    <row r="4093" spans="1:23" x14ac:dyDescent="0.3">
      <c r="A4093" s="2" t="s">
        <v>187</v>
      </c>
      <c r="B4093" s="4">
        <v>43159</v>
      </c>
      <c r="C4093" s="4">
        <v>43159</v>
      </c>
      <c r="D4093" s="2" t="s">
        <v>28</v>
      </c>
      <c r="E4093" s="2" t="s">
        <v>36</v>
      </c>
      <c r="F4093" s="2" t="s">
        <v>104</v>
      </c>
      <c r="G4093" s="5" t="str">
        <f>VLOOKUP(F4093,'Customer Info'!A:B,2,0)</f>
        <v>Craig</v>
      </c>
      <c r="H4093" s="5" t="str">
        <f>VLOOKUP(F4093,'Customer Info'!A:C,3,0)</f>
        <v>Carroll</v>
      </c>
      <c r="I4093" s="5" t="str">
        <f>VLOOKUP(F4093,'Customer Info'!A:E,5,0)</f>
        <v>Augsburg</v>
      </c>
      <c r="J4093" s="2" t="s">
        <v>93</v>
      </c>
      <c r="K4093" s="6" t="str">
        <f>VLOOKUP(J4093,'Product Details'!B:C,2,0)</f>
        <v>Furniture</v>
      </c>
      <c r="L4093" s="6" t="str">
        <f>VLOOKUP(J4093,'Product Details'!B:D,3,0)</f>
        <v>Bookcases</v>
      </c>
      <c r="M4093" s="6" t="s">
        <v>6452</v>
      </c>
      <c r="N4093" s="2">
        <v>1859</v>
      </c>
      <c r="O4093" s="2">
        <v>1755</v>
      </c>
      <c r="P4093" s="2">
        <v>10</v>
      </c>
      <c r="Q4093" s="7">
        <f>O4093*P4093</f>
        <v>17550</v>
      </c>
      <c r="R4093" s="7">
        <f>N4093*P4093</f>
        <v>18590</v>
      </c>
      <c r="S4093" s="2">
        <v>98</v>
      </c>
      <c r="T4093" s="8">
        <f>R4093+S4093</f>
        <v>18688</v>
      </c>
      <c r="U4093" s="8">
        <f>T4093-Q4093</f>
        <v>1138</v>
      </c>
      <c r="V4093" s="2" t="s">
        <v>63</v>
      </c>
      <c r="W4093" s="31">
        <f>IF(T4093&lt;5000,T4093*2%,IF(T4093&lt;25000,T4093*5%,IF(T4093&lt;50000,T4093*7%,IF(T4093&lt;100000,T4093*9%,IF(T4093&lt;250000,T4093*12%,T4093*15%)))))</f>
        <v>934.40000000000009</v>
      </c>
    </row>
    <row r="4094" spans="1:23" x14ac:dyDescent="0.3">
      <c r="A4094" s="2" t="s">
        <v>1088</v>
      </c>
      <c r="B4094" s="4">
        <v>43710</v>
      </c>
      <c r="C4094" s="4">
        <v>43710</v>
      </c>
      <c r="D4094" s="2" t="s">
        <v>35</v>
      </c>
      <c r="E4094" s="2" t="s">
        <v>43</v>
      </c>
      <c r="F4094" s="2" t="s">
        <v>654</v>
      </c>
      <c r="G4094" s="5" t="str">
        <f>VLOOKUP(F4094,'Customer Info'!A:B,2,0)</f>
        <v>Jonathan</v>
      </c>
      <c r="H4094" s="5" t="str">
        <f>VLOOKUP(F4094,'Customer Info'!A:C,3,0)</f>
        <v>Howell</v>
      </c>
      <c r="I4094" s="5" t="str">
        <f>VLOOKUP(F4094,'Customer Info'!A:E,5,0)</f>
        <v>Guangshui</v>
      </c>
      <c r="J4094" s="2" t="s">
        <v>401</v>
      </c>
      <c r="K4094" s="6" t="str">
        <f>VLOOKUP(J4094,'Product Details'!B:C,2,0)</f>
        <v>Furniture</v>
      </c>
      <c r="L4094" s="6" t="str">
        <f>VLOOKUP(J4094,'Product Details'!B:D,3,0)</f>
        <v>Bookcases</v>
      </c>
      <c r="M4094" s="6" t="s">
        <v>6408</v>
      </c>
      <c r="N4094" s="2">
        <v>9306</v>
      </c>
      <c r="O4094" s="2">
        <v>8461</v>
      </c>
      <c r="P4094" s="2">
        <v>2</v>
      </c>
      <c r="Q4094" s="7">
        <f>O4094*P4094</f>
        <v>16922</v>
      </c>
      <c r="R4094" s="7">
        <f>N4094*P4094</f>
        <v>18612</v>
      </c>
      <c r="S4094" s="2">
        <v>20</v>
      </c>
      <c r="T4094" s="8">
        <f>R4094+S4094</f>
        <v>18632</v>
      </c>
      <c r="U4094" s="8">
        <f>T4094-Q4094</f>
        <v>1710</v>
      </c>
      <c r="V4094" s="2" t="s">
        <v>33</v>
      </c>
      <c r="W4094" s="31">
        <f>IF(T4094&lt;5000,T4094*2%,IF(T4094&lt;25000,T4094*5%,IF(T4094&lt;50000,T4094*7%,IF(T4094&lt;100000,T4094*9%,IF(T4094&lt;250000,T4094*12%,T4094*15%)))))</f>
        <v>931.6</v>
      </c>
    </row>
    <row r="4095" spans="1:23" x14ac:dyDescent="0.3">
      <c r="A4095" s="2" t="s">
        <v>555</v>
      </c>
      <c r="B4095" s="4">
        <v>43324</v>
      </c>
      <c r="C4095" s="4">
        <v>43324</v>
      </c>
      <c r="D4095" s="2" t="s">
        <v>28</v>
      </c>
      <c r="E4095" s="2" t="s">
        <v>36</v>
      </c>
      <c r="F4095" s="2" t="s">
        <v>556</v>
      </c>
      <c r="G4095" s="5" t="str">
        <f>VLOOKUP(F4095,'Customer Info'!A:B,2,0)</f>
        <v>Allen</v>
      </c>
      <c r="H4095" s="5" t="str">
        <f>VLOOKUP(F4095,'Customer Info'!A:C,3,0)</f>
        <v>Armold</v>
      </c>
      <c r="I4095" s="5" t="str">
        <f>VLOOKUP(F4095,'Customer Info'!A:E,5,0)</f>
        <v>Wuchuan</v>
      </c>
      <c r="J4095" s="2" t="s">
        <v>296</v>
      </c>
      <c r="K4095" s="6" t="str">
        <f>VLOOKUP(J4095,'Product Details'!B:C,2,0)</f>
        <v>Office_Supplies</v>
      </c>
      <c r="L4095" s="6" t="str">
        <f>VLOOKUP(J4095,'Product Details'!B:D,3,0)</f>
        <v>Binders</v>
      </c>
      <c r="M4095" s="6" t="s">
        <v>6486</v>
      </c>
      <c r="N4095" s="2">
        <v>3108</v>
      </c>
      <c r="O4095" s="2">
        <v>2882</v>
      </c>
      <c r="P4095" s="2">
        <v>6</v>
      </c>
      <c r="Q4095" s="7">
        <f>O4095*P4095</f>
        <v>17292</v>
      </c>
      <c r="R4095" s="7">
        <f>N4095*P4095</f>
        <v>18648</v>
      </c>
      <c r="S4095" s="2">
        <v>74</v>
      </c>
      <c r="T4095" s="8">
        <f>R4095+S4095</f>
        <v>18722</v>
      </c>
      <c r="U4095" s="8">
        <f>T4095-Q4095</f>
        <v>1430</v>
      </c>
      <c r="V4095" s="2" t="s">
        <v>33</v>
      </c>
      <c r="W4095" s="31">
        <f>IF(T4095&lt;5000,T4095*2%,IF(T4095&lt;25000,T4095*5%,IF(T4095&lt;50000,T4095*7%,IF(T4095&lt;100000,T4095*9%,IF(T4095&lt;250000,T4095*12%,T4095*15%)))))</f>
        <v>936.1</v>
      </c>
    </row>
    <row r="4096" spans="1:23" x14ac:dyDescent="0.3">
      <c r="A4096" s="2" t="s">
        <v>5342</v>
      </c>
      <c r="B4096" s="4">
        <v>44071</v>
      </c>
      <c r="C4096" s="4">
        <v>44071</v>
      </c>
      <c r="D4096" s="2" t="s">
        <v>35</v>
      </c>
      <c r="E4096" s="2" t="s">
        <v>29</v>
      </c>
      <c r="F4096" s="2" t="s">
        <v>98</v>
      </c>
      <c r="G4096" s="5" t="str">
        <f>VLOOKUP(F4096,'Customer Info'!A:B,2,0)</f>
        <v>David</v>
      </c>
      <c r="H4096" s="5" t="str">
        <f>VLOOKUP(F4096,'Customer Info'!A:C,3,0)</f>
        <v>Kendrick</v>
      </c>
      <c r="I4096" s="5" t="str">
        <f>VLOOKUP(F4096,'Customer Info'!A:E,5,0)</f>
        <v>Kunming</v>
      </c>
      <c r="J4096" s="2" t="s">
        <v>866</v>
      </c>
      <c r="K4096" s="6" t="str">
        <f>VLOOKUP(J4096,'Product Details'!B:C,2,0)</f>
        <v>Furniture</v>
      </c>
      <c r="L4096" s="6" t="str">
        <f>VLOOKUP(J4096,'Product Details'!B:D,3,0)</f>
        <v>Chairs</v>
      </c>
      <c r="M4096" s="6" t="s">
        <v>6449</v>
      </c>
      <c r="N4096" s="2">
        <v>1556</v>
      </c>
      <c r="O4096" s="2">
        <v>1414</v>
      </c>
      <c r="P4096" s="2">
        <v>12</v>
      </c>
      <c r="Q4096" s="7">
        <f>O4096*P4096</f>
        <v>16968</v>
      </c>
      <c r="R4096" s="7">
        <f>N4096*P4096</f>
        <v>18672</v>
      </c>
      <c r="S4096" s="2">
        <v>46</v>
      </c>
      <c r="T4096" s="8">
        <f>R4096+S4096</f>
        <v>18718</v>
      </c>
      <c r="U4096" s="8">
        <f>T4096-Q4096</f>
        <v>1750</v>
      </c>
      <c r="V4096" s="2" t="s">
        <v>33</v>
      </c>
      <c r="W4096" s="31">
        <f>IF(T4096&lt;5000,T4096*2%,IF(T4096&lt;25000,T4096*5%,IF(T4096&lt;50000,T4096*7%,IF(T4096&lt;100000,T4096*9%,IF(T4096&lt;250000,T4096*12%,T4096*15%)))))</f>
        <v>935.90000000000009</v>
      </c>
    </row>
    <row r="4097" spans="1:23" x14ac:dyDescent="0.3">
      <c r="A4097" s="2" t="s">
        <v>821</v>
      </c>
      <c r="B4097" s="4">
        <v>43161</v>
      </c>
      <c r="C4097" s="4">
        <v>43162</v>
      </c>
      <c r="D4097" s="2" t="s">
        <v>28</v>
      </c>
      <c r="E4097" s="2" t="s">
        <v>91</v>
      </c>
      <c r="F4097" s="2" t="s">
        <v>822</v>
      </c>
      <c r="G4097" s="5" t="str">
        <f>VLOOKUP(F4097,'Customer Info'!A:B,2,0)</f>
        <v>Anthony</v>
      </c>
      <c r="H4097" s="5" t="str">
        <f>VLOOKUP(F4097,'Customer Info'!A:C,3,0)</f>
        <v>Garverick</v>
      </c>
      <c r="I4097" s="5" t="str">
        <f>VLOOKUP(F4097,'Customer Info'!A:E,5,0)</f>
        <v>Delhi</v>
      </c>
      <c r="J4097" s="2" t="s">
        <v>550</v>
      </c>
      <c r="K4097" s="6" t="str">
        <f>VLOOKUP(J4097,'Product Details'!B:C,2,0)</f>
        <v>Office_Supplies</v>
      </c>
      <c r="L4097" s="6" t="str">
        <f>VLOOKUP(J4097,'Product Details'!B:D,3,0)</f>
        <v>Art</v>
      </c>
      <c r="M4097" s="6" t="s">
        <v>6477</v>
      </c>
      <c r="N4097" s="2">
        <v>2083</v>
      </c>
      <c r="O4097" s="2">
        <v>2004</v>
      </c>
      <c r="P4097" s="2">
        <v>9</v>
      </c>
      <c r="Q4097" s="7">
        <f>O4097*P4097</f>
        <v>18036</v>
      </c>
      <c r="R4097" s="7">
        <f>N4097*P4097</f>
        <v>18747</v>
      </c>
      <c r="S4097" s="2">
        <v>25</v>
      </c>
      <c r="T4097" s="8">
        <f>R4097+S4097</f>
        <v>18772</v>
      </c>
      <c r="U4097" s="8">
        <f>T4097-Q4097</f>
        <v>736</v>
      </c>
      <c r="V4097" s="2" t="s">
        <v>33</v>
      </c>
      <c r="W4097" s="31">
        <f>IF(T4097&lt;5000,T4097*2%,IF(T4097&lt;25000,T4097*5%,IF(T4097&lt;50000,T4097*7%,IF(T4097&lt;100000,T4097*9%,IF(T4097&lt;250000,T4097*12%,T4097*15%)))))</f>
        <v>938.6</v>
      </c>
    </row>
    <row r="4098" spans="1:23" x14ac:dyDescent="0.3">
      <c r="A4098" s="2" t="s">
        <v>4700</v>
      </c>
      <c r="B4098" s="4">
        <v>44026</v>
      </c>
      <c r="C4098" s="4">
        <v>44027</v>
      </c>
      <c r="D4098" s="2" t="s">
        <v>28</v>
      </c>
      <c r="E4098" s="2" t="s">
        <v>91</v>
      </c>
      <c r="F4098" s="2" t="s">
        <v>1810</v>
      </c>
      <c r="G4098" s="5" t="str">
        <f>VLOOKUP(F4098,'Customer Info'!A:B,2,0)</f>
        <v>Joy</v>
      </c>
      <c r="H4098" s="5" t="str">
        <f>VLOOKUP(F4098,'Customer Info'!A:C,3,0)</f>
        <v>Bell</v>
      </c>
      <c r="I4098" s="5" t="str">
        <f>VLOOKUP(F4098,'Customer Info'!A:E,5,0)</f>
        <v>Vijayawada</v>
      </c>
      <c r="J4098" s="2" t="s">
        <v>280</v>
      </c>
      <c r="K4098" s="6" t="str">
        <f>VLOOKUP(J4098,'Product Details'!B:C,2,0)</f>
        <v>Furniture</v>
      </c>
      <c r="L4098" s="6" t="str">
        <f>VLOOKUP(J4098,'Product Details'!B:D,3,0)</f>
        <v>Chairs</v>
      </c>
      <c r="M4098" s="6" t="s">
        <v>6404</v>
      </c>
      <c r="N4098" s="2">
        <v>4704</v>
      </c>
      <c r="O4098" s="2">
        <v>4361</v>
      </c>
      <c r="P4098" s="2">
        <v>4</v>
      </c>
      <c r="Q4098" s="7">
        <f>O4098*P4098</f>
        <v>17444</v>
      </c>
      <c r="R4098" s="7">
        <f>N4098*P4098</f>
        <v>18816</v>
      </c>
      <c r="S4098" s="2">
        <v>99</v>
      </c>
      <c r="T4098" s="8">
        <f>R4098+S4098</f>
        <v>18915</v>
      </c>
      <c r="U4098" s="8">
        <f>T4098-Q4098</f>
        <v>1471</v>
      </c>
      <c r="V4098" s="2" t="s">
        <v>63</v>
      </c>
      <c r="W4098" s="31">
        <f>IF(T4098&lt;5000,T4098*2%,IF(T4098&lt;25000,T4098*5%,IF(T4098&lt;50000,T4098*7%,IF(T4098&lt;100000,T4098*9%,IF(T4098&lt;250000,T4098*12%,T4098*15%)))))</f>
        <v>945.75</v>
      </c>
    </row>
    <row r="4099" spans="1:23" x14ac:dyDescent="0.3">
      <c r="A4099" s="2" t="s">
        <v>4906</v>
      </c>
      <c r="B4099" s="4">
        <v>43427</v>
      </c>
      <c r="C4099" s="4">
        <v>43427</v>
      </c>
      <c r="D4099" s="2" t="s">
        <v>35</v>
      </c>
      <c r="E4099" s="2" t="s">
        <v>43</v>
      </c>
      <c r="F4099" s="2" t="s">
        <v>225</v>
      </c>
      <c r="G4099" s="5" t="str">
        <f>VLOOKUP(F4099,'Customer Info'!A:B,2,0)</f>
        <v>Sam</v>
      </c>
      <c r="H4099" s="5" t="str">
        <f>VLOOKUP(F4099,'Customer Info'!A:C,3,0)</f>
        <v>Zeldin</v>
      </c>
      <c r="I4099" s="5" t="str">
        <f>VLOOKUP(F4099,'Customer Info'!A:E,5,0)</f>
        <v>Yanji</v>
      </c>
      <c r="J4099" s="2" t="s">
        <v>1390</v>
      </c>
      <c r="K4099" s="6" t="str">
        <f>VLOOKUP(J4099,'Product Details'!B:C,2,0)</f>
        <v>Furniture</v>
      </c>
      <c r="L4099" s="6" t="str">
        <f>VLOOKUP(J4099,'Product Details'!B:D,3,0)</f>
        <v>Furnishings</v>
      </c>
      <c r="M4099" s="6" t="s">
        <v>6390</v>
      </c>
      <c r="N4099" s="2">
        <v>6274</v>
      </c>
      <c r="O4099" s="2">
        <v>6093</v>
      </c>
      <c r="P4099" s="2">
        <v>3</v>
      </c>
      <c r="Q4099" s="7">
        <f>O4099*P4099</f>
        <v>18279</v>
      </c>
      <c r="R4099" s="7">
        <f>N4099*P4099</f>
        <v>18822</v>
      </c>
      <c r="S4099" s="2">
        <v>66</v>
      </c>
      <c r="T4099" s="8">
        <f>R4099+S4099</f>
        <v>18888</v>
      </c>
      <c r="U4099" s="8">
        <f>T4099-Q4099</f>
        <v>609</v>
      </c>
      <c r="V4099" s="2" t="s">
        <v>33</v>
      </c>
      <c r="W4099" s="31">
        <f>IF(T4099&lt;5000,T4099*2%,IF(T4099&lt;25000,T4099*5%,IF(T4099&lt;50000,T4099*7%,IF(T4099&lt;100000,T4099*9%,IF(T4099&lt;250000,T4099*12%,T4099*15%)))))</f>
        <v>944.40000000000009</v>
      </c>
    </row>
    <row r="4100" spans="1:23" x14ac:dyDescent="0.3">
      <c r="A4100" s="2" t="s">
        <v>5166</v>
      </c>
      <c r="B4100" s="4">
        <v>43635</v>
      </c>
      <c r="C4100" s="4">
        <v>43637</v>
      </c>
      <c r="D4100" s="2" t="s">
        <v>35</v>
      </c>
      <c r="E4100" s="2" t="s">
        <v>68</v>
      </c>
      <c r="F4100" s="2" t="s">
        <v>1096</v>
      </c>
      <c r="G4100" s="5" t="str">
        <f>VLOOKUP(F4100,'Customer Info'!A:B,2,0)</f>
        <v>Annie</v>
      </c>
      <c r="H4100" s="5" t="str">
        <f>VLOOKUP(F4100,'Customer Info'!A:C,3,0)</f>
        <v>Zypern</v>
      </c>
      <c r="I4100" s="5" t="str">
        <f>VLOOKUP(F4100,'Customer Info'!A:E,5,0)</f>
        <v>Brisbane</v>
      </c>
      <c r="J4100" s="2" t="s">
        <v>111</v>
      </c>
      <c r="K4100" s="6" t="str">
        <f>VLOOKUP(J4100,'Product Details'!B:C,2,0)</f>
        <v>Office_Supplies</v>
      </c>
      <c r="L4100" s="6" t="str">
        <f>VLOOKUP(J4100,'Product Details'!B:D,3,0)</f>
        <v>Storage</v>
      </c>
      <c r="M4100" s="6" t="s">
        <v>6543</v>
      </c>
      <c r="N4100" s="2">
        <v>6274</v>
      </c>
      <c r="O4100" s="2">
        <v>6093</v>
      </c>
      <c r="P4100" s="2">
        <v>3</v>
      </c>
      <c r="Q4100" s="7">
        <f>O4100*P4100</f>
        <v>18279</v>
      </c>
      <c r="R4100" s="7">
        <f>N4100*P4100</f>
        <v>18822</v>
      </c>
      <c r="S4100" s="2">
        <v>48</v>
      </c>
      <c r="T4100" s="8">
        <f>R4100+S4100</f>
        <v>18870</v>
      </c>
      <c r="U4100" s="8">
        <f>T4100-Q4100</f>
        <v>591</v>
      </c>
      <c r="V4100" s="2" t="s">
        <v>33</v>
      </c>
      <c r="W4100" s="31">
        <f>IF(T4100&lt;5000,T4100*2%,IF(T4100&lt;25000,T4100*5%,IF(T4100&lt;50000,T4100*7%,IF(T4100&lt;100000,T4100*9%,IF(T4100&lt;250000,T4100*12%,T4100*15%)))))</f>
        <v>943.5</v>
      </c>
    </row>
    <row r="4101" spans="1:23" x14ac:dyDescent="0.3">
      <c r="A4101" s="2" t="s">
        <v>4347</v>
      </c>
      <c r="B4101" s="4">
        <v>43541</v>
      </c>
      <c r="C4101" s="4">
        <v>43543</v>
      </c>
      <c r="D4101" s="2" t="s">
        <v>35</v>
      </c>
      <c r="E4101" s="2" t="s">
        <v>29</v>
      </c>
      <c r="F4101" s="2" t="s">
        <v>1276</v>
      </c>
      <c r="G4101" s="5" t="str">
        <f>VLOOKUP(F4101,'Customer Info'!A:B,2,0)</f>
        <v>Alan</v>
      </c>
      <c r="H4101" s="5" t="str">
        <f>VLOOKUP(F4101,'Customer Info'!A:C,3,0)</f>
        <v>Schoenberger</v>
      </c>
      <c r="I4101" s="5" t="str">
        <f>VLOOKUP(F4101,'Customer Info'!A:E,5,0)</f>
        <v>Anshan</v>
      </c>
      <c r="J4101" s="2" t="s">
        <v>550</v>
      </c>
      <c r="K4101" s="6" t="str">
        <f>VLOOKUP(J4101,'Product Details'!B:C,2,0)</f>
        <v>Office_Supplies</v>
      </c>
      <c r="L4101" s="6" t="str">
        <f>VLOOKUP(J4101,'Product Details'!B:D,3,0)</f>
        <v>Art</v>
      </c>
      <c r="M4101" s="6" t="s">
        <v>6477</v>
      </c>
      <c r="N4101" s="2">
        <v>6274</v>
      </c>
      <c r="O4101" s="2">
        <v>6093</v>
      </c>
      <c r="P4101" s="2">
        <v>3</v>
      </c>
      <c r="Q4101" s="7">
        <f>O4101*P4101</f>
        <v>18279</v>
      </c>
      <c r="R4101" s="7">
        <f>N4101*P4101</f>
        <v>18822</v>
      </c>
      <c r="S4101" s="2">
        <v>44</v>
      </c>
      <c r="T4101" s="8">
        <f>R4101+S4101</f>
        <v>18866</v>
      </c>
      <c r="U4101" s="8">
        <f>T4101-Q4101</f>
        <v>587</v>
      </c>
      <c r="V4101" s="2" t="s">
        <v>63</v>
      </c>
      <c r="W4101" s="31">
        <f>IF(T4101&lt;5000,T4101*2%,IF(T4101&lt;25000,T4101*5%,IF(T4101&lt;50000,T4101*7%,IF(T4101&lt;100000,T4101*9%,IF(T4101&lt;250000,T4101*12%,T4101*15%)))))</f>
        <v>943.30000000000007</v>
      </c>
    </row>
    <row r="4102" spans="1:23" x14ac:dyDescent="0.3">
      <c r="A4102" s="2" t="s">
        <v>3141</v>
      </c>
      <c r="B4102" s="4">
        <v>43160</v>
      </c>
      <c r="C4102" s="4">
        <v>43161</v>
      </c>
      <c r="D4102" s="2" t="s">
        <v>28</v>
      </c>
      <c r="E4102" s="2" t="s">
        <v>29</v>
      </c>
      <c r="F4102" s="2" t="s">
        <v>1458</v>
      </c>
      <c r="G4102" s="5" t="str">
        <f>VLOOKUP(F4102,'Customer Info'!A:B,2,0)</f>
        <v>Darren</v>
      </c>
      <c r="H4102" s="5" t="str">
        <f>VLOOKUP(F4102,'Customer Info'!A:C,3,0)</f>
        <v>Koutras</v>
      </c>
      <c r="I4102" s="5" t="str">
        <f>VLOOKUP(F4102,'Customer Info'!A:E,5,0)</f>
        <v>Pune</v>
      </c>
      <c r="J4102" s="2" t="s">
        <v>214</v>
      </c>
      <c r="K4102" s="6" t="str">
        <f>VLOOKUP(J4102,'Product Details'!B:C,2,0)</f>
        <v>Technology</v>
      </c>
      <c r="L4102" s="6" t="str">
        <f>VLOOKUP(J4102,'Product Details'!B:D,3,0)</f>
        <v>Machines</v>
      </c>
      <c r="M4102" s="6" t="s">
        <v>6437</v>
      </c>
      <c r="N4102" s="2">
        <v>4737</v>
      </c>
      <c r="O4102" s="2">
        <v>4473</v>
      </c>
      <c r="P4102" s="2">
        <v>4</v>
      </c>
      <c r="Q4102" s="7">
        <f>O4102*P4102</f>
        <v>17892</v>
      </c>
      <c r="R4102" s="7">
        <f>N4102*P4102</f>
        <v>18948</v>
      </c>
      <c r="S4102" s="2">
        <v>62</v>
      </c>
      <c r="T4102" s="8">
        <f>R4102+S4102</f>
        <v>19010</v>
      </c>
      <c r="U4102" s="8">
        <f>T4102-Q4102</f>
        <v>1118</v>
      </c>
      <c r="V4102" s="2" t="s">
        <v>33</v>
      </c>
      <c r="W4102" s="31">
        <f>IF(T4102&lt;5000,T4102*2%,IF(T4102&lt;25000,T4102*5%,IF(T4102&lt;50000,T4102*7%,IF(T4102&lt;100000,T4102*9%,IF(T4102&lt;250000,T4102*12%,T4102*15%)))))</f>
        <v>950.5</v>
      </c>
    </row>
    <row r="4103" spans="1:23" x14ac:dyDescent="0.3">
      <c r="A4103" s="2" t="s">
        <v>1386</v>
      </c>
      <c r="B4103" s="4">
        <v>43781</v>
      </c>
      <c r="C4103" s="4">
        <v>43782</v>
      </c>
      <c r="D4103" s="2" t="s">
        <v>28</v>
      </c>
      <c r="E4103" s="2" t="s">
        <v>91</v>
      </c>
      <c r="F4103" s="2" t="s">
        <v>1387</v>
      </c>
      <c r="G4103" s="5" t="str">
        <f>VLOOKUP(F4103,'Customer Info'!A:B,2,0)</f>
        <v>Neoma</v>
      </c>
      <c r="H4103" s="5" t="str">
        <f>VLOOKUP(F4103,'Customer Info'!A:C,3,0)</f>
        <v>Murray</v>
      </c>
      <c r="I4103" s="5" t="str">
        <f>VLOOKUP(F4103,'Customer Info'!A:E,5,0)</f>
        <v>Guwahati</v>
      </c>
      <c r="J4103" s="2" t="s">
        <v>466</v>
      </c>
      <c r="K4103" s="6" t="str">
        <f>VLOOKUP(J4103,'Product Details'!B:C,2,0)</f>
        <v>Technology</v>
      </c>
      <c r="L4103" s="6" t="str">
        <f>VLOOKUP(J4103,'Product Details'!B:D,3,0)</f>
        <v>Phones</v>
      </c>
      <c r="M4103" s="6" t="s">
        <v>6419</v>
      </c>
      <c r="N4103" s="2">
        <v>4737</v>
      </c>
      <c r="O4103" s="2">
        <v>4473</v>
      </c>
      <c r="P4103" s="2">
        <v>4</v>
      </c>
      <c r="Q4103" s="7">
        <f>O4103*P4103</f>
        <v>17892</v>
      </c>
      <c r="R4103" s="7">
        <f>N4103*P4103</f>
        <v>18948</v>
      </c>
      <c r="S4103" s="2">
        <v>34</v>
      </c>
      <c r="T4103" s="8">
        <f>R4103+S4103</f>
        <v>18982</v>
      </c>
      <c r="U4103" s="8">
        <f>T4103-Q4103</f>
        <v>1090</v>
      </c>
      <c r="V4103" s="2" t="s">
        <v>33</v>
      </c>
      <c r="W4103" s="31">
        <f>IF(T4103&lt;5000,T4103*2%,IF(T4103&lt;25000,T4103*5%,IF(T4103&lt;50000,T4103*7%,IF(T4103&lt;100000,T4103*9%,IF(T4103&lt;250000,T4103*12%,T4103*15%)))))</f>
        <v>949.1</v>
      </c>
    </row>
    <row r="4104" spans="1:23" x14ac:dyDescent="0.3">
      <c r="A4104" s="2" t="s">
        <v>1980</v>
      </c>
      <c r="B4104" s="4">
        <v>43287</v>
      </c>
      <c r="C4104" s="4">
        <v>43289</v>
      </c>
      <c r="D4104" s="2" t="s">
        <v>47</v>
      </c>
      <c r="E4104" s="2" t="s">
        <v>48</v>
      </c>
      <c r="F4104" s="2" t="s">
        <v>495</v>
      </c>
      <c r="G4104" s="5" t="str">
        <f>VLOOKUP(F4104,'Customer Info'!A:B,2,0)</f>
        <v>Julie</v>
      </c>
      <c r="H4104" s="5" t="str">
        <f>VLOOKUP(F4104,'Customer Info'!A:C,3,0)</f>
        <v>Creighton</v>
      </c>
      <c r="I4104" s="5" t="str">
        <f>VLOOKUP(F4104,'Customer Info'!A:E,5,0)</f>
        <v>Bandung</v>
      </c>
      <c r="J4104" s="2" t="s">
        <v>391</v>
      </c>
      <c r="K4104" s="6" t="str">
        <f>VLOOKUP(J4104,'Product Details'!B:C,2,0)</f>
        <v>Office_Supplies</v>
      </c>
      <c r="L4104" s="6" t="str">
        <f>VLOOKUP(J4104,'Product Details'!B:D,3,0)</f>
        <v>Binders</v>
      </c>
      <c r="M4104" s="6" t="s">
        <v>6510</v>
      </c>
      <c r="N4104" s="2">
        <v>1901</v>
      </c>
      <c r="O4104" s="2">
        <v>1810</v>
      </c>
      <c r="P4104" s="2">
        <v>10</v>
      </c>
      <c r="Q4104" s="7">
        <f>O4104*P4104</f>
        <v>18100</v>
      </c>
      <c r="R4104" s="7">
        <f>N4104*P4104</f>
        <v>19010</v>
      </c>
      <c r="S4104" s="2">
        <v>35</v>
      </c>
      <c r="T4104" s="8">
        <f>R4104+S4104</f>
        <v>19045</v>
      </c>
      <c r="U4104" s="8">
        <f>T4104-Q4104</f>
        <v>945</v>
      </c>
      <c r="V4104" s="2" t="s">
        <v>33</v>
      </c>
      <c r="W4104" s="31">
        <f>IF(T4104&lt;5000,T4104*2%,IF(T4104&lt;25000,T4104*5%,IF(T4104&lt;50000,T4104*7%,IF(T4104&lt;100000,T4104*9%,IF(T4104&lt;250000,T4104*12%,T4104*15%)))))</f>
        <v>952.25</v>
      </c>
    </row>
    <row r="4105" spans="1:23" x14ac:dyDescent="0.3">
      <c r="A4105" s="2" t="s">
        <v>4409</v>
      </c>
      <c r="B4105" s="4">
        <v>43570</v>
      </c>
      <c r="C4105" s="4">
        <v>43571</v>
      </c>
      <c r="D4105" s="2" t="s">
        <v>35</v>
      </c>
      <c r="E4105" s="2" t="s">
        <v>29</v>
      </c>
      <c r="F4105" s="2" t="s">
        <v>222</v>
      </c>
      <c r="G4105" s="5" t="str">
        <f>VLOOKUP(F4105,'Customer Info'!A:B,2,0)</f>
        <v>Victoria</v>
      </c>
      <c r="H4105" s="5" t="str">
        <f>VLOOKUP(F4105,'Customer Info'!A:C,3,0)</f>
        <v>Wilson</v>
      </c>
      <c r="I4105" s="5" t="str">
        <f>VLOOKUP(F4105,'Customer Info'!A:E,5,0)</f>
        <v>Berlin</v>
      </c>
      <c r="J4105" s="2" t="s">
        <v>435</v>
      </c>
      <c r="K4105" s="6" t="str">
        <f>VLOOKUP(J4105,'Product Details'!B:C,2,0)</f>
        <v>Technology</v>
      </c>
      <c r="L4105" s="6" t="str">
        <f>VLOOKUP(J4105,'Product Details'!B:D,3,0)</f>
        <v>Accessories</v>
      </c>
      <c r="M4105" s="6" t="s">
        <v>6442</v>
      </c>
      <c r="N4105" s="2">
        <v>6337</v>
      </c>
      <c r="O4105" s="2">
        <v>6215</v>
      </c>
      <c r="P4105" s="2">
        <v>3</v>
      </c>
      <c r="Q4105" s="7">
        <f>O4105*P4105</f>
        <v>18645</v>
      </c>
      <c r="R4105" s="7">
        <f>N4105*P4105</f>
        <v>19011</v>
      </c>
      <c r="S4105" s="2">
        <v>66</v>
      </c>
      <c r="T4105" s="8">
        <f>R4105+S4105</f>
        <v>19077</v>
      </c>
      <c r="U4105" s="8">
        <f>T4105-Q4105</f>
        <v>432</v>
      </c>
      <c r="V4105" s="2" t="s">
        <v>33</v>
      </c>
      <c r="W4105" s="31">
        <f>IF(T4105&lt;5000,T4105*2%,IF(T4105&lt;25000,T4105*5%,IF(T4105&lt;50000,T4105*7%,IF(T4105&lt;100000,T4105*9%,IF(T4105&lt;250000,T4105*12%,T4105*15%)))))</f>
        <v>953.85</v>
      </c>
    </row>
    <row r="4106" spans="1:23" x14ac:dyDescent="0.3">
      <c r="A4106" s="2" t="s">
        <v>3374</v>
      </c>
      <c r="B4106" s="4">
        <v>43563</v>
      </c>
      <c r="C4106" s="4">
        <v>43563</v>
      </c>
      <c r="D4106" s="2" t="s">
        <v>35</v>
      </c>
      <c r="E4106" s="2" t="s">
        <v>29</v>
      </c>
      <c r="F4106" s="2" t="s">
        <v>960</v>
      </c>
      <c r="G4106" s="5" t="str">
        <f>VLOOKUP(F4106,'Customer Info'!A:B,2,0)</f>
        <v>Liz</v>
      </c>
      <c r="H4106" s="5" t="str">
        <f>VLOOKUP(F4106,'Customer Info'!A:C,3,0)</f>
        <v>Pelletier</v>
      </c>
      <c r="I4106" s="5" t="str">
        <f>VLOOKUP(F4106,'Customer Info'!A:E,5,0)</f>
        <v>Zigong</v>
      </c>
      <c r="J4106" s="2" t="s">
        <v>301</v>
      </c>
      <c r="K4106" s="6" t="str">
        <f>VLOOKUP(J4106,'Product Details'!B:C,2,0)</f>
        <v>Technology</v>
      </c>
      <c r="L4106" s="6" t="str">
        <f>VLOOKUP(J4106,'Product Details'!B:D,3,0)</f>
        <v>Machines</v>
      </c>
      <c r="M4106" s="6" t="s">
        <v>6520</v>
      </c>
      <c r="N4106" s="2">
        <v>6337</v>
      </c>
      <c r="O4106" s="2">
        <v>6215</v>
      </c>
      <c r="P4106" s="2">
        <v>3</v>
      </c>
      <c r="Q4106" s="7">
        <f>O4106*P4106</f>
        <v>18645</v>
      </c>
      <c r="R4106" s="7">
        <f>N4106*P4106</f>
        <v>19011</v>
      </c>
      <c r="S4106" s="2">
        <v>64</v>
      </c>
      <c r="T4106" s="8">
        <f>R4106+S4106</f>
        <v>19075</v>
      </c>
      <c r="U4106" s="8">
        <f>T4106-Q4106</f>
        <v>430</v>
      </c>
      <c r="V4106" s="2" t="s">
        <v>71</v>
      </c>
      <c r="W4106" s="31">
        <f>IF(T4106&lt;5000,T4106*2%,IF(T4106&lt;25000,T4106*5%,IF(T4106&lt;50000,T4106*7%,IF(T4106&lt;100000,T4106*9%,IF(T4106&lt;250000,T4106*12%,T4106*15%)))))</f>
        <v>953.75</v>
      </c>
    </row>
    <row r="4107" spans="1:23" x14ac:dyDescent="0.3">
      <c r="A4107" s="2" t="s">
        <v>2353</v>
      </c>
      <c r="B4107" s="4">
        <v>43770</v>
      </c>
      <c r="C4107" s="4">
        <v>43772</v>
      </c>
      <c r="D4107" s="2" t="s">
        <v>35</v>
      </c>
      <c r="E4107" s="2" t="s">
        <v>68</v>
      </c>
      <c r="F4107" s="2" t="s">
        <v>1492</v>
      </c>
      <c r="G4107" s="5" t="str">
        <f>VLOOKUP(F4107,'Customer Info'!A:B,2,0)</f>
        <v>Bradley</v>
      </c>
      <c r="H4107" s="5" t="str">
        <f>VLOOKUP(F4107,'Customer Info'!A:C,3,0)</f>
        <v>Nguyen</v>
      </c>
      <c r="I4107" s="5" t="str">
        <f>VLOOKUP(F4107,'Customer Info'!A:E,5,0)</f>
        <v>Shenzhen</v>
      </c>
      <c r="J4107" s="2" t="s">
        <v>426</v>
      </c>
      <c r="K4107" s="6" t="str">
        <f>VLOOKUP(J4107,'Product Details'!B:C,2,0)</f>
        <v>Office_Supplies</v>
      </c>
      <c r="L4107" s="6" t="str">
        <f>VLOOKUP(J4107,'Product Details'!B:D,3,0)</f>
        <v>Storage</v>
      </c>
      <c r="M4107" s="6" t="s">
        <v>6504</v>
      </c>
      <c r="N4107" s="2">
        <v>6337</v>
      </c>
      <c r="O4107" s="2">
        <v>6215</v>
      </c>
      <c r="P4107" s="2">
        <v>3</v>
      </c>
      <c r="Q4107" s="7">
        <f>O4107*P4107</f>
        <v>18645</v>
      </c>
      <c r="R4107" s="7">
        <f>N4107*P4107</f>
        <v>19011</v>
      </c>
      <c r="S4107" s="2">
        <v>55</v>
      </c>
      <c r="T4107" s="8">
        <f>R4107+S4107</f>
        <v>19066</v>
      </c>
      <c r="U4107" s="8">
        <f>T4107-Q4107</f>
        <v>421</v>
      </c>
      <c r="V4107" s="2" t="s">
        <v>33</v>
      </c>
      <c r="W4107" s="31">
        <f>IF(T4107&lt;5000,T4107*2%,IF(T4107&lt;25000,T4107*5%,IF(T4107&lt;50000,T4107*7%,IF(T4107&lt;100000,T4107*9%,IF(T4107&lt;250000,T4107*12%,T4107*15%)))))</f>
        <v>953.30000000000007</v>
      </c>
    </row>
    <row r="4108" spans="1:23" x14ac:dyDescent="0.3">
      <c r="A4108" s="2" t="s">
        <v>4311</v>
      </c>
      <c r="B4108" s="4">
        <v>43515</v>
      </c>
      <c r="C4108" s="4">
        <v>43516</v>
      </c>
      <c r="D4108" s="2" t="s">
        <v>35</v>
      </c>
      <c r="E4108" s="2" t="s">
        <v>48</v>
      </c>
      <c r="F4108" s="2" t="s">
        <v>340</v>
      </c>
      <c r="G4108" s="5" t="str">
        <f>VLOOKUP(F4108,'Customer Info'!A:B,2,0)</f>
        <v>Ann</v>
      </c>
      <c r="H4108" s="5" t="str">
        <f>VLOOKUP(F4108,'Customer Info'!A:C,3,0)</f>
        <v>Chong</v>
      </c>
      <c r="I4108" s="5" t="str">
        <f>VLOOKUP(F4108,'Customer Info'!A:E,5,0)</f>
        <v>Sydney</v>
      </c>
      <c r="J4108" s="2" t="s">
        <v>835</v>
      </c>
      <c r="K4108" s="6" t="str">
        <f>VLOOKUP(J4108,'Product Details'!B:C,2,0)</f>
        <v>Technology</v>
      </c>
      <c r="L4108" s="6" t="str">
        <f>VLOOKUP(J4108,'Product Details'!B:D,3,0)</f>
        <v>Copiers</v>
      </c>
      <c r="M4108" s="6" t="s">
        <v>6412</v>
      </c>
      <c r="N4108" s="2">
        <v>6337</v>
      </c>
      <c r="O4108" s="2">
        <v>6215</v>
      </c>
      <c r="P4108" s="2">
        <v>3</v>
      </c>
      <c r="Q4108" s="7">
        <f>O4108*P4108</f>
        <v>18645</v>
      </c>
      <c r="R4108" s="7">
        <f>N4108*P4108</f>
        <v>19011</v>
      </c>
      <c r="S4108" s="2">
        <v>52</v>
      </c>
      <c r="T4108" s="8">
        <f>R4108+S4108</f>
        <v>19063</v>
      </c>
      <c r="U4108" s="8">
        <f>T4108-Q4108</f>
        <v>418</v>
      </c>
      <c r="V4108" s="2" t="s">
        <v>63</v>
      </c>
      <c r="W4108" s="31">
        <f>IF(T4108&lt;5000,T4108*2%,IF(T4108&lt;25000,T4108*5%,IF(T4108&lt;50000,T4108*7%,IF(T4108&lt;100000,T4108*9%,IF(T4108&lt;250000,T4108*12%,T4108*15%)))))</f>
        <v>953.15000000000009</v>
      </c>
    </row>
    <row r="4109" spans="1:23" x14ac:dyDescent="0.3">
      <c r="A4109" s="2" t="s">
        <v>5175</v>
      </c>
      <c r="B4109" s="4">
        <v>43759</v>
      </c>
      <c r="C4109" s="4">
        <v>43759</v>
      </c>
      <c r="D4109" s="2" t="s">
        <v>28</v>
      </c>
      <c r="E4109" s="2" t="s">
        <v>48</v>
      </c>
      <c r="F4109" s="2" t="s">
        <v>477</v>
      </c>
      <c r="G4109" s="5" t="str">
        <f>VLOOKUP(F4109,'Customer Info'!A:B,2,0)</f>
        <v>Philip</v>
      </c>
      <c r="H4109" s="5" t="str">
        <f>VLOOKUP(F4109,'Customer Info'!A:C,3,0)</f>
        <v>Brown</v>
      </c>
      <c r="I4109" s="5" t="str">
        <f>VLOOKUP(F4109,'Customer Info'!A:E,5,0)</f>
        <v>Binjai</v>
      </c>
      <c r="J4109" s="2" t="s">
        <v>478</v>
      </c>
      <c r="K4109" s="6" t="str">
        <f>VLOOKUP(J4109,'Product Details'!B:C,2,0)</f>
        <v>Furniture</v>
      </c>
      <c r="L4109" s="6" t="str">
        <f>VLOOKUP(J4109,'Product Details'!B:D,3,0)</f>
        <v>Chairs</v>
      </c>
      <c r="M4109" s="6" t="s">
        <v>6521</v>
      </c>
      <c r="N4109" s="2">
        <v>4761</v>
      </c>
      <c r="O4109" s="2">
        <v>4368</v>
      </c>
      <c r="P4109" s="2">
        <v>4</v>
      </c>
      <c r="Q4109" s="7">
        <f>O4109*P4109</f>
        <v>17472</v>
      </c>
      <c r="R4109" s="7">
        <f>N4109*P4109</f>
        <v>19044</v>
      </c>
      <c r="S4109" s="2">
        <v>97</v>
      </c>
      <c r="T4109" s="8">
        <f>R4109+S4109</f>
        <v>19141</v>
      </c>
      <c r="U4109" s="8">
        <f>T4109-Q4109</f>
        <v>1669</v>
      </c>
      <c r="V4109" s="2" t="s">
        <v>63</v>
      </c>
      <c r="W4109" s="31">
        <f>IF(T4109&lt;5000,T4109*2%,IF(T4109&lt;25000,T4109*5%,IF(T4109&lt;50000,T4109*7%,IF(T4109&lt;100000,T4109*9%,IF(T4109&lt;250000,T4109*12%,T4109*15%)))))</f>
        <v>957.05000000000007</v>
      </c>
    </row>
    <row r="4110" spans="1:23" x14ac:dyDescent="0.3">
      <c r="A4110" s="2" t="s">
        <v>4513</v>
      </c>
      <c r="B4110" s="4">
        <v>43750</v>
      </c>
      <c r="C4110" s="4">
        <v>43752</v>
      </c>
      <c r="D4110" s="2" t="s">
        <v>28</v>
      </c>
      <c r="E4110" s="2" t="s">
        <v>68</v>
      </c>
      <c r="F4110" s="2" t="s">
        <v>757</v>
      </c>
      <c r="G4110" s="5" t="str">
        <f>VLOOKUP(F4110,'Customer Info'!A:B,2,0)</f>
        <v>Deirdre</v>
      </c>
      <c r="H4110" s="5" t="str">
        <f>VLOOKUP(F4110,'Customer Info'!A:C,3,0)</f>
        <v>Greer</v>
      </c>
      <c r="I4110" s="5" t="str">
        <f>VLOOKUP(F4110,'Customer Info'!A:E,5,0)</f>
        <v>Bandung</v>
      </c>
      <c r="J4110" s="2" t="s">
        <v>273</v>
      </c>
      <c r="K4110" s="6" t="str">
        <f>VLOOKUP(J4110,'Product Details'!B:C,2,0)</f>
        <v>Furniture</v>
      </c>
      <c r="L4110" s="6" t="str">
        <f>VLOOKUP(J4110,'Product Details'!B:D,3,0)</f>
        <v>Tables</v>
      </c>
      <c r="M4110" s="6" t="s">
        <v>6494</v>
      </c>
      <c r="N4110" s="2">
        <v>4761</v>
      </c>
      <c r="O4110" s="2">
        <v>4368</v>
      </c>
      <c r="P4110" s="2">
        <v>4</v>
      </c>
      <c r="Q4110" s="7">
        <f>O4110*P4110</f>
        <v>17472</v>
      </c>
      <c r="R4110" s="7">
        <f>N4110*P4110</f>
        <v>19044</v>
      </c>
      <c r="S4110" s="2">
        <v>81</v>
      </c>
      <c r="T4110" s="8">
        <f>R4110+S4110</f>
        <v>19125</v>
      </c>
      <c r="U4110" s="8">
        <f>T4110-Q4110</f>
        <v>1653</v>
      </c>
      <c r="V4110" s="2" t="s">
        <v>33</v>
      </c>
      <c r="W4110" s="31">
        <f>IF(T4110&lt;5000,T4110*2%,IF(T4110&lt;25000,T4110*5%,IF(T4110&lt;50000,T4110*7%,IF(T4110&lt;100000,T4110*9%,IF(T4110&lt;250000,T4110*12%,T4110*15%)))))</f>
        <v>956.25</v>
      </c>
    </row>
    <row r="4111" spans="1:23" x14ac:dyDescent="0.3">
      <c r="A4111" s="2" t="s">
        <v>3510</v>
      </c>
      <c r="B4111" s="4">
        <v>43766</v>
      </c>
      <c r="C4111" s="4">
        <v>43768</v>
      </c>
      <c r="D4111" s="2" t="s">
        <v>28</v>
      </c>
      <c r="E4111" s="2" t="s">
        <v>48</v>
      </c>
      <c r="F4111" s="2" t="s">
        <v>369</v>
      </c>
      <c r="G4111" s="5" t="str">
        <f>VLOOKUP(F4111,'Customer Info'!A:B,2,0)</f>
        <v>Alex</v>
      </c>
      <c r="H4111" s="5" t="str">
        <f>VLOOKUP(F4111,'Customer Info'!A:C,3,0)</f>
        <v>Avila</v>
      </c>
      <c r="I4111" s="5" t="str">
        <f>VLOOKUP(F4111,'Customer Info'!A:E,5,0)</f>
        <v>Newcastle</v>
      </c>
      <c r="J4111" s="2" t="s">
        <v>143</v>
      </c>
      <c r="K4111" s="6" t="str">
        <f>VLOOKUP(J4111,'Product Details'!B:C,2,0)</f>
        <v>Office_Supplies</v>
      </c>
      <c r="L4111" s="6" t="str">
        <f>VLOOKUP(J4111,'Product Details'!B:D,3,0)</f>
        <v>Binders</v>
      </c>
      <c r="M4111" s="6" t="s">
        <v>6487</v>
      </c>
      <c r="N4111" s="2">
        <v>4761</v>
      </c>
      <c r="O4111" s="2">
        <v>4368</v>
      </c>
      <c r="P4111" s="2">
        <v>4</v>
      </c>
      <c r="Q4111" s="7">
        <f>O4111*P4111</f>
        <v>17472</v>
      </c>
      <c r="R4111" s="7">
        <f>N4111*P4111</f>
        <v>19044</v>
      </c>
      <c r="S4111" s="2">
        <v>78</v>
      </c>
      <c r="T4111" s="8">
        <f>R4111+S4111</f>
        <v>19122</v>
      </c>
      <c r="U4111" s="8">
        <f>T4111-Q4111</f>
        <v>1650</v>
      </c>
      <c r="V4111" s="2" t="s">
        <v>33</v>
      </c>
      <c r="W4111" s="31">
        <f>IF(T4111&lt;5000,T4111*2%,IF(T4111&lt;25000,T4111*5%,IF(T4111&lt;50000,T4111*7%,IF(T4111&lt;100000,T4111*9%,IF(T4111&lt;250000,T4111*12%,T4111*15%)))))</f>
        <v>956.1</v>
      </c>
    </row>
    <row r="4112" spans="1:23" x14ac:dyDescent="0.3">
      <c r="A4112" s="2" t="s">
        <v>3738</v>
      </c>
      <c r="B4112" s="4">
        <v>44179</v>
      </c>
      <c r="C4112" s="4">
        <v>44181</v>
      </c>
      <c r="D4112" s="2" t="s">
        <v>28</v>
      </c>
      <c r="E4112" s="2" t="s">
        <v>91</v>
      </c>
      <c r="F4112" s="2" t="s">
        <v>327</v>
      </c>
      <c r="G4112" s="5" t="str">
        <f>VLOOKUP(F4112,'Customer Info'!A:B,2,0)</f>
        <v>Jill</v>
      </c>
      <c r="H4112" s="5" t="str">
        <f>VLOOKUP(F4112,'Customer Info'!A:C,3,0)</f>
        <v>Stevenson</v>
      </c>
      <c r="I4112" s="5" t="str">
        <f>VLOOKUP(F4112,'Customer Info'!A:E,5,0)</f>
        <v>Bengbu</v>
      </c>
      <c r="J4112" s="2" t="s">
        <v>668</v>
      </c>
      <c r="K4112" s="6" t="str">
        <f>VLOOKUP(J4112,'Product Details'!B:C,2,0)</f>
        <v>Technology</v>
      </c>
      <c r="L4112" s="6" t="str">
        <f>VLOOKUP(J4112,'Product Details'!B:D,3,0)</f>
        <v>Phones</v>
      </c>
      <c r="M4112" s="6" t="s">
        <v>6432</v>
      </c>
      <c r="N4112" s="2">
        <v>4761</v>
      </c>
      <c r="O4112" s="2">
        <v>4368</v>
      </c>
      <c r="P4112" s="2">
        <v>4</v>
      </c>
      <c r="Q4112" s="7">
        <f>O4112*P4112</f>
        <v>17472</v>
      </c>
      <c r="R4112" s="7">
        <f>N4112*P4112</f>
        <v>19044</v>
      </c>
      <c r="S4112" s="2">
        <v>71</v>
      </c>
      <c r="T4112" s="8">
        <f>R4112+S4112</f>
        <v>19115</v>
      </c>
      <c r="U4112" s="8">
        <f>T4112-Q4112</f>
        <v>1643</v>
      </c>
      <c r="V4112" s="2" t="s">
        <v>63</v>
      </c>
      <c r="W4112" s="31">
        <f>IF(T4112&lt;5000,T4112*2%,IF(T4112&lt;25000,T4112*5%,IF(T4112&lt;50000,T4112*7%,IF(T4112&lt;100000,T4112*9%,IF(T4112&lt;250000,T4112*12%,T4112*15%)))))</f>
        <v>955.75</v>
      </c>
    </row>
    <row r="4113" spans="1:23" x14ac:dyDescent="0.3">
      <c r="A4113" s="2" t="s">
        <v>2288</v>
      </c>
      <c r="B4113" s="4">
        <v>43748</v>
      </c>
      <c r="C4113" s="4">
        <v>43750</v>
      </c>
      <c r="D4113" s="2" t="s">
        <v>28</v>
      </c>
      <c r="E4113" s="2" t="s">
        <v>36</v>
      </c>
      <c r="F4113" s="2" t="s">
        <v>2289</v>
      </c>
      <c r="G4113" s="5" t="str">
        <f>VLOOKUP(F4113,'Customer Info'!A:B,2,0)</f>
        <v>Rachel</v>
      </c>
      <c r="H4113" s="5" t="str">
        <f>VLOOKUP(F4113,'Customer Info'!A:C,3,0)</f>
        <v>Payne</v>
      </c>
      <c r="I4113" s="5" t="str">
        <f>VLOOKUP(F4113,'Customer Info'!A:E,5,0)</f>
        <v>Fuzhou</v>
      </c>
      <c r="J4113" s="2" t="s">
        <v>697</v>
      </c>
      <c r="K4113" s="6" t="str">
        <f>VLOOKUP(J4113,'Product Details'!B:C,2,0)</f>
        <v>Furniture</v>
      </c>
      <c r="L4113" s="6" t="str">
        <f>VLOOKUP(J4113,'Product Details'!B:D,3,0)</f>
        <v>Chairs</v>
      </c>
      <c r="M4113" s="6" t="s">
        <v>6511</v>
      </c>
      <c r="N4113" s="2">
        <v>3176</v>
      </c>
      <c r="O4113" s="2">
        <v>3116</v>
      </c>
      <c r="P4113" s="2">
        <v>6</v>
      </c>
      <c r="Q4113" s="7">
        <f>O4113*P4113</f>
        <v>18696</v>
      </c>
      <c r="R4113" s="7">
        <f>N4113*P4113</f>
        <v>19056</v>
      </c>
      <c r="S4113" s="2">
        <v>69</v>
      </c>
      <c r="T4113" s="8">
        <f>R4113+S4113</f>
        <v>19125</v>
      </c>
      <c r="U4113" s="8">
        <f>T4113-Q4113</f>
        <v>429</v>
      </c>
      <c r="V4113" s="2" t="s">
        <v>63</v>
      </c>
      <c r="W4113" s="31">
        <f>IF(T4113&lt;5000,T4113*2%,IF(T4113&lt;25000,T4113*5%,IF(T4113&lt;50000,T4113*7%,IF(T4113&lt;100000,T4113*9%,IF(T4113&lt;250000,T4113*12%,T4113*15%)))))</f>
        <v>956.25</v>
      </c>
    </row>
    <row r="4114" spans="1:23" x14ac:dyDescent="0.3">
      <c r="A4114" s="2" t="s">
        <v>2176</v>
      </c>
      <c r="B4114" s="4">
        <v>43193</v>
      </c>
      <c r="C4114" s="4">
        <v>43195</v>
      </c>
      <c r="D4114" s="2" t="s">
        <v>28</v>
      </c>
      <c r="E4114" s="2" t="s">
        <v>91</v>
      </c>
      <c r="F4114" s="2" t="s">
        <v>2059</v>
      </c>
      <c r="G4114" s="5" t="str">
        <f>VLOOKUP(F4114,'Customer Info'!A:B,2,0)</f>
        <v>Kunst</v>
      </c>
      <c r="H4114" s="5" t="str">
        <f>VLOOKUP(F4114,'Customer Info'!A:C,3,0)</f>
        <v>Miller</v>
      </c>
      <c r="I4114" s="5" t="str">
        <f>VLOOKUP(F4114,'Customer Info'!A:E,5,0)</f>
        <v>Jakarta</v>
      </c>
      <c r="J4114" s="2" t="s">
        <v>514</v>
      </c>
      <c r="K4114" s="6" t="str">
        <f>VLOOKUP(J4114,'Product Details'!B:C,2,0)</f>
        <v>Technology</v>
      </c>
      <c r="L4114" s="6" t="str">
        <f>VLOOKUP(J4114,'Product Details'!B:D,3,0)</f>
        <v>Accessories</v>
      </c>
      <c r="M4114" s="6" t="s">
        <v>6431</v>
      </c>
      <c r="N4114" s="2">
        <v>6354</v>
      </c>
      <c r="O4114" s="2">
        <v>5769</v>
      </c>
      <c r="P4114" s="2">
        <v>3</v>
      </c>
      <c r="Q4114" s="7">
        <f>O4114*P4114</f>
        <v>17307</v>
      </c>
      <c r="R4114" s="7">
        <f>N4114*P4114</f>
        <v>19062</v>
      </c>
      <c r="S4114" s="2">
        <v>91</v>
      </c>
      <c r="T4114" s="8">
        <f>R4114+S4114</f>
        <v>19153</v>
      </c>
      <c r="U4114" s="8">
        <f>T4114-Q4114</f>
        <v>1846</v>
      </c>
      <c r="V4114" s="2" t="s">
        <v>33</v>
      </c>
      <c r="W4114" s="31">
        <f>IF(T4114&lt;5000,T4114*2%,IF(T4114&lt;25000,T4114*5%,IF(T4114&lt;50000,T4114*7%,IF(T4114&lt;100000,T4114*9%,IF(T4114&lt;250000,T4114*12%,T4114*15%)))))</f>
        <v>957.65000000000009</v>
      </c>
    </row>
    <row r="4115" spans="1:23" x14ac:dyDescent="0.3">
      <c r="A4115" s="2" t="s">
        <v>1283</v>
      </c>
      <c r="B4115" s="4">
        <v>43552</v>
      </c>
      <c r="C4115" s="4">
        <v>43553</v>
      </c>
      <c r="D4115" s="2" t="s">
        <v>28</v>
      </c>
      <c r="E4115" s="2" t="s">
        <v>43</v>
      </c>
      <c r="F4115" s="2" t="s">
        <v>1284</v>
      </c>
      <c r="G4115" s="5" t="str">
        <f>VLOOKUP(F4115,'Customer Info'!A:B,2,0)</f>
        <v>Art</v>
      </c>
      <c r="H4115" s="5" t="str">
        <f>VLOOKUP(F4115,'Customer Info'!A:C,3,0)</f>
        <v>Foster</v>
      </c>
      <c r="I4115" s="5" t="str">
        <f>VLOOKUP(F4115,'Customer Info'!A:E,5,0)</f>
        <v>Devonport</v>
      </c>
      <c r="J4115" s="2" t="s">
        <v>426</v>
      </c>
      <c r="K4115" s="6" t="str">
        <f>VLOOKUP(J4115,'Product Details'!B:C,2,0)</f>
        <v>Office_Supplies</v>
      </c>
      <c r="L4115" s="6" t="str">
        <f>VLOOKUP(J4115,'Product Details'!B:D,3,0)</f>
        <v>Storage</v>
      </c>
      <c r="M4115" s="6" t="s">
        <v>6504</v>
      </c>
      <c r="N4115" s="2">
        <v>6354</v>
      </c>
      <c r="O4115" s="2">
        <v>5769</v>
      </c>
      <c r="P4115" s="2">
        <v>3</v>
      </c>
      <c r="Q4115" s="7">
        <f>O4115*P4115</f>
        <v>17307</v>
      </c>
      <c r="R4115" s="7">
        <f>N4115*P4115</f>
        <v>19062</v>
      </c>
      <c r="S4115" s="2">
        <v>58</v>
      </c>
      <c r="T4115" s="8">
        <f>R4115+S4115</f>
        <v>19120</v>
      </c>
      <c r="U4115" s="8">
        <f>T4115-Q4115</f>
        <v>1813</v>
      </c>
      <c r="V4115" s="2" t="s">
        <v>33</v>
      </c>
      <c r="W4115" s="31">
        <f>IF(T4115&lt;5000,T4115*2%,IF(T4115&lt;25000,T4115*5%,IF(T4115&lt;50000,T4115*7%,IF(T4115&lt;100000,T4115*9%,IF(T4115&lt;250000,T4115*12%,T4115*15%)))))</f>
        <v>956</v>
      </c>
    </row>
    <row r="4116" spans="1:23" x14ac:dyDescent="0.3">
      <c r="A4116" s="2" t="s">
        <v>4268</v>
      </c>
      <c r="B4116" s="4">
        <v>43211</v>
      </c>
      <c r="C4116" s="4">
        <v>43213</v>
      </c>
      <c r="D4116" s="2" t="s">
        <v>28</v>
      </c>
      <c r="E4116" s="2" t="s">
        <v>43</v>
      </c>
      <c r="F4116" s="2" t="s">
        <v>1448</v>
      </c>
      <c r="G4116" s="5" t="str">
        <f>VLOOKUP(F4116,'Customer Info'!A:B,2,0)</f>
        <v>Toby</v>
      </c>
      <c r="H4116" s="5" t="str">
        <f>VLOOKUP(F4116,'Customer Info'!A:C,3,0)</f>
        <v>Gnade</v>
      </c>
      <c r="I4116" s="5" t="str">
        <f>VLOOKUP(F4116,'Customer Info'!A:E,5,0)</f>
        <v>Bhopal</v>
      </c>
      <c r="J4116" s="2" t="s">
        <v>470</v>
      </c>
      <c r="K4116" s="6" t="str">
        <f>VLOOKUP(J4116,'Product Details'!B:C,2,0)</f>
        <v>Office_Supplies</v>
      </c>
      <c r="L4116" s="6" t="str">
        <f>VLOOKUP(J4116,'Product Details'!B:D,3,0)</f>
        <v>Art</v>
      </c>
      <c r="M4116" s="6" t="s">
        <v>6552</v>
      </c>
      <c r="N4116" s="2">
        <v>6354</v>
      </c>
      <c r="O4116" s="2">
        <v>5769</v>
      </c>
      <c r="P4116" s="2">
        <v>3</v>
      </c>
      <c r="Q4116" s="7">
        <f>O4116*P4116</f>
        <v>17307</v>
      </c>
      <c r="R4116" s="7">
        <f>N4116*P4116</f>
        <v>19062</v>
      </c>
      <c r="S4116" s="2">
        <v>49</v>
      </c>
      <c r="T4116" s="8">
        <f>R4116+S4116</f>
        <v>19111</v>
      </c>
      <c r="U4116" s="8">
        <f>T4116-Q4116</f>
        <v>1804</v>
      </c>
      <c r="V4116" s="2" t="s">
        <v>63</v>
      </c>
      <c r="W4116" s="31">
        <f>IF(T4116&lt;5000,T4116*2%,IF(T4116&lt;25000,T4116*5%,IF(T4116&lt;50000,T4116*7%,IF(T4116&lt;100000,T4116*9%,IF(T4116&lt;250000,T4116*12%,T4116*15%)))))</f>
        <v>955.55000000000007</v>
      </c>
    </row>
    <row r="4117" spans="1:23" x14ac:dyDescent="0.3">
      <c r="A4117" s="2" t="s">
        <v>84</v>
      </c>
      <c r="B4117" s="4">
        <v>43168</v>
      </c>
      <c r="C4117" s="4">
        <v>43169</v>
      </c>
      <c r="D4117" s="2" t="s">
        <v>28</v>
      </c>
      <c r="E4117" s="2" t="s">
        <v>48</v>
      </c>
      <c r="F4117" s="2" t="s">
        <v>85</v>
      </c>
      <c r="G4117" s="5" t="str">
        <f>VLOOKUP(F4117,'Customer Info'!A:B,2,0)</f>
        <v>Corey</v>
      </c>
      <c r="H4117" s="5" t="str">
        <f>VLOOKUP(F4117,'Customer Info'!A:C,3,0)</f>
        <v>Lock</v>
      </c>
      <c r="I4117" s="5" t="str">
        <f>VLOOKUP(F4117,'Customer Info'!A:E,5,0)</f>
        <v>Geelong</v>
      </c>
      <c r="J4117" s="2" t="s">
        <v>86</v>
      </c>
      <c r="K4117" s="6" t="str">
        <f>VLOOKUP(J4117,'Product Details'!B:C,2,0)</f>
        <v>Office_Supplies</v>
      </c>
      <c r="L4117" s="6" t="str">
        <f>VLOOKUP(J4117,'Product Details'!B:D,3,0)</f>
        <v>Storage</v>
      </c>
      <c r="M4117" s="6" t="s">
        <v>6507</v>
      </c>
      <c r="N4117" s="2">
        <v>1911</v>
      </c>
      <c r="O4117" s="2">
        <v>1785</v>
      </c>
      <c r="P4117" s="2">
        <v>10</v>
      </c>
      <c r="Q4117" s="7">
        <f>O4117*P4117</f>
        <v>17850</v>
      </c>
      <c r="R4117" s="7">
        <f>N4117*P4117</f>
        <v>19110</v>
      </c>
      <c r="S4117" s="2">
        <v>54</v>
      </c>
      <c r="T4117" s="8">
        <f>R4117+S4117</f>
        <v>19164</v>
      </c>
      <c r="U4117" s="8">
        <f>T4117-Q4117</f>
        <v>1314</v>
      </c>
      <c r="V4117" s="2" t="s">
        <v>33</v>
      </c>
      <c r="W4117" s="31">
        <f>IF(T4117&lt;5000,T4117*2%,IF(T4117&lt;25000,T4117*5%,IF(T4117&lt;50000,T4117*7%,IF(T4117&lt;100000,T4117*9%,IF(T4117&lt;250000,T4117*12%,T4117*15%)))))</f>
        <v>958.2</v>
      </c>
    </row>
    <row r="4118" spans="1:23" x14ac:dyDescent="0.3">
      <c r="A4118" s="2" t="s">
        <v>4389</v>
      </c>
      <c r="B4118" s="4">
        <v>43708</v>
      </c>
      <c r="C4118" s="4">
        <v>43709</v>
      </c>
      <c r="D4118" s="2" t="s">
        <v>28</v>
      </c>
      <c r="E4118" s="2" t="s">
        <v>48</v>
      </c>
      <c r="F4118" s="2" t="s">
        <v>839</v>
      </c>
      <c r="G4118" s="5" t="str">
        <f>VLOOKUP(F4118,'Customer Info'!A:B,2,0)</f>
        <v>Dan</v>
      </c>
      <c r="H4118" s="5" t="str">
        <f>VLOOKUP(F4118,'Customer Info'!A:C,3,0)</f>
        <v>Campbell</v>
      </c>
      <c r="I4118" s="5" t="str">
        <f>VLOOKUP(F4118,'Customer Info'!A:E,5,0)</f>
        <v>Perth</v>
      </c>
      <c r="J4118" s="2" t="s">
        <v>404</v>
      </c>
      <c r="K4118" s="6" t="str">
        <f>VLOOKUP(J4118,'Product Details'!B:C,2,0)</f>
        <v>Furniture</v>
      </c>
      <c r="L4118" s="6" t="str">
        <f>VLOOKUP(J4118,'Product Details'!B:D,3,0)</f>
        <v>Furnishings</v>
      </c>
      <c r="M4118" s="6" t="s">
        <v>6535</v>
      </c>
      <c r="N4118" s="2">
        <v>4784</v>
      </c>
      <c r="O4118" s="2">
        <v>4518</v>
      </c>
      <c r="P4118" s="2">
        <v>4</v>
      </c>
      <c r="Q4118" s="7">
        <f>O4118*P4118</f>
        <v>18072</v>
      </c>
      <c r="R4118" s="7">
        <f>N4118*P4118</f>
        <v>19136</v>
      </c>
      <c r="S4118" s="2">
        <v>85</v>
      </c>
      <c r="T4118" s="8">
        <f>R4118+S4118</f>
        <v>19221</v>
      </c>
      <c r="U4118" s="8">
        <f>T4118-Q4118</f>
        <v>1149</v>
      </c>
      <c r="V4118" s="2" t="s">
        <v>33</v>
      </c>
      <c r="W4118" s="31">
        <f>IF(T4118&lt;5000,T4118*2%,IF(T4118&lt;25000,T4118*5%,IF(T4118&lt;50000,T4118*7%,IF(T4118&lt;100000,T4118*9%,IF(T4118&lt;250000,T4118*12%,T4118*15%)))))</f>
        <v>961.05000000000007</v>
      </c>
    </row>
    <row r="4119" spans="1:23" x14ac:dyDescent="0.3">
      <c r="A4119" s="2" t="s">
        <v>2772</v>
      </c>
      <c r="B4119" s="4">
        <v>43837</v>
      </c>
      <c r="C4119" s="4">
        <v>43837</v>
      </c>
      <c r="D4119" s="2" t="s">
        <v>28</v>
      </c>
      <c r="E4119" s="2" t="s">
        <v>43</v>
      </c>
      <c r="F4119" s="2" t="s">
        <v>268</v>
      </c>
      <c r="G4119" s="5" t="str">
        <f>VLOOKUP(F4119,'Customer Info'!A:B,2,0)</f>
        <v>Nancy</v>
      </c>
      <c r="H4119" s="5" t="str">
        <f>VLOOKUP(F4119,'Customer Info'!A:C,3,0)</f>
        <v>Lomonaco</v>
      </c>
      <c r="I4119" s="5" t="str">
        <f>VLOOKUP(F4119,'Customer Info'!A:E,5,0)</f>
        <v>Tengzhou</v>
      </c>
      <c r="J4119" s="2" t="s">
        <v>229</v>
      </c>
      <c r="K4119" s="6" t="str">
        <f>VLOOKUP(J4119,'Product Details'!B:C,2,0)</f>
        <v>Office_Supplies</v>
      </c>
      <c r="L4119" s="6" t="str">
        <f>VLOOKUP(J4119,'Product Details'!B:D,3,0)</f>
        <v>Paper</v>
      </c>
      <c r="M4119" s="6" t="s">
        <v>6569</v>
      </c>
      <c r="N4119" s="2">
        <v>4784</v>
      </c>
      <c r="O4119" s="2">
        <v>4518</v>
      </c>
      <c r="P4119" s="2">
        <v>4</v>
      </c>
      <c r="Q4119" s="7">
        <f>O4119*P4119</f>
        <v>18072</v>
      </c>
      <c r="R4119" s="7">
        <f>N4119*P4119</f>
        <v>19136</v>
      </c>
      <c r="S4119" s="2">
        <v>63</v>
      </c>
      <c r="T4119" s="8">
        <f>R4119+S4119</f>
        <v>19199</v>
      </c>
      <c r="U4119" s="8">
        <f>T4119-Q4119</f>
        <v>1127</v>
      </c>
      <c r="V4119" s="2" t="s">
        <v>33</v>
      </c>
      <c r="W4119" s="31">
        <f>IF(T4119&lt;5000,T4119*2%,IF(T4119&lt;25000,T4119*5%,IF(T4119&lt;50000,T4119*7%,IF(T4119&lt;100000,T4119*9%,IF(T4119&lt;250000,T4119*12%,T4119*15%)))))</f>
        <v>959.95</v>
      </c>
    </row>
    <row r="4120" spans="1:23" x14ac:dyDescent="0.3">
      <c r="A4120" s="2" t="s">
        <v>3274</v>
      </c>
      <c r="B4120" s="4">
        <v>43495</v>
      </c>
      <c r="C4120" s="4">
        <v>43495</v>
      </c>
      <c r="D4120" s="2" t="s">
        <v>28</v>
      </c>
      <c r="E4120" s="2" t="s">
        <v>36</v>
      </c>
      <c r="F4120" s="2" t="s">
        <v>1423</v>
      </c>
      <c r="G4120" s="5" t="str">
        <f>VLOOKUP(F4120,'Customer Info'!A:B,2,0)</f>
        <v>Peter</v>
      </c>
      <c r="H4120" s="5" t="str">
        <f>VLOOKUP(F4120,'Customer Info'!A:C,3,0)</f>
        <v>BŸhler</v>
      </c>
      <c r="I4120" s="5" t="str">
        <f>VLOOKUP(F4120,'Customer Info'!A:E,5,0)</f>
        <v>Wolfsburg</v>
      </c>
      <c r="J4120" s="2" t="s">
        <v>59</v>
      </c>
      <c r="K4120" s="6" t="str">
        <f>VLOOKUP(J4120,'Product Details'!B:C,2,0)</f>
        <v>Technology</v>
      </c>
      <c r="L4120" s="6" t="str">
        <f>VLOOKUP(J4120,'Product Details'!B:D,3,0)</f>
        <v>Accessories</v>
      </c>
      <c r="M4120" s="6" t="s">
        <v>6442</v>
      </c>
      <c r="N4120" s="2">
        <v>4784</v>
      </c>
      <c r="O4120" s="2">
        <v>4518</v>
      </c>
      <c r="P4120" s="2">
        <v>4</v>
      </c>
      <c r="Q4120" s="7">
        <f>O4120*P4120</f>
        <v>18072</v>
      </c>
      <c r="R4120" s="7">
        <f>N4120*P4120</f>
        <v>19136</v>
      </c>
      <c r="S4120" s="2">
        <v>59</v>
      </c>
      <c r="T4120" s="8">
        <f>R4120+S4120</f>
        <v>19195</v>
      </c>
      <c r="U4120" s="8">
        <f>T4120-Q4120</f>
        <v>1123</v>
      </c>
      <c r="V4120" s="2" t="s">
        <v>33</v>
      </c>
      <c r="W4120" s="31">
        <f>IF(T4120&lt;5000,T4120*2%,IF(T4120&lt;25000,T4120*5%,IF(T4120&lt;50000,T4120*7%,IF(T4120&lt;100000,T4120*9%,IF(T4120&lt;250000,T4120*12%,T4120*15%)))))</f>
        <v>959.75</v>
      </c>
    </row>
    <row r="4121" spans="1:23" x14ac:dyDescent="0.3">
      <c r="A4121" s="2" t="s">
        <v>1812</v>
      </c>
      <c r="B4121" s="4">
        <v>44029</v>
      </c>
      <c r="C4121" s="4">
        <v>44030</v>
      </c>
      <c r="D4121" s="2" t="s">
        <v>35</v>
      </c>
      <c r="E4121" s="2" t="s">
        <v>48</v>
      </c>
      <c r="F4121" s="2" t="s">
        <v>1813</v>
      </c>
      <c r="G4121" s="5" t="str">
        <f>VLOOKUP(F4121,'Customer Info'!A:B,2,0)</f>
        <v>Charles</v>
      </c>
      <c r="H4121" s="5" t="str">
        <f>VLOOKUP(F4121,'Customer Info'!A:C,3,0)</f>
        <v>Sheldon</v>
      </c>
      <c r="I4121" s="5" t="str">
        <f>VLOOKUP(F4121,'Customer Info'!A:E,5,0)</f>
        <v>Brisbane</v>
      </c>
      <c r="J4121" s="2" t="s">
        <v>134</v>
      </c>
      <c r="K4121" s="6" t="e">
        <f>VLOOKUP(J4121,'Product Details'!B:C,2,0)</f>
        <v>#N/A</v>
      </c>
      <c r="L4121" s="6" t="e">
        <f>VLOOKUP(J4121,'Product Details'!B:D,3,0)</f>
        <v>#N/A</v>
      </c>
      <c r="M4121" s="6" t="e">
        <v>#N/A</v>
      </c>
      <c r="N4121" s="2">
        <v>6400</v>
      </c>
      <c r="O4121" s="2">
        <v>6401</v>
      </c>
      <c r="P4121" s="2">
        <v>3</v>
      </c>
      <c r="Q4121" s="7">
        <f>O4121*P4121</f>
        <v>19203</v>
      </c>
      <c r="R4121" s="7">
        <f>N4121*P4121</f>
        <v>19200</v>
      </c>
      <c r="S4121" s="2">
        <v>88</v>
      </c>
      <c r="T4121" s="8">
        <f>R4121+S4121</f>
        <v>19288</v>
      </c>
      <c r="U4121" s="8">
        <f>T4121-Q4121</f>
        <v>85</v>
      </c>
      <c r="V4121" s="2" t="s">
        <v>33</v>
      </c>
      <c r="W4121" s="31">
        <f>IF(T4121&lt;5000,T4121*2%,IF(T4121&lt;25000,T4121*5%,IF(T4121&lt;50000,T4121*7%,IF(T4121&lt;100000,T4121*9%,IF(T4121&lt;250000,T4121*12%,T4121*15%)))))</f>
        <v>964.40000000000009</v>
      </c>
    </row>
    <row r="4122" spans="1:23" x14ac:dyDescent="0.3">
      <c r="A4122" s="2" t="s">
        <v>4209</v>
      </c>
      <c r="B4122" s="4">
        <v>43106</v>
      </c>
      <c r="C4122" s="4">
        <v>43108</v>
      </c>
      <c r="D4122" s="2" t="s">
        <v>35</v>
      </c>
      <c r="E4122" s="2" t="s">
        <v>48</v>
      </c>
      <c r="F4122" s="2" t="s">
        <v>691</v>
      </c>
      <c r="G4122" s="5" t="str">
        <f>VLOOKUP(F4122,'Customer Info'!A:B,2,0)</f>
        <v>Toby</v>
      </c>
      <c r="H4122" s="5" t="str">
        <f>VLOOKUP(F4122,'Customer Info'!A:C,3,0)</f>
        <v>Gnade</v>
      </c>
      <c r="I4122" s="5" t="str">
        <f>VLOOKUP(F4122,'Customer Info'!A:E,5,0)</f>
        <v>Wagga Wagga</v>
      </c>
      <c r="J4122" s="2" t="s">
        <v>622</v>
      </c>
      <c r="K4122" s="6" t="str">
        <f>VLOOKUP(J4122,'Product Details'!B:C,2,0)</f>
        <v>Office_Supplies</v>
      </c>
      <c r="L4122" s="6" t="str">
        <f>VLOOKUP(J4122,'Product Details'!B:D,3,0)</f>
        <v>Storage</v>
      </c>
      <c r="M4122" s="6" t="s">
        <v>6547</v>
      </c>
      <c r="N4122" s="2">
        <v>6400</v>
      </c>
      <c r="O4122" s="2">
        <v>6401</v>
      </c>
      <c r="P4122" s="2">
        <v>3</v>
      </c>
      <c r="Q4122" s="7">
        <f>O4122*P4122</f>
        <v>19203</v>
      </c>
      <c r="R4122" s="7">
        <f>N4122*P4122</f>
        <v>19200</v>
      </c>
      <c r="S4122" s="2">
        <v>79</v>
      </c>
      <c r="T4122" s="8">
        <f>R4122+S4122</f>
        <v>19279</v>
      </c>
      <c r="U4122" s="8">
        <f>T4122-Q4122</f>
        <v>76</v>
      </c>
      <c r="V4122" s="2" t="s">
        <v>33</v>
      </c>
      <c r="W4122" s="31">
        <f>IF(T4122&lt;5000,T4122*2%,IF(T4122&lt;25000,T4122*5%,IF(T4122&lt;50000,T4122*7%,IF(T4122&lt;100000,T4122*9%,IF(T4122&lt;250000,T4122*12%,T4122*15%)))))</f>
        <v>963.95</v>
      </c>
    </row>
    <row r="4123" spans="1:23" x14ac:dyDescent="0.3">
      <c r="A4123" s="2" t="s">
        <v>1816</v>
      </c>
      <c r="B4123" s="4">
        <v>43942</v>
      </c>
      <c r="C4123" s="4">
        <v>43942</v>
      </c>
      <c r="D4123" s="2" t="s">
        <v>28</v>
      </c>
      <c r="E4123" s="2" t="s">
        <v>43</v>
      </c>
      <c r="F4123" s="2" t="s">
        <v>453</v>
      </c>
      <c r="G4123" s="5" t="str">
        <f>VLOOKUP(F4123,'Customer Info'!A:B,2,0)</f>
        <v>Denny</v>
      </c>
      <c r="H4123" s="5" t="str">
        <f>VLOOKUP(F4123,'Customer Info'!A:C,3,0)</f>
        <v>Ordway</v>
      </c>
      <c r="I4123" s="5" t="str">
        <f>VLOOKUP(F4123,'Customer Info'!A:E,5,0)</f>
        <v>Berlin</v>
      </c>
      <c r="J4123" s="2" t="s">
        <v>1012</v>
      </c>
      <c r="K4123" s="6" t="str">
        <f>VLOOKUP(J4123,'Product Details'!B:C,2,0)</f>
        <v>Office_Supplies</v>
      </c>
      <c r="L4123" s="6" t="str">
        <f>VLOOKUP(J4123,'Product Details'!B:D,3,0)</f>
        <v>Envelopes</v>
      </c>
      <c r="M4123" s="6" t="s">
        <v>6463</v>
      </c>
      <c r="N4123" s="2">
        <v>4808</v>
      </c>
      <c r="O4123" s="2">
        <v>4453</v>
      </c>
      <c r="P4123" s="2">
        <v>4</v>
      </c>
      <c r="Q4123" s="7">
        <f>O4123*P4123</f>
        <v>17812</v>
      </c>
      <c r="R4123" s="7">
        <f>N4123*P4123</f>
        <v>19232</v>
      </c>
      <c r="S4123" s="2">
        <v>39</v>
      </c>
      <c r="T4123" s="8">
        <f>R4123+S4123</f>
        <v>19271</v>
      </c>
      <c r="U4123" s="8">
        <f>T4123-Q4123</f>
        <v>1459</v>
      </c>
      <c r="V4123" s="2" t="s">
        <v>33</v>
      </c>
      <c r="W4123" s="31">
        <f>IF(T4123&lt;5000,T4123*2%,IF(T4123&lt;25000,T4123*5%,IF(T4123&lt;50000,T4123*7%,IF(T4123&lt;100000,T4123*9%,IF(T4123&lt;250000,T4123*12%,T4123*15%)))))</f>
        <v>963.55000000000007</v>
      </c>
    </row>
    <row r="4124" spans="1:23" x14ac:dyDescent="0.3">
      <c r="A4124" s="2" t="s">
        <v>4590</v>
      </c>
      <c r="B4124" s="4">
        <v>44194</v>
      </c>
      <c r="C4124" s="4">
        <v>44196</v>
      </c>
      <c r="D4124" s="2" t="s">
        <v>28</v>
      </c>
      <c r="E4124" s="2" t="s">
        <v>29</v>
      </c>
      <c r="F4124" s="2" t="s">
        <v>544</v>
      </c>
      <c r="G4124" s="5" t="str">
        <f>VLOOKUP(F4124,'Customer Info'!A:B,2,0)</f>
        <v>Troy</v>
      </c>
      <c r="H4124" s="5" t="str">
        <f>VLOOKUP(F4124,'Customer Info'!A:C,3,0)</f>
        <v>Blackwell</v>
      </c>
      <c r="I4124" s="5" t="str">
        <f>VLOOKUP(F4124,'Customer Info'!A:E,5,0)</f>
        <v>Akola</v>
      </c>
      <c r="J4124" s="2" t="s">
        <v>150</v>
      </c>
      <c r="K4124" s="6" t="str">
        <f>VLOOKUP(J4124,'Product Details'!B:C,2,0)</f>
        <v>Office_Supplies</v>
      </c>
      <c r="L4124" s="6" t="str">
        <f>VLOOKUP(J4124,'Product Details'!B:D,3,0)</f>
        <v>Appliances</v>
      </c>
      <c r="M4124" s="6" t="s">
        <v>6528</v>
      </c>
      <c r="N4124" s="2">
        <v>3224</v>
      </c>
      <c r="O4124" s="2">
        <v>2901</v>
      </c>
      <c r="P4124" s="2">
        <v>6</v>
      </c>
      <c r="Q4124" s="7">
        <f>O4124*P4124</f>
        <v>17406</v>
      </c>
      <c r="R4124" s="7">
        <f>N4124*P4124</f>
        <v>19344</v>
      </c>
      <c r="S4124" s="2">
        <v>49</v>
      </c>
      <c r="T4124" s="8">
        <f>R4124+S4124</f>
        <v>19393</v>
      </c>
      <c r="U4124" s="8">
        <f>T4124-Q4124</f>
        <v>1987</v>
      </c>
      <c r="V4124" s="2" t="s">
        <v>63</v>
      </c>
      <c r="W4124" s="31">
        <f>IF(T4124&lt;5000,T4124*2%,IF(T4124&lt;25000,T4124*5%,IF(T4124&lt;50000,T4124*7%,IF(T4124&lt;100000,T4124*9%,IF(T4124&lt;250000,T4124*12%,T4124*15%)))))</f>
        <v>969.65000000000009</v>
      </c>
    </row>
    <row r="4125" spans="1:23" x14ac:dyDescent="0.3">
      <c r="A4125" s="2" t="s">
        <v>877</v>
      </c>
      <c r="B4125" s="4">
        <v>43163</v>
      </c>
      <c r="C4125" s="4">
        <v>43165</v>
      </c>
      <c r="D4125" s="2" t="s">
        <v>28</v>
      </c>
      <c r="E4125" s="2" t="s">
        <v>68</v>
      </c>
      <c r="F4125" s="2" t="s">
        <v>878</v>
      </c>
      <c r="G4125" s="5" t="str">
        <f>VLOOKUP(F4125,'Customer Info'!A:B,2,0)</f>
        <v>Dianna</v>
      </c>
      <c r="H4125" s="5" t="str">
        <f>VLOOKUP(F4125,'Customer Info'!A:C,3,0)</f>
        <v>Vittorini</v>
      </c>
      <c r="I4125" s="5" t="str">
        <f>VLOOKUP(F4125,'Customer Info'!A:E,5,0)</f>
        <v>Cottbus</v>
      </c>
      <c r="J4125" s="2" t="s">
        <v>177</v>
      </c>
      <c r="K4125" s="6" t="str">
        <f>VLOOKUP(J4125,'Product Details'!B:C,2,0)</f>
        <v>Technology</v>
      </c>
      <c r="L4125" s="6" t="str">
        <f>VLOOKUP(J4125,'Product Details'!B:D,3,0)</f>
        <v>Accessories</v>
      </c>
      <c r="M4125" s="6" t="s">
        <v>6502</v>
      </c>
      <c r="N4125" s="2">
        <v>4846</v>
      </c>
      <c r="O4125" s="2">
        <v>4492</v>
      </c>
      <c r="P4125" s="2">
        <v>4</v>
      </c>
      <c r="Q4125" s="7">
        <f>O4125*P4125</f>
        <v>17968</v>
      </c>
      <c r="R4125" s="7">
        <f>N4125*P4125</f>
        <v>19384</v>
      </c>
      <c r="S4125" s="2">
        <v>94</v>
      </c>
      <c r="T4125" s="8">
        <f>R4125+S4125</f>
        <v>19478</v>
      </c>
      <c r="U4125" s="8">
        <f>T4125-Q4125</f>
        <v>1510</v>
      </c>
      <c r="V4125" s="2" t="s">
        <v>33</v>
      </c>
      <c r="W4125" s="31">
        <f>IF(T4125&lt;5000,T4125*2%,IF(T4125&lt;25000,T4125*5%,IF(T4125&lt;50000,T4125*7%,IF(T4125&lt;100000,T4125*9%,IF(T4125&lt;250000,T4125*12%,T4125*15%)))))</f>
        <v>973.90000000000009</v>
      </c>
    </row>
    <row r="4126" spans="1:23" x14ac:dyDescent="0.3">
      <c r="A4126" s="2" t="s">
        <v>3669</v>
      </c>
      <c r="B4126" s="4">
        <v>43879</v>
      </c>
      <c r="C4126" s="4">
        <v>43879</v>
      </c>
      <c r="D4126" s="2" t="s">
        <v>28</v>
      </c>
      <c r="E4126" s="2" t="s">
        <v>91</v>
      </c>
      <c r="F4126" s="2" t="s">
        <v>174</v>
      </c>
      <c r="G4126" s="5" t="str">
        <f>VLOOKUP(F4126,'Customer Info'!A:B,2,0)</f>
        <v>Laurel</v>
      </c>
      <c r="H4126" s="5" t="str">
        <f>VLOOKUP(F4126,'Customer Info'!A:C,3,0)</f>
        <v>Workman</v>
      </c>
      <c r="I4126" s="5" t="str">
        <f>VLOOKUP(F4126,'Customer Info'!A:E,5,0)</f>
        <v>Dongguan</v>
      </c>
      <c r="J4126" s="2" t="s">
        <v>577</v>
      </c>
      <c r="K4126" s="6" t="str">
        <f>VLOOKUP(J4126,'Product Details'!B:C,2,0)</f>
        <v>Office_Supplies</v>
      </c>
      <c r="L4126" s="6" t="str">
        <f>VLOOKUP(J4126,'Product Details'!B:D,3,0)</f>
        <v>Envelopes</v>
      </c>
      <c r="M4126" s="6" t="s">
        <v>6526</v>
      </c>
      <c r="N4126" s="2">
        <v>4846</v>
      </c>
      <c r="O4126" s="2">
        <v>4492</v>
      </c>
      <c r="P4126" s="2">
        <v>4</v>
      </c>
      <c r="Q4126" s="7">
        <f>O4126*P4126</f>
        <v>17968</v>
      </c>
      <c r="R4126" s="7">
        <f>N4126*P4126</f>
        <v>19384</v>
      </c>
      <c r="S4126" s="2">
        <v>33</v>
      </c>
      <c r="T4126" s="8">
        <f>R4126+S4126</f>
        <v>19417</v>
      </c>
      <c r="U4126" s="8">
        <f>T4126-Q4126</f>
        <v>1449</v>
      </c>
      <c r="V4126" s="2" t="s">
        <v>33</v>
      </c>
      <c r="W4126" s="31">
        <f>IF(T4126&lt;5000,T4126*2%,IF(T4126&lt;25000,T4126*5%,IF(T4126&lt;50000,T4126*7%,IF(T4126&lt;100000,T4126*9%,IF(T4126&lt;250000,T4126*12%,T4126*15%)))))</f>
        <v>970.85</v>
      </c>
    </row>
    <row r="4127" spans="1:23" x14ac:dyDescent="0.3">
      <c r="A4127" s="2" t="s">
        <v>4143</v>
      </c>
      <c r="B4127" s="4">
        <v>43263</v>
      </c>
      <c r="C4127" s="4">
        <v>43264</v>
      </c>
      <c r="D4127" s="2" t="s">
        <v>28</v>
      </c>
      <c r="E4127" s="2" t="s">
        <v>29</v>
      </c>
      <c r="F4127" s="2" t="s">
        <v>997</v>
      </c>
      <c r="G4127" s="5" t="str">
        <f>VLOOKUP(F4127,'Customer Info'!A:B,2,0)</f>
        <v>Jesus</v>
      </c>
      <c r="H4127" s="5" t="str">
        <f>VLOOKUP(F4127,'Customer Info'!A:C,3,0)</f>
        <v>Ocampo</v>
      </c>
      <c r="I4127" s="5" t="str">
        <f>VLOOKUP(F4127,'Customer Info'!A:E,5,0)</f>
        <v>Herten</v>
      </c>
      <c r="J4127" s="2" t="s">
        <v>398</v>
      </c>
      <c r="K4127" s="6" t="str">
        <f>VLOOKUP(J4127,'Product Details'!B:C,2,0)</f>
        <v>Office_Supplies</v>
      </c>
      <c r="L4127" s="6" t="str">
        <f>VLOOKUP(J4127,'Product Details'!B:D,3,0)</f>
        <v>Art</v>
      </c>
      <c r="M4127" s="6" t="s">
        <v>6425</v>
      </c>
      <c r="N4127" s="2">
        <v>4846</v>
      </c>
      <c r="O4127" s="2">
        <v>4492</v>
      </c>
      <c r="P4127" s="2">
        <v>4</v>
      </c>
      <c r="Q4127" s="7">
        <f>O4127*P4127</f>
        <v>17968</v>
      </c>
      <c r="R4127" s="7">
        <f>N4127*P4127</f>
        <v>19384</v>
      </c>
      <c r="S4127" s="2">
        <v>22</v>
      </c>
      <c r="T4127" s="8">
        <f>R4127+S4127</f>
        <v>19406</v>
      </c>
      <c r="U4127" s="8">
        <f>T4127-Q4127</f>
        <v>1438</v>
      </c>
      <c r="V4127" s="2" t="s">
        <v>63</v>
      </c>
      <c r="W4127" s="31">
        <f>IF(T4127&lt;5000,T4127*2%,IF(T4127&lt;25000,T4127*5%,IF(T4127&lt;50000,T4127*7%,IF(T4127&lt;100000,T4127*9%,IF(T4127&lt;250000,T4127*12%,T4127*15%)))))</f>
        <v>970.30000000000007</v>
      </c>
    </row>
    <row r="4128" spans="1:23" x14ac:dyDescent="0.3">
      <c r="A4128" s="2" t="s">
        <v>513</v>
      </c>
      <c r="B4128" s="4">
        <v>43318</v>
      </c>
      <c r="C4128" s="4">
        <v>43318</v>
      </c>
      <c r="D4128" s="2" t="s">
        <v>28</v>
      </c>
      <c r="E4128" s="2" t="s">
        <v>48</v>
      </c>
      <c r="F4128" s="2" t="s">
        <v>447</v>
      </c>
      <c r="G4128" s="5" t="str">
        <f>VLOOKUP(F4128,'Customer Info'!A:B,2,0)</f>
        <v>Lisa</v>
      </c>
      <c r="H4128" s="5" t="str">
        <f>VLOOKUP(F4128,'Customer Info'!A:C,3,0)</f>
        <v>DeCherney</v>
      </c>
      <c r="I4128" s="5" t="str">
        <f>VLOOKUP(F4128,'Customer Info'!A:E,5,0)</f>
        <v>Ningbo</v>
      </c>
      <c r="J4128" s="2" t="s">
        <v>514</v>
      </c>
      <c r="K4128" s="6" t="str">
        <f>VLOOKUP(J4128,'Product Details'!B:C,2,0)</f>
        <v>Technology</v>
      </c>
      <c r="L4128" s="6" t="str">
        <f>VLOOKUP(J4128,'Product Details'!B:D,3,0)</f>
        <v>Accessories</v>
      </c>
      <c r="M4128" s="6" t="s">
        <v>6431</v>
      </c>
      <c r="N4128" s="2">
        <v>2155</v>
      </c>
      <c r="O4128" s="2">
        <v>2014</v>
      </c>
      <c r="P4128" s="2">
        <v>9</v>
      </c>
      <c r="Q4128" s="7">
        <f>O4128*P4128</f>
        <v>18126</v>
      </c>
      <c r="R4128" s="7">
        <f>N4128*P4128</f>
        <v>19395</v>
      </c>
      <c r="S4128" s="2">
        <v>91</v>
      </c>
      <c r="T4128" s="8">
        <f>R4128+S4128</f>
        <v>19486</v>
      </c>
      <c r="U4128" s="8">
        <f>T4128-Q4128</f>
        <v>1360</v>
      </c>
      <c r="V4128" s="2" t="s">
        <v>33</v>
      </c>
      <c r="W4128" s="31">
        <f>IF(T4128&lt;5000,T4128*2%,IF(T4128&lt;25000,T4128*5%,IF(T4128&lt;50000,T4128*7%,IF(T4128&lt;100000,T4128*9%,IF(T4128&lt;250000,T4128*12%,T4128*15%)))))</f>
        <v>974.30000000000007</v>
      </c>
    </row>
    <row r="4129" spans="1:23" x14ac:dyDescent="0.3">
      <c r="A4129" s="2" t="s">
        <v>4102</v>
      </c>
      <c r="B4129" s="4">
        <v>43283</v>
      </c>
      <c r="C4129" s="4">
        <v>43285</v>
      </c>
      <c r="D4129" s="2" t="s">
        <v>28</v>
      </c>
      <c r="E4129" s="2" t="s">
        <v>68</v>
      </c>
      <c r="F4129" s="2" t="s">
        <v>1660</v>
      </c>
      <c r="G4129" s="5" t="str">
        <f>VLOOKUP(F4129,'Customer Info'!A:B,2,0)</f>
        <v>Toby</v>
      </c>
      <c r="H4129" s="5" t="str">
        <f>VLOOKUP(F4129,'Customer Info'!A:C,3,0)</f>
        <v>Carlisle</v>
      </c>
      <c r="I4129" s="5" t="str">
        <f>VLOOKUP(F4129,'Customer Info'!A:E,5,0)</f>
        <v>Depok</v>
      </c>
      <c r="J4129" s="2" t="s">
        <v>457</v>
      </c>
      <c r="K4129" s="6" t="str">
        <f>VLOOKUP(J4129,'Product Details'!B:C,2,0)</f>
        <v>Office_Supplies</v>
      </c>
      <c r="L4129" s="6" t="str">
        <f>VLOOKUP(J4129,'Product Details'!B:D,3,0)</f>
        <v>Fasteners</v>
      </c>
      <c r="M4129" s="6" t="s">
        <v>6462</v>
      </c>
      <c r="N4129" s="2">
        <v>6481</v>
      </c>
      <c r="O4129" s="2">
        <v>5884</v>
      </c>
      <c r="P4129" s="2">
        <v>3</v>
      </c>
      <c r="Q4129" s="7">
        <f>O4129*P4129</f>
        <v>17652</v>
      </c>
      <c r="R4129" s="7">
        <f>N4129*P4129</f>
        <v>19443</v>
      </c>
      <c r="S4129" s="2">
        <v>26</v>
      </c>
      <c r="T4129" s="8">
        <f>R4129+S4129</f>
        <v>19469</v>
      </c>
      <c r="U4129" s="8">
        <f>T4129-Q4129</f>
        <v>1817</v>
      </c>
      <c r="V4129" s="2" t="s">
        <v>33</v>
      </c>
      <c r="W4129" s="31">
        <f>IF(T4129&lt;5000,T4129*2%,IF(T4129&lt;25000,T4129*5%,IF(T4129&lt;50000,T4129*7%,IF(T4129&lt;100000,T4129*9%,IF(T4129&lt;250000,T4129*12%,T4129*15%)))))</f>
        <v>973.45</v>
      </c>
    </row>
    <row r="4130" spans="1:23" x14ac:dyDescent="0.3">
      <c r="A4130" s="2" t="s">
        <v>2141</v>
      </c>
      <c r="B4130" s="4">
        <v>43275</v>
      </c>
      <c r="C4130" s="4">
        <v>43277</v>
      </c>
      <c r="D4130" s="2" t="s">
        <v>28</v>
      </c>
      <c r="E4130" s="2" t="s">
        <v>48</v>
      </c>
      <c r="F4130" s="2" t="s">
        <v>801</v>
      </c>
      <c r="G4130" s="5" t="str">
        <f>VLOOKUP(F4130,'Customer Info'!A:B,2,0)</f>
        <v>Tim</v>
      </c>
      <c r="H4130" s="5" t="str">
        <f>VLOOKUP(F4130,'Customer Info'!A:C,3,0)</f>
        <v>Brockman</v>
      </c>
      <c r="I4130" s="5" t="str">
        <f>VLOOKUP(F4130,'Customer Info'!A:E,5,0)</f>
        <v>Toowoomba</v>
      </c>
      <c r="J4130" s="2" t="s">
        <v>207</v>
      </c>
      <c r="K4130" s="6" t="str">
        <f>VLOOKUP(J4130,'Product Details'!B:C,2,0)</f>
        <v>Office_Supplies</v>
      </c>
      <c r="L4130" s="6" t="str">
        <f>VLOOKUP(J4130,'Product Details'!B:D,3,0)</f>
        <v>Labels</v>
      </c>
      <c r="M4130" s="6" t="s">
        <v>6469</v>
      </c>
      <c r="N4130" s="2">
        <v>2778</v>
      </c>
      <c r="O4130" s="2">
        <v>2573</v>
      </c>
      <c r="P4130" s="2">
        <v>7</v>
      </c>
      <c r="Q4130" s="7">
        <f>O4130*P4130</f>
        <v>18011</v>
      </c>
      <c r="R4130" s="7">
        <f>N4130*P4130</f>
        <v>19446</v>
      </c>
      <c r="S4130" s="2">
        <v>90</v>
      </c>
      <c r="T4130" s="8">
        <f>R4130+S4130</f>
        <v>19536</v>
      </c>
      <c r="U4130" s="8">
        <f>T4130-Q4130</f>
        <v>1525</v>
      </c>
      <c r="V4130" s="2" t="s">
        <v>33</v>
      </c>
      <c r="W4130" s="31">
        <f>IF(T4130&lt;5000,T4130*2%,IF(T4130&lt;25000,T4130*5%,IF(T4130&lt;50000,T4130*7%,IF(T4130&lt;100000,T4130*9%,IF(T4130&lt;250000,T4130*12%,T4130*15%)))))</f>
        <v>976.80000000000007</v>
      </c>
    </row>
    <row r="4131" spans="1:23" x14ac:dyDescent="0.3">
      <c r="A4131" s="2" t="s">
        <v>4836</v>
      </c>
      <c r="B4131" s="4">
        <v>43377</v>
      </c>
      <c r="C4131" s="4">
        <v>43378</v>
      </c>
      <c r="D4131" s="2" t="s">
        <v>28</v>
      </c>
      <c r="E4131" s="2" t="s">
        <v>43</v>
      </c>
      <c r="F4131" s="2" t="s">
        <v>356</v>
      </c>
      <c r="G4131" s="5" t="str">
        <f>VLOOKUP(F4131,'Customer Info'!A:B,2,0)</f>
        <v>Paul</v>
      </c>
      <c r="H4131" s="5" t="str">
        <f>VLOOKUP(F4131,'Customer Info'!A:C,3,0)</f>
        <v>Gonzalez</v>
      </c>
      <c r="I4131" s="5" t="str">
        <f>VLOOKUP(F4131,'Customer Info'!A:E,5,0)</f>
        <v>Durgapur</v>
      </c>
      <c r="J4131" s="2" t="s">
        <v>433</v>
      </c>
      <c r="K4131" s="6" t="str">
        <f>VLOOKUP(J4131,'Product Details'!B:C,2,0)</f>
        <v>Office_Supplies</v>
      </c>
      <c r="L4131" s="6" t="str">
        <f>VLOOKUP(J4131,'Product Details'!B:D,3,0)</f>
        <v>Binders</v>
      </c>
      <c r="M4131" s="6" t="s">
        <v>6563</v>
      </c>
      <c r="N4131" s="2">
        <v>3248</v>
      </c>
      <c r="O4131" s="2">
        <v>3035</v>
      </c>
      <c r="P4131" s="2">
        <v>6</v>
      </c>
      <c r="Q4131" s="7">
        <f>O4131*P4131</f>
        <v>18210</v>
      </c>
      <c r="R4131" s="7">
        <f>N4131*P4131</f>
        <v>19488</v>
      </c>
      <c r="S4131" s="2">
        <v>71</v>
      </c>
      <c r="T4131" s="8">
        <f>R4131+S4131</f>
        <v>19559</v>
      </c>
      <c r="U4131" s="8">
        <f>T4131-Q4131</f>
        <v>1349</v>
      </c>
      <c r="V4131" s="2" t="s">
        <v>33</v>
      </c>
      <c r="W4131" s="31">
        <f>IF(T4131&lt;5000,T4131*2%,IF(T4131&lt;25000,T4131*5%,IF(T4131&lt;50000,T4131*7%,IF(T4131&lt;100000,T4131*9%,IF(T4131&lt;250000,T4131*12%,T4131*15%)))))</f>
        <v>977.95</v>
      </c>
    </row>
    <row r="4132" spans="1:23" x14ac:dyDescent="0.3">
      <c r="A4132" s="2" t="s">
        <v>484</v>
      </c>
      <c r="B4132" s="4">
        <v>43210</v>
      </c>
      <c r="C4132" s="4">
        <v>43211</v>
      </c>
      <c r="D4132" s="2" t="s">
        <v>28</v>
      </c>
      <c r="E4132" s="2" t="s">
        <v>91</v>
      </c>
      <c r="F4132" s="2" t="s">
        <v>453</v>
      </c>
      <c r="G4132" s="5" t="str">
        <f>VLOOKUP(F4132,'Customer Info'!A:B,2,0)</f>
        <v>Denny</v>
      </c>
      <c r="H4132" s="5" t="str">
        <f>VLOOKUP(F4132,'Customer Info'!A:C,3,0)</f>
        <v>Ordway</v>
      </c>
      <c r="I4132" s="5" t="str">
        <f>VLOOKUP(F4132,'Customer Info'!A:E,5,0)</f>
        <v>Berlin</v>
      </c>
      <c r="J4132" s="2" t="s">
        <v>143</v>
      </c>
      <c r="K4132" s="6" t="str">
        <f>VLOOKUP(J4132,'Product Details'!B:C,2,0)</f>
        <v>Office_Supplies</v>
      </c>
      <c r="L4132" s="6" t="str">
        <f>VLOOKUP(J4132,'Product Details'!B:D,3,0)</f>
        <v>Binders</v>
      </c>
      <c r="M4132" s="6" t="s">
        <v>6487</v>
      </c>
      <c r="N4132" s="2">
        <v>2787</v>
      </c>
      <c r="O4132" s="2">
        <v>2681</v>
      </c>
      <c r="P4132" s="2">
        <v>7</v>
      </c>
      <c r="Q4132" s="7">
        <f>O4132*P4132</f>
        <v>18767</v>
      </c>
      <c r="R4132" s="7">
        <f>N4132*P4132</f>
        <v>19509</v>
      </c>
      <c r="S4132" s="2">
        <v>78</v>
      </c>
      <c r="T4132" s="8">
        <f>R4132+S4132</f>
        <v>19587</v>
      </c>
      <c r="U4132" s="8">
        <f>T4132-Q4132</f>
        <v>820</v>
      </c>
      <c r="V4132" s="2" t="s">
        <v>33</v>
      </c>
      <c r="W4132" s="31">
        <f>IF(T4132&lt;5000,T4132*2%,IF(T4132&lt;25000,T4132*5%,IF(T4132&lt;50000,T4132*7%,IF(T4132&lt;100000,T4132*9%,IF(T4132&lt;250000,T4132*12%,T4132*15%)))))</f>
        <v>979.35</v>
      </c>
    </row>
    <row r="4133" spans="1:23" x14ac:dyDescent="0.3">
      <c r="A4133" s="2" t="s">
        <v>3298</v>
      </c>
      <c r="B4133" s="4">
        <v>43789</v>
      </c>
      <c r="C4133" s="4">
        <v>43790</v>
      </c>
      <c r="D4133" s="2" t="s">
        <v>28</v>
      </c>
      <c r="E4133" s="2" t="s">
        <v>29</v>
      </c>
      <c r="F4133" s="2" t="s">
        <v>708</v>
      </c>
      <c r="G4133" s="5" t="str">
        <f>VLOOKUP(F4133,'Customer Info'!A:B,2,0)</f>
        <v>Adrian</v>
      </c>
      <c r="H4133" s="5" t="str">
        <f>VLOOKUP(F4133,'Customer Info'!A:C,3,0)</f>
        <v>Barton</v>
      </c>
      <c r="I4133" s="5" t="str">
        <f>VLOOKUP(F4133,'Customer Info'!A:E,5,0)</f>
        <v>Wetzlar</v>
      </c>
      <c r="J4133" s="2" t="s">
        <v>554</v>
      </c>
      <c r="K4133" s="6" t="str">
        <f>VLOOKUP(J4133,'Product Details'!B:C,2,0)</f>
        <v>Furniture</v>
      </c>
      <c r="L4133" s="6" t="str">
        <f>VLOOKUP(J4133,'Product Details'!B:D,3,0)</f>
        <v>Furnishings</v>
      </c>
      <c r="M4133" s="6" t="s">
        <v>6561</v>
      </c>
      <c r="N4133" s="2">
        <v>2790</v>
      </c>
      <c r="O4133" s="2">
        <v>2557</v>
      </c>
      <c r="P4133" s="2">
        <v>7</v>
      </c>
      <c r="Q4133" s="7">
        <f>O4133*P4133</f>
        <v>17899</v>
      </c>
      <c r="R4133" s="7">
        <f>N4133*P4133</f>
        <v>19530</v>
      </c>
      <c r="S4133" s="2">
        <v>34</v>
      </c>
      <c r="T4133" s="8">
        <f>R4133+S4133</f>
        <v>19564</v>
      </c>
      <c r="U4133" s="8">
        <f>T4133-Q4133</f>
        <v>1665</v>
      </c>
      <c r="V4133" s="2" t="s">
        <v>33</v>
      </c>
      <c r="W4133" s="31">
        <f>IF(T4133&lt;5000,T4133*2%,IF(T4133&lt;25000,T4133*5%,IF(T4133&lt;50000,T4133*7%,IF(T4133&lt;100000,T4133*9%,IF(T4133&lt;250000,T4133*12%,T4133*15%)))))</f>
        <v>978.2</v>
      </c>
    </row>
    <row r="4134" spans="1:23" x14ac:dyDescent="0.3">
      <c r="A4134" s="2" t="s">
        <v>1537</v>
      </c>
      <c r="B4134" s="4">
        <v>43935</v>
      </c>
      <c r="C4134" s="4">
        <v>43935</v>
      </c>
      <c r="D4134" s="2" t="s">
        <v>35</v>
      </c>
      <c r="E4134" s="2" t="s">
        <v>43</v>
      </c>
      <c r="F4134" s="2" t="s">
        <v>88</v>
      </c>
      <c r="G4134" s="5" t="str">
        <f>VLOOKUP(F4134,'Customer Info'!A:B,2,0)</f>
        <v>Dennis</v>
      </c>
      <c r="H4134" s="5" t="str">
        <f>VLOOKUP(F4134,'Customer Info'!A:C,3,0)</f>
        <v>Pardue</v>
      </c>
      <c r="I4134" s="5" t="str">
        <f>VLOOKUP(F4134,'Customer Info'!A:E,5,0)</f>
        <v>Wollongong</v>
      </c>
      <c r="J4134" s="2" t="s">
        <v>50</v>
      </c>
      <c r="K4134" s="6" t="str">
        <f>VLOOKUP(J4134,'Product Details'!B:C,2,0)</f>
        <v>Technology</v>
      </c>
      <c r="L4134" s="6" t="str">
        <f>VLOOKUP(J4134,'Product Details'!B:D,3,0)</f>
        <v>Machines</v>
      </c>
      <c r="M4134" s="6" t="s">
        <v>6562</v>
      </c>
      <c r="N4134" s="2">
        <v>6520</v>
      </c>
      <c r="O4134" s="2">
        <v>5985</v>
      </c>
      <c r="P4134" s="2">
        <v>3</v>
      </c>
      <c r="Q4134" s="7">
        <f>O4134*P4134</f>
        <v>17955</v>
      </c>
      <c r="R4134" s="7">
        <f>N4134*P4134</f>
        <v>19560</v>
      </c>
      <c r="S4134" s="2">
        <v>100</v>
      </c>
      <c r="T4134" s="8">
        <f>R4134+S4134</f>
        <v>19660</v>
      </c>
      <c r="U4134" s="8">
        <f>T4134-Q4134</f>
        <v>1705</v>
      </c>
      <c r="V4134" s="2" t="s">
        <v>33</v>
      </c>
      <c r="W4134" s="31">
        <f>IF(T4134&lt;5000,T4134*2%,IF(T4134&lt;25000,T4134*5%,IF(T4134&lt;50000,T4134*7%,IF(T4134&lt;100000,T4134*9%,IF(T4134&lt;250000,T4134*12%,T4134*15%)))))</f>
        <v>983</v>
      </c>
    </row>
    <row r="4135" spans="1:23" x14ac:dyDescent="0.3">
      <c r="A4135" s="2" t="s">
        <v>4446</v>
      </c>
      <c r="B4135" s="4">
        <v>43798</v>
      </c>
      <c r="C4135" s="4">
        <v>43799</v>
      </c>
      <c r="D4135" s="2" t="s">
        <v>35</v>
      </c>
      <c r="E4135" s="2" t="s">
        <v>29</v>
      </c>
      <c r="F4135" s="2" t="s">
        <v>2958</v>
      </c>
      <c r="G4135" s="5" t="str">
        <f>VLOOKUP(F4135,'Customer Info'!A:B,2,0)</f>
        <v>Craig</v>
      </c>
      <c r="H4135" s="5" t="str">
        <f>VLOOKUP(F4135,'Customer Info'!A:C,3,0)</f>
        <v>Yedwab</v>
      </c>
      <c r="I4135" s="5" t="str">
        <f>VLOOKUP(F4135,'Customer Info'!A:E,5,0)</f>
        <v>Aligarh</v>
      </c>
      <c r="J4135" s="2" t="s">
        <v>283</v>
      </c>
      <c r="K4135" s="6" t="str">
        <f>VLOOKUP(J4135,'Product Details'!B:C,2,0)</f>
        <v>Furniture</v>
      </c>
      <c r="L4135" s="6" t="str">
        <f>VLOOKUP(J4135,'Product Details'!B:D,3,0)</f>
        <v>Chairs</v>
      </c>
      <c r="M4135" s="6" t="s">
        <v>6490</v>
      </c>
      <c r="N4135" s="2">
        <v>6520</v>
      </c>
      <c r="O4135" s="2">
        <v>5985</v>
      </c>
      <c r="P4135" s="2">
        <v>3</v>
      </c>
      <c r="Q4135" s="7">
        <f>O4135*P4135</f>
        <v>17955</v>
      </c>
      <c r="R4135" s="7">
        <f>N4135*P4135</f>
        <v>19560</v>
      </c>
      <c r="S4135" s="2">
        <v>62</v>
      </c>
      <c r="T4135" s="8">
        <f>R4135+S4135</f>
        <v>19622</v>
      </c>
      <c r="U4135" s="8">
        <f>T4135-Q4135</f>
        <v>1667</v>
      </c>
      <c r="V4135" s="2" t="s">
        <v>63</v>
      </c>
      <c r="W4135" s="31">
        <f>IF(T4135&lt;5000,T4135*2%,IF(T4135&lt;25000,T4135*5%,IF(T4135&lt;50000,T4135*7%,IF(T4135&lt;100000,T4135*9%,IF(T4135&lt;250000,T4135*12%,T4135*15%)))))</f>
        <v>981.1</v>
      </c>
    </row>
    <row r="4136" spans="1:23" x14ac:dyDescent="0.3">
      <c r="A4136" s="2" t="s">
        <v>1673</v>
      </c>
      <c r="B4136" s="4">
        <v>43971</v>
      </c>
      <c r="C4136" s="4">
        <v>43973</v>
      </c>
      <c r="D4136" s="2" t="s">
        <v>35</v>
      </c>
      <c r="E4136" s="2" t="s">
        <v>29</v>
      </c>
      <c r="F4136" s="2" t="s">
        <v>1054</v>
      </c>
      <c r="G4136" s="5" t="str">
        <f>VLOOKUP(F4136,'Customer Info'!A:B,2,0)</f>
        <v>Muhammed</v>
      </c>
      <c r="H4136" s="5" t="str">
        <f>VLOOKUP(F4136,'Customer Info'!A:C,3,0)</f>
        <v>MacIntyre</v>
      </c>
      <c r="I4136" s="5" t="str">
        <f>VLOOKUP(F4136,'Customer Info'!A:E,5,0)</f>
        <v>Lohne</v>
      </c>
      <c r="J4136" s="2" t="s">
        <v>893</v>
      </c>
      <c r="K4136" s="6" t="str">
        <f>VLOOKUP(J4136,'Product Details'!B:C,2,0)</f>
        <v>Technology</v>
      </c>
      <c r="L4136" s="6" t="str">
        <f>VLOOKUP(J4136,'Product Details'!B:D,3,0)</f>
        <v>Machines</v>
      </c>
      <c r="M4136" s="6" t="s">
        <v>6485</v>
      </c>
      <c r="N4136" s="2">
        <v>6520</v>
      </c>
      <c r="O4136" s="2">
        <v>5985</v>
      </c>
      <c r="P4136" s="2">
        <v>3</v>
      </c>
      <c r="Q4136" s="7">
        <f>O4136*P4136</f>
        <v>17955</v>
      </c>
      <c r="R4136" s="7">
        <f>N4136*P4136</f>
        <v>19560</v>
      </c>
      <c r="S4136" s="2">
        <v>27</v>
      </c>
      <c r="T4136" s="8">
        <f>R4136+S4136</f>
        <v>19587</v>
      </c>
      <c r="U4136" s="8">
        <f>T4136-Q4136</f>
        <v>1632</v>
      </c>
      <c r="V4136" s="2" t="s">
        <v>71</v>
      </c>
      <c r="W4136" s="31">
        <f>IF(T4136&lt;5000,T4136*2%,IF(T4136&lt;25000,T4136*5%,IF(T4136&lt;50000,T4136*7%,IF(T4136&lt;100000,T4136*9%,IF(T4136&lt;250000,T4136*12%,T4136*15%)))))</f>
        <v>979.35</v>
      </c>
    </row>
    <row r="4137" spans="1:23" x14ac:dyDescent="0.3">
      <c r="A4137" s="2" t="s">
        <v>3436</v>
      </c>
      <c r="B4137" s="4">
        <v>43761</v>
      </c>
      <c r="C4137" s="4">
        <v>43761</v>
      </c>
      <c r="D4137" s="2" t="s">
        <v>28</v>
      </c>
      <c r="E4137" s="2" t="s">
        <v>68</v>
      </c>
      <c r="F4137" s="2" t="s">
        <v>1511</v>
      </c>
      <c r="G4137" s="5" t="str">
        <f>VLOOKUP(F4137,'Customer Info'!A:B,2,0)</f>
        <v>Mike</v>
      </c>
      <c r="H4137" s="5" t="str">
        <f>VLOOKUP(F4137,'Customer Info'!A:C,3,0)</f>
        <v>Pelletier</v>
      </c>
      <c r="I4137" s="5" t="str">
        <f>VLOOKUP(F4137,'Customer Info'!A:E,5,0)</f>
        <v>Jakarta</v>
      </c>
      <c r="J4137" s="2" t="s">
        <v>108</v>
      </c>
      <c r="K4137" s="6" t="str">
        <f>VLOOKUP(J4137,'Product Details'!B:C,2,0)</f>
        <v>Furniture</v>
      </c>
      <c r="L4137" s="6" t="str">
        <f>VLOOKUP(J4137,'Product Details'!B:D,3,0)</f>
        <v>Bookcases</v>
      </c>
      <c r="M4137" s="6" t="s">
        <v>6454</v>
      </c>
      <c r="N4137" s="2">
        <v>4904</v>
      </c>
      <c r="O4137" s="2">
        <v>4499</v>
      </c>
      <c r="P4137" s="2">
        <v>4</v>
      </c>
      <c r="Q4137" s="7">
        <f>O4137*P4137</f>
        <v>17996</v>
      </c>
      <c r="R4137" s="7">
        <f>N4137*P4137</f>
        <v>19616</v>
      </c>
      <c r="S4137" s="2">
        <v>98</v>
      </c>
      <c r="T4137" s="8">
        <f>R4137+S4137</f>
        <v>19714</v>
      </c>
      <c r="U4137" s="8">
        <f>T4137-Q4137</f>
        <v>1718</v>
      </c>
      <c r="V4137" s="2" t="s">
        <v>33</v>
      </c>
      <c r="W4137" s="31">
        <f>IF(T4137&lt;5000,T4137*2%,IF(T4137&lt;25000,T4137*5%,IF(T4137&lt;50000,T4137*7%,IF(T4137&lt;100000,T4137*9%,IF(T4137&lt;250000,T4137*12%,T4137*15%)))))</f>
        <v>985.7</v>
      </c>
    </row>
    <row r="4138" spans="1:23" x14ac:dyDescent="0.3">
      <c r="A4138" s="2" t="s">
        <v>486</v>
      </c>
      <c r="B4138" s="4">
        <v>43462</v>
      </c>
      <c r="C4138" s="4">
        <v>43462</v>
      </c>
      <c r="D4138" s="2" t="s">
        <v>28</v>
      </c>
      <c r="E4138" s="2" t="s">
        <v>36</v>
      </c>
      <c r="F4138" s="2" t="s">
        <v>315</v>
      </c>
      <c r="G4138" s="5" t="str">
        <f>VLOOKUP(F4138,'Customer Info'!A:B,2,0)</f>
        <v>Cyra</v>
      </c>
      <c r="H4138" s="5" t="str">
        <f>VLOOKUP(F4138,'Customer Info'!A:C,3,0)</f>
        <v>Reiten</v>
      </c>
      <c r="I4138" s="5" t="str">
        <f>VLOOKUP(F4138,'Customer Info'!A:E,5,0)</f>
        <v>Samarinda</v>
      </c>
      <c r="J4138" s="2" t="s">
        <v>223</v>
      </c>
      <c r="K4138" s="6" t="str">
        <f>VLOOKUP(J4138,'Product Details'!B:C,2,0)</f>
        <v>Office_Supplies</v>
      </c>
      <c r="L4138" s="6" t="str">
        <f>VLOOKUP(J4138,'Product Details'!B:D,3,0)</f>
        <v>Supplies</v>
      </c>
      <c r="M4138" s="6" t="s">
        <v>6445</v>
      </c>
      <c r="N4138" s="2">
        <v>4904</v>
      </c>
      <c r="O4138" s="2">
        <v>4499</v>
      </c>
      <c r="P4138" s="2">
        <v>4</v>
      </c>
      <c r="Q4138" s="7">
        <f>O4138*P4138</f>
        <v>17996</v>
      </c>
      <c r="R4138" s="7">
        <f>N4138*P4138</f>
        <v>19616</v>
      </c>
      <c r="S4138" s="2">
        <v>81</v>
      </c>
      <c r="T4138" s="8">
        <f>R4138+S4138</f>
        <v>19697</v>
      </c>
      <c r="U4138" s="8">
        <f>T4138-Q4138</f>
        <v>1701</v>
      </c>
      <c r="V4138" s="2" t="s">
        <v>33</v>
      </c>
      <c r="W4138" s="31">
        <f>IF(T4138&lt;5000,T4138*2%,IF(T4138&lt;25000,T4138*5%,IF(T4138&lt;50000,T4138*7%,IF(T4138&lt;100000,T4138*9%,IF(T4138&lt;250000,T4138*12%,T4138*15%)))))</f>
        <v>984.85</v>
      </c>
    </row>
    <row r="4139" spans="1:23" x14ac:dyDescent="0.3">
      <c r="A4139" s="2" t="s">
        <v>427</v>
      </c>
      <c r="B4139" s="4">
        <v>43459</v>
      </c>
      <c r="C4139" s="4">
        <v>43459</v>
      </c>
      <c r="D4139" s="2" t="s">
        <v>28</v>
      </c>
      <c r="E4139" s="2" t="s">
        <v>36</v>
      </c>
      <c r="F4139" s="2" t="s">
        <v>428</v>
      </c>
      <c r="G4139" s="5" t="str">
        <f>VLOOKUP(F4139,'Customer Info'!A:B,2,0)</f>
        <v>Sarah</v>
      </c>
      <c r="H4139" s="5" t="str">
        <f>VLOOKUP(F4139,'Customer Info'!A:C,3,0)</f>
        <v>Bern</v>
      </c>
      <c r="I4139" s="5" t="str">
        <f>VLOOKUP(F4139,'Customer Info'!A:E,5,0)</f>
        <v>Wollongong</v>
      </c>
      <c r="J4139" s="2" t="s">
        <v>426</v>
      </c>
      <c r="K4139" s="6" t="str">
        <f>VLOOKUP(J4139,'Product Details'!B:C,2,0)</f>
        <v>Office_Supplies</v>
      </c>
      <c r="L4139" s="6" t="str">
        <f>VLOOKUP(J4139,'Product Details'!B:D,3,0)</f>
        <v>Storage</v>
      </c>
      <c r="M4139" s="6" t="s">
        <v>6504</v>
      </c>
      <c r="N4139" s="2">
        <v>4904</v>
      </c>
      <c r="O4139" s="2">
        <v>4499</v>
      </c>
      <c r="P4139" s="2">
        <v>4</v>
      </c>
      <c r="Q4139" s="7">
        <f>O4139*P4139</f>
        <v>17996</v>
      </c>
      <c r="R4139" s="7">
        <f>N4139*P4139</f>
        <v>19616</v>
      </c>
      <c r="S4139" s="2">
        <v>28</v>
      </c>
      <c r="T4139" s="8">
        <f>R4139+S4139</f>
        <v>19644</v>
      </c>
      <c r="U4139" s="8">
        <f>T4139-Q4139</f>
        <v>1648</v>
      </c>
      <c r="V4139" s="2" t="s">
        <v>33</v>
      </c>
      <c r="W4139" s="31">
        <f>IF(T4139&lt;5000,T4139*2%,IF(T4139&lt;25000,T4139*5%,IF(T4139&lt;50000,T4139*7%,IF(T4139&lt;100000,T4139*9%,IF(T4139&lt;250000,T4139*12%,T4139*15%)))))</f>
        <v>982.2</v>
      </c>
    </row>
    <row r="4140" spans="1:23" x14ac:dyDescent="0.3">
      <c r="A4140" s="2" t="s">
        <v>224</v>
      </c>
      <c r="B4140" s="4">
        <v>43246</v>
      </c>
      <c r="C4140" s="4">
        <v>43246</v>
      </c>
      <c r="D4140" s="2" t="s">
        <v>28</v>
      </c>
      <c r="E4140" s="2" t="s">
        <v>91</v>
      </c>
      <c r="F4140" s="2" t="s">
        <v>225</v>
      </c>
      <c r="G4140" s="5" t="str">
        <f>VLOOKUP(F4140,'Customer Info'!A:B,2,0)</f>
        <v>Sam</v>
      </c>
      <c r="H4140" s="5" t="str">
        <f>VLOOKUP(F4140,'Customer Info'!A:C,3,0)</f>
        <v>Zeldin</v>
      </c>
      <c r="I4140" s="5" t="str">
        <f>VLOOKUP(F4140,'Customer Info'!A:E,5,0)</f>
        <v>Yanji</v>
      </c>
      <c r="J4140" s="2" t="s">
        <v>226</v>
      </c>
      <c r="K4140" s="6" t="str">
        <f>VLOOKUP(J4140,'Product Details'!B:C,2,0)</f>
        <v>Furniture</v>
      </c>
      <c r="L4140" s="6" t="str">
        <f>VLOOKUP(J4140,'Product Details'!B:D,3,0)</f>
        <v>Bookcases</v>
      </c>
      <c r="M4140" s="6" t="s">
        <v>6493</v>
      </c>
      <c r="N4140" s="2">
        <v>1637</v>
      </c>
      <c r="O4140" s="2">
        <v>1532</v>
      </c>
      <c r="P4140" s="2">
        <v>12</v>
      </c>
      <c r="Q4140" s="7">
        <f>O4140*P4140</f>
        <v>18384</v>
      </c>
      <c r="R4140" s="7">
        <f>N4140*P4140</f>
        <v>19644</v>
      </c>
      <c r="S4140" s="2">
        <v>94</v>
      </c>
      <c r="T4140" s="8">
        <f>R4140+S4140</f>
        <v>19738</v>
      </c>
      <c r="U4140" s="8">
        <f>T4140-Q4140</f>
        <v>1354</v>
      </c>
      <c r="V4140" s="2" t="s">
        <v>33</v>
      </c>
      <c r="W4140" s="31">
        <f>IF(T4140&lt;5000,T4140*2%,IF(T4140&lt;25000,T4140*5%,IF(T4140&lt;50000,T4140*7%,IF(T4140&lt;100000,T4140*9%,IF(T4140&lt;250000,T4140*12%,T4140*15%)))))</f>
        <v>986.90000000000009</v>
      </c>
    </row>
    <row r="4141" spans="1:23" x14ac:dyDescent="0.3">
      <c r="A4141" s="2" t="s">
        <v>4293</v>
      </c>
      <c r="B4141" s="4">
        <v>43384</v>
      </c>
      <c r="C4141" s="4">
        <v>43384</v>
      </c>
      <c r="D4141" s="2" t="s">
        <v>35</v>
      </c>
      <c r="E4141" s="2" t="s">
        <v>91</v>
      </c>
      <c r="F4141" s="2" t="s">
        <v>209</v>
      </c>
      <c r="G4141" s="5" t="str">
        <f>VLOOKUP(F4141,'Customer Info'!A:B,2,0)</f>
        <v>Sheri</v>
      </c>
      <c r="H4141" s="5" t="str">
        <f>VLOOKUP(F4141,'Customer Info'!A:C,3,0)</f>
        <v>Gordon</v>
      </c>
      <c r="I4141" s="5" t="str">
        <f>VLOOKUP(F4141,'Customer Info'!A:E,5,0)</f>
        <v>Bogor</v>
      </c>
      <c r="J4141" s="2" t="s">
        <v>116</v>
      </c>
      <c r="K4141" s="6" t="str">
        <f>VLOOKUP(J4141,'Product Details'!B:C,2,0)</f>
        <v>Furniture</v>
      </c>
      <c r="L4141" s="6" t="str">
        <f>VLOOKUP(J4141,'Product Details'!B:D,3,0)</f>
        <v>Tables</v>
      </c>
      <c r="M4141" s="6" t="s">
        <v>6473</v>
      </c>
      <c r="N4141" s="2">
        <v>2466</v>
      </c>
      <c r="O4141" s="2">
        <v>2327</v>
      </c>
      <c r="P4141" s="2">
        <v>8</v>
      </c>
      <c r="Q4141" s="7">
        <f>O4141*P4141</f>
        <v>18616</v>
      </c>
      <c r="R4141" s="7">
        <f>N4141*P4141</f>
        <v>19728</v>
      </c>
      <c r="S4141" s="2">
        <v>25</v>
      </c>
      <c r="T4141" s="8">
        <f>R4141+S4141</f>
        <v>19753</v>
      </c>
      <c r="U4141" s="8">
        <f>T4141-Q4141</f>
        <v>1137</v>
      </c>
      <c r="V4141" s="2" t="s">
        <v>33</v>
      </c>
      <c r="W4141" s="31">
        <f>IF(T4141&lt;5000,T4141*2%,IF(T4141&lt;25000,T4141*5%,IF(T4141&lt;50000,T4141*7%,IF(T4141&lt;100000,T4141*9%,IF(T4141&lt;250000,T4141*12%,T4141*15%)))))</f>
        <v>987.65000000000009</v>
      </c>
    </row>
    <row r="4142" spans="1:23" x14ac:dyDescent="0.3">
      <c r="A4142" s="2" t="s">
        <v>1676</v>
      </c>
      <c r="B4142" s="4">
        <v>44195</v>
      </c>
      <c r="C4142" s="4">
        <v>44195</v>
      </c>
      <c r="D4142" s="2" t="s">
        <v>35</v>
      </c>
      <c r="E4142" s="2" t="s">
        <v>43</v>
      </c>
      <c r="F4142" s="2" t="s">
        <v>369</v>
      </c>
      <c r="G4142" s="5" t="str">
        <f>VLOOKUP(F4142,'Customer Info'!A:B,2,0)</f>
        <v>Alex</v>
      </c>
      <c r="H4142" s="5" t="str">
        <f>VLOOKUP(F4142,'Customer Info'!A:C,3,0)</f>
        <v>Avila</v>
      </c>
      <c r="I4142" s="5" t="str">
        <f>VLOOKUP(F4142,'Customer Info'!A:E,5,0)</f>
        <v>Newcastle</v>
      </c>
      <c r="J4142" s="2" t="s">
        <v>331</v>
      </c>
      <c r="K4142" s="6" t="str">
        <f>VLOOKUP(J4142,'Product Details'!B:C,2,0)</f>
        <v>Technology</v>
      </c>
      <c r="L4142" s="6" t="str">
        <f>VLOOKUP(J4142,'Product Details'!B:D,3,0)</f>
        <v>Phones</v>
      </c>
      <c r="M4142" s="6" t="s">
        <v>6501</v>
      </c>
      <c r="N4142" s="2">
        <v>6585</v>
      </c>
      <c r="O4142" s="2">
        <v>6105</v>
      </c>
      <c r="P4142" s="2">
        <v>3</v>
      </c>
      <c r="Q4142" s="7">
        <f>O4142*P4142</f>
        <v>18315</v>
      </c>
      <c r="R4142" s="7">
        <f>N4142*P4142</f>
        <v>19755</v>
      </c>
      <c r="S4142" s="2">
        <v>75</v>
      </c>
      <c r="T4142" s="8">
        <f>R4142+S4142</f>
        <v>19830</v>
      </c>
      <c r="U4142" s="8">
        <f>T4142-Q4142</f>
        <v>1515</v>
      </c>
      <c r="V4142" s="2" t="s">
        <v>33</v>
      </c>
      <c r="W4142" s="31">
        <f>IF(T4142&lt;5000,T4142*2%,IF(T4142&lt;25000,T4142*5%,IF(T4142&lt;50000,T4142*7%,IF(T4142&lt;100000,T4142*9%,IF(T4142&lt;250000,T4142*12%,T4142*15%)))))</f>
        <v>991.5</v>
      </c>
    </row>
    <row r="4143" spans="1:23" x14ac:dyDescent="0.3">
      <c r="A4143" s="2" t="s">
        <v>1197</v>
      </c>
      <c r="B4143" s="4">
        <v>43732</v>
      </c>
      <c r="C4143" s="4">
        <v>43732</v>
      </c>
      <c r="D4143" s="2" t="s">
        <v>35</v>
      </c>
      <c r="E4143" s="2" t="s">
        <v>68</v>
      </c>
      <c r="F4143" s="2" t="s">
        <v>742</v>
      </c>
      <c r="G4143" s="5" t="str">
        <f>VLOOKUP(F4143,'Customer Info'!A:B,2,0)</f>
        <v>Rick</v>
      </c>
      <c r="H4143" s="5" t="str">
        <f>VLOOKUP(F4143,'Customer Info'!A:C,3,0)</f>
        <v>Reed</v>
      </c>
      <c r="I4143" s="5" t="str">
        <f>VLOOKUP(F4143,'Customer Info'!A:E,5,0)</f>
        <v>Lucknow</v>
      </c>
      <c r="J4143" s="2" t="s">
        <v>622</v>
      </c>
      <c r="K4143" s="6" t="str">
        <f>VLOOKUP(J4143,'Product Details'!B:C,2,0)</f>
        <v>Office_Supplies</v>
      </c>
      <c r="L4143" s="6" t="str">
        <f>VLOOKUP(J4143,'Product Details'!B:D,3,0)</f>
        <v>Storage</v>
      </c>
      <c r="M4143" s="6" t="s">
        <v>6547</v>
      </c>
      <c r="N4143" s="2">
        <v>6585</v>
      </c>
      <c r="O4143" s="2">
        <v>6105</v>
      </c>
      <c r="P4143" s="2">
        <v>3</v>
      </c>
      <c r="Q4143" s="7">
        <f>O4143*P4143</f>
        <v>18315</v>
      </c>
      <c r="R4143" s="7">
        <f>N4143*P4143</f>
        <v>19755</v>
      </c>
      <c r="S4143" s="2">
        <v>72</v>
      </c>
      <c r="T4143" s="8">
        <f>R4143+S4143</f>
        <v>19827</v>
      </c>
      <c r="U4143" s="8">
        <f>T4143-Q4143</f>
        <v>1512</v>
      </c>
      <c r="V4143" s="2" t="s">
        <v>30</v>
      </c>
      <c r="W4143" s="31">
        <f>IF(T4143&lt;5000,T4143*2%,IF(T4143&lt;25000,T4143*5%,IF(T4143&lt;50000,T4143*7%,IF(T4143&lt;100000,T4143*9%,IF(T4143&lt;250000,T4143*12%,T4143*15%)))))</f>
        <v>991.35</v>
      </c>
    </row>
    <row r="4144" spans="1:23" x14ac:dyDescent="0.3">
      <c r="A4144" s="2" t="s">
        <v>3868</v>
      </c>
      <c r="B4144" s="4">
        <v>44134</v>
      </c>
      <c r="C4144" s="4">
        <v>44136</v>
      </c>
      <c r="D4144" s="2" t="s">
        <v>35</v>
      </c>
      <c r="E4144" s="2" t="s">
        <v>91</v>
      </c>
      <c r="F4144" s="2" t="s">
        <v>1083</v>
      </c>
      <c r="G4144" s="5" t="str">
        <f>VLOOKUP(F4144,'Customer Info'!A:B,2,0)</f>
        <v>Harold</v>
      </c>
      <c r="H4144" s="5" t="str">
        <f>VLOOKUP(F4144,'Customer Info'!A:C,3,0)</f>
        <v>Pawlan</v>
      </c>
      <c r="I4144" s="5" t="str">
        <f>VLOOKUP(F4144,'Customer Info'!A:E,5,0)</f>
        <v>Banda Aceh</v>
      </c>
      <c r="J4144" s="2" t="s">
        <v>116</v>
      </c>
      <c r="K4144" s="6" t="str">
        <f>VLOOKUP(J4144,'Product Details'!B:C,2,0)</f>
        <v>Furniture</v>
      </c>
      <c r="L4144" s="6" t="str">
        <f>VLOOKUP(J4144,'Product Details'!B:D,3,0)</f>
        <v>Tables</v>
      </c>
      <c r="M4144" s="6" t="s">
        <v>6473</v>
      </c>
      <c r="N4144" s="2">
        <v>6585</v>
      </c>
      <c r="O4144" s="2">
        <v>6105</v>
      </c>
      <c r="P4144" s="2">
        <v>3</v>
      </c>
      <c r="Q4144" s="7">
        <f>O4144*P4144</f>
        <v>18315</v>
      </c>
      <c r="R4144" s="7">
        <f>N4144*P4144</f>
        <v>19755</v>
      </c>
      <c r="S4144" s="2">
        <v>55</v>
      </c>
      <c r="T4144" s="8">
        <f>R4144+S4144</f>
        <v>19810</v>
      </c>
      <c r="U4144" s="8">
        <f>T4144-Q4144</f>
        <v>1495</v>
      </c>
      <c r="V4144" s="2" t="s">
        <v>63</v>
      </c>
      <c r="W4144" s="31">
        <f>IF(T4144&lt;5000,T4144*2%,IF(T4144&lt;25000,T4144*5%,IF(T4144&lt;50000,T4144*7%,IF(T4144&lt;100000,T4144*9%,IF(T4144&lt;250000,T4144*12%,T4144*15%)))))</f>
        <v>990.5</v>
      </c>
    </row>
    <row r="4145" spans="1:23" x14ac:dyDescent="0.3">
      <c r="A4145" s="2" t="s">
        <v>2502</v>
      </c>
      <c r="B4145" s="4">
        <v>43709</v>
      </c>
      <c r="C4145" s="4">
        <v>43709</v>
      </c>
      <c r="D4145" s="2" t="s">
        <v>35</v>
      </c>
      <c r="E4145" s="2" t="s">
        <v>48</v>
      </c>
      <c r="F4145" s="2" t="s">
        <v>735</v>
      </c>
      <c r="G4145" s="5" t="str">
        <f>VLOOKUP(F4145,'Customer Info'!A:B,2,0)</f>
        <v>Delfina</v>
      </c>
      <c r="H4145" s="5" t="str">
        <f>VLOOKUP(F4145,'Customer Info'!A:C,3,0)</f>
        <v>Latchford</v>
      </c>
      <c r="I4145" s="5" t="str">
        <f>VLOOKUP(F4145,'Customer Info'!A:E,5,0)</f>
        <v>Yogyakarta</v>
      </c>
      <c r="J4145" s="2" t="s">
        <v>121</v>
      </c>
      <c r="K4145" s="6" t="str">
        <f>VLOOKUP(J4145,'Product Details'!B:C,2,0)</f>
        <v>Furniture</v>
      </c>
      <c r="L4145" s="6" t="str">
        <f>VLOOKUP(J4145,'Product Details'!B:D,3,0)</f>
        <v>Furnishings</v>
      </c>
      <c r="M4145" s="6" t="s">
        <v>6421</v>
      </c>
      <c r="N4145" s="2">
        <v>6598</v>
      </c>
      <c r="O4145" s="2">
        <v>6346</v>
      </c>
      <c r="P4145" s="2">
        <v>3</v>
      </c>
      <c r="Q4145" s="7">
        <f>O4145*P4145</f>
        <v>19038</v>
      </c>
      <c r="R4145" s="7">
        <f>N4145*P4145</f>
        <v>19794</v>
      </c>
      <c r="S4145" s="2">
        <v>45</v>
      </c>
      <c r="T4145" s="8">
        <f>R4145+S4145</f>
        <v>19839</v>
      </c>
      <c r="U4145" s="8">
        <f>T4145-Q4145</f>
        <v>801</v>
      </c>
      <c r="V4145" s="2" t="s">
        <v>63</v>
      </c>
      <c r="W4145" s="31">
        <f>IF(T4145&lt;5000,T4145*2%,IF(T4145&lt;25000,T4145*5%,IF(T4145&lt;50000,T4145*7%,IF(T4145&lt;100000,T4145*9%,IF(T4145&lt;250000,T4145*12%,T4145*15%)))))</f>
        <v>991.95</v>
      </c>
    </row>
    <row r="4146" spans="1:23" x14ac:dyDescent="0.3">
      <c r="A4146" s="2" t="s">
        <v>1897</v>
      </c>
      <c r="B4146" s="4">
        <v>43998</v>
      </c>
      <c r="C4146" s="4">
        <v>43999</v>
      </c>
      <c r="D4146" s="2" t="s">
        <v>28</v>
      </c>
      <c r="E4146" s="2" t="s">
        <v>68</v>
      </c>
      <c r="F4146" s="2" t="s">
        <v>282</v>
      </c>
      <c r="G4146" s="5" t="str">
        <f>VLOOKUP(F4146,'Customer Info'!A:B,2,0)</f>
        <v>Brenda</v>
      </c>
      <c r="H4146" s="5" t="str">
        <f>VLOOKUP(F4146,'Customer Info'!A:C,3,0)</f>
        <v>Bowman</v>
      </c>
      <c r="I4146" s="5" t="str">
        <f>VLOOKUP(F4146,'Customer Info'!A:E,5,0)</f>
        <v>Perth</v>
      </c>
      <c r="J4146" s="2" t="s">
        <v>382</v>
      </c>
      <c r="K4146" s="6" t="str">
        <f>VLOOKUP(J4146,'Product Details'!B:C,2,0)</f>
        <v>Office_Supplies</v>
      </c>
      <c r="L4146" s="6" t="str">
        <f>VLOOKUP(J4146,'Product Details'!B:D,3,0)</f>
        <v>Storage</v>
      </c>
      <c r="M4146" s="6" t="s">
        <v>6548</v>
      </c>
      <c r="N4146" s="2">
        <v>6611</v>
      </c>
      <c r="O4146" s="2">
        <v>5943</v>
      </c>
      <c r="P4146" s="2">
        <v>3</v>
      </c>
      <c r="Q4146" s="7">
        <f>O4146*P4146</f>
        <v>17829</v>
      </c>
      <c r="R4146" s="7">
        <f>N4146*P4146</f>
        <v>19833</v>
      </c>
      <c r="S4146" s="2">
        <v>99</v>
      </c>
      <c r="T4146" s="8">
        <f>R4146+S4146</f>
        <v>19932</v>
      </c>
      <c r="U4146" s="8">
        <f>T4146-Q4146</f>
        <v>2103</v>
      </c>
      <c r="V4146" s="2" t="s">
        <v>33</v>
      </c>
      <c r="W4146" s="31">
        <f>IF(T4146&lt;5000,T4146*2%,IF(T4146&lt;25000,T4146*5%,IF(T4146&lt;50000,T4146*7%,IF(T4146&lt;100000,T4146*9%,IF(T4146&lt;250000,T4146*12%,T4146*15%)))))</f>
        <v>996.6</v>
      </c>
    </row>
    <row r="4147" spans="1:23" x14ac:dyDescent="0.3">
      <c r="A4147" s="2" t="s">
        <v>3301</v>
      </c>
      <c r="B4147" s="4">
        <v>43769</v>
      </c>
      <c r="C4147" s="4">
        <v>43770</v>
      </c>
      <c r="D4147" s="2" t="s">
        <v>28</v>
      </c>
      <c r="E4147" s="2" t="s">
        <v>29</v>
      </c>
      <c r="F4147" s="2" t="s">
        <v>282</v>
      </c>
      <c r="G4147" s="5" t="str">
        <f>VLOOKUP(F4147,'Customer Info'!A:B,2,0)</f>
        <v>Brenda</v>
      </c>
      <c r="H4147" s="5" t="str">
        <f>VLOOKUP(F4147,'Customer Info'!A:C,3,0)</f>
        <v>Bowman</v>
      </c>
      <c r="I4147" s="5" t="str">
        <f>VLOOKUP(F4147,'Customer Info'!A:E,5,0)</f>
        <v>Perth</v>
      </c>
      <c r="J4147" s="2" t="s">
        <v>764</v>
      </c>
      <c r="K4147" s="6" t="str">
        <f>VLOOKUP(J4147,'Product Details'!B:C,2,0)</f>
        <v>Furniture</v>
      </c>
      <c r="L4147" s="6" t="str">
        <f>VLOOKUP(J4147,'Product Details'!B:D,3,0)</f>
        <v>Tables</v>
      </c>
      <c r="M4147" s="6" t="s">
        <v>6545</v>
      </c>
      <c r="N4147" s="2">
        <v>6611</v>
      </c>
      <c r="O4147" s="2">
        <v>5943</v>
      </c>
      <c r="P4147" s="2">
        <v>3</v>
      </c>
      <c r="Q4147" s="7">
        <f>O4147*P4147</f>
        <v>17829</v>
      </c>
      <c r="R4147" s="7">
        <f>N4147*P4147</f>
        <v>19833</v>
      </c>
      <c r="S4147" s="2">
        <v>64</v>
      </c>
      <c r="T4147" s="8">
        <f>R4147+S4147</f>
        <v>19897</v>
      </c>
      <c r="U4147" s="8">
        <f>T4147-Q4147</f>
        <v>2068</v>
      </c>
      <c r="V4147" s="2" t="s">
        <v>33</v>
      </c>
      <c r="W4147" s="31">
        <f>IF(T4147&lt;5000,T4147*2%,IF(T4147&lt;25000,T4147*5%,IF(T4147&lt;50000,T4147*7%,IF(T4147&lt;100000,T4147*9%,IF(T4147&lt;250000,T4147*12%,T4147*15%)))))</f>
        <v>994.85</v>
      </c>
    </row>
    <row r="4148" spans="1:23" x14ac:dyDescent="0.3">
      <c r="A4148" s="2" t="s">
        <v>4639</v>
      </c>
      <c r="B4148" s="4">
        <v>44132</v>
      </c>
      <c r="C4148" s="4">
        <v>44133</v>
      </c>
      <c r="D4148" s="2" t="s">
        <v>28</v>
      </c>
      <c r="E4148" s="2" t="s">
        <v>68</v>
      </c>
      <c r="F4148" s="2" t="s">
        <v>264</v>
      </c>
      <c r="G4148" s="5" t="str">
        <f>VLOOKUP(F4148,'Customer Info'!A:B,2,0)</f>
        <v>Nathan</v>
      </c>
      <c r="H4148" s="5" t="str">
        <f>VLOOKUP(F4148,'Customer Info'!A:C,3,0)</f>
        <v>Gelder</v>
      </c>
      <c r="I4148" s="5" t="str">
        <f>VLOOKUP(F4148,'Customer Info'!A:E,5,0)</f>
        <v>Depok</v>
      </c>
      <c r="J4148" s="2" t="s">
        <v>105</v>
      </c>
      <c r="K4148" s="6" t="str">
        <f>VLOOKUP(J4148,'Product Details'!B:C,2,0)</f>
        <v>Office_Supplies</v>
      </c>
      <c r="L4148" s="6" t="str">
        <f>VLOOKUP(J4148,'Product Details'!B:D,3,0)</f>
        <v>Appliances</v>
      </c>
      <c r="M4148" s="6" t="s">
        <v>6522</v>
      </c>
      <c r="N4148" s="2">
        <v>6611</v>
      </c>
      <c r="O4148" s="2">
        <v>5943</v>
      </c>
      <c r="P4148" s="2">
        <v>3</v>
      </c>
      <c r="Q4148" s="7">
        <f>O4148*P4148</f>
        <v>17829</v>
      </c>
      <c r="R4148" s="7">
        <f>N4148*P4148</f>
        <v>19833</v>
      </c>
      <c r="S4148" s="2">
        <v>63</v>
      </c>
      <c r="T4148" s="8">
        <f>R4148+S4148</f>
        <v>19896</v>
      </c>
      <c r="U4148" s="8">
        <f>T4148-Q4148</f>
        <v>2067</v>
      </c>
      <c r="V4148" s="2" t="s">
        <v>33</v>
      </c>
      <c r="W4148" s="31">
        <f>IF(T4148&lt;5000,T4148*2%,IF(T4148&lt;25000,T4148*5%,IF(T4148&lt;50000,T4148*7%,IF(T4148&lt;100000,T4148*9%,IF(T4148&lt;250000,T4148*12%,T4148*15%)))))</f>
        <v>994.80000000000007</v>
      </c>
    </row>
    <row r="4149" spans="1:23" x14ac:dyDescent="0.3">
      <c r="A4149" s="2" t="s">
        <v>1871</v>
      </c>
      <c r="B4149" s="4">
        <v>43954</v>
      </c>
      <c r="C4149" s="4">
        <v>43956</v>
      </c>
      <c r="D4149" s="2" t="s">
        <v>28</v>
      </c>
      <c r="E4149" s="2" t="s">
        <v>36</v>
      </c>
      <c r="F4149" s="2" t="s">
        <v>167</v>
      </c>
      <c r="G4149" s="5" t="str">
        <f>VLOOKUP(F4149,'Customer Info'!A:B,2,0)</f>
        <v>Stuart</v>
      </c>
      <c r="H4149" s="5" t="str">
        <f>VLOOKUP(F4149,'Customer Info'!A:C,3,0)</f>
        <v>Calhoun</v>
      </c>
      <c r="I4149" s="5" t="str">
        <f>VLOOKUP(F4149,'Customer Info'!A:E,5,0)</f>
        <v>Nowra</v>
      </c>
      <c r="J4149" s="2" t="s">
        <v>310</v>
      </c>
      <c r="K4149" s="6" t="str">
        <f>VLOOKUP(J4149,'Product Details'!B:C,2,0)</f>
        <v>Technology</v>
      </c>
      <c r="L4149" s="6" t="str">
        <f>VLOOKUP(J4149,'Product Details'!B:D,3,0)</f>
        <v>Copiers</v>
      </c>
      <c r="M4149" s="6" t="s">
        <v>6481</v>
      </c>
      <c r="N4149" s="2">
        <v>1653</v>
      </c>
      <c r="O4149" s="2">
        <v>1560</v>
      </c>
      <c r="P4149" s="2">
        <v>12</v>
      </c>
      <c r="Q4149" s="7">
        <f>O4149*P4149</f>
        <v>18720</v>
      </c>
      <c r="R4149" s="7">
        <f>N4149*P4149</f>
        <v>19836</v>
      </c>
      <c r="S4149" s="2">
        <v>64</v>
      </c>
      <c r="T4149" s="8">
        <f>R4149+S4149</f>
        <v>19900</v>
      </c>
      <c r="U4149" s="8">
        <f>T4149-Q4149</f>
        <v>1180</v>
      </c>
      <c r="V4149" s="2" t="s">
        <v>33</v>
      </c>
      <c r="W4149" s="31">
        <f>IF(T4149&lt;5000,T4149*2%,IF(T4149&lt;25000,T4149*5%,IF(T4149&lt;50000,T4149*7%,IF(T4149&lt;100000,T4149*9%,IF(T4149&lt;250000,T4149*12%,T4149*15%)))))</f>
        <v>995</v>
      </c>
    </row>
    <row r="4150" spans="1:23" x14ac:dyDescent="0.3">
      <c r="A4150" s="2" t="s">
        <v>1425</v>
      </c>
      <c r="B4150" s="4">
        <v>43734</v>
      </c>
      <c r="C4150" s="4">
        <v>43736</v>
      </c>
      <c r="D4150" s="2" t="s">
        <v>28</v>
      </c>
      <c r="E4150" s="2" t="s">
        <v>91</v>
      </c>
      <c r="F4150" s="2" t="s">
        <v>340</v>
      </c>
      <c r="G4150" s="5" t="str">
        <f>VLOOKUP(F4150,'Customer Info'!A:B,2,0)</f>
        <v>Ann</v>
      </c>
      <c r="H4150" s="5" t="str">
        <f>VLOOKUP(F4150,'Customer Info'!A:C,3,0)</f>
        <v>Chong</v>
      </c>
      <c r="I4150" s="5" t="str">
        <f>VLOOKUP(F4150,'Customer Info'!A:E,5,0)</f>
        <v>Sydney</v>
      </c>
      <c r="J4150" s="2" t="s">
        <v>283</v>
      </c>
      <c r="K4150" s="6" t="str">
        <f>VLOOKUP(J4150,'Product Details'!B:C,2,0)</f>
        <v>Furniture</v>
      </c>
      <c r="L4150" s="6" t="str">
        <f>VLOOKUP(J4150,'Product Details'!B:D,3,0)</f>
        <v>Chairs</v>
      </c>
      <c r="M4150" s="6" t="s">
        <v>6490</v>
      </c>
      <c r="N4150" s="2">
        <v>2843</v>
      </c>
      <c r="O4150" s="2">
        <v>2735</v>
      </c>
      <c r="P4150" s="2">
        <v>7</v>
      </c>
      <c r="Q4150" s="7">
        <f>O4150*P4150</f>
        <v>19145</v>
      </c>
      <c r="R4150" s="7">
        <f>N4150*P4150</f>
        <v>19901</v>
      </c>
      <c r="S4150" s="2">
        <v>80</v>
      </c>
      <c r="T4150" s="8">
        <f>R4150+S4150</f>
        <v>19981</v>
      </c>
      <c r="U4150" s="8">
        <f>T4150-Q4150</f>
        <v>836</v>
      </c>
      <c r="V4150" s="2" t="s">
        <v>63</v>
      </c>
      <c r="W4150" s="31">
        <f>IF(T4150&lt;5000,T4150*2%,IF(T4150&lt;25000,T4150*5%,IF(T4150&lt;50000,T4150*7%,IF(T4150&lt;100000,T4150*9%,IF(T4150&lt;250000,T4150*12%,T4150*15%)))))</f>
        <v>999.05000000000007</v>
      </c>
    </row>
    <row r="4151" spans="1:23" x14ac:dyDescent="0.3">
      <c r="A4151" s="2" t="s">
        <v>210</v>
      </c>
      <c r="B4151" s="4">
        <v>43246</v>
      </c>
      <c r="C4151" s="4">
        <v>43248</v>
      </c>
      <c r="D4151" s="2" t="s">
        <v>35</v>
      </c>
      <c r="E4151" s="2" t="s">
        <v>91</v>
      </c>
      <c r="F4151" s="2" t="s">
        <v>149</v>
      </c>
      <c r="G4151" s="5" t="str">
        <f>VLOOKUP(F4151,'Customer Info'!A:B,2,0)</f>
        <v>Neil</v>
      </c>
      <c r="H4151" s="5" t="str">
        <f>VLOOKUP(F4151,'Customer Info'!A:C,3,0)</f>
        <v>Knudson</v>
      </c>
      <c r="I4151" s="5" t="str">
        <f>VLOOKUP(F4151,'Customer Info'!A:E,5,0)</f>
        <v>Malang</v>
      </c>
      <c r="J4151" s="2" t="s">
        <v>211</v>
      </c>
      <c r="K4151" s="6" t="str">
        <f>VLOOKUP(J4151,'Product Details'!B:C,2,0)</f>
        <v>Furniture</v>
      </c>
      <c r="L4151" s="6" t="str">
        <f>VLOOKUP(J4151,'Product Details'!B:D,3,0)</f>
        <v>Bookcases</v>
      </c>
      <c r="M4151" s="6" t="s">
        <v>6530</v>
      </c>
      <c r="N4151" s="2">
        <v>2857</v>
      </c>
      <c r="O4151" s="2">
        <v>2622</v>
      </c>
      <c r="P4151" s="2">
        <v>7</v>
      </c>
      <c r="Q4151" s="7">
        <f>O4151*P4151</f>
        <v>18354</v>
      </c>
      <c r="R4151" s="7">
        <f>N4151*P4151</f>
        <v>19999</v>
      </c>
      <c r="S4151" s="2">
        <v>82</v>
      </c>
      <c r="T4151" s="8">
        <f>R4151+S4151</f>
        <v>20081</v>
      </c>
      <c r="U4151" s="8">
        <f>T4151-Q4151</f>
        <v>1727</v>
      </c>
      <c r="V4151" s="2" t="s">
        <v>63</v>
      </c>
      <c r="W4151" s="31">
        <f>IF(T4151&lt;5000,T4151*2%,IF(T4151&lt;25000,T4151*5%,IF(T4151&lt;50000,T4151*7%,IF(T4151&lt;100000,T4151*9%,IF(T4151&lt;250000,T4151*12%,T4151*15%)))))</f>
        <v>1004.0500000000001</v>
      </c>
    </row>
    <row r="4152" spans="1:23" x14ac:dyDescent="0.3">
      <c r="A4152" s="2" t="s">
        <v>2703</v>
      </c>
      <c r="B4152" s="4">
        <v>44128</v>
      </c>
      <c r="C4152" s="4">
        <v>44129</v>
      </c>
      <c r="D4152" s="2" t="s">
        <v>35</v>
      </c>
      <c r="E4152" s="2" t="s">
        <v>91</v>
      </c>
      <c r="F4152" s="2" t="s">
        <v>58</v>
      </c>
      <c r="G4152" s="5" t="str">
        <f>VLOOKUP(F4152,'Customer Info'!A:B,2,0)</f>
        <v>Jeremy</v>
      </c>
      <c r="H4152" s="5" t="str">
        <f>VLOOKUP(F4152,'Customer Info'!A:C,3,0)</f>
        <v>Ellison</v>
      </c>
      <c r="I4152" s="5" t="str">
        <f>VLOOKUP(F4152,'Customer Info'!A:E,5,0)</f>
        <v>Jammu</v>
      </c>
      <c r="J4152" s="2" t="s">
        <v>441</v>
      </c>
      <c r="K4152" s="6" t="str">
        <f>VLOOKUP(J4152,'Product Details'!B:C,2,0)</f>
        <v>Technology</v>
      </c>
      <c r="L4152" s="6" t="str">
        <f>VLOOKUP(J4152,'Product Details'!B:D,3,0)</f>
        <v>Phones</v>
      </c>
      <c r="M4152" s="6" t="s">
        <v>6417</v>
      </c>
      <c r="N4152" s="2">
        <v>2857</v>
      </c>
      <c r="O4152" s="2">
        <v>2622</v>
      </c>
      <c r="P4152" s="2">
        <v>7</v>
      </c>
      <c r="Q4152" s="7">
        <f>O4152*P4152</f>
        <v>18354</v>
      </c>
      <c r="R4152" s="7">
        <f>N4152*P4152</f>
        <v>19999</v>
      </c>
      <c r="S4152" s="2">
        <v>78</v>
      </c>
      <c r="T4152" s="8">
        <f>R4152+S4152</f>
        <v>20077</v>
      </c>
      <c r="U4152" s="8">
        <f>T4152-Q4152</f>
        <v>1723</v>
      </c>
      <c r="V4152" s="2" t="s">
        <v>33</v>
      </c>
      <c r="W4152" s="31">
        <f>IF(T4152&lt;5000,T4152*2%,IF(T4152&lt;25000,T4152*5%,IF(T4152&lt;50000,T4152*7%,IF(T4152&lt;100000,T4152*9%,IF(T4152&lt;250000,T4152*12%,T4152*15%)))))</f>
        <v>1003.85</v>
      </c>
    </row>
    <row r="4153" spans="1:23" x14ac:dyDescent="0.3">
      <c r="A4153" s="2" t="s">
        <v>4742</v>
      </c>
      <c r="B4153" s="4">
        <v>43967</v>
      </c>
      <c r="C4153" s="4">
        <v>43969</v>
      </c>
      <c r="D4153" s="2" t="s">
        <v>28</v>
      </c>
      <c r="E4153" s="2" t="s">
        <v>29</v>
      </c>
      <c r="F4153" s="2" t="s">
        <v>52</v>
      </c>
      <c r="G4153" s="5" t="str">
        <f>VLOOKUP(F4153,'Customer Info'!A:B,2,0)</f>
        <v>Jas</v>
      </c>
      <c r="H4153" s="5" t="str">
        <f>VLOOKUP(F4153,'Customer Info'!A:C,3,0)</f>
        <v>O'Carroll</v>
      </c>
      <c r="I4153" s="5" t="str">
        <f>VLOOKUP(F4153,'Customer Info'!A:E,5,0)</f>
        <v>Essen</v>
      </c>
      <c r="J4153" s="2" t="s">
        <v>1390</v>
      </c>
      <c r="K4153" s="6" t="str">
        <f>VLOOKUP(J4153,'Product Details'!B:C,2,0)</f>
        <v>Furniture</v>
      </c>
      <c r="L4153" s="6" t="str">
        <f>VLOOKUP(J4153,'Product Details'!B:D,3,0)</f>
        <v>Furnishings</v>
      </c>
      <c r="M4153" s="6" t="s">
        <v>6390</v>
      </c>
      <c r="N4153" s="2">
        <v>4002</v>
      </c>
      <c r="O4153" s="2">
        <v>3744</v>
      </c>
      <c r="P4153" s="2">
        <v>5</v>
      </c>
      <c r="Q4153" s="7">
        <f>O4153*P4153</f>
        <v>18720</v>
      </c>
      <c r="R4153" s="7">
        <f>N4153*P4153</f>
        <v>20010</v>
      </c>
      <c r="S4153" s="2">
        <v>66</v>
      </c>
      <c r="T4153" s="8">
        <f>R4153+S4153</f>
        <v>20076</v>
      </c>
      <c r="U4153" s="8">
        <f>T4153-Q4153</f>
        <v>1356</v>
      </c>
      <c r="V4153" s="2" t="s">
        <v>33</v>
      </c>
      <c r="W4153" s="31">
        <f>IF(T4153&lt;5000,T4153*2%,IF(T4153&lt;25000,T4153*5%,IF(T4153&lt;50000,T4153*7%,IF(T4153&lt;100000,T4153*9%,IF(T4153&lt;250000,T4153*12%,T4153*15%)))))</f>
        <v>1003.8000000000001</v>
      </c>
    </row>
    <row r="4154" spans="1:23" x14ac:dyDescent="0.3">
      <c r="A4154" s="2" t="s">
        <v>3557</v>
      </c>
      <c r="B4154" s="4">
        <v>43799</v>
      </c>
      <c r="C4154" s="4">
        <v>43799</v>
      </c>
      <c r="D4154" s="2" t="s">
        <v>28</v>
      </c>
      <c r="E4154" s="2" t="s">
        <v>36</v>
      </c>
      <c r="F4154" s="2" t="s">
        <v>1399</v>
      </c>
      <c r="G4154" s="5" t="str">
        <f>VLOOKUP(F4154,'Customer Info'!A:B,2,0)</f>
        <v>Paul</v>
      </c>
      <c r="H4154" s="5" t="str">
        <f>VLOOKUP(F4154,'Customer Info'!A:C,3,0)</f>
        <v>Stevenson</v>
      </c>
      <c r="I4154" s="5" t="str">
        <f>VLOOKUP(F4154,'Customer Info'!A:E,5,0)</f>
        <v>Kwinana</v>
      </c>
      <c r="J4154" s="2" t="s">
        <v>223</v>
      </c>
      <c r="K4154" s="6" t="str">
        <f>VLOOKUP(J4154,'Product Details'!B:C,2,0)</f>
        <v>Office_Supplies</v>
      </c>
      <c r="L4154" s="6" t="str">
        <f>VLOOKUP(J4154,'Product Details'!B:D,3,0)</f>
        <v>Supplies</v>
      </c>
      <c r="M4154" s="6" t="s">
        <v>6445</v>
      </c>
      <c r="N4154" s="2">
        <v>4002</v>
      </c>
      <c r="O4154" s="2">
        <v>3744</v>
      </c>
      <c r="P4154" s="2">
        <v>5</v>
      </c>
      <c r="Q4154" s="7">
        <f>O4154*P4154</f>
        <v>18720</v>
      </c>
      <c r="R4154" s="7">
        <f>N4154*P4154</f>
        <v>20010</v>
      </c>
      <c r="S4154" s="2">
        <v>33</v>
      </c>
      <c r="T4154" s="8">
        <f>R4154+S4154</f>
        <v>20043</v>
      </c>
      <c r="U4154" s="8">
        <f>T4154-Q4154</f>
        <v>1323</v>
      </c>
      <c r="V4154" s="2" t="s">
        <v>33</v>
      </c>
      <c r="W4154" s="31">
        <f>IF(T4154&lt;5000,T4154*2%,IF(T4154&lt;25000,T4154*5%,IF(T4154&lt;50000,T4154*7%,IF(T4154&lt;100000,T4154*9%,IF(T4154&lt;250000,T4154*12%,T4154*15%)))))</f>
        <v>1002.1500000000001</v>
      </c>
    </row>
    <row r="4155" spans="1:23" x14ac:dyDescent="0.3">
      <c r="A4155" s="2" t="s">
        <v>3279</v>
      </c>
      <c r="B4155" s="4">
        <v>43592</v>
      </c>
      <c r="C4155" s="4">
        <v>43593</v>
      </c>
      <c r="D4155" s="2" t="s">
        <v>35</v>
      </c>
      <c r="E4155" s="2" t="s">
        <v>36</v>
      </c>
      <c r="F4155" s="2" t="s">
        <v>1180</v>
      </c>
      <c r="G4155" s="5" t="str">
        <f>VLOOKUP(F4155,'Customer Info'!A:B,2,0)</f>
        <v>Olvera</v>
      </c>
      <c r="H4155" s="5" t="str">
        <f>VLOOKUP(F4155,'Customer Info'!A:C,3,0)</f>
        <v>Toch</v>
      </c>
      <c r="I4155" s="5" t="str">
        <f>VLOOKUP(F4155,'Customer Info'!A:E,5,0)</f>
        <v>Wollongong</v>
      </c>
      <c r="J4155" s="2" t="s">
        <v>70</v>
      </c>
      <c r="K4155" s="6" t="str">
        <f>VLOOKUP(J4155,'Product Details'!B:C,2,0)</f>
        <v>Furniture</v>
      </c>
      <c r="L4155" s="6" t="str">
        <f>VLOOKUP(J4155,'Product Details'!B:D,3,0)</f>
        <v>Furnishings</v>
      </c>
      <c r="M4155" s="6" t="s">
        <v>6536</v>
      </c>
      <c r="N4155" s="2">
        <v>2228</v>
      </c>
      <c r="O4155" s="2">
        <v>2143</v>
      </c>
      <c r="P4155" s="2">
        <v>9</v>
      </c>
      <c r="Q4155" s="7">
        <f>O4155*P4155</f>
        <v>19287</v>
      </c>
      <c r="R4155" s="7">
        <f>N4155*P4155</f>
        <v>20052</v>
      </c>
      <c r="S4155" s="2">
        <v>100</v>
      </c>
      <c r="T4155" s="8">
        <f>R4155+S4155</f>
        <v>20152</v>
      </c>
      <c r="U4155" s="8">
        <f>T4155-Q4155</f>
        <v>865</v>
      </c>
      <c r="V4155" s="2" t="s">
        <v>33</v>
      </c>
      <c r="W4155" s="31">
        <f>IF(T4155&lt;5000,T4155*2%,IF(T4155&lt;25000,T4155*5%,IF(T4155&lt;50000,T4155*7%,IF(T4155&lt;100000,T4155*9%,IF(T4155&lt;250000,T4155*12%,T4155*15%)))))</f>
        <v>1007.6</v>
      </c>
    </row>
    <row r="4156" spans="1:23" x14ac:dyDescent="0.3">
      <c r="A4156" s="2" t="s">
        <v>1465</v>
      </c>
      <c r="B4156" s="4">
        <v>43630</v>
      </c>
      <c r="C4156" s="4">
        <v>43631</v>
      </c>
      <c r="D4156" s="2" t="s">
        <v>35</v>
      </c>
      <c r="E4156" s="2" t="s">
        <v>91</v>
      </c>
      <c r="F4156" s="2" t="s">
        <v>480</v>
      </c>
      <c r="G4156" s="5" t="str">
        <f>VLOOKUP(F4156,'Customer Info'!A:B,2,0)</f>
        <v>Ben</v>
      </c>
      <c r="H4156" s="5" t="str">
        <f>VLOOKUP(F4156,'Customer Info'!A:C,3,0)</f>
        <v>Wallace</v>
      </c>
      <c r="I4156" s="5" t="str">
        <f>VLOOKUP(F4156,'Customer Info'!A:E,5,0)</f>
        <v>Shanghai</v>
      </c>
      <c r="J4156" s="2" t="s">
        <v>190</v>
      </c>
      <c r="K4156" s="6" t="str">
        <f>VLOOKUP(J4156,'Product Details'!B:C,2,0)</f>
        <v>Furniture</v>
      </c>
      <c r="L4156" s="6" t="str">
        <f>VLOOKUP(J4156,'Product Details'!B:D,3,0)</f>
        <v>Tables</v>
      </c>
      <c r="M4156" s="6" t="s">
        <v>6471</v>
      </c>
      <c r="N4156" s="2">
        <v>6701</v>
      </c>
      <c r="O4156" s="2">
        <v>6384</v>
      </c>
      <c r="P4156" s="2">
        <v>3</v>
      </c>
      <c r="Q4156" s="7">
        <f>O4156*P4156</f>
        <v>19152</v>
      </c>
      <c r="R4156" s="7">
        <f>N4156*P4156</f>
        <v>20103</v>
      </c>
      <c r="S4156" s="2">
        <v>72</v>
      </c>
      <c r="T4156" s="8">
        <f>R4156+S4156</f>
        <v>20175</v>
      </c>
      <c r="U4156" s="8">
        <f>T4156-Q4156</f>
        <v>1023</v>
      </c>
      <c r="V4156" s="2" t="s">
        <v>63</v>
      </c>
      <c r="W4156" s="31">
        <f>IF(T4156&lt;5000,T4156*2%,IF(T4156&lt;25000,T4156*5%,IF(T4156&lt;50000,T4156*7%,IF(T4156&lt;100000,T4156*9%,IF(T4156&lt;250000,T4156*12%,T4156*15%)))))</f>
        <v>1008.75</v>
      </c>
    </row>
    <row r="4157" spans="1:23" x14ac:dyDescent="0.3">
      <c r="A4157" s="2" t="s">
        <v>1021</v>
      </c>
      <c r="B4157" s="4">
        <v>43742</v>
      </c>
      <c r="C4157" s="4">
        <v>43742</v>
      </c>
      <c r="D4157" s="2" t="s">
        <v>35</v>
      </c>
      <c r="E4157" s="2" t="s">
        <v>68</v>
      </c>
      <c r="F4157" s="2" t="s">
        <v>583</v>
      </c>
      <c r="G4157" s="5" t="str">
        <f>VLOOKUP(F4157,'Customer Info'!A:B,2,0)</f>
        <v>Anthony</v>
      </c>
      <c r="H4157" s="5" t="str">
        <f>VLOOKUP(F4157,'Customer Info'!A:C,3,0)</f>
        <v>O'Donnell</v>
      </c>
      <c r="I4157" s="5" t="str">
        <f>VLOOKUP(F4157,'Customer Info'!A:E,5,0)</f>
        <v>Berlin</v>
      </c>
      <c r="J4157" s="2" t="s">
        <v>382</v>
      </c>
      <c r="K4157" s="6" t="str">
        <f>VLOOKUP(J4157,'Product Details'!B:C,2,0)</f>
        <v>Office_Supplies</v>
      </c>
      <c r="L4157" s="6" t="str">
        <f>VLOOKUP(J4157,'Product Details'!B:D,3,0)</f>
        <v>Storage</v>
      </c>
      <c r="M4157" s="6" t="s">
        <v>6548</v>
      </c>
      <c r="N4157" s="2">
        <v>6701</v>
      </c>
      <c r="O4157" s="2">
        <v>6384</v>
      </c>
      <c r="P4157" s="2">
        <v>3</v>
      </c>
      <c r="Q4157" s="7">
        <f>O4157*P4157</f>
        <v>19152</v>
      </c>
      <c r="R4157" s="7">
        <f>N4157*P4157</f>
        <v>20103</v>
      </c>
      <c r="S4157" s="2">
        <v>57</v>
      </c>
      <c r="T4157" s="8">
        <f>R4157+S4157</f>
        <v>20160</v>
      </c>
      <c r="U4157" s="8">
        <f>T4157-Q4157</f>
        <v>1008</v>
      </c>
      <c r="V4157" s="2" t="s">
        <v>63</v>
      </c>
      <c r="W4157" s="31">
        <f>IF(T4157&lt;5000,T4157*2%,IF(T4157&lt;25000,T4157*5%,IF(T4157&lt;50000,T4157*7%,IF(T4157&lt;100000,T4157*9%,IF(T4157&lt;250000,T4157*12%,T4157*15%)))))</f>
        <v>1008</v>
      </c>
    </row>
    <row r="4158" spans="1:23" x14ac:dyDescent="0.3">
      <c r="A4158" s="2" t="s">
        <v>3380</v>
      </c>
      <c r="B4158" s="4">
        <v>43542</v>
      </c>
      <c r="C4158" s="4">
        <v>43542</v>
      </c>
      <c r="D4158" s="2" t="s">
        <v>28</v>
      </c>
      <c r="E4158" s="2" t="s">
        <v>36</v>
      </c>
      <c r="F4158" s="2" t="s">
        <v>945</v>
      </c>
      <c r="G4158" s="5" t="str">
        <f>VLOOKUP(F4158,'Customer Info'!A:B,2,0)</f>
        <v>Lindsay</v>
      </c>
      <c r="H4158" s="5" t="str">
        <f>VLOOKUP(F4158,'Customer Info'!A:C,3,0)</f>
        <v>Shagiari</v>
      </c>
      <c r="I4158" s="5" t="str">
        <f>VLOOKUP(F4158,'Customer Info'!A:E,5,0)</f>
        <v>Canberra</v>
      </c>
      <c r="J4158" s="2" t="s">
        <v>414</v>
      </c>
      <c r="K4158" s="6" t="str">
        <f>VLOOKUP(J4158,'Product Details'!B:C,2,0)</f>
        <v>Furniture</v>
      </c>
      <c r="L4158" s="6" t="str">
        <f>VLOOKUP(J4158,'Product Details'!B:D,3,0)</f>
        <v>Furnishings</v>
      </c>
      <c r="M4158" s="6" t="s">
        <v>6534</v>
      </c>
      <c r="N4158" s="2">
        <v>3354</v>
      </c>
      <c r="O4158" s="2">
        <v>3102</v>
      </c>
      <c r="P4158" s="2">
        <v>6</v>
      </c>
      <c r="Q4158" s="7">
        <f>O4158*P4158</f>
        <v>18612</v>
      </c>
      <c r="R4158" s="7">
        <f>N4158*P4158</f>
        <v>20124</v>
      </c>
      <c r="S4158" s="2">
        <v>41</v>
      </c>
      <c r="T4158" s="8">
        <f>R4158+S4158</f>
        <v>20165</v>
      </c>
      <c r="U4158" s="8">
        <f>T4158-Q4158</f>
        <v>1553</v>
      </c>
      <c r="V4158" s="2" t="s">
        <v>33</v>
      </c>
      <c r="W4158" s="31">
        <f>IF(T4158&lt;5000,T4158*2%,IF(T4158&lt;25000,T4158*5%,IF(T4158&lt;50000,T4158*7%,IF(T4158&lt;100000,T4158*9%,IF(T4158&lt;250000,T4158*12%,T4158*15%)))))</f>
        <v>1008.25</v>
      </c>
    </row>
    <row r="4159" spans="1:23" x14ac:dyDescent="0.3">
      <c r="A4159" s="2" t="s">
        <v>1227</v>
      </c>
      <c r="B4159" s="4">
        <v>43771</v>
      </c>
      <c r="C4159" s="4">
        <v>43771</v>
      </c>
      <c r="D4159" s="2" t="s">
        <v>35</v>
      </c>
      <c r="E4159" s="2" t="s">
        <v>36</v>
      </c>
      <c r="F4159" s="2" t="s">
        <v>1072</v>
      </c>
      <c r="G4159" s="5" t="str">
        <f>VLOOKUP(F4159,'Customer Info'!A:B,2,0)</f>
        <v>Roland</v>
      </c>
      <c r="H4159" s="5" t="str">
        <f>VLOOKUP(F4159,'Customer Info'!A:C,3,0)</f>
        <v>Murray</v>
      </c>
      <c r="I4159" s="5" t="str">
        <f>VLOOKUP(F4159,'Customer Info'!A:E,5,0)</f>
        <v>Frankfurt</v>
      </c>
      <c r="J4159" s="2" t="s">
        <v>616</v>
      </c>
      <c r="K4159" s="6" t="str">
        <f>VLOOKUP(J4159,'Product Details'!B:C,2,0)</f>
        <v>Office_Supplies</v>
      </c>
      <c r="L4159" s="6" t="str">
        <f>VLOOKUP(J4159,'Product Details'!B:D,3,0)</f>
        <v>Binders</v>
      </c>
      <c r="M4159" s="6" t="s">
        <v>6527</v>
      </c>
      <c r="N4159" s="2">
        <v>6717</v>
      </c>
      <c r="O4159" s="2">
        <v>6288</v>
      </c>
      <c r="P4159" s="2">
        <v>3</v>
      </c>
      <c r="Q4159" s="7">
        <f>O4159*P4159</f>
        <v>18864</v>
      </c>
      <c r="R4159" s="7">
        <f>N4159*P4159</f>
        <v>20151</v>
      </c>
      <c r="S4159" s="2">
        <v>44</v>
      </c>
      <c r="T4159" s="8">
        <f>R4159+S4159</f>
        <v>20195</v>
      </c>
      <c r="U4159" s="8">
        <f>T4159-Q4159</f>
        <v>1331</v>
      </c>
      <c r="V4159" s="2" t="s">
        <v>30</v>
      </c>
      <c r="W4159" s="31">
        <f>IF(T4159&lt;5000,T4159*2%,IF(T4159&lt;25000,T4159*5%,IF(T4159&lt;50000,T4159*7%,IF(T4159&lt;100000,T4159*9%,IF(T4159&lt;250000,T4159*12%,T4159*15%)))))</f>
        <v>1009.75</v>
      </c>
    </row>
    <row r="4160" spans="1:23" x14ac:dyDescent="0.3">
      <c r="A4160" s="2" t="s">
        <v>2174</v>
      </c>
      <c r="B4160" s="4">
        <v>43391</v>
      </c>
      <c r="C4160" s="4">
        <v>43391</v>
      </c>
      <c r="D4160" s="2" t="s">
        <v>35</v>
      </c>
      <c r="E4160" s="2" t="s">
        <v>43</v>
      </c>
      <c r="F4160" s="2" t="s">
        <v>914</v>
      </c>
      <c r="G4160" s="5" t="str">
        <f>VLOOKUP(F4160,'Customer Info'!A:B,2,0)</f>
        <v>Jennifer</v>
      </c>
      <c r="H4160" s="5" t="str">
        <f>VLOOKUP(F4160,'Customer Info'!A:C,3,0)</f>
        <v>Halladay</v>
      </c>
      <c r="I4160" s="5" t="str">
        <f>VLOOKUP(F4160,'Customer Info'!A:E,5,0)</f>
        <v>Bielefeld</v>
      </c>
      <c r="J4160" s="2" t="s">
        <v>280</v>
      </c>
      <c r="K4160" s="6" t="str">
        <f>VLOOKUP(J4160,'Product Details'!B:C,2,0)</f>
        <v>Furniture</v>
      </c>
      <c r="L4160" s="6" t="str">
        <f>VLOOKUP(J4160,'Product Details'!B:D,3,0)</f>
        <v>Chairs</v>
      </c>
      <c r="M4160" s="6" t="s">
        <v>6404</v>
      </c>
      <c r="N4160" s="2">
        <v>6717</v>
      </c>
      <c r="O4160" s="2">
        <v>6288</v>
      </c>
      <c r="P4160" s="2">
        <v>3</v>
      </c>
      <c r="Q4160" s="7">
        <f>O4160*P4160</f>
        <v>18864</v>
      </c>
      <c r="R4160" s="7">
        <f>N4160*P4160</f>
        <v>20151</v>
      </c>
      <c r="S4160" s="2">
        <v>38</v>
      </c>
      <c r="T4160" s="8">
        <f>R4160+S4160</f>
        <v>20189</v>
      </c>
      <c r="U4160" s="8">
        <f>T4160-Q4160</f>
        <v>1325</v>
      </c>
      <c r="V4160" s="2" t="s">
        <v>33</v>
      </c>
      <c r="W4160" s="31">
        <f>IF(T4160&lt;5000,T4160*2%,IF(T4160&lt;25000,T4160*5%,IF(T4160&lt;50000,T4160*7%,IF(T4160&lt;100000,T4160*9%,IF(T4160&lt;250000,T4160*12%,T4160*15%)))))</f>
        <v>1009.45</v>
      </c>
    </row>
    <row r="4161" spans="1:23" x14ac:dyDescent="0.3">
      <c r="A4161" s="2" t="s">
        <v>3460</v>
      </c>
      <c r="B4161" s="4">
        <v>43696</v>
      </c>
      <c r="C4161" s="4">
        <v>43696</v>
      </c>
      <c r="D4161" s="2" t="s">
        <v>35</v>
      </c>
      <c r="E4161" s="2" t="s">
        <v>68</v>
      </c>
      <c r="F4161" s="2" t="s">
        <v>174</v>
      </c>
      <c r="G4161" s="5" t="str">
        <f>VLOOKUP(F4161,'Customer Info'!A:B,2,0)</f>
        <v>Laurel</v>
      </c>
      <c r="H4161" s="5" t="str">
        <f>VLOOKUP(F4161,'Customer Info'!A:C,3,0)</f>
        <v>Workman</v>
      </c>
      <c r="I4161" s="5" t="str">
        <f>VLOOKUP(F4161,'Customer Info'!A:E,5,0)</f>
        <v>Dongguan</v>
      </c>
      <c r="J4161" s="2" t="s">
        <v>350</v>
      </c>
      <c r="K4161" s="6" t="str">
        <f>VLOOKUP(J4161,'Product Details'!B:C,2,0)</f>
        <v>Furniture</v>
      </c>
      <c r="L4161" s="6" t="str">
        <f>VLOOKUP(J4161,'Product Details'!B:D,3,0)</f>
        <v>Tables</v>
      </c>
      <c r="M4161" s="6" t="s">
        <v>6491</v>
      </c>
      <c r="N4161" s="2">
        <v>6717</v>
      </c>
      <c r="O4161" s="2">
        <v>6288</v>
      </c>
      <c r="P4161" s="2">
        <v>3</v>
      </c>
      <c r="Q4161" s="7">
        <f>O4161*P4161</f>
        <v>18864</v>
      </c>
      <c r="R4161" s="7">
        <f>N4161*P4161</f>
        <v>20151</v>
      </c>
      <c r="S4161" s="2">
        <v>29</v>
      </c>
      <c r="T4161" s="8">
        <f>R4161+S4161</f>
        <v>20180</v>
      </c>
      <c r="U4161" s="8">
        <f>T4161-Q4161</f>
        <v>1316</v>
      </c>
      <c r="V4161" s="2" t="s">
        <v>33</v>
      </c>
      <c r="W4161" s="31">
        <f>IF(T4161&lt;5000,T4161*2%,IF(T4161&lt;25000,T4161*5%,IF(T4161&lt;50000,T4161*7%,IF(T4161&lt;100000,T4161*9%,IF(T4161&lt;250000,T4161*12%,T4161*15%)))))</f>
        <v>1009</v>
      </c>
    </row>
    <row r="4162" spans="1:23" x14ac:dyDescent="0.3">
      <c r="A4162" s="2" t="s">
        <v>3084</v>
      </c>
      <c r="B4162" s="4">
        <v>43176</v>
      </c>
      <c r="C4162" s="4">
        <v>43177</v>
      </c>
      <c r="D4162" s="2" t="s">
        <v>28</v>
      </c>
      <c r="E4162" s="2" t="s">
        <v>43</v>
      </c>
      <c r="F4162" s="2" t="s">
        <v>1944</v>
      </c>
      <c r="G4162" s="5" t="str">
        <f>VLOOKUP(F4162,'Customer Info'!A:B,2,0)</f>
        <v>Dave</v>
      </c>
      <c r="H4162" s="5" t="str">
        <f>VLOOKUP(F4162,'Customer Info'!A:C,3,0)</f>
        <v>Hallsten</v>
      </c>
      <c r="I4162" s="5" t="str">
        <f>VLOOKUP(F4162,'Customer Info'!A:E,5,0)</f>
        <v>Melbourne</v>
      </c>
      <c r="J4162" s="2" t="s">
        <v>701</v>
      </c>
      <c r="K4162" s="6" t="str">
        <f>VLOOKUP(J4162,'Product Details'!B:C,2,0)</f>
        <v>Furniture</v>
      </c>
      <c r="L4162" s="6" t="str">
        <f>VLOOKUP(J4162,'Product Details'!B:D,3,0)</f>
        <v>Tables</v>
      </c>
      <c r="M4162" s="6" t="s">
        <v>6476</v>
      </c>
      <c r="N4162" s="2">
        <v>5051</v>
      </c>
      <c r="O4162" s="2">
        <v>4634</v>
      </c>
      <c r="P4162" s="2">
        <v>4</v>
      </c>
      <c r="Q4162" s="7">
        <f>O4162*P4162</f>
        <v>18536</v>
      </c>
      <c r="R4162" s="7">
        <f>N4162*P4162</f>
        <v>20204</v>
      </c>
      <c r="S4162" s="2">
        <v>59</v>
      </c>
      <c r="T4162" s="8">
        <f>R4162+S4162</f>
        <v>20263</v>
      </c>
      <c r="U4162" s="8">
        <f>T4162-Q4162</f>
        <v>1727</v>
      </c>
      <c r="V4162" s="2" t="s">
        <v>30</v>
      </c>
      <c r="W4162" s="31">
        <f>IF(T4162&lt;5000,T4162*2%,IF(T4162&lt;25000,T4162*5%,IF(T4162&lt;50000,T4162*7%,IF(T4162&lt;100000,T4162*9%,IF(T4162&lt;250000,T4162*12%,T4162*15%)))))</f>
        <v>1013.1500000000001</v>
      </c>
    </row>
    <row r="4163" spans="1:23" x14ac:dyDescent="0.3">
      <c r="A4163" s="2" t="s">
        <v>4998</v>
      </c>
      <c r="B4163" s="4">
        <v>43105</v>
      </c>
      <c r="C4163" s="4">
        <v>43105</v>
      </c>
      <c r="D4163" s="2" t="s">
        <v>28</v>
      </c>
      <c r="E4163" s="2" t="s">
        <v>91</v>
      </c>
      <c r="F4163" s="2" t="s">
        <v>219</v>
      </c>
      <c r="G4163" s="5" t="str">
        <f>VLOOKUP(F4163,'Customer Info'!A:B,2,0)</f>
        <v>Toby</v>
      </c>
      <c r="H4163" s="5" t="str">
        <f>VLOOKUP(F4163,'Customer Info'!A:C,3,0)</f>
        <v>Braunhardt</v>
      </c>
      <c r="I4163" s="5" t="str">
        <f>VLOOKUP(F4163,'Customer Info'!A:E,5,0)</f>
        <v>Perth</v>
      </c>
      <c r="J4163" s="2" t="s">
        <v>348</v>
      </c>
      <c r="K4163" s="6" t="str">
        <f>VLOOKUP(J4163,'Product Details'!B:C,2,0)</f>
        <v>Furniture</v>
      </c>
      <c r="L4163" s="6" t="str">
        <f>VLOOKUP(J4163,'Product Details'!B:D,3,0)</f>
        <v>Furnishings</v>
      </c>
      <c r="M4163" s="6" t="s">
        <v>6559</v>
      </c>
      <c r="N4163" s="2">
        <v>5051</v>
      </c>
      <c r="O4163" s="2">
        <v>4634</v>
      </c>
      <c r="P4163" s="2">
        <v>4</v>
      </c>
      <c r="Q4163" s="7">
        <f>O4163*P4163</f>
        <v>18536</v>
      </c>
      <c r="R4163" s="7">
        <f>N4163*P4163</f>
        <v>20204</v>
      </c>
      <c r="S4163" s="2">
        <v>41</v>
      </c>
      <c r="T4163" s="8">
        <f>R4163+S4163</f>
        <v>20245</v>
      </c>
      <c r="U4163" s="8">
        <f>T4163-Q4163</f>
        <v>1709</v>
      </c>
      <c r="V4163" s="2" t="s">
        <v>33</v>
      </c>
      <c r="W4163" s="31">
        <f>IF(T4163&lt;5000,T4163*2%,IF(T4163&lt;25000,T4163*5%,IF(T4163&lt;50000,T4163*7%,IF(T4163&lt;100000,T4163*9%,IF(T4163&lt;250000,T4163*12%,T4163*15%)))))</f>
        <v>1012.25</v>
      </c>
    </row>
    <row r="4164" spans="1:23" x14ac:dyDescent="0.3">
      <c r="A4164" s="2" t="s">
        <v>4503</v>
      </c>
      <c r="B4164" s="4">
        <v>43707</v>
      </c>
      <c r="C4164" s="4">
        <v>43708</v>
      </c>
      <c r="D4164" s="2" t="s">
        <v>35</v>
      </c>
      <c r="E4164" s="2" t="s">
        <v>91</v>
      </c>
      <c r="F4164" s="2" t="s">
        <v>1524</v>
      </c>
      <c r="G4164" s="5" t="str">
        <f>VLOOKUP(F4164,'Customer Info'!A:B,2,0)</f>
        <v>Cari</v>
      </c>
      <c r="H4164" s="5" t="str">
        <f>VLOOKUP(F4164,'Customer Info'!A:C,3,0)</f>
        <v>Schnelling</v>
      </c>
      <c r="I4164" s="5" t="str">
        <f>VLOOKUP(F4164,'Customer Info'!A:E,5,0)</f>
        <v>Agra</v>
      </c>
      <c r="J4164" s="2" t="s">
        <v>229</v>
      </c>
      <c r="K4164" s="6" t="str">
        <f>VLOOKUP(J4164,'Product Details'!B:C,2,0)</f>
        <v>Office_Supplies</v>
      </c>
      <c r="L4164" s="6" t="str">
        <f>VLOOKUP(J4164,'Product Details'!B:D,3,0)</f>
        <v>Paper</v>
      </c>
      <c r="M4164" s="6" t="s">
        <v>6569</v>
      </c>
      <c r="N4164" s="2">
        <v>2250</v>
      </c>
      <c r="O4164" s="2">
        <v>2207</v>
      </c>
      <c r="P4164" s="2">
        <v>9</v>
      </c>
      <c r="Q4164" s="7">
        <f>O4164*P4164</f>
        <v>19863</v>
      </c>
      <c r="R4164" s="7">
        <f>N4164*P4164</f>
        <v>20250</v>
      </c>
      <c r="S4164" s="2">
        <v>77</v>
      </c>
      <c r="T4164" s="8">
        <f>R4164+S4164</f>
        <v>20327</v>
      </c>
      <c r="U4164" s="8">
        <f>T4164-Q4164</f>
        <v>464</v>
      </c>
      <c r="V4164" s="2" t="s">
        <v>33</v>
      </c>
      <c r="W4164" s="31">
        <f>IF(T4164&lt;5000,T4164*2%,IF(T4164&lt;25000,T4164*5%,IF(T4164&lt;50000,T4164*7%,IF(T4164&lt;100000,T4164*9%,IF(T4164&lt;250000,T4164*12%,T4164*15%)))))</f>
        <v>1016.35</v>
      </c>
    </row>
    <row r="4165" spans="1:23" x14ac:dyDescent="0.3">
      <c r="A4165" s="2" t="s">
        <v>1563</v>
      </c>
      <c r="B4165" s="4">
        <v>43894</v>
      </c>
      <c r="C4165" s="4">
        <v>43894</v>
      </c>
      <c r="D4165" s="2" t="s">
        <v>35</v>
      </c>
      <c r="E4165" s="2" t="s">
        <v>91</v>
      </c>
      <c r="F4165" s="2" t="s">
        <v>1199</v>
      </c>
      <c r="G4165" s="5" t="str">
        <f>VLOOKUP(F4165,'Customer Info'!A:B,2,0)</f>
        <v>Bryan</v>
      </c>
      <c r="H4165" s="5" t="str">
        <f>VLOOKUP(F4165,'Customer Info'!A:C,3,0)</f>
        <v>Spruell</v>
      </c>
      <c r="I4165" s="5" t="str">
        <f>VLOOKUP(F4165,'Customer Info'!A:E,5,0)</f>
        <v>Bekasi</v>
      </c>
      <c r="J4165" s="2" t="s">
        <v>701</v>
      </c>
      <c r="K4165" s="6" t="str">
        <f>VLOOKUP(J4165,'Product Details'!B:C,2,0)</f>
        <v>Furniture</v>
      </c>
      <c r="L4165" s="6" t="str">
        <f>VLOOKUP(J4165,'Product Details'!B:D,3,0)</f>
        <v>Tables</v>
      </c>
      <c r="M4165" s="6" t="s">
        <v>6476</v>
      </c>
      <c r="N4165" s="2">
        <v>6768</v>
      </c>
      <c r="O4165" s="2">
        <v>6512</v>
      </c>
      <c r="P4165" s="2">
        <v>3</v>
      </c>
      <c r="Q4165" s="7">
        <f>O4165*P4165</f>
        <v>19536</v>
      </c>
      <c r="R4165" s="7">
        <f>N4165*P4165</f>
        <v>20304</v>
      </c>
      <c r="S4165" s="2">
        <v>60</v>
      </c>
      <c r="T4165" s="8">
        <f>R4165+S4165</f>
        <v>20364</v>
      </c>
      <c r="U4165" s="8">
        <f>T4165-Q4165</f>
        <v>828</v>
      </c>
      <c r="V4165" s="2" t="s">
        <v>33</v>
      </c>
      <c r="W4165" s="31">
        <f>IF(T4165&lt;5000,T4165*2%,IF(T4165&lt;25000,T4165*5%,IF(T4165&lt;50000,T4165*7%,IF(T4165&lt;100000,T4165*9%,IF(T4165&lt;250000,T4165*12%,T4165*15%)))))</f>
        <v>1018.2</v>
      </c>
    </row>
    <row r="4166" spans="1:23" x14ac:dyDescent="0.3">
      <c r="A4166" s="2" t="s">
        <v>462</v>
      </c>
      <c r="B4166" s="4">
        <v>43343</v>
      </c>
      <c r="C4166" s="4">
        <v>43344</v>
      </c>
      <c r="D4166" s="2" t="s">
        <v>35</v>
      </c>
      <c r="E4166" s="2" t="s">
        <v>29</v>
      </c>
      <c r="F4166" s="2" t="s">
        <v>463</v>
      </c>
      <c r="G4166" s="5" t="str">
        <f>VLOOKUP(F4166,'Customer Info'!A:B,2,0)</f>
        <v>Barry</v>
      </c>
      <c r="H4166" s="5" t="str">
        <f>VLOOKUP(F4166,'Customer Info'!A:C,3,0)</f>
        <v>Franzšsisch</v>
      </c>
      <c r="I4166" s="5" t="str">
        <f>VLOOKUP(F4166,'Customer Info'!A:E,5,0)</f>
        <v>Bendigo</v>
      </c>
      <c r="J4166" s="2" t="s">
        <v>118</v>
      </c>
      <c r="K4166" s="6" t="str">
        <f>VLOOKUP(J4166,'Product Details'!B:C,2,0)</f>
        <v>Furniture</v>
      </c>
      <c r="L4166" s="6" t="str">
        <f>VLOOKUP(J4166,'Product Details'!B:D,3,0)</f>
        <v>Furnishings</v>
      </c>
      <c r="M4166" s="6" t="s">
        <v>6461</v>
      </c>
      <c r="N4166" s="2">
        <v>6768</v>
      </c>
      <c r="O4166" s="2">
        <v>6512</v>
      </c>
      <c r="P4166" s="2">
        <v>3</v>
      </c>
      <c r="Q4166" s="7">
        <f>O4166*P4166</f>
        <v>19536</v>
      </c>
      <c r="R4166" s="7">
        <f>N4166*P4166</f>
        <v>20304</v>
      </c>
      <c r="S4166" s="2">
        <v>20</v>
      </c>
      <c r="T4166" s="8">
        <f>R4166+S4166</f>
        <v>20324</v>
      </c>
      <c r="U4166" s="8">
        <f>T4166-Q4166</f>
        <v>788</v>
      </c>
      <c r="V4166" s="2" t="s">
        <v>63</v>
      </c>
      <c r="W4166" s="31">
        <f>IF(T4166&lt;5000,T4166*2%,IF(T4166&lt;25000,T4166*5%,IF(T4166&lt;50000,T4166*7%,IF(T4166&lt;100000,T4166*9%,IF(T4166&lt;250000,T4166*12%,T4166*15%)))))</f>
        <v>1016.2</v>
      </c>
    </row>
    <row r="4167" spans="1:23" x14ac:dyDescent="0.3">
      <c r="A4167" s="2" t="s">
        <v>2099</v>
      </c>
      <c r="B4167" s="4">
        <v>43326</v>
      </c>
      <c r="C4167" s="4">
        <v>43326</v>
      </c>
      <c r="D4167" s="2" t="s">
        <v>47</v>
      </c>
      <c r="E4167" s="2" t="s">
        <v>91</v>
      </c>
      <c r="F4167" s="2" t="s">
        <v>914</v>
      </c>
      <c r="G4167" s="5" t="str">
        <f>VLOOKUP(F4167,'Customer Info'!A:B,2,0)</f>
        <v>Jennifer</v>
      </c>
      <c r="H4167" s="5" t="str">
        <f>VLOOKUP(F4167,'Customer Info'!A:C,3,0)</f>
        <v>Halladay</v>
      </c>
      <c r="I4167" s="5" t="str">
        <f>VLOOKUP(F4167,'Customer Info'!A:E,5,0)</f>
        <v>Bielefeld</v>
      </c>
      <c r="J4167" s="2" t="s">
        <v>319</v>
      </c>
      <c r="K4167" s="6" t="str">
        <f>VLOOKUP(J4167,'Product Details'!B:C,2,0)</f>
        <v>Technology</v>
      </c>
      <c r="L4167" s="6" t="str">
        <f>VLOOKUP(J4167,'Product Details'!B:D,3,0)</f>
        <v>Accessories</v>
      </c>
      <c r="M4167" s="6" t="s">
        <v>6503</v>
      </c>
      <c r="N4167" s="2">
        <v>2907</v>
      </c>
      <c r="O4167" s="2">
        <v>2667</v>
      </c>
      <c r="P4167" s="2">
        <v>7</v>
      </c>
      <c r="Q4167" s="7">
        <f>O4167*P4167</f>
        <v>18669</v>
      </c>
      <c r="R4167" s="7">
        <f>N4167*P4167</f>
        <v>20349</v>
      </c>
      <c r="S4167" s="2">
        <v>49</v>
      </c>
      <c r="T4167" s="8">
        <f>R4167+S4167</f>
        <v>20398</v>
      </c>
      <c r="U4167" s="8">
        <f>T4167-Q4167</f>
        <v>1729</v>
      </c>
      <c r="V4167" s="2" t="s">
        <v>63</v>
      </c>
      <c r="W4167" s="31">
        <f>IF(T4167&lt;5000,T4167*2%,IF(T4167&lt;25000,T4167*5%,IF(T4167&lt;50000,T4167*7%,IF(T4167&lt;100000,T4167*9%,IF(T4167&lt;250000,T4167*12%,T4167*15%)))))</f>
        <v>1019.9000000000001</v>
      </c>
    </row>
    <row r="4168" spans="1:23" x14ac:dyDescent="0.3">
      <c r="A4168" s="2" t="s">
        <v>719</v>
      </c>
      <c r="B4168" s="4">
        <v>43288</v>
      </c>
      <c r="C4168" s="4">
        <v>43290</v>
      </c>
      <c r="D4168" s="2" t="s">
        <v>35</v>
      </c>
      <c r="E4168" s="2" t="s">
        <v>43</v>
      </c>
      <c r="F4168" s="2" t="s">
        <v>300</v>
      </c>
      <c r="G4168" s="5" t="str">
        <f>VLOOKUP(F4168,'Customer Info'!A:B,2,0)</f>
        <v>Toby</v>
      </c>
      <c r="H4168" s="5" t="str">
        <f>VLOOKUP(F4168,'Customer Info'!A:C,3,0)</f>
        <v>Braunhardt</v>
      </c>
      <c r="I4168" s="5" t="str">
        <f>VLOOKUP(F4168,'Customer Info'!A:E,5,0)</f>
        <v>Jiangyan</v>
      </c>
      <c r="J4168" s="2" t="s">
        <v>341</v>
      </c>
      <c r="K4168" s="6" t="str">
        <f>VLOOKUP(J4168,'Product Details'!B:C,2,0)</f>
        <v>Technology</v>
      </c>
      <c r="L4168" s="6" t="str">
        <f>VLOOKUP(J4168,'Product Details'!B:D,3,0)</f>
        <v>Copiers</v>
      </c>
      <c r="M4168" s="6" t="s">
        <v>6480</v>
      </c>
      <c r="N4168" s="2">
        <v>2921</v>
      </c>
      <c r="O4168" s="2">
        <v>2809</v>
      </c>
      <c r="P4168" s="2">
        <v>7</v>
      </c>
      <c r="Q4168" s="7">
        <f>O4168*P4168</f>
        <v>19663</v>
      </c>
      <c r="R4168" s="7">
        <f>N4168*P4168</f>
        <v>20447</v>
      </c>
      <c r="S4168" s="2">
        <v>87</v>
      </c>
      <c r="T4168" s="8">
        <f>R4168+S4168</f>
        <v>20534</v>
      </c>
      <c r="U4168" s="8">
        <f>T4168-Q4168</f>
        <v>871</v>
      </c>
      <c r="V4168" s="2" t="s">
        <v>30</v>
      </c>
      <c r="W4168" s="31">
        <f>IF(T4168&lt;5000,T4168*2%,IF(T4168&lt;25000,T4168*5%,IF(T4168&lt;50000,T4168*7%,IF(T4168&lt;100000,T4168*9%,IF(T4168&lt;250000,T4168*12%,T4168*15%)))))</f>
        <v>1026.7</v>
      </c>
    </row>
    <row r="4169" spans="1:23" x14ac:dyDescent="0.3">
      <c r="A4169" s="2" t="s">
        <v>3555</v>
      </c>
      <c r="B4169" s="4">
        <v>43652</v>
      </c>
      <c r="C4169" s="4">
        <v>43653</v>
      </c>
      <c r="D4169" s="2" t="s">
        <v>28</v>
      </c>
      <c r="E4169" s="2" t="s">
        <v>43</v>
      </c>
      <c r="F4169" s="2" t="s">
        <v>1045</v>
      </c>
      <c r="G4169" s="5" t="str">
        <f>VLOOKUP(F4169,'Customer Info'!A:B,2,0)</f>
        <v>Aaron</v>
      </c>
      <c r="H4169" s="5" t="str">
        <f>VLOOKUP(F4169,'Customer Info'!A:C,3,0)</f>
        <v>Smayling</v>
      </c>
      <c r="I4169" s="5" t="str">
        <f>VLOOKUP(F4169,'Customer Info'!A:E,5,0)</f>
        <v>Dresden</v>
      </c>
      <c r="J4169" s="2" t="s">
        <v>193</v>
      </c>
      <c r="K4169" s="6" t="str">
        <f>VLOOKUP(J4169,'Product Details'!B:C,2,0)</f>
        <v>Office_Supplies</v>
      </c>
      <c r="L4169" s="6" t="str">
        <f>VLOOKUP(J4169,'Product Details'!B:D,3,0)</f>
        <v>Art</v>
      </c>
      <c r="M4169" s="6" t="s">
        <v>6434</v>
      </c>
      <c r="N4169" s="2">
        <v>3408</v>
      </c>
      <c r="O4169" s="2">
        <v>3215</v>
      </c>
      <c r="P4169" s="2">
        <v>6</v>
      </c>
      <c r="Q4169" s="7">
        <f>O4169*P4169</f>
        <v>19290</v>
      </c>
      <c r="R4169" s="7">
        <f>N4169*P4169</f>
        <v>20448</v>
      </c>
      <c r="S4169" s="2">
        <v>99</v>
      </c>
      <c r="T4169" s="8">
        <f>R4169+S4169</f>
        <v>20547</v>
      </c>
      <c r="U4169" s="8">
        <f>T4169-Q4169</f>
        <v>1257</v>
      </c>
      <c r="V4169" s="2" t="s">
        <v>33</v>
      </c>
      <c r="W4169" s="31">
        <f>IF(T4169&lt;5000,T4169*2%,IF(T4169&lt;25000,T4169*5%,IF(T4169&lt;50000,T4169*7%,IF(T4169&lt;100000,T4169*9%,IF(T4169&lt;250000,T4169*12%,T4169*15%)))))</f>
        <v>1027.3500000000001</v>
      </c>
    </row>
    <row r="4170" spans="1:23" x14ac:dyDescent="0.3">
      <c r="A4170" s="2" t="s">
        <v>4140</v>
      </c>
      <c r="B4170" s="4">
        <v>43330</v>
      </c>
      <c r="C4170" s="4">
        <v>43331</v>
      </c>
      <c r="D4170" s="2" t="s">
        <v>28</v>
      </c>
      <c r="E4170" s="2" t="s">
        <v>43</v>
      </c>
      <c r="F4170" s="2" t="s">
        <v>1543</v>
      </c>
      <c r="G4170" s="5" t="str">
        <f>VLOOKUP(F4170,'Customer Info'!A:B,2,0)</f>
        <v>Maribeth</v>
      </c>
      <c r="H4170" s="5" t="str">
        <f>VLOOKUP(F4170,'Customer Info'!A:C,3,0)</f>
        <v>Dona</v>
      </c>
      <c r="I4170" s="5" t="str">
        <f>VLOOKUP(F4170,'Customer Info'!A:E,5,0)</f>
        <v>Adelaide</v>
      </c>
      <c r="J4170" s="2" t="s">
        <v>514</v>
      </c>
      <c r="K4170" s="6" t="str">
        <f>VLOOKUP(J4170,'Product Details'!B:C,2,0)</f>
        <v>Technology</v>
      </c>
      <c r="L4170" s="6" t="str">
        <f>VLOOKUP(J4170,'Product Details'!B:D,3,0)</f>
        <v>Accessories</v>
      </c>
      <c r="M4170" s="6" t="s">
        <v>6431</v>
      </c>
      <c r="N4170" s="2">
        <v>3408</v>
      </c>
      <c r="O4170" s="2">
        <v>3215</v>
      </c>
      <c r="P4170" s="2">
        <v>6</v>
      </c>
      <c r="Q4170" s="7">
        <f>O4170*P4170</f>
        <v>19290</v>
      </c>
      <c r="R4170" s="7">
        <f>N4170*P4170</f>
        <v>20448</v>
      </c>
      <c r="S4170" s="2">
        <v>20</v>
      </c>
      <c r="T4170" s="8">
        <f>R4170+S4170</f>
        <v>20468</v>
      </c>
      <c r="U4170" s="8">
        <f>T4170-Q4170</f>
        <v>1178</v>
      </c>
      <c r="V4170" s="2" t="s">
        <v>30</v>
      </c>
      <c r="W4170" s="31">
        <f>IF(T4170&lt;5000,T4170*2%,IF(T4170&lt;25000,T4170*5%,IF(T4170&lt;50000,T4170*7%,IF(T4170&lt;100000,T4170*9%,IF(T4170&lt;250000,T4170*12%,T4170*15%)))))</f>
        <v>1023.4000000000001</v>
      </c>
    </row>
    <row r="4171" spans="1:23" x14ac:dyDescent="0.3">
      <c r="A4171" s="2" t="s">
        <v>124</v>
      </c>
      <c r="B4171" s="4">
        <v>43381</v>
      </c>
      <c r="C4171" s="4">
        <v>43382</v>
      </c>
      <c r="D4171" s="2" t="s">
        <v>35</v>
      </c>
      <c r="E4171" s="2" t="s">
        <v>43</v>
      </c>
      <c r="F4171" s="2" t="s">
        <v>125</v>
      </c>
      <c r="G4171" s="5" t="str">
        <f>VLOOKUP(F4171,'Customer Info'!A:B,2,0)</f>
        <v>Frank</v>
      </c>
      <c r="H4171" s="5" t="str">
        <f>VLOOKUP(F4171,'Customer Info'!A:C,3,0)</f>
        <v>Hawley</v>
      </c>
      <c r="I4171" s="5" t="str">
        <f>VLOOKUP(F4171,'Customer Info'!A:E,5,0)</f>
        <v>Gold Coast</v>
      </c>
      <c r="J4171" s="2" t="s">
        <v>53</v>
      </c>
      <c r="K4171" s="6" t="str">
        <f>VLOOKUP(J4171,'Product Details'!B:C,2,0)</f>
        <v>Furniture</v>
      </c>
      <c r="L4171" s="6" t="str">
        <f>VLOOKUP(J4171,'Product Details'!B:D,3,0)</f>
        <v>Tables</v>
      </c>
      <c r="M4171" s="6" t="s">
        <v>6565</v>
      </c>
      <c r="N4171" s="2">
        <v>6864</v>
      </c>
      <c r="O4171" s="2">
        <v>6667</v>
      </c>
      <c r="P4171" s="2">
        <v>3</v>
      </c>
      <c r="Q4171" s="7">
        <f>O4171*P4171</f>
        <v>20001</v>
      </c>
      <c r="R4171" s="7">
        <f>N4171*P4171</f>
        <v>20592</v>
      </c>
      <c r="S4171" s="2">
        <v>58</v>
      </c>
      <c r="T4171" s="8">
        <f>R4171+S4171</f>
        <v>20650</v>
      </c>
      <c r="U4171" s="8">
        <f>T4171-Q4171</f>
        <v>649</v>
      </c>
      <c r="V4171" s="2" t="s">
        <v>33</v>
      </c>
      <c r="W4171" s="31">
        <f>IF(T4171&lt;5000,T4171*2%,IF(T4171&lt;25000,T4171*5%,IF(T4171&lt;50000,T4171*7%,IF(T4171&lt;100000,T4171*9%,IF(T4171&lt;250000,T4171*12%,T4171*15%)))))</f>
        <v>1032.5</v>
      </c>
    </row>
    <row r="4172" spans="1:23" x14ac:dyDescent="0.3">
      <c r="A4172" s="2" t="s">
        <v>2479</v>
      </c>
      <c r="B4172" s="4">
        <v>43736</v>
      </c>
      <c r="C4172" s="4">
        <v>43737</v>
      </c>
      <c r="D4172" s="2" t="s">
        <v>35</v>
      </c>
      <c r="E4172" s="2" t="s">
        <v>43</v>
      </c>
      <c r="F4172" s="2" t="s">
        <v>1019</v>
      </c>
      <c r="G4172" s="5" t="str">
        <f>VLOOKUP(F4172,'Customer Info'!A:B,2,0)</f>
        <v>Carol</v>
      </c>
      <c r="H4172" s="5" t="str">
        <f>VLOOKUP(F4172,'Customer Info'!A:C,3,0)</f>
        <v>Adams</v>
      </c>
      <c r="I4172" s="5" t="str">
        <f>VLOOKUP(F4172,'Customer Info'!A:E,5,0)</f>
        <v>Cairns</v>
      </c>
      <c r="J4172" s="2" t="s">
        <v>416</v>
      </c>
      <c r="K4172" s="6" t="str">
        <f>VLOOKUP(J4172,'Product Details'!B:C,2,0)</f>
        <v>Technology</v>
      </c>
      <c r="L4172" s="6" t="str">
        <f>VLOOKUP(J4172,'Product Details'!B:D,3,0)</f>
        <v>Phones</v>
      </c>
      <c r="M4172" s="6" t="s">
        <v>6448</v>
      </c>
      <c r="N4172" s="2">
        <v>6864</v>
      </c>
      <c r="O4172" s="2">
        <v>6667</v>
      </c>
      <c r="P4172" s="2">
        <v>3</v>
      </c>
      <c r="Q4172" s="7">
        <f>O4172*P4172</f>
        <v>20001</v>
      </c>
      <c r="R4172" s="7">
        <f>N4172*P4172</f>
        <v>20592</v>
      </c>
      <c r="S4172" s="2">
        <v>23</v>
      </c>
      <c r="T4172" s="8">
        <f>R4172+S4172</f>
        <v>20615</v>
      </c>
      <c r="U4172" s="8">
        <f>T4172-Q4172</f>
        <v>614</v>
      </c>
      <c r="V4172" s="2" t="s">
        <v>33</v>
      </c>
      <c r="W4172" s="31">
        <f>IF(T4172&lt;5000,T4172*2%,IF(T4172&lt;25000,T4172*5%,IF(T4172&lt;50000,T4172*7%,IF(T4172&lt;100000,T4172*9%,IF(T4172&lt;250000,T4172*12%,T4172*15%)))))</f>
        <v>1030.75</v>
      </c>
    </row>
    <row r="4173" spans="1:23" x14ac:dyDescent="0.3">
      <c r="A4173" s="2" t="s">
        <v>635</v>
      </c>
      <c r="B4173" s="4">
        <v>43200</v>
      </c>
      <c r="C4173" s="4">
        <v>43201</v>
      </c>
      <c r="D4173" s="2" t="s">
        <v>35</v>
      </c>
      <c r="E4173" s="2" t="s">
        <v>29</v>
      </c>
      <c r="F4173" s="2" t="s">
        <v>636</v>
      </c>
      <c r="G4173" s="5" t="str">
        <f>VLOOKUP(F4173,'Customer Info'!A:B,2,0)</f>
        <v>Christine</v>
      </c>
      <c r="H4173" s="5" t="str">
        <f>VLOOKUP(F4173,'Customer Info'!A:C,3,0)</f>
        <v>Abelman</v>
      </c>
      <c r="I4173" s="5" t="str">
        <f>VLOOKUP(F4173,'Customer Info'!A:E,5,0)</f>
        <v>Nasik</v>
      </c>
      <c r="J4173" s="2" t="s">
        <v>70</v>
      </c>
      <c r="K4173" s="6" t="str">
        <f>VLOOKUP(J4173,'Product Details'!B:C,2,0)</f>
        <v>Furniture</v>
      </c>
      <c r="L4173" s="6" t="str">
        <f>VLOOKUP(J4173,'Product Details'!B:D,3,0)</f>
        <v>Furnishings</v>
      </c>
      <c r="M4173" s="6" t="s">
        <v>6536</v>
      </c>
      <c r="N4173" s="2">
        <v>6864</v>
      </c>
      <c r="O4173" s="2">
        <v>6667</v>
      </c>
      <c r="P4173" s="2">
        <v>3</v>
      </c>
      <c r="Q4173" s="7">
        <f>O4173*P4173</f>
        <v>20001</v>
      </c>
      <c r="R4173" s="7">
        <f>N4173*P4173</f>
        <v>20592</v>
      </c>
      <c r="S4173" s="2">
        <v>21</v>
      </c>
      <c r="T4173" s="8">
        <f>R4173+S4173</f>
        <v>20613</v>
      </c>
      <c r="U4173" s="8">
        <f>T4173-Q4173</f>
        <v>612</v>
      </c>
      <c r="V4173" s="2" t="s">
        <v>71</v>
      </c>
      <c r="W4173" s="31">
        <f>IF(T4173&lt;5000,T4173*2%,IF(T4173&lt;25000,T4173*5%,IF(T4173&lt;50000,T4173*7%,IF(T4173&lt;100000,T4173*9%,IF(T4173&lt;250000,T4173*12%,T4173*15%)))))</f>
        <v>1030.6500000000001</v>
      </c>
    </row>
    <row r="4174" spans="1:23" x14ac:dyDescent="0.3">
      <c r="A4174" s="2" t="s">
        <v>1769</v>
      </c>
      <c r="B4174" s="4">
        <v>43902</v>
      </c>
      <c r="C4174" s="4">
        <v>43902</v>
      </c>
      <c r="D4174" s="2" t="s">
        <v>47</v>
      </c>
      <c r="E4174" s="2" t="s">
        <v>91</v>
      </c>
      <c r="F4174" s="2" t="s">
        <v>439</v>
      </c>
      <c r="G4174" s="5" t="str">
        <f>VLOOKUP(F4174,'Customer Info'!A:B,2,0)</f>
        <v>Benjamin</v>
      </c>
      <c r="H4174" s="5" t="str">
        <f>VLOOKUP(F4174,'Customer Info'!A:C,3,0)</f>
        <v>Patterson</v>
      </c>
      <c r="I4174" s="5" t="str">
        <f>VLOOKUP(F4174,'Customer Info'!A:E,5,0)</f>
        <v>Tamworth</v>
      </c>
      <c r="J4174" s="2" t="s">
        <v>701</v>
      </c>
      <c r="K4174" s="6" t="str">
        <f>VLOOKUP(J4174,'Product Details'!B:C,2,0)</f>
        <v>Furniture</v>
      </c>
      <c r="L4174" s="6" t="str">
        <f>VLOOKUP(J4174,'Product Details'!B:D,3,0)</f>
        <v>Tables</v>
      </c>
      <c r="M4174" s="6" t="s">
        <v>6476</v>
      </c>
      <c r="N4174" s="2">
        <v>2310</v>
      </c>
      <c r="O4174" s="2">
        <v>2040</v>
      </c>
      <c r="P4174" s="2">
        <v>9</v>
      </c>
      <c r="Q4174" s="7">
        <f>O4174*P4174</f>
        <v>18360</v>
      </c>
      <c r="R4174" s="7">
        <f>N4174*P4174</f>
        <v>20790</v>
      </c>
      <c r="S4174" s="2">
        <v>93</v>
      </c>
      <c r="T4174" s="8">
        <f>R4174+S4174</f>
        <v>20883</v>
      </c>
      <c r="U4174" s="8">
        <f>T4174-Q4174</f>
        <v>2523</v>
      </c>
      <c r="V4174" s="2" t="s">
        <v>33</v>
      </c>
      <c r="W4174" s="31">
        <f>IF(T4174&lt;5000,T4174*2%,IF(T4174&lt;25000,T4174*5%,IF(T4174&lt;50000,T4174*7%,IF(T4174&lt;100000,T4174*9%,IF(T4174&lt;250000,T4174*12%,T4174*15%)))))</f>
        <v>1044.1500000000001</v>
      </c>
    </row>
    <row r="4175" spans="1:23" x14ac:dyDescent="0.3">
      <c r="A4175" s="2" t="s">
        <v>4529</v>
      </c>
      <c r="B4175" s="4">
        <v>43647</v>
      </c>
      <c r="C4175" s="4">
        <v>43648</v>
      </c>
      <c r="D4175" s="2" t="s">
        <v>47</v>
      </c>
      <c r="E4175" s="2" t="s">
        <v>43</v>
      </c>
      <c r="F4175" s="2" t="s">
        <v>1886</v>
      </c>
      <c r="G4175" s="5" t="str">
        <f>VLOOKUP(F4175,'Customer Info'!A:B,2,0)</f>
        <v>John</v>
      </c>
      <c r="H4175" s="5" t="str">
        <f>VLOOKUP(F4175,'Customer Info'!A:C,3,0)</f>
        <v>Grady</v>
      </c>
      <c r="I4175" s="5" t="str">
        <f>VLOOKUP(F4175,'Customer Info'!A:E,5,0)</f>
        <v>Queanbeyan</v>
      </c>
      <c r="J4175" s="2" t="s">
        <v>622</v>
      </c>
      <c r="K4175" s="6" t="str">
        <f>VLOOKUP(J4175,'Product Details'!B:C,2,0)</f>
        <v>Office_Supplies</v>
      </c>
      <c r="L4175" s="6" t="str">
        <f>VLOOKUP(J4175,'Product Details'!B:D,3,0)</f>
        <v>Storage</v>
      </c>
      <c r="M4175" s="6" t="s">
        <v>6547</v>
      </c>
      <c r="N4175" s="2">
        <v>2310</v>
      </c>
      <c r="O4175" s="2">
        <v>2040</v>
      </c>
      <c r="P4175" s="2">
        <v>9</v>
      </c>
      <c r="Q4175" s="7">
        <f>O4175*P4175</f>
        <v>18360</v>
      </c>
      <c r="R4175" s="7">
        <f>N4175*P4175</f>
        <v>20790</v>
      </c>
      <c r="S4175" s="2">
        <v>65</v>
      </c>
      <c r="T4175" s="8">
        <f>R4175+S4175</f>
        <v>20855</v>
      </c>
      <c r="U4175" s="8">
        <f>T4175-Q4175</f>
        <v>2495</v>
      </c>
      <c r="V4175" s="2" t="s">
        <v>33</v>
      </c>
      <c r="W4175" s="31">
        <f>IF(T4175&lt;5000,T4175*2%,IF(T4175&lt;25000,T4175*5%,IF(T4175&lt;50000,T4175*7%,IF(T4175&lt;100000,T4175*9%,IF(T4175&lt;250000,T4175*12%,T4175*15%)))))</f>
        <v>1042.75</v>
      </c>
    </row>
    <row r="4176" spans="1:23" x14ac:dyDescent="0.3">
      <c r="A4176" s="2" t="s">
        <v>3972</v>
      </c>
      <c r="B4176" s="4">
        <v>43897</v>
      </c>
      <c r="C4176" s="4">
        <v>43898</v>
      </c>
      <c r="D4176" s="2" t="s">
        <v>28</v>
      </c>
      <c r="E4176" s="2" t="s">
        <v>29</v>
      </c>
      <c r="F4176" s="2" t="s">
        <v>312</v>
      </c>
      <c r="G4176" s="5" t="str">
        <f>VLOOKUP(F4176,'Customer Info'!A:B,2,0)</f>
        <v>Cathy</v>
      </c>
      <c r="H4176" s="5" t="str">
        <f>VLOOKUP(F4176,'Customer Info'!A:C,3,0)</f>
        <v>Hwang</v>
      </c>
      <c r="I4176" s="5" t="str">
        <f>VLOOKUP(F4176,'Customer Info'!A:E,5,0)</f>
        <v>Trier</v>
      </c>
      <c r="J4176" s="2" t="s">
        <v>1142</v>
      </c>
      <c r="K4176" s="6" t="str">
        <f>VLOOKUP(J4176,'Product Details'!B:C,2,0)</f>
        <v>Furniture</v>
      </c>
      <c r="L4176" s="6" t="str">
        <f>VLOOKUP(J4176,'Product Details'!B:D,3,0)</f>
        <v>Bookcases</v>
      </c>
      <c r="M4176" s="6" t="s">
        <v>6531</v>
      </c>
      <c r="N4176" s="2">
        <v>2083</v>
      </c>
      <c r="O4176" s="2">
        <v>2004</v>
      </c>
      <c r="P4176" s="2">
        <v>10</v>
      </c>
      <c r="Q4176" s="7">
        <f>O4176*P4176</f>
        <v>20040</v>
      </c>
      <c r="R4176" s="7">
        <f>N4176*P4176</f>
        <v>20830</v>
      </c>
      <c r="S4176" s="2">
        <v>71</v>
      </c>
      <c r="T4176" s="8">
        <f>R4176+S4176</f>
        <v>20901</v>
      </c>
      <c r="U4176" s="8">
        <f>T4176-Q4176</f>
        <v>861</v>
      </c>
      <c r="V4176" s="2" t="s">
        <v>63</v>
      </c>
      <c r="W4176" s="31">
        <f>IF(T4176&lt;5000,T4176*2%,IF(T4176&lt;25000,T4176*5%,IF(T4176&lt;50000,T4176*7%,IF(T4176&lt;100000,T4176*9%,IF(T4176&lt;250000,T4176*12%,T4176*15%)))))</f>
        <v>1045.05</v>
      </c>
    </row>
    <row r="4177" spans="1:23" x14ac:dyDescent="0.3">
      <c r="A4177" s="2" t="s">
        <v>774</v>
      </c>
      <c r="B4177" s="4">
        <v>43155</v>
      </c>
      <c r="C4177" s="4">
        <v>43156</v>
      </c>
      <c r="D4177" s="2" t="s">
        <v>28</v>
      </c>
      <c r="E4177" s="2" t="s">
        <v>91</v>
      </c>
      <c r="F4177" s="2" t="s">
        <v>775</v>
      </c>
      <c r="G4177" s="5" t="str">
        <f>VLOOKUP(F4177,'Customer Info'!A:B,2,0)</f>
        <v>Brooke</v>
      </c>
      <c r="H4177" s="5" t="str">
        <f>VLOOKUP(F4177,'Customer Info'!A:C,3,0)</f>
        <v>Gillingham</v>
      </c>
      <c r="I4177" s="5" t="str">
        <f>VLOOKUP(F4177,'Customer Info'!A:E,5,0)</f>
        <v>Weimar</v>
      </c>
      <c r="J4177" s="2" t="s">
        <v>310</v>
      </c>
      <c r="K4177" s="6" t="str">
        <f>VLOOKUP(J4177,'Product Details'!B:C,2,0)</f>
        <v>Technology</v>
      </c>
      <c r="L4177" s="6" t="str">
        <f>VLOOKUP(J4177,'Product Details'!B:D,3,0)</f>
        <v>Copiers</v>
      </c>
      <c r="M4177" s="6" t="s">
        <v>6481</v>
      </c>
      <c r="N4177" s="2">
        <v>6951</v>
      </c>
      <c r="O4177" s="2">
        <v>6620</v>
      </c>
      <c r="P4177" s="2">
        <v>3</v>
      </c>
      <c r="Q4177" s="7">
        <f>O4177*P4177</f>
        <v>19860</v>
      </c>
      <c r="R4177" s="7">
        <f>N4177*P4177</f>
        <v>20853</v>
      </c>
      <c r="S4177" s="2">
        <v>77</v>
      </c>
      <c r="T4177" s="8">
        <f>R4177+S4177</f>
        <v>20930</v>
      </c>
      <c r="U4177" s="8">
        <f>T4177-Q4177</f>
        <v>1070</v>
      </c>
      <c r="V4177" s="2" t="s">
        <v>33</v>
      </c>
      <c r="W4177" s="31">
        <f>IF(T4177&lt;5000,T4177*2%,IF(T4177&lt;25000,T4177*5%,IF(T4177&lt;50000,T4177*7%,IF(T4177&lt;100000,T4177*9%,IF(T4177&lt;250000,T4177*12%,T4177*15%)))))</f>
        <v>1046.5</v>
      </c>
    </row>
    <row r="4178" spans="1:23" x14ac:dyDescent="0.3">
      <c r="A4178" s="2" t="s">
        <v>4629</v>
      </c>
      <c r="B4178" s="4">
        <v>43999</v>
      </c>
      <c r="C4178" s="4">
        <v>43999</v>
      </c>
      <c r="D4178" s="2" t="s">
        <v>28</v>
      </c>
      <c r="E4178" s="2" t="s">
        <v>29</v>
      </c>
      <c r="F4178" s="2" t="s">
        <v>501</v>
      </c>
      <c r="G4178" s="5" t="str">
        <f>VLOOKUP(F4178,'Customer Info'!A:B,2,0)</f>
        <v>Ryan</v>
      </c>
      <c r="H4178" s="5" t="str">
        <f>VLOOKUP(F4178,'Customer Info'!A:C,3,0)</f>
        <v>Akin</v>
      </c>
      <c r="I4178" s="5" t="str">
        <f>VLOOKUP(F4178,'Customer Info'!A:E,5,0)</f>
        <v>Bayreuth</v>
      </c>
      <c r="J4178" s="2" t="s">
        <v>196</v>
      </c>
      <c r="K4178" s="6" t="str">
        <f>VLOOKUP(J4178,'Product Details'!B:C,2,0)</f>
        <v>Office_Supplies</v>
      </c>
      <c r="L4178" s="6" t="str">
        <f>VLOOKUP(J4178,'Product Details'!B:D,3,0)</f>
        <v>Labels</v>
      </c>
      <c r="M4178" s="6" t="s">
        <v>6439</v>
      </c>
      <c r="N4178" s="2">
        <v>2981</v>
      </c>
      <c r="O4178" s="2">
        <v>2870</v>
      </c>
      <c r="P4178" s="2">
        <v>7</v>
      </c>
      <c r="Q4178" s="7">
        <f>O4178*P4178</f>
        <v>20090</v>
      </c>
      <c r="R4178" s="7">
        <f>N4178*P4178</f>
        <v>20867</v>
      </c>
      <c r="S4178" s="2">
        <v>62</v>
      </c>
      <c r="T4178" s="8">
        <f>R4178+S4178</f>
        <v>20929</v>
      </c>
      <c r="U4178" s="8">
        <f>T4178-Q4178</f>
        <v>839</v>
      </c>
      <c r="V4178" s="2" t="s">
        <v>33</v>
      </c>
      <c r="W4178" s="31">
        <f>IF(T4178&lt;5000,T4178*2%,IF(T4178&lt;25000,T4178*5%,IF(T4178&lt;50000,T4178*7%,IF(T4178&lt;100000,T4178*9%,IF(T4178&lt;250000,T4178*12%,T4178*15%)))))</f>
        <v>1046.45</v>
      </c>
    </row>
    <row r="4179" spans="1:23" x14ac:dyDescent="0.3">
      <c r="A4179" s="2" t="s">
        <v>5097</v>
      </c>
      <c r="B4179" s="4">
        <v>43584</v>
      </c>
      <c r="C4179" s="4">
        <v>43585</v>
      </c>
      <c r="D4179" s="2" t="s">
        <v>35</v>
      </c>
      <c r="E4179" s="2" t="s">
        <v>91</v>
      </c>
      <c r="F4179" s="2" t="s">
        <v>975</v>
      </c>
      <c r="G4179" s="5" t="str">
        <f>VLOOKUP(F4179,'Customer Info'!A:B,2,0)</f>
        <v>Hunter</v>
      </c>
      <c r="H4179" s="5" t="str">
        <f>VLOOKUP(F4179,'Customer Info'!A:C,3,0)</f>
        <v>Glantz</v>
      </c>
      <c r="I4179" s="5" t="str">
        <f>VLOOKUP(F4179,'Customer Info'!A:E,5,0)</f>
        <v>Panihati</v>
      </c>
      <c r="J4179" s="2" t="s">
        <v>499</v>
      </c>
      <c r="K4179" s="6" t="str">
        <f>VLOOKUP(J4179,'Product Details'!B:C,2,0)</f>
        <v>Furniture</v>
      </c>
      <c r="L4179" s="6" t="str">
        <f>VLOOKUP(J4179,'Product Details'!B:D,3,0)</f>
        <v>Tables</v>
      </c>
      <c r="M4179" s="6" t="s">
        <v>6537</v>
      </c>
      <c r="N4179" s="2">
        <v>7001</v>
      </c>
      <c r="O4179" s="2">
        <v>6476</v>
      </c>
      <c r="P4179" s="2">
        <v>3</v>
      </c>
      <c r="Q4179" s="7">
        <f>O4179*P4179</f>
        <v>19428</v>
      </c>
      <c r="R4179" s="7">
        <f>N4179*P4179</f>
        <v>21003</v>
      </c>
      <c r="S4179" s="2">
        <v>89</v>
      </c>
      <c r="T4179" s="8">
        <f>R4179+S4179</f>
        <v>21092</v>
      </c>
      <c r="U4179" s="8">
        <f>T4179-Q4179</f>
        <v>1664</v>
      </c>
      <c r="V4179" s="2" t="s">
        <v>63</v>
      </c>
      <c r="W4179" s="31">
        <f>IF(T4179&lt;5000,T4179*2%,IF(T4179&lt;25000,T4179*5%,IF(T4179&lt;50000,T4179*7%,IF(T4179&lt;100000,T4179*9%,IF(T4179&lt;250000,T4179*12%,T4179*15%)))))</f>
        <v>1054.6000000000001</v>
      </c>
    </row>
    <row r="4180" spans="1:23" x14ac:dyDescent="0.3">
      <c r="A4180" s="2" t="s">
        <v>3924</v>
      </c>
      <c r="B4180" s="4">
        <v>44103</v>
      </c>
      <c r="C4180" s="4">
        <v>44104</v>
      </c>
      <c r="D4180" s="2" t="s">
        <v>28</v>
      </c>
      <c r="E4180" s="2" t="s">
        <v>43</v>
      </c>
      <c r="F4180" s="2" t="s">
        <v>1180</v>
      </c>
      <c r="G4180" s="5" t="str">
        <f>VLOOKUP(F4180,'Customer Info'!A:B,2,0)</f>
        <v>Olvera</v>
      </c>
      <c r="H4180" s="5" t="str">
        <f>VLOOKUP(F4180,'Customer Info'!A:C,3,0)</f>
        <v>Toch</v>
      </c>
      <c r="I4180" s="5" t="str">
        <f>VLOOKUP(F4180,'Customer Info'!A:E,5,0)</f>
        <v>Wollongong</v>
      </c>
      <c r="J4180" s="2" t="s">
        <v>622</v>
      </c>
      <c r="K4180" s="6" t="str">
        <f>VLOOKUP(J4180,'Product Details'!B:C,2,0)</f>
        <v>Office_Supplies</v>
      </c>
      <c r="L4180" s="6" t="str">
        <f>VLOOKUP(J4180,'Product Details'!B:D,3,0)</f>
        <v>Storage</v>
      </c>
      <c r="M4180" s="6" t="s">
        <v>6547</v>
      </c>
      <c r="N4180" s="2">
        <v>7021</v>
      </c>
      <c r="O4180" s="2">
        <v>6686</v>
      </c>
      <c r="P4180" s="2">
        <v>3</v>
      </c>
      <c r="Q4180" s="7">
        <f>O4180*P4180</f>
        <v>20058</v>
      </c>
      <c r="R4180" s="7">
        <f>N4180*P4180</f>
        <v>21063</v>
      </c>
      <c r="S4180" s="2">
        <v>86</v>
      </c>
      <c r="T4180" s="8">
        <f>R4180+S4180</f>
        <v>21149</v>
      </c>
      <c r="U4180" s="8">
        <f>T4180-Q4180</f>
        <v>1091</v>
      </c>
      <c r="V4180" s="2" t="s">
        <v>33</v>
      </c>
      <c r="W4180" s="31">
        <f>IF(T4180&lt;5000,T4180*2%,IF(T4180&lt;25000,T4180*5%,IF(T4180&lt;50000,T4180*7%,IF(T4180&lt;100000,T4180*9%,IF(T4180&lt;250000,T4180*12%,T4180*15%)))))</f>
        <v>1057.45</v>
      </c>
    </row>
    <row r="4181" spans="1:23" x14ac:dyDescent="0.3">
      <c r="A4181" s="2" t="s">
        <v>4136</v>
      </c>
      <c r="B4181" s="4">
        <v>43254</v>
      </c>
      <c r="C4181" s="4">
        <v>43255</v>
      </c>
      <c r="D4181" s="2" t="s">
        <v>28</v>
      </c>
      <c r="E4181" s="2" t="s">
        <v>68</v>
      </c>
      <c r="F4181" s="2" t="s">
        <v>1007</v>
      </c>
      <c r="G4181" s="5" t="str">
        <f>VLOOKUP(F4181,'Customer Info'!A:B,2,0)</f>
        <v>Kelly</v>
      </c>
      <c r="H4181" s="5" t="str">
        <f>VLOOKUP(F4181,'Customer Info'!A:C,3,0)</f>
        <v>Williams</v>
      </c>
      <c r="I4181" s="5" t="str">
        <f>VLOOKUP(F4181,'Customer Info'!A:E,5,0)</f>
        <v>Palu</v>
      </c>
      <c r="J4181" s="2" t="s">
        <v>382</v>
      </c>
      <c r="K4181" s="6" t="str">
        <f>VLOOKUP(J4181,'Product Details'!B:C,2,0)</f>
        <v>Office_Supplies</v>
      </c>
      <c r="L4181" s="6" t="str">
        <f>VLOOKUP(J4181,'Product Details'!B:D,3,0)</f>
        <v>Storage</v>
      </c>
      <c r="M4181" s="6" t="s">
        <v>6548</v>
      </c>
      <c r="N4181" s="2">
        <v>7021</v>
      </c>
      <c r="O4181" s="2">
        <v>6686</v>
      </c>
      <c r="P4181" s="2">
        <v>3</v>
      </c>
      <c r="Q4181" s="7">
        <f>O4181*P4181</f>
        <v>20058</v>
      </c>
      <c r="R4181" s="7">
        <f>N4181*P4181</f>
        <v>21063</v>
      </c>
      <c r="S4181" s="2">
        <v>64</v>
      </c>
      <c r="T4181" s="8">
        <f>R4181+S4181</f>
        <v>21127</v>
      </c>
      <c r="U4181" s="8">
        <f>T4181-Q4181</f>
        <v>1069</v>
      </c>
      <c r="V4181" s="2" t="s">
        <v>63</v>
      </c>
      <c r="W4181" s="31">
        <f>IF(T4181&lt;5000,T4181*2%,IF(T4181&lt;25000,T4181*5%,IF(T4181&lt;50000,T4181*7%,IF(T4181&lt;100000,T4181*9%,IF(T4181&lt;250000,T4181*12%,T4181*15%)))))</f>
        <v>1056.3500000000001</v>
      </c>
    </row>
    <row r="4182" spans="1:23" x14ac:dyDescent="0.3">
      <c r="A4182" s="2" t="s">
        <v>1128</v>
      </c>
      <c r="B4182" s="4">
        <v>43697</v>
      </c>
      <c r="C4182" s="4">
        <v>43697</v>
      </c>
      <c r="D4182" s="2" t="s">
        <v>28</v>
      </c>
      <c r="E4182" s="2" t="s">
        <v>68</v>
      </c>
      <c r="F4182" s="2" t="s">
        <v>1129</v>
      </c>
      <c r="G4182" s="5" t="str">
        <f>VLOOKUP(F4182,'Customer Info'!A:B,2,0)</f>
        <v>Natalie</v>
      </c>
      <c r="H4182" s="5" t="str">
        <f>VLOOKUP(F4182,'Customer Info'!A:C,3,0)</f>
        <v>DeCherney</v>
      </c>
      <c r="I4182" s="5" t="str">
        <f>VLOOKUP(F4182,'Customer Info'!A:E,5,0)</f>
        <v>Anqing</v>
      </c>
      <c r="J4182" s="2" t="s">
        <v>204</v>
      </c>
      <c r="K4182" s="6" t="str">
        <f>VLOOKUP(J4182,'Product Details'!B:C,2,0)</f>
        <v>Office_Supplies</v>
      </c>
      <c r="L4182" s="6" t="str">
        <f>VLOOKUP(J4182,'Product Details'!B:D,3,0)</f>
        <v>Labels</v>
      </c>
      <c r="M4182" s="6" t="s">
        <v>6516</v>
      </c>
      <c r="N4182" s="2">
        <v>7021</v>
      </c>
      <c r="O4182" s="2">
        <v>6686</v>
      </c>
      <c r="P4182" s="2">
        <v>3</v>
      </c>
      <c r="Q4182" s="7">
        <f>O4182*P4182</f>
        <v>20058</v>
      </c>
      <c r="R4182" s="7">
        <f>N4182*P4182</f>
        <v>21063</v>
      </c>
      <c r="S4182" s="2">
        <v>61</v>
      </c>
      <c r="T4182" s="8">
        <f>R4182+S4182</f>
        <v>21124</v>
      </c>
      <c r="U4182" s="8">
        <f>T4182-Q4182</f>
        <v>1066</v>
      </c>
      <c r="V4182" s="2" t="s">
        <v>33</v>
      </c>
      <c r="W4182" s="31">
        <f>IF(T4182&lt;5000,T4182*2%,IF(T4182&lt;25000,T4182*5%,IF(T4182&lt;50000,T4182*7%,IF(T4182&lt;100000,T4182*9%,IF(T4182&lt;250000,T4182*12%,T4182*15%)))))</f>
        <v>1056.2</v>
      </c>
    </row>
    <row r="4183" spans="1:23" x14ac:dyDescent="0.3">
      <c r="A4183" s="2" t="s">
        <v>2621</v>
      </c>
      <c r="B4183" s="4">
        <v>44047</v>
      </c>
      <c r="C4183" s="4">
        <v>44047</v>
      </c>
      <c r="D4183" s="2" t="s">
        <v>28</v>
      </c>
      <c r="E4183" s="2" t="s">
        <v>91</v>
      </c>
      <c r="F4183" s="2" t="s">
        <v>618</v>
      </c>
      <c r="G4183" s="5" t="str">
        <f>VLOOKUP(F4183,'Customer Info'!A:B,2,0)</f>
        <v>Kristina</v>
      </c>
      <c r="H4183" s="5" t="str">
        <f>VLOOKUP(F4183,'Customer Info'!A:C,3,0)</f>
        <v>Nunn</v>
      </c>
      <c r="I4183" s="5" t="str">
        <f>VLOOKUP(F4183,'Customer Info'!A:E,5,0)</f>
        <v>Sydney</v>
      </c>
      <c r="J4183" s="2" t="s">
        <v>99</v>
      </c>
      <c r="K4183" s="6" t="str">
        <f>VLOOKUP(J4183,'Product Details'!B:C,2,0)</f>
        <v>Office_Supplies</v>
      </c>
      <c r="L4183" s="6" t="str">
        <f>VLOOKUP(J4183,'Product Details'!B:D,3,0)</f>
        <v>Art</v>
      </c>
      <c r="M4183" s="6" t="s">
        <v>6533</v>
      </c>
      <c r="N4183" s="2">
        <v>7021</v>
      </c>
      <c r="O4183" s="2">
        <v>6686</v>
      </c>
      <c r="P4183" s="2">
        <v>3</v>
      </c>
      <c r="Q4183" s="7">
        <f>O4183*P4183</f>
        <v>20058</v>
      </c>
      <c r="R4183" s="7">
        <f>N4183*P4183</f>
        <v>21063</v>
      </c>
      <c r="S4183" s="2">
        <v>36</v>
      </c>
      <c r="T4183" s="8">
        <f>R4183+S4183</f>
        <v>21099</v>
      </c>
      <c r="U4183" s="8">
        <f>T4183-Q4183</f>
        <v>1041</v>
      </c>
      <c r="V4183" s="2" t="s">
        <v>63</v>
      </c>
      <c r="W4183" s="31">
        <f>IF(T4183&lt;5000,T4183*2%,IF(T4183&lt;25000,T4183*5%,IF(T4183&lt;50000,T4183*7%,IF(T4183&lt;100000,T4183*9%,IF(T4183&lt;250000,T4183*12%,T4183*15%)))))</f>
        <v>1054.95</v>
      </c>
    </row>
    <row r="4184" spans="1:23" x14ac:dyDescent="0.3">
      <c r="A4184" s="2" t="s">
        <v>4838</v>
      </c>
      <c r="B4184" s="4">
        <v>43292</v>
      </c>
      <c r="C4184" s="4">
        <v>43292</v>
      </c>
      <c r="D4184" s="2" t="s">
        <v>28</v>
      </c>
      <c r="E4184" s="2" t="s">
        <v>68</v>
      </c>
      <c r="F4184" s="2" t="s">
        <v>1306</v>
      </c>
      <c r="G4184" s="5" t="str">
        <f>VLOOKUP(F4184,'Customer Info'!A:B,2,0)</f>
        <v>Dianna</v>
      </c>
      <c r="H4184" s="5" t="str">
        <f>VLOOKUP(F4184,'Customer Info'!A:C,3,0)</f>
        <v>Vittorini</v>
      </c>
      <c r="I4184" s="5" t="str">
        <f>VLOOKUP(F4184,'Customer Info'!A:E,5,0)</f>
        <v>Gold Coast</v>
      </c>
      <c r="J4184" s="2" t="s">
        <v>961</v>
      </c>
      <c r="K4184" s="6" t="str">
        <f>VLOOKUP(J4184,'Product Details'!B:C,2,0)</f>
        <v>Furniture</v>
      </c>
      <c r="L4184" s="6" t="str">
        <f>VLOOKUP(J4184,'Product Details'!B:D,3,0)</f>
        <v>Bookcases</v>
      </c>
      <c r="M4184" s="6" t="s">
        <v>6492</v>
      </c>
      <c r="N4184" s="2">
        <v>3017</v>
      </c>
      <c r="O4184" s="2">
        <v>2825</v>
      </c>
      <c r="P4184" s="2">
        <v>7</v>
      </c>
      <c r="Q4184" s="7">
        <f>O4184*P4184</f>
        <v>19775</v>
      </c>
      <c r="R4184" s="7">
        <f>N4184*P4184</f>
        <v>21119</v>
      </c>
      <c r="S4184" s="2">
        <v>94</v>
      </c>
      <c r="T4184" s="8">
        <f>R4184+S4184</f>
        <v>21213</v>
      </c>
      <c r="U4184" s="8">
        <f>T4184-Q4184</f>
        <v>1438</v>
      </c>
      <c r="V4184" s="2" t="s">
        <v>33</v>
      </c>
      <c r="W4184" s="31">
        <f>IF(T4184&lt;5000,T4184*2%,IF(T4184&lt;25000,T4184*5%,IF(T4184&lt;50000,T4184*7%,IF(T4184&lt;100000,T4184*9%,IF(T4184&lt;250000,T4184*12%,T4184*15%)))))</f>
        <v>1060.6500000000001</v>
      </c>
    </row>
    <row r="4185" spans="1:23" x14ac:dyDescent="0.3">
      <c r="A4185" s="2" t="s">
        <v>864</v>
      </c>
      <c r="B4185" s="4">
        <v>43213</v>
      </c>
      <c r="C4185" s="4">
        <v>43213</v>
      </c>
      <c r="D4185" s="2" t="s">
        <v>28</v>
      </c>
      <c r="E4185" s="2" t="s">
        <v>43</v>
      </c>
      <c r="F4185" s="2" t="s">
        <v>865</v>
      </c>
      <c r="G4185" s="5" t="str">
        <f>VLOOKUP(F4185,'Customer Info'!A:B,2,0)</f>
        <v>Michael</v>
      </c>
      <c r="H4185" s="5" t="str">
        <f>VLOOKUP(F4185,'Customer Info'!A:C,3,0)</f>
        <v>Nguyen</v>
      </c>
      <c r="I4185" s="5" t="str">
        <f>VLOOKUP(F4185,'Customer Info'!A:E,5,0)</f>
        <v>Berlin</v>
      </c>
      <c r="J4185" s="2" t="s">
        <v>866</v>
      </c>
      <c r="K4185" s="6" t="str">
        <f>VLOOKUP(J4185,'Product Details'!B:C,2,0)</f>
        <v>Furniture</v>
      </c>
      <c r="L4185" s="6" t="str">
        <f>VLOOKUP(J4185,'Product Details'!B:D,3,0)</f>
        <v>Chairs</v>
      </c>
      <c r="M4185" s="6" t="s">
        <v>6449</v>
      </c>
      <c r="N4185" s="2">
        <v>1925</v>
      </c>
      <c r="O4185" s="2">
        <v>1834</v>
      </c>
      <c r="P4185" s="2">
        <v>11</v>
      </c>
      <c r="Q4185" s="7">
        <f>O4185*P4185</f>
        <v>20174</v>
      </c>
      <c r="R4185" s="7">
        <f>N4185*P4185</f>
        <v>21175</v>
      </c>
      <c r="S4185" s="2">
        <v>35</v>
      </c>
      <c r="T4185" s="8">
        <f>R4185+S4185</f>
        <v>21210</v>
      </c>
      <c r="U4185" s="8">
        <f>T4185-Q4185</f>
        <v>1036</v>
      </c>
      <c r="V4185" s="2" t="s">
        <v>63</v>
      </c>
      <c r="W4185" s="31">
        <f>IF(T4185&lt;5000,T4185*2%,IF(T4185&lt;25000,T4185*5%,IF(T4185&lt;50000,T4185*7%,IF(T4185&lt;100000,T4185*9%,IF(T4185&lt;250000,T4185*12%,T4185*15%)))))</f>
        <v>1060.5</v>
      </c>
    </row>
    <row r="4186" spans="1:23" x14ac:dyDescent="0.3">
      <c r="A4186" s="2" t="s">
        <v>3960</v>
      </c>
      <c r="B4186" s="4">
        <v>44177</v>
      </c>
      <c r="C4186" s="4">
        <v>44178</v>
      </c>
      <c r="D4186" s="2" t="s">
        <v>35</v>
      </c>
      <c r="E4186" s="2" t="s">
        <v>29</v>
      </c>
      <c r="F4186" s="2" t="s">
        <v>1785</v>
      </c>
      <c r="G4186" s="5" t="str">
        <f>VLOOKUP(F4186,'Customer Info'!A:B,2,0)</f>
        <v>Linda</v>
      </c>
      <c r="H4186" s="5" t="str">
        <f>VLOOKUP(F4186,'Customer Info'!A:C,3,0)</f>
        <v>Southworth</v>
      </c>
      <c r="I4186" s="5" t="str">
        <f>VLOOKUP(F4186,'Customer Info'!A:E,5,0)</f>
        <v>Brisbane</v>
      </c>
      <c r="J4186" s="2" t="s">
        <v>163</v>
      </c>
      <c r="K4186" s="6" t="str">
        <f>VLOOKUP(J4186,'Product Details'!B:C,2,0)</f>
        <v>Office_Supplies</v>
      </c>
      <c r="L4186" s="6" t="str">
        <f>VLOOKUP(J4186,'Product Details'!B:D,3,0)</f>
        <v>Appliances</v>
      </c>
      <c r="M4186" s="6" t="s">
        <v>6514</v>
      </c>
      <c r="N4186" s="2">
        <v>7065</v>
      </c>
      <c r="O4186" s="2">
        <v>6545</v>
      </c>
      <c r="P4186" s="2">
        <v>3</v>
      </c>
      <c r="Q4186" s="7">
        <f>O4186*P4186</f>
        <v>19635</v>
      </c>
      <c r="R4186" s="7">
        <f>N4186*P4186</f>
        <v>21195</v>
      </c>
      <c r="S4186" s="2">
        <v>61</v>
      </c>
      <c r="T4186" s="8">
        <f>R4186+S4186</f>
        <v>21256</v>
      </c>
      <c r="U4186" s="8">
        <f>T4186-Q4186</f>
        <v>1621</v>
      </c>
      <c r="V4186" s="2" t="s">
        <v>33</v>
      </c>
      <c r="W4186" s="31">
        <f>IF(T4186&lt;5000,T4186*2%,IF(T4186&lt;25000,T4186*5%,IF(T4186&lt;50000,T4186*7%,IF(T4186&lt;100000,T4186*9%,IF(T4186&lt;250000,T4186*12%,T4186*15%)))))</f>
        <v>1062.8</v>
      </c>
    </row>
    <row r="4187" spans="1:23" x14ac:dyDescent="0.3">
      <c r="A4187" s="2" t="s">
        <v>3143</v>
      </c>
      <c r="B4187" s="4">
        <v>43439</v>
      </c>
      <c r="C4187" s="4">
        <v>43440</v>
      </c>
      <c r="D4187" s="2" t="s">
        <v>28</v>
      </c>
      <c r="E4187" s="2" t="s">
        <v>68</v>
      </c>
      <c r="F4187" s="2" t="s">
        <v>185</v>
      </c>
      <c r="G4187" s="5" t="str">
        <f>VLOOKUP(F4187,'Customer Info'!A:B,2,0)</f>
        <v>Adam</v>
      </c>
      <c r="H4187" s="5" t="str">
        <f>VLOOKUP(F4187,'Customer Info'!A:C,3,0)</f>
        <v>Bellavance</v>
      </c>
      <c r="I4187" s="5" t="str">
        <f>VLOOKUP(F4187,'Customer Info'!A:E,5,0)</f>
        <v>Kwinana</v>
      </c>
      <c r="J4187" s="2" t="s">
        <v>214</v>
      </c>
      <c r="K4187" s="6" t="str">
        <f>VLOOKUP(J4187,'Product Details'!B:C,2,0)</f>
        <v>Technology</v>
      </c>
      <c r="L4187" s="6" t="str">
        <f>VLOOKUP(J4187,'Product Details'!B:D,3,0)</f>
        <v>Machines</v>
      </c>
      <c r="M4187" s="6" t="s">
        <v>6437</v>
      </c>
      <c r="N4187" s="2">
        <v>4246</v>
      </c>
      <c r="O4187" s="2">
        <v>3857</v>
      </c>
      <c r="P4187" s="2">
        <v>5</v>
      </c>
      <c r="Q4187" s="7">
        <f>O4187*P4187</f>
        <v>19285</v>
      </c>
      <c r="R4187" s="7">
        <f>N4187*P4187</f>
        <v>21230</v>
      </c>
      <c r="S4187" s="2">
        <v>94</v>
      </c>
      <c r="T4187" s="8">
        <f>R4187+S4187</f>
        <v>21324</v>
      </c>
      <c r="U4187" s="8">
        <f>T4187-Q4187</f>
        <v>2039</v>
      </c>
      <c r="V4187" s="2" t="s">
        <v>33</v>
      </c>
      <c r="W4187" s="31">
        <f>IF(T4187&lt;5000,T4187*2%,IF(T4187&lt;25000,T4187*5%,IF(T4187&lt;50000,T4187*7%,IF(T4187&lt;100000,T4187*9%,IF(T4187&lt;250000,T4187*12%,T4187*15%)))))</f>
        <v>1066.2</v>
      </c>
    </row>
    <row r="4188" spans="1:23" x14ac:dyDescent="0.3">
      <c r="A4188" s="2" t="s">
        <v>4043</v>
      </c>
      <c r="B4188" s="4">
        <v>43217</v>
      </c>
      <c r="C4188" s="4">
        <v>43219</v>
      </c>
      <c r="D4188" s="2" t="s">
        <v>28</v>
      </c>
      <c r="E4188" s="2" t="s">
        <v>48</v>
      </c>
      <c r="F4188" s="2" t="s">
        <v>1317</v>
      </c>
      <c r="G4188" s="5" t="str">
        <f>VLOOKUP(F4188,'Customer Info'!A:B,2,0)</f>
        <v>Philip</v>
      </c>
      <c r="H4188" s="5" t="str">
        <f>VLOOKUP(F4188,'Customer Info'!A:C,3,0)</f>
        <v>Fox</v>
      </c>
      <c r="I4188" s="5" t="str">
        <f>VLOOKUP(F4188,'Customer Info'!A:E,5,0)</f>
        <v>Remscheid</v>
      </c>
      <c r="J4188" s="2" t="s">
        <v>398</v>
      </c>
      <c r="K4188" s="6" t="str">
        <f>VLOOKUP(J4188,'Product Details'!B:C,2,0)</f>
        <v>Office_Supplies</v>
      </c>
      <c r="L4188" s="6" t="str">
        <f>VLOOKUP(J4188,'Product Details'!B:D,3,0)</f>
        <v>Art</v>
      </c>
      <c r="M4188" s="6" t="s">
        <v>6425</v>
      </c>
      <c r="N4188" s="2">
        <v>2654</v>
      </c>
      <c r="O4188" s="2">
        <v>2410</v>
      </c>
      <c r="P4188" s="2">
        <v>8</v>
      </c>
      <c r="Q4188" s="7">
        <f>O4188*P4188</f>
        <v>19280</v>
      </c>
      <c r="R4188" s="7">
        <f>N4188*P4188</f>
        <v>21232</v>
      </c>
      <c r="S4188" s="2">
        <v>80</v>
      </c>
      <c r="T4188" s="8">
        <f>R4188+S4188</f>
        <v>21312</v>
      </c>
      <c r="U4188" s="8">
        <f>T4188-Q4188</f>
        <v>2032</v>
      </c>
      <c r="V4188" s="2" t="s">
        <v>33</v>
      </c>
      <c r="W4188" s="31">
        <f>IF(T4188&lt;5000,T4188*2%,IF(T4188&lt;25000,T4188*5%,IF(T4188&lt;50000,T4188*7%,IF(T4188&lt;100000,T4188*9%,IF(T4188&lt;250000,T4188*12%,T4188*15%)))))</f>
        <v>1065.6000000000001</v>
      </c>
    </row>
    <row r="4189" spans="1:23" x14ac:dyDescent="0.3">
      <c r="A4189" s="2" t="s">
        <v>1085</v>
      </c>
      <c r="B4189" s="4">
        <v>43631</v>
      </c>
      <c r="C4189" s="4">
        <v>43631</v>
      </c>
      <c r="D4189" s="2" t="s">
        <v>28</v>
      </c>
      <c r="E4189" s="2" t="s">
        <v>91</v>
      </c>
      <c r="F4189" s="2" t="s">
        <v>257</v>
      </c>
      <c r="G4189" s="5" t="str">
        <f>VLOOKUP(F4189,'Customer Info'!A:B,2,0)</f>
        <v>Christina</v>
      </c>
      <c r="H4189" s="5" t="str">
        <f>VLOOKUP(F4189,'Customer Info'!A:C,3,0)</f>
        <v>VanderZanden</v>
      </c>
      <c r="I4189" s="5" t="str">
        <f>VLOOKUP(F4189,'Customer Info'!A:E,5,0)</f>
        <v>Gold Coast</v>
      </c>
      <c r="J4189" s="2" t="s">
        <v>538</v>
      </c>
      <c r="K4189" s="6" t="str">
        <f>VLOOKUP(J4189,'Product Details'!B:C,2,0)</f>
        <v>Technology</v>
      </c>
      <c r="L4189" s="6" t="str">
        <f>VLOOKUP(J4189,'Product Details'!B:D,3,0)</f>
        <v>Copiers</v>
      </c>
      <c r="M4189" s="6" t="s">
        <v>6436</v>
      </c>
      <c r="N4189" s="2">
        <v>3053</v>
      </c>
      <c r="O4189" s="2">
        <v>2937</v>
      </c>
      <c r="P4189" s="2">
        <v>7</v>
      </c>
      <c r="Q4189" s="7">
        <f>O4189*P4189</f>
        <v>20559</v>
      </c>
      <c r="R4189" s="7">
        <f>N4189*P4189</f>
        <v>21371</v>
      </c>
      <c r="S4189" s="2">
        <v>32</v>
      </c>
      <c r="T4189" s="8">
        <f>R4189+S4189</f>
        <v>21403</v>
      </c>
      <c r="U4189" s="8">
        <f>T4189-Q4189</f>
        <v>844</v>
      </c>
      <c r="V4189" s="2" t="s">
        <v>33</v>
      </c>
      <c r="W4189" s="31">
        <f>IF(T4189&lt;5000,T4189*2%,IF(T4189&lt;25000,T4189*5%,IF(T4189&lt;50000,T4189*7%,IF(T4189&lt;100000,T4189*9%,IF(T4189&lt;250000,T4189*12%,T4189*15%)))))</f>
        <v>1070.1500000000001</v>
      </c>
    </row>
    <row r="4190" spans="1:23" x14ac:dyDescent="0.3">
      <c r="A4190" s="2" t="s">
        <v>5139</v>
      </c>
      <c r="B4190" s="4">
        <v>43730</v>
      </c>
      <c r="C4190" s="4">
        <v>43731</v>
      </c>
      <c r="D4190" s="2" t="s">
        <v>28</v>
      </c>
      <c r="E4190" s="2" t="s">
        <v>68</v>
      </c>
      <c r="F4190" s="2" t="s">
        <v>1759</v>
      </c>
      <c r="G4190" s="5" t="str">
        <f>VLOOKUP(F4190,'Customer Info'!A:B,2,0)</f>
        <v>Stefania</v>
      </c>
      <c r="H4190" s="5" t="str">
        <f>VLOOKUP(F4190,'Customer Info'!A:C,3,0)</f>
        <v>Perrino</v>
      </c>
      <c r="I4190" s="5" t="str">
        <f>VLOOKUP(F4190,'Customer Info'!A:E,5,0)</f>
        <v>Albury</v>
      </c>
      <c r="J4190" s="2" t="s">
        <v>699</v>
      </c>
      <c r="K4190" s="6" t="str">
        <f>VLOOKUP(J4190,'Product Details'!B:C,2,0)</f>
        <v>Technology</v>
      </c>
      <c r="L4190" s="6" t="str">
        <f>VLOOKUP(J4190,'Product Details'!B:D,3,0)</f>
        <v>Accessories</v>
      </c>
      <c r="M4190" s="6" t="s">
        <v>6443</v>
      </c>
      <c r="N4190" s="2">
        <v>3053</v>
      </c>
      <c r="O4190" s="2">
        <v>2937</v>
      </c>
      <c r="P4190" s="2">
        <v>7</v>
      </c>
      <c r="Q4190" s="7">
        <f>O4190*P4190</f>
        <v>20559</v>
      </c>
      <c r="R4190" s="7">
        <f>N4190*P4190</f>
        <v>21371</v>
      </c>
      <c r="S4190" s="2">
        <v>24</v>
      </c>
      <c r="T4190" s="8">
        <f>R4190+S4190</f>
        <v>21395</v>
      </c>
      <c r="U4190" s="8">
        <f>T4190-Q4190</f>
        <v>836</v>
      </c>
      <c r="V4190" s="2" t="s">
        <v>33</v>
      </c>
      <c r="W4190" s="31">
        <f>IF(T4190&lt;5000,T4190*2%,IF(T4190&lt;25000,T4190*5%,IF(T4190&lt;50000,T4190*7%,IF(T4190&lt;100000,T4190*9%,IF(T4190&lt;250000,T4190*12%,T4190*15%)))))</f>
        <v>1069.75</v>
      </c>
    </row>
    <row r="4191" spans="1:23" x14ac:dyDescent="0.3">
      <c r="A4191" s="2" t="s">
        <v>1636</v>
      </c>
      <c r="B4191" s="4">
        <v>44038</v>
      </c>
      <c r="C4191" s="4">
        <v>44040</v>
      </c>
      <c r="D4191" s="2" t="s">
        <v>35</v>
      </c>
      <c r="E4191" s="2" t="s">
        <v>36</v>
      </c>
      <c r="F4191" s="2" t="s">
        <v>395</v>
      </c>
      <c r="G4191" s="5" t="str">
        <f>VLOOKUP(F4191,'Customer Info'!A:B,2,0)</f>
        <v>Sylvia</v>
      </c>
      <c r="H4191" s="5" t="str">
        <f>VLOOKUP(F4191,'Customer Info'!A:C,3,0)</f>
        <v>Foulston</v>
      </c>
      <c r="I4191" s="5" t="str">
        <f>VLOOKUP(F4191,'Customer Info'!A:E,5,0)</f>
        <v>Ludwigsburg</v>
      </c>
      <c r="J4191" s="2" t="s">
        <v>74</v>
      </c>
      <c r="K4191" s="6" t="str">
        <f>VLOOKUP(J4191,'Product Details'!B:C,2,0)</f>
        <v>Office_Supplies</v>
      </c>
      <c r="L4191" s="6" t="str">
        <f>VLOOKUP(J4191,'Product Details'!B:D,3,0)</f>
        <v>Fasteners</v>
      </c>
      <c r="M4191" s="6" t="s">
        <v>6459</v>
      </c>
      <c r="N4191" s="2">
        <v>7141</v>
      </c>
      <c r="O4191" s="2">
        <v>6541</v>
      </c>
      <c r="P4191" s="2">
        <v>3</v>
      </c>
      <c r="Q4191" s="7">
        <f>O4191*P4191</f>
        <v>19623</v>
      </c>
      <c r="R4191" s="7">
        <f>N4191*P4191</f>
        <v>21423</v>
      </c>
      <c r="S4191" s="2">
        <v>94</v>
      </c>
      <c r="T4191" s="8">
        <f>R4191+S4191</f>
        <v>21517</v>
      </c>
      <c r="U4191" s="8">
        <f>T4191-Q4191</f>
        <v>1894</v>
      </c>
      <c r="V4191" s="2" t="s">
        <v>30</v>
      </c>
      <c r="W4191" s="31">
        <f>IF(T4191&lt;5000,T4191*2%,IF(T4191&lt;25000,T4191*5%,IF(T4191&lt;50000,T4191*7%,IF(T4191&lt;100000,T4191*9%,IF(T4191&lt;250000,T4191*12%,T4191*15%)))))</f>
        <v>1075.8500000000001</v>
      </c>
    </row>
    <row r="4192" spans="1:23" x14ac:dyDescent="0.3">
      <c r="A4192" s="2" t="s">
        <v>3923</v>
      </c>
      <c r="B4192" s="4">
        <v>44072</v>
      </c>
      <c r="C4192" s="4">
        <v>44072</v>
      </c>
      <c r="D4192" s="2" t="s">
        <v>35</v>
      </c>
      <c r="E4192" s="2" t="s">
        <v>36</v>
      </c>
      <c r="F4192" s="2" t="s">
        <v>52</v>
      </c>
      <c r="G4192" s="5" t="str">
        <f>VLOOKUP(F4192,'Customer Info'!A:B,2,0)</f>
        <v>Jas</v>
      </c>
      <c r="H4192" s="5" t="str">
        <f>VLOOKUP(F4192,'Customer Info'!A:C,3,0)</f>
        <v>O'Carroll</v>
      </c>
      <c r="I4192" s="5" t="str">
        <f>VLOOKUP(F4192,'Customer Info'!A:E,5,0)</f>
        <v>Essen</v>
      </c>
      <c r="J4192" s="2" t="s">
        <v>77</v>
      </c>
      <c r="K4192" s="6" t="str">
        <f>VLOOKUP(J4192,'Product Details'!B:C,2,0)</f>
        <v>Office_Supplies</v>
      </c>
      <c r="L4192" s="6" t="str">
        <f>VLOOKUP(J4192,'Product Details'!B:D,3,0)</f>
        <v>Supplies</v>
      </c>
      <c r="M4192" s="6" t="s">
        <v>6446</v>
      </c>
      <c r="N4192" s="2">
        <v>7141</v>
      </c>
      <c r="O4192" s="2">
        <v>6541</v>
      </c>
      <c r="P4192" s="2">
        <v>3</v>
      </c>
      <c r="Q4192" s="7">
        <f>O4192*P4192</f>
        <v>19623</v>
      </c>
      <c r="R4192" s="7">
        <f>N4192*P4192</f>
        <v>21423</v>
      </c>
      <c r="S4192" s="2">
        <v>34</v>
      </c>
      <c r="T4192" s="8">
        <f>R4192+S4192</f>
        <v>21457</v>
      </c>
      <c r="U4192" s="8">
        <f>T4192-Q4192</f>
        <v>1834</v>
      </c>
      <c r="V4192" s="2" t="s">
        <v>30</v>
      </c>
      <c r="W4192" s="31">
        <f>IF(T4192&lt;5000,T4192*2%,IF(T4192&lt;25000,T4192*5%,IF(T4192&lt;50000,T4192*7%,IF(T4192&lt;100000,T4192*9%,IF(T4192&lt;250000,T4192*12%,T4192*15%)))))</f>
        <v>1072.8500000000001</v>
      </c>
    </row>
    <row r="4193" spans="1:23" x14ac:dyDescent="0.3">
      <c r="A4193" s="2" t="s">
        <v>1415</v>
      </c>
      <c r="B4193" s="4">
        <v>43819</v>
      </c>
      <c r="C4193" s="4">
        <v>43819</v>
      </c>
      <c r="D4193" s="2" t="s">
        <v>28</v>
      </c>
      <c r="E4193" s="2" t="s">
        <v>43</v>
      </c>
      <c r="F4193" s="2" t="s">
        <v>203</v>
      </c>
      <c r="G4193" s="5" t="str">
        <f>VLOOKUP(F4193,'Customer Info'!A:B,2,0)</f>
        <v>Alex</v>
      </c>
      <c r="H4193" s="5" t="str">
        <f>VLOOKUP(F4193,'Customer Info'!A:C,3,0)</f>
        <v>Grayson</v>
      </c>
      <c r="I4193" s="5" t="str">
        <f>VLOOKUP(F4193,'Customer Info'!A:E,5,0)</f>
        <v>Anyang</v>
      </c>
      <c r="J4193" s="2" t="s">
        <v>1405</v>
      </c>
      <c r="K4193" s="6" t="str">
        <f>VLOOKUP(J4193,'Product Details'!B:C,2,0)</f>
        <v>Office_Supplies</v>
      </c>
      <c r="L4193" s="6" t="str">
        <f>VLOOKUP(J4193,'Product Details'!B:D,3,0)</f>
        <v>Art</v>
      </c>
      <c r="M4193" s="6" t="s">
        <v>6495</v>
      </c>
      <c r="N4193" s="2">
        <v>2697</v>
      </c>
      <c r="O4193" s="2">
        <v>2498</v>
      </c>
      <c r="P4193" s="2">
        <v>8</v>
      </c>
      <c r="Q4193" s="7">
        <f>O4193*P4193</f>
        <v>19984</v>
      </c>
      <c r="R4193" s="7">
        <f>N4193*P4193</f>
        <v>21576</v>
      </c>
      <c r="S4193" s="2">
        <v>24</v>
      </c>
      <c r="T4193" s="8">
        <f>R4193+S4193</f>
        <v>21600</v>
      </c>
      <c r="U4193" s="8">
        <f>T4193-Q4193</f>
        <v>1616</v>
      </c>
      <c r="V4193" s="2" t="s">
        <v>63</v>
      </c>
      <c r="W4193" s="31">
        <f>IF(T4193&lt;5000,T4193*2%,IF(T4193&lt;25000,T4193*5%,IF(T4193&lt;50000,T4193*7%,IF(T4193&lt;100000,T4193*9%,IF(T4193&lt;250000,T4193*12%,T4193*15%)))))</f>
        <v>1080</v>
      </c>
    </row>
    <row r="4194" spans="1:23" x14ac:dyDescent="0.3">
      <c r="A4194" s="2" t="s">
        <v>847</v>
      </c>
      <c r="B4194" s="4">
        <v>43279</v>
      </c>
      <c r="C4194" s="4">
        <v>43281</v>
      </c>
      <c r="D4194" s="2" t="s">
        <v>35</v>
      </c>
      <c r="E4194" s="2" t="s">
        <v>68</v>
      </c>
      <c r="F4194" s="2" t="s">
        <v>79</v>
      </c>
      <c r="G4194" s="5" t="str">
        <f>VLOOKUP(F4194,'Customer Info'!A:B,2,0)</f>
        <v>Kelly</v>
      </c>
      <c r="H4194" s="5" t="str">
        <f>VLOOKUP(F4194,'Customer Info'!A:C,3,0)</f>
        <v>Collister</v>
      </c>
      <c r="I4194" s="5" t="str">
        <f>VLOOKUP(F4194,'Customer Info'!A:E,5,0)</f>
        <v>Tangshan</v>
      </c>
      <c r="J4194" s="2" t="s">
        <v>433</v>
      </c>
      <c r="K4194" s="6" t="str">
        <f>VLOOKUP(J4194,'Product Details'!B:C,2,0)</f>
        <v>Office_Supplies</v>
      </c>
      <c r="L4194" s="6" t="str">
        <f>VLOOKUP(J4194,'Product Details'!B:D,3,0)</f>
        <v>Binders</v>
      </c>
      <c r="M4194" s="6" t="s">
        <v>6563</v>
      </c>
      <c r="N4194" s="2">
        <v>7212</v>
      </c>
      <c r="O4194" s="2">
        <v>6737</v>
      </c>
      <c r="P4194" s="2">
        <v>3</v>
      </c>
      <c r="Q4194" s="7">
        <f>O4194*P4194</f>
        <v>20211</v>
      </c>
      <c r="R4194" s="7">
        <f>N4194*P4194</f>
        <v>21636</v>
      </c>
      <c r="S4194" s="2">
        <v>96</v>
      </c>
      <c r="T4194" s="8">
        <f>R4194+S4194</f>
        <v>21732</v>
      </c>
      <c r="U4194" s="8">
        <f>T4194-Q4194</f>
        <v>1521</v>
      </c>
      <c r="V4194" s="2" t="s">
        <v>33</v>
      </c>
      <c r="W4194" s="31">
        <f>IF(T4194&lt;5000,T4194*2%,IF(T4194&lt;25000,T4194*5%,IF(T4194&lt;50000,T4194*7%,IF(T4194&lt;100000,T4194*9%,IF(T4194&lt;250000,T4194*12%,T4194*15%)))))</f>
        <v>1086.6000000000001</v>
      </c>
    </row>
    <row r="4195" spans="1:23" x14ac:dyDescent="0.3">
      <c r="A4195" s="2" t="s">
        <v>1018</v>
      </c>
      <c r="B4195" s="4">
        <v>43534</v>
      </c>
      <c r="C4195" s="4">
        <v>43534</v>
      </c>
      <c r="D4195" s="2" t="s">
        <v>35</v>
      </c>
      <c r="E4195" s="2" t="s">
        <v>68</v>
      </c>
      <c r="F4195" s="2" t="s">
        <v>1019</v>
      </c>
      <c r="G4195" s="5" t="str">
        <f>VLOOKUP(F4195,'Customer Info'!A:B,2,0)</f>
        <v>Carol</v>
      </c>
      <c r="H4195" s="5" t="str">
        <f>VLOOKUP(F4195,'Customer Info'!A:C,3,0)</f>
        <v>Adams</v>
      </c>
      <c r="I4195" s="5" t="str">
        <f>VLOOKUP(F4195,'Customer Info'!A:E,5,0)</f>
        <v>Cairns</v>
      </c>
      <c r="J4195" s="2" t="s">
        <v>336</v>
      </c>
      <c r="K4195" s="6" t="str">
        <f>VLOOKUP(J4195,'Product Details'!B:C,2,0)</f>
        <v>Technology</v>
      </c>
      <c r="L4195" s="6" t="str">
        <f>VLOOKUP(J4195,'Product Details'!B:D,3,0)</f>
        <v>Phones</v>
      </c>
      <c r="M4195" s="6" t="s">
        <v>6433</v>
      </c>
      <c r="N4195" s="2">
        <v>7212</v>
      </c>
      <c r="O4195" s="2">
        <v>6737</v>
      </c>
      <c r="P4195" s="2">
        <v>3</v>
      </c>
      <c r="Q4195" s="7">
        <f>O4195*P4195</f>
        <v>20211</v>
      </c>
      <c r="R4195" s="7">
        <f>N4195*P4195</f>
        <v>21636</v>
      </c>
      <c r="S4195" s="2">
        <v>68</v>
      </c>
      <c r="T4195" s="8">
        <f>R4195+S4195</f>
        <v>21704</v>
      </c>
      <c r="U4195" s="8">
        <f>T4195-Q4195</f>
        <v>1493</v>
      </c>
      <c r="V4195" s="2" t="s">
        <v>63</v>
      </c>
      <c r="W4195" s="31">
        <f>IF(T4195&lt;5000,T4195*2%,IF(T4195&lt;25000,T4195*5%,IF(T4195&lt;50000,T4195*7%,IF(T4195&lt;100000,T4195*9%,IF(T4195&lt;250000,T4195*12%,T4195*15%)))))</f>
        <v>1085.2</v>
      </c>
    </row>
    <row r="4196" spans="1:23" x14ac:dyDescent="0.3">
      <c r="A4196" s="2" t="s">
        <v>3453</v>
      </c>
      <c r="B4196" s="4">
        <v>43589</v>
      </c>
      <c r="C4196" s="4">
        <v>43591</v>
      </c>
      <c r="D4196" s="2" t="s">
        <v>35</v>
      </c>
      <c r="E4196" s="2" t="s">
        <v>91</v>
      </c>
      <c r="F4196" s="2" t="s">
        <v>120</v>
      </c>
      <c r="G4196" s="5" t="str">
        <f>VLOOKUP(F4196,'Customer Info'!A:B,2,0)</f>
        <v>Heather</v>
      </c>
      <c r="H4196" s="5" t="str">
        <f>VLOOKUP(F4196,'Customer Info'!A:C,3,0)</f>
        <v>Kirkland</v>
      </c>
      <c r="I4196" s="5" t="str">
        <f>VLOOKUP(F4196,'Customer Info'!A:E,5,0)</f>
        <v>Townsville</v>
      </c>
      <c r="J4196" s="2" t="s">
        <v>102</v>
      </c>
      <c r="K4196" s="6" t="str">
        <f>VLOOKUP(J4196,'Product Details'!B:C,2,0)</f>
        <v>Technology</v>
      </c>
      <c r="L4196" s="6" t="str">
        <f>VLOOKUP(J4196,'Product Details'!B:D,3,0)</f>
        <v>Phones</v>
      </c>
      <c r="M4196" s="6" t="s">
        <v>6447</v>
      </c>
      <c r="N4196" s="2">
        <v>7212</v>
      </c>
      <c r="O4196" s="2">
        <v>6737</v>
      </c>
      <c r="P4196" s="2">
        <v>3</v>
      </c>
      <c r="Q4196" s="7">
        <f>O4196*P4196</f>
        <v>20211</v>
      </c>
      <c r="R4196" s="7">
        <f>N4196*P4196</f>
        <v>21636</v>
      </c>
      <c r="S4196" s="2">
        <v>21</v>
      </c>
      <c r="T4196" s="8">
        <f>R4196+S4196</f>
        <v>21657</v>
      </c>
      <c r="U4196" s="8">
        <f>T4196-Q4196</f>
        <v>1446</v>
      </c>
      <c r="V4196" s="2" t="s">
        <v>33</v>
      </c>
      <c r="W4196" s="31">
        <f>IF(T4196&lt;5000,T4196*2%,IF(T4196&lt;25000,T4196*5%,IF(T4196&lt;50000,T4196*7%,IF(T4196&lt;100000,T4196*9%,IF(T4196&lt;250000,T4196*12%,T4196*15%)))))</f>
        <v>1082.8500000000001</v>
      </c>
    </row>
    <row r="4197" spans="1:23" x14ac:dyDescent="0.3">
      <c r="A4197" s="2" t="s">
        <v>3290</v>
      </c>
      <c r="B4197" s="4">
        <v>43568</v>
      </c>
      <c r="C4197" s="4">
        <v>43568</v>
      </c>
      <c r="D4197" s="2" t="s">
        <v>28</v>
      </c>
      <c r="E4197" s="2" t="s">
        <v>91</v>
      </c>
      <c r="F4197" s="2" t="s">
        <v>2096</v>
      </c>
      <c r="G4197" s="5" t="str">
        <f>VLOOKUP(F4197,'Customer Info'!A:B,2,0)</f>
        <v>Brooke</v>
      </c>
      <c r="H4197" s="5" t="str">
        <f>VLOOKUP(F4197,'Customer Info'!A:C,3,0)</f>
        <v>Gillingham</v>
      </c>
      <c r="I4197" s="5" t="str">
        <f>VLOOKUP(F4197,'Customer Info'!A:E,5,0)</f>
        <v>Sunbury</v>
      </c>
      <c r="J4197" s="2" t="s">
        <v>86</v>
      </c>
      <c r="K4197" s="6" t="str">
        <f>VLOOKUP(J4197,'Product Details'!B:C,2,0)</f>
        <v>Office_Supplies</v>
      </c>
      <c r="L4197" s="6" t="str">
        <f>VLOOKUP(J4197,'Product Details'!B:D,3,0)</f>
        <v>Storage</v>
      </c>
      <c r="M4197" s="6" t="s">
        <v>6507</v>
      </c>
      <c r="N4197" s="2">
        <v>3091</v>
      </c>
      <c r="O4197" s="2">
        <v>2889</v>
      </c>
      <c r="P4197" s="2">
        <v>7</v>
      </c>
      <c r="Q4197" s="7">
        <f>O4197*P4197</f>
        <v>20223</v>
      </c>
      <c r="R4197" s="7">
        <f>N4197*P4197</f>
        <v>21637</v>
      </c>
      <c r="S4197" s="2">
        <v>36</v>
      </c>
      <c r="T4197" s="8">
        <f>R4197+S4197</f>
        <v>21673</v>
      </c>
      <c r="U4197" s="8">
        <f>T4197-Q4197</f>
        <v>1450</v>
      </c>
      <c r="V4197" s="2" t="s">
        <v>63</v>
      </c>
      <c r="W4197" s="31">
        <f>IF(T4197&lt;5000,T4197*2%,IF(T4197&lt;25000,T4197*5%,IF(T4197&lt;50000,T4197*7%,IF(T4197&lt;100000,T4197*9%,IF(T4197&lt;250000,T4197*12%,T4197*15%)))))</f>
        <v>1083.6500000000001</v>
      </c>
    </row>
    <row r="4198" spans="1:23" x14ac:dyDescent="0.3">
      <c r="A4198" s="2" t="s">
        <v>476</v>
      </c>
      <c r="B4198" s="4">
        <v>43398</v>
      </c>
      <c r="C4198" s="4">
        <v>43399</v>
      </c>
      <c r="D4198" s="2" t="s">
        <v>28</v>
      </c>
      <c r="E4198" s="2" t="s">
        <v>91</v>
      </c>
      <c r="F4198" s="2" t="s">
        <v>477</v>
      </c>
      <c r="G4198" s="5" t="str">
        <f>VLOOKUP(F4198,'Customer Info'!A:B,2,0)</f>
        <v>Philip</v>
      </c>
      <c r="H4198" s="5" t="str">
        <f>VLOOKUP(F4198,'Customer Info'!A:C,3,0)</f>
        <v>Brown</v>
      </c>
      <c r="I4198" s="5" t="str">
        <f>VLOOKUP(F4198,'Customer Info'!A:E,5,0)</f>
        <v>Binjai</v>
      </c>
      <c r="J4198" s="2" t="s">
        <v>478</v>
      </c>
      <c r="K4198" s="6" t="str">
        <f>VLOOKUP(J4198,'Product Details'!B:C,2,0)</f>
        <v>Furniture</v>
      </c>
      <c r="L4198" s="6" t="str">
        <f>VLOOKUP(J4198,'Product Details'!B:D,3,0)</f>
        <v>Chairs</v>
      </c>
      <c r="M4198" s="6" t="s">
        <v>6521</v>
      </c>
      <c r="N4198" s="2">
        <v>7232</v>
      </c>
      <c r="O4198" s="2">
        <v>6753</v>
      </c>
      <c r="P4198" s="2">
        <v>3</v>
      </c>
      <c r="Q4198" s="7">
        <f>O4198*P4198</f>
        <v>20259</v>
      </c>
      <c r="R4198" s="7">
        <f>N4198*P4198</f>
        <v>21696</v>
      </c>
      <c r="S4198" s="2">
        <v>90</v>
      </c>
      <c r="T4198" s="8">
        <f>R4198+S4198</f>
        <v>21786</v>
      </c>
      <c r="U4198" s="8">
        <f>T4198-Q4198</f>
        <v>1527</v>
      </c>
      <c r="V4198" s="2" t="s">
        <v>33</v>
      </c>
      <c r="W4198" s="31">
        <f>IF(T4198&lt;5000,T4198*2%,IF(T4198&lt;25000,T4198*5%,IF(T4198&lt;50000,T4198*7%,IF(T4198&lt;100000,T4198*9%,IF(T4198&lt;250000,T4198*12%,T4198*15%)))))</f>
        <v>1089.3</v>
      </c>
    </row>
    <row r="4199" spans="1:23" x14ac:dyDescent="0.3">
      <c r="A4199" s="2" t="s">
        <v>609</v>
      </c>
      <c r="B4199" s="4">
        <v>43272</v>
      </c>
      <c r="C4199" s="4">
        <v>43272</v>
      </c>
      <c r="D4199" s="2" t="s">
        <v>28</v>
      </c>
      <c r="E4199" s="2" t="s">
        <v>91</v>
      </c>
      <c r="F4199" s="2" t="s">
        <v>610</v>
      </c>
      <c r="G4199" s="5" t="str">
        <f>VLOOKUP(F4199,'Customer Info'!A:B,2,0)</f>
        <v>Nat</v>
      </c>
      <c r="H4199" s="5" t="str">
        <f>VLOOKUP(F4199,'Customer Info'!A:C,3,0)</f>
        <v>Carroll</v>
      </c>
      <c r="I4199" s="5" t="str">
        <f>VLOOKUP(F4199,'Customer Info'!A:E,5,0)</f>
        <v>Shanghai</v>
      </c>
      <c r="J4199" s="2" t="s">
        <v>611</v>
      </c>
      <c r="K4199" s="6" t="str">
        <f>VLOOKUP(J4199,'Product Details'!B:C,2,0)</f>
        <v>Technology</v>
      </c>
      <c r="L4199" s="6" t="str">
        <f>VLOOKUP(J4199,'Product Details'!B:D,3,0)</f>
        <v>Phones</v>
      </c>
      <c r="M4199" s="6" t="s">
        <v>6564</v>
      </c>
      <c r="N4199" s="2">
        <v>3108</v>
      </c>
      <c r="O4199" s="2">
        <v>2882</v>
      </c>
      <c r="P4199" s="2">
        <v>7</v>
      </c>
      <c r="Q4199" s="7">
        <f>O4199*P4199</f>
        <v>20174</v>
      </c>
      <c r="R4199" s="7">
        <f>N4199*P4199</f>
        <v>21756</v>
      </c>
      <c r="S4199" s="2">
        <v>74</v>
      </c>
      <c r="T4199" s="8">
        <f>R4199+S4199</f>
        <v>21830</v>
      </c>
      <c r="U4199" s="8">
        <f>T4199-Q4199</f>
        <v>1656</v>
      </c>
      <c r="V4199" s="2" t="s">
        <v>33</v>
      </c>
      <c r="W4199" s="31">
        <f>IF(T4199&lt;5000,T4199*2%,IF(T4199&lt;25000,T4199*5%,IF(T4199&lt;50000,T4199*7%,IF(T4199&lt;100000,T4199*9%,IF(T4199&lt;250000,T4199*12%,T4199*15%)))))</f>
        <v>1091.5</v>
      </c>
    </row>
    <row r="4200" spans="1:23" x14ac:dyDescent="0.3">
      <c r="A4200" s="2" t="s">
        <v>5334</v>
      </c>
      <c r="B4200" s="4">
        <v>44063</v>
      </c>
      <c r="C4200" s="4">
        <v>44063</v>
      </c>
      <c r="D4200" s="2" t="s">
        <v>47</v>
      </c>
      <c r="E4200" s="2" t="s">
        <v>29</v>
      </c>
      <c r="F4200" s="2" t="s">
        <v>3186</v>
      </c>
      <c r="G4200" s="5" t="str">
        <f>VLOOKUP(F4200,'Customer Info'!A:B,2,0)</f>
        <v>Evan</v>
      </c>
      <c r="H4200" s="5" t="str">
        <f>VLOOKUP(F4200,'Customer Info'!A:C,3,0)</f>
        <v>Henry</v>
      </c>
      <c r="I4200" s="5" t="str">
        <f>VLOOKUP(F4200,'Customer Info'!A:E,5,0)</f>
        <v>Zhoukou</v>
      </c>
      <c r="J4200" s="2" t="s">
        <v>499</v>
      </c>
      <c r="K4200" s="6" t="str">
        <f>VLOOKUP(J4200,'Product Details'!B:C,2,0)</f>
        <v>Furniture</v>
      </c>
      <c r="L4200" s="6" t="str">
        <f>VLOOKUP(J4200,'Product Details'!B:D,3,0)</f>
        <v>Tables</v>
      </c>
      <c r="M4200" s="6" t="s">
        <v>6537</v>
      </c>
      <c r="N4200" s="2">
        <v>1816</v>
      </c>
      <c r="O4200" s="2">
        <v>1700</v>
      </c>
      <c r="P4200" s="2">
        <v>12</v>
      </c>
      <c r="Q4200" s="7">
        <f>O4200*P4200</f>
        <v>20400</v>
      </c>
      <c r="R4200" s="7">
        <f>N4200*P4200</f>
        <v>21792</v>
      </c>
      <c r="S4200" s="2">
        <v>24</v>
      </c>
      <c r="T4200" s="8">
        <f>R4200+S4200</f>
        <v>21816</v>
      </c>
      <c r="U4200" s="8">
        <f>T4200-Q4200</f>
        <v>1416</v>
      </c>
      <c r="V4200" s="2" t="s">
        <v>71</v>
      </c>
      <c r="W4200" s="31">
        <f>IF(T4200&lt;5000,T4200*2%,IF(T4200&lt;25000,T4200*5%,IF(T4200&lt;50000,T4200*7%,IF(T4200&lt;100000,T4200*9%,IF(T4200&lt;250000,T4200*12%,T4200*15%)))))</f>
        <v>1090.8</v>
      </c>
    </row>
    <row r="4201" spans="1:23" x14ac:dyDescent="0.3">
      <c r="A4201" s="2" t="s">
        <v>2789</v>
      </c>
      <c r="B4201" s="4">
        <v>43832</v>
      </c>
      <c r="C4201" s="4">
        <v>43832</v>
      </c>
      <c r="D4201" s="2" t="s">
        <v>35</v>
      </c>
      <c r="E4201" s="2" t="s">
        <v>36</v>
      </c>
      <c r="F4201" s="2" t="s">
        <v>517</v>
      </c>
      <c r="G4201" s="5" t="str">
        <f>VLOOKUP(F4201,'Customer Info'!A:B,2,0)</f>
        <v>Roger</v>
      </c>
      <c r="H4201" s="5" t="str">
        <f>VLOOKUP(F4201,'Customer Info'!A:C,3,0)</f>
        <v>Demir</v>
      </c>
      <c r="I4201" s="5" t="str">
        <f>VLOOKUP(F4201,'Customer Info'!A:E,5,0)</f>
        <v>Wollongong</v>
      </c>
      <c r="J4201" s="2" t="s">
        <v>441</v>
      </c>
      <c r="K4201" s="6" t="str">
        <f>VLOOKUP(J4201,'Product Details'!B:C,2,0)</f>
        <v>Technology</v>
      </c>
      <c r="L4201" s="6" t="str">
        <f>VLOOKUP(J4201,'Product Details'!B:D,3,0)</f>
        <v>Phones</v>
      </c>
      <c r="M4201" s="6" t="s">
        <v>6417</v>
      </c>
      <c r="N4201" s="2">
        <v>21863</v>
      </c>
      <c r="O4201" s="2">
        <v>20821</v>
      </c>
      <c r="P4201" s="2">
        <v>1</v>
      </c>
      <c r="Q4201" s="7">
        <f>O4201*P4201</f>
        <v>20821</v>
      </c>
      <c r="R4201" s="7">
        <f>N4201*P4201</f>
        <v>21863</v>
      </c>
      <c r="S4201" s="2">
        <v>55</v>
      </c>
      <c r="T4201" s="8">
        <f>R4201+S4201</f>
        <v>21918</v>
      </c>
      <c r="U4201" s="8">
        <f>T4201-Q4201</f>
        <v>1097</v>
      </c>
      <c r="V4201" s="2" t="s">
        <v>33</v>
      </c>
      <c r="W4201" s="31">
        <f>IF(T4201&lt;5000,T4201*2%,IF(T4201&lt;25000,T4201*5%,IF(T4201&lt;50000,T4201*7%,IF(T4201&lt;100000,T4201*9%,IF(T4201&lt;250000,T4201*12%,T4201*15%)))))</f>
        <v>1095.9000000000001</v>
      </c>
    </row>
    <row r="4202" spans="1:23" x14ac:dyDescent="0.3">
      <c r="A4202" s="2" t="s">
        <v>2373</v>
      </c>
      <c r="B4202" s="4">
        <v>43573</v>
      </c>
      <c r="C4202" s="4">
        <v>43574</v>
      </c>
      <c r="D4202" s="2" t="s">
        <v>35</v>
      </c>
      <c r="E4202" s="2" t="s">
        <v>91</v>
      </c>
      <c r="F4202" s="2" t="s">
        <v>1509</v>
      </c>
      <c r="G4202" s="5" t="str">
        <f>VLOOKUP(F4202,'Customer Info'!A:B,2,0)</f>
        <v>Laurel</v>
      </c>
      <c r="H4202" s="5" t="str">
        <f>VLOOKUP(F4202,'Customer Info'!A:C,3,0)</f>
        <v>Beltran</v>
      </c>
      <c r="I4202" s="5" t="str">
        <f>VLOOKUP(F4202,'Customer Info'!A:E,5,0)</f>
        <v>Wuppertal</v>
      </c>
      <c r="J4202" s="2" t="s">
        <v>1396</v>
      </c>
      <c r="K4202" s="6" t="str">
        <f>VLOOKUP(J4202,'Product Details'!B:C,2,0)</f>
        <v>Technology</v>
      </c>
      <c r="L4202" s="6" t="str">
        <f>VLOOKUP(J4202,'Product Details'!B:D,3,0)</f>
        <v>Phones</v>
      </c>
      <c r="M4202" s="6" t="s">
        <v>6550</v>
      </c>
      <c r="N4202" s="2">
        <v>2733</v>
      </c>
      <c r="O4202" s="2">
        <v>2579</v>
      </c>
      <c r="P4202" s="2">
        <v>8</v>
      </c>
      <c r="Q4202" s="7">
        <f>O4202*P4202</f>
        <v>20632</v>
      </c>
      <c r="R4202" s="7">
        <f>N4202*P4202</f>
        <v>21864</v>
      </c>
      <c r="S4202" s="2">
        <v>51</v>
      </c>
      <c r="T4202" s="8">
        <f>R4202+S4202</f>
        <v>21915</v>
      </c>
      <c r="U4202" s="8">
        <f>T4202-Q4202</f>
        <v>1283</v>
      </c>
      <c r="V4202" s="2" t="s">
        <v>30</v>
      </c>
      <c r="W4202" s="31">
        <f>IF(T4202&lt;5000,T4202*2%,IF(T4202&lt;25000,T4202*5%,IF(T4202&lt;50000,T4202*7%,IF(T4202&lt;100000,T4202*9%,IF(T4202&lt;250000,T4202*12%,T4202*15%)))))</f>
        <v>1095.75</v>
      </c>
    </row>
    <row r="4203" spans="1:23" x14ac:dyDescent="0.3">
      <c r="A4203" s="2" t="s">
        <v>5438</v>
      </c>
      <c r="B4203" s="4">
        <v>44155</v>
      </c>
      <c r="C4203" s="4">
        <v>44157</v>
      </c>
      <c r="D4203" s="2" t="s">
        <v>35</v>
      </c>
      <c r="E4203" s="2" t="s">
        <v>36</v>
      </c>
      <c r="F4203" s="2" t="s">
        <v>1719</v>
      </c>
      <c r="G4203" s="5" t="str">
        <f>VLOOKUP(F4203,'Customer Info'!A:B,2,0)</f>
        <v>Emily</v>
      </c>
      <c r="H4203" s="5" t="str">
        <f>VLOOKUP(F4203,'Customer Info'!A:C,3,0)</f>
        <v>Burns</v>
      </c>
      <c r="I4203" s="5" t="str">
        <f>VLOOKUP(F4203,'Customer Info'!A:E,5,0)</f>
        <v>Nasik</v>
      </c>
      <c r="J4203" s="2" t="s">
        <v>80</v>
      </c>
      <c r="K4203" s="6" t="str">
        <f>VLOOKUP(J4203,'Product Details'!B:C,2,0)</f>
        <v>Technology</v>
      </c>
      <c r="L4203" s="6" t="str">
        <f>VLOOKUP(J4203,'Product Details'!B:D,3,0)</f>
        <v>Phones</v>
      </c>
      <c r="M4203" s="6" t="s">
        <v>6433</v>
      </c>
      <c r="N4203" s="2">
        <v>2747</v>
      </c>
      <c r="O4203" s="2">
        <v>2545</v>
      </c>
      <c r="P4203" s="2">
        <v>8</v>
      </c>
      <c r="Q4203" s="7">
        <f>O4203*P4203</f>
        <v>20360</v>
      </c>
      <c r="R4203" s="7">
        <f>N4203*P4203</f>
        <v>21976</v>
      </c>
      <c r="S4203" s="2">
        <v>25</v>
      </c>
      <c r="T4203" s="8">
        <f>R4203+S4203</f>
        <v>22001</v>
      </c>
      <c r="U4203" s="8">
        <f>T4203-Q4203</f>
        <v>1641</v>
      </c>
      <c r="V4203" s="2" t="s">
        <v>33</v>
      </c>
      <c r="W4203" s="31">
        <f>IF(T4203&lt;5000,T4203*2%,IF(T4203&lt;25000,T4203*5%,IF(T4203&lt;50000,T4203*7%,IF(T4203&lt;100000,T4203*9%,IF(T4203&lt;250000,T4203*12%,T4203*15%)))))</f>
        <v>1100.05</v>
      </c>
    </row>
    <row r="4204" spans="1:23" x14ac:dyDescent="0.3">
      <c r="A4204" s="2" t="s">
        <v>1324</v>
      </c>
      <c r="B4204" s="4">
        <v>43637</v>
      </c>
      <c r="C4204" s="4">
        <v>43638</v>
      </c>
      <c r="D4204" s="2" t="s">
        <v>28</v>
      </c>
      <c r="E4204" s="2" t="s">
        <v>91</v>
      </c>
      <c r="F4204" s="2" t="s">
        <v>228</v>
      </c>
      <c r="G4204" s="5" t="str">
        <f>VLOOKUP(F4204,'Customer Info'!A:B,2,0)</f>
        <v>Tamara</v>
      </c>
      <c r="H4204" s="5" t="str">
        <f>VLOOKUP(F4204,'Customer Info'!A:C,3,0)</f>
        <v>Willingham</v>
      </c>
      <c r="I4204" s="5" t="str">
        <f>VLOOKUP(F4204,'Customer Info'!A:E,5,0)</f>
        <v>Sindelfingen</v>
      </c>
      <c r="J4204" s="2" t="s">
        <v>77</v>
      </c>
      <c r="K4204" s="6" t="str">
        <f>VLOOKUP(J4204,'Product Details'!B:C,2,0)</f>
        <v>Office_Supplies</v>
      </c>
      <c r="L4204" s="6" t="str">
        <f>VLOOKUP(J4204,'Product Details'!B:D,3,0)</f>
        <v>Supplies</v>
      </c>
      <c r="M4204" s="6" t="s">
        <v>6446</v>
      </c>
      <c r="N4204" s="2">
        <v>7327</v>
      </c>
      <c r="O4204" s="2">
        <v>6658</v>
      </c>
      <c r="P4204" s="2">
        <v>3</v>
      </c>
      <c r="Q4204" s="7">
        <f>O4204*P4204</f>
        <v>19974</v>
      </c>
      <c r="R4204" s="7">
        <f>N4204*P4204</f>
        <v>21981</v>
      </c>
      <c r="S4204" s="2">
        <v>91</v>
      </c>
      <c r="T4204" s="8">
        <f>R4204+S4204</f>
        <v>22072</v>
      </c>
      <c r="U4204" s="8">
        <f>T4204-Q4204</f>
        <v>2098</v>
      </c>
      <c r="V4204" s="2" t="s">
        <v>33</v>
      </c>
      <c r="W4204" s="31">
        <f>IF(T4204&lt;5000,T4204*2%,IF(T4204&lt;25000,T4204*5%,IF(T4204&lt;50000,T4204*7%,IF(T4204&lt;100000,T4204*9%,IF(T4204&lt;250000,T4204*12%,T4204*15%)))))</f>
        <v>1103.6000000000001</v>
      </c>
    </row>
    <row r="4205" spans="1:23" x14ac:dyDescent="0.3">
      <c r="A4205" s="2" t="s">
        <v>1114</v>
      </c>
      <c r="B4205" s="4">
        <v>43520</v>
      </c>
      <c r="C4205" s="4">
        <v>43520</v>
      </c>
      <c r="D4205" s="2" t="s">
        <v>28</v>
      </c>
      <c r="E4205" s="2" t="s">
        <v>68</v>
      </c>
      <c r="F4205" s="2" t="s">
        <v>3</v>
      </c>
      <c r="G4205" s="5" t="str">
        <f>VLOOKUP(F4205,'Customer Info'!A:B,2,0)</f>
        <v>Cari</v>
      </c>
      <c r="H4205" s="5" t="str">
        <f>VLOOKUP(F4205,'Customer Info'!A:C,3,0)</f>
        <v>Sayre</v>
      </c>
      <c r="I4205" s="5" t="str">
        <f>VLOOKUP(F4205,'Customer Info'!A:E,5,0)</f>
        <v>Recklinghausen</v>
      </c>
      <c r="J4205" s="2" t="s">
        <v>336</v>
      </c>
      <c r="K4205" s="6" t="str">
        <f>VLOOKUP(J4205,'Product Details'!B:C,2,0)</f>
        <v>Technology</v>
      </c>
      <c r="L4205" s="6" t="str">
        <f>VLOOKUP(J4205,'Product Details'!B:D,3,0)</f>
        <v>Phones</v>
      </c>
      <c r="M4205" s="6" t="s">
        <v>6433</v>
      </c>
      <c r="N4205" s="2">
        <v>7327</v>
      </c>
      <c r="O4205" s="2">
        <v>6658</v>
      </c>
      <c r="P4205" s="2">
        <v>3</v>
      </c>
      <c r="Q4205" s="7">
        <f>O4205*P4205</f>
        <v>19974</v>
      </c>
      <c r="R4205" s="7">
        <f>N4205*P4205</f>
        <v>21981</v>
      </c>
      <c r="S4205" s="2">
        <v>60</v>
      </c>
      <c r="T4205" s="8">
        <f>R4205+S4205</f>
        <v>22041</v>
      </c>
      <c r="U4205" s="8">
        <f>T4205-Q4205</f>
        <v>2067</v>
      </c>
      <c r="V4205" s="2" t="s">
        <v>33</v>
      </c>
      <c r="W4205" s="31">
        <f>IF(T4205&lt;5000,T4205*2%,IF(T4205&lt;25000,T4205*5%,IF(T4205&lt;50000,T4205*7%,IF(T4205&lt;100000,T4205*9%,IF(T4205&lt;250000,T4205*12%,T4205*15%)))))</f>
        <v>1102.05</v>
      </c>
    </row>
    <row r="4206" spans="1:23" x14ac:dyDescent="0.3">
      <c r="A4206" s="2" t="s">
        <v>4875</v>
      </c>
      <c r="B4206" s="4">
        <v>43138</v>
      </c>
      <c r="C4206" s="4">
        <v>43140</v>
      </c>
      <c r="D4206" s="2" t="s">
        <v>28</v>
      </c>
      <c r="E4206" s="2" t="s">
        <v>91</v>
      </c>
      <c r="F4206" s="2" t="s">
        <v>618</v>
      </c>
      <c r="G4206" s="5" t="str">
        <f>VLOOKUP(F4206,'Customer Info'!A:B,2,0)</f>
        <v>Kristina</v>
      </c>
      <c r="H4206" s="5" t="str">
        <f>VLOOKUP(F4206,'Customer Info'!A:C,3,0)</f>
        <v>Nunn</v>
      </c>
      <c r="I4206" s="5" t="str">
        <f>VLOOKUP(F4206,'Customer Info'!A:E,5,0)</f>
        <v>Sydney</v>
      </c>
      <c r="J4206" s="2" t="s">
        <v>622</v>
      </c>
      <c r="K4206" s="6" t="str">
        <f>VLOOKUP(J4206,'Product Details'!B:C,2,0)</f>
        <v>Office_Supplies</v>
      </c>
      <c r="L4206" s="6" t="str">
        <f>VLOOKUP(J4206,'Product Details'!B:D,3,0)</f>
        <v>Storage</v>
      </c>
      <c r="M4206" s="6" t="s">
        <v>6547</v>
      </c>
      <c r="N4206" s="2">
        <v>7327</v>
      </c>
      <c r="O4206" s="2">
        <v>6658</v>
      </c>
      <c r="P4206" s="2">
        <v>3</v>
      </c>
      <c r="Q4206" s="7">
        <f>O4206*P4206</f>
        <v>19974</v>
      </c>
      <c r="R4206" s="7">
        <f>N4206*P4206</f>
        <v>21981</v>
      </c>
      <c r="S4206" s="2">
        <v>47</v>
      </c>
      <c r="T4206" s="8">
        <f>R4206+S4206</f>
        <v>22028</v>
      </c>
      <c r="U4206" s="8">
        <f>T4206-Q4206</f>
        <v>2054</v>
      </c>
      <c r="V4206" s="2" t="s">
        <v>33</v>
      </c>
      <c r="W4206" s="31">
        <f>IF(T4206&lt;5000,T4206*2%,IF(T4206&lt;25000,T4206*5%,IF(T4206&lt;50000,T4206*7%,IF(T4206&lt;100000,T4206*9%,IF(T4206&lt;250000,T4206*12%,T4206*15%)))))</f>
        <v>1101.4000000000001</v>
      </c>
    </row>
    <row r="4207" spans="1:23" x14ac:dyDescent="0.3">
      <c r="A4207" s="2" t="s">
        <v>4000</v>
      </c>
      <c r="B4207" s="4">
        <v>43913</v>
      </c>
      <c r="C4207" s="4">
        <v>43914</v>
      </c>
      <c r="D4207" s="2" t="s">
        <v>28</v>
      </c>
      <c r="E4207" s="2" t="s">
        <v>36</v>
      </c>
      <c r="F4207" s="2" t="s">
        <v>1665</v>
      </c>
      <c r="G4207" s="5" t="str">
        <f>VLOOKUP(F4207,'Customer Info'!A:B,2,0)</f>
        <v>Matt</v>
      </c>
      <c r="H4207" s="5" t="str">
        <f>VLOOKUP(F4207,'Customer Info'!A:C,3,0)</f>
        <v>Collins</v>
      </c>
      <c r="I4207" s="5" t="str">
        <f>VLOOKUP(F4207,'Customer Info'!A:E,5,0)</f>
        <v>Mumbai</v>
      </c>
      <c r="J4207" s="2" t="s">
        <v>554</v>
      </c>
      <c r="K4207" s="6" t="str">
        <f>VLOOKUP(J4207,'Product Details'!B:C,2,0)</f>
        <v>Furniture</v>
      </c>
      <c r="L4207" s="6" t="str">
        <f>VLOOKUP(J4207,'Product Details'!B:D,3,0)</f>
        <v>Furnishings</v>
      </c>
      <c r="M4207" s="6" t="s">
        <v>6561</v>
      </c>
      <c r="N4207" s="2">
        <v>3145</v>
      </c>
      <c r="O4207" s="2">
        <v>3025</v>
      </c>
      <c r="P4207" s="2">
        <v>7</v>
      </c>
      <c r="Q4207" s="7">
        <f>O4207*P4207</f>
        <v>21175</v>
      </c>
      <c r="R4207" s="7">
        <f>N4207*P4207</f>
        <v>22015</v>
      </c>
      <c r="S4207" s="2">
        <v>40</v>
      </c>
      <c r="T4207" s="8">
        <f>R4207+S4207</f>
        <v>22055</v>
      </c>
      <c r="U4207" s="8">
        <f>T4207-Q4207</f>
        <v>880</v>
      </c>
      <c r="V4207" s="2" t="s">
        <v>63</v>
      </c>
      <c r="W4207" s="31">
        <f>IF(T4207&lt;5000,T4207*2%,IF(T4207&lt;25000,T4207*5%,IF(T4207&lt;50000,T4207*7%,IF(T4207&lt;100000,T4207*9%,IF(T4207&lt;250000,T4207*12%,T4207*15%)))))</f>
        <v>1102.75</v>
      </c>
    </row>
    <row r="4208" spans="1:23" x14ac:dyDescent="0.3">
      <c r="A4208" s="2" t="s">
        <v>135</v>
      </c>
      <c r="B4208" s="4">
        <v>43194</v>
      </c>
      <c r="C4208" s="4">
        <v>43195</v>
      </c>
      <c r="D4208" s="2" t="s">
        <v>35</v>
      </c>
      <c r="E4208" s="2" t="s">
        <v>68</v>
      </c>
      <c r="F4208" s="2" t="s">
        <v>136</v>
      </c>
      <c r="G4208" s="5" t="str">
        <f>VLOOKUP(F4208,'Customer Info'!A:B,2,0)</f>
        <v>Victoria</v>
      </c>
      <c r="H4208" s="5" t="str">
        <f>VLOOKUP(F4208,'Customer Info'!A:C,3,0)</f>
        <v>Pisteka</v>
      </c>
      <c r="I4208" s="5" t="str">
        <f>VLOOKUP(F4208,'Customer Info'!A:E,5,0)</f>
        <v>Bokaro</v>
      </c>
      <c r="J4208" s="2" t="s">
        <v>137</v>
      </c>
      <c r="K4208" s="6" t="str">
        <f>VLOOKUP(J4208,'Product Details'!B:C,2,0)</f>
        <v>Office_Supplies</v>
      </c>
      <c r="L4208" s="6" t="str">
        <f>VLOOKUP(J4208,'Product Details'!B:D,3,0)</f>
        <v>Supplies</v>
      </c>
      <c r="M4208" s="6" t="s">
        <v>6555</v>
      </c>
      <c r="N4208" s="2">
        <v>7350</v>
      </c>
      <c r="O4208" s="2">
        <v>6743</v>
      </c>
      <c r="P4208" s="2">
        <v>3</v>
      </c>
      <c r="Q4208" s="7">
        <f>O4208*P4208</f>
        <v>20229</v>
      </c>
      <c r="R4208" s="7">
        <f>N4208*P4208</f>
        <v>22050</v>
      </c>
      <c r="S4208" s="2">
        <v>71</v>
      </c>
      <c r="T4208" s="8">
        <f>R4208+S4208</f>
        <v>22121</v>
      </c>
      <c r="U4208" s="8">
        <f>T4208-Q4208</f>
        <v>1892</v>
      </c>
      <c r="V4208" s="2" t="s">
        <v>30</v>
      </c>
      <c r="W4208" s="31">
        <f>IF(T4208&lt;5000,T4208*2%,IF(T4208&lt;25000,T4208*5%,IF(T4208&lt;50000,T4208*7%,IF(T4208&lt;100000,T4208*9%,IF(T4208&lt;250000,T4208*12%,T4208*15%)))))</f>
        <v>1106.05</v>
      </c>
    </row>
    <row r="4209" spans="1:23" x14ac:dyDescent="0.3">
      <c r="A4209" s="2" t="s">
        <v>5208</v>
      </c>
      <c r="B4209" s="4">
        <v>43571</v>
      </c>
      <c r="C4209" s="4">
        <v>43573</v>
      </c>
      <c r="D4209" s="2" t="s">
        <v>35</v>
      </c>
      <c r="E4209" s="2" t="s">
        <v>29</v>
      </c>
      <c r="F4209" s="2" t="s">
        <v>803</v>
      </c>
      <c r="G4209" s="5" t="str">
        <f>VLOOKUP(F4209,'Customer Info'!A:B,2,0)</f>
        <v>Ken</v>
      </c>
      <c r="H4209" s="5" t="str">
        <f>VLOOKUP(F4209,'Customer Info'!A:C,3,0)</f>
        <v>Heidel</v>
      </c>
      <c r="I4209" s="5" t="str">
        <f>VLOOKUP(F4209,'Customer Info'!A:E,5,0)</f>
        <v>Tegal</v>
      </c>
      <c r="J4209" s="2" t="s">
        <v>373</v>
      </c>
      <c r="K4209" s="6" t="str">
        <f>VLOOKUP(J4209,'Product Details'!B:C,2,0)</f>
        <v>Furniture</v>
      </c>
      <c r="L4209" s="6" t="str">
        <f>VLOOKUP(J4209,'Product Details'!B:D,3,0)</f>
        <v>Chairs</v>
      </c>
      <c r="M4209" s="6" t="s">
        <v>6518</v>
      </c>
      <c r="N4209" s="2">
        <v>7350</v>
      </c>
      <c r="O4209" s="2">
        <v>6743</v>
      </c>
      <c r="P4209" s="2">
        <v>3</v>
      </c>
      <c r="Q4209" s="7">
        <f>O4209*P4209</f>
        <v>20229</v>
      </c>
      <c r="R4209" s="7">
        <f>N4209*P4209</f>
        <v>22050</v>
      </c>
      <c r="S4209" s="2">
        <v>62</v>
      </c>
      <c r="T4209" s="8">
        <f>R4209+S4209</f>
        <v>22112</v>
      </c>
      <c r="U4209" s="8">
        <f>T4209-Q4209</f>
        <v>1883</v>
      </c>
      <c r="V4209" s="2" t="s">
        <v>63</v>
      </c>
      <c r="W4209" s="31">
        <f>IF(T4209&lt;5000,T4209*2%,IF(T4209&lt;25000,T4209*5%,IF(T4209&lt;50000,T4209*7%,IF(T4209&lt;100000,T4209*9%,IF(T4209&lt;250000,T4209*12%,T4209*15%)))))</f>
        <v>1105.6000000000001</v>
      </c>
    </row>
    <row r="4210" spans="1:23" x14ac:dyDescent="0.3">
      <c r="A4210" s="2" t="s">
        <v>4299</v>
      </c>
      <c r="B4210" s="4">
        <v>43361</v>
      </c>
      <c r="C4210" s="4">
        <v>43363</v>
      </c>
      <c r="D4210" s="2" t="s">
        <v>35</v>
      </c>
      <c r="E4210" s="2" t="s">
        <v>48</v>
      </c>
      <c r="F4210" s="2" t="s">
        <v>1066</v>
      </c>
      <c r="G4210" s="5" t="str">
        <f>VLOOKUP(F4210,'Customer Info'!A:B,2,0)</f>
        <v>John</v>
      </c>
      <c r="H4210" s="5" t="str">
        <f>VLOOKUP(F4210,'Customer Info'!A:C,3,0)</f>
        <v>Lucas</v>
      </c>
      <c r="I4210" s="5" t="str">
        <f>VLOOKUP(F4210,'Customer Info'!A:E,5,0)</f>
        <v>Beijing</v>
      </c>
      <c r="J4210" s="2" t="s">
        <v>747</v>
      </c>
      <c r="K4210" s="6" t="str">
        <f>VLOOKUP(J4210,'Product Details'!B:C,2,0)</f>
        <v>Office_Supplies</v>
      </c>
      <c r="L4210" s="6" t="str">
        <f>VLOOKUP(J4210,'Product Details'!B:D,3,0)</f>
        <v>Storage</v>
      </c>
      <c r="M4210" s="6" t="s">
        <v>6551</v>
      </c>
      <c r="N4210" s="2">
        <v>7361</v>
      </c>
      <c r="O4210" s="2">
        <v>6887</v>
      </c>
      <c r="P4210" s="2">
        <v>3</v>
      </c>
      <c r="Q4210" s="7">
        <f>O4210*P4210</f>
        <v>20661</v>
      </c>
      <c r="R4210" s="7">
        <f>N4210*P4210</f>
        <v>22083</v>
      </c>
      <c r="S4210" s="2">
        <v>89</v>
      </c>
      <c r="T4210" s="8">
        <f>R4210+S4210</f>
        <v>22172</v>
      </c>
      <c r="U4210" s="8">
        <f>T4210-Q4210</f>
        <v>1511</v>
      </c>
      <c r="V4210" s="2" t="s">
        <v>63</v>
      </c>
      <c r="W4210" s="31">
        <f>IF(T4210&lt;5000,T4210*2%,IF(T4210&lt;25000,T4210*5%,IF(T4210&lt;50000,T4210*7%,IF(T4210&lt;100000,T4210*9%,IF(T4210&lt;250000,T4210*12%,T4210*15%)))))</f>
        <v>1108.6000000000001</v>
      </c>
    </row>
    <row r="4211" spans="1:23" x14ac:dyDescent="0.3">
      <c r="A4211" s="2" t="s">
        <v>4190</v>
      </c>
      <c r="B4211" s="4">
        <v>43163</v>
      </c>
      <c r="C4211" s="4">
        <v>43165</v>
      </c>
      <c r="D4211" s="2" t="s">
        <v>28</v>
      </c>
      <c r="E4211" s="2" t="s">
        <v>68</v>
      </c>
      <c r="F4211" s="2" t="s">
        <v>239</v>
      </c>
      <c r="G4211" s="5" t="str">
        <f>VLOOKUP(F4211,'Customer Info'!A:B,2,0)</f>
        <v>Kristina</v>
      </c>
      <c r="H4211" s="5" t="str">
        <f>VLOOKUP(F4211,'Customer Info'!A:C,3,0)</f>
        <v>Nunn</v>
      </c>
      <c r="I4211" s="5" t="str">
        <f>VLOOKUP(F4211,'Customer Info'!A:E,5,0)</f>
        <v>Jakarta</v>
      </c>
      <c r="J4211" s="2" t="s">
        <v>234</v>
      </c>
      <c r="K4211" s="6" t="str">
        <f>VLOOKUP(J4211,'Product Details'!B:C,2,0)</f>
        <v>Furniture</v>
      </c>
      <c r="L4211" s="6" t="str">
        <f>VLOOKUP(J4211,'Product Details'!B:D,3,0)</f>
        <v>Chairs</v>
      </c>
      <c r="M4211" s="6" t="s">
        <v>6411</v>
      </c>
      <c r="N4211" s="2">
        <v>3176</v>
      </c>
      <c r="O4211" s="2">
        <v>3116</v>
      </c>
      <c r="P4211" s="2">
        <v>7</v>
      </c>
      <c r="Q4211" s="7">
        <f>O4211*P4211</f>
        <v>21812</v>
      </c>
      <c r="R4211" s="7">
        <f>N4211*P4211</f>
        <v>22232</v>
      </c>
      <c r="S4211" s="2">
        <v>21</v>
      </c>
      <c r="T4211" s="8">
        <f>R4211+S4211</f>
        <v>22253</v>
      </c>
      <c r="U4211" s="8">
        <f>T4211-Q4211</f>
        <v>441</v>
      </c>
      <c r="V4211" s="2" t="s">
        <v>33</v>
      </c>
      <c r="W4211" s="31">
        <f>IF(T4211&lt;5000,T4211*2%,IF(T4211&lt;25000,T4211*5%,IF(T4211&lt;50000,T4211*7%,IF(T4211&lt;100000,T4211*9%,IF(T4211&lt;250000,T4211*12%,T4211*15%)))))</f>
        <v>1112.6500000000001</v>
      </c>
    </row>
    <row r="4212" spans="1:23" x14ac:dyDescent="0.3">
      <c r="A4212" s="2" t="s">
        <v>547</v>
      </c>
      <c r="B4212" s="4">
        <v>43214</v>
      </c>
      <c r="C4212" s="4">
        <v>43216</v>
      </c>
      <c r="D4212" s="2" t="s">
        <v>28</v>
      </c>
      <c r="E4212" s="2" t="s">
        <v>48</v>
      </c>
      <c r="F4212" s="2" t="s">
        <v>524</v>
      </c>
      <c r="G4212" s="5" t="str">
        <f>VLOOKUP(F4212,'Customer Info'!A:B,2,0)</f>
        <v>Troy</v>
      </c>
      <c r="H4212" s="5" t="str">
        <f>VLOOKUP(F4212,'Customer Info'!A:C,3,0)</f>
        <v>Staebel</v>
      </c>
      <c r="I4212" s="5" t="str">
        <f>VLOOKUP(F4212,'Customer Info'!A:E,5,0)</f>
        <v>Canberra</v>
      </c>
      <c r="J4212" s="2" t="s">
        <v>214</v>
      </c>
      <c r="K4212" s="6" t="str">
        <f>VLOOKUP(J4212,'Product Details'!B:C,2,0)</f>
        <v>Technology</v>
      </c>
      <c r="L4212" s="6" t="str">
        <f>VLOOKUP(J4212,'Product Details'!B:D,3,0)</f>
        <v>Machines</v>
      </c>
      <c r="M4212" s="6" t="s">
        <v>6437</v>
      </c>
      <c r="N4212" s="2">
        <v>3192</v>
      </c>
      <c r="O4212" s="2">
        <v>3011</v>
      </c>
      <c r="P4212" s="2">
        <v>7</v>
      </c>
      <c r="Q4212" s="7">
        <f>O4212*P4212</f>
        <v>21077</v>
      </c>
      <c r="R4212" s="7">
        <f>N4212*P4212</f>
        <v>22344</v>
      </c>
      <c r="S4212" s="2">
        <v>24</v>
      </c>
      <c r="T4212" s="8">
        <f>R4212+S4212</f>
        <v>22368</v>
      </c>
      <c r="U4212" s="8">
        <f>T4212-Q4212</f>
        <v>1291</v>
      </c>
      <c r="V4212" s="2" t="s">
        <v>33</v>
      </c>
      <c r="W4212" s="31">
        <f>IF(T4212&lt;5000,T4212*2%,IF(T4212&lt;25000,T4212*5%,IF(T4212&lt;50000,T4212*7%,IF(T4212&lt;100000,T4212*9%,IF(T4212&lt;250000,T4212*12%,T4212*15%)))))</f>
        <v>1118.4000000000001</v>
      </c>
    </row>
    <row r="4213" spans="1:23" x14ac:dyDescent="0.3">
      <c r="A4213" s="2" t="s">
        <v>924</v>
      </c>
      <c r="B4213" s="4">
        <v>43733</v>
      </c>
      <c r="C4213" s="4">
        <v>43734</v>
      </c>
      <c r="D4213" s="2" t="s">
        <v>28</v>
      </c>
      <c r="E4213" s="2" t="s">
        <v>29</v>
      </c>
      <c r="F4213" s="2" t="s">
        <v>656</v>
      </c>
      <c r="G4213" s="5" t="str">
        <f>VLOOKUP(F4213,'Customer Info'!A:B,2,0)</f>
        <v>Rachel</v>
      </c>
      <c r="H4213" s="5" t="str">
        <f>VLOOKUP(F4213,'Customer Info'!A:C,3,0)</f>
        <v>Payne</v>
      </c>
      <c r="I4213" s="5" t="str">
        <f>VLOOKUP(F4213,'Customer Info'!A:E,5,0)</f>
        <v>Mianyang</v>
      </c>
      <c r="J4213" s="2" t="s">
        <v>424</v>
      </c>
      <c r="K4213" s="6" t="str">
        <f>VLOOKUP(J4213,'Product Details'!B:C,2,0)</f>
        <v>Office_Supplies</v>
      </c>
      <c r="L4213" s="6" t="str">
        <f>VLOOKUP(J4213,'Product Details'!B:D,3,0)</f>
        <v>Supplies</v>
      </c>
      <c r="M4213" s="6" t="s">
        <v>6398</v>
      </c>
      <c r="N4213" s="2">
        <v>4487</v>
      </c>
      <c r="O4213" s="2">
        <v>4201</v>
      </c>
      <c r="P4213" s="2">
        <v>5</v>
      </c>
      <c r="Q4213" s="7">
        <f>O4213*P4213</f>
        <v>21005</v>
      </c>
      <c r="R4213" s="7">
        <f>N4213*P4213</f>
        <v>22435</v>
      </c>
      <c r="S4213" s="2">
        <v>62</v>
      </c>
      <c r="T4213" s="8">
        <f>R4213+S4213</f>
        <v>22497</v>
      </c>
      <c r="U4213" s="8">
        <f>T4213-Q4213</f>
        <v>1492</v>
      </c>
      <c r="V4213" s="2" t="s">
        <v>63</v>
      </c>
      <c r="W4213" s="31">
        <f>IF(T4213&lt;5000,T4213*2%,IF(T4213&lt;25000,T4213*5%,IF(T4213&lt;50000,T4213*7%,IF(T4213&lt;100000,T4213*9%,IF(T4213&lt;250000,T4213*12%,T4213*15%)))))</f>
        <v>1124.8500000000001</v>
      </c>
    </row>
    <row r="4214" spans="1:23" x14ac:dyDescent="0.3">
      <c r="A4214" s="2" t="s">
        <v>4803</v>
      </c>
      <c r="B4214" s="4">
        <v>43356</v>
      </c>
      <c r="C4214" s="4">
        <v>43356</v>
      </c>
      <c r="D4214" s="2" t="s">
        <v>28</v>
      </c>
      <c r="E4214" s="2" t="s">
        <v>68</v>
      </c>
      <c r="F4214" s="2" t="s">
        <v>818</v>
      </c>
      <c r="G4214" s="5" t="str">
        <f>VLOOKUP(F4214,'Customer Info'!A:B,2,0)</f>
        <v>Bobby</v>
      </c>
      <c r="H4214" s="5" t="str">
        <f>VLOOKUP(F4214,'Customer Info'!A:C,3,0)</f>
        <v>Odegard</v>
      </c>
      <c r="I4214" s="5" t="str">
        <f>VLOOKUP(F4214,'Customer Info'!A:E,5,0)</f>
        <v>Adelaide</v>
      </c>
      <c r="J4214" s="2" t="s">
        <v>86</v>
      </c>
      <c r="K4214" s="6" t="str">
        <f>VLOOKUP(J4214,'Product Details'!B:C,2,0)</f>
        <v>Office_Supplies</v>
      </c>
      <c r="L4214" s="6" t="str">
        <f>VLOOKUP(J4214,'Product Details'!B:D,3,0)</f>
        <v>Storage</v>
      </c>
      <c r="M4214" s="6" t="s">
        <v>6507</v>
      </c>
      <c r="N4214" s="2">
        <v>4487</v>
      </c>
      <c r="O4214" s="2">
        <v>4201</v>
      </c>
      <c r="P4214" s="2">
        <v>5</v>
      </c>
      <c r="Q4214" s="7">
        <f>O4214*P4214</f>
        <v>21005</v>
      </c>
      <c r="R4214" s="7">
        <f>N4214*P4214</f>
        <v>22435</v>
      </c>
      <c r="S4214" s="2">
        <v>60</v>
      </c>
      <c r="T4214" s="8">
        <f>R4214+S4214</f>
        <v>22495</v>
      </c>
      <c r="U4214" s="8">
        <f>T4214-Q4214</f>
        <v>1490</v>
      </c>
      <c r="V4214" s="2" t="s">
        <v>33</v>
      </c>
      <c r="W4214" s="31">
        <f>IF(T4214&lt;5000,T4214*2%,IF(T4214&lt;25000,T4214*5%,IF(T4214&lt;50000,T4214*7%,IF(T4214&lt;100000,T4214*9%,IF(T4214&lt;250000,T4214*12%,T4214*15%)))))</f>
        <v>1124.75</v>
      </c>
    </row>
    <row r="4215" spans="1:23" x14ac:dyDescent="0.3">
      <c r="A4215" s="2" t="s">
        <v>4549</v>
      </c>
      <c r="B4215" s="4">
        <v>43768</v>
      </c>
      <c r="C4215" s="4">
        <v>43770</v>
      </c>
      <c r="D4215" s="2" t="s">
        <v>35</v>
      </c>
      <c r="E4215" s="2" t="s">
        <v>43</v>
      </c>
      <c r="F4215" s="2" t="s">
        <v>715</v>
      </c>
      <c r="G4215" s="5" t="str">
        <f>VLOOKUP(F4215,'Customer Info'!A:B,2,0)</f>
        <v>Patrick</v>
      </c>
      <c r="H4215" s="5" t="str">
        <f>VLOOKUP(F4215,'Customer Info'!A:C,3,0)</f>
        <v>Bzostek</v>
      </c>
      <c r="I4215" s="5" t="str">
        <f>VLOOKUP(F4215,'Customer Info'!A:E,5,0)</f>
        <v>Brisbane</v>
      </c>
      <c r="J4215" s="2" t="s">
        <v>492</v>
      </c>
      <c r="K4215" s="6" t="str">
        <f>VLOOKUP(J4215,'Product Details'!B:C,2,0)</f>
        <v>Office_Supplies</v>
      </c>
      <c r="L4215" s="6" t="str">
        <f>VLOOKUP(J4215,'Product Details'!B:D,3,0)</f>
        <v>Binders</v>
      </c>
      <c r="M4215" s="6" t="s">
        <v>6489</v>
      </c>
      <c r="N4215" s="2">
        <v>7508</v>
      </c>
      <c r="O4215" s="2">
        <v>6956</v>
      </c>
      <c r="P4215" s="2">
        <v>3</v>
      </c>
      <c r="Q4215" s="7">
        <f>O4215*P4215</f>
        <v>20868</v>
      </c>
      <c r="R4215" s="7">
        <f>N4215*P4215</f>
        <v>22524</v>
      </c>
      <c r="S4215" s="2">
        <v>76</v>
      </c>
      <c r="T4215" s="8">
        <f>R4215+S4215</f>
        <v>22600</v>
      </c>
      <c r="U4215" s="8">
        <f>T4215-Q4215</f>
        <v>1732</v>
      </c>
      <c r="V4215" s="2" t="s">
        <v>63</v>
      </c>
      <c r="W4215" s="31">
        <f>IF(T4215&lt;5000,T4215*2%,IF(T4215&lt;25000,T4215*5%,IF(T4215&lt;50000,T4215*7%,IF(T4215&lt;100000,T4215*9%,IF(T4215&lt;250000,T4215*12%,T4215*15%)))))</f>
        <v>1130</v>
      </c>
    </row>
    <row r="4216" spans="1:23" x14ac:dyDescent="0.3">
      <c r="A4216" s="2" t="s">
        <v>4892</v>
      </c>
      <c r="B4216" s="4">
        <v>43404</v>
      </c>
      <c r="C4216" s="4">
        <v>43406</v>
      </c>
      <c r="D4216" s="2" t="s">
        <v>28</v>
      </c>
      <c r="E4216" s="2" t="s">
        <v>36</v>
      </c>
      <c r="F4216" s="2" t="s">
        <v>1524</v>
      </c>
      <c r="G4216" s="5" t="str">
        <f>VLOOKUP(F4216,'Customer Info'!A:B,2,0)</f>
        <v>Cari</v>
      </c>
      <c r="H4216" s="5" t="str">
        <f>VLOOKUP(F4216,'Customer Info'!A:C,3,0)</f>
        <v>Schnelling</v>
      </c>
      <c r="I4216" s="5" t="str">
        <f>VLOOKUP(F4216,'Customer Info'!A:E,5,0)</f>
        <v>Agra</v>
      </c>
      <c r="J4216" s="2" t="s">
        <v>747</v>
      </c>
      <c r="K4216" s="6" t="str">
        <f>VLOOKUP(J4216,'Product Details'!B:C,2,0)</f>
        <v>Office_Supplies</v>
      </c>
      <c r="L4216" s="6" t="str">
        <f>VLOOKUP(J4216,'Product Details'!B:D,3,0)</f>
        <v>Storage</v>
      </c>
      <c r="M4216" s="6" t="s">
        <v>6551</v>
      </c>
      <c r="N4216" s="2">
        <v>3224</v>
      </c>
      <c r="O4216" s="2">
        <v>2901</v>
      </c>
      <c r="P4216" s="2">
        <v>7</v>
      </c>
      <c r="Q4216" s="7">
        <f>O4216*P4216</f>
        <v>20307</v>
      </c>
      <c r="R4216" s="7">
        <f>N4216*P4216</f>
        <v>22568</v>
      </c>
      <c r="S4216" s="2">
        <v>72</v>
      </c>
      <c r="T4216" s="8">
        <f>R4216+S4216</f>
        <v>22640</v>
      </c>
      <c r="U4216" s="8">
        <f>T4216-Q4216</f>
        <v>2333</v>
      </c>
      <c r="V4216" s="2" t="s">
        <v>63</v>
      </c>
      <c r="W4216" s="31">
        <f>IF(T4216&lt;5000,T4216*2%,IF(T4216&lt;25000,T4216*5%,IF(T4216&lt;50000,T4216*7%,IF(T4216&lt;100000,T4216*9%,IF(T4216&lt;250000,T4216*12%,T4216*15%)))))</f>
        <v>1132</v>
      </c>
    </row>
    <row r="4217" spans="1:23" x14ac:dyDescent="0.3">
      <c r="A4217" s="2" t="s">
        <v>1246</v>
      </c>
      <c r="B4217" s="4">
        <v>43661</v>
      </c>
      <c r="C4217" s="4">
        <v>43663</v>
      </c>
      <c r="D4217" s="2" t="s">
        <v>47</v>
      </c>
      <c r="E4217" s="2" t="s">
        <v>36</v>
      </c>
      <c r="F4217" s="2" t="s">
        <v>1247</v>
      </c>
      <c r="G4217" s="5" t="str">
        <f>VLOOKUP(F4217,'Customer Info'!A:B,2,0)</f>
        <v>Erica</v>
      </c>
      <c r="H4217" s="5" t="str">
        <f>VLOOKUP(F4217,'Customer Info'!A:C,3,0)</f>
        <v>Hackney</v>
      </c>
      <c r="I4217" s="5" t="str">
        <f>VLOOKUP(F4217,'Customer Info'!A:E,5,0)</f>
        <v>Perth</v>
      </c>
      <c r="J4217" s="2" t="s">
        <v>214</v>
      </c>
      <c r="K4217" s="6" t="str">
        <f>VLOOKUP(J4217,'Product Details'!B:C,2,0)</f>
        <v>Technology</v>
      </c>
      <c r="L4217" s="6" t="str">
        <f>VLOOKUP(J4217,'Product Details'!B:D,3,0)</f>
        <v>Machines</v>
      </c>
      <c r="M4217" s="6" t="s">
        <v>6437</v>
      </c>
      <c r="N4217" s="2">
        <v>3224</v>
      </c>
      <c r="O4217" s="2">
        <v>2984</v>
      </c>
      <c r="P4217" s="2">
        <v>7</v>
      </c>
      <c r="Q4217" s="7">
        <f>O4217*P4217</f>
        <v>20888</v>
      </c>
      <c r="R4217" s="7">
        <f>N4217*P4217</f>
        <v>22568</v>
      </c>
      <c r="S4217" s="2">
        <v>52</v>
      </c>
      <c r="T4217" s="8">
        <f>R4217+S4217</f>
        <v>22620</v>
      </c>
      <c r="U4217" s="8">
        <f>T4217-Q4217</f>
        <v>1732</v>
      </c>
      <c r="V4217" s="2" t="s">
        <v>30</v>
      </c>
      <c r="W4217" s="31">
        <f>IF(T4217&lt;5000,T4217*2%,IF(T4217&lt;25000,T4217*5%,IF(T4217&lt;50000,T4217*7%,IF(T4217&lt;100000,T4217*9%,IF(T4217&lt;250000,T4217*12%,T4217*15%)))))</f>
        <v>1131</v>
      </c>
    </row>
    <row r="4218" spans="1:23" x14ac:dyDescent="0.3">
      <c r="A4218" s="2" t="s">
        <v>4733</v>
      </c>
      <c r="B4218" s="4">
        <v>43901</v>
      </c>
      <c r="C4218" s="4">
        <v>43903</v>
      </c>
      <c r="D4218" s="2" t="s">
        <v>28</v>
      </c>
      <c r="E4218" s="2" t="s">
        <v>48</v>
      </c>
      <c r="F4218" s="2" t="s">
        <v>773</v>
      </c>
      <c r="G4218" s="5" t="str">
        <f>VLOOKUP(F4218,'Customer Info'!A:B,2,0)</f>
        <v>Tony</v>
      </c>
      <c r="H4218" s="5" t="str">
        <f>VLOOKUP(F4218,'Customer Info'!A:C,3,0)</f>
        <v>Sayre</v>
      </c>
      <c r="I4218" s="5" t="str">
        <f>VLOOKUP(F4218,'Customer Info'!A:E,5,0)</f>
        <v>Wafangdian</v>
      </c>
      <c r="J4218" s="2" t="s">
        <v>160</v>
      </c>
      <c r="K4218" s="6" t="str">
        <f>VLOOKUP(J4218,'Product Details'!B:C,2,0)</f>
        <v>Office_Supplies</v>
      </c>
      <c r="L4218" s="6" t="str">
        <f>VLOOKUP(J4218,'Product Details'!B:D,3,0)</f>
        <v>Storage</v>
      </c>
      <c r="M4218" s="6" t="s">
        <v>6506</v>
      </c>
      <c r="N4218" s="2">
        <v>3224</v>
      </c>
      <c r="O4218" s="2">
        <v>2901</v>
      </c>
      <c r="P4218" s="2">
        <v>7</v>
      </c>
      <c r="Q4218" s="7">
        <f>O4218*P4218</f>
        <v>20307</v>
      </c>
      <c r="R4218" s="7">
        <f>N4218*P4218</f>
        <v>22568</v>
      </c>
      <c r="S4218" s="2">
        <v>52</v>
      </c>
      <c r="T4218" s="8">
        <f>R4218+S4218</f>
        <v>22620</v>
      </c>
      <c r="U4218" s="8">
        <f>T4218-Q4218</f>
        <v>2313</v>
      </c>
      <c r="V4218" s="2" t="s">
        <v>63</v>
      </c>
      <c r="W4218" s="31">
        <f>IF(T4218&lt;5000,T4218*2%,IF(T4218&lt;25000,T4218*5%,IF(T4218&lt;50000,T4218*7%,IF(T4218&lt;100000,T4218*9%,IF(T4218&lt;250000,T4218*12%,T4218*15%)))))</f>
        <v>1131</v>
      </c>
    </row>
    <row r="4219" spans="1:23" x14ac:dyDescent="0.3">
      <c r="A4219" s="2" t="s">
        <v>4812</v>
      </c>
      <c r="B4219" s="4">
        <v>43188</v>
      </c>
      <c r="C4219" s="4">
        <v>43189</v>
      </c>
      <c r="D4219" s="2" t="s">
        <v>35</v>
      </c>
      <c r="E4219" s="2" t="s">
        <v>43</v>
      </c>
      <c r="F4219" s="2" t="s">
        <v>526</v>
      </c>
      <c r="G4219" s="5" t="str">
        <f>VLOOKUP(F4219,'Customer Info'!A:B,2,0)</f>
        <v>Nicole</v>
      </c>
      <c r="H4219" s="5" t="str">
        <f>VLOOKUP(F4219,'Customer Info'!A:C,3,0)</f>
        <v>Fjeld</v>
      </c>
      <c r="I4219" s="5" t="str">
        <f>VLOOKUP(F4219,'Customer Info'!A:E,5,0)</f>
        <v>Berlin</v>
      </c>
      <c r="J4219" s="2" t="s">
        <v>296</v>
      </c>
      <c r="K4219" s="6" t="str">
        <f>VLOOKUP(J4219,'Product Details'!B:C,2,0)</f>
        <v>Office_Supplies</v>
      </c>
      <c r="L4219" s="6" t="str">
        <f>VLOOKUP(J4219,'Product Details'!B:D,3,0)</f>
        <v>Binders</v>
      </c>
      <c r="M4219" s="6" t="s">
        <v>6486</v>
      </c>
      <c r="N4219" s="2">
        <v>7534</v>
      </c>
      <c r="O4219" s="2">
        <v>7106</v>
      </c>
      <c r="P4219" s="2">
        <v>3</v>
      </c>
      <c r="Q4219" s="7">
        <f>O4219*P4219</f>
        <v>21318</v>
      </c>
      <c r="R4219" s="7">
        <f>N4219*P4219</f>
        <v>22602</v>
      </c>
      <c r="S4219" s="2">
        <v>68</v>
      </c>
      <c r="T4219" s="8">
        <f>R4219+S4219</f>
        <v>22670</v>
      </c>
      <c r="U4219" s="8">
        <f>T4219-Q4219</f>
        <v>1352</v>
      </c>
      <c r="V4219" s="2" t="s">
        <v>33</v>
      </c>
      <c r="W4219" s="31">
        <f>IF(T4219&lt;5000,T4219*2%,IF(T4219&lt;25000,T4219*5%,IF(T4219&lt;50000,T4219*7%,IF(T4219&lt;100000,T4219*9%,IF(T4219&lt;250000,T4219*12%,T4219*15%)))))</f>
        <v>1133.5</v>
      </c>
    </row>
    <row r="4220" spans="1:23" x14ac:dyDescent="0.3">
      <c r="A4220" s="2" t="s">
        <v>4942</v>
      </c>
      <c r="B4220" s="4">
        <v>43196</v>
      </c>
      <c r="C4220" s="4">
        <v>43198</v>
      </c>
      <c r="D4220" s="2" t="s">
        <v>35</v>
      </c>
      <c r="E4220" s="2" t="s">
        <v>43</v>
      </c>
      <c r="F4220" s="2" t="s">
        <v>1263</v>
      </c>
      <c r="G4220" s="5" t="str">
        <f>VLOOKUP(F4220,'Customer Info'!A:B,2,0)</f>
        <v>Heather</v>
      </c>
      <c r="H4220" s="5" t="str">
        <f>VLOOKUP(F4220,'Customer Info'!A:C,3,0)</f>
        <v>Kirkland</v>
      </c>
      <c r="I4220" s="5" t="str">
        <f>VLOOKUP(F4220,'Customer Info'!A:E,5,0)</f>
        <v>Luoyang</v>
      </c>
      <c r="J4220" s="2" t="s">
        <v>234</v>
      </c>
      <c r="K4220" s="6" t="str">
        <f>VLOOKUP(J4220,'Product Details'!B:C,2,0)</f>
        <v>Furniture</v>
      </c>
      <c r="L4220" s="6" t="str">
        <f>VLOOKUP(J4220,'Product Details'!B:D,3,0)</f>
        <v>Chairs</v>
      </c>
      <c r="M4220" s="6" t="s">
        <v>6411</v>
      </c>
      <c r="N4220" s="2">
        <v>7534</v>
      </c>
      <c r="O4220" s="2">
        <v>7106</v>
      </c>
      <c r="P4220" s="2">
        <v>3</v>
      </c>
      <c r="Q4220" s="7">
        <f>O4220*P4220</f>
        <v>21318</v>
      </c>
      <c r="R4220" s="7">
        <f>N4220*P4220</f>
        <v>22602</v>
      </c>
      <c r="S4220" s="2">
        <v>39</v>
      </c>
      <c r="T4220" s="8">
        <f>R4220+S4220</f>
        <v>22641</v>
      </c>
      <c r="U4220" s="8">
        <f>T4220-Q4220</f>
        <v>1323</v>
      </c>
      <c r="V4220" s="2" t="s">
        <v>33</v>
      </c>
      <c r="W4220" s="31">
        <f>IF(T4220&lt;5000,T4220*2%,IF(T4220&lt;25000,T4220*5%,IF(T4220&lt;50000,T4220*7%,IF(T4220&lt;100000,T4220*9%,IF(T4220&lt;250000,T4220*12%,T4220*15%)))))</f>
        <v>1132.05</v>
      </c>
    </row>
    <row r="4221" spans="1:23" x14ac:dyDescent="0.3">
      <c r="A4221" s="2" t="s">
        <v>2371</v>
      </c>
      <c r="B4221" s="4">
        <v>43562</v>
      </c>
      <c r="C4221" s="4">
        <v>43562</v>
      </c>
      <c r="D4221" s="2" t="s">
        <v>28</v>
      </c>
      <c r="E4221" s="2" t="s">
        <v>91</v>
      </c>
      <c r="F4221" s="2" t="s">
        <v>839</v>
      </c>
      <c r="G4221" s="5" t="str">
        <f>VLOOKUP(F4221,'Customer Info'!A:B,2,0)</f>
        <v>Dan</v>
      </c>
      <c r="H4221" s="5" t="str">
        <f>VLOOKUP(F4221,'Customer Info'!A:C,3,0)</f>
        <v>Campbell</v>
      </c>
      <c r="I4221" s="5" t="str">
        <f>VLOOKUP(F4221,'Customer Info'!A:E,5,0)</f>
        <v>Perth</v>
      </c>
      <c r="J4221" s="2" t="s">
        <v>96</v>
      </c>
      <c r="K4221" s="6" t="str">
        <f>VLOOKUP(J4221,'Product Details'!B:C,2,0)</f>
        <v>Technology</v>
      </c>
      <c r="L4221" s="6" t="str">
        <f>VLOOKUP(J4221,'Product Details'!B:D,3,0)</f>
        <v>Machines</v>
      </c>
      <c r="M4221" s="6" t="s">
        <v>6401</v>
      </c>
      <c r="N4221" s="2">
        <v>1887</v>
      </c>
      <c r="O4221" s="2">
        <v>1763</v>
      </c>
      <c r="P4221" s="2">
        <v>12</v>
      </c>
      <c r="Q4221" s="7">
        <f>O4221*P4221</f>
        <v>21156</v>
      </c>
      <c r="R4221" s="7">
        <f>N4221*P4221</f>
        <v>22644</v>
      </c>
      <c r="S4221" s="2">
        <v>94</v>
      </c>
      <c r="T4221" s="8">
        <f>R4221+S4221</f>
        <v>22738</v>
      </c>
      <c r="U4221" s="8">
        <f>T4221-Q4221</f>
        <v>1582</v>
      </c>
      <c r="V4221" s="2" t="s">
        <v>63</v>
      </c>
      <c r="W4221" s="31">
        <f>IF(T4221&lt;5000,T4221*2%,IF(T4221&lt;25000,T4221*5%,IF(T4221&lt;50000,T4221*7%,IF(T4221&lt;100000,T4221*9%,IF(T4221&lt;250000,T4221*12%,T4221*15%)))))</f>
        <v>1136.9000000000001</v>
      </c>
    </row>
    <row r="4222" spans="1:23" x14ac:dyDescent="0.3">
      <c r="A4222" s="2" t="s">
        <v>3049</v>
      </c>
      <c r="B4222" s="4">
        <v>43171</v>
      </c>
      <c r="C4222" s="4">
        <v>43172</v>
      </c>
      <c r="D4222" s="2" t="s">
        <v>35</v>
      </c>
      <c r="E4222" s="2" t="s">
        <v>29</v>
      </c>
      <c r="F4222" s="2" t="s">
        <v>2606</v>
      </c>
      <c r="G4222" s="5" t="str">
        <f>VLOOKUP(F4222,'Customer Info'!A:B,2,0)</f>
        <v>Thea</v>
      </c>
      <c r="H4222" s="5" t="str">
        <f>VLOOKUP(F4222,'Customer Info'!A:C,3,0)</f>
        <v>Hendricks</v>
      </c>
      <c r="I4222" s="5" t="str">
        <f>VLOOKUP(F4222,'Customer Info'!A:E,5,0)</f>
        <v>Moers</v>
      </c>
      <c r="J4222" s="2" t="s">
        <v>237</v>
      </c>
      <c r="K4222" s="6" t="str">
        <f>VLOOKUP(J4222,'Product Details'!B:C,2,0)</f>
        <v>Furniture</v>
      </c>
      <c r="L4222" s="6" t="str">
        <f>VLOOKUP(J4222,'Product Details'!B:D,3,0)</f>
        <v>Furnishings</v>
      </c>
      <c r="M4222" s="6" t="s">
        <v>6500</v>
      </c>
      <c r="N4222" s="2">
        <v>2526</v>
      </c>
      <c r="O4222" s="2">
        <v>2408</v>
      </c>
      <c r="P4222" s="2">
        <v>9</v>
      </c>
      <c r="Q4222" s="7">
        <f>O4222*P4222</f>
        <v>21672</v>
      </c>
      <c r="R4222" s="7">
        <f>N4222*P4222</f>
        <v>22734</v>
      </c>
      <c r="S4222" s="2">
        <v>82</v>
      </c>
      <c r="T4222" s="8">
        <f>R4222+S4222</f>
        <v>22816</v>
      </c>
      <c r="U4222" s="8">
        <f>T4222-Q4222</f>
        <v>1144</v>
      </c>
      <c r="V4222" s="2" t="s">
        <v>63</v>
      </c>
      <c r="W4222" s="31">
        <f>IF(T4222&lt;5000,T4222*2%,IF(T4222&lt;25000,T4222*5%,IF(T4222&lt;50000,T4222*7%,IF(T4222&lt;100000,T4222*9%,IF(T4222&lt;250000,T4222*12%,T4222*15%)))))</f>
        <v>1140.8</v>
      </c>
    </row>
    <row r="4223" spans="1:23" x14ac:dyDescent="0.3">
      <c r="A4223" s="2" t="s">
        <v>4603</v>
      </c>
      <c r="B4223" s="4">
        <v>44173</v>
      </c>
      <c r="C4223" s="4">
        <v>44175</v>
      </c>
      <c r="D4223" s="2" t="s">
        <v>47</v>
      </c>
      <c r="E4223" s="2" t="s">
        <v>36</v>
      </c>
      <c r="F4223" s="2" t="s">
        <v>663</v>
      </c>
      <c r="G4223" s="5" t="str">
        <f>VLOOKUP(F4223,'Customer Info'!A:B,2,0)</f>
        <v>Aaron</v>
      </c>
      <c r="H4223" s="5" t="str">
        <f>VLOOKUP(F4223,'Customer Info'!A:C,3,0)</f>
        <v>Bergman</v>
      </c>
      <c r="I4223" s="5" t="str">
        <f>VLOOKUP(F4223,'Customer Info'!A:E,5,0)</f>
        <v>Halle</v>
      </c>
      <c r="J4223" s="2" t="s">
        <v>310</v>
      </c>
      <c r="K4223" s="6" t="str">
        <f>VLOOKUP(J4223,'Product Details'!B:C,2,0)</f>
        <v>Technology</v>
      </c>
      <c r="L4223" s="6" t="str">
        <f>VLOOKUP(J4223,'Product Details'!B:D,3,0)</f>
        <v>Copiers</v>
      </c>
      <c r="M4223" s="6" t="s">
        <v>6481</v>
      </c>
      <c r="N4223" s="2">
        <v>3256</v>
      </c>
      <c r="O4223" s="2">
        <v>3044</v>
      </c>
      <c r="P4223" s="2">
        <v>7</v>
      </c>
      <c r="Q4223" s="7">
        <f>O4223*P4223</f>
        <v>21308</v>
      </c>
      <c r="R4223" s="7">
        <f>N4223*P4223</f>
        <v>22792</v>
      </c>
      <c r="S4223" s="2">
        <v>88</v>
      </c>
      <c r="T4223" s="8">
        <f>R4223+S4223</f>
        <v>22880</v>
      </c>
      <c r="U4223" s="8">
        <f>T4223-Q4223</f>
        <v>1572</v>
      </c>
      <c r="V4223" s="2" t="s">
        <v>33</v>
      </c>
      <c r="W4223" s="31">
        <f>IF(T4223&lt;5000,T4223*2%,IF(T4223&lt;25000,T4223*5%,IF(T4223&lt;50000,T4223*7%,IF(T4223&lt;100000,T4223*9%,IF(T4223&lt;250000,T4223*12%,T4223*15%)))))</f>
        <v>1144</v>
      </c>
    </row>
    <row r="4224" spans="1:23" x14ac:dyDescent="0.3">
      <c r="A4224" s="2" t="s">
        <v>2836</v>
      </c>
      <c r="B4224" s="4">
        <v>43986</v>
      </c>
      <c r="C4224" s="4">
        <v>43987</v>
      </c>
      <c r="D4224" s="2" t="s">
        <v>35</v>
      </c>
      <c r="E4224" s="2" t="s">
        <v>43</v>
      </c>
      <c r="F4224" s="2" t="s">
        <v>576</v>
      </c>
      <c r="G4224" s="5" t="str">
        <f>VLOOKUP(F4224,'Customer Info'!A:B,2,0)</f>
        <v>Steven</v>
      </c>
      <c r="H4224" s="5" t="str">
        <f>VLOOKUP(F4224,'Customer Info'!A:C,3,0)</f>
        <v>Cartwright</v>
      </c>
      <c r="I4224" s="5" t="str">
        <f>VLOOKUP(F4224,'Customer Info'!A:E,5,0)</f>
        <v>Newcastle</v>
      </c>
      <c r="J4224" s="2" t="s">
        <v>59</v>
      </c>
      <c r="K4224" s="6" t="str">
        <f>VLOOKUP(J4224,'Product Details'!B:C,2,0)</f>
        <v>Technology</v>
      </c>
      <c r="L4224" s="6" t="str">
        <f>VLOOKUP(J4224,'Product Details'!B:D,3,0)</f>
        <v>Accessories</v>
      </c>
      <c r="M4224" s="6" t="s">
        <v>6442</v>
      </c>
      <c r="N4224" s="2">
        <v>7609</v>
      </c>
      <c r="O4224" s="2">
        <v>7248</v>
      </c>
      <c r="P4224" s="2">
        <v>3</v>
      </c>
      <c r="Q4224" s="7">
        <f>O4224*P4224</f>
        <v>21744</v>
      </c>
      <c r="R4224" s="7">
        <f>N4224*P4224</f>
        <v>22827</v>
      </c>
      <c r="S4224" s="2">
        <v>77</v>
      </c>
      <c r="T4224" s="8">
        <f>R4224+S4224</f>
        <v>22904</v>
      </c>
      <c r="U4224" s="8">
        <f>T4224-Q4224</f>
        <v>1160</v>
      </c>
      <c r="V4224" s="2" t="s">
        <v>63</v>
      </c>
      <c r="W4224" s="31">
        <f>IF(T4224&lt;5000,T4224*2%,IF(T4224&lt;25000,T4224*5%,IF(T4224&lt;50000,T4224*7%,IF(T4224&lt;100000,T4224*9%,IF(T4224&lt;250000,T4224*12%,T4224*15%)))))</f>
        <v>1145.2</v>
      </c>
    </row>
    <row r="4225" spans="1:23" x14ac:dyDescent="0.3">
      <c r="A4225" s="2" t="s">
        <v>2082</v>
      </c>
      <c r="B4225" s="4">
        <v>43186</v>
      </c>
      <c r="C4225" s="4">
        <v>43186</v>
      </c>
      <c r="D4225" s="2" t="s">
        <v>35</v>
      </c>
      <c r="E4225" s="2" t="s">
        <v>43</v>
      </c>
      <c r="F4225" s="2" t="s">
        <v>1632</v>
      </c>
      <c r="G4225" s="5" t="str">
        <f>VLOOKUP(F4225,'Customer Info'!A:B,2,0)</f>
        <v>Monica</v>
      </c>
      <c r="H4225" s="5" t="str">
        <f>VLOOKUP(F4225,'Customer Info'!A:C,3,0)</f>
        <v>Federle</v>
      </c>
      <c r="I4225" s="5" t="str">
        <f>VLOOKUP(F4225,'Customer Info'!A:E,5,0)</f>
        <v>Lismore</v>
      </c>
      <c r="J4225" s="2" t="s">
        <v>89</v>
      </c>
      <c r="K4225" s="6" t="str">
        <f>VLOOKUP(J4225,'Product Details'!B:C,2,0)</f>
        <v>Office_Supplies</v>
      </c>
      <c r="L4225" s="6" t="str">
        <f>VLOOKUP(J4225,'Product Details'!B:D,3,0)</f>
        <v>Paper</v>
      </c>
      <c r="M4225" s="6" t="s">
        <v>6568</v>
      </c>
      <c r="N4225" s="2">
        <v>7609</v>
      </c>
      <c r="O4225" s="2">
        <v>7248</v>
      </c>
      <c r="P4225" s="2">
        <v>3</v>
      </c>
      <c r="Q4225" s="7">
        <f>O4225*P4225</f>
        <v>21744</v>
      </c>
      <c r="R4225" s="7">
        <f>N4225*P4225</f>
        <v>22827</v>
      </c>
      <c r="S4225" s="2">
        <v>70</v>
      </c>
      <c r="T4225" s="8">
        <f>R4225+S4225</f>
        <v>22897</v>
      </c>
      <c r="U4225" s="8">
        <f>T4225-Q4225</f>
        <v>1153</v>
      </c>
      <c r="V4225" s="2" t="s">
        <v>33</v>
      </c>
      <c r="W4225" s="31">
        <f>IF(T4225&lt;5000,T4225*2%,IF(T4225&lt;25000,T4225*5%,IF(T4225&lt;50000,T4225*7%,IF(T4225&lt;100000,T4225*9%,IF(T4225&lt;250000,T4225*12%,T4225*15%)))))</f>
        <v>1144.8500000000001</v>
      </c>
    </row>
    <row r="4226" spans="1:23" x14ac:dyDescent="0.3">
      <c r="A4226" s="2" t="s">
        <v>3675</v>
      </c>
      <c r="B4226" s="4">
        <v>44087</v>
      </c>
      <c r="C4226" s="4">
        <v>44088</v>
      </c>
      <c r="D4226" s="2" t="s">
        <v>35</v>
      </c>
      <c r="E4226" s="2" t="s">
        <v>36</v>
      </c>
      <c r="F4226" s="2" t="s">
        <v>1810</v>
      </c>
      <c r="G4226" s="5" t="str">
        <f>VLOOKUP(F4226,'Customer Info'!A:B,2,0)</f>
        <v>Joy</v>
      </c>
      <c r="H4226" s="5" t="str">
        <f>VLOOKUP(F4226,'Customer Info'!A:C,3,0)</f>
        <v>Bell</v>
      </c>
      <c r="I4226" s="5" t="str">
        <f>VLOOKUP(F4226,'Customer Info'!A:E,5,0)</f>
        <v>Vijayawada</v>
      </c>
      <c r="J4226" s="2" t="s">
        <v>466</v>
      </c>
      <c r="K4226" s="6" t="str">
        <f>VLOOKUP(J4226,'Product Details'!B:C,2,0)</f>
        <v>Technology</v>
      </c>
      <c r="L4226" s="6" t="str">
        <f>VLOOKUP(J4226,'Product Details'!B:D,3,0)</f>
        <v>Phones</v>
      </c>
      <c r="M4226" s="6" t="s">
        <v>6419</v>
      </c>
      <c r="N4226" s="2">
        <v>7609</v>
      </c>
      <c r="O4226" s="2">
        <v>7248</v>
      </c>
      <c r="P4226" s="2">
        <v>3</v>
      </c>
      <c r="Q4226" s="7">
        <f>O4226*P4226</f>
        <v>21744</v>
      </c>
      <c r="R4226" s="7">
        <f>N4226*P4226</f>
        <v>22827</v>
      </c>
      <c r="S4226" s="2">
        <v>38</v>
      </c>
      <c r="T4226" s="8">
        <f>R4226+S4226</f>
        <v>22865</v>
      </c>
      <c r="U4226" s="8">
        <f>T4226-Q4226</f>
        <v>1121</v>
      </c>
      <c r="V4226" s="2" t="s">
        <v>33</v>
      </c>
      <c r="W4226" s="31">
        <f>IF(T4226&lt;5000,T4226*2%,IF(T4226&lt;25000,T4226*5%,IF(T4226&lt;50000,T4226*7%,IF(T4226&lt;100000,T4226*9%,IF(T4226&lt;250000,T4226*12%,T4226*15%)))))</f>
        <v>1143.25</v>
      </c>
    </row>
    <row r="4227" spans="1:23" x14ac:dyDescent="0.3">
      <c r="A4227" s="2" t="s">
        <v>2196</v>
      </c>
      <c r="B4227" s="4">
        <v>43423</v>
      </c>
      <c r="C4227" s="4">
        <v>43425</v>
      </c>
      <c r="D4227" s="2" t="s">
        <v>35</v>
      </c>
      <c r="E4227" s="2" t="s">
        <v>43</v>
      </c>
      <c r="F4227" s="2" t="s">
        <v>715</v>
      </c>
      <c r="G4227" s="5" t="str">
        <f>VLOOKUP(F4227,'Customer Info'!A:B,2,0)</f>
        <v>Patrick</v>
      </c>
      <c r="H4227" s="5" t="str">
        <f>VLOOKUP(F4227,'Customer Info'!A:C,3,0)</f>
        <v>Bzostek</v>
      </c>
      <c r="I4227" s="5" t="str">
        <f>VLOOKUP(F4227,'Customer Info'!A:E,5,0)</f>
        <v>Brisbane</v>
      </c>
      <c r="J4227" s="2" t="s">
        <v>301</v>
      </c>
      <c r="K4227" s="6" t="str">
        <f>VLOOKUP(J4227,'Product Details'!B:C,2,0)</f>
        <v>Technology</v>
      </c>
      <c r="L4227" s="6" t="str">
        <f>VLOOKUP(J4227,'Product Details'!B:D,3,0)</f>
        <v>Machines</v>
      </c>
      <c r="M4227" s="6" t="s">
        <v>6520</v>
      </c>
      <c r="N4227" s="2">
        <v>7609</v>
      </c>
      <c r="O4227" s="2">
        <v>7248</v>
      </c>
      <c r="P4227" s="2">
        <v>3</v>
      </c>
      <c r="Q4227" s="7">
        <f>O4227*P4227</f>
        <v>21744</v>
      </c>
      <c r="R4227" s="7">
        <f>N4227*P4227</f>
        <v>22827</v>
      </c>
      <c r="S4227" s="2">
        <v>22</v>
      </c>
      <c r="T4227" s="8">
        <f>R4227+S4227</f>
        <v>22849</v>
      </c>
      <c r="U4227" s="8">
        <f>T4227-Q4227</f>
        <v>1105</v>
      </c>
      <c r="V4227" s="2" t="s">
        <v>63</v>
      </c>
      <c r="W4227" s="31">
        <f>IF(T4227&lt;5000,T4227*2%,IF(T4227&lt;25000,T4227*5%,IF(T4227&lt;50000,T4227*7%,IF(T4227&lt;100000,T4227*9%,IF(T4227&lt;250000,T4227*12%,T4227*15%)))))</f>
        <v>1142.45</v>
      </c>
    </row>
    <row r="4228" spans="1:23" x14ac:dyDescent="0.3">
      <c r="A4228" s="2" t="s">
        <v>3652</v>
      </c>
      <c r="B4228" s="4">
        <v>43500</v>
      </c>
      <c r="C4228" s="4">
        <v>43502</v>
      </c>
      <c r="D4228" s="2" t="s">
        <v>35</v>
      </c>
      <c r="E4228" s="2" t="s">
        <v>43</v>
      </c>
      <c r="F4228" s="2" t="s">
        <v>977</v>
      </c>
      <c r="G4228" s="5" t="str">
        <f>VLOOKUP(F4228,'Customer Info'!A:B,2,0)</f>
        <v>Victoria</v>
      </c>
      <c r="H4228" s="5" t="str">
        <f>VLOOKUP(F4228,'Customer Info'!A:C,3,0)</f>
        <v>Brennan</v>
      </c>
      <c r="I4228" s="5" t="str">
        <f>VLOOKUP(F4228,'Customer Info'!A:E,5,0)</f>
        <v>Mangalore</v>
      </c>
      <c r="J4228" s="2" t="s">
        <v>419</v>
      </c>
      <c r="K4228" s="6" t="str">
        <f>VLOOKUP(J4228,'Product Details'!B:C,2,0)</f>
        <v>Office_Supplies</v>
      </c>
      <c r="L4228" s="6" t="str">
        <f>VLOOKUP(J4228,'Product Details'!B:D,3,0)</f>
        <v>Labels</v>
      </c>
      <c r="M4228" s="6" t="s">
        <v>6465</v>
      </c>
      <c r="N4228" s="2">
        <v>7609</v>
      </c>
      <c r="O4228" s="2">
        <v>7248</v>
      </c>
      <c r="P4228" s="2">
        <v>3</v>
      </c>
      <c r="Q4228" s="7">
        <f>O4228*P4228</f>
        <v>21744</v>
      </c>
      <c r="R4228" s="7">
        <f>N4228*P4228</f>
        <v>22827</v>
      </c>
      <c r="S4228" s="2">
        <v>21</v>
      </c>
      <c r="T4228" s="8">
        <f>R4228+S4228</f>
        <v>22848</v>
      </c>
      <c r="U4228" s="8">
        <f>T4228-Q4228</f>
        <v>1104</v>
      </c>
      <c r="V4228" s="2" t="s">
        <v>63</v>
      </c>
      <c r="W4228" s="31">
        <f>IF(T4228&lt;5000,T4228*2%,IF(T4228&lt;25000,T4228*5%,IF(T4228&lt;50000,T4228*7%,IF(T4228&lt;100000,T4228*9%,IF(T4228&lt;250000,T4228*12%,T4228*15%)))))</f>
        <v>1142.4000000000001</v>
      </c>
    </row>
    <row r="4229" spans="1:23" x14ac:dyDescent="0.3">
      <c r="A4229" s="2" t="s">
        <v>3523</v>
      </c>
      <c r="B4229" s="4">
        <v>43482</v>
      </c>
      <c r="C4229" s="4">
        <v>43484</v>
      </c>
      <c r="D4229" s="2" t="s">
        <v>28</v>
      </c>
      <c r="E4229" s="2" t="s">
        <v>36</v>
      </c>
      <c r="F4229" s="2" t="s">
        <v>472</v>
      </c>
      <c r="G4229" s="5" t="str">
        <f>VLOOKUP(F4229,'Customer Info'!A:B,2,0)</f>
        <v>Harold</v>
      </c>
      <c r="H4229" s="5" t="str">
        <f>VLOOKUP(F4229,'Customer Info'!A:C,3,0)</f>
        <v>Dahlen</v>
      </c>
      <c r="I4229" s="5" t="str">
        <f>VLOOKUP(F4229,'Customer Info'!A:E,5,0)</f>
        <v>Melbourne</v>
      </c>
      <c r="J4229" s="2" t="s">
        <v>196</v>
      </c>
      <c r="K4229" s="6" t="str">
        <f>VLOOKUP(J4229,'Product Details'!B:C,2,0)</f>
        <v>Office_Supplies</v>
      </c>
      <c r="L4229" s="6" t="str">
        <f>VLOOKUP(J4229,'Product Details'!B:D,3,0)</f>
        <v>Labels</v>
      </c>
      <c r="M4229" s="6" t="s">
        <v>6439</v>
      </c>
      <c r="N4229" s="2">
        <v>7623</v>
      </c>
      <c r="O4229" s="2">
        <v>7064</v>
      </c>
      <c r="P4229" s="2">
        <v>3</v>
      </c>
      <c r="Q4229" s="7">
        <f>O4229*P4229</f>
        <v>21192</v>
      </c>
      <c r="R4229" s="7">
        <f>N4229*P4229</f>
        <v>22869</v>
      </c>
      <c r="S4229" s="2">
        <v>90</v>
      </c>
      <c r="T4229" s="8">
        <f>R4229+S4229</f>
        <v>22959</v>
      </c>
      <c r="U4229" s="8">
        <f>T4229-Q4229</f>
        <v>1767</v>
      </c>
      <c r="V4229" s="2" t="s">
        <v>33</v>
      </c>
      <c r="W4229" s="31">
        <f>IF(T4229&lt;5000,T4229*2%,IF(T4229&lt;25000,T4229*5%,IF(T4229&lt;50000,T4229*7%,IF(T4229&lt;100000,T4229*9%,IF(T4229&lt;250000,T4229*12%,T4229*15%)))))</f>
        <v>1147.95</v>
      </c>
    </row>
    <row r="4230" spans="1:23" x14ac:dyDescent="0.3">
      <c r="A4230" s="2" t="s">
        <v>2166</v>
      </c>
      <c r="B4230" s="4">
        <v>43357</v>
      </c>
      <c r="C4230" s="4">
        <v>43358</v>
      </c>
      <c r="D4230" s="2" t="s">
        <v>28</v>
      </c>
      <c r="E4230" s="2" t="s">
        <v>43</v>
      </c>
      <c r="F4230" s="2" t="s">
        <v>125</v>
      </c>
      <c r="G4230" s="5" t="str">
        <f>VLOOKUP(F4230,'Customer Info'!A:B,2,0)</f>
        <v>Frank</v>
      </c>
      <c r="H4230" s="5" t="str">
        <f>VLOOKUP(F4230,'Customer Info'!A:C,3,0)</f>
        <v>Hawley</v>
      </c>
      <c r="I4230" s="5" t="str">
        <f>VLOOKUP(F4230,'Customer Info'!A:E,5,0)</f>
        <v>Gold Coast</v>
      </c>
      <c r="J4230" s="2" t="s">
        <v>45</v>
      </c>
      <c r="K4230" s="6" t="str">
        <f>VLOOKUP(J4230,'Product Details'!B:C,2,0)</f>
        <v>Technology</v>
      </c>
      <c r="L4230" s="6" t="str">
        <f>VLOOKUP(J4230,'Product Details'!B:D,3,0)</f>
        <v>Machines</v>
      </c>
      <c r="M4230" s="6" t="s">
        <v>6428</v>
      </c>
      <c r="N4230" s="2">
        <v>7623</v>
      </c>
      <c r="O4230" s="2">
        <v>7064</v>
      </c>
      <c r="P4230" s="2">
        <v>3</v>
      </c>
      <c r="Q4230" s="7">
        <f>O4230*P4230</f>
        <v>21192</v>
      </c>
      <c r="R4230" s="7">
        <f>N4230*P4230</f>
        <v>22869</v>
      </c>
      <c r="S4230" s="2">
        <v>84</v>
      </c>
      <c r="T4230" s="8">
        <f>R4230+S4230</f>
        <v>22953</v>
      </c>
      <c r="U4230" s="8">
        <f>T4230-Q4230</f>
        <v>1761</v>
      </c>
      <c r="V4230" s="2" t="s">
        <v>33</v>
      </c>
      <c r="W4230" s="31">
        <f>IF(T4230&lt;5000,T4230*2%,IF(T4230&lt;25000,T4230*5%,IF(T4230&lt;50000,T4230*7%,IF(T4230&lt;100000,T4230*9%,IF(T4230&lt;250000,T4230*12%,T4230*15%)))))</f>
        <v>1147.6500000000001</v>
      </c>
    </row>
    <row r="4231" spans="1:23" x14ac:dyDescent="0.3">
      <c r="A4231" s="2" t="s">
        <v>3537</v>
      </c>
      <c r="B4231" s="4">
        <v>43725</v>
      </c>
      <c r="C4231" s="4">
        <v>43727</v>
      </c>
      <c r="D4231" s="2" t="s">
        <v>28</v>
      </c>
      <c r="E4231" s="2" t="s">
        <v>68</v>
      </c>
      <c r="F4231" s="2" t="s">
        <v>249</v>
      </c>
      <c r="G4231" s="5" t="str">
        <f>VLOOKUP(F4231,'Customer Info'!A:B,2,0)</f>
        <v>Pamela</v>
      </c>
      <c r="H4231" s="5" t="str">
        <f>VLOOKUP(F4231,'Customer Info'!A:C,3,0)</f>
        <v>Coakley</v>
      </c>
      <c r="I4231" s="5" t="str">
        <f>VLOOKUP(F4231,'Customer Info'!A:E,5,0)</f>
        <v>Jakarta</v>
      </c>
      <c r="J4231" s="2" t="s">
        <v>237</v>
      </c>
      <c r="K4231" s="6" t="str">
        <f>VLOOKUP(J4231,'Product Details'!B:C,2,0)</f>
        <v>Furniture</v>
      </c>
      <c r="L4231" s="6" t="str">
        <f>VLOOKUP(J4231,'Product Details'!B:D,3,0)</f>
        <v>Furnishings</v>
      </c>
      <c r="M4231" s="6" t="s">
        <v>6500</v>
      </c>
      <c r="N4231" s="2">
        <v>7623</v>
      </c>
      <c r="O4231" s="2">
        <v>7064</v>
      </c>
      <c r="P4231" s="2">
        <v>3</v>
      </c>
      <c r="Q4231" s="7">
        <f>O4231*P4231</f>
        <v>21192</v>
      </c>
      <c r="R4231" s="7">
        <f>N4231*P4231</f>
        <v>22869</v>
      </c>
      <c r="S4231" s="2">
        <v>63</v>
      </c>
      <c r="T4231" s="8">
        <f>R4231+S4231</f>
        <v>22932</v>
      </c>
      <c r="U4231" s="8">
        <f>T4231-Q4231</f>
        <v>1740</v>
      </c>
      <c r="V4231" s="2" t="s">
        <v>63</v>
      </c>
      <c r="W4231" s="31">
        <f>IF(T4231&lt;5000,T4231*2%,IF(T4231&lt;25000,T4231*5%,IF(T4231&lt;50000,T4231*7%,IF(T4231&lt;100000,T4231*9%,IF(T4231&lt;250000,T4231*12%,T4231*15%)))))</f>
        <v>1146.6000000000001</v>
      </c>
    </row>
    <row r="4232" spans="1:23" x14ac:dyDescent="0.3">
      <c r="A4232" s="2" t="s">
        <v>5145</v>
      </c>
      <c r="B4232" s="4">
        <v>43491</v>
      </c>
      <c r="C4232" s="4">
        <v>43492</v>
      </c>
      <c r="D4232" s="2" t="s">
        <v>28</v>
      </c>
      <c r="E4232" s="2" t="s">
        <v>29</v>
      </c>
      <c r="F4232" s="2" t="s">
        <v>447</v>
      </c>
      <c r="G4232" s="5" t="str">
        <f>VLOOKUP(F4232,'Customer Info'!A:B,2,0)</f>
        <v>Lisa</v>
      </c>
      <c r="H4232" s="5" t="str">
        <f>VLOOKUP(F4232,'Customer Info'!A:C,3,0)</f>
        <v>DeCherney</v>
      </c>
      <c r="I4232" s="5" t="str">
        <f>VLOOKUP(F4232,'Customer Info'!A:E,5,0)</f>
        <v>Ningbo</v>
      </c>
      <c r="J4232" s="2" t="s">
        <v>718</v>
      </c>
      <c r="K4232" s="6" t="str">
        <f>VLOOKUP(J4232,'Product Details'!B:C,2,0)</f>
        <v>Office_Supplies</v>
      </c>
      <c r="L4232" s="6" t="str">
        <f>VLOOKUP(J4232,'Product Details'!B:D,3,0)</f>
        <v>Labels</v>
      </c>
      <c r="M4232" s="6" t="s">
        <v>6508</v>
      </c>
      <c r="N4232" s="2">
        <v>7623</v>
      </c>
      <c r="O4232" s="2">
        <v>7064</v>
      </c>
      <c r="P4232" s="2">
        <v>3</v>
      </c>
      <c r="Q4232" s="7">
        <f>O4232*P4232</f>
        <v>21192</v>
      </c>
      <c r="R4232" s="7">
        <f>N4232*P4232</f>
        <v>22869</v>
      </c>
      <c r="S4232" s="2">
        <v>63</v>
      </c>
      <c r="T4232" s="8">
        <f>R4232+S4232</f>
        <v>22932</v>
      </c>
      <c r="U4232" s="8">
        <f>T4232-Q4232</f>
        <v>1740</v>
      </c>
      <c r="V4232" s="2" t="s">
        <v>33</v>
      </c>
      <c r="W4232" s="31">
        <f>IF(T4232&lt;5000,T4232*2%,IF(T4232&lt;25000,T4232*5%,IF(T4232&lt;50000,T4232*7%,IF(T4232&lt;100000,T4232*9%,IF(T4232&lt;250000,T4232*12%,T4232*15%)))))</f>
        <v>1146.6000000000001</v>
      </c>
    </row>
    <row r="4233" spans="1:23" x14ac:dyDescent="0.3">
      <c r="A4233" s="2" t="s">
        <v>4522</v>
      </c>
      <c r="B4233" s="4">
        <v>43787</v>
      </c>
      <c r="C4233" s="4">
        <v>43788</v>
      </c>
      <c r="D4233" s="2" t="s">
        <v>35</v>
      </c>
      <c r="E4233" s="2" t="s">
        <v>36</v>
      </c>
      <c r="F4233" s="2" t="s">
        <v>338</v>
      </c>
      <c r="G4233" s="5" t="str">
        <f>VLOOKUP(F4233,'Customer Info'!A:B,2,0)</f>
        <v>Beth</v>
      </c>
      <c r="H4233" s="5" t="str">
        <f>VLOOKUP(F4233,'Customer Info'!A:C,3,0)</f>
        <v>Thompson</v>
      </c>
      <c r="I4233" s="5" t="str">
        <f>VLOOKUP(F4233,'Customer Info'!A:E,5,0)</f>
        <v>Lohne</v>
      </c>
      <c r="J4233" s="2" t="s">
        <v>234</v>
      </c>
      <c r="K4233" s="6" t="str">
        <f>VLOOKUP(J4233,'Product Details'!B:C,2,0)</f>
        <v>Furniture</v>
      </c>
      <c r="L4233" s="6" t="str">
        <f>VLOOKUP(J4233,'Product Details'!B:D,3,0)</f>
        <v>Chairs</v>
      </c>
      <c r="M4233" s="6" t="s">
        <v>6411</v>
      </c>
      <c r="N4233" s="2">
        <v>2864</v>
      </c>
      <c r="O4233" s="2">
        <v>2754</v>
      </c>
      <c r="P4233" s="2">
        <v>8</v>
      </c>
      <c r="Q4233" s="7">
        <f>O4233*P4233</f>
        <v>22032</v>
      </c>
      <c r="R4233" s="7">
        <f>N4233*P4233</f>
        <v>22912</v>
      </c>
      <c r="S4233" s="2">
        <v>47</v>
      </c>
      <c r="T4233" s="8">
        <f>R4233+S4233</f>
        <v>22959</v>
      </c>
      <c r="U4233" s="8">
        <f>T4233-Q4233</f>
        <v>927</v>
      </c>
      <c r="V4233" s="2" t="s">
        <v>33</v>
      </c>
      <c r="W4233" s="31">
        <f>IF(T4233&lt;5000,T4233*2%,IF(T4233&lt;25000,T4233*5%,IF(T4233&lt;50000,T4233*7%,IF(T4233&lt;100000,T4233*9%,IF(T4233&lt;250000,T4233*12%,T4233*15%)))))</f>
        <v>1147.95</v>
      </c>
    </row>
    <row r="4234" spans="1:23" x14ac:dyDescent="0.3">
      <c r="A4234" s="2" t="s">
        <v>2316</v>
      </c>
      <c r="B4234" s="4">
        <v>43476</v>
      </c>
      <c r="C4234" s="4">
        <v>43477</v>
      </c>
      <c r="D4234" s="2" t="s">
        <v>35</v>
      </c>
      <c r="E4234" s="2" t="s">
        <v>48</v>
      </c>
      <c r="F4234" s="2" t="s">
        <v>381</v>
      </c>
      <c r="G4234" s="5" t="str">
        <f>VLOOKUP(F4234,'Customer Info'!A:B,2,0)</f>
        <v>Andrew</v>
      </c>
      <c r="H4234" s="5" t="str">
        <f>VLOOKUP(F4234,'Customer Info'!A:C,3,0)</f>
        <v>Gjertsen</v>
      </c>
      <c r="I4234" s="5" t="str">
        <f>VLOOKUP(F4234,'Customer Info'!A:E,5,0)</f>
        <v>Hamburg</v>
      </c>
      <c r="J4234" s="2" t="s">
        <v>706</v>
      </c>
      <c r="K4234" s="6" t="str">
        <f>VLOOKUP(J4234,'Product Details'!B:C,2,0)</f>
        <v>Office_Supplies</v>
      </c>
      <c r="L4234" s="6" t="str">
        <f>VLOOKUP(J4234,'Product Details'!B:D,3,0)</f>
        <v>Supplies</v>
      </c>
      <c r="M4234" s="6" t="s">
        <v>6556</v>
      </c>
      <c r="N4234" s="2">
        <v>7658</v>
      </c>
      <c r="O4234" s="2">
        <v>7026</v>
      </c>
      <c r="P4234" s="2">
        <v>3</v>
      </c>
      <c r="Q4234" s="7">
        <f>O4234*P4234</f>
        <v>21078</v>
      </c>
      <c r="R4234" s="7">
        <f>N4234*P4234</f>
        <v>22974</v>
      </c>
      <c r="S4234" s="2">
        <v>20</v>
      </c>
      <c r="T4234" s="8">
        <f>R4234+S4234</f>
        <v>22994</v>
      </c>
      <c r="U4234" s="8">
        <f>T4234-Q4234</f>
        <v>1916</v>
      </c>
      <c r="V4234" s="2" t="s">
        <v>33</v>
      </c>
      <c r="W4234" s="31">
        <f>IF(T4234&lt;5000,T4234*2%,IF(T4234&lt;25000,T4234*5%,IF(T4234&lt;50000,T4234*7%,IF(T4234&lt;100000,T4234*9%,IF(T4234&lt;250000,T4234*12%,T4234*15%)))))</f>
        <v>1149.7</v>
      </c>
    </row>
    <row r="4235" spans="1:23" x14ac:dyDescent="0.3">
      <c r="A4235" s="2" t="s">
        <v>2899</v>
      </c>
      <c r="B4235" s="4">
        <v>43297</v>
      </c>
      <c r="C4235" s="4">
        <v>43297</v>
      </c>
      <c r="D4235" s="2" t="s">
        <v>28</v>
      </c>
      <c r="E4235" s="2" t="s">
        <v>36</v>
      </c>
      <c r="F4235" s="2" t="s">
        <v>483</v>
      </c>
      <c r="G4235" s="5" t="str">
        <f>VLOOKUP(F4235,'Customer Info'!A:B,2,0)</f>
        <v>MaryBeth</v>
      </c>
      <c r="H4235" s="5" t="str">
        <f>VLOOKUP(F4235,'Customer Info'!A:C,3,0)</f>
        <v>Skach</v>
      </c>
      <c r="I4235" s="5" t="str">
        <f>VLOOKUP(F4235,'Customer Info'!A:E,5,0)</f>
        <v>Licheng</v>
      </c>
      <c r="J4235" s="2" t="s">
        <v>301</v>
      </c>
      <c r="K4235" s="6" t="str">
        <f>VLOOKUP(J4235,'Product Details'!B:C,2,0)</f>
        <v>Technology</v>
      </c>
      <c r="L4235" s="6" t="str">
        <f>VLOOKUP(J4235,'Product Details'!B:D,3,0)</f>
        <v>Machines</v>
      </c>
      <c r="M4235" s="6" t="s">
        <v>6520</v>
      </c>
      <c r="N4235" s="2">
        <v>2874</v>
      </c>
      <c r="O4235" s="2">
        <v>2583</v>
      </c>
      <c r="P4235" s="2">
        <v>8</v>
      </c>
      <c r="Q4235" s="7">
        <f>O4235*P4235</f>
        <v>20664</v>
      </c>
      <c r="R4235" s="7">
        <f>N4235*P4235</f>
        <v>22992</v>
      </c>
      <c r="S4235" s="2">
        <v>69</v>
      </c>
      <c r="T4235" s="8">
        <f>R4235+S4235</f>
        <v>23061</v>
      </c>
      <c r="U4235" s="8">
        <f>T4235-Q4235</f>
        <v>2397</v>
      </c>
      <c r="V4235" s="2" t="s">
        <v>33</v>
      </c>
      <c r="W4235" s="31">
        <f>IF(T4235&lt;5000,T4235*2%,IF(T4235&lt;25000,T4235*5%,IF(T4235&lt;50000,T4235*7%,IF(T4235&lt;100000,T4235*9%,IF(T4235&lt;250000,T4235*12%,T4235*15%)))))</f>
        <v>1153.05</v>
      </c>
    </row>
    <row r="4236" spans="1:23" x14ac:dyDescent="0.3">
      <c r="A4236" s="2" t="s">
        <v>1526</v>
      </c>
      <c r="B4236" s="4">
        <v>43973</v>
      </c>
      <c r="C4236" s="4">
        <v>43973</v>
      </c>
      <c r="D4236" s="2" t="s">
        <v>35</v>
      </c>
      <c r="E4236" s="2" t="s">
        <v>48</v>
      </c>
      <c r="F4236" s="2" t="s">
        <v>1527</v>
      </c>
      <c r="G4236" s="5" t="str">
        <f>VLOOKUP(F4236,'Customer Info'!A:B,2,0)</f>
        <v>Jennifer</v>
      </c>
      <c r="H4236" s="5" t="str">
        <f>VLOOKUP(F4236,'Customer Info'!A:C,3,0)</f>
        <v>Halladay</v>
      </c>
      <c r="I4236" s="5" t="str">
        <f>VLOOKUP(F4236,'Customer Info'!A:E,5,0)</f>
        <v>Krefeld</v>
      </c>
      <c r="J4236" s="2" t="s">
        <v>177</v>
      </c>
      <c r="K4236" s="6" t="str">
        <f>VLOOKUP(J4236,'Product Details'!B:C,2,0)</f>
        <v>Technology</v>
      </c>
      <c r="L4236" s="6" t="str">
        <f>VLOOKUP(J4236,'Product Details'!B:D,3,0)</f>
        <v>Accessories</v>
      </c>
      <c r="M4236" s="6" t="s">
        <v>6502</v>
      </c>
      <c r="N4236" s="2">
        <v>7691</v>
      </c>
      <c r="O4236" s="2">
        <v>7255</v>
      </c>
      <c r="P4236" s="2">
        <v>3</v>
      </c>
      <c r="Q4236" s="7">
        <f>O4236*P4236</f>
        <v>21765</v>
      </c>
      <c r="R4236" s="7">
        <f>N4236*P4236</f>
        <v>23073</v>
      </c>
      <c r="S4236" s="2">
        <v>84</v>
      </c>
      <c r="T4236" s="8">
        <f>R4236+S4236</f>
        <v>23157</v>
      </c>
      <c r="U4236" s="8">
        <f>T4236-Q4236</f>
        <v>1392</v>
      </c>
      <c r="V4236" s="2" t="s">
        <v>71</v>
      </c>
      <c r="W4236" s="31">
        <f>IF(T4236&lt;5000,T4236*2%,IF(T4236&lt;25000,T4236*5%,IF(T4236&lt;50000,T4236*7%,IF(T4236&lt;100000,T4236*9%,IF(T4236&lt;250000,T4236*12%,T4236*15%)))))</f>
        <v>1157.8500000000001</v>
      </c>
    </row>
    <row r="4237" spans="1:23" x14ac:dyDescent="0.3">
      <c r="A4237" s="2" t="s">
        <v>2352</v>
      </c>
      <c r="B4237" s="4">
        <v>43557</v>
      </c>
      <c r="C4237" s="4">
        <v>43558</v>
      </c>
      <c r="D4237" s="2" t="s">
        <v>35</v>
      </c>
      <c r="E4237" s="2" t="s">
        <v>91</v>
      </c>
      <c r="F4237" s="2" t="s">
        <v>865</v>
      </c>
      <c r="G4237" s="5" t="str">
        <f>VLOOKUP(F4237,'Customer Info'!A:B,2,0)</f>
        <v>Michael</v>
      </c>
      <c r="H4237" s="5" t="str">
        <f>VLOOKUP(F4237,'Customer Info'!A:C,3,0)</f>
        <v>Nguyen</v>
      </c>
      <c r="I4237" s="5" t="str">
        <f>VLOOKUP(F4237,'Customer Info'!A:E,5,0)</f>
        <v>Berlin</v>
      </c>
      <c r="J4237" s="2" t="s">
        <v>96</v>
      </c>
      <c r="K4237" s="6" t="str">
        <f>VLOOKUP(J4237,'Product Details'!B:C,2,0)</f>
        <v>Technology</v>
      </c>
      <c r="L4237" s="6" t="str">
        <f>VLOOKUP(J4237,'Product Details'!B:D,3,0)</f>
        <v>Machines</v>
      </c>
      <c r="M4237" s="6" t="s">
        <v>6401</v>
      </c>
      <c r="N4237" s="2">
        <v>7691</v>
      </c>
      <c r="O4237" s="2">
        <v>7255</v>
      </c>
      <c r="P4237" s="2">
        <v>3</v>
      </c>
      <c r="Q4237" s="7">
        <f>O4237*P4237</f>
        <v>21765</v>
      </c>
      <c r="R4237" s="7">
        <f>N4237*P4237</f>
        <v>23073</v>
      </c>
      <c r="S4237" s="2">
        <v>47</v>
      </c>
      <c r="T4237" s="8">
        <f>R4237+S4237</f>
        <v>23120</v>
      </c>
      <c r="U4237" s="8">
        <f>T4237-Q4237</f>
        <v>1355</v>
      </c>
      <c r="V4237" s="2" t="s">
        <v>71</v>
      </c>
      <c r="W4237" s="31">
        <f>IF(T4237&lt;5000,T4237*2%,IF(T4237&lt;25000,T4237*5%,IF(T4237&lt;50000,T4237*7%,IF(T4237&lt;100000,T4237*9%,IF(T4237&lt;250000,T4237*12%,T4237*15%)))))</f>
        <v>1156</v>
      </c>
    </row>
    <row r="4238" spans="1:23" x14ac:dyDescent="0.3">
      <c r="A4238" s="2" t="s">
        <v>1158</v>
      </c>
      <c r="B4238" s="4">
        <v>43667</v>
      </c>
      <c r="C4238" s="4">
        <v>43669</v>
      </c>
      <c r="D4238" s="2" t="s">
        <v>28</v>
      </c>
      <c r="E4238" s="2" t="s">
        <v>48</v>
      </c>
      <c r="F4238" s="2" t="s">
        <v>1159</v>
      </c>
      <c r="G4238" s="5" t="str">
        <f>VLOOKUP(F4238,'Customer Info'!A:B,2,0)</f>
        <v>Dianna</v>
      </c>
      <c r="H4238" s="5" t="str">
        <f>VLOOKUP(F4238,'Customer Info'!A:C,3,0)</f>
        <v>Wilson</v>
      </c>
      <c r="I4238" s="5" t="str">
        <f>VLOOKUP(F4238,'Customer Info'!A:E,5,0)</f>
        <v>Gold Coast</v>
      </c>
      <c r="J4238" s="2" t="s">
        <v>694</v>
      </c>
      <c r="K4238" s="6" t="str">
        <f>VLOOKUP(J4238,'Product Details'!B:C,2,0)</f>
        <v>Office_Supplies</v>
      </c>
      <c r="L4238" s="6" t="str">
        <f>VLOOKUP(J4238,'Product Details'!B:D,3,0)</f>
        <v>Binders</v>
      </c>
      <c r="M4238" s="6" t="s">
        <v>6524</v>
      </c>
      <c r="N4238" s="2">
        <v>5836</v>
      </c>
      <c r="O4238" s="2">
        <v>5457</v>
      </c>
      <c r="P4238" s="2">
        <v>4</v>
      </c>
      <c r="Q4238" s="7">
        <f>O4238*P4238</f>
        <v>21828</v>
      </c>
      <c r="R4238" s="7">
        <f>N4238*P4238</f>
        <v>23344</v>
      </c>
      <c r="S4238" s="2">
        <v>51</v>
      </c>
      <c r="T4238" s="8">
        <f>R4238+S4238</f>
        <v>23395</v>
      </c>
      <c r="U4238" s="8">
        <f>T4238-Q4238</f>
        <v>1567</v>
      </c>
      <c r="V4238" s="2" t="s">
        <v>33</v>
      </c>
      <c r="W4238" s="31">
        <f>IF(T4238&lt;5000,T4238*2%,IF(T4238&lt;25000,T4238*5%,IF(T4238&lt;50000,T4238*7%,IF(T4238&lt;100000,T4238*9%,IF(T4238&lt;250000,T4238*12%,T4238*15%)))))</f>
        <v>1169.75</v>
      </c>
    </row>
    <row r="4239" spans="1:23" x14ac:dyDescent="0.3">
      <c r="A4239" s="2" t="s">
        <v>2848</v>
      </c>
      <c r="B4239" s="4">
        <v>43931</v>
      </c>
      <c r="C4239" s="4">
        <v>43931</v>
      </c>
      <c r="D4239" s="2" t="s">
        <v>35</v>
      </c>
      <c r="E4239" s="2" t="s">
        <v>48</v>
      </c>
      <c r="F4239" s="2" t="s">
        <v>742</v>
      </c>
      <c r="G4239" s="5" t="str">
        <f>VLOOKUP(F4239,'Customer Info'!A:B,2,0)</f>
        <v>Rick</v>
      </c>
      <c r="H4239" s="5" t="str">
        <f>VLOOKUP(F4239,'Customer Info'!A:C,3,0)</f>
        <v>Reed</v>
      </c>
      <c r="I4239" s="5" t="str">
        <f>VLOOKUP(F4239,'Customer Info'!A:E,5,0)</f>
        <v>Lucknow</v>
      </c>
      <c r="J4239" s="2" t="s">
        <v>441</v>
      </c>
      <c r="K4239" s="6" t="str">
        <f>VLOOKUP(J4239,'Product Details'!B:C,2,0)</f>
        <v>Technology</v>
      </c>
      <c r="L4239" s="6" t="str">
        <f>VLOOKUP(J4239,'Product Details'!B:D,3,0)</f>
        <v>Phones</v>
      </c>
      <c r="M4239" s="6" t="s">
        <v>6417</v>
      </c>
      <c r="N4239" s="2">
        <v>5848</v>
      </c>
      <c r="O4239" s="2">
        <v>5214</v>
      </c>
      <c r="P4239" s="2">
        <v>4</v>
      </c>
      <c r="Q4239" s="7">
        <f>O4239*P4239</f>
        <v>20856</v>
      </c>
      <c r="R4239" s="7">
        <f>N4239*P4239</f>
        <v>23392</v>
      </c>
      <c r="S4239" s="2">
        <v>48</v>
      </c>
      <c r="T4239" s="8">
        <f>R4239+S4239</f>
        <v>23440</v>
      </c>
      <c r="U4239" s="8">
        <f>T4239-Q4239</f>
        <v>2584</v>
      </c>
      <c r="V4239" s="2" t="s">
        <v>33</v>
      </c>
      <c r="W4239" s="31">
        <f>IF(T4239&lt;5000,T4239*2%,IF(T4239&lt;25000,T4239*5%,IF(T4239&lt;50000,T4239*7%,IF(T4239&lt;100000,T4239*9%,IF(T4239&lt;250000,T4239*12%,T4239*15%)))))</f>
        <v>1172</v>
      </c>
    </row>
    <row r="4240" spans="1:23" x14ac:dyDescent="0.3">
      <c r="A4240" s="2" t="s">
        <v>682</v>
      </c>
      <c r="B4240" s="4">
        <v>43294</v>
      </c>
      <c r="C4240" s="4">
        <v>43294</v>
      </c>
      <c r="D4240" s="2" t="s">
        <v>35</v>
      </c>
      <c r="E4240" s="2" t="s">
        <v>68</v>
      </c>
      <c r="F4240" s="2" t="s">
        <v>683</v>
      </c>
      <c r="G4240" s="5" t="str">
        <f>VLOOKUP(F4240,'Customer Info'!A:B,2,0)</f>
        <v>Tamara</v>
      </c>
      <c r="H4240" s="5" t="str">
        <f>VLOOKUP(F4240,'Customer Info'!A:C,3,0)</f>
        <v>Willingham</v>
      </c>
      <c r="I4240" s="5" t="str">
        <f>VLOOKUP(F4240,'Customer Info'!A:E,5,0)</f>
        <v>Perth</v>
      </c>
      <c r="J4240" s="2" t="s">
        <v>93</v>
      </c>
      <c r="K4240" s="6" t="str">
        <f>VLOOKUP(J4240,'Product Details'!B:C,2,0)</f>
        <v>Furniture</v>
      </c>
      <c r="L4240" s="6" t="str">
        <f>VLOOKUP(J4240,'Product Details'!B:D,3,0)</f>
        <v>Bookcases</v>
      </c>
      <c r="M4240" s="6" t="s">
        <v>6452</v>
      </c>
      <c r="N4240" s="2">
        <v>5848</v>
      </c>
      <c r="O4240" s="2">
        <v>5214</v>
      </c>
      <c r="P4240" s="2">
        <v>4</v>
      </c>
      <c r="Q4240" s="7">
        <f>O4240*P4240</f>
        <v>20856</v>
      </c>
      <c r="R4240" s="7">
        <f>N4240*P4240</f>
        <v>23392</v>
      </c>
      <c r="S4240" s="2">
        <v>35</v>
      </c>
      <c r="T4240" s="8">
        <f>R4240+S4240</f>
        <v>23427</v>
      </c>
      <c r="U4240" s="8">
        <f>T4240-Q4240</f>
        <v>2571</v>
      </c>
      <c r="V4240" s="2" t="s">
        <v>33</v>
      </c>
      <c r="W4240" s="31">
        <f>IF(T4240&lt;5000,T4240*2%,IF(T4240&lt;25000,T4240*5%,IF(T4240&lt;50000,T4240*7%,IF(T4240&lt;100000,T4240*9%,IF(T4240&lt;250000,T4240*12%,T4240*15%)))))</f>
        <v>1171.3500000000001</v>
      </c>
    </row>
    <row r="4241" spans="1:23" x14ac:dyDescent="0.3">
      <c r="A4241" s="2" t="s">
        <v>5238</v>
      </c>
      <c r="B4241" s="4">
        <v>43764</v>
      </c>
      <c r="C4241" s="4">
        <v>43766</v>
      </c>
      <c r="D4241" s="2" t="s">
        <v>35</v>
      </c>
      <c r="E4241" s="2" t="s">
        <v>91</v>
      </c>
      <c r="F4241" s="2" t="s">
        <v>88</v>
      </c>
      <c r="G4241" s="5" t="str">
        <f>VLOOKUP(F4241,'Customer Info'!A:B,2,0)</f>
        <v>Dennis</v>
      </c>
      <c r="H4241" s="5" t="str">
        <f>VLOOKUP(F4241,'Customer Info'!A:C,3,0)</f>
        <v>Pardue</v>
      </c>
      <c r="I4241" s="5" t="str">
        <f>VLOOKUP(F4241,'Customer Info'!A:E,5,0)</f>
        <v>Wollongong</v>
      </c>
      <c r="J4241" s="2" t="s">
        <v>632</v>
      </c>
      <c r="K4241" s="6" t="str">
        <f>VLOOKUP(J4241,'Product Details'!B:C,2,0)</f>
        <v>Office_Supplies</v>
      </c>
      <c r="L4241" s="6" t="str">
        <f>VLOOKUP(J4241,'Product Details'!B:D,3,0)</f>
        <v>Appliances</v>
      </c>
      <c r="M4241" s="6" t="s">
        <v>6499</v>
      </c>
      <c r="N4241" s="2">
        <v>5848</v>
      </c>
      <c r="O4241" s="2">
        <v>5214</v>
      </c>
      <c r="P4241" s="2">
        <v>4</v>
      </c>
      <c r="Q4241" s="7">
        <f>O4241*P4241</f>
        <v>20856</v>
      </c>
      <c r="R4241" s="7">
        <f>N4241*P4241</f>
        <v>23392</v>
      </c>
      <c r="S4241" s="2">
        <v>32</v>
      </c>
      <c r="T4241" s="8">
        <f>R4241+S4241</f>
        <v>23424</v>
      </c>
      <c r="U4241" s="8">
        <f>T4241-Q4241</f>
        <v>2568</v>
      </c>
      <c r="V4241" s="2" t="s">
        <v>63</v>
      </c>
      <c r="W4241" s="31">
        <f>IF(T4241&lt;5000,T4241*2%,IF(T4241&lt;25000,T4241*5%,IF(T4241&lt;50000,T4241*7%,IF(T4241&lt;100000,T4241*9%,IF(T4241&lt;250000,T4241*12%,T4241*15%)))))</f>
        <v>1171.2</v>
      </c>
    </row>
    <row r="4242" spans="1:23" x14ac:dyDescent="0.3">
      <c r="A4242" s="2" t="s">
        <v>3835</v>
      </c>
      <c r="B4242" s="4">
        <v>44001</v>
      </c>
      <c r="C4242" s="4">
        <v>44001</v>
      </c>
      <c r="D4242" s="2" t="s">
        <v>28</v>
      </c>
      <c r="E4242" s="2" t="s">
        <v>36</v>
      </c>
      <c r="F4242" s="2" t="s">
        <v>282</v>
      </c>
      <c r="G4242" s="5" t="str">
        <f>VLOOKUP(F4242,'Customer Info'!A:B,2,0)</f>
        <v>Brenda</v>
      </c>
      <c r="H4242" s="5" t="str">
        <f>VLOOKUP(F4242,'Customer Info'!A:C,3,0)</f>
        <v>Bowman</v>
      </c>
      <c r="I4242" s="5" t="str">
        <f>VLOOKUP(F4242,'Customer Info'!A:E,5,0)</f>
        <v>Perth</v>
      </c>
      <c r="J4242" s="2" t="s">
        <v>1396</v>
      </c>
      <c r="K4242" s="6" t="str">
        <f>VLOOKUP(J4242,'Product Details'!B:C,2,0)</f>
        <v>Technology</v>
      </c>
      <c r="L4242" s="6" t="str">
        <f>VLOOKUP(J4242,'Product Details'!B:D,3,0)</f>
        <v>Phones</v>
      </c>
      <c r="M4242" s="6" t="s">
        <v>6550</v>
      </c>
      <c r="N4242" s="2">
        <v>3354</v>
      </c>
      <c r="O4242" s="2">
        <v>3102</v>
      </c>
      <c r="P4242" s="2">
        <v>7</v>
      </c>
      <c r="Q4242" s="7">
        <f>O4242*P4242</f>
        <v>21714</v>
      </c>
      <c r="R4242" s="7">
        <f>N4242*P4242</f>
        <v>23478</v>
      </c>
      <c r="S4242" s="2">
        <v>43</v>
      </c>
      <c r="T4242" s="8">
        <f>R4242+S4242</f>
        <v>23521</v>
      </c>
      <c r="U4242" s="8">
        <f>T4242-Q4242</f>
        <v>1807</v>
      </c>
      <c r="V4242" s="2" t="s">
        <v>33</v>
      </c>
      <c r="W4242" s="31">
        <f>IF(T4242&lt;5000,T4242*2%,IF(T4242&lt;25000,T4242*5%,IF(T4242&lt;50000,T4242*7%,IF(T4242&lt;100000,T4242*9%,IF(T4242&lt;250000,T4242*12%,T4242*15%)))))</f>
        <v>1176.05</v>
      </c>
    </row>
    <row r="4243" spans="1:23" x14ac:dyDescent="0.3">
      <c r="A4243" s="2" t="s">
        <v>3344</v>
      </c>
      <c r="B4243" s="4">
        <v>43784</v>
      </c>
      <c r="C4243" s="4">
        <v>43785</v>
      </c>
      <c r="D4243" s="2" t="s">
        <v>28</v>
      </c>
      <c r="E4243" s="2" t="s">
        <v>43</v>
      </c>
      <c r="F4243" s="2" t="s">
        <v>1365</v>
      </c>
      <c r="G4243" s="5" t="str">
        <f>VLOOKUP(F4243,'Customer Info'!A:B,2,0)</f>
        <v>Elpida</v>
      </c>
      <c r="H4243" s="5" t="str">
        <f>VLOOKUP(F4243,'Customer Info'!A:C,3,0)</f>
        <v>Rittenbach</v>
      </c>
      <c r="I4243" s="5" t="str">
        <f>VLOOKUP(F4243,'Customer Info'!A:E,5,0)</f>
        <v>Melbourne</v>
      </c>
      <c r="J4243" s="2" t="s">
        <v>382</v>
      </c>
      <c r="K4243" s="6" t="str">
        <f>VLOOKUP(J4243,'Product Details'!B:C,2,0)</f>
        <v>Office_Supplies</v>
      </c>
      <c r="L4243" s="6" t="str">
        <f>VLOOKUP(J4243,'Product Details'!B:D,3,0)</f>
        <v>Storage</v>
      </c>
      <c r="M4243" s="6" t="s">
        <v>6548</v>
      </c>
      <c r="N4243" s="2">
        <v>4704</v>
      </c>
      <c r="O4243" s="2">
        <v>4361</v>
      </c>
      <c r="P4243" s="2">
        <v>5</v>
      </c>
      <c r="Q4243" s="7">
        <f>O4243*P4243</f>
        <v>21805</v>
      </c>
      <c r="R4243" s="7">
        <f>N4243*P4243</f>
        <v>23520</v>
      </c>
      <c r="S4243" s="2">
        <v>28</v>
      </c>
      <c r="T4243" s="8">
        <f>R4243+S4243</f>
        <v>23548</v>
      </c>
      <c r="U4243" s="8">
        <f>T4243-Q4243</f>
        <v>1743</v>
      </c>
      <c r="V4243" s="2" t="s">
        <v>33</v>
      </c>
      <c r="W4243" s="31">
        <f>IF(T4243&lt;5000,T4243*2%,IF(T4243&lt;25000,T4243*5%,IF(T4243&lt;50000,T4243*7%,IF(T4243&lt;100000,T4243*9%,IF(T4243&lt;250000,T4243*12%,T4243*15%)))))</f>
        <v>1177.4000000000001</v>
      </c>
    </row>
    <row r="4244" spans="1:23" x14ac:dyDescent="0.3">
      <c r="A4244" s="2" t="s">
        <v>3819</v>
      </c>
      <c r="B4244" s="4">
        <v>43980</v>
      </c>
      <c r="C4244" s="4">
        <v>43980</v>
      </c>
      <c r="D4244" s="2" t="s">
        <v>35</v>
      </c>
      <c r="E4244" s="2" t="s">
        <v>29</v>
      </c>
      <c r="F4244" s="2" t="s">
        <v>814</v>
      </c>
      <c r="G4244" s="5" t="str">
        <f>VLOOKUP(F4244,'Customer Info'!A:B,2,0)</f>
        <v>Philisse</v>
      </c>
      <c r="H4244" s="5" t="str">
        <f>VLOOKUP(F4244,'Customer Info'!A:C,3,0)</f>
        <v>Overcash</v>
      </c>
      <c r="I4244" s="5" t="str">
        <f>VLOOKUP(F4244,'Customer Info'!A:E,5,0)</f>
        <v>Devonport</v>
      </c>
      <c r="J4244" s="2" t="s">
        <v>62</v>
      </c>
      <c r="K4244" s="6" t="str">
        <f>VLOOKUP(J4244,'Product Details'!B:C,2,0)</f>
        <v>Office_Supplies</v>
      </c>
      <c r="L4244" s="6" t="str">
        <f>VLOOKUP(J4244,'Product Details'!B:D,3,0)</f>
        <v>Envelopes</v>
      </c>
      <c r="M4244" s="6" t="s">
        <v>6482</v>
      </c>
      <c r="N4244" s="2">
        <v>5882</v>
      </c>
      <c r="O4244" s="2">
        <v>5713</v>
      </c>
      <c r="P4244" s="2">
        <v>4</v>
      </c>
      <c r="Q4244" s="7">
        <f>O4244*P4244</f>
        <v>22852</v>
      </c>
      <c r="R4244" s="7">
        <f>N4244*P4244</f>
        <v>23528</v>
      </c>
      <c r="S4244" s="2">
        <v>93</v>
      </c>
      <c r="T4244" s="8">
        <f>R4244+S4244</f>
        <v>23621</v>
      </c>
      <c r="U4244" s="8">
        <f>T4244-Q4244</f>
        <v>769</v>
      </c>
      <c r="V4244" s="2" t="s">
        <v>33</v>
      </c>
      <c r="W4244" s="31">
        <f>IF(T4244&lt;5000,T4244*2%,IF(T4244&lt;25000,T4244*5%,IF(T4244&lt;50000,T4244*7%,IF(T4244&lt;100000,T4244*9%,IF(T4244&lt;250000,T4244*12%,T4244*15%)))))</f>
        <v>1181.05</v>
      </c>
    </row>
    <row r="4245" spans="1:23" x14ac:dyDescent="0.3">
      <c r="A4245" s="2" t="s">
        <v>4406</v>
      </c>
      <c r="B4245" s="4">
        <v>43682</v>
      </c>
      <c r="C4245" s="4">
        <v>43683</v>
      </c>
      <c r="D4245" s="2" t="s">
        <v>35</v>
      </c>
      <c r="E4245" s="2" t="s">
        <v>43</v>
      </c>
      <c r="F4245" s="2" t="s">
        <v>130</v>
      </c>
      <c r="G4245" s="5" t="str">
        <f>VLOOKUP(F4245,'Customer Info'!A:B,2,0)</f>
        <v>Duane</v>
      </c>
      <c r="H4245" s="5" t="str">
        <f>VLOOKUP(F4245,'Customer Info'!A:C,3,0)</f>
        <v>Huffman</v>
      </c>
      <c r="I4245" s="5" t="str">
        <f>VLOOKUP(F4245,'Customer Info'!A:E,5,0)</f>
        <v>Jakarta</v>
      </c>
      <c r="J4245" s="2" t="s">
        <v>401</v>
      </c>
      <c r="K4245" s="6" t="str">
        <f>VLOOKUP(J4245,'Product Details'!B:C,2,0)</f>
        <v>Furniture</v>
      </c>
      <c r="L4245" s="6" t="str">
        <f>VLOOKUP(J4245,'Product Details'!B:D,3,0)</f>
        <v>Bookcases</v>
      </c>
      <c r="M4245" s="6" t="s">
        <v>6408</v>
      </c>
      <c r="N4245" s="2">
        <v>5882</v>
      </c>
      <c r="O4245" s="2">
        <v>5713</v>
      </c>
      <c r="P4245" s="2">
        <v>4</v>
      </c>
      <c r="Q4245" s="7">
        <f>O4245*P4245</f>
        <v>22852</v>
      </c>
      <c r="R4245" s="7">
        <f>N4245*P4245</f>
        <v>23528</v>
      </c>
      <c r="S4245" s="2">
        <v>66</v>
      </c>
      <c r="T4245" s="8">
        <f>R4245+S4245</f>
        <v>23594</v>
      </c>
      <c r="U4245" s="8">
        <f>T4245-Q4245</f>
        <v>742</v>
      </c>
      <c r="V4245" s="2" t="s">
        <v>33</v>
      </c>
      <c r="W4245" s="31">
        <f>IF(T4245&lt;5000,T4245*2%,IF(T4245&lt;25000,T4245*5%,IF(T4245&lt;50000,T4245*7%,IF(T4245&lt;100000,T4245*9%,IF(T4245&lt;250000,T4245*12%,T4245*15%)))))</f>
        <v>1179.7</v>
      </c>
    </row>
    <row r="4246" spans="1:23" x14ac:dyDescent="0.3">
      <c r="A4246" s="2" t="s">
        <v>3576</v>
      </c>
      <c r="B4246" s="4">
        <v>43808</v>
      </c>
      <c r="C4246" s="4">
        <v>43808</v>
      </c>
      <c r="D4246" s="2" t="s">
        <v>35</v>
      </c>
      <c r="E4246" s="2" t="s">
        <v>36</v>
      </c>
      <c r="F4246" s="2" t="s">
        <v>110</v>
      </c>
      <c r="G4246" s="5" t="str">
        <f>VLOOKUP(F4246,'Customer Info'!A:B,2,0)</f>
        <v>Erica</v>
      </c>
      <c r="H4246" s="5" t="str">
        <f>VLOOKUP(F4246,'Customer Info'!A:C,3,0)</f>
        <v>Smith</v>
      </c>
      <c r="I4246" s="5" t="str">
        <f>VLOOKUP(F4246,'Customer Info'!A:E,5,0)</f>
        <v>Halle</v>
      </c>
      <c r="J4246" s="2" t="s">
        <v>160</v>
      </c>
      <c r="K4246" s="6" t="str">
        <f>VLOOKUP(J4246,'Product Details'!B:C,2,0)</f>
        <v>Office_Supplies</v>
      </c>
      <c r="L4246" s="6" t="str">
        <f>VLOOKUP(J4246,'Product Details'!B:D,3,0)</f>
        <v>Storage</v>
      </c>
      <c r="M4246" s="6" t="s">
        <v>6506</v>
      </c>
      <c r="N4246" s="2">
        <v>5882</v>
      </c>
      <c r="O4246" s="2">
        <v>5713</v>
      </c>
      <c r="P4246" s="2">
        <v>4</v>
      </c>
      <c r="Q4246" s="7">
        <f>O4246*P4246</f>
        <v>22852</v>
      </c>
      <c r="R4246" s="7">
        <f>N4246*P4246</f>
        <v>23528</v>
      </c>
      <c r="S4246" s="2">
        <v>31</v>
      </c>
      <c r="T4246" s="8">
        <f>R4246+S4246</f>
        <v>23559</v>
      </c>
      <c r="U4246" s="8">
        <f>T4246-Q4246</f>
        <v>707</v>
      </c>
      <c r="V4246" s="2" t="s">
        <v>33</v>
      </c>
      <c r="W4246" s="31">
        <f>IF(T4246&lt;5000,T4246*2%,IF(T4246&lt;25000,T4246*5%,IF(T4246&lt;50000,T4246*7%,IF(T4246&lt;100000,T4246*9%,IF(T4246&lt;250000,T4246*12%,T4246*15%)))))</f>
        <v>1177.95</v>
      </c>
    </row>
    <row r="4247" spans="1:23" x14ac:dyDescent="0.3">
      <c r="A4247" s="2" t="s">
        <v>2110</v>
      </c>
      <c r="B4247" s="4">
        <v>43377</v>
      </c>
      <c r="C4247" s="4">
        <v>43379</v>
      </c>
      <c r="D4247" s="2" t="s">
        <v>35</v>
      </c>
      <c r="E4247" s="2" t="s">
        <v>36</v>
      </c>
      <c r="F4247" s="2" t="s">
        <v>200</v>
      </c>
      <c r="G4247" s="5" t="str">
        <f>VLOOKUP(F4247,'Customer Info'!A:B,2,0)</f>
        <v>James</v>
      </c>
      <c r="H4247" s="5" t="str">
        <f>VLOOKUP(F4247,'Customer Info'!A:C,3,0)</f>
        <v>Lanier</v>
      </c>
      <c r="I4247" s="5" t="str">
        <f>VLOOKUP(F4247,'Customer Info'!A:E,5,0)</f>
        <v>Dortmund</v>
      </c>
      <c r="J4247" s="2" t="s">
        <v>45</v>
      </c>
      <c r="K4247" s="6" t="str">
        <f>VLOOKUP(J4247,'Product Details'!B:C,2,0)</f>
        <v>Technology</v>
      </c>
      <c r="L4247" s="6" t="str">
        <f>VLOOKUP(J4247,'Product Details'!B:D,3,0)</f>
        <v>Machines</v>
      </c>
      <c r="M4247" s="6" t="s">
        <v>6428</v>
      </c>
      <c r="N4247" s="2">
        <v>7864</v>
      </c>
      <c r="O4247" s="2">
        <v>7563</v>
      </c>
      <c r="P4247" s="2">
        <v>3</v>
      </c>
      <c r="Q4247" s="7">
        <f>O4247*P4247</f>
        <v>22689</v>
      </c>
      <c r="R4247" s="7">
        <f>N4247*P4247</f>
        <v>23592</v>
      </c>
      <c r="S4247" s="2">
        <v>81</v>
      </c>
      <c r="T4247" s="8">
        <f>R4247+S4247</f>
        <v>23673</v>
      </c>
      <c r="U4247" s="8">
        <f>T4247-Q4247</f>
        <v>984</v>
      </c>
      <c r="V4247" s="2" t="s">
        <v>71</v>
      </c>
      <c r="W4247" s="31">
        <f>IF(T4247&lt;5000,T4247*2%,IF(T4247&lt;25000,T4247*5%,IF(T4247&lt;50000,T4247*7%,IF(T4247&lt;100000,T4247*9%,IF(T4247&lt;250000,T4247*12%,T4247*15%)))))</f>
        <v>1183.6500000000001</v>
      </c>
    </row>
    <row r="4248" spans="1:23" x14ac:dyDescent="0.3">
      <c r="A4248" s="2" t="s">
        <v>3836</v>
      </c>
      <c r="B4248" s="4">
        <v>43833</v>
      </c>
      <c r="C4248" s="4">
        <v>43835</v>
      </c>
      <c r="D4248" s="2" t="s">
        <v>35</v>
      </c>
      <c r="E4248" s="2" t="s">
        <v>91</v>
      </c>
      <c r="F4248" s="2" t="s">
        <v>459</v>
      </c>
      <c r="G4248" s="5" t="str">
        <f>VLOOKUP(F4248,'Customer Info'!A:B,2,0)</f>
        <v>Alex</v>
      </c>
      <c r="H4248" s="5" t="str">
        <f>VLOOKUP(F4248,'Customer Info'!A:C,3,0)</f>
        <v>Avila</v>
      </c>
      <c r="I4248" s="5" t="str">
        <f>VLOOKUP(F4248,'Customer Info'!A:E,5,0)</f>
        <v>Agra</v>
      </c>
      <c r="J4248" s="2" t="s">
        <v>1050</v>
      </c>
      <c r="K4248" s="6" t="str">
        <f>VLOOKUP(J4248,'Product Details'!B:C,2,0)</f>
        <v>Technology</v>
      </c>
      <c r="L4248" s="6" t="str">
        <f>VLOOKUP(J4248,'Product Details'!B:D,3,0)</f>
        <v>Copiers</v>
      </c>
      <c r="M4248" s="6" t="s">
        <v>6484</v>
      </c>
      <c r="N4248" s="2">
        <v>7864</v>
      </c>
      <c r="O4248" s="2">
        <v>7563</v>
      </c>
      <c r="P4248" s="2">
        <v>3</v>
      </c>
      <c r="Q4248" s="7">
        <f>O4248*P4248</f>
        <v>22689</v>
      </c>
      <c r="R4248" s="7">
        <f>N4248*P4248</f>
        <v>23592</v>
      </c>
      <c r="S4248" s="2">
        <v>32</v>
      </c>
      <c r="T4248" s="8">
        <f>R4248+S4248</f>
        <v>23624</v>
      </c>
      <c r="U4248" s="8">
        <f>T4248-Q4248</f>
        <v>935</v>
      </c>
      <c r="V4248" s="2" t="s">
        <v>63</v>
      </c>
      <c r="W4248" s="31">
        <f>IF(T4248&lt;5000,T4248*2%,IF(T4248&lt;25000,T4248*5%,IF(T4248&lt;50000,T4248*7%,IF(T4248&lt;100000,T4248*9%,IF(T4248&lt;250000,T4248*12%,T4248*15%)))))</f>
        <v>1181.2</v>
      </c>
    </row>
    <row r="4249" spans="1:23" x14ac:dyDescent="0.3">
      <c r="A4249" s="2" t="s">
        <v>3897</v>
      </c>
      <c r="B4249" s="4">
        <v>43939</v>
      </c>
      <c r="C4249" s="4">
        <v>43940</v>
      </c>
      <c r="D4249" s="2" t="s">
        <v>35</v>
      </c>
      <c r="E4249" s="2" t="s">
        <v>29</v>
      </c>
      <c r="F4249" s="2" t="s">
        <v>1436</v>
      </c>
      <c r="G4249" s="5" t="str">
        <f>VLOOKUP(F4249,'Customer Info'!A:B,2,0)</f>
        <v>Alan</v>
      </c>
      <c r="H4249" s="5" t="str">
        <f>VLOOKUP(F4249,'Customer Info'!A:C,3,0)</f>
        <v>Shonely</v>
      </c>
      <c r="I4249" s="5" t="str">
        <f>VLOOKUP(F4249,'Customer Info'!A:E,5,0)</f>
        <v>Canberra</v>
      </c>
      <c r="J4249" s="2" t="s">
        <v>45</v>
      </c>
      <c r="K4249" s="6" t="str">
        <f>VLOOKUP(J4249,'Product Details'!B:C,2,0)</f>
        <v>Technology</v>
      </c>
      <c r="L4249" s="6" t="str">
        <f>VLOOKUP(J4249,'Product Details'!B:D,3,0)</f>
        <v>Machines</v>
      </c>
      <c r="M4249" s="6" t="s">
        <v>6428</v>
      </c>
      <c r="N4249" s="2">
        <v>5909</v>
      </c>
      <c r="O4249" s="2">
        <v>5528</v>
      </c>
      <c r="P4249" s="2">
        <v>4</v>
      </c>
      <c r="Q4249" s="7">
        <f>O4249*P4249</f>
        <v>22112</v>
      </c>
      <c r="R4249" s="7">
        <f>N4249*P4249</f>
        <v>23636</v>
      </c>
      <c r="S4249" s="2">
        <v>71</v>
      </c>
      <c r="T4249" s="8">
        <f>R4249+S4249</f>
        <v>23707</v>
      </c>
      <c r="U4249" s="8">
        <f>T4249-Q4249</f>
        <v>1595</v>
      </c>
      <c r="V4249" s="2" t="s">
        <v>33</v>
      </c>
      <c r="W4249" s="31">
        <f>IF(T4249&lt;5000,T4249*2%,IF(T4249&lt;25000,T4249*5%,IF(T4249&lt;50000,T4249*7%,IF(T4249&lt;100000,T4249*9%,IF(T4249&lt;250000,T4249*12%,T4249*15%)))))</f>
        <v>1185.3500000000001</v>
      </c>
    </row>
    <row r="4250" spans="1:23" x14ac:dyDescent="0.3">
      <c r="A4250" s="2" t="s">
        <v>1693</v>
      </c>
      <c r="B4250" s="4">
        <v>43955</v>
      </c>
      <c r="C4250" s="4">
        <v>43955</v>
      </c>
      <c r="D4250" s="2" t="s">
        <v>28</v>
      </c>
      <c r="E4250" s="2" t="s">
        <v>29</v>
      </c>
      <c r="F4250" s="2" t="s">
        <v>1047</v>
      </c>
      <c r="G4250" s="5" t="str">
        <f>VLOOKUP(F4250,'Customer Info'!A:B,2,0)</f>
        <v>Logan</v>
      </c>
      <c r="H4250" s="5" t="str">
        <f>VLOOKUP(F4250,'Customer Info'!A:C,3,0)</f>
        <v>Currie</v>
      </c>
      <c r="I4250" s="5" t="str">
        <f>VLOOKUP(F4250,'Customer Info'!A:E,5,0)</f>
        <v>Gold Coast</v>
      </c>
      <c r="J4250" s="2" t="s">
        <v>448</v>
      </c>
      <c r="K4250" s="6" t="str">
        <f>VLOOKUP(J4250,'Product Details'!B:C,2,0)</f>
        <v>Office_Supplies</v>
      </c>
      <c r="L4250" s="6" t="str">
        <f>VLOOKUP(J4250,'Product Details'!B:D,3,0)</f>
        <v>Envelopes</v>
      </c>
      <c r="M4250" s="6" t="s">
        <v>6407</v>
      </c>
      <c r="N4250" s="2">
        <v>2960</v>
      </c>
      <c r="O4250" s="2">
        <v>2635</v>
      </c>
      <c r="P4250" s="2">
        <v>8</v>
      </c>
      <c r="Q4250" s="7">
        <f>O4250*P4250</f>
        <v>21080</v>
      </c>
      <c r="R4250" s="7">
        <f>N4250*P4250</f>
        <v>23680</v>
      </c>
      <c r="S4250" s="2">
        <v>63</v>
      </c>
      <c r="T4250" s="8">
        <f>R4250+S4250</f>
        <v>23743</v>
      </c>
      <c r="U4250" s="8">
        <f>T4250-Q4250</f>
        <v>2663</v>
      </c>
      <c r="V4250" s="2" t="s">
        <v>33</v>
      </c>
      <c r="W4250" s="31">
        <f>IF(T4250&lt;5000,T4250*2%,IF(T4250&lt;25000,T4250*5%,IF(T4250&lt;50000,T4250*7%,IF(T4250&lt;100000,T4250*9%,IF(T4250&lt;250000,T4250*12%,T4250*15%)))))</f>
        <v>1187.1500000000001</v>
      </c>
    </row>
    <row r="4251" spans="1:23" x14ac:dyDescent="0.3">
      <c r="A4251" s="2" t="s">
        <v>4563</v>
      </c>
      <c r="B4251" s="4">
        <v>43982</v>
      </c>
      <c r="C4251" s="4">
        <v>43983</v>
      </c>
      <c r="D4251" s="2" t="s">
        <v>28</v>
      </c>
      <c r="E4251" s="2" t="s">
        <v>36</v>
      </c>
      <c r="F4251" s="2" t="s">
        <v>369</v>
      </c>
      <c r="G4251" s="5" t="str">
        <f>VLOOKUP(F4251,'Customer Info'!A:B,2,0)</f>
        <v>Alex</v>
      </c>
      <c r="H4251" s="5" t="str">
        <f>VLOOKUP(F4251,'Customer Info'!A:C,3,0)</f>
        <v>Avila</v>
      </c>
      <c r="I4251" s="5" t="str">
        <f>VLOOKUP(F4251,'Customer Info'!A:E,5,0)</f>
        <v>Newcastle</v>
      </c>
      <c r="J4251" s="2" t="s">
        <v>382</v>
      </c>
      <c r="K4251" s="6" t="str">
        <f>VLOOKUP(J4251,'Product Details'!B:C,2,0)</f>
        <v>Office_Supplies</v>
      </c>
      <c r="L4251" s="6" t="str">
        <f>VLOOKUP(J4251,'Product Details'!B:D,3,0)</f>
        <v>Storage</v>
      </c>
      <c r="M4251" s="6" t="s">
        <v>6548</v>
      </c>
      <c r="N4251" s="2">
        <v>4737</v>
      </c>
      <c r="O4251" s="2">
        <v>4473</v>
      </c>
      <c r="P4251" s="2">
        <v>5</v>
      </c>
      <c r="Q4251" s="7">
        <f>O4251*P4251</f>
        <v>22365</v>
      </c>
      <c r="R4251" s="7">
        <f>N4251*P4251</f>
        <v>23685</v>
      </c>
      <c r="S4251" s="2">
        <v>31</v>
      </c>
      <c r="T4251" s="8">
        <f>R4251+S4251</f>
        <v>23716</v>
      </c>
      <c r="U4251" s="8">
        <f>T4251-Q4251</f>
        <v>1351</v>
      </c>
      <c r="V4251" s="2" t="s">
        <v>63</v>
      </c>
      <c r="W4251" s="31">
        <f>IF(T4251&lt;5000,T4251*2%,IF(T4251&lt;25000,T4251*5%,IF(T4251&lt;50000,T4251*7%,IF(T4251&lt;100000,T4251*9%,IF(T4251&lt;250000,T4251*12%,T4251*15%)))))</f>
        <v>1185.8</v>
      </c>
    </row>
    <row r="4252" spans="1:23" x14ac:dyDescent="0.3">
      <c r="A4252" s="2" t="s">
        <v>317</v>
      </c>
      <c r="B4252" s="4">
        <v>43168</v>
      </c>
      <c r="C4252" s="4">
        <v>43168</v>
      </c>
      <c r="D4252" s="2" t="s">
        <v>47</v>
      </c>
      <c r="E4252" s="2" t="s">
        <v>68</v>
      </c>
      <c r="F4252" s="2" t="s">
        <v>318</v>
      </c>
      <c r="G4252" s="5" t="str">
        <f>VLOOKUP(F4252,'Customer Info'!A:B,2,0)</f>
        <v>Darren</v>
      </c>
      <c r="H4252" s="5" t="str">
        <f>VLOOKUP(F4252,'Customer Info'!A:C,3,0)</f>
        <v>Powers</v>
      </c>
      <c r="I4252" s="5" t="str">
        <f>VLOOKUP(F4252,'Customer Info'!A:E,5,0)</f>
        <v>Depok</v>
      </c>
      <c r="J4252" s="2" t="s">
        <v>319</v>
      </c>
      <c r="K4252" s="6" t="str">
        <f>VLOOKUP(J4252,'Product Details'!B:C,2,0)</f>
        <v>Technology</v>
      </c>
      <c r="L4252" s="6" t="str">
        <f>VLOOKUP(J4252,'Product Details'!B:D,3,0)</f>
        <v>Accessories</v>
      </c>
      <c r="M4252" s="6" t="s">
        <v>6503</v>
      </c>
      <c r="N4252" s="2">
        <v>2965</v>
      </c>
      <c r="O4252" s="2">
        <v>2694</v>
      </c>
      <c r="P4252" s="2">
        <v>8</v>
      </c>
      <c r="Q4252" s="7">
        <f>O4252*P4252</f>
        <v>21552</v>
      </c>
      <c r="R4252" s="7">
        <f>N4252*P4252</f>
        <v>23720</v>
      </c>
      <c r="S4252" s="2">
        <v>33</v>
      </c>
      <c r="T4252" s="8">
        <f>R4252+S4252</f>
        <v>23753</v>
      </c>
      <c r="U4252" s="8">
        <f>T4252-Q4252</f>
        <v>2201</v>
      </c>
      <c r="V4252" s="2" t="s">
        <v>33</v>
      </c>
      <c r="W4252" s="31">
        <f>IF(T4252&lt;5000,T4252*2%,IF(T4252&lt;25000,T4252*5%,IF(T4252&lt;50000,T4252*7%,IF(T4252&lt;100000,T4252*9%,IF(T4252&lt;250000,T4252*12%,T4252*15%)))))</f>
        <v>1187.6500000000001</v>
      </c>
    </row>
    <row r="4253" spans="1:23" x14ac:dyDescent="0.3">
      <c r="A4253" s="2" t="s">
        <v>4122</v>
      </c>
      <c r="B4253" s="4">
        <v>43137</v>
      </c>
      <c r="C4253" s="4">
        <v>43139</v>
      </c>
      <c r="D4253" s="2" t="s">
        <v>35</v>
      </c>
      <c r="E4253" s="2" t="s">
        <v>68</v>
      </c>
      <c r="F4253" s="2" t="s">
        <v>969</v>
      </c>
      <c r="G4253" s="5" t="str">
        <f>VLOOKUP(F4253,'Customer Info'!A:B,2,0)</f>
        <v>Mitch</v>
      </c>
      <c r="H4253" s="5" t="str">
        <f>VLOOKUP(F4253,'Customer Info'!A:C,3,0)</f>
        <v>Willingham</v>
      </c>
      <c r="I4253" s="5" t="str">
        <f>VLOOKUP(F4253,'Customer Info'!A:E,5,0)</f>
        <v>Berlin</v>
      </c>
      <c r="J4253" s="2" t="s">
        <v>404</v>
      </c>
      <c r="K4253" s="6" t="str">
        <f>VLOOKUP(J4253,'Product Details'!B:C,2,0)</f>
        <v>Furniture</v>
      </c>
      <c r="L4253" s="6" t="str">
        <f>VLOOKUP(J4253,'Product Details'!B:D,3,0)</f>
        <v>Furnishings</v>
      </c>
      <c r="M4253" s="6" t="s">
        <v>6535</v>
      </c>
      <c r="N4253" s="2">
        <v>5941</v>
      </c>
      <c r="O4253" s="2">
        <v>5827</v>
      </c>
      <c r="P4253" s="2">
        <v>4</v>
      </c>
      <c r="Q4253" s="7">
        <f>O4253*P4253</f>
        <v>23308</v>
      </c>
      <c r="R4253" s="7">
        <f>N4253*P4253</f>
        <v>23764</v>
      </c>
      <c r="S4253" s="2">
        <v>51</v>
      </c>
      <c r="T4253" s="8">
        <f>R4253+S4253</f>
        <v>23815</v>
      </c>
      <c r="U4253" s="8">
        <f>T4253-Q4253</f>
        <v>507</v>
      </c>
      <c r="V4253" s="2" t="s">
        <v>63</v>
      </c>
      <c r="W4253" s="31">
        <f>IF(T4253&lt;5000,T4253*2%,IF(T4253&lt;25000,T4253*5%,IF(T4253&lt;50000,T4253*7%,IF(T4253&lt;100000,T4253*9%,IF(T4253&lt;250000,T4253*12%,T4253*15%)))))</f>
        <v>1190.75</v>
      </c>
    </row>
    <row r="4254" spans="1:23" x14ac:dyDescent="0.3">
      <c r="A4254" s="2" t="s">
        <v>3989</v>
      </c>
      <c r="B4254" s="4">
        <v>43970</v>
      </c>
      <c r="C4254" s="4">
        <v>43971</v>
      </c>
      <c r="D4254" s="2" t="s">
        <v>35</v>
      </c>
      <c r="E4254" s="2" t="s">
        <v>68</v>
      </c>
      <c r="F4254" s="2" t="s">
        <v>1402</v>
      </c>
      <c r="G4254" s="5" t="str">
        <f>VLOOKUP(F4254,'Customer Info'!A:B,2,0)</f>
        <v>Eileen</v>
      </c>
      <c r="H4254" s="5" t="str">
        <f>VLOOKUP(F4254,'Customer Info'!A:C,3,0)</f>
        <v>Kiefer</v>
      </c>
      <c r="I4254" s="5" t="str">
        <f>VLOOKUP(F4254,'Customer Info'!A:E,5,0)</f>
        <v>Cologne</v>
      </c>
      <c r="J4254" s="2" t="s">
        <v>45</v>
      </c>
      <c r="K4254" s="6" t="str">
        <f>VLOOKUP(J4254,'Product Details'!B:C,2,0)</f>
        <v>Technology</v>
      </c>
      <c r="L4254" s="6" t="str">
        <f>VLOOKUP(J4254,'Product Details'!B:D,3,0)</f>
        <v>Machines</v>
      </c>
      <c r="M4254" s="6" t="s">
        <v>6428</v>
      </c>
      <c r="N4254" s="2">
        <v>5941</v>
      </c>
      <c r="O4254" s="2">
        <v>5827</v>
      </c>
      <c r="P4254" s="2">
        <v>4</v>
      </c>
      <c r="Q4254" s="7">
        <f>O4254*P4254</f>
        <v>23308</v>
      </c>
      <c r="R4254" s="7">
        <f>N4254*P4254</f>
        <v>23764</v>
      </c>
      <c r="S4254" s="2">
        <v>35</v>
      </c>
      <c r="T4254" s="8">
        <f>R4254+S4254</f>
        <v>23799</v>
      </c>
      <c r="U4254" s="8">
        <f>T4254-Q4254</f>
        <v>491</v>
      </c>
      <c r="V4254" s="2" t="s">
        <v>33</v>
      </c>
      <c r="W4254" s="31">
        <f>IF(T4254&lt;5000,T4254*2%,IF(T4254&lt;25000,T4254*5%,IF(T4254&lt;50000,T4254*7%,IF(T4254&lt;100000,T4254*9%,IF(T4254&lt;250000,T4254*12%,T4254*15%)))))</f>
        <v>1189.95</v>
      </c>
    </row>
    <row r="4255" spans="1:23" x14ac:dyDescent="0.3">
      <c r="A4255" s="2" t="s">
        <v>3705</v>
      </c>
      <c r="B4255" s="4">
        <v>44105</v>
      </c>
      <c r="C4255" s="4">
        <v>44106</v>
      </c>
      <c r="D4255" s="2" t="s">
        <v>35</v>
      </c>
      <c r="E4255" s="2" t="s">
        <v>43</v>
      </c>
      <c r="F4255" s="2" t="s">
        <v>1090</v>
      </c>
      <c r="G4255" s="5" t="str">
        <f>VLOOKUP(F4255,'Customer Info'!A:B,2,0)</f>
        <v>Dennis</v>
      </c>
      <c r="H4255" s="5" t="str">
        <f>VLOOKUP(F4255,'Customer Info'!A:C,3,0)</f>
        <v>Pardue</v>
      </c>
      <c r="I4255" s="5" t="str">
        <f>VLOOKUP(F4255,'Customer Info'!A:E,5,0)</f>
        <v>Townsville</v>
      </c>
      <c r="J4255" s="2" t="s">
        <v>859</v>
      </c>
      <c r="K4255" s="6" t="str">
        <f>VLOOKUP(J4255,'Product Details'!B:C,2,0)</f>
        <v>Furniture</v>
      </c>
      <c r="L4255" s="6" t="str">
        <f>VLOOKUP(J4255,'Product Details'!B:D,3,0)</f>
        <v>Bookcases</v>
      </c>
      <c r="M4255" s="6" t="s">
        <v>6429</v>
      </c>
      <c r="N4255" s="2">
        <v>7922</v>
      </c>
      <c r="O4255" s="2">
        <v>7328</v>
      </c>
      <c r="P4255" s="2">
        <v>3</v>
      </c>
      <c r="Q4255" s="7">
        <f>O4255*P4255</f>
        <v>21984</v>
      </c>
      <c r="R4255" s="7">
        <f>N4255*P4255</f>
        <v>23766</v>
      </c>
      <c r="S4255" s="2">
        <v>69</v>
      </c>
      <c r="T4255" s="8">
        <f>R4255+S4255</f>
        <v>23835</v>
      </c>
      <c r="U4255" s="8">
        <f>T4255-Q4255</f>
        <v>1851</v>
      </c>
      <c r="V4255" s="2" t="s">
        <v>33</v>
      </c>
      <c r="W4255" s="31">
        <f>IF(T4255&lt;5000,T4255*2%,IF(T4255&lt;25000,T4255*5%,IF(T4255&lt;50000,T4255*7%,IF(T4255&lt;100000,T4255*9%,IF(T4255&lt;250000,T4255*12%,T4255*15%)))))</f>
        <v>1191.75</v>
      </c>
    </row>
    <row r="4256" spans="1:23" x14ac:dyDescent="0.3">
      <c r="A4256" s="2" t="s">
        <v>808</v>
      </c>
      <c r="B4256" s="4">
        <v>43200</v>
      </c>
      <c r="C4256" s="4">
        <v>43201</v>
      </c>
      <c r="D4256" s="2" t="s">
        <v>35</v>
      </c>
      <c r="E4256" s="2" t="s">
        <v>91</v>
      </c>
      <c r="F4256" s="2" t="s">
        <v>581</v>
      </c>
      <c r="G4256" s="5" t="str">
        <f>VLOOKUP(F4256,'Customer Info'!A:B,2,0)</f>
        <v>Benjamin</v>
      </c>
      <c r="H4256" s="5" t="str">
        <f>VLOOKUP(F4256,'Customer Info'!A:C,3,0)</f>
        <v>Patterson</v>
      </c>
      <c r="I4256" s="5" t="str">
        <f>VLOOKUP(F4256,'Customer Info'!A:E,5,0)</f>
        <v>Wollongong</v>
      </c>
      <c r="J4256" s="2" t="s">
        <v>229</v>
      </c>
      <c r="K4256" s="6" t="str">
        <f>VLOOKUP(J4256,'Product Details'!B:C,2,0)</f>
        <v>Office_Supplies</v>
      </c>
      <c r="L4256" s="6" t="str">
        <f>VLOOKUP(J4256,'Product Details'!B:D,3,0)</f>
        <v>Paper</v>
      </c>
      <c r="M4256" s="6" t="s">
        <v>6569</v>
      </c>
      <c r="N4256" s="2">
        <v>7922</v>
      </c>
      <c r="O4256" s="2">
        <v>7328</v>
      </c>
      <c r="P4256" s="2">
        <v>3</v>
      </c>
      <c r="Q4256" s="7">
        <f>O4256*P4256</f>
        <v>21984</v>
      </c>
      <c r="R4256" s="7">
        <f>N4256*P4256</f>
        <v>23766</v>
      </c>
      <c r="S4256" s="2">
        <v>54</v>
      </c>
      <c r="T4256" s="8">
        <f>R4256+S4256</f>
        <v>23820</v>
      </c>
      <c r="U4256" s="8">
        <f>T4256-Q4256</f>
        <v>1836</v>
      </c>
      <c r="V4256" s="2" t="s">
        <v>71</v>
      </c>
      <c r="W4256" s="31">
        <f>IF(T4256&lt;5000,T4256*2%,IF(T4256&lt;25000,T4256*5%,IF(T4256&lt;50000,T4256*7%,IF(T4256&lt;100000,T4256*9%,IF(T4256&lt;250000,T4256*12%,T4256*15%)))))</f>
        <v>1191</v>
      </c>
    </row>
    <row r="4257" spans="1:23" x14ac:dyDescent="0.3">
      <c r="A4257" s="2" t="s">
        <v>5397</v>
      </c>
      <c r="B4257" s="4">
        <v>44180</v>
      </c>
      <c r="C4257" s="4">
        <v>44181</v>
      </c>
      <c r="D4257" s="2" t="s">
        <v>28</v>
      </c>
      <c r="E4257" s="2" t="s">
        <v>29</v>
      </c>
      <c r="F4257" s="2" t="s">
        <v>663</v>
      </c>
      <c r="G4257" s="5" t="str">
        <f>VLOOKUP(F4257,'Customer Info'!A:B,2,0)</f>
        <v>Aaron</v>
      </c>
      <c r="H4257" s="5" t="str">
        <f>VLOOKUP(F4257,'Customer Info'!A:C,3,0)</f>
        <v>Bergman</v>
      </c>
      <c r="I4257" s="5" t="str">
        <f>VLOOKUP(F4257,'Customer Info'!A:E,5,0)</f>
        <v>Halle</v>
      </c>
      <c r="J4257" s="2" t="s">
        <v>699</v>
      </c>
      <c r="K4257" s="6" t="str">
        <f>VLOOKUP(J4257,'Product Details'!B:C,2,0)</f>
        <v>Technology</v>
      </c>
      <c r="L4257" s="6" t="str">
        <f>VLOOKUP(J4257,'Product Details'!B:D,3,0)</f>
        <v>Accessories</v>
      </c>
      <c r="M4257" s="6" t="s">
        <v>6443</v>
      </c>
      <c r="N4257" s="2">
        <v>1983</v>
      </c>
      <c r="O4257" s="2">
        <v>1908</v>
      </c>
      <c r="P4257" s="2">
        <v>12</v>
      </c>
      <c r="Q4257" s="7">
        <f>O4257*P4257</f>
        <v>22896</v>
      </c>
      <c r="R4257" s="7">
        <f>N4257*P4257</f>
        <v>23796</v>
      </c>
      <c r="S4257" s="2">
        <v>89</v>
      </c>
      <c r="T4257" s="8">
        <f>R4257+S4257</f>
        <v>23885</v>
      </c>
      <c r="U4257" s="8">
        <f>T4257-Q4257</f>
        <v>989</v>
      </c>
      <c r="V4257" s="2" t="s">
        <v>33</v>
      </c>
      <c r="W4257" s="31">
        <f>IF(T4257&lt;5000,T4257*2%,IF(T4257&lt;25000,T4257*5%,IF(T4257&lt;50000,T4257*7%,IF(T4257&lt;100000,T4257*9%,IF(T4257&lt;250000,T4257*12%,T4257*15%)))))</f>
        <v>1194.25</v>
      </c>
    </row>
    <row r="4258" spans="1:23" x14ac:dyDescent="0.3">
      <c r="A4258" s="2" t="s">
        <v>3304</v>
      </c>
      <c r="B4258" s="4">
        <v>43585</v>
      </c>
      <c r="C4258" s="4">
        <v>43586</v>
      </c>
      <c r="D4258" s="2" t="s">
        <v>28</v>
      </c>
      <c r="E4258" s="2" t="s">
        <v>43</v>
      </c>
      <c r="F4258" s="2" t="s">
        <v>1124</v>
      </c>
      <c r="G4258" s="5" t="str">
        <f>VLOOKUP(F4258,'Customer Info'!A:B,2,0)</f>
        <v>Kelly</v>
      </c>
      <c r="H4258" s="5" t="str">
        <f>VLOOKUP(F4258,'Customer Info'!A:C,3,0)</f>
        <v>Collister</v>
      </c>
      <c r="I4258" s="5" t="str">
        <f>VLOOKUP(F4258,'Customer Info'!A:E,5,0)</f>
        <v>Sydney</v>
      </c>
      <c r="J4258" s="2" t="s">
        <v>237</v>
      </c>
      <c r="K4258" s="6" t="str">
        <f>VLOOKUP(J4258,'Product Details'!B:C,2,0)</f>
        <v>Furniture</v>
      </c>
      <c r="L4258" s="6" t="str">
        <f>VLOOKUP(J4258,'Product Details'!B:D,3,0)</f>
        <v>Furnishings</v>
      </c>
      <c r="M4258" s="6" t="s">
        <v>6500</v>
      </c>
      <c r="N4258" s="2">
        <v>4761</v>
      </c>
      <c r="O4258" s="2">
        <v>4368</v>
      </c>
      <c r="P4258" s="2">
        <v>5</v>
      </c>
      <c r="Q4258" s="7">
        <f>O4258*P4258</f>
        <v>21840</v>
      </c>
      <c r="R4258" s="7">
        <f>N4258*P4258</f>
        <v>23805</v>
      </c>
      <c r="S4258" s="2">
        <v>79</v>
      </c>
      <c r="T4258" s="8">
        <f>R4258+S4258</f>
        <v>23884</v>
      </c>
      <c r="U4258" s="8">
        <f>T4258-Q4258</f>
        <v>2044</v>
      </c>
      <c r="V4258" s="2" t="s">
        <v>63</v>
      </c>
      <c r="W4258" s="31">
        <f>IF(T4258&lt;5000,T4258*2%,IF(T4258&lt;25000,T4258*5%,IF(T4258&lt;50000,T4258*7%,IF(T4258&lt;100000,T4258*9%,IF(T4258&lt;250000,T4258*12%,T4258*15%)))))</f>
        <v>1194.2</v>
      </c>
    </row>
    <row r="4259" spans="1:23" x14ac:dyDescent="0.3">
      <c r="A4259" s="2" t="s">
        <v>3442</v>
      </c>
      <c r="B4259" s="4">
        <v>43603</v>
      </c>
      <c r="C4259" s="4">
        <v>43604</v>
      </c>
      <c r="D4259" s="2" t="s">
        <v>28</v>
      </c>
      <c r="E4259" s="2" t="s">
        <v>68</v>
      </c>
      <c r="F4259" s="2" t="s">
        <v>1496</v>
      </c>
      <c r="G4259" s="5" t="str">
        <f>VLOOKUP(F4259,'Customer Info'!A:B,2,0)</f>
        <v>Philisse</v>
      </c>
      <c r="H4259" s="5" t="str">
        <f>VLOOKUP(F4259,'Customer Info'!A:C,3,0)</f>
        <v>Overcash</v>
      </c>
      <c r="I4259" s="5" t="str">
        <f>VLOOKUP(F4259,'Customer Info'!A:E,5,0)</f>
        <v>Potsdam</v>
      </c>
      <c r="J4259" s="2" t="s">
        <v>77</v>
      </c>
      <c r="K4259" s="6" t="str">
        <f>VLOOKUP(J4259,'Product Details'!B:C,2,0)</f>
        <v>Office_Supplies</v>
      </c>
      <c r="L4259" s="6" t="str">
        <f>VLOOKUP(J4259,'Product Details'!B:D,3,0)</f>
        <v>Supplies</v>
      </c>
      <c r="M4259" s="6" t="s">
        <v>6446</v>
      </c>
      <c r="N4259" s="2">
        <v>4761</v>
      </c>
      <c r="O4259" s="2">
        <v>4368</v>
      </c>
      <c r="P4259" s="2">
        <v>5</v>
      </c>
      <c r="Q4259" s="7">
        <f>O4259*P4259</f>
        <v>21840</v>
      </c>
      <c r="R4259" s="7">
        <f>N4259*P4259</f>
        <v>23805</v>
      </c>
      <c r="S4259" s="2">
        <v>63</v>
      </c>
      <c r="T4259" s="8">
        <f>R4259+S4259</f>
        <v>23868</v>
      </c>
      <c r="U4259" s="8">
        <f>T4259-Q4259</f>
        <v>2028</v>
      </c>
      <c r="V4259" s="2" t="s">
        <v>33</v>
      </c>
      <c r="W4259" s="31">
        <f>IF(T4259&lt;5000,T4259*2%,IF(T4259&lt;25000,T4259*5%,IF(T4259&lt;50000,T4259*7%,IF(T4259&lt;100000,T4259*9%,IF(T4259&lt;250000,T4259*12%,T4259*15%)))))</f>
        <v>1193.4000000000001</v>
      </c>
    </row>
    <row r="4260" spans="1:23" x14ac:dyDescent="0.3">
      <c r="A4260" s="2" t="s">
        <v>4587</v>
      </c>
      <c r="B4260" s="4">
        <v>44005</v>
      </c>
      <c r="C4260" s="4">
        <v>44007</v>
      </c>
      <c r="D4260" s="2" t="s">
        <v>35</v>
      </c>
      <c r="E4260" s="2" t="s">
        <v>29</v>
      </c>
      <c r="F4260" s="2" t="s">
        <v>570</v>
      </c>
      <c r="G4260" s="5" t="str">
        <f>VLOOKUP(F4260,'Customer Info'!A:B,2,0)</f>
        <v>Hallie</v>
      </c>
      <c r="H4260" s="5" t="str">
        <f>VLOOKUP(F4260,'Customer Info'!A:C,3,0)</f>
        <v>Redmond</v>
      </c>
      <c r="I4260" s="5" t="str">
        <f>VLOOKUP(F4260,'Customer Info'!A:E,5,0)</f>
        <v>Caloundra</v>
      </c>
      <c r="J4260" s="2" t="s">
        <v>764</v>
      </c>
      <c r="K4260" s="6" t="str">
        <f>VLOOKUP(J4260,'Product Details'!B:C,2,0)</f>
        <v>Furniture</v>
      </c>
      <c r="L4260" s="6" t="str">
        <f>VLOOKUP(J4260,'Product Details'!B:D,3,0)</f>
        <v>Tables</v>
      </c>
      <c r="M4260" s="6" t="s">
        <v>6545</v>
      </c>
      <c r="N4260" s="2">
        <v>7943</v>
      </c>
      <c r="O4260" s="2">
        <v>7790</v>
      </c>
      <c r="P4260" s="2">
        <v>3</v>
      </c>
      <c r="Q4260" s="7">
        <f>O4260*P4260</f>
        <v>23370</v>
      </c>
      <c r="R4260" s="7">
        <f>N4260*P4260</f>
        <v>23829</v>
      </c>
      <c r="S4260" s="2">
        <v>27</v>
      </c>
      <c r="T4260" s="8">
        <f>R4260+S4260</f>
        <v>23856</v>
      </c>
      <c r="U4260" s="8">
        <f>T4260-Q4260</f>
        <v>486</v>
      </c>
      <c r="V4260" s="2" t="s">
        <v>63</v>
      </c>
      <c r="W4260" s="31">
        <f>IF(T4260&lt;5000,T4260*2%,IF(T4260&lt;25000,T4260*5%,IF(T4260&lt;50000,T4260*7%,IF(T4260&lt;100000,T4260*9%,IF(T4260&lt;250000,T4260*12%,T4260*15%)))))</f>
        <v>1192.8</v>
      </c>
    </row>
    <row r="4261" spans="1:23" x14ac:dyDescent="0.3">
      <c r="A4261" s="2" t="s">
        <v>3159</v>
      </c>
      <c r="B4261" s="4">
        <v>43318</v>
      </c>
      <c r="C4261" s="4">
        <v>43318</v>
      </c>
      <c r="D4261" s="2" t="s">
        <v>35</v>
      </c>
      <c r="E4261" s="2" t="s">
        <v>36</v>
      </c>
      <c r="F4261" s="2" t="s">
        <v>689</v>
      </c>
      <c r="G4261" s="5" t="str">
        <f>VLOOKUP(F4261,'Customer Info'!A:B,2,0)</f>
        <v>Barry</v>
      </c>
      <c r="H4261" s="5" t="str">
        <f>VLOOKUP(F4261,'Customer Info'!A:C,3,0)</f>
        <v>Blumstein</v>
      </c>
      <c r="I4261" s="5" t="str">
        <f>VLOOKUP(F4261,'Customer Info'!A:E,5,0)</f>
        <v>Toowoomba</v>
      </c>
      <c r="J4261" s="2" t="s">
        <v>172</v>
      </c>
      <c r="K4261" s="6" t="str">
        <f>VLOOKUP(J4261,'Product Details'!B:C,2,0)</f>
        <v>Office_Supplies</v>
      </c>
      <c r="L4261" s="6" t="str">
        <f>VLOOKUP(J4261,'Product Details'!B:D,3,0)</f>
        <v>Fasteners</v>
      </c>
      <c r="M4261" s="6" t="s">
        <v>6539</v>
      </c>
      <c r="N4261" s="2">
        <v>7960</v>
      </c>
      <c r="O4261" s="2">
        <v>7375</v>
      </c>
      <c r="P4261" s="2">
        <v>3</v>
      </c>
      <c r="Q4261" s="7">
        <f>O4261*P4261</f>
        <v>22125</v>
      </c>
      <c r="R4261" s="7">
        <f>N4261*P4261</f>
        <v>23880</v>
      </c>
      <c r="S4261" s="2">
        <v>32</v>
      </c>
      <c r="T4261" s="8">
        <f>R4261+S4261</f>
        <v>23912</v>
      </c>
      <c r="U4261" s="8">
        <f>T4261-Q4261</f>
        <v>1787</v>
      </c>
      <c r="V4261" s="2" t="s">
        <v>63</v>
      </c>
      <c r="W4261" s="31">
        <f>IF(T4261&lt;5000,T4261*2%,IF(T4261&lt;25000,T4261*5%,IF(T4261&lt;50000,T4261*7%,IF(T4261&lt;100000,T4261*9%,IF(T4261&lt;250000,T4261*12%,T4261*15%)))))</f>
        <v>1195.6000000000001</v>
      </c>
    </row>
    <row r="4262" spans="1:23" x14ac:dyDescent="0.3">
      <c r="A4262" s="2" t="s">
        <v>1384</v>
      </c>
      <c r="B4262" s="4">
        <v>43732</v>
      </c>
      <c r="C4262" s="4">
        <v>43733</v>
      </c>
      <c r="D4262" s="2" t="s">
        <v>28</v>
      </c>
      <c r="E4262" s="2" t="s">
        <v>43</v>
      </c>
      <c r="F4262" s="2" t="s">
        <v>1385</v>
      </c>
      <c r="G4262" s="5" t="str">
        <f>VLOOKUP(F4262,'Customer Info'!A:B,2,0)</f>
        <v>Brooke</v>
      </c>
      <c r="H4262" s="5" t="str">
        <f>VLOOKUP(F4262,'Customer Info'!A:C,3,0)</f>
        <v>Gillingham</v>
      </c>
      <c r="I4262" s="5" t="str">
        <f>VLOOKUP(F4262,'Customer Info'!A:E,5,0)</f>
        <v>Mysore</v>
      </c>
      <c r="J4262" s="2" t="s">
        <v>1167</v>
      </c>
      <c r="K4262" s="6" t="str">
        <f>VLOOKUP(J4262,'Product Details'!B:C,2,0)</f>
        <v>Office_Supplies</v>
      </c>
      <c r="L4262" s="6" t="str">
        <f>VLOOKUP(J4262,'Product Details'!B:D,3,0)</f>
        <v>Supplies</v>
      </c>
      <c r="M4262" s="6" t="s">
        <v>6444</v>
      </c>
      <c r="N4262" s="2">
        <v>4798</v>
      </c>
      <c r="O4262" s="2">
        <v>4448</v>
      </c>
      <c r="P4262" s="2">
        <v>5</v>
      </c>
      <c r="Q4262" s="7">
        <f>O4262*P4262</f>
        <v>22240</v>
      </c>
      <c r="R4262" s="7">
        <f>N4262*P4262</f>
        <v>23990</v>
      </c>
      <c r="S4262" s="2">
        <v>64</v>
      </c>
      <c r="T4262" s="8">
        <f>R4262+S4262</f>
        <v>24054</v>
      </c>
      <c r="U4262" s="8">
        <f>T4262-Q4262</f>
        <v>1814</v>
      </c>
      <c r="V4262" s="2" t="s">
        <v>63</v>
      </c>
      <c r="W4262" s="31">
        <f>IF(T4262&lt;5000,T4262*2%,IF(T4262&lt;25000,T4262*5%,IF(T4262&lt;50000,T4262*7%,IF(T4262&lt;100000,T4262*9%,IF(T4262&lt;250000,T4262*12%,T4262*15%)))))</f>
        <v>1202.7</v>
      </c>
    </row>
    <row r="4263" spans="1:23" x14ac:dyDescent="0.3">
      <c r="A4263" s="2" t="s">
        <v>2020</v>
      </c>
      <c r="B4263" s="4">
        <v>43261</v>
      </c>
      <c r="C4263" s="4">
        <v>43261</v>
      </c>
      <c r="D4263" s="2" t="s">
        <v>28</v>
      </c>
      <c r="E4263" s="2" t="s">
        <v>43</v>
      </c>
      <c r="F4263" s="2" t="s">
        <v>477</v>
      </c>
      <c r="G4263" s="5" t="str">
        <f>VLOOKUP(F4263,'Customer Info'!A:B,2,0)</f>
        <v>Philip</v>
      </c>
      <c r="H4263" s="5" t="str">
        <f>VLOOKUP(F4263,'Customer Info'!A:C,3,0)</f>
        <v>Brown</v>
      </c>
      <c r="I4263" s="5" t="str">
        <f>VLOOKUP(F4263,'Customer Info'!A:E,5,0)</f>
        <v>Binjai</v>
      </c>
      <c r="J4263" s="2" t="s">
        <v>269</v>
      </c>
      <c r="K4263" s="6" t="str">
        <f>VLOOKUP(J4263,'Product Details'!B:C,2,0)</f>
        <v>Furniture</v>
      </c>
      <c r="L4263" s="6" t="str">
        <f>VLOOKUP(J4263,'Product Details'!B:D,3,0)</f>
        <v>Furnishings</v>
      </c>
      <c r="M4263" s="6" t="s">
        <v>6523</v>
      </c>
      <c r="N4263" s="2">
        <v>4002</v>
      </c>
      <c r="O4263" s="2">
        <v>3744</v>
      </c>
      <c r="P4263" s="2">
        <v>6</v>
      </c>
      <c r="Q4263" s="7">
        <f>O4263*P4263</f>
        <v>22464</v>
      </c>
      <c r="R4263" s="7">
        <f>N4263*P4263</f>
        <v>24012</v>
      </c>
      <c r="S4263" s="2">
        <v>59</v>
      </c>
      <c r="T4263" s="8">
        <f>R4263+S4263</f>
        <v>24071</v>
      </c>
      <c r="U4263" s="8">
        <f>T4263-Q4263</f>
        <v>1607</v>
      </c>
      <c r="V4263" s="2" t="s">
        <v>63</v>
      </c>
      <c r="W4263" s="31">
        <f>IF(T4263&lt;5000,T4263*2%,IF(T4263&lt;25000,T4263*5%,IF(T4263&lt;50000,T4263*7%,IF(T4263&lt;100000,T4263*9%,IF(T4263&lt;250000,T4263*12%,T4263*15%)))))</f>
        <v>1203.55</v>
      </c>
    </row>
    <row r="4264" spans="1:23" x14ac:dyDescent="0.3">
      <c r="A4264" s="2" t="s">
        <v>482</v>
      </c>
      <c r="B4264" s="4">
        <v>43231</v>
      </c>
      <c r="C4264" s="4">
        <v>43231</v>
      </c>
      <c r="D4264" s="2" t="s">
        <v>28</v>
      </c>
      <c r="E4264" s="2" t="s">
        <v>36</v>
      </c>
      <c r="F4264" s="2" t="s">
        <v>483</v>
      </c>
      <c r="G4264" s="5" t="str">
        <f>VLOOKUP(F4264,'Customer Info'!A:B,2,0)</f>
        <v>MaryBeth</v>
      </c>
      <c r="H4264" s="5" t="str">
        <f>VLOOKUP(F4264,'Customer Info'!A:C,3,0)</f>
        <v>Skach</v>
      </c>
      <c r="I4264" s="5" t="str">
        <f>VLOOKUP(F4264,'Customer Info'!A:E,5,0)</f>
        <v>Licheng</v>
      </c>
      <c r="J4264" s="2" t="s">
        <v>443</v>
      </c>
      <c r="K4264" s="6" t="str">
        <f>VLOOKUP(J4264,'Product Details'!B:C,2,0)</f>
        <v>Office_Supplies</v>
      </c>
      <c r="L4264" s="6" t="str">
        <f>VLOOKUP(J4264,'Product Details'!B:D,3,0)</f>
        <v>Envelopes</v>
      </c>
      <c r="M4264" s="6" t="s">
        <v>6399</v>
      </c>
      <c r="N4264" s="2">
        <v>4002</v>
      </c>
      <c r="O4264" s="2">
        <v>3744</v>
      </c>
      <c r="P4264" s="2">
        <v>6</v>
      </c>
      <c r="Q4264" s="7">
        <f>O4264*P4264</f>
        <v>22464</v>
      </c>
      <c r="R4264" s="7">
        <f>N4264*P4264</f>
        <v>24012</v>
      </c>
      <c r="S4264" s="2">
        <v>58</v>
      </c>
      <c r="T4264" s="8">
        <f>R4264+S4264</f>
        <v>24070</v>
      </c>
      <c r="U4264" s="8">
        <f>T4264-Q4264</f>
        <v>1606</v>
      </c>
      <c r="V4264" s="2" t="s">
        <v>30</v>
      </c>
      <c r="W4264" s="31">
        <f>IF(T4264&lt;5000,T4264*2%,IF(T4264&lt;25000,T4264*5%,IF(T4264&lt;50000,T4264*7%,IF(T4264&lt;100000,T4264*9%,IF(T4264&lt;250000,T4264*12%,T4264*15%)))))</f>
        <v>1203.5</v>
      </c>
    </row>
    <row r="4265" spans="1:23" x14ac:dyDescent="0.3">
      <c r="A4265" s="2" t="s">
        <v>4329</v>
      </c>
      <c r="B4265" s="4">
        <v>43565</v>
      </c>
      <c r="C4265" s="4">
        <v>43566</v>
      </c>
      <c r="D4265" s="2" t="s">
        <v>28</v>
      </c>
      <c r="E4265" s="2" t="s">
        <v>48</v>
      </c>
      <c r="F4265" s="2" t="s">
        <v>136</v>
      </c>
      <c r="G4265" s="5" t="str">
        <f>VLOOKUP(F4265,'Customer Info'!A:B,2,0)</f>
        <v>Victoria</v>
      </c>
      <c r="H4265" s="5" t="str">
        <f>VLOOKUP(F4265,'Customer Info'!A:C,3,0)</f>
        <v>Pisteka</v>
      </c>
      <c r="I4265" s="5" t="str">
        <f>VLOOKUP(F4265,'Customer Info'!A:E,5,0)</f>
        <v>Bokaro</v>
      </c>
      <c r="J4265" s="2" t="s">
        <v>514</v>
      </c>
      <c r="K4265" s="6" t="str">
        <f>VLOOKUP(J4265,'Product Details'!B:C,2,0)</f>
        <v>Technology</v>
      </c>
      <c r="L4265" s="6" t="str">
        <f>VLOOKUP(J4265,'Product Details'!B:D,3,0)</f>
        <v>Accessories</v>
      </c>
      <c r="M4265" s="6" t="s">
        <v>6431</v>
      </c>
      <c r="N4265" s="2">
        <v>4808</v>
      </c>
      <c r="O4265" s="2">
        <v>4453</v>
      </c>
      <c r="P4265" s="2">
        <v>5</v>
      </c>
      <c r="Q4265" s="7">
        <f>O4265*P4265</f>
        <v>22265</v>
      </c>
      <c r="R4265" s="7">
        <f>N4265*P4265</f>
        <v>24040</v>
      </c>
      <c r="S4265" s="2">
        <v>58</v>
      </c>
      <c r="T4265" s="8">
        <f>R4265+S4265</f>
        <v>24098</v>
      </c>
      <c r="U4265" s="8">
        <f>T4265-Q4265</f>
        <v>1833</v>
      </c>
      <c r="V4265" s="2" t="s">
        <v>63</v>
      </c>
      <c r="W4265" s="31">
        <f>IF(T4265&lt;5000,T4265*2%,IF(T4265&lt;25000,T4265*5%,IF(T4265&lt;50000,T4265*7%,IF(T4265&lt;100000,T4265*9%,IF(T4265&lt;250000,T4265*12%,T4265*15%)))))</f>
        <v>1204.9000000000001</v>
      </c>
    </row>
    <row r="4266" spans="1:23" x14ac:dyDescent="0.3">
      <c r="A4266" s="2" t="s">
        <v>1647</v>
      </c>
      <c r="B4266" s="4">
        <v>44088</v>
      </c>
      <c r="C4266" s="4">
        <v>44089</v>
      </c>
      <c r="D4266" s="2" t="s">
        <v>28</v>
      </c>
      <c r="E4266" s="2" t="s">
        <v>68</v>
      </c>
      <c r="F4266" s="2" t="s">
        <v>275</v>
      </c>
      <c r="G4266" s="5" t="str">
        <f>VLOOKUP(F4266,'Customer Info'!A:B,2,0)</f>
        <v>Alex</v>
      </c>
      <c r="H4266" s="5" t="str">
        <f>VLOOKUP(F4266,'Customer Info'!A:C,3,0)</f>
        <v>Avila</v>
      </c>
      <c r="I4266" s="5" t="str">
        <f>VLOOKUP(F4266,'Customer Info'!A:E,5,0)</f>
        <v>Berlin</v>
      </c>
      <c r="J4266" s="2" t="s">
        <v>220</v>
      </c>
      <c r="K4266" s="6" t="str">
        <f>VLOOKUP(J4266,'Product Details'!B:C,2,0)</f>
        <v>Office_Supplies</v>
      </c>
      <c r="L4266" s="6" t="str">
        <f>VLOOKUP(J4266,'Product Details'!B:D,3,0)</f>
        <v>Storage</v>
      </c>
      <c r="M4266" s="6" t="s">
        <v>6541</v>
      </c>
      <c r="N4266" s="2">
        <v>6012</v>
      </c>
      <c r="O4266" s="2">
        <v>5677</v>
      </c>
      <c r="P4266" s="2">
        <v>4</v>
      </c>
      <c r="Q4266" s="7">
        <f>O4266*P4266</f>
        <v>22708</v>
      </c>
      <c r="R4266" s="7">
        <f>N4266*P4266</f>
        <v>24048</v>
      </c>
      <c r="S4266" s="2">
        <v>24</v>
      </c>
      <c r="T4266" s="8">
        <f>R4266+S4266</f>
        <v>24072</v>
      </c>
      <c r="U4266" s="8">
        <f>T4266-Q4266</f>
        <v>1364</v>
      </c>
      <c r="V4266" s="2" t="s">
        <v>33</v>
      </c>
      <c r="W4266" s="31">
        <f>IF(T4266&lt;5000,T4266*2%,IF(T4266&lt;25000,T4266*5%,IF(T4266&lt;50000,T4266*7%,IF(T4266&lt;100000,T4266*9%,IF(T4266&lt;250000,T4266*12%,T4266*15%)))))</f>
        <v>1203.6000000000001</v>
      </c>
    </row>
    <row r="4267" spans="1:23" x14ac:dyDescent="0.3">
      <c r="A4267" s="2" t="s">
        <v>3628</v>
      </c>
      <c r="B4267" s="4">
        <v>43816</v>
      </c>
      <c r="C4267" s="4">
        <v>43818</v>
      </c>
      <c r="D4267" s="2" t="s">
        <v>35</v>
      </c>
      <c r="E4267" s="2" t="s">
        <v>91</v>
      </c>
      <c r="F4267" s="2" t="s">
        <v>1904</v>
      </c>
      <c r="G4267" s="5" t="str">
        <f>VLOOKUP(F4267,'Customer Info'!A:B,2,0)</f>
        <v>Steven</v>
      </c>
      <c r="H4267" s="5" t="str">
        <f>VLOOKUP(F4267,'Customer Info'!A:C,3,0)</f>
        <v>Roelle</v>
      </c>
      <c r="I4267" s="5" t="str">
        <f>VLOOKUP(F4267,'Customer Info'!A:E,5,0)</f>
        <v>Bonn</v>
      </c>
      <c r="J4267" s="2" t="s">
        <v>38</v>
      </c>
      <c r="K4267" s="6" t="str">
        <f>VLOOKUP(J4267,'Product Details'!B:C,2,0)</f>
        <v>Office_Supplies</v>
      </c>
      <c r="L4267" s="6" t="str">
        <f>VLOOKUP(J4267,'Product Details'!B:D,3,0)</f>
        <v>Binders</v>
      </c>
      <c r="M4267" s="6" t="s">
        <v>6457</v>
      </c>
      <c r="N4267" s="2">
        <v>8022</v>
      </c>
      <c r="O4267" s="2">
        <v>7868</v>
      </c>
      <c r="P4267" s="2">
        <v>3</v>
      </c>
      <c r="Q4267" s="7">
        <f>O4267*P4267</f>
        <v>23604</v>
      </c>
      <c r="R4267" s="7">
        <f>N4267*P4267</f>
        <v>24066</v>
      </c>
      <c r="S4267" s="2">
        <v>59</v>
      </c>
      <c r="T4267" s="8">
        <f>R4267+S4267</f>
        <v>24125</v>
      </c>
      <c r="U4267" s="8">
        <f>T4267-Q4267</f>
        <v>521</v>
      </c>
      <c r="V4267" s="2" t="s">
        <v>33</v>
      </c>
      <c r="W4267" s="31">
        <f>IF(T4267&lt;5000,T4267*2%,IF(T4267&lt;25000,T4267*5%,IF(T4267&lt;50000,T4267*7%,IF(T4267&lt;100000,T4267*9%,IF(T4267&lt;250000,T4267*12%,T4267*15%)))))</f>
        <v>1206.25</v>
      </c>
    </row>
    <row r="4268" spans="1:23" x14ac:dyDescent="0.3">
      <c r="A4268" s="2" t="s">
        <v>4600</v>
      </c>
      <c r="B4268" s="4">
        <v>43888</v>
      </c>
      <c r="C4268" s="4">
        <v>43888</v>
      </c>
      <c r="D4268" s="2" t="s">
        <v>28</v>
      </c>
      <c r="E4268" s="2" t="s">
        <v>48</v>
      </c>
      <c r="F4268" s="2" t="s">
        <v>608</v>
      </c>
      <c r="G4268" s="5" t="str">
        <f>VLOOKUP(F4268,'Customer Info'!A:B,2,0)</f>
        <v>Shahid</v>
      </c>
      <c r="H4268" s="5" t="str">
        <f>VLOOKUP(F4268,'Customer Info'!A:C,3,0)</f>
        <v>Collister</v>
      </c>
      <c r="I4268" s="5" t="str">
        <f>VLOOKUP(F4268,'Customer Info'!A:E,5,0)</f>
        <v>Solapur</v>
      </c>
      <c r="J4268" s="2" t="s">
        <v>577</v>
      </c>
      <c r="K4268" s="6" t="str">
        <f>VLOOKUP(J4268,'Product Details'!B:C,2,0)</f>
        <v>Office_Supplies</v>
      </c>
      <c r="L4268" s="6" t="str">
        <f>VLOOKUP(J4268,'Product Details'!B:D,3,0)</f>
        <v>Envelopes</v>
      </c>
      <c r="M4268" s="6" t="s">
        <v>6526</v>
      </c>
      <c r="N4268" s="2">
        <v>8026</v>
      </c>
      <c r="O4268" s="2">
        <v>7572</v>
      </c>
      <c r="P4268" s="2">
        <v>3</v>
      </c>
      <c r="Q4268" s="7">
        <f>O4268*P4268</f>
        <v>22716</v>
      </c>
      <c r="R4268" s="7">
        <f>N4268*P4268</f>
        <v>24078</v>
      </c>
      <c r="S4268" s="2">
        <v>90</v>
      </c>
      <c r="T4268" s="8">
        <f>R4268+S4268</f>
        <v>24168</v>
      </c>
      <c r="U4268" s="8">
        <f>T4268-Q4268</f>
        <v>1452</v>
      </c>
      <c r="V4268" s="2" t="s">
        <v>33</v>
      </c>
      <c r="W4268" s="31">
        <f>IF(T4268&lt;5000,T4268*2%,IF(T4268&lt;25000,T4268*5%,IF(T4268&lt;50000,T4268*7%,IF(T4268&lt;100000,T4268*9%,IF(T4268&lt;250000,T4268*12%,T4268*15%)))))</f>
        <v>1208.4000000000001</v>
      </c>
    </row>
    <row r="4269" spans="1:23" x14ac:dyDescent="0.3">
      <c r="A4269" s="2" t="s">
        <v>5249</v>
      </c>
      <c r="B4269" s="4">
        <v>43551</v>
      </c>
      <c r="C4269" s="4">
        <v>43553</v>
      </c>
      <c r="D4269" s="2" t="s">
        <v>28</v>
      </c>
      <c r="E4269" s="2" t="s">
        <v>91</v>
      </c>
      <c r="F4269" s="2" t="s">
        <v>1351</v>
      </c>
      <c r="G4269" s="5" t="str">
        <f>VLOOKUP(F4269,'Customer Info'!A:B,2,0)</f>
        <v>Irene</v>
      </c>
      <c r="H4269" s="5" t="str">
        <f>VLOOKUP(F4269,'Customer Info'!A:C,3,0)</f>
        <v>Maddox</v>
      </c>
      <c r="I4269" s="5" t="str">
        <f>VLOOKUP(F4269,'Customer Info'!A:E,5,0)</f>
        <v>Bhavnagar</v>
      </c>
      <c r="J4269" s="2" t="s">
        <v>404</v>
      </c>
      <c r="K4269" s="6" t="str">
        <f>VLOOKUP(J4269,'Product Details'!B:C,2,0)</f>
        <v>Furniture</v>
      </c>
      <c r="L4269" s="6" t="str">
        <f>VLOOKUP(J4269,'Product Details'!B:D,3,0)</f>
        <v>Furnishings</v>
      </c>
      <c r="M4269" s="6" t="s">
        <v>6535</v>
      </c>
      <c r="N4269" s="2">
        <v>8026</v>
      </c>
      <c r="O4269" s="2">
        <v>7572</v>
      </c>
      <c r="P4269" s="2">
        <v>3</v>
      </c>
      <c r="Q4269" s="7">
        <f>O4269*P4269</f>
        <v>22716</v>
      </c>
      <c r="R4269" s="7">
        <f>N4269*P4269</f>
        <v>24078</v>
      </c>
      <c r="S4269" s="2">
        <v>86</v>
      </c>
      <c r="T4269" s="8">
        <f>R4269+S4269</f>
        <v>24164</v>
      </c>
      <c r="U4269" s="8">
        <f>T4269-Q4269</f>
        <v>1448</v>
      </c>
      <c r="V4269" s="2" t="s">
        <v>33</v>
      </c>
      <c r="W4269" s="31">
        <f>IF(T4269&lt;5000,T4269*2%,IF(T4269&lt;25000,T4269*5%,IF(T4269&lt;50000,T4269*7%,IF(T4269&lt;100000,T4269*9%,IF(T4269&lt;250000,T4269*12%,T4269*15%)))))</f>
        <v>1208.2</v>
      </c>
    </row>
    <row r="4270" spans="1:23" x14ac:dyDescent="0.3">
      <c r="A4270" s="2" t="s">
        <v>5459</v>
      </c>
      <c r="B4270" s="4">
        <v>44102</v>
      </c>
      <c r="C4270" s="4">
        <v>44102</v>
      </c>
      <c r="D4270" s="2" t="s">
        <v>28</v>
      </c>
      <c r="E4270" s="2" t="s">
        <v>68</v>
      </c>
      <c r="F4270" s="2" t="s">
        <v>2297</v>
      </c>
      <c r="G4270" s="5" t="str">
        <f>VLOOKUP(F4270,'Customer Info'!A:B,2,0)</f>
        <v>Filia</v>
      </c>
      <c r="H4270" s="5" t="str">
        <f>VLOOKUP(F4270,'Customer Info'!A:C,3,0)</f>
        <v>McAdams</v>
      </c>
      <c r="I4270" s="5" t="str">
        <f>VLOOKUP(F4270,'Customer Info'!A:E,5,0)</f>
        <v>Lucknow</v>
      </c>
      <c r="J4270" s="2" t="s">
        <v>414</v>
      </c>
      <c r="K4270" s="6" t="str">
        <f>VLOOKUP(J4270,'Product Details'!B:C,2,0)</f>
        <v>Furniture</v>
      </c>
      <c r="L4270" s="6" t="str">
        <f>VLOOKUP(J4270,'Product Details'!B:D,3,0)</f>
        <v>Furnishings</v>
      </c>
      <c r="M4270" s="6" t="s">
        <v>6534</v>
      </c>
      <c r="N4270" s="2">
        <v>8026</v>
      </c>
      <c r="O4270" s="2">
        <v>7572</v>
      </c>
      <c r="P4270" s="2">
        <v>3</v>
      </c>
      <c r="Q4270" s="7">
        <f>O4270*P4270</f>
        <v>22716</v>
      </c>
      <c r="R4270" s="7">
        <f>N4270*P4270</f>
        <v>24078</v>
      </c>
      <c r="S4270" s="2">
        <v>82</v>
      </c>
      <c r="T4270" s="8">
        <f>R4270+S4270</f>
        <v>24160</v>
      </c>
      <c r="U4270" s="8">
        <f>T4270-Q4270</f>
        <v>1444</v>
      </c>
      <c r="V4270" s="2" t="s">
        <v>71</v>
      </c>
      <c r="W4270" s="31">
        <f>IF(T4270&lt;5000,T4270*2%,IF(T4270&lt;25000,T4270*5%,IF(T4270&lt;50000,T4270*7%,IF(T4270&lt;100000,T4270*9%,IF(T4270&lt;250000,T4270*12%,T4270*15%)))))</f>
        <v>1208</v>
      </c>
    </row>
    <row r="4271" spans="1:23" x14ac:dyDescent="0.3">
      <c r="A4271" s="2" t="s">
        <v>4024</v>
      </c>
      <c r="B4271" s="4">
        <v>44159</v>
      </c>
      <c r="C4271" s="4">
        <v>44160</v>
      </c>
      <c r="D4271" s="2" t="s">
        <v>35</v>
      </c>
      <c r="E4271" s="2" t="s">
        <v>29</v>
      </c>
      <c r="F4271" s="2" t="s">
        <v>1473</v>
      </c>
      <c r="G4271" s="5" t="str">
        <f>VLOOKUP(F4271,'Customer Info'!A:B,2,0)</f>
        <v>Caroline</v>
      </c>
      <c r="H4271" s="5" t="str">
        <f>VLOOKUP(F4271,'Customer Info'!A:C,3,0)</f>
        <v>Jumper</v>
      </c>
      <c r="I4271" s="5" t="str">
        <f>VLOOKUP(F4271,'Customer Info'!A:E,5,0)</f>
        <v>Xuzhou</v>
      </c>
      <c r="J4271" s="2" t="s">
        <v>89</v>
      </c>
      <c r="K4271" s="6" t="str">
        <f>VLOOKUP(J4271,'Product Details'!B:C,2,0)</f>
        <v>Office_Supplies</v>
      </c>
      <c r="L4271" s="6" t="str">
        <f>VLOOKUP(J4271,'Product Details'!B:D,3,0)</f>
        <v>Paper</v>
      </c>
      <c r="M4271" s="6" t="s">
        <v>6568</v>
      </c>
      <c r="N4271" s="2">
        <v>6024</v>
      </c>
      <c r="O4271" s="2">
        <v>5424</v>
      </c>
      <c r="P4271" s="2">
        <v>4</v>
      </c>
      <c r="Q4271" s="7">
        <f>O4271*P4271</f>
        <v>21696</v>
      </c>
      <c r="R4271" s="7">
        <f>N4271*P4271</f>
        <v>24096</v>
      </c>
      <c r="S4271" s="2">
        <v>95</v>
      </c>
      <c r="T4271" s="8">
        <f>R4271+S4271</f>
        <v>24191</v>
      </c>
      <c r="U4271" s="8">
        <f>T4271-Q4271</f>
        <v>2495</v>
      </c>
      <c r="V4271" s="2" t="s">
        <v>33</v>
      </c>
      <c r="W4271" s="31">
        <f>IF(T4271&lt;5000,T4271*2%,IF(T4271&lt;25000,T4271*5%,IF(T4271&lt;50000,T4271*7%,IF(T4271&lt;100000,T4271*9%,IF(T4271&lt;250000,T4271*12%,T4271*15%)))))</f>
        <v>1209.55</v>
      </c>
    </row>
    <row r="4272" spans="1:23" x14ac:dyDescent="0.3">
      <c r="A4272" s="2" t="s">
        <v>1145</v>
      </c>
      <c r="B4272" s="4">
        <v>43595</v>
      </c>
      <c r="C4272" s="4">
        <v>43596</v>
      </c>
      <c r="D4272" s="2" t="s">
        <v>35</v>
      </c>
      <c r="E4272" s="2" t="s">
        <v>29</v>
      </c>
      <c r="F4272" s="2" t="s">
        <v>268</v>
      </c>
      <c r="G4272" s="5" t="str">
        <f>VLOOKUP(F4272,'Customer Info'!A:B,2,0)</f>
        <v>Nancy</v>
      </c>
      <c r="H4272" s="5" t="str">
        <f>VLOOKUP(F4272,'Customer Info'!A:C,3,0)</f>
        <v>Lomonaco</v>
      </c>
      <c r="I4272" s="5" t="str">
        <f>VLOOKUP(F4272,'Customer Info'!A:E,5,0)</f>
        <v>Tengzhou</v>
      </c>
      <c r="J4272" s="2" t="s">
        <v>358</v>
      </c>
      <c r="K4272" s="6" t="str">
        <f>VLOOKUP(J4272,'Product Details'!B:C,2,0)</f>
        <v>Office_Supplies</v>
      </c>
      <c r="L4272" s="6" t="str">
        <f>VLOOKUP(J4272,'Product Details'!B:D,3,0)</f>
        <v>Binders</v>
      </c>
      <c r="M4272" s="6" t="s">
        <v>6470</v>
      </c>
      <c r="N4272" s="2">
        <v>6027</v>
      </c>
      <c r="O4272" s="2">
        <v>5694</v>
      </c>
      <c r="P4272" s="2">
        <v>4</v>
      </c>
      <c r="Q4272" s="7">
        <f>O4272*P4272</f>
        <v>22776</v>
      </c>
      <c r="R4272" s="7">
        <f>N4272*P4272</f>
        <v>24108</v>
      </c>
      <c r="S4272" s="2">
        <v>33</v>
      </c>
      <c r="T4272" s="8">
        <f>R4272+S4272</f>
        <v>24141</v>
      </c>
      <c r="U4272" s="8">
        <f>T4272-Q4272</f>
        <v>1365</v>
      </c>
      <c r="V4272" s="2" t="s">
        <v>63</v>
      </c>
      <c r="W4272" s="31">
        <f>IF(T4272&lt;5000,T4272*2%,IF(T4272&lt;25000,T4272*5%,IF(T4272&lt;50000,T4272*7%,IF(T4272&lt;100000,T4272*9%,IF(T4272&lt;250000,T4272*12%,T4272*15%)))))</f>
        <v>1207.05</v>
      </c>
    </row>
    <row r="4273" spans="1:23" x14ac:dyDescent="0.3">
      <c r="A4273" s="2" t="s">
        <v>4185</v>
      </c>
      <c r="B4273" s="4">
        <v>43169</v>
      </c>
      <c r="C4273" s="4">
        <v>43170</v>
      </c>
      <c r="D4273" s="2" t="s">
        <v>28</v>
      </c>
      <c r="E4273" s="2" t="s">
        <v>91</v>
      </c>
      <c r="F4273" s="2" t="s">
        <v>839</v>
      </c>
      <c r="G4273" s="5" t="str">
        <f>VLOOKUP(F4273,'Customer Info'!A:B,2,0)</f>
        <v>Dan</v>
      </c>
      <c r="H4273" s="5" t="str">
        <f>VLOOKUP(F4273,'Customer Info'!A:C,3,0)</f>
        <v>Campbell</v>
      </c>
      <c r="I4273" s="5" t="str">
        <f>VLOOKUP(F4273,'Customer Info'!A:E,5,0)</f>
        <v>Perth</v>
      </c>
      <c r="J4273" s="2" t="s">
        <v>893</v>
      </c>
      <c r="K4273" s="6" t="str">
        <f>VLOOKUP(J4273,'Product Details'!B:C,2,0)</f>
        <v>Technology</v>
      </c>
      <c r="L4273" s="6" t="str">
        <f>VLOOKUP(J4273,'Product Details'!B:D,3,0)</f>
        <v>Machines</v>
      </c>
      <c r="M4273" s="6" t="s">
        <v>6485</v>
      </c>
      <c r="N4273" s="2">
        <v>2681</v>
      </c>
      <c r="O4273" s="2">
        <v>2458</v>
      </c>
      <c r="P4273" s="2">
        <v>9</v>
      </c>
      <c r="Q4273" s="7">
        <f>O4273*P4273</f>
        <v>22122</v>
      </c>
      <c r="R4273" s="7">
        <f>N4273*P4273</f>
        <v>24129</v>
      </c>
      <c r="S4273" s="2">
        <v>85</v>
      </c>
      <c r="T4273" s="8">
        <f>R4273+S4273</f>
        <v>24214</v>
      </c>
      <c r="U4273" s="8">
        <f>T4273-Q4273</f>
        <v>2092</v>
      </c>
      <c r="V4273" s="2" t="s">
        <v>33</v>
      </c>
      <c r="W4273" s="31">
        <f>IF(T4273&lt;5000,T4273*2%,IF(T4273&lt;25000,T4273*5%,IF(T4273&lt;50000,T4273*7%,IF(T4273&lt;100000,T4273*9%,IF(T4273&lt;250000,T4273*12%,T4273*15%)))))</f>
        <v>1210.7</v>
      </c>
    </row>
    <row r="4274" spans="1:23" x14ac:dyDescent="0.3">
      <c r="A4274" s="2" t="s">
        <v>2758</v>
      </c>
      <c r="B4274" s="4">
        <v>44100</v>
      </c>
      <c r="C4274" s="4">
        <v>44102</v>
      </c>
      <c r="D4274" s="2" t="s">
        <v>28</v>
      </c>
      <c r="E4274" s="2" t="s">
        <v>91</v>
      </c>
      <c r="F4274" s="2" t="s">
        <v>975</v>
      </c>
      <c r="G4274" s="5" t="str">
        <f>VLOOKUP(F4274,'Customer Info'!A:B,2,0)</f>
        <v>Hunter</v>
      </c>
      <c r="H4274" s="5" t="str">
        <f>VLOOKUP(F4274,'Customer Info'!A:C,3,0)</f>
        <v>Glantz</v>
      </c>
      <c r="I4274" s="5" t="str">
        <f>VLOOKUP(F4274,'Customer Info'!A:E,5,0)</f>
        <v>Panihati</v>
      </c>
      <c r="J4274" s="2" t="s">
        <v>319</v>
      </c>
      <c r="K4274" s="6" t="str">
        <f>VLOOKUP(J4274,'Product Details'!B:C,2,0)</f>
        <v>Technology</v>
      </c>
      <c r="L4274" s="6" t="str">
        <f>VLOOKUP(J4274,'Product Details'!B:D,3,0)</f>
        <v>Accessories</v>
      </c>
      <c r="M4274" s="6" t="s">
        <v>6503</v>
      </c>
      <c r="N4274" s="2">
        <v>3017</v>
      </c>
      <c r="O4274" s="2">
        <v>2825</v>
      </c>
      <c r="P4274" s="2">
        <v>8</v>
      </c>
      <c r="Q4274" s="7">
        <f>O4274*P4274</f>
        <v>22600</v>
      </c>
      <c r="R4274" s="7">
        <f>N4274*P4274</f>
        <v>24136</v>
      </c>
      <c r="S4274" s="2">
        <v>90</v>
      </c>
      <c r="T4274" s="8">
        <f>R4274+S4274</f>
        <v>24226</v>
      </c>
      <c r="U4274" s="8">
        <f>T4274-Q4274</f>
        <v>1626</v>
      </c>
      <c r="V4274" s="2" t="s">
        <v>33</v>
      </c>
      <c r="W4274" s="31">
        <f>IF(T4274&lt;5000,T4274*2%,IF(T4274&lt;25000,T4274*5%,IF(T4274&lt;50000,T4274*7%,IF(T4274&lt;100000,T4274*9%,IF(T4274&lt;250000,T4274*12%,T4274*15%)))))</f>
        <v>1211.3</v>
      </c>
    </row>
    <row r="4275" spans="1:23" x14ac:dyDescent="0.3">
      <c r="A4275" s="2" t="s">
        <v>2132</v>
      </c>
      <c r="B4275" s="4">
        <v>43190</v>
      </c>
      <c r="C4275" s="4">
        <v>43191</v>
      </c>
      <c r="D4275" s="2" t="s">
        <v>28</v>
      </c>
      <c r="E4275" s="2" t="s">
        <v>48</v>
      </c>
      <c r="F4275" s="2" t="s">
        <v>142</v>
      </c>
      <c r="G4275" s="5" t="str">
        <f>VLOOKUP(F4275,'Customer Info'!A:B,2,0)</f>
        <v>Steve</v>
      </c>
      <c r="H4275" s="5" t="str">
        <f>VLOOKUP(F4275,'Customer Info'!A:C,3,0)</f>
        <v>Carroll</v>
      </c>
      <c r="I4275" s="5" t="str">
        <f>VLOOKUP(F4275,'Customer Info'!A:E,5,0)</f>
        <v>Qingdao</v>
      </c>
      <c r="J4275" s="2" t="s">
        <v>242</v>
      </c>
      <c r="K4275" s="6" t="str">
        <f>VLOOKUP(J4275,'Product Details'!B:C,2,0)</f>
        <v>Office_Supplies</v>
      </c>
      <c r="L4275" s="6" t="str">
        <f>VLOOKUP(J4275,'Product Details'!B:D,3,0)</f>
        <v>Storage</v>
      </c>
      <c r="M4275" s="6" t="s">
        <v>6560</v>
      </c>
      <c r="N4275" s="2">
        <v>3017</v>
      </c>
      <c r="O4275" s="2">
        <v>2825</v>
      </c>
      <c r="P4275" s="2">
        <v>8</v>
      </c>
      <c r="Q4275" s="7">
        <f>O4275*P4275</f>
        <v>22600</v>
      </c>
      <c r="R4275" s="7">
        <f>N4275*P4275</f>
        <v>24136</v>
      </c>
      <c r="S4275" s="2">
        <v>54</v>
      </c>
      <c r="T4275" s="8">
        <f>R4275+S4275</f>
        <v>24190</v>
      </c>
      <c r="U4275" s="8">
        <f>T4275-Q4275</f>
        <v>1590</v>
      </c>
      <c r="V4275" s="2" t="s">
        <v>33</v>
      </c>
      <c r="W4275" s="31">
        <f>IF(T4275&lt;5000,T4275*2%,IF(T4275&lt;25000,T4275*5%,IF(T4275&lt;50000,T4275*7%,IF(T4275&lt;100000,T4275*9%,IF(T4275&lt;250000,T4275*12%,T4275*15%)))))</f>
        <v>1209.5</v>
      </c>
    </row>
    <row r="4276" spans="1:23" x14ac:dyDescent="0.3">
      <c r="A4276" s="2" t="s">
        <v>248</v>
      </c>
      <c r="B4276" s="4">
        <v>43215</v>
      </c>
      <c r="C4276" s="4">
        <v>43217</v>
      </c>
      <c r="D4276" s="2" t="s">
        <v>28</v>
      </c>
      <c r="E4276" s="2" t="s">
        <v>36</v>
      </c>
      <c r="F4276" s="2" t="s">
        <v>249</v>
      </c>
      <c r="G4276" s="5" t="str">
        <f>VLOOKUP(F4276,'Customer Info'!A:B,2,0)</f>
        <v>Pamela</v>
      </c>
      <c r="H4276" s="5" t="str">
        <f>VLOOKUP(F4276,'Customer Info'!A:C,3,0)</f>
        <v>Coakley</v>
      </c>
      <c r="I4276" s="5" t="str">
        <f>VLOOKUP(F4276,'Customer Info'!A:E,5,0)</f>
        <v>Jakarta</v>
      </c>
      <c r="J4276" s="2" t="s">
        <v>190</v>
      </c>
      <c r="K4276" s="6" t="str">
        <f>VLOOKUP(J4276,'Product Details'!B:C,2,0)</f>
        <v>Furniture</v>
      </c>
      <c r="L4276" s="6" t="str">
        <f>VLOOKUP(J4276,'Product Details'!B:D,3,0)</f>
        <v>Tables</v>
      </c>
      <c r="M4276" s="6" t="s">
        <v>6471</v>
      </c>
      <c r="N4276" s="2">
        <v>4832</v>
      </c>
      <c r="O4276" s="2">
        <v>4563</v>
      </c>
      <c r="P4276" s="2">
        <v>5</v>
      </c>
      <c r="Q4276" s="7">
        <f>O4276*P4276</f>
        <v>22815</v>
      </c>
      <c r="R4276" s="7">
        <f>N4276*P4276</f>
        <v>24160</v>
      </c>
      <c r="S4276" s="2">
        <v>83</v>
      </c>
      <c r="T4276" s="8">
        <f>R4276+S4276</f>
        <v>24243</v>
      </c>
      <c r="U4276" s="8">
        <f>T4276-Q4276</f>
        <v>1428</v>
      </c>
      <c r="V4276" s="2" t="s">
        <v>33</v>
      </c>
      <c r="W4276" s="31">
        <f>IF(T4276&lt;5000,T4276*2%,IF(T4276&lt;25000,T4276*5%,IF(T4276&lt;50000,T4276*7%,IF(T4276&lt;100000,T4276*9%,IF(T4276&lt;250000,T4276*12%,T4276*15%)))))</f>
        <v>1212.1500000000001</v>
      </c>
    </row>
    <row r="4277" spans="1:23" x14ac:dyDescent="0.3">
      <c r="A4277" s="2" t="s">
        <v>1040</v>
      </c>
      <c r="B4277" s="4">
        <v>43682</v>
      </c>
      <c r="C4277" s="4">
        <v>43682</v>
      </c>
      <c r="D4277" s="2" t="s">
        <v>28</v>
      </c>
      <c r="E4277" s="2" t="s">
        <v>91</v>
      </c>
      <c r="F4277" s="2" t="s">
        <v>640</v>
      </c>
      <c r="G4277" s="5" t="str">
        <f>VLOOKUP(F4277,'Customer Info'!A:B,2,0)</f>
        <v>Steven</v>
      </c>
      <c r="H4277" s="5" t="str">
        <f>VLOOKUP(F4277,'Customer Info'!A:C,3,0)</f>
        <v>Cartwright</v>
      </c>
      <c r="I4277" s="5" t="str">
        <f>VLOOKUP(F4277,'Customer Info'!A:E,5,0)</f>
        <v>Newcastle</v>
      </c>
      <c r="J4277" s="2" t="s">
        <v>313</v>
      </c>
      <c r="K4277" s="6" t="str">
        <f>VLOOKUP(J4277,'Product Details'!B:C,2,0)</f>
        <v>Technology</v>
      </c>
      <c r="L4277" s="6" t="str">
        <f>VLOOKUP(J4277,'Product Details'!B:D,3,0)</f>
        <v>Copiers</v>
      </c>
      <c r="M4277" s="6" t="s">
        <v>6435</v>
      </c>
      <c r="N4277" s="2">
        <v>4832</v>
      </c>
      <c r="O4277" s="2">
        <v>4563</v>
      </c>
      <c r="P4277" s="2">
        <v>5</v>
      </c>
      <c r="Q4277" s="7">
        <f>O4277*P4277</f>
        <v>22815</v>
      </c>
      <c r="R4277" s="7">
        <f>N4277*P4277</f>
        <v>24160</v>
      </c>
      <c r="S4277" s="2">
        <v>53</v>
      </c>
      <c r="T4277" s="8">
        <f>R4277+S4277</f>
        <v>24213</v>
      </c>
      <c r="U4277" s="8">
        <f>T4277-Q4277</f>
        <v>1398</v>
      </c>
      <c r="V4277" s="2" t="s">
        <v>63</v>
      </c>
      <c r="W4277" s="31">
        <f>IF(T4277&lt;5000,T4277*2%,IF(T4277&lt;25000,T4277*5%,IF(T4277&lt;50000,T4277*7%,IF(T4277&lt;100000,T4277*9%,IF(T4277&lt;250000,T4277*12%,T4277*15%)))))</f>
        <v>1210.6500000000001</v>
      </c>
    </row>
    <row r="4278" spans="1:23" x14ac:dyDescent="0.3">
      <c r="A4278" s="2" t="s">
        <v>2155</v>
      </c>
      <c r="B4278" s="4">
        <v>43317</v>
      </c>
      <c r="C4278" s="4">
        <v>43318</v>
      </c>
      <c r="D4278" s="2" t="s">
        <v>28</v>
      </c>
      <c r="E4278" s="2" t="s">
        <v>48</v>
      </c>
      <c r="F4278" s="2" t="s">
        <v>1385</v>
      </c>
      <c r="G4278" s="5" t="str">
        <f>VLOOKUP(F4278,'Customer Info'!A:B,2,0)</f>
        <v>Brooke</v>
      </c>
      <c r="H4278" s="5" t="str">
        <f>VLOOKUP(F4278,'Customer Info'!A:C,3,0)</f>
        <v>Gillingham</v>
      </c>
      <c r="I4278" s="5" t="str">
        <f>VLOOKUP(F4278,'Customer Info'!A:E,5,0)</f>
        <v>Mysore</v>
      </c>
      <c r="J4278" s="2" t="s">
        <v>186</v>
      </c>
      <c r="K4278" s="6" t="str">
        <f>VLOOKUP(J4278,'Product Details'!B:C,2,0)</f>
        <v>Technology</v>
      </c>
      <c r="L4278" s="6" t="str">
        <f>VLOOKUP(J4278,'Product Details'!B:D,3,0)</f>
        <v>Accessories</v>
      </c>
      <c r="M4278" s="6" t="s">
        <v>6392</v>
      </c>
      <c r="N4278" s="2">
        <v>2418</v>
      </c>
      <c r="O4278" s="2">
        <v>2282</v>
      </c>
      <c r="P4278" s="2">
        <v>10</v>
      </c>
      <c r="Q4278" s="7">
        <f>O4278*P4278</f>
        <v>22820</v>
      </c>
      <c r="R4278" s="7">
        <f>N4278*P4278</f>
        <v>24180</v>
      </c>
      <c r="S4278" s="2">
        <v>33</v>
      </c>
      <c r="T4278" s="8">
        <f>R4278+S4278</f>
        <v>24213</v>
      </c>
      <c r="U4278" s="8">
        <f>T4278-Q4278</f>
        <v>1393</v>
      </c>
      <c r="V4278" s="2" t="s">
        <v>33</v>
      </c>
      <c r="W4278" s="31">
        <f>IF(T4278&lt;5000,T4278*2%,IF(T4278&lt;25000,T4278*5%,IF(T4278&lt;50000,T4278*7%,IF(T4278&lt;100000,T4278*9%,IF(T4278&lt;250000,T4278*12%,T4278*15%)))))</f>
        <v>1210.6500000000001</v>
      </c>
    </row>
    <row r="4279" spans="1:23" x14ac:dyDescent="0.3">
      <c r="A4279" s="2" t="s">
        <v>1648</v>
      </c>
      <c r="B4279" s="4">
        <v>44026</v>
      </c>
      <c r="C4279" s="4">
        <v>44028</v>
      </c>
      <c r="D4279" s="2" t="s">
        <v>28</v>
      </c>
      <c r="E4279" s="2" t="s">
        <v>43</v>
      </c>
      <c r="F4279" s="2" t="s">
        <v>1436</v>
      </c>
      <c r="G4279" s="5" t="str">
        <f>VLOOKUP(F4279,'Customer Info'!A:B,2,0)</f>
        <v>Alan</v>
      </c>
      <c r="H4279" s="5" t="str">
        <f>VLOOKUP(F4279,'Customer Info'!A:C,3,0)</f>
        <v>Shonely</v>
      </c>
      <c r="I4279" s="5" t="str">
        <f>VLOOKUP(F4279,'Customer Info'!A:E,5,0)</f>
        <v>Canberra</v>
      </c>
      <c r="J4279" s="2" t="s">
        <v>611</v>
      </c>
      <c r="K4279" s="6" t="str">
        <f>VLOOKUP(J4279,'Product Details'!B:C,2,0)</f>
        <v>Technology</v>
      </c>
      <c r="L4279" s="6" t="str">
        <f>VLOOKUP(J4279,'Product Details'!B:D,3,0)</f>
        <v>Phones</v>
      </c>
      <c r="M4279" s="6" t="s">
        <v>6564</v>
      </c>
      <c r="N4279" s="2">
        <v>4846</v>
      </c>
      <c r="O4279" s="2">
        <v>4492</v>
      </c>
      <c r="P4279" s="2">
        <v>5</v>
      </c>
      <c r="Q4279" s="7">
        <f>O4279*P4279</f>
        <v>22460</v>
      </c>
      <c r="R4279" s="7">
        <f>N4279*P4279</f>
        <v>24230</v>
      </c>
      <c r="S4279" s="2">
        <v>34</v>
      </c>
      <c r="T4279" s="8">
        <f>R4279+S4279</f>
        <v>24264</v>
      </c>
      <c r="U4279" s="8">
        <f>T4279-Q4279</f>
        <v>1804</v>
      </c>
      <c r="V4279" s="2" t="s">
        <v>33</v>
      </c>
      <c r="W4279" s="31">
        <f>IF(T4279&lt;5000,T4279*2%,IF(T4279&lt;25000,T4279*5%,IF(T4279&lt;50000,T4279*7%,IF(T4279&lt;100000,T4279*9%,IF(T4279&lt;250000,T4279*12%,T4279*15%)))))</f>
        <v>1213.2</v>
      </c>
    </row>
    <row r="4280" spans="1:23" x14ac:dyDescent="0.3">
      <c r="A4280" s="2" t="s">
        <v>1740</v>
      </c>
      <c r="B4280" s="4">
        <v>43917</v>
      </c>
      <c r="C4280" s="4">
        <v>43917</v>
      </c>
      <c r="D4280" s="2" t="s">
        <v>35</v>
      </c>
      <c r="E4280" s="2" t="s">
        <v>36</v>
      </c>
      <c r="F4280" s="2" t="s">
        <v>1124</v>
      </c>
      <c r="G4280" s="5" t="str">
        <f>VLOOKUP(F4280,'Customer Info'!A:B,2,0)</f>
        <v>Kelly</v>
      </c>
      <c r="H4280" s="5" t="str">
        <f>VLOOKUP(F4280,'Customer Info'!A:C,3,0)</f>
        <v>Collister</v>
      </c>
      <c r="I4280" s="5" t="str">
        <f>VLOOKUP(F4280,'Customer Info'!A:E,5,0)</f>
        <v>Sydney</v>
      </c>
      <c r="J4280" s="2" t="s">
        <v>140</v>
      </c>
      <c r="K4280" s="6" t="str">
        <f>VLOOKUP(J4280,'Product Details'!B:C,2,0)</f>
        <v>Furniture</v>
      </c>
      <c r="L4280" s="6" t="str">
        <f>VLOOKUP(J4280,'Product Details'!B:D,3,0)</f>
        <v>Chairs</v>
      </c>
      <c r="M4280" s="6" t="s">
        <v>6512</v>
      </c>
      <c r="N4280" s="2">
        <v>6060</v>
      </c>
      <c r="O4280" s="2">
        <v>6002</v>
      </c>
      <c r="P4280" s="2">
        <v>4</v>
      </c>
      <c r="Q4280" s="7">
        <f>O4280*P4280</f>
        <v>24008</v>
      </c>
      <c r="R4280" s="7">
        <f>N4280*P4280</f>
        <v>24240</v>
      </c>
      <c r="S4280" s="2">
        <v>67</v>
      </c>
      <c r="T4280" s="8">
        <f>R4280+S4280</f>
        <v>24307</v>
      </c>
      <c r="U4280" s="8">
        <f>T4280-Q4280</f>
        <v>299</v>
      </c>
      <c r="V4280" s="2" t="s">
        <v>33</v>
      </c>
      <c r="W4280" s="31">
        <f>IF(T4280&lt;5000,T4280*2%,IF(T4280&lt;25000,T4280*5%,IF(T4280&lt;50000,T4280*7%,IF(T4280&lt;100000,T4280*9%,IF(T4280&lt;250000,T4280*12%,T4280*15%)))))</f>
        <v>1215.3500000000001</v>
      </c>
    </row>
    <row r="4281" spans="1:23" x14ac:dyDescent="0.3">
      <c r="A4281" s="2" t="s">
        <v>4666</v>
      </c>
      <c r="B4281" s="4">
        <v>43859</v>
      </c>
      <c r="C4281" s="4">
        <v>43860</v>
      </c>
      <c r="D4281" s="2" t="s">
        <v>35</v>
      </c>
      <c r="E4281" s="2" t="s">
        <v>43</v>
      </c>
      <c r="F4281" s="2" t="s">
        <v>1830</v>
      </c>
      <c r="G4281" s="5" t="str">
        <f>VLOOKUP(F4281,'Customer Info'!A:B,2,0)</f>
        <v>Peter</v>
      </c>
      <c r="H4281" s="5" t="str">
        <f>VLOOKUP(F4281,'Customer Info'!A:C,3,0)</f>
        <v>BŸhler</v>
      </c>
      <c r="I4281" s="5" t="str">
        <f>VLOOKUP(F4281,'Customer Info'!A:E,5,0)</f>
        <v>Dresden</v>
      </c>
      <c r="J4281" s="2" t="s">
        <v>70</v>
      </c>
      <c r="K4281" s="6" t="str">
        <f>VLOOKUP(J4281,'Product Details'!B:C,2,0)</f>
        <v>Furniture</v>
      </c>
      <c r="L4281" s="6" t="str">
        <f>VLOOKUP(J4281,'Product Details'!B:D,3,0)</f>
        <v>Furnishings</v>
      </c>
      <c r="M4281" s="6" t="s">
        <v>6536</v>
      </c>
      <c r="N4281" s="2">
        <v>6087</v>
      </c>
      <c r="O4281" s="2">
        <v>5808</v>
      </c>
      <c r="P4281" s="2">
        <v>4</v>
      </c>
      <c r="Q4281" s="7">
        <f>O4281*P4281</f>
        <v>23232</v>
      </c>
      <c r="R4281" s="7">
        <f>N4281*P4281</f>
        <v>24348</v>
      </c>
      <c r="S4281" s="2">
        <v>97</v>
      </c>
      <c r="T4281" s="8">
        <f>R4281+S4281</f>
        <v>24445</v>
      </c>
      <c r="U4281" s="8">
        <f>T4281-Q4281</f>
        <v>1213</v>
      </c>
      <c r="V4281" s="2" t="s">
        <v>71</v>
      </c>
      <c r="W4281" s="31">
        <f>IF(T4281&lt;5000,T4281*2%,IF(T4281&lt;25000,T4281*5%,IF(T4281&lt;50000,T4281*7%,IF(T4281&lt;100000,T4281*9%,IF(T4281&lt;250000,T4281*12%,T4281*15%)))))</f>
        <v>1222.25</v>
      </c>
    </row>
    <row r="4282" spans="1:23" x14ac:dyDescent="0.3">
      <c r="A4282" s="2" t="s">
        <v>2776</v>
      </c>
      <c r="B4282" s="4">
        <v>43945</v>
      </c>
      <c r="C4282" s="4">
        <v>43946</v>
      </c>
      <c r="D4282" s="2" t="s">
        <v>35</v>
      </c>
      <c r="E4282" s="2" t="s">
        <v>91</v>
      </c>
      <c r="F4282" s="2" t="s">
        <v>1630</v>
      </c>
      <c r="G4282" s="5" t="str">
        <f>VLOOKUP(F4282,'Customer Info'!A:B,2,0)</f>
        <v>Roy</v>
      </c>
      <c r="H4282" s="5" t="str">
        <f>VLOOKUP(F4282,'Customer Info'!A:C,3,0)</f>
        <v>Skaria</v>
      </c>
      <c r="I4282" s="5" t="str">
        <f>VLOOKUP(F4282,'Customer Info'!A:E,5,0)</f>
        <v>Bogor</v>
      </c>
      <c r="J4282" s="2" t="s">
        <v>331</v>
      </c>
      <c r="K4282" s="6" t="str">
        <f>VLOOKUP(J4282,'Product Details'!B:C,2,0)</f>
        <v>Technology</v>
      </c>
      <c r="L4282" s="6" t="str">
        <f>VLOOKUP(J4282,'Product Details'!B:D,3,0)</f>
        <v>Phones</v>
      </c>
      <c r="M4282" s="6" t="s">
        <v>6501</v>
      </c>
      <c r="N4282" s="2">
        <v>2706</v>
      </c>
      <c r="O4282" s="2">
        <v>2553</v>
      </c>
      <c r="P4282" s="2">
        <v>9</v>
      </c>
      <c r="Q4282" s="7">
        <f>O4282*P4282</f>
        <v>22977</v>
      </c>
      <c r="R4282" s="7">
        <f>N4282*P4282</f>
        <v>24354</v>
      </c>
      <c r="S4282" s="2">
        <v>77</v>
      </c>
      <c r="T4282" s="8">
        <f>R4282+S4282</f>
        <v>24431</v>
      </c>
      <c r="U4282" s="8">
        <f>T4282-Q4282</f>
        <v>1454</v>
      </c>
      <c r="V4282" s="2" t="s">
        <v>63</v>
      </c>
      <c r="W4282" s="31">
        <f>IF(T4282&lt;5000,T4282*2%,IF(T4282&lt;25000,T4282*5%,IF(T4282&lt;50000,T4282*7%,IF(T4282&lt;100000,T4282*9%,IF(T4282&lt;250000,T4282*12%,T4282*15%)))))</f>
        <v>1221.55</v>
      </c>
    </row>
    <row r="4283" spans="1:23" x14ac:dyDescent="0.3">
      <c r="A4283" s="2" t="s">
        <v>1823</v>
      </c>
      <c r="B4283" s="4">
        <v>43837</v>
      </c>
      <c r="C4283" s="4">
        <v>43837</v>
      </c>
      <c r="D4283" s="2" t="s">
        <v>28</v>
      </c>
      <c r="E4283" s="2" t="s">
        <v>43</v>
      </c>
      <c r="F4283" s="2" t="s">
        <v>428</v>
      </c>
      <c r="G4283" s="5" t="str">
        <f>VLOOKUP(F4283,'Customer Info'!A:B,2,0)</f>
        <v>Sarah</v>
      </c>
      <c r="H4283" s="5" t="str">
        <f>VLOOKUP(F4283,'Customer Info'!A:C,3,0)</f>
        <v>Bern</v>
      </c>
      <c r="I4283" s="5" t="str">
        <f>VLOOKUP(F4283,'Customer Info'!A:E,5,0)</f>
        <v>Wollongong</v>
      </c>
      <c r="J4283" s="2" t="s">
        <v>344</v>
      </c>
      <c r="K4283" s="6" t="str">
        <f>VLOOKUP(J4283,'Product Details'!B:C,2,0)</f>
        <v>Furniture</v>
      </c>
      <c r="L4283" s="6" t="str">
        <f>VLOOKUP(J4283,'Product Details'!B:D,3,0)</f>
        <v>Chairs</v>
      </c>
      <c r="M4283" s="6" t="s">
        <v>6450</v>
      </c>
      <c r="N4283" s="2">
        <v>3053</v>
      </c>
      <c r="O4283" s="2">
        <v>2937</v>
      </c>
      <c r="P4283" s="2">
        <v>8</v>
      </c>
      <c r="Q4283" s="7">
        <f>O4283*P4283</f>
        <v>23496</v>
      </c>
      <c r="R4283" s="7">
        <f>N4283*P4283</f>
        <v>24424</v>
      </c>
      <c r="S4283" s="2">
        <v>34</v>
      </c>
      <c r="T4283" s="8">
        <f>R4283+S4283</f>
        <v>24458</v>
      </c>
      <c r="U4283" s="8">
        <f>T4283-Q4283</f>
        <v>962</v>
      </c>
      <c r="V4283" s="2" t="s">
        <v>33</v>
      </c>
      <c r="W4283" s="31">
        <f>IF(T4283&lt;5000,T4283*2%,IF(T4283&lt;25000,T4283*5%,IF(T4283&lt;50000,T4283*7%,IF(T4283&lt;100000,T4283*9%,IF(T4283&lt;250000,T4283*12%,T4283*15%)))))</f>
        <v>1222.9000000000001</v>
      </c>
    </row>
    <row r="4284" spans="1:23" x14ac:dyDescent="0.3">
      <c r="A4284" s="2" t="s">
        <v>3265</v>
      </c>
      <c r="B4284" s="4">
        <v>43724</v>
      </c>
      <c r="C4284" s="4">
        <v>43725</v>
      </c>
      <c r="D4284" s="2" t="s">
        <v>35</v>
      </c>
      <c r="E4284" s="2" t="s">
        <v>68</v>
      </c>
      <c r="F4284" s="2" t="s">
        <v>938</v>
      </c>
      <c r="G4284" s="5" t="str">
        <f>VLOOKUP(F4284,'Customer Info'!A:B,2,0)</f>
        <v>Erin</v>
      </c>
      <c r="H4284" s="5" t="str">
        <f>VLOOKUP(F4284,'Customer Info'!A:C,3,0)</f>
        <v>Smith</v>
      </c>
      <c r="I4284" s="5" t="str">
        <f>VLOOKUP(F4284,'Customer Info'!A:E,5,0)</f>
        <v>Bremen</v>
      </c>
      <c r="J4284" s="2" t="s">
        <v>293</v>
      </c>
      <c r="K4284" s="6" t="str">
        <f>VLOOKUP(J4284,'Product Details'!B:C,2,0)</f>
        <v>Furniture</v>
      </c>
      <c r="L4284" s="6" t="str">
        <f>VLOOKUP(J4284,'Product Details'!B:D,3,0)</f>
        <v>Bookcases</v>
      </c>
      <c r="M4284" s="6" t="s">
        <v>6509</v>
      </c>
      <c r="N4284" s="2">
        <v>8160</v>
      </c>
      <c r="O4284" s="2">
        <v>7475</v>
      </c>
      <c r="P4284" s="2">
        <v>3</v>
      </c>
      <c r="Q4284" s="7">
        <f>O4284*P4284</f>
        <v>22425</v>
      </c>
      <c r="R4284" s="7">
        <f>N4284*P4284</f>
        <v>24480</v>
      </c>
      <c r="S4284" s="2">
        <v>64</v>
      </c>
      <c r="T4284" s="8">
        <f>R4284+S4284</f>
        <v>24544</v>
      </c>
      <c r="U4284" s="8">
        <f>T4284-Q4284</f>
        <v>2119</v>
      </c>
      <c r="V4284" s="2" t="s">
        <v>33</v>
      </c>
      <c r="W4284" s="31">
        <f>IF(T4284&lt;5000,T4284*2%,IF(T4284&lt;25000,T4284*5%,IF(T4284&lt;50000,T4284*7%,IF(T4284&lt;100000,T4284*9%,IF(T4284&lt;250000,T4284*12%,T4284*15%)))))</f>
        <v>1227.2</v>
      </c>
    </row>
    <row r="4285" spans="1:23" x14ac:dyDescent="0.3">
      <c r="A4285" s="2" t="s">
        <v>1361</v>
      </c>
      <c r="B4285" s="4">
        <v>43747</v>
      </c>
      <c r="C4285" s="4">
        <v>43749</v>
      </c>
      <c r="D4285" s="2" t="s">
        <v>35</v>
      </c>
      <c r="E4285" s="2" t="s">
        <v>36</v>
      </c>
      <c r="F4285" s="2" t="s">
        <v>1362</v>
      </c>
      <c r="G4285" s="5" t="str">
        <f>VLOOKUP(F4285,'Customer Info'!A:B,2,0)</f>
        <v>Ted</v>
      </c>
      <c r="H4285" s="5" t="str">
        <f>VLOOKUP(F4285,'Customer Info'!A:C,3,0)</f>
        <v>Trevino</v>
      </c>
      <c r="I4285" s="5" t="str">
        <f>VLOOKUP(F4285,'Customer Info'!A:E,5,0)</f>
        <v>Gold Coast</v>
      </c>
      <c r="J4285" s="2" t="s">
        <v>457</v>
      </c>
      <c r="K4285" s="6" t="str">
        <f>VLOOKUP(J4285,'Product Details'!B:C,2,0)</f>
        <v>Office_Supplies</v>
      </c>
      <c r="L4285" s="6" t="str">
        <f>VLOOKUP(J4285,'Product Details'!B:D,3,0)</f>
        <v>Fasteners</v>
      </c>
      <c r="M4285" s="6" t="s">
        <v>6462</v>
      </c>
      <c r="N4285" s="2">
        <v>8160</v>
      </c>
      <c r="O4285" s="2">
        <v>7475</v>
      </c>
      <c r="P4285" s="2">
        <v>3</v>
      </c>
      <c r="Q4285" s="7">
        <f>O4285*P4285</f>
        <v>22425</v>
      </c>
      <c r="R4285" s="7">
        <f>N4285*P4285</f>
        <v>24480</v>
      </c>
      <c r="S4285" s="2">
        <v>59</v>
      </c>
      <c r="T4285" s="8">
        <f>R4285+S4285</f>
        <v>24539</v>
      </c>
      <c r="U4285" s="8">
        <f>T4285-Q4285</f>
        <v>2114</v>
      </c>
      <c r="V4285" s="2" t="s">
        <v>33</v>
      </c>
      <c r="W4285" s="31">
        <f>IF(T4285&lt;5000,T4285*2%,IF(T4285&lt;25000,T4285*5%,IF(T4285&lt;50000,T4285*7%,IF(T4285&lt;100000,T4285*9%,IF(T4285&lt;250000,T4285*12%,T4285*15%)))))</f>
        <v>1226.95</v>
      </c>
    </row>
    <row r="4286" spans="1:23" x14ac:dyDescent="0.3">
      <c r="A4286" s="2" t="s">
        <v>4516</v>
      </c>
      <c r="B4286" s="4">
        <v>43802</v>
      </c>
      <c r="C4286" s="4">
        <v>43802</v>
      </c>
      <c r="D4286" s="2" t="s">
        <v>35</v>
      </c>
      <c r="E4286" s="2" t="s">
        <v>48</v>
      </c>
      <c r="F4286" s="2" t="s">
        <v>397</v>
      </c>
      <c r="G4286" s="5" t="str">
        <f>VLOOKUP(F4286,'Customer Info'!A:B,2,0)</f>
        <v>Lynn</v>
      </c>
      <c r="H4286" s="5" t="str">
        <f>VLOOKUP(F4286,'Customer Info'!A:C,3,0)</f>
        <v>Smith</v>
      </c>
      <c r="I4286" s="5" t="str">
        <f>VLOOKUP(F4286,'Customer Info'!A:E,5,0)</f>
        <v>Guiping</v>
      </c>
      <c r="J4286" s="2" t="s">
        <v>1173</v>
      </c>
      <c r="K4286" s="6" t="str">
        <f>VLOOKUP(J4286,'Product Details'!B:C,2,0)</f>
        <v>Office_Supplies</v>
      </c>
      <c r="L4286" s="6" t="str">
        <f>VLOOKUP(J4286,'Product Details'!B:D,3,0)</f>
        <v>Storage</v>
      </c>
      <c r="M4286" s="6" t="s">
        <v>6532</v>
      </c>
      <c r="N4286" s="2">
        <v>8160</v>
      </c>
      <c r="O4286" s="2">
        <v>7475</v>
      </c>
      <c r="P4286" s="2">
        <v>3</v>
      </c>
      <c r="Q4286" s="7">
        <f>O4286*P4286</f>
        <v>22425</v>
      </c>
      <c r="R4286" s="7">
        <f>N4286*P4286</f>
        <v>24480</v>
      </c>
      <c r="S4286" s="2">
        <v>55</v>
      </c>
      <c r="T4286" s="8">
        <f>R4286+S4286</f>
        <v>24535</v>
      </c>
      <c r="U4286" s="8">
        <f>T4286-Q4286</f>
        <v>2110</v>
      </c>
      <c r="V4286" s="2" t="s">
        <v>30</v>
      </c>
      <c r="W4286" s="31">
        <f>IF(T4286&lt;5000,T4286*2%,IF(T4286&lt;25000,T4286*5%,IF(T4286&lt;50000,T4286*7%,IF(T4286&lt;100000,T4286*9%,IF(T4286&lt;250000,T4286*12%,T4286*15%)))))</f>
        <v>1226.75</v>
      </c>
    </row>
    <row r="4287" spans="1:23" x14ac:dyDescent="0.3">
      <c r="A4287" s="2" t="s">
        <v>5470</v>
      </c>
      <c r="B4287" s="4">
        <v>43960</v>
      </c>
      <c r="C4287" s="4">
        <v>43961</v>
      </c>
      <c r="D4287" s="2" t="s">
        <v>35</v>
      </c>
      <c r="E4287" s="2" t="s">
        <v>68</v>
      </c>
      <c r="F4287" s="2" t="s">
        <v>1813</v>
      </c>
      <c r="G4287" s="5" t="str">
        <f>VLOOKUP(F4287,'Customer Info'!A:B,2,0)</f>
        <v>Charles</v>
      </c>
      <c r="H4287" s="5" t="str">
        <f>VLOOKUP(F4287,'Customer Info'!A:C,3,0)</f>
        <v>Sheldon</v>
      </c>
      <c r="I4287" s="5" t="str">
        <f>VLOOKUP(F4287,'Customer Info'!A:E,5,0)</f>
        <v>Brisbane</v>
      </c>
      <c r="J4287" s="2" t="s">
        <v>223</v>
      </c>
      <c r="K4287" s="6" t="str">
        <f>VLOOKUP(J4287,'Product Details'!B:C,2,0)</f>
        <v>Office_Supplies</v>
      </c>
      <c r="L4287" s="6" t="str">
        <f>VLOOKUP(J4287,'Product Details'!B:D,3,0)</f>
        <v>Supplies</v>
      </c>
      <c r="M4287" s="6" t="s">
        <v>6445</v>
      </c>
      <c r="N4287" s="2">
        <v>8160</v>
      </c>
      <c r="O4287" s="2">
        <v>7475</v>
      </c>
      <c r="P4287" s="2">
        <v>3</v>
      </c>
      <c r="Q4287" s="7">
        <f>O4287*P4287</f>
        <v>22425</v>
      </c>
      <c r="R4287" s="7">
        <f>N4287*P4287</f>
        <v>24480</v>
      </c>
      <c r="S4287" s="2">
        <v>35</v>
      </c>
      <c r="T4287" s="8">
        <f>R4287+S4287</f>
        <v>24515</v>
      </c>
      <c r="U4287" s="8">
        <f>T4287-Q4287</f>
        <v>2090</v>
      </c>
      <c r="V4287" s="2" t="s">
        <v>33</v>
      </c>
      <c r="W4287" s="31">
        <f>IF(T4287&lt;5000,T4287*2%,IF(T4287&lt;25000,T4287*5%,IF(T4287&lt;50000,T4287*7%,IF(T4287&lt;100000,T4287*9%,IF(T4287&lt;250000,T4287*12%,T4287*15%)))))</f>
        <v>1225.75</v>
      </c>
    </row>
    <row r="4288" spans="1:23" x14ac:dyDescent="0.3">
      <c r="A4288" s="2" t="s">
        <v>1305</v>
      </c>
      <c r="B4288" s="4">
        <v>43561</v>
      </c>
      <c r="C4288" s="4">
        <v>43561</v>
      </c>
      <c r="D4288" s="2" t="s">
        <v>28</v>
      </c>
      <c r="E4288" s="2" t="s">
        <v>43</v>
      </c>
      <c r="F4288" s="2" t="s">
        <v>1306</v>
      </c>
      <c r="G4288" s="5" t="str">
        <f>VLOOKUP(F4288,'Customer Info'!A:B,2,0)</f>
        <v>Dianna</v>
      </c>
      <c r="H4288" s="5" t="str">
        <f>VLOOKUP(F4288,'Customer Info'!A:C,3,0)</f>
        <v>Vittorini</v>
      </c>
      <c r="I4288" s="5" t="str">
        <f>VLOOKUP(F4288,'Customer Info'!A:E,5,0)</f>
        <v>Gold Coast</v>
      </c>
      <c r="J4288" s="2" t="s">
        <v>234</v>
      </c>
      <c r="K4288" s="6" t="str">
        <f>VLOOKUP(J4288,'Product Details'!B:C,2,0)</f>
        <v>Furniture</v>
      </c>
      <c r="L4288" s="6" t="str">
        <f>VLOOKUP(J4288,'Product Details'!B:D,3,0)</f>
        <v>Chairs</v>
      </c>
      <c r="M4288" s="6" t="s">
        <v>6411</v>
      </c>
      <c r="N4288" s="2">
        <v>4904</v>
      </c>
      <c r="O4288" s="2">
        <v>4499</v>
      </c>
      <c r="P4288" s="2">
        <v>5</v>
      </c>
      <c r="Q4288" s="7">
        <f>O4288*P4288</f>
        <v>22495</v>
      </c>
      <c r="R4288" s="7">
        <f>N4288*P4288</f>
        <v>24520</v>
      </c>
      <c r="S4288" s="2">
        <v>82</v>
      </c>
      <c r="T4288" s="8">
        <f>R4288+S4288</f>
        <v>24602</v>
      </c>
      <c r="U4288" s="8">
        <f>T4288-Q4288</f>
        <v>2107</v>
      </c>
      <c r="V4288" s="2" t="s">
        <v>33</v>
      </c>
      <c r="W4288" s="31">
        <f>IF(T4288&lt;5000,T4288*2%,IF(T4288&lt;25000,T4288*5%,IF(T4288&lt;50000,T4288*7%,IF(T4288&lt;100000,T4288*9%,IF(T4288&lt;250000,T4288*12%,T4288*15%)))))</f>
        <v>1230.1000000000001</v>
      </c>
    </row>
    <row r="4289" spans="1:23" x14ac:dyDescent="0.3">
      <c r="A4289" s="2" t="s">
        <v>2119</v>
      </c>
      <c r="B4289" s="4">
        <v>43264</v>
      </c>
      <c r="C4289" s="4">
        <v>43265</v>
      </c>
      <c r="D4289" s="2" t="s">
        <v>28</v>
      </c>
      <c r="E4289" s="2" t="s">
        <v>43</v>
      </c>
      <c r="F4289" s="2" t="s">
        <v>1170</v>
      </c>
      <c r="G4289" s="5" t="str">
        <f>VLOOKUP(F4289,'Customer Info'!A:B,2,0)</f>
        <v>Mark</v>
      </c>
      <c r="H4289" s="5" t="str">
        <f>VLOOKUP(F4289,'Customer Info'!A:C,3,0)</f>
        <v>Cousins</v>
      </c>
      <c r="I4289" s="5" t="str">
        <f>VLOOKUP(F4289,'Customer Info'!A:E,5,0)</f>
        <v>Karimnagar</v>
      </c>
      <c r="J4289" s="2" t="s">
        <v>668</v>
      </c>
      <c r="K4289" s="6" t="str">
        <f>VLOOKUP(J4289,'Product Details'!B:C,2,0)</f>
        <v>Technology</v>
      </c>
      <c r="L4289" s="6" t="str">
        <f>VLOOKUP(J4289,'Product Details'!B:D,3,0)</f>
        <v>Phones</v>
      </c>
      <c r="M4289" s="6" t="s">
        <v>6432</v>
      </c>
      <c r="N4289" s="2">
        <v>4904</v>
      </c>
      <c r="O4289" s="2">
        <v>4499</v>
      </c>
      <c r="P4289" s="2">
        <v>5</v>
      </c>
      <c r="Q4289" s="7">
        <f>O4289*P4289</f>
        <v>22495</v>
      </c>
      <c r="R4289" s="7">
        <f>N4289*P4289</f>
        <v>24520</v>
      </c>
      <c r="S4289" s="2">
        <v>74</v>
      </c>
      <c r="T4289" s="8">
        <f>R4289+S4289</f>
        <v>24594</v>
      </c>
      <c r="U4289" s="8">
        <f>T4289-Q4289</f>
        <v>2099</v>
      </c>
      <c r="V4289" s="2" t="s">
        <v>33</v>
      </c>
      <c r="W4289" s="31">
        <f>IF(T4289&lt;5000,T4289*2%,IF(T4289&lt;25000,T4289*5%,IF(T4289&lt;50000,T4289*7%,IF(T4289&lt;100000,T4289*9%,IF(T4289&lt;250000,T4289*12%,T4289*15%)))))</f>
        <v>1229.7</v>
      </c>
    </row>
    <row r="4290" spans="1:23" x14ac:dyDescent="0.3">
      <c r="A4290" s="2" t="s">
        <v>4807</v>
      </c>
      <c r="B4290" s="4">
        <v>43314</v>
      </c>
      <c r="C4290" s="4">
        <v>43314</v>
      </c>
      <c r="D4290" s="2" t="s">
        <v>28</v>
      </c>
      <c r="E4290" s="2" t="s">
        <v>91</v>
      </c>
      <c r="F4290" s="2" t="s">
        <v>1274</v>
      </c>
      <c r="G4290" s="5" t="str">
        <f>VLOOKUP(F4290,'Customer Info'!A:B,2,0)</f>
        <v>Joel</v>
      </c>
      <c r="H4290" s="5" t="str">
        <f>VLOOKUP(F4290,'Customer Info'!A:C,3,0)</f>
        <v>Eaton</v>
      </c>
      <c r="I4290" s="5" t="str">
        <f>VLOOKUP(F4290,'Customer Info'!A:E,5,0)</f>
        <v>Nuremberg</v>
      </c>
      <c r="J4290" s="2" t="s">
        <v>840</v>
      </c>
      <c r="K4290" s="6" t="str">
        <f>VLOOKUP(J4290,'Product Details'!B:C,2,0)</f>
        <v>Office_Supplies</v>
      </c>
      <c r="L4290" s="6" t="str">
        <f>VLOOKUP(J4290,'Product Details'!B:D,3,0)</f>
        <v>Envelopes</v>
      </c>
      <c r="M4290" s="6" t="s">
        <v>6483</v>
      </c>
      <c r="N4290" s="2">
        <v>4904</v>
      </c>
      <c r="O4290" s="2">
        <v>4499</v>
      </c>
      <c r="P4290" s="2">
        <v>5</v>
      </c>
      <c r="Q4290" s="7">
        <f>O4290*P4290</f>
        <v>22495</v>
      </c>
      <c r="R4290" s="7">
        <f>N4290*P4290</f>
        <v>24520</v>
      </c>
      <c r="S4290" s="2">
        <v>45</v>
      </c>
      <c r="T4290" s="8">
        <f>R4290+S4290</f>
        <v>24565</v>
      </c>
      <c r="U4290" s="8">
        <f>T4290-Q4290</f>
        <v>2070</v>
      </c>
      <c r="V4290" s="2" t="s">
        <v>33</v>
      </c>
      <c r="W4290" s="31">
        <f>IF(T4290&lt;5000,T4290*2%,IF(T4290&lt;25000,T4290*5%,IF(T4290&lt;50000,T4290*7%,IF(T4290&lt;100000,T4290*9%,IF(T4290&lt;250000,T4290*12%,T4290*15%)))))</f>
        <v>1228.25</v>
      </c>
    </row>
    <row r="4291" spans="1:23" x14ac:dyDescent="0.3">
      <c r="A4291" s="2" t="s">
        <v>3391</v>
      </c>
      <c r="B4291" s="4">
        <v>43784</v>
      </c>
      <c r="C4291" s="4">
        <v>43784</v>
      </c>
      <c r="D4291" s="2" t="s">
        <v>28</v>
      </c>
      <c r="E4291" s="2" t="s">
        <v>68</v>
      </c>
      <c r="F4291" s="2" t="s">
        <v>1134</v>
      </c>
      <c r="G4291" s="5" t="str">
        <f>VLOOKUP(F4291,'Customer Info'!A:B,2,0)</f>
        <v>Shirley</v>
      </c>
      <c r="H4291" s="5" t="str">
        <f>VLOOKUP(F4291,'Customer Info'!A:C,3,0)</f>
        <v>Schmidt</v>
      </c>
      <c r="I4291" s="5" t="str">
        <f>VLOOKUP(F4291,'Customer Info'!A:E,5,0)</f>
        <v>Bijapur</v>
      </c>
      <c r="J4291" s="2" t="s">
        <v>226</v>
      </c>
      <c r="K4291" s="6" t="str">
        <f>VLOOKUP(J4291,'Product Details'!B:C,2,0)</f>
        <v>Furniture</v>
      </c>
      <c r="L4291" s="6" t="str">
        <f>VLOOKUP(J4291,'Product Details'!B:D,3,0)</f>
        <v>Bookcases</v>
      </c>
      <c r="M4291" s="6" t="s">
        <v>6493</v>
      </c>
      <c r="N4291" s="2">
        <v>4904</v>
      </c>
      <c r="O4291" s="2">
        <v>4499</v>
      </c>
      <c r="P4291" s="2">
        <v>5</v>
      </c>
      <c r="Q4291" s="7">
        <f>O4291*P4291</f>
        <v>22495</v>
      </c>
      <c r="R4291" s="7">
        <f>N4291*P4291</f>
        <v>24520</v>
      </c>
      <c r="S4291" s="2">
        <v>28</v>
      </c>
      <c r="T4291" s="8">
        <f>R4291+S4291</f>
        <v>24548</v>
      </c>
      <c r="U4291" s="8">
        <f>T4291-Q4291</f>
        <v>2053</v>
      </c>
      <c r="V4291" s="2" t="s">
        <v>33</v>
      </c>
      <c r="W4291" s="31">
        <f>IF(T4291&lt;5000,T4291*2%,IF(T4291&lt;25000,T4291*5%,IF(T4291&lt;50000,T4291*7%,IF(T4291&lt;100000,T4291*9%,IF(T4291&lt;250000,T4291*12%,T4291*15%)))))</f>
        <v>1227.4000000000001</v>
      </c>
    </row>
    <row r="4292" spans="1:23" x14ac:dyDescent="0.3">
      <c r="A4292" s="2" t="s">
        <v>716</v>
      </c>
      <c r="B4292" s="4">
        <v>43344</v>
      </c>
      <c r="C4292" s="4">
        <v>43345</v>
      </c>
      <c r="D4292" s="2" t="s">
        <v>28</v>
      </c>
      <c r="E4292" s="2" t="s">
        <v>29</v>
      </c>
      <c r="F4292" s="2" t="s">
        <v>213</v>
      </c>
      <c r="G4292" s="5" t="str">
        <f>VLOOKUP(F4292,'Customer Info'!A:B,2,0)</f>
        <v>Meg</v>
      </c>
      <c r="H4292" s="5" t="str">
        <f>VLOOKUP(F4292,'Customer Info'!A:C,3,0)</f>
        <v>Tillman</v>
      </c>
      <c r="I4292" s="5" t="str">
        <f>VLOOKUP(F4292,'Customer Info'!A:E,5,0)</f>
        <v>Bangalore</v>
      </c>
      <c r="J4292" s="2" t="s">
        <v>522</v>
      </c>
      <c r="K4292" s="6" t="str">
        <f>VLOOKUP(J4292,'Product Details'!B:C,2,0)</f>
        <v>Office_Supplies</v>
      </c>
      <c r="L4292" s="6" t="str">
        <f>VLOOKUP(J4292,'Product Details'!B:D,3,0)</f>
        <v>Appliances</v>
      </c>
      <c r="M4292" s="6" t="s">
        <v>6513</v>
      </c>
      <c r="N4292" s="2">
        <v>8187</v>
      </c>
      <c r="O4292" s="2">
        <v>7799</v>
      </c>
      <c r="P4292" s="2">
        <v>3</v>
      </c>
      <c r="Q4292" s="7">
        <f>O4292*P4292</f>
        <v>23397</v>
      </c>
      <c r="R4292" s="7">
        <f>N4292*P4292</f>
        <v>24561</v>
      </c>
      <c r="S4292" s="2">
        <v>74</v>
      </c>
      <c r="T4292" s="8">
        <f>R4292+S4292</f>
        <v>24635</v>
      </c>
      <c r="U4292" s="8">
        <f>T4292-Q4292</f>
        <v>1238</v>
      </c>
      <c r="V4292" s="2" t="s">
        <v>63</v>
      </c>
      <c r="W4292" s="31">
        <f>IF(T4292&lt;5000,T4292*2%,IF(T4292&lt;25000,T4292*5%,IF(T4292&lt;50000,T4292*7%,IF(T4292&lt;100000,T4292*9%,IF(T4292&lt;250000,T4292*12%,T4292*15%)))))</f>
        <v>1231.75</v>
      </c>
    </row>
    <row r="4293" spans="1:23" x14ac:dyDescent="0.3">
      <c r="A4293" s="2" t="s">
        <v>2879</v>
      </c>
      <c r="B4293" s="4">
        <v>43333</v>
      </c>
      <c r="C4293" s="4">
        <v>43334</v>
      </c>
      <c r="D4293" s="2" t="s">
        <v>28</v>
      </c>
      <c r="E4293" s="2" t="s">
        <v>68</v>
      </c>
      <c r="F4293" s="2" t="s">
        <v>966</v>
      </c>
      <c r="G4293" s="5" t="str">
        <f>VLOOKUP(F4293,'Customer Info'!A:B,2,0)</f>
        <v>Sung</v>
      </c>
      <c r="H4293" s="5" t="str">
        <f>VLOOKUP(F4293,'Customer Info'!A:C,3,0)</f>
        <v>Shariari</v>
      </c>
      <c r="I4293" s="5" t="str">
        <f>VLOOKUP(F4293,'Customer Info'!A:E,5,0)</f>
        <v>Solapur</v>
      </c>
      <c r="J4293" s="2" t="s">
        <v>56</v>
      </c>
      <c r="K4293" s="6" t="str">
        <f>VLOOKUP(J4293,'Product Details'!B:C,2,0)</f>
        <v>Technology</v>
      </c>
      <c r="L4293" s="6" t="str">
        <f>VLOOKUP(J4293,'Product Details'!B:D,3,0)</f>
        <v>Accessories</v>
      </c>
      <c r="M4293" s="6" t="s">
        <v>6410</v>
      </c>
      <c r="N4293" s="2">
        <v>8187</v>
      </c>
      <c r="O4293" s="2">
        <v>7799</v>
      </c>
      <c r="P4293" s="2">
        <v>3</v>
      </c>
      <c r="Q4293" s="7">
        <f>O4293*P4293</f>
        <v>23397</v>
      </c>
      <c r="R4293" s="7">
        <f>N4293*P4293</f>
        <v>24561</v>
      </c>
      <c r="S4293" s="2">
        <v>62</v>
      </c>
      <c r="T4293" s="8">
        <f>R4293+S4293</f>
        <v>24623</v>
      </c>
      <c r="U4293" s="8">
        <f>T4293-Q4293</f>
        <v>1226</v>
      </c>
      <c r="V4293" s="2" t="s">
        <v>30</v>
      </c>
      <c r="W4293" s="31">
        <f>IF(T4293&lt;5000,T4293*2%,IF(T4293&lt;25000,T4293*5%,IF(T4293&lt;50000,T4293*7%,IF(T4293&lt;100000,T4293*9%,IF(T4293&lt;250000,T4293*12%,T4293*15%)))))</f>
        <v>1231.1500000000001</v>
      </c>
    </row>
    <row r="4294" spans="1:23" x14ac:dyDescent="0.3">
      <c r="A4294" s="2" t="s">
        <v>5069</v>
      </c>
      <c r="B4294" s="4">
        <v>43518</v>
      </c>
      <c r="C4294" s="4">
        <v>43519</v>
      </c>
      <c r="D4294" s="2" t="s">
        <v>35</v>
      </c>
      <c r="E4294" s="2" t="s">
        <v>68</v>
      </c>
      <c r="F4294" s="2" t="s">
        <v>603</v>
      </c>
      <c r="G4294" s="5" t="str">
        <f>VLOOKUP(F4294,'Customer Info'!A:B,2,0)</f>
        <v>Michelle</v>
      </c>
      <c r="H4294" s="5" t="str">
        <f>VLOOKUP(F4294,'Customer Info'!A:C,3,0)</f>
        <v>Arnett</v>
      </c>
      <c r="I4294" s="5" t="str">
        <f>VLOOKUP(F4294,'Customer Info'!A:E,5,0)</f>
        <v>Palembang</v>
      </c>
      <c r="J4294" s="2" t="s">
        <v>32</v>
      </c>
      <c r="K4294" s="6" t="str">
        <f>VLOOKUP(J4294,'Product Details'!B:C,2,0)</f>
        <v>Technology</v>
      </c>
      <c r="L4294" s="6" t="str">
        <f>VLOOKUP(J4294,'Product Details'!B:D,3,0)</f>
        <v>Machines</v>
      </c>
      <c r="M4294" s="6" t="s">
        <v>6403</v>
      </c>
      <c r="N4294" s="2">
        <v>8199</v>
      </c>
      <c r="O4294" s="2">
        <v>7523</v>
      </c>
      <c r="P4294" s="2">
        <v>3</v>
      </c>
      <c r="Q4294" s="7">
        <f>O4294*P4294</f>
        <v>22569</v>
      </c>
      <c r="R4294" s="7">
        <f>N4294*P4294</f>
        <v>24597</v>
      </c>
      <c r="S4294" s="2">
        <v>99</v>
      </c>
      <c r="T4294" s="8">
        <f>R4294+S4294</f>
        <v>24696</v>
      </c>
      <c r="U4294" s="8">
        <f>T4294-Q4294</f>
        <v>2127</v>
      </c>
      <c r="V4294" s="2" t="s">
        <v>33</v>
      </c>
      <c r="W4294" s="31">
        <f>IF(T4294&lt;5000,T4294*2%,IF(T4294&lt;25000,T4294*5%,IF(T4294&lt;50000,T4294*7%,IF(T4294&lt;100000,T4294*9%,IF(T4294&lt;250000,T4294*12%,T4294*15%)))))</f>
        <v>1234.8000000000002</v>
      </c>
    </row>
    <row r="4295" spans="1:23" x14ac:dyDescent="0.3">
      <c r="A4295" s="2" t="s">
        <v>3389</v>
      </c>
      <c r="B4295" s="4">
        <v>43623</v>
      </c>
      <c r="C4295" s="4">
        <v>43623</v>
      </c>
      <c r="D4295" s="2" t="s">
        <v>35</v>
      </c>
      <c r="E4295" s="2" t="s">
        <v>68</v>
      </c>
      <c r="F4295" s="2" t="s">
        <v>411</v>
      </c>
      <c r="G4295" s="5" t="str">
        <f>VLOOKUP(F4295,'Customer Info'!A:B,2,0)</f>
        <v>Jennifer</v>
      </c>
      <c r="H4295" s="5" t="str">
        <f>VLOOKUP(F4295,'Customer Info'!A:C,3,0)</f>
        <v>Jackson</v>
      </c>
      <c r="I4295" s="5" t="str">
        <f>VLOOKUP(F4295,'Customer Info'!A:E,5,0)</f>
        <v>Queanbeyan</v>
      </c>
      <c r="J4295" s="2" t="s">
        <v>273</v>
      </c>
      <c r="K4295" s="6" t="str">
        <f>VLOOKUP(J4295,'Product Details'!B:C,2,0)</f>
        <v>Furniture</v>
      </c>
      <c r="L4295" s="6" t="str">
        <f>VLOOKUP(J4295,'Product Details'!B:D,3,0)</f>
        <v>Tables</v>
      </c>
      <c r="M4295" s="6" t="s">
        <v>6494</v>
      </c>
      <c r="N4295" s="2">
        <v>8199</v>
      </c>
      <c r="O4295" s="2">
        <v>7523</v>
      </c>
      <c r="P4295" s="2">
        <v>3</v>
      </c>
      <c r="Q4295" s="7">
        <f>O4295*P4295</f>
        <v>22569</v>
      </c>
      <c r="R4295" s="7">
        <f>N4295*P4295</f>
        <v>24597</v>
      </c>
      <c r="S4295" s="2">
        <v>37</v>
      </c>
      <c r="T4295" s="8">
        <f>R4295+S4295</f>
        <v>24634</v>
      </c>
      <c r="U4295" s="8">
        <f>T4295-Q4295</f>
        <v>2065</v>
      </c>
      <c r="V4295" s="2" t="s">
        <v>33</v>
      </c>
      <c r="W4295" s="31">
        <f>IF(T4295&lt;5000,T4295*2%,IF(T4295&lt;25000,T4295*5%,IF(T4295&lt;50000,T4295*7%,IF(T4295&lt;100000,T4295*9%,IF(T4295&lt;250000,T4295*12%,T4295*15%)))))</f>
        <v>1231.7</v>
      </c>
    </row>
    <row r="4296" spans="1:23" x14ac:dyDescent="0.3">
      <c r="A4296" s="2" t="s">
        <v>4532</v>
      </c>
      <c r="B4296" s="4">
        <v>43814</v>
      </c>
      <c r="C4296" s="4">
        <v>43815</v>
      </c>
      <c r="D4296" s="2" t="s">
        <v>35</v>
      </c>
      <c r="E4296" s="2" t="s">
        <v>36</v>
      </c>
      <c r="F4296" s="2" t="s">
        <v>450</v>
      </c>
      <c r="G4296" s="5" t="str">
        <f>VLOOKUP(F4296,'Customer Info'!A:B,2,0)</f>
        <v>Jim</v>
      </c>
      <c r="H4296" s="5" t="str">
        <f>VLOOKUP(F4296,'Customer Info'!A:C,3,0)</f>
        <v>Epp</v>
      </c>
      <c r="I4296" s="5" t="str">
        <f>VLOOKUP(F4296,'Customer Info'!A:E,5,0)</f>
        <v>Jingmen</v>
      </c>
      <c r="J4296" s="2" t="s">
        <v>466</v>
      </c>
      <c r="K4296" s="6" t="str">
        <f>VLOOKUP(J4296,'Product Details'!B:C,2,0)</f>
        <v>Technology</v>
      </c>
      <c r="L4296" s="6" t="str">
        <f>VLOOKUP(J4296,'Product Details'!B:D,3,0)</f>
        <v>Phones</v>
      </c>
      <c r="M4296" s="6" t="s">
        <v>6419</v>
      </c>
      <c r="N4296" s="2">
        <v>8199</v>
      </c>
      <c r="O4296" s="2">
        <v>7523</v>
      </c>
      <c r="P4296" s="2">
        <v>3</v>
      </c>
      <c r="Q4296" s="7">
        <f>O4296*P4296</f>
        <v>22569</v>
      </c>
      <c r="R4296" s="7">
        <f>N4296*P4296</f>
        <v>24597</v>
      </c>
      <c r="S4296" s="2">
        <v>35</v>
      </c>
      <c r="T4296" s="8">
        <f>R4296+S4296</f>
        <v>24632</v>
      </c>
      <c r="U4296" s="8">
        <f>T4296-Q4296</f>
        <v>2063</v>
      </c>
      <c r="V4296" s="2" t="s">
        <v>63</v>
      </c>
      <c r="W4296" s="31">
        <f>IF(T4296&lt;5000,T4296*2%,IF(T4296&lt;25000,T4296*5%,IF(T4296&lt;50000,T4296*7%,IF(T4296&lt;100000,T4296*9%,IF(T4296&lt;250000,T4296*12%,T4296*15%)))))</f>
        <v>1231.6000000000001</v>
      </c>
    </row>
    <row r="4297" spans="1:23" x14ac:dyDescent="0.3">
      <c r="A4297" s="2" t="s">
        <v>3466</v>
      </c>
      <c r="B4297" s="4">
        <v>43627</v>
      </c>
      <c r="C4297" s="4">
        <v>43628</v>
      </c>
      <c r="D4297" s="2" t="s">
        <v>35</v>
      </c>
      <c r="E4297" s="2" t="s">
        <v>43</v>
      </c>
      <c r="F4297" s="2" t="s">
        <v>233</v>
      </c>
      <c r="G4297" s="5" t="str">
        <f>VLOOKUP(F4297,'Customer Info'!A:B,2,0)</f>
        <v>Roy</v>
      </c>
      <c r="H4297" s="5" t="str">
        <f>VLOOKUP(F4297,'Customer Info'!A:C,3,0)</f>
        <v>Phan</v>
      </c>
      <c r="I4297" s="5" t="str">
        <f>VLOOKUP(F4297,'Customer Info'!A:E,5,0)</f>
        <v>Melbourne</v>
      </c>
      <c r="J4297" s="2" t="s">
        <v>632</v>
      </c>
      <c r="K4297" s="6" t="str">
        <f>VLOOKUP(J4297,'Product Details'!B:C,2,0)</f>
        <v>Office_Supplies</v>
      </c>
      <c r="L4297" s="6" t="str">
        <f>VLOOKUP(J4297,'Product Details'!B:D,3,0)</f>
        <v>Appliances</v>
      </c>
      <c r="M4297" s="6" t="s">
        <v>6499</v>
      </c>
      <c r="N4297" s="2">
        <v>8199</v>
      </c>
      <c r="O4297" s="2">
        <v>7523</v>
      </c>
      <c r="P4297" s="2">
        <v>3</v>
      </c>
      <c r="Q4297" s="7">
        <f>O4297*P4297</f>
        <v>22569</v>
      </c>
      <c r="R4297" s="7">
        <f>N4297*P4297</f>
        <v>24597</v>
      </c>
      <c r="S4297" s="2">
        <v>21</v>
      </c>
      <c r="T4297" s="8">
        <f>R4297+S4297</f>
        <v>24618</v>
      </c>
      <c r="U4297" s="8">
        <f>T4297-Q4297</f>
        <v>2049</v>
      </c>
      <c r="V4297" s="2" t="s">
        <v>33</v>
      </c>
      <c r="W4297" s="31">
        <f>IF(T4297&lt;5000,T4297*2%,IF(T4297&lt;25000,T4297*5%,IF(T4297&lt;50000,T4297*7%,IF(T4297&lt;100000,T4297*9%,IF(T4297&lt;250000,T4297*12%,T4297*15%)))))</f>
        <v>1230.9000000000001</v>
      </c>
    </row>
    <row r="4298" spans="1:23" x14ac:dyDescent="0.3">
      <c r="A4298" s="2" t="s">
        <v>1671</v>
      </c>
      <c r="B4298" s="4">
        <v>43872</v>
      </c>
      <c r="C4298" s="4">
        <v>43874</v>
      </c>
      <c r="D4298" s="2" t="s">
        <v>28</v>
      </c>
      <c r="E4298" s="2" t="s">
        <v>48</v>
      </c>
      <c r="F4298" s="2" t="s">
        <v>327</v>
      </c>
      <c r="G4298" s="5" t="str">
        <f>VLOOKUP(F4298,'Customer Info'!A:B,2,0)</f>
        <v>Jill</v>
      </c>
      <c r="H4298" s="5" t="str">
        <f>VLOOKUP(F4298,'Customer Info'!A:C,3,0)</f>
        <v>Stevenson</v>
      </c>
      <c r="I4298" s="5" t="str">
        <f>VLOOKUP(F4298,'Customer Info'!A:E,5,0)</f>
        <v>Bengbu</v>
      </c>
      <c r="J4298" s="2" t="s">
        <v>419</v>
      </c>
      <c r="K4298" s="6" t="str">
        <f>VLOOKUP(J4298,'Product Details'!B:C,2,0)</f>
        <v>Office_Supplies</v>
      </c>
      <c r="L4298" s="6" t="str">
        <f>VLOOKUP(J4298,'Product Details'!B:D,3,0)</f>
        <v>Labels</v>
      </c>
      <c r="M4298" s="6" t="s">
        <v>6465</v>
      </c>
      <c r="N4298" s="2">
        <v>8202</v>
      </c>
      <c r="O4298" s="2">
        <v>7594</v>
      </c>
      <c r="P4298" s="2">
        <v>3</v>
      </c>
      <c r="Q4298" s="7">
        <f>O4298*P4298</f>
        <v>22782</v>
      </c>
      <c r="R4298" s="7">
        <f>N4298*P4298</f>
        <v>24606</v>
      </c>
      <c r="S4298" s="2">
        <v>97</v>
      </c>
      <c r="T4298" s="8">
        <f>R4298+S4298</f>
        <v>24703</v>
      </c>
      <c r="U4298" s="8">
        <f>T4298-Q4298</f>
        <v>1921</v>
      </c>
      <c r="V4298" s="2" t="s">
        <v>33</v>
      </c>
      <c r="W4298" s="31">
        <f>IF(T4298&lt;5000,T4298*2%,IF(T4298&lt;25000,T4298*5%,IF(T4298&lt;50000,T4298*7%,IF(T4298&lt;100000,T4298*9%,IF(T4298&lt;250000,T4298*12%,T4298*15%)))))</f>
        <v>1235.1500000000001</v>
      </c>
    </row>
    <row r="4299" spans="1:23" x14ac:dyDescent="0.3">
      <c r="A4299" s="2" t="s">
        <v>1788</v>
      </c>
      <c r="B4299" s="4">
        <v>44145</v>
      </c>
      <c r="C4299" s="4">
        <v>44145</v>
      </c>
      <c r="D4299" s="2" t="s">
        <v>28</v>
      </c>
      <c r="E4299" s="2" t="s">
        <v>91</v>
      </c>
      <c r="F4299" s="2" t="s">
        <v>1312</v>
      </c>
      <c r="G4299" s="5" t="str">
        <f>VLOOKUP(F4299,'Customer Info'!A:B,2,0)</f>
        <v>Mick</v>
      </c>
      <c r="H4299" s="5" t="str">
        <f>VLOOKUP(F4299,'Customer Info'!A:C,3,0)</f>
        <v>Brown</v>
      </c>
      <c r="I4299" s="5" t="str">
        <f>VLOOKUP(F4299,'Customer Info'!A:E,5,0)</f>
        <v>Shenzhen</v>
      </c>
      <c r="J4299" s="2" t="s">
        <v>632</v>
      </c>
      <c r="K4299" s="6" t="str">
        <f>VLOOKUP(J4299,'Product Details'!B:C,2,0)</f>
        <v>Office_Supplies</v>
      </c>
      <c r="L4299" s="6" t="str">
        <f>VLOOKUP(J4299,'Product Details'!B:D,3,0)</f>
        <v>Appliances</v>
      </c>
      <c r="M4299" s="6" t="s">
        <v>6499</v>
      </c>
      <c r="N4299" s="2">
        <v>8202</v>
      </c>
      <c r="O4299" s="2">
        <v>7594</v>
      </c>
      <c r="P4299" s="2">
        <v>3</v>
      </c>
      <c r="Q4299" s="7">
        <f>O4299*P4299</f>
        <v>22782</v>
      </c>
      <c r="R4299" s="7">
        <f>N4299*P4299</f>
        <v>24606</v>
      </c>
      <c r="S4299" s="2">
        <v>21</v>
      </c>
      <c r="T4299" s="8">
        <f>R4299+S4299</f>
        <v>24627</v>
      </c>
      <c r="U4299" s="8">
        <f>T4299-Q4299</f>
        <v>1845</v>
      </c>
      <c r="V4299" s="2" t="s">
        <v>33</v>
      </c>
      <c r="W4299" s="31">
        <f>IF(T4299&lt;5000,T4299*2%,IF(T4299&lt;25000,T4299*5%,IF(T4299&lt;50000,T4299*7%,IF(T4299&lt;100000,T4299*9%,IF(T4299&lt;250000,T4299*12%,T4299*15%)))))</f>
        <v>1231.3500000000001</v>
      </c>
    </row>
    <row r="4300" spans="1:23" x14ac:dyDescent="0.3">
      <c r="A4300" s="2" t="s">
        <v>434</v>
      </c>
      <c r="B4300" s="4">
        <v>43160</v>
      </c>
      <c r="C4300" s="4">
        <v>43161</v>
      </c>
      <c r="D4300" s="2" t="s">
        <v>35</v>
      </c>
      <c r="E4300" s="2" t="s">
        <v>48</v>
      </c>
      <c r="F4300" s="2" t="s">
        <v>92</v>
      </c>
      <c r="G4300" s="5" t="str">
        <f>VLOOKUP(F4300,'Customer Info'!A:B,2,0)</f>
        <v>Lisa</v>
      </c>
      <c r="H4300" s="5" t="str">
        <f>VLOOKUP(F4300,'Customer Info'!A:C,3,0)</f>
        <v>DeCherney</v>
      </c>
      <c r="I4300" s="5" t="str">
        <f>VLOOKUP(F4300,'Customer Info'!A:E,5,0)</f>
        <v>Sydney</v>
      </c>
      <c r="J4300" s="2" t="s">
        <v>435</v>
      </c>
      <c r="K4300" s="6" t="str">
        <f>VLOOKUP(J4300,'Product Details'!B:C,2,0)</f>
        <v>Technology</v>
      </c>
      <c r="L4300" s="6" t="str">
        <f>VLOOKUP(J4300,'Product Details'!B:D,3,0)</f>
        <v>Accessories</v>
      </c>
      <c r="M4300" s="6" t="s">
        <v>6442</v>
      </c>
      <c r="N4300" s="2">
        <v>2747</v>
      </c>
      <c r="O4300" s="2">
        <v>2545</v>
      </c>
      <c r="P4300" s="2">
        <v>9</v>
      </c>
      <c r="Q4300" s="7">
        <f>O4300*P4300</f>
        <v>22905</v>
      </c>
      <c r="R4300" s="7">
        <f>N4300*P4300</f>
        <v>24723</v>
      </c>
      <c r="S4300" s="2">
        <v>76</v>
      </c>
      <c r="T4300" s="8">
        <f>R4300+S4300</f>
        <v>24799</v>
      </c>
      <c r="U4300" s="8">
        <f>T4300-Q4300</f>
        <v>1894</v>
      </c>
      <c r="V4300" s="2" t="s">
        <v>33</v>
      </c>
      <c r="W4300" s="31">
        <f>IF(T4300&lt;5000,T4300*2%,IF(T4300&lt;25000,T4300*5%,IF(T4300&lt;50000,T4300*7%,IF(T4300&lt;100000,T4300*9%,IF(T4300&lt;250000,T4300*12%,T4300*15%)))))</f>
        <v>1239.95</v>
      </c>
    </row>
    <row r="4301" spans="1:23" x14ac:dyDescent="0.3">
      <c r="A4301" s="2" t="s">
        <v>4304</v>
      </c>
      <c r="B4301" s="4">
        <v>43638</v>
      </c>
      <c r="C4301" s="4">
        <v>43638</v>
      </c>
      <c r="D4301" s="2" t="s">
        <v>28</v>
      </c>
      <c r="E4301" s="2" t="s">
        <v>36</v>
      </c>
      <c r="F4301" s="2" t="s">
        <v>447</v>
      </c>
      <c r="G4301" s="5" t="str">
        <f>VLOOKUP(F4301,'Customer Info'!A:B,2,0)</f>
        <v>Lisa</v>
      </c>
      <c r="H4301" s="5" t="str">
        <f>VLOOKUP(F4301,'Customer Info'!A:C,3,0)</f>
        <v>DeCherney</v>
      </c>
      <c r="I4301" s="5" t="str">
        <f>VLOOKUP(F4301,'Customer Info'!A:E,5,0)</f>
        <v>Ningbo</v>
      </c>
      <c r="J4301" s="2" t="s">
        <v>577</v>
      </c>
      <c r="K4301" s="6" t="str">
        <f>VLOOKUP(J4301,'Product Details'!B:C,2,0)</f>
        <v>Office_Supplies</v>
      </c>
      <c r="L4301" s="6" t="str">
        <f>VLOOKUP(J4301,'Product Details'!B:D,3,0)</f>
        <v>Envelopes</v>
      </c>
      <c r="M4301" s="6" t="s">
        <v>6526</v>
      </c>
      <c r="N4301" s="2">
        <v>4122</v>
      </c>
      <c r="O4301" s="2">
        <v>3781</v>
      </c>
      <c r="P4301" s="2">
        <v>6</v>
      </c>
      <c r="Q4301" s="7">
        <f>O4301*P4301</f>
        <v>22686</v>
      </c>
      <c r="R4301" s="7">
        <f>N4301*P4301</f>
        <v>24732</v>
      </c>
      <c r="S4301" s="2">
        <v>34</v>
      </c>
      <c r="T4301" s="8">
        <f>R4301+S4301</f>
        <v>24766</v>
      </c>
      <c r="U4301" s="8">
        <f>T4301-Q4301</f>
        <v>2080</v>
      </c>
      <c r="V4301" s="2" t="s">
        <v>63</v>
      </c>
      <c r="W4301" s="31">
        <f>IF(T4301&lt;5000,T4301*2%,IF(T4301&lt;25000,T4301*5%,IF(T4301&lt;50000,T4301*7%,IF(T4301&lt;100000,T4301*9%,IF(T4301&lt;250000,T4301*12%,T4301*15%)))))</f>
        <v>1238.3000000000002</v>
      </c>
    </row>
    <row r="4302" spans="1:23" x14ac:dyDescent="0.3">
      <c r="A4302" s="2" t="s">
        <v>939</v>
      </c>
      <c r="B4302" s="4">
        <v>43715</v>
      </c>
      <c r="C4302" s="4">
        <v>43716</v>
      </c>
      <c r="D4302" s="2" t="s">
        <v>28</v>
      </c>
      <c r="E4302" s="2" t="s">
        <v>91</v>
      </c>
      <c r="F4302" s="2" t="s">
        <v>596</v>
      </c>
      <c r="G4302" s="5" t="str">
        <f>VLOOKUP(F4302,'Customer Info'!A:B,2,0)</f>
        <v>Anna</v>
      </c>
      <c r="H4302" s="5" t="str">
        <f>VLOOKUP(F4302,'Customer Info'!A:C,3,0)</f>
        <v>Gayman</v>
      </c>
      <c r="I4302" s="5" t="str">
        <f>VLOOKUP(F4302,'Customer Info'!A:E,5,0)</f>
        <v>Surat</v>
      </c>
      <c r="J4302" s="2" t="s">
        <v>840</v>
      </c>
      <c r="K4302" s="6" t="str">
        <f>VLOOKUP(J4302,'Product Details'!B:C,2,0)</f>
        <v>Office_Supplies</v>
      </c>
      <c r="L4302" s="6" t="str">
        <f>VLOOKUP(J4302,'Product Details'!B:D,3,0)</f>
        <v>Envelopes</v>
      </c>
      <c r="M4302" s="6" t="s">
        <v>6483</v>
      </c>
      <c r="N4302" s="2">
        <v>1770</v>
      </c>
      <c r="O4302" s="2">
        <v>1592</v>
      </c>
      <c r="P4302" s="2">
        <v>14</v>
      </c>
      <c r="Q4302" s="7">
        <f>O4302*P4302</f>
        <v>22288</v>
      </c>
      <c r="R4302" s="7">
        <f>N4302*P4302</f>
        <v>24780</v>
      </c>
      <c r="S4302" s="2">
        <v>89</v>
      </c>
      <c r="T4302" s="8">
        <f>R4302+S4302</f>
        <v>24869</v>
      </c>
      <c r="U4302" s="8">
        <f>T4302-Q4302</f>
        <v>2581</v>
      </c>
      <c r="V4302" s="2" t="s">
        <v>33</v>
      </c>
      <c r="W4302" s="31">
        <f>IF(T4302&lt;5000,T4302*2%,IF(T4302&lt;25000,T4302*5%,IF(T4302&lt;50000,T4302*7%,IF(T4302&lt;100000,T4302*9%,IF(T4302&lt;250000,T4302*12%,T4302*15%)))))</f>
        <v>1243.45</v>
      </c>
    </row>
    <row r="4303" spans="1:23" x14ac:dyDescent="0.3">
      <c r="A4303" s="2" t="s">
        <v>374</v>
      </c>
      <c r="B4303" s="4">
        <v>43230</v>
      </c>
      <c r="C4303" s="4">
        <v>43231</v>
      </c>
      <c r="D4303" s="2" t="s">
        <v>28</v>
      </c>
      <c r="E4303" s="2" t="s">
        <v>29</v>
      </c>
      <c r="F4303" s="2" t="s">
        <v>375</v>
      </c>
      <c r="G4303" s="5" t="str">
        <f>VLOOKUP(F4303,'Customer Info'!A:B,2,0)</f>
        <v>Joy</v>
      </c>
      <c r="H4303" s="5" t="str">
        <f>VLOOKUP(F4303,'Customer Info'!A:C,3,0)</f>
        <v>Daniels</v>
      </c>
      <c r="I4303" s="5" t="str">
        <f>VLOOKUP(F4303,'Customer Info'!A:E,5,0)</f>
        <v>Cairns</v>
      </c>
      <c r="J4303" s="2" t="s">
        <v>376</v>
      </c>
      <c r="K4303" s="6" t="str">
        <f>VLOOKUP(J4303,'Product Details'!B:C,2,0)</f>
        <v>Furniture</v>
      </c>
      <c r="L4303" s="6" t="str">
        <f>VLOOKUP(J4303,'Product Details'!B:D,3,0)</f>
        <v>Tables</v>
      </c>
      <c r="M4303" s="6" t="s">
        <v>6479</v>
      </c>
      <c r="N4303" s="2">
        <v>8351</v>
      </c>
      <c r="O4303" s="2">
        <v>8033</v>
      </c>
      <c r="P4303" s="2">
        <v>3</v>
      </c>
      <c r="Q4303" s="7">
        <f>O4303*P4303</f>
        <v>24099</v>
      </c>
      <c r="R4303" s="7">
        <f>N4303*P4303</f>
        <v>25053</v>
      </c>
      <c r="S4303" s="2">
        <v>84</v>
      </c>
      <c r="T4303" s="8">
        <f>R4303+S4303</f>
        <v>25137</v>
      </c>
      <c r="U4303" s="8">
        <f>T4303-Q4303</f>
        <v>1038</v>
      </c>
      <c r="V4303" s="2" t="s">
        <v>33</v>
      </c>
      <c r="W4303" s="31">
        <f>IF(T4303&lt;5000,T4303*2%,IF(T4303&lt;25000,T4303*5%,IF(T4303&lt;50000,T4303*7%,IF(T4303&lt;100000,T4303*9%,IF(T4303&lt;250000,T4303*12%,T4303*15%)))))</f>
        <v>1759.5900000000001</v>
      </c>
    </row>
    <row r="4304" spans="1:23" x14ac:dyDescent="0.3">
      <c r="A4304" s="2" t="s">
        <v>5497</v>
      </c>
      <c r="B4304" s="4">
        <v>44052</v>
      </c>
      <c r="C4304" s="4">
        <v>44054</v>
      </c>
      <c r="D4304" s="2" t="s">
        <v>28</v>
      </c>
      <c r="E4304" s="2" t="s">
        <v>43</v>
      </c>
      <c r="F4304" s="2" t="s">
        <v>73</v>
      </c>
      <c r="G4304" s="5" t="str">
        <f>VLOOKUP(F4304,'Customer Info'!A:B,2,0)</f>
        <v>Paul</v>
      </c>
      <c r="H4304" s="5" t="str">
        <f>VLOOKUP(F4304,'Customer Info'!A:C,3,0)</f>
        <v>Knutson</v>
      </c>
      <c r="I4304" s="5" t="str">
        <f>VLOOKUP(F4304,'Customer Info'!A:E,5,0)</f>
        <v>Gold Coast</v>
      </c>
      <c r="J4304" s="2" t="s">
        <v>563</v>
      </c>
      <c r="K4304" s="6" t="str">
        <f>VLOOKUP(J4304,'Product Details'!B:C,2,0)</f>
        <v>Technology</v>
      </c>
      <c r="L4304" s="6" t="str">
        <f>VLOOKUP(J4304,'Product Details'!B:D,3,0)</f>
        <v>Machines</v>
      </c>
      <c r="M4304" s="6" t="s">
        <v>6422</v>
      </c>
      <c r="N4304" s="2">
        <v>8351</v>
      </c>
      <c r="O4304" s="2">
        <v>8033</v>
      </c>
      <c r="P4304" s="2">
        <v>3</v>
      </c>
      <c r="Q4304" s="7">
        <f>O4304*P4304</f>
        <v>24099</v>
      </c>
      <c r="R4304" s="7">
        <f>N4304*P4304</f>
        <v>25053</v>
      </c>
      <c r="S4304" s="2">
        <v>68</v>
      </c>
      <c r="T4304" s="8">
        <f>R4304+S4304</f>
        <v>25121</v>
      </c>
      <c r="U4304" s="8">
        <f>T4304-Q4304</f>
        <v>1022</v>
      </c>
      <c r="V4304" s="2" t="s">
        <v>33</v>
      </c>
      <c r="W4304" s="31">
        <f>IF(T4304&lt;5000,T4304*2%,IF(T4304&lt;25000,T4304*5%,IF(T4304&lt;50000,T4304*7%,IF(T4304&lt;100000,T4304*9%,IF(T4304&lt;250000,T4304*12%,T4304*15%)))))</f>
        <v>1758.4700000000003</v>
      </c>
    </row>
    <row r="4305" spans="1:23" x14ac:dyDescent="0.3">
      <c r="A4305" s="2" t="s">
        <v>4718</v>
      </c>
      <c r="B4305" s="4">
        <v>44011</v>
      </c>
      <c r="C4305" s="4">
        <v>44012</v>
      </c>
      <c r="D4305" s="2" t="s">
        <v>28</v>
      </c>
      <c r="E4305" s="2" t="s">
        <v>91</v>
      </c>
      <c r="F4305" s="2" t="s">
        <v>437</v>
      </c>
      <c r="G4305" s="5" t="str">
        <f>VLOOKUP(F4305,'Customer Info'!A:B,2,0)</f>
        <v>Guy</v>
      </c>
      <c r="H4305" s="5" t="str">
        <f>VLOOKUP(F4305,'Customer Info'!A:C,3,0)</f>
        <v>Phonely</v>
      </c>
      <c r="I4305" s="5" t="str">
        <f>VLOOKUP(F4305,'Customer Info'!A:E,5,0)</f>
        <v>Jodhpur</v>
      </c>
      <c r="J4305" s="2" t="s">
        <v>386</v>
      </c>
      <c r="K4305" s="6" t="str">
        <f>VLOOKUP(J4305,'Product Details'!B:C,2,0)</f>
        <v>Office_Supplies</v>
      </c>
      <c r="L4305" s="6" t="str">
        <f>VLOOKUP(J4305,'Product Details'!B:D,3,0)</f>
        <v>Fasteners</v>
      </c>
      <c r="M4305" s="6" t="s">
        <v>6538</v>
      </c>
      <c r="N4305" s="2">
        <v>1790</v>
      </c>
      <c r="O4305" s="2">
        <v>1706</v>
      </c>
      <c r="P4305" s="2">
        <v>14</v>
      </c>
      <c r="Q4305" s="7">
        <f>O4305*P4305</f>
        <v>23884</v>
      </c>
      <c r="R4305" s="7">
        <f>N4305*P4305</f>
        <v>25060</v>
      </c>
      <c r="S4305" s="2">
        <v>62</v>
      </c>
      <c r="T4305" s="8">
        <f>R4305+S4305</f>
        <v>25122</v>
      </c>
      <c r="U4305" s="8">
        <f>T4305-Q4305</f>
        <v>1238</v>
      </c>
      <c r="V4305" s="2" t="s">
        <v>63</v>
      </c>
      <c r="W4305" s="31">
        <f>IF(T4305&lt;5000,T4305*2%,IF(T4305&lt;25000,T4305*5%,IF(T4305&lt;50000,T4305*7%,IF(T4305&lt;100000,T4305*9%,IF(T4305&lt;250000,T4305*12%,T4305*15%)))))</f>
        <v>1758.5400000000002</v>
      </c>
    </row>
    <row r="4306" spans="1:23" x14ac:dyDescent="0.3">
      <c r="A4306" s="2" t="s">
        <v>3918</v>
      </c>
      <c r="B4306" s="4">
        <v>44155</v>
      </c>
      <c r="C4306" s="4">
        <v>44157</v>
      </c>
      <c r="D4306" s="2" t="s">
        <v>28</v>
      </c>
      <c r="E4306" s="2" t="s">
        <v>29</v>
      </c>
      <c r="F4306" s="2" t="s">
        <v>1083</v>
      </c>
      <c r="G4306" s="5" t="str">
        <f>VLOOKUP(F4306,'Customer Info'!A:B,2,0)</f>
        <v>Harold</v>
      </c>
      <c r="H4306" s="5" t="str">
        <f>VLOOKUP(F4306,'Customer Info'!A:C,3,0)</f>
        <v>Pawlan</v>
      </c>
      <c r="I4306" s="5" t="str">
        <f>VLOOKUP(F4306,'Customer Info'!A:E,5,0)</f>
        <v>Banda Aceh</v>
      </c>
      <c r="J4306" s="2" t="s">
        <v>111</v>
      </c>
      <c r="K4306" s="6" t="str">
        <f>VLOOKUP(J4306,'Product Details'!B:C,2,0)</f>
        <v>Office_Supplies</v>
      </c>
      <c r="L4306" s="6" t="str">
        <f>VLOOKUP(J4306,'Product Details'!B:D,3,0)</f>
        <v>Storage</v>
      </c>
      <c r="M4306" s="6" t="s">
        <v>6543</v>
      </c>
      <c r="N4306" s="2">
        <v>2787</v>
      </c>
      <c r="O4306" s="2">
        <v>2681</v>
      </c>
      <c r="P4306" s="2">
        <v>9</v>
      </c>
      <c r="Q4306" s="7">
        <f>O4306*P4306</f>
        <v>24129</v>
      </c>
      <c r="R4306" s="7">
        <f>N4306*P4306</f>
        <v>25083</v>
      </c>
      <c r="S4306" s="2">
        <v>97</v>
      </c>
      <c r="T4306" s="8">
        <f>R4306+S4306</f>
        <v>25180</v>
      </c>
      <c r="U4306" s="8">
        <f>T4306-Q4306</f>
        <v>1051</v>
      </c>
      <c r="V4306" s="2" t="s">
        <v>63</v>
      </c>
      <c r="W4306" s="31">
        <f>IF(T4306&lt;5000,T4306*2%,IF(T4306&lt;25000,T4306*5%,IF(T4306&lt;50000,T4306*7%,IF(T4306&lt;100000,T4306*9%,IF(T4306&lt;250000,T4306*12%,T4306*15%)))))</f>
        <v>1762.6000000000001</v>
      </c>
    </row>
    <row r="4307" spans="1:23" x14ac:dyDescent="0.3">
      <c r="A4307" s="2" t="s">
        <v>2937</v>
      </c>
      <c r="B4307" s="4">
        <v>43107</v>
      </c>
      <c r="C4307" s="4">
        <v>43109</v>
      </c>
      <c r="D4307" s="2" t="s">
        <v>28</v>
      </c>
      <c r="E4307" s="2" t="s">
        <v>48</v>
      </c>
      <c r="F4307" s="2" t="s">
        <v>2076</v>
      </c>
      <c r="G4307" s="5" t="str">
        <f>VLOOKUP(F4307,'Customer Info'!A:B,2,0)</f>
        <v>Carl</v>
      </c>
      <c r="H4307" s="5" t="str">
        <f>VLOOKUP(F4307,'Customer Info'!A:C,3,0)</f>
        <v>Weiss</v>
      </c>
      <c r="I4307" s="5" t="str">
        <f>VLOOKUP(F4307,'Customer Info'!A:E,5,0)</f>
        <v>Tianjin</v>
      </c>
      <c r="J4307" s="2" t="s">
        <v>520</v>
      </c>
      <c r="K4307" s="6" t="str">
        <f>VLOOKUP(J4307,'Product Details'!B:C,2,0)</f>
        <v>Office_Supplies</v>
      </c>
      <c r="L4307" s="6" t="str">
        <f>VLOOKUP(J4307,'Product Details'!B:D,3,0)</f>
        <v>Fasteners</v>
      </c>
      <c r="M4307" s="6" t="s">
        <v>6557</v>
      </c>
      <c r="N4307" s="2">
        <v>2787</v>
      </c>
      <c r="O4307" s="2">
        <v>2681</v>
      </c>
      <c r="P4307" s="2">
        <v>9</v>
      </c>
      <c r="Q4307" s="7">
        <f>O4307*P4307</f>
        <v>24129</v>
      </c>
      <c r="R4307" s="7">
        <f>N4307*P4307</f>
        <v>25083</v>
      </c>
      <c r="S4307" s="2">
        <v>55</v>
      </c>
      <c r="T4307" s="8">
        <f>R4307+S4307</f>
        <v>25138</v>
      </c>
      <c r="U4307" s="8">
        <f>T4307-Q4307</f>
        <v>1009</v>
      </c>
      <c r="V4307" s="2" t="s">
        <v>33</v>
      </c>
      <c r="W4307" s="31">
        <f>IF(T4307&lt;5000,T4307*2%,IF(T4307&lt;25000,T4307*5%,IF(T4307&lt;50000,T4307*7%,IF(T4307&lt;100000,T4307*9%,IF(T4307&lt;250000,T4307*12%,T4307*15%)))))</f>
        <v>1759.66</v>
      </c>
    </row>
    <row r="4308" spans="1:23" x14ac:dyDescent="0.3">
      <c r="A4308" s="2" t="s">
        <v>5154</v>
      </c>
      <c r="B4308" s="4">
        <v>43776</v>
      </c>
      <c r="C4308" s="4">
        <v>43776</v>
      </c>
      <c r="D4308" s="2" t="s">
        <v>35</v>
      </c>
      <c r="E4308" s="2" t="s">
        <v>29</v>
      </c>
      <c r="F4308" s="2" t="s">
        <v>519</v>
      </c>
      <c r="G4308" s="5" t="str">
        <f>VLOOKUP(F4308,'Customer Info'!A:B,2,0)</f>
        <v>Ruben</v>
      </c>
      <c r="H4308" s="5" t="str">
        <f>VLOOKUP(F4308,'Customer Info'!A:C,3,0)</f>
        <v>Ausman</v>
      </c>
      <c r="I4308" s="5" t="str">
        <f>VLOOKUP(F4308,'Customer Info'!A:E,5,0)</f>
        <v>Sonneberg</v>
      </c>
      <c r="J4308" s="2" t="s">
        <v>293</v>
      </c>
      <c r="K4308" s="6" t="str">
        <f>VLOOKUP(J4308,'Product Details'!B:C,2,0)</f>
        <v>Furniture</v>
      </c>
      <c r="L4308" s="6" t="str">
        <f>VLOOKUP(J4308,'Product Details'!B:D,3,0)</f>
        <v>Bookcases</v>
      </c>
      <c r="M4308" s="6" t="s">
        <v>6509</v>
      </c>
      <c r="N4308" s="2">
        <v>6274</v>
      </c>
      <c r="O4308" s="2">
        <v>6093</v>
      </c>
      <c r="P4308" s="2">
        <v>4</v>
      </c>
      <c r="Q4308" s="7">
        <f>O4308*P4308</f>
        <v>24372</v>
      </c>
      <c r="R4308" s="7">
        <f>N4308*P4308</f>
        <v>25096</v>
      </c>
      <c r="S4308" s="2">
        <v>78</v>
      </c>
      <c r="T4308" s="8">
        <f>R4308+S4308</f>
        <v>25174</v>
      </c>
      <c r="U4308" s="8">
        <f>T4308-Q4308</f>
        <v>802</v>
      </c>
      <c r="V4308" s="2" t="s">
        <v>71</v>
      </c>
      <c r="W4308" s="31">
        <f>IF(T4308&lt;5000,T4308*2%,IF(T4308&lt;25000,T4308*5%,IF(T4308&lt;50000,T4308*7%,IF(T4308&lt;100000,T4308*9%,IF(T4308&lt;250000,T4308*12%,T4308*15%)))))</f>
        <v>1762.18</v>
      </c>
    </row>
    <row r="4309" spans="1:23" x14ac:dyDescent="0.3">
      <c r="A4309" s="2" t="s">
        <v>1344</v>
      </c>
      <c r="B4309" s="4">
        <v>43468</v>
      </c>
      <c r="C4309" s="4">
        <v>43470</v>
      </c>
      <c r="D4309" s="2" t="s">
        <v>35</v>
      </c>
      <c r="E4309" s="2" t="s">
        <v>36</v>
      </c>
      <c r="F4309" s="2" t="s">
        <v>812</v>
      </c>
      <c r="G4309" s="5" t="str">
        <f>VLOOKUP(F4309,'Customer Info'!A:B,2,0)</f>
        <v>Tom</v>
      </c>
      <c r="H4309" s="5" t="str">
        <f>VLOOKUP(F4309,'Customer Info'!A:C,3,0)</f>
        <v>Zandusky</v>
      </c>
      <c r="I4309" s="5" t="str">
        <f>VLOOKUP(F4309,'Customer Info'!A:E,5,0)</f>
        <v>Hobart</v>
      </c>
      <c r="J4309" s="2" t="s">
        <v>242</v>
      </c>
      <c r="K4309" s="6" t="str">
        <f>VLOOKUP(J4309,'Product Details'!B:C,2,0)</f>
        <v>Office_Supplies</v>
      </c>
      <c r="L4309" s="6" t="str">
        <f>VLOOKUP(J4309,'Product Details'!B:D,3,0)</f>
        <v>Storage</v>
      </c>
      <c r="M4309" s="6" t="s">
        <v>6560</v>
      </c>
      <c r="N4309" s="2">
        <v>6274</v>
      </c>
      <c r="O4309" s="2">
        <v>6093</v>
      </c>
      <c r="P4309" s="2">
        <v>4</v>
      </c>
      <c r="Q4309" s="7">
        <f>O4309*P4309</f>
        <v>24372</v>
      </c>
      <c r="R4309" s="7">
        <f>N4309*P4309</f>
        <v>25096</v>
      </c>
      <c r="S4309" s="2">
        <v>77</v>
      </c>
      <c r="T4309" s="8">
        <f>R4309+S4309</f>
        <v>25173</v>
      </c>
      <c r="U4309" s="8">
        <f>T4309-Q4309</f>
        <v>801</v>
      </c>
      <c r="V4309" s="2" t="s">
        <v>30</v>
      </c>
      <c r="W4309" s="31">
        <f>IF(T4309&lt;5000,T4309*2%,IF(T4309&lt;25000,T4309*5%,IF(T4309&lt;50000,T4309*7%,IF(T4309&lt;100000,T4309*9%,IF(T4309&lt;250000,T4309*12%,T4309*15%)))))</f>
        <v>1762.1100000000001</v>
      </c>
    </row>
    <row r="4310" spans="1:23" x14ac:dyDescent="0.3">
      <c r="A4310" s="2" t="s">
        <v>2816</v>
      </c>
      <c r="B4310" s="4">
        <v>43934</v>
      </c>
      <c r="C4310" s="4">
        <v>43934</v>
      </c>
      <c r="D4310" s="2" t="s">
        <v>35</v>
      </c>
      <c r="E4310" s="2" t="s">
        <v>68</v>
      </c>
      <c r="F4310" s="2" t="s">
        <v>254</v>
      </c>
      <c r="G4310" s="5" t="str">
        <f>VLOOKUP(F4310,'Customer Info'!A:B,2,0)</f>
        <v>Patricia</v>
      </c>
      <c r="H4310" s="5" t="str">
        <f>VLOOKUP(F4310,'Customer Info'!A:C,3,0)</f>
        <v>Hirasaki</v>
      </c>
      <c r="I4310" s="5" t="str">
        <f>VLOOKUP(F4310,'Customer Info'!A:E,5,0)</f>
        <v>Pimpri</v>
      </c>
      <c r="J4310" s="2" t="s">
        <v>572</v>
      </c>
      <c r="K4310" s="6" t="str">
        <f>VLOOKUP(J4310,'Product Details'!B:C,2,0)</f>
        <v>Technology</v>
      </c>
      <c r="L4310" s="6" t="str">
        <f>VLOOKUP(J4310,'Product Details'!B:D,3,0)</f>
        <v>Machines</v>
      </c>
      <c r="M4310" s="6" t="s">
        <v>6553</v>
      </c>
      <c r="N4310" s="2">
        <v>6274</v>
      </c>
      <c r="O4310" s="2">
        <v>6093</v>
      </c>
      <c r="P4310" s="2">
        <v>4</v>
      </c>
      <c r="Q4310" s="7">
        <f>O4310*P4310</f>
        <v>24372</v>
      </c>
      <c r="R4310" s="7">
        <f>N4310*P4310</f>
        <v>25096</v>
      </c>
      <c r="S4310" s="2">
        <v>44</v>
      </c>
      <c r="T4310" s="8">
        <f>R4310+S4310</f>
        <v>25140</v>
      </c>
      <c r="U4310" s="8">
        <f>T4310-Q4310</f>
        <v>768</v>
      </c>
      <c r="V4310" s="2" t="s">
        <v>63</v>
      </c>
      <c r="W4310" s="31">
        <f>IF(T4310&lt;5000,T4310*2%,IF(T4310&lt;25000,T4310*5%,IF(T4310&lt;50000,T4310*7%,IF(T4310&lt;100000,T4310*9%,IF(T4310&lt;250000,T4310*12%,T4310*15%)))))</f>
        <v>1759.8000000000002</v>
      </c>
    </row>
    <row r="4311" spans="1:23" x14ac:dyDescent="0.3">
      <c r="A4311" s="2" t="s">
        <v>5444</v>
      </c>
      <c r="B4311" s="4">
        <v>44026</v>
      </c>
      <c r="C4311" s="4">
        <v>44027</v>
      </c>
      <c r="D4311" s="2" t="s">
        <v>35</v>
      </c>
      <c r="E4311" s="2" t="s">
        <v>29</v>
      </c>
      <c r="F4311" s="2" t="s">
        <v>162</v>
      </c>
      <c r="G4311" s="5" t="str">
        <f>VLOOKUP(F4311,'Customer Info'!A:B,2,0)</f>
        <v>Trudy</v>
      </c>
      <c r="H4311" s="5" t="str">
        <f>VLOOKUP(F4311,'Customer Info'!A:C,3,0)</f>
        <v>Glocke</v>
      </c>
      <c r="I4311" s="5" t="str">
        <f>VLOOKUP(F4311,'Customer Info'!A:E,5,0)</f>
        <v>Brisbane</v>
      </c>
      <c r="J4311" s="2" t="s">
        <v>214</v>
      </c>
      <c r="K4311" s="6" t="str">
        <f>VLOOKUP(J4311,'Product Details'!B:C,2,0)</f>
        <v>Technology</v>
      </c>
      <c r="L4311" s="6" t="str">
        <f>VLOOKUP(J4311,'Product Details'!B:D,3,0)</f>
        <v>Machines</v>
      </c>
      <c r="M4311" s="6" t="s">
        <v>6437</v>
      </c>
      <c r="N4311" s="2">
        <v>8379</v>
      </c>
      <c r="O4311" s="2">
        <v>8061</v>
      </c>
      <c r="P4311" s="2">
        <v>3</v>
      </c>
      <c r="Q4311" s="7">
        <f>O4311*P4311</f>
        <v>24183</v>
      </c>
      <c r="R4311" s="7">
        <f>N4311*P4311</f>
        <v>25137</v>
      </c>
      <c r="S4311" s="2">
        <v>89</v>
      </c>
      <c r="T4311" s="8">
        <f>R4311+S4311</f>
        <v>25226</v>
      </c>
      <c r="U4311" s="8">
        <f>T4311-Q4311</f>
        <v>1043</v>
      </c>
      <c r="V4311" s="2" t="s">
        <v>63</v>
      </c>
      <c r="W4311" s="31">
        <f>IF(T4311&lt;5000,T4311*2%,IF(T4311&lt;25000,T4311*5%,IF(T4311&lt;50000,T4311*7%,IF(T4311&lt;100000,T4311*9%,IF(T4311&lt;250000,T4311*12%,T4311*15%)))))</f>
        <v>1765.8200000000002</v>
      </c>
    </row>
    <row r="4312" spans="1:23" x14ac:dyDescent="0.3">
      <c r="A4312" s="2" t="s">
        <v>1962</v>
      </c>
      <c r="B4312" s="4">
        <v>43943</v>
      </c>
      <c r="C4312" s="4">
        <v>43944</v>
      </c>
      <c r="D4312" s="2" t="s">
        <v>35</v>
      </c>
      <c r="E4312" s="2" t="s">
        <v>29</v>
      </c>
      <c r="F4312" s="2" t="s">
        <v>742</v>
      </c>
      <c r="G4312" s="5" t="str">
        <f>VLOOKUP(F4312,'Customer Info'!A:B,2,0)</f>
        <v>Rick</v>
      </c>
      <c r="H4312" s="5" t="str">
        <f>VLOOKUP(F4312,'Customer Info'!A:C,3,0)</f>
        <v>Reed</v>
      </c>
      <c r="I4312" s="5" t="str">
        <f>VLOOKUP(F4312,'Customer Info'!A:E,5,0)</f>
        <v>Lucknow</v>
      </c>
      <c r="J4312" s="2" t="s">
        <v>5</v>
      </c>
      <c r="K4312" s="6" t="str">
        <f>VLOOKUP(J4312,'Product Details'!B:C,2,0)</f>
        <v>Furniture</v>
      </c>
      <c r="L4312" s="6" t="str">
        <f>VLOOKUP(J4312,'Product Details'!B:D,3,0)</f>
        <v>Furnishings</v>
      </c>
      <c r="M4312" s="6" t="s">
        <v>6549</v>
      </c>
      <c r="N4312" s="2">
        <v>8379</v>
      </c>
      <c r="O4312" s="2">
        <v>8061</v>
      </c>
      <c r="P4312" s="2">
        <v>3</v>
      </c>
      <c r="Q4312" s="7">
        <f>O4312*P4312</f>
        <v>24183</v>
      </c>
      <c r="R4312" s="7">
        <f>N4312*P4312</f>
        <v>25137</v>
      </c>
      <c r="S4312" s="2">
        <v>88</v>
      </c>
      <c r="T4312" s="8">
        <f>R4312+S4312</f>
        <v>25225</v>
      </c>
      <c r="U4312" s="8">
        <f>T4312-Q4312</f>
        <v>1042</v>
      </c>
      <c r="V4312" s="2" t="s">
        <v>30</v>
      </c>
      <c r="W4312" s="31">
        <f>IF(T4312&lt;5000,T4312*2%,IF(T4312&lt;25000,T4312*5%,IF(T4312&lt;50000,T4312*7%,IF(T4312&lt;100000,T4312*9%,IF(T4312&lt;250000,T4312*12%,T4312*15%)))))</f>
        <v>1765.7500000000002</v>
      </c>
    </row>
    <row r="4313" spans="1:23" x14ac:dyDescent="0.3">
      <c r="A4313" s="2" t="s">
        <v>1576</v>
      </c>
      <c r="B4313" s="4">
        <v>43844</v>
      </c>
      <c r="C4313" s="4">
        <v>43844</v>
      </c>
      <c r="D4313" s="2" t="s">
        <v>35</v>
      </c>
      <c r="E4313" s="2" t="s">
        <v>91</v>
      </c>
      <c r="F4313" s="2" t="s">
        <v>544</v>
      </c>
      <c r="G4313" s="5" t="str">
        <f>VLOOKUP(F4313,'Customer Info'!A:B,2,0)</f>
        <v>Troy</v>
      </c>
      <c r="H4313" s="5" t="str">
        <f>VLOOKUP(F4313,'Customer Info'!A:C,3,0)</f>
        <v>Blackwell</v>
      </c>
      <c r="I4313" s="5" t="str">
        <f>VLOOKUP(F4313,'Customer Info'!A:E,5,0)</f>
        <v>Akola</v>
      </c>
      <c r="J4313" s="2" t="s">
        <v>217</v>
      </c>
      <c r="K4313" s="6" t="str">
        <f>VLOOKUP(J4313,'Product Details'!B:C,2,0)</f>
        <v>Office_Supplies</v>
      </c>
      <c r="L4313" s="6" t="str">
        <f>VLOOKUP(J4313,'Product Details'!B:D,3,0)</f>
        <v>Labels</v>
      </c>
      <c r="M4313" s="6" t="s">
        <v>6441</v>
      </c>
      <c r="N4313" s="2">
        <v>25155</v>
      </c>
      <c r="O4313" s="2">
        <v>23753</v>
      </c>
      <c r="P4313" s="2">
        <v>1</v>
      </c>
      <c r="Q4313" s="7">
        <f>O4313*P4313</f>
        <v>23753</v>
      </c>
      <c r="R4313" s="7">
        <f>N4313*P4313</f>
        <v>25155</v>
      </c>
      <c r="S4313" s="2">
        <v>66</v>
      </c>
      <c r="T4313" s="8">
        <f>R4313+S4313</f>
        <v>25221</v>
      </c>
      <c r="U4313" s="8">
        <f>T4313-Q4313</f>
        <v>1468</v>
      </c>
      <c r="V4313" s="2" t="s">
        <v>63</v>
      </c>
      <c r="W4313" s="31">
        <f>IF(T4313&lt;5000,T4313*2%,IF(T4313&lt;25000,T4313*5%,IF(T4313&lt;50000,T4313*7%,IF(T4313&lt;100000,T4313*9%,IF(T4313&lt;250000,T4313*12%,T4313*15%)))))</f>
        <v>1765.4700000000003</v>
      </c>
    </row>
    <row r="4314" spans="1:23" x14ac:dyDescent="0.3">
      <c r="A4314" s="2" t="s">
        <v>4744</v>
      </c>
      <c r="B4314" s="4">
        <v>43858</v>
      </c>
      <c r="C4314" s="4">
        <v>43859</v>
      </c>
      <c r="D4314" s="2" t="s">
        <v>28</v>
      </c>
      <c r="E4314" s="2" t="s">
        <v>91</v>
      </c>
      <c r="F4314" s="2" t="s">
        <v>1211</v>
      </c>
      <c r="G4314" s="5" t="str">
        <f>VLOOKUP(F4314,'Customer Info'!A:B,2,0)</f>
        <v>Debra</v>
      </c>
      <c r="H4314" s="5" t="str">
        <f>VLOOKUP(F4314,'Customer Info'!A:C,3,0)</f>
        <v>Catini</v>
      </c>
      <c r="I4314" s="5" t="str">
        <f>VLOOKUP(F4314,'Customer Info'!A:E,5,0)</f>
        <v>Brisbane</v>
      </c>
      <c r="J4314" s="2" t="s">
        <v>388</v>
      </c>
      <c r="K4314" s="6" t="str">
        <f>VLOOKUP(J4314,'Product Details'!B:C,2,0)</f>
        <v>Furniture</v>
      </c>
      <c r="L4314" s="6" t="str">
        <f>VLOOKUP(J4314,'Product Details'!B:D,3,0)</f>
        <v>Tables</v>
      </c>
      <c r="M4314" s="6" t="s">
        <v>6474</v>
      </c>
      <c r="N4314" s="2">
        <v>3145</v>
      </c>
      <c r="O4314" s="2">
        <v>3025</v>
      </c>
      <c r="P4314" s="2">
        <v>8</v>
      </c>
      <c r="Q4314" s="7">
        <f>O4314*P4314</f>
        <v>24200</v>
      </c>
      <c r="R4314" s="7">
        <f>N4314*P4314</f>
        <v>25160</v>
      </c>
      <c r="S4314" s="2">
        <v>99</v>
      </c>
      <c r="T4314" s="8">
        <f>R4314+S4314</f>
        <v>25259</v>
      </c>
      <c r="U4314" s="8">
        <f>T4314-Q4314</f>
        <v>1059</v>
      </c>
      <c r="V4314" s="2" t="s">
        <v>63</v>
      </c>
      <c r="W4314" s="31">
        <f>IF(T4314&lt;5000,T4314*2%,IF(T4314&lt;25000,T4314*5%,IF(T4314&lt;50000,T4314*7%,IF(T4314&lt;100000,T4314*9%,IF(T4314&lt;250000,T4314*12%,T4314*15%)))))</f>
        <v>1768.13</v>
      </c>
    </row>
    <row r="4315" spans="1:23" x14ac:dyDescent="0.3">
      <c r="A4315" s="2" t="s">
        <v>4206</v>
      </c>
      <c r="B4315" s="4">
        <v>43338</v>
      </c>
      <c r="C4315" s="4">
        <v>43338</v>
      </c>
      <c r="D4315" s="2" t="s">
        <v>35</v>
      </c>
      <c r="E4315" s="2" t="s">
        <v>91</v>
      </c>
      <c r="F4315" s="2" t="s">
        <v>672</v>
      </c>
      <c r="G4315" s="5" t="str">
        <f>VLOOKUP(F4315,'Customer Info'!A:B,2,0)</f>
        <v>Stuart</v>
      </c>
      <c r="H4315" s="5" t="str">
        <f>VLOOKUP(F4315,'Customer Info'!A:C,3,0)</f>
        <v>Calhoun</v>
      </c>
      <c r="I4315" s="5" t="str">
        <f>VLOOKUP(F4315,'Customer Info'!A:E,5,0)</f>
        <v>Bochum</v>
      </c>
      <c r="J4315" s="2" t="s">
        <v>492</v>
      </c>
      <c r="K4315" s="6" t="str">
        <f>VLOOKUP(J4315,'Product Details'!B:C,2,0)</f>
        <v>Office_Supplies</v>
      </c>
      <c r="L4315" s="6" t="str">
        <f>VLOOKUP(J4315,'Product Details'!B:D,3,0)</f>
        <v>Binders</v>
      </c>
      <c r="M4315" s="6" t="s">
        <v>6489</v>
      </c>
      <c r="N4315" s="2">
        <v>8399</v>
      </c>
      <c r="O4315" s="2">
        <v>8001</v>
      </c>
      <c r="P4315" s="2">
        <v>3</v>
      </c>
      <c r="Q4315" s="7">
        <f>O4315*P4315</f>
        <v>24003</v>
      </c>
      <c r="R4315" s="7">
        <f>N4315*P4315</f>
        <v>25197</v>
      </c>
      <c r="S4315" s="2">
        <v>57</v>
      </c>
      <c r="T4315" s="8">
        <f>R4315+S4315</f>
        <v>25254</v>
      </c>
      <c r="U4315" s="8">
        <f>T4315-Q4315</f>
        <v>1251</v>
      </c>
      <c r="V4315" s="2" t="s">
        <v>63</v>
      </c>
      <c r="W4315" s="31">
        <f>IF(T4315&lt;5000,T4315*2%,IF(T4315&lt;25000,T4315*5%,IF(T4315&lt;50000,T4315*7%,IF(T4315&lt;100000,T4315*9%,IF(T4315&lt;250000,T4315*12%,T4315*15%)))))</f>
        <v>1767.7800000000002</v>
      </c>
    </row>
    <row r="4316" spans="1:23" x14ac:dyDescent="0.3">
      <c r="A4316" s="2" t="s">
        <v>3149</v>
      </c>
      <c r="B4316" s="4">
        <v>43330</v>
      </c>
      <c r="C4316" s="4">
        <v>43332</v>
      </c>
      <c r="D4316" s="2" t="s">
        <v>28</v>
      </c>
      <c r="E4316" s="2" t="s">
        <v>91</v>
      </c>
      <c r="F4316" s="2" t="s">
        <v>1199</v>
      </c>
      <c r="G4316" s="5" t="str">
        <f>VLOOKUP(F4316,'Customer Info'!A:B,2,0)</f>
        <v>Bryan</v>
      </c>
      <c r="H4316" s="5" t="str">
        <f>VLOOKUP(F4316,'Customer Info'!A:C,3,0)</f>
        <v>Spruell</v>
      </c>
      <c r="I4316" s="5" t="str">
        <f>VLOOKUP(F4316,'Customer Info'!A:E,5,0)</f>
        <v>Bekasi</v>
      </c>
      <c r="J4316" s="2" t="s">
        <v>1173</v>
      </c>
      <c r="K4316" s="6" t="str">
        <f>VLOOKUP(J4316,'Product Details'!B:C,2,0)</f>
        <v>Office_Supplies</v>
      </c>
      <c r="L4316" s="6" t="str">
        <f>VLOOKUP(J4316,'Product Details'!B:D,3,0)</f>
        <v>Storage</v>
      </c>
      <c r="M4316" s="6" t="s">
        <v>6532</v>
      </c>
      <c r="N4316" s="2">
        <v>5051</v>
      </c>
      <c r="O4316" s="2">
        <v>4634</v>
      </c>
      <c r="P4316" s="2">
        <v>5</v>
      </c>
      <c r="Q4316" s="7">
        <f>O4316*P4316</f>
        <v>23170</v>
      </c>
      <c r="R4316" s="7">
        <f>N4316*P4316</f>
        <v>25255</v>
      </c>
      <c r="S4316" s="2">
        <v>67</v>
      </c>
      <c r="T4316" s="8">
        <f>R4316+S4316</f>
        <v>25322</v>
      </c>
      <c r="U4316" s="8">
        <f>T4316-Q4316</f>
        <v>2152</v>
      </c>
      <c r="V4316" s="2" t="s">
        <v>33</v>
      </c>
      <c r="W4316" s="31">
        <f>IF(T4316&lt;5000,T4316*2%,IF(T4316&lt;25000,T4316*5%,IF(T4316&lt;50000,T4316*7%,IF(T4316&lt;100000,T4316*9%,IF(T4316&lt;250000,T4316*12%,T4316*15%)))))</f>
        <v>1772.5400000000002</v>
      </c>
    </row>
    <row r="4317" spans="1:23" x14ac:dyDescent="0.3">
      <c r="A4317" s="2" t="s">
        <v>4501</v>
      </c>
      <c r="B4317" s="4">
        <v>43650</v>
      </c>
      <c r="C4317" s="4">
        <v>43651</v>
      </c>
      <c r="D4317" s="2" t="s">
        <v>28</v>
      </c>
      <c r="E4317" s="2" t="s">
        <v>36</v>
      </c>
      <c r="F4317" s="2" t="s">
        <v>535</v>
      </c>
      <c r="G4317" s="5" t="str">
        <f>VLOOKUP(F4317,'Customer Info'!A:B,2,0)</f>
        <v>Valerie</v>
      </c>
      <c r="H4317" s="5" t="str">
        <f>VLOOKUP(F4317,'Customer Info'!A:C,3,0)</f>
        <v>Mitchum</v>
      </c>
      <c r="I4317" s="5" t="str">
        <f>VLOOKUP(F4317,'Customer Info'!A:E,5,0)</f>
        <v>Chengdu</v>
      </c>
      <c r="J4317" s="2" t="s">
        <v>554</v>
      </c>
      <c r="K4317" s="6" t="str">
        <f>VLOOKUP(J4317,'Product Details'!B:C,2,0)</f>
        <v>Furniture</v>
      </c>
      <c r="L4317" s="6" t="str">
        <f>VLOOKUP(J4317,'Product Details'!B:D,3,0)</f>
        <v>Furnishings</v>
      </c>
      <c r="M4317" s="6" t="s">
        <v>6561</v>
      </c>
      <c r="N4317" s="2">
        <v>5051</v>
      </c>
      <c r="O4317" s="2">
        <v>4634</v>
      </c>
      <c r="P4317" s="2">
        <v>5</v>
      </c>
      <c r="Q4317" s="7">
        <f>O4317*P4317</f>
        <v>23170</v>
      </c>
      <c r="R4317" s="7">
        <f>N4317*P4317</f>
        <v>25255</v>
      </c>
      <c r="S4317" s="2">
        <v>45</v>
      </c>
      <c r="T4317" s="8">
        <f>R4317+S4317</f>
        <v>25300</v>
      </c>
      <c r="U4317" s="8">
        <f>T4317-Q4317</f>
        <v>2130</v>
      </c>
      <c r="V4317" s="2" t="s">
        <v>71</v>
      </c>
      <c r="W4317" s="31">
        <f>IF(T4317&lt;5000,T4317*2%,IF(T4317&lt;25000,T4317*5%,IF(T4317&lt;50000,T4317*7%,IF(T4317&lt;100000,T4317*9%,IF(T4317&lt;250000,T4317*12%,T4317*15%)))))</f>
        <v>1771.0000000000002</v>
      </c>
    </row>
    <row r="4318" spans="1:23" x14ac:dyDescent="0.3">
      <c r="A4318" s="2" t="s">
        <v>5256</v>
      </c>
      <c r="B4318" s="4">
        <v>43815</v>
      </c>
      <c r="C4318" s="4">
        <v>43815</v>
      </c>
      <c r="D4318" s="2" t="s">
        <v>35</v>
      </c>
      <c r="E4318" s="2" t="s">
        <v>36</v>
      </c>
      <c r="F4318" s="2" t="s">
        <v>2076</v>
      </c>
      <c r="G4318" s="5" t="str">
        <f>VLOOKUP(F4318,'Customer Info'!A:B,2,0)</f>
        <v>Carl</v>
      </c>
      <c r="H4318" s="5" t="str">
        <f>VLOOKUP(F4318,'Customer Info'!A:C,3,0)</f>
        <v>Weiss</v>
      </c>
      <c r="I4318" s="5" t="str">
        <f>VLOOKUP(F4318,'Customer Info'!A:E,5,0)</f>
        <v>Tianjin</v>
      </c>
      <c r="J4318" s="2" t="s">
        <v>407</v>
      </c>
      <c r="K4318" s="6" t="str">
        <f>VLOOKUP(J4318,'Product Details'!B:C,2,0)</f>
        <v>Furniture</v>
      </c>
      <c r="L4318" s="6" t="str">
        <f>VLOOKUP(J4318,'Product Details'!B:D,3,0)</f>
        <v>Furnishings</v>
      </c>
      <c r="M4318" s="6" t="s">
        <v>6420</v>
      </c>
      <c r="N4318" s="2">
        <v>8433</v>
      </c>
      <c r="O4318" s="2">
        <v>7801</v>
      </c>
      <c r="P4318" s="2">
        <v>3</v>
      </c>
      <c r="Q4318" s="7">
        <f>O4318*P4318</f>
        <v>23403</v>
      </c>
      <c r="R4318" s="7">
        <f>N4318*P4318</f>
        <v>25299</v>
      </c>
      <c r="S4318" s="2">
        <v>97</v>
      </c>
      <c r="T4318" s="8">
        <f>R4318+S4318</f>
        <v>25396</v>
      </c>
      <c r="U4318" s="8">
        <f>T4318-Q4318</f>
        <v>1993</v>
      </c>
      <c r="V4318" s="2" t="s">
        <v>33</v>
      </c>
      <c r="W4318" s="31">
        <f>IF(T4318&lt;5000,T4318*2%,IF(T4318&lt;25000,T4318*5%,IF(T4318&lt;50000,T4318*7%,IF(T4318&lt;100000,T4318*9%,IF(T4318&lt;250000,T4318*12%,T4318*15%)))))</f>
        <v>1777.7200000000003</v>
      </c>
    </row>
    <row r="4319" spans="1:23" x14ac:dyDescent="0.3">
      <c r="A4319" s="2" t="s">
        <v>3288</v>
      </c>
      <c r="B4319" s="4">
        <v>43596</v>
      </c>
      <c r="C4319" s="4">
        <v>43596</v>
      </c>
      <c r="D4319" s="2" t="s">
        <v>35</v>
      </c>
      <c r="E4319" s="2" t="s">
        <v>91</v>
      </c>
      <c r="F4319" s="2" t="s">
        <v>249</v>
      </c>
      <c r="G4319" s="5" t="str">
        <f>VLOOKUP(F4319,'Customer Info'!A:B,2,0)</f>
        <v>Pamela</v>
      </c>
      <c r="H4319" s="5" t="str">
        <f>VLOOKUP(F4319,'Customer Info'!A:C,3,0)</f>
        <v>Coakley</v>
      </c>
      <c r="I4319" s="5" t="str">
        <f>VLOOKUP(F4319,'Customer Info'!A:E,5,0)</f>
        <v>Jakarta</v>
      </c>
      <c r="J4319" s="2" t="s">
        <v>419</v>
      </c>
      <c r="K4319" s="6" t="str">
        <f>VLOOKUP(J4319,'Product Details'!B:C,2,0)</f>
        <v>Office_Supplies</v>
      </c>
      <c r="L4319" s="6" t="str">
        <f>VLOOKUP(J4319,'Product Details'!B:D,3,0)</f>
        <v>Labels</v>
      </c>
      <c r="M4319" s="6" t="s">
        <v>6465</v>
      </c>
      <c r="N4319" s="2">
        <v>8433</v>
      </c>
      <c r="O4319" s="2">
        <v>7801</v>
      </c>
      <c r="P4319" s="2">
        <v>3</v>
      </c>
      <c r="Q4319" s="7">
        <f>O4319*P4319</f>
        <v>23403</v>
      </c>
      <c r="R4319" s="7">
        <f>N4319*P4319</f>
        <v>25299</v>
      </c>
      <c r="S4319" s="2">
        <v>58</v>
      </c>
      <c r="T4319" s="8">
        <f>R4319+S4319</f>
        <v>25357</v>
      </c>
      <c r="U4319" s="8">
        <f>T4319-Q4319</f>
        <v>1954</v>
      </c>
      <c r="V4319" s="2" t="s">
        <v>33</v>
      </c>
      <c r="W4319" s="31">
        <f>IF(T4319&lt;5000,T4319*2%,IF(T4319&lt;25000,T4319*5%,IF(T4319&lt;50000,T4319*7%,IF(T4319&lt;100000,T4319*9%,IF(T4319&lt;250000,T4319*12%,T4319*15%)))))</f>
        <v>1774.9900000000002</v>
      </c>
    </row>
    <row r="4320" spans="1:23" x14ac:dyDescent="0.3">
      <c r="A4320" s="2" t="s">
        <v>1567</v>
      </c>
      <c r="B4320" s="4">
        <v>44021</v>
      </c>
      <c r="C4320" s="4">
        <v>44022</v>
      </c>
      <c r="D4320" s="2" t="s">
        <v>35</v>
      </c>
      <c r="E4320" s="2" t="s">
        <v>29</v>
      </c>
      <c r="F4320" s="2" t="s">
        <v>1568</v>
      </c>
      <c r="G4320" s="5" t="str">
        <f>VLOOKUP(F4320,'Customer Info'!A:B,2,0)</f>
        <v>Parhena</v>
      </c>
      <c r="H4320" s="5" t="str">
        <f>VLOOKUP(F4320,'Customer Info'!A:C,3,0)</f>
        <v>Norris</v>
      </c>
      <c r="I4320" s="5" t="str">
        <f>VLOOKUP(F4320,'Customer Info'!A:E,5,0)</f>
        <v>Bandung</v>
      </c>
      <c r="J4320" s="2" t="s">
        <v>376</v>
      </c>
      <c r="K4320" s="6" t="str">
        <f>VLOOKUP(J4320,'Product Details'!B:C,2,0)</f>
        <v>Furniture</v>
      </c>
      <c r="L4320" s="6" t="str">
        <f>VLOOKUP(J4320,'Product Details'!B:D,3,0)</f>
        <v>Tables</v>
      </c>
      <c r="M4320" s="6" t="s">
        <v>6479</v>
      </c>
      <c r="N4320" s="2">
        <v>8433</v>
      </c>
      <c r="O4320" s="2">
        <v>7801</v>
      </c>
      <c r="P4320" s="2">
        <v>3</v>
      </c>
      <c r="Q4320" s="7">
        <f>O4320*P4320</f>
        <v>23403</v>
      </c>
      <c r="R4320" s="7">
        <f>N4320*P4320</f>
        <v>25299</v>
      </c>
      <c r="S4320" s="2">
        <v>40</v>
      </c>
      <c r="T4320" s="8">
        <f>R4320+S4320</f>
        <v>25339</v>
      </c>
      <c r="U4320" s="8">
        <f>T4320-Q4320</f>
        <v>1936</v>
      </c>
      <c r="V4320" s="2" t="s">
        <v>33</v>
      </c>
      <c r="W4320" s="31">
        <f>IF(T4320&lt;5000,T4320*2%,IF(T4320&lt;25000,T4320*5%,IF(T4320&lt;50000,T4320*7%,IF(T4320&lt;100000,T4320*9%,IF(T4320&lt;250000,T4320*12%,T4320*15%)))))</f>
        <v>1773.7300000000002</v>
      </c>
    </row>
    <row r="4321" spans="1:23" x14ac:dyDescent="0.3">
      <c r="A4321" s="2" t="s">
        <v>3499</v>
      </c>
      <c r="B4321" s="4">
        <v>43664</v>
      </c>
      <c r="C4321" s="4">
        <v>43666</v>
      </c>
      <c r="D4321" s="2" t="s">
        <v>28</v>
      </c>
      <c r="E4321" s="2" t="s">
        <v>36</v>
      </c>
      <c r="F4321" s="2" t="s">
        <v>763</v>
      </c>
      <c r="G4321" s="5" t="str">
        <f>VLOOKUP(F4321,'Customer Info'!A:B,2,0)</f>
        <v>Natalie</v>
      </c>
      <c r="H4321" s="5" t="str">
        <f>VLOOKUP(F4321,'Customer Info'!A:C,3,0)</f>
        <v>Webber</v>
      </c>
      <c r="I4321" s="5" t="str">
        <f>VLOOKUP(F4321,'Customer Info'!A:E,5,0)</f>
        <v>Ningbo</v>
      </c>
      <c r="J4321" s="2" t="s">
        <v>193</v>
      </c>
      <c r="K4321" s="6" t="str">
        <f>VLOOKUP(J4321,'Product Details'!B:C,2,0)</f>
        <v>Office_Supplies</v>
      </c>
      <c r="L4321" s="6" t="str">
        <f>VLOOKUP(J4321,'Product Details'!B:D,3,0)</f>
        <v>Art</v>
      </c>
      <c r="M4321" s="6" t="s">
        <v>6434</v>
      </c>
      <c r="N4321" s="2">
        <v>8448</v>
      </c>
      <c r="O4321" s="2">
        <v>7822</v>
      </c>
      <c r="P4321" s="2">
        <v>3</v>
      </c>
      <c r="Q4321" s="7">
        <f>O4321*P4321</f>
        <v>23466</v>
      </c>
      <c r="R4321" s="7">
        <f>N4321*P4321</f>
        <v>25344</v>
      </c>
      <c r="S4321" s="2">
        <v>75</v>
      </c>
      <c r="T4321" s="8">
        <f>R4321+S4321</f>
        <v>25419</v>
      </c>
      <c r="U4321" s="8">
        <f>T4321-Q4321</f>
        <v>1953</v>
      </c>
      <c r="V4321" s="2" t="s">
        <v>30</v>
      </c>
      <c r="W4321" s="31">
        <f>IF(T4321&lt;5000,T4321*2%,IF(T4321&lt;25000,T4321*5%,IF(T4321&lt;50000,T4321*7%,IF(T4321&lt;100000,T4321*9%,IF(T4321&lt;250000,T4321*12%,T4321*15%)))))</f>
        <v>1779.3300000000002</v>
      </c>
    </row>
    <row r="4322" spans="1:23" x14ac:dyDescent="0.3">
      <c r="A4322" s="2" t="s">
        <v>2302</v>
      </c>
      <c r="B4322" s="4">
        <v>43791</v>
      </c>
      <c r="C4322" s="4">
        <v>43793</v>
      </c>
      <c r="D4322" s="2" t="s">
        <v>28</v>
      </c>
      <c r="E4322" s="2" t="s">
        <v>48</v>
      </c>
      <c r="F4322" s="2" t="s">
        <v>289</v>
      </c>
      <c r="G4322" s="5" t="str">
        <f>VLOOKUP(F4322,'Customer Info'!A:B,2,0)</f>
        <v>Sara</v>
      </c>
      <c r="H4322" s="5" t="str">
        <f>VLOOKUP(F4322,'Customer Info'!A:C,3,0)</f>
        <v>Luxemburg</v>
      </c>
      <c r="I4322" s="5" t="str">
        <f>VLOOKUP(F4322,'Customer Info'!A:E,5,0)</f>
        <v>Luoyang</v>
      </c>
      <c r="J4322" s="2" t="s">
        <v>893</v>
      </c>
      <c r="K4322" s="6" t="str">
        <f>VLOOKUP(J4322,'Product Details'!B:C,2,0)</f>
        <v>Technology</v>
      </c>
      <c r="L4322" s="6" t="str">
        <f>VLOOKUP(J4322,'Product Details'!B:D,3,0)</f>
        <v>Machines</v>
      </c>
      <c r="M4322" s="6" t="s">
        <v>6485</v>
      </c>
      <c r="N4322" s="2">
        <v>8448</v>
      </c>
      <c r="O4322" s="2">
        <v>7822</v>
      </c>
      <c r="P4322" s="2">
        <v>3</v>
      </c>
      <c r="Q4322" s="7">
        <f>O4322*P4322</f>
        <v>23466</v>
      </c>
      <c r="R4322" s="7">
        <f>N4322*P4322</f>
        <v>25344</v>
      </c>
      <c r="S4322" s="2">
        <v>46</v>
      </c>
      <c r="T4322" s="8">
        <f>R4322+S4322</f>
        <v>25390</v>
      </c>
      <c r="U4322" s="8">
        <f>T4322-Q4322</f>
        <v>1924</v>
      </c>
      <c r="V4322" s="2" t="s">
        <v>33</v>
      </c>
      <c r="W4322" s="31">
        <f>IF(T4322&lt;5000,T4322*2%,IF(T4322&lt;25000,T4322*5%,IF(T4322&lt;50000,T4322*7%,IF(T4322&lt;100000,T4322*9%,IF(T4322&lt;250000,T4322*12%,T4322*15%)))))</f>
        <v>1777.3000000000002</v>
      </c>
    </row>
    <row r="4323" spans="1:23" x14ac:dyDescent="0.3">
      <c r="A4323" s="2" t="s">
        <v>3731</v>
      </c>
      <c r="B4323" s="4">
        <v>43862</v>
      </c>
      <c r="C4323" s="4">
        <v>43862</v>
      </c>
      <c r="D4323" s="2" t="s">
        <v>28</v>
      </c>
      <c r="E4323" s="2" t="s">
        <v>29</v>
      </c>
      <c r="F4323" s="2" t="s">
        <v>365</v>
      </c>
      <c r="G4323" s="5" t="str">
        <f>VLOOKUP(F4323,'Customer Info'!A:B,2,0)</f>
        <v>Brendan</v>
      </c>
      <c r="H4323" s="5" t="str">
        <f>VLOOKUP(F4323,'Customer Info'!A:C,3,0)</f>
        <v>Dodson</v>
      </c>
      <c r="I4323" s="5" t="str">
        <f>VLOOKUP(F4323,'Customer Info'!A:E,5,0)</f>
        <v>Adelaide</v>
      </c>
      <c r="J4323" s="2" t="s">
        <v>622</v>
      </c>
      <c r="K4323" s="6" t="str">
        <f>VLOOKUP(J4323,'Product Details'!B:C,2,0)</f>
        <v>Office_Supplies</v>
      </c>
      <c r="L4323" s="6" t="str">
        <f>VLOOKUP(J4323,'Product Details'!B:D,3,0)</f>
        <v>Storage</v>
      </c>
      <c r="M4323" s="6" t="s">
        <v>6547</v>
      </c>
      <c r="N4323" s="2">
        <v>3176</v>
      </c>
      <c r="O4323" s="2">
        <v>3116</v>
      </c>
      <c r="P4323" s="2">
        <v>8</v>
      </c>
      <c r="Q4323" s="7">
        <f>O4323*P4323</f>
        <v>24928</v>
      </c>
      <c r="R4323" s="7">
        <f>N4323*P4323</f>
        <v>25408</v>
      </c>
      <c r="S4323" s="2">
        <v>70</v>
      </c>
      <c r="T4323" s="8">
        <f>R4323+S4323</f>
        <v>25478</v>
      </c>
      <c r="U4323" s="8">
        <f>T4323-Q4323</f>
        <v>550</v>
      </c>
      <c r="V4323" s="2" t="s">
        <v>63</v>
      </c>
      <c r="W4323" s="31">
        <f>IF(T4323&lt;5000,T4323*2%,IF(T4323&lt;25000,T4323*5%,IF(T4323&lt;50000,T4323*7%,IF(T4323&lt;100000,T4323*9%,IF(T4323&lt;250000,T4323*12%,T4323*15%)))))</f>
        <v>1783.4600000000003</v>
      </c>
    </row>
    <row r="4324" spans="1:23" x14ac:dyDescent="0.3">
      <c r="A4324" s="2" t="s">
        <v>2209</v>
      </c>
      <c r="B4324" s="4">
        <v>43376</v>
      </c>
      <c r="C4324" s="4">
        <v>43376</v>
      </c>
      <c r="D4324" s="2" t="s">
        <v>28</v>
      </c>
      <c r="E4324" s="2" t="s">
        <v>91</v>
      </c>
      <c r="F4324" s="2" t="s">
        <v>369</v>
      </c>
      <c r="G4324" s="5" t="str">
        <f>VLOOKUP(F4324,'Customer Info'!A:B,2,0)</f>
        <v>Alex</v>
      </c>
      <c r="H4324" s="5" t="str">
        <f>VLOOKUP(F4324,'Customer Info'!A:C,3,0)</f>
        <v>Avila</v>
      </c>
      <c r="I4324" s="5" t="str">
        <f>VLOOKUP(F4324,'Customer Info'!A:E,5,0)</f>
        <v>Newcastle</v>
      </c>
      <c r="J4324" s="2" t="s">
        <v>170</v>
      </c>
      <c r="K4324" s="6" t="str">
        <f>VLOOKUP(J4324,'Product Details'!B:C,2,0)</f>
        <v>Office_Supplies</v>
      </c>
      <c r="L4324" s="6" t="str">
        <f>VLOOKUP(J4324,'Product Details'!B:D,3,0)</f>
        <v>Labels</v>
      </c>
      <c r="M4324" s="6" t="s">
        <v>6467</v>
      </c>
      <c r="N4324" s="2">
        <v>6354</v>
      </c>
      <c r="O4324" s="2">
        <v>5769</v>
      </c>
      <c r="P4324" s="2">
        <v>4</v>
      </c>
      <c r="Q4324" s="7">
        <f>O4324*P4324</f>
        <v>23076</v>
      </c>
      <c r="R4324" s="7">
        <f>N4324*P4324</f>
        <v>25416</v>
      </c>
      <c r="S4324" s="2">
        <v>98</v>
      </c>
      <c r="T4324" s="8">
        <f>R4324+S4324</f>
        <v>25514</v>
      </c>
      <c r="U4324" s="8">
        <f>T4324-Q4324</f>
        <v>2438</v>
      </c>
      <c r="V4324" s="2" t="s">
        <v>33</v>
      </c>
      <c r="W4324" s="31">
        <f>IF(T4324&lt;5000,T4324*2%,IF(T4324&lt;25000,T4324*5%,IF(T4324&lt;50000,T4324*7%,IF(T4324&lt;100000,T4324*9%,IF(T4324&lt;250000,T4324*12%,T4324*15%)))))</f>
        <v>1785.9800000000002</v>
      </c>
    </row>
    <row r="4325" spans="1:23" x14ac:dyDescent="0.3">
      <c r="A4325" s="2" t="s">
        <v>5103</v>
      </c>
      <c r="B4325" s="4">
        <v>43514</v>
      </c>
      <c r="C4325" s="4">
        <v>43516</v>
      </c>
      <c r="D4325" s="2" t="s">
        <v>28</v>
      </c>
      <c r="E4325" s="2" t="s">
        <v>29</v>
      </c>
      <c r="F4325" s="2" t="s">
        <v>857</v>
      </c>
      <c r="G4325" s="5" t="str">
        <f>VLOOKUP(F4325,'Customer Info'!A:B,2,0)</f>
        <v>Michael</v>
      </c>
      <c r="H4325" s="5" t="str">
        <f>VLOOKUP(F4325,'Customer Info'!A:C,3,0)</f>
        <v>Moore</v>
      </c>
      <c r="I4325" s="5" t="str">
        <f>VLOOKUP(F4325,'Customer Info'!A:E,5,0)</f>
        <v>Medan</v>
      </c>
      <c r="J4325" s="2" t="s">
        <v>74</v>
      </c>
      <c r="K4325" s="6" t="str">
        <f>VLOOKUP(J4325,'Product Details'!B:C,2,0)</f>
        <v>Office_Supplies</v>
      </c>
      <c r="L4325" s="6" t="str">
        <f>VLOOKUP(J4325,'Product Details'!B:D,3,0)</f>
        <v>Fasteners</v>
      </c>
      <c r="M4325" s="6" t="s">
        <v>6459</v>
      </c>
      <c r="N4325" s="2">
        <v>6354</v>
      </c>
      <c r="O4325" s="2">
        <v>5769</v>
      </c>
      <c r="P4325" s="2">
        <v>4</v>
      </c>
      <c r="Q4325" s="7">
        <f>O4325*P4325</f>
        <v>23076</v>
      </c>
      <c r="R4325" s="7">
        <f>N4325*P4325</f>
        <v>25416</v>
      </c>
      <c r="S4325" s="2">
        <v>66</v>
      </c>
      <c r="T4325" s="8">
        <f>R4325+S4325</f>
        <v>25482</v>
      </c>
      <c r="U4325" s="8">
        <f>T4325-Q4325</f>
        <v>2406</v>
      </c>
      <c r="V4325" s="2" t="s">
        <v>33</v>
      </c>
      <c r="W4325" s="31">
        <f>IF(T4325&lt;5000,T4325*2%,IF(T4325&lt;25000,T4325*5%,IF(T4325&lt;50000,T4325*7%,IF(T4325&lt;100000,T4325*9%,IF(T4325&lt;250000,T4325*12%,T4325*15%)))))</f>
        <v>1783.7400000000002</v>
      </c>
    </row>
    <row r="4326" spans="1:23" x14ac:dyDescent="0.3">
      <c r="A4326" s="2" t="s">
        <v>4210</v>
      </c>
      <c r="B4326" s="4">
        <v>43370</v>
      </c>
      <c r="C4326" s="4">
        <v>43370</v>
      </c>
      <c r="D4326" s="2" t="s">
        <v>28</v>
      </c>
      <c r="E4326" s="2" t="s">
        <v>91</v>
      </c>
      <c r="F4326" s="2" t="s">
        <v>512</v>
      </c>
      <c r="G4326" s="5" t="str">
        <f>VLOOKUP(F4326,'Customer Info'!A:B,2,0)</f>
        <v>Barry</v>
      </c>
      <c r="H4326" s="5" t="str">
        <f>VLOOKUP(F4326,'Customer Info'!A:C,3,0)</f>
        <v>Blumstein</v>
      </c>
      <c r="I4326" s="5" t="str">
        <f>VLOOKUP(F4326,'Customer Info'!A:E,5,0)</f>
        <v>Gold Coast</v>
      </c>
      <c r="J4326" s="2" t="s">
        <v>503</v>
      </c>
      <c r="K4326" s="6" t="str">
        <f>VLOOKUP(J4326,'Product Details'!B:C,2,0)</f>
        <v>Technology</v>
      </c>
      <c r="L4326" s="6" t="str">
        <f>VLOOKUP(J4326,'Product Details'!B:D,3,0)</f>
        <v>Machines</v>
      </c>
      <c r="M4326" s="6" t="s">
        <v>6540</v>
      </c>
      <c r="N4326" s="2">
        <v>6354</v>
      </c>
      <c r="O4326" s="2">
        <v>5769</v>
      </c>
      <c r="P4326" s="2">
        <v>4</v>
      </c>
      <c r="Q4326" s="7">
        <f>O4326*P4326</f>
        <v>23076</v>
      </c>
      <c r="R4326" s="7">
        <f>N4326*P4326</f>
        <v>25416</v>
      </c>
      <c r="S4326" s="2">
        <v>48</v>
      </c>
      <c r="T4326" s="8">
        <f>R4326+S4326</f>
        <v>25464</v>
      </c>
      <c r="U4326" s="8">
        <f>T4326-Q4326</f>
        <v>2388</v>
      </c>
      <c r="V4326" s="2" t="s">
        <v>33</v>
      </c>
      <c r="W4326" s="31">
        <f>IF(T4326&lt;5000,T4326*2%,IF(T4326&lt;25000,T4326*5%,IF(T4326&lt;50000,T4326*7%,IF(T4326&lt;100000,T4326*9%,IF(T4326&lt;250000,T4326*12%,T4326*15%)))))</f>
        <v>1782.4800000000002</v>
      </c>
    </row>
    <row r="4327" spans="1:23" x14ac:dyDescent="0.3">
      <c r="A4327" s="2" t="s">
        <v>2865</v>
      </c>
      <c r="B4327" s="4">
        <v>43172</v>
      </c>
      <c r="C4327" s="4">
        <v>43174</v>
      </c>
      <c r="D4327" s="2" t="s">
        <v>28</v>
      </c>
      <c r="E4327" s="2" t="s">
        <v>91</v>
      </c>
      <c r="F4327" s="2" t="s">
        <v>272</v>
      </c>
      <c r="G4327" s="5" t="str">
        <f>VLOOKUP(F4327,'Customer Info'!A:B,2,0)</f>
        <v>Alejandro</v>
      </c>
      <c r="H4327" s="5" t="str">
        <f>VLOOKUP(F4327,'Customer Info'!A:C,3,0)</f>
        <v>Grove</v>
      </c>
      <c r="I4327" s="5" t="str">
        <f>VLOOKUP(F4327,'Customer Info'!A:E,5,0)</f>
        <v>Whyalla</v>
      </c>
      <c r="J4327" s="2" t="s">
        <v>391</v>
      </c>
      <c r="K4327" s="6" t="str">
        <f>VLOOKUP(J4327,'Product Details'!B:C,2,0)</f>
        <v>Office_Supplies</v>
      </c>
      <c r="L4327" s="6" t="str">
        <f>VLOOKUP(J4327,'Product Details'!B:D,3,0)</f>
        <v>Binders</v>
      </c>
      <c r="M4327" s="6" t="s">
        <v>6510</v>
      </c>
      <c r="N4327" s="2">
        <v>8495</v>
      </c>
      <c r="O4327" s="2">
        <v>7647</v>
      </c>
      <c r="P4327" s="2">
        <v>3</v>
      </c>
      <c r="Q4327" s="7">
        <f>O4327*P4327</f>
        <v>22941</v>
      </c>
      <c r="R4327" s="7">
        <f>N4327*P4327</f>
        <v>25485</v>
      </c>
      <c r="S4327" s="2">
        <v>79</v>
      </c>
      <c r="T4327" s="8">
        <f>R4327+S4327</f>
        <v>25564</v>
      </c>
      <c r="U4327" s="8">
        <f>T4327-Q4327</f>
        <v>2623</v>
      </c>
      <c r="V4327" s="2" t="s">
        <v>33</v>
      </c>
      <c r="W4327" s="31">
        <f>IF(T4327&lt;5000,T4327*2%,IF(T4327&lt;25000,T4327*5%,IF(T4327&lt;50000,T4327*7%,IF(T4327&lt;100000,T4327*9%,IF(T4327&lt;250000,T4327*12%,T4327*15%)))))</f>
        <v>1789.4800000000002</v>
      </c>
    </row>
    <row r="4328" spans="1:23" x14ac:dyDescent="0.3">
      <c r="A4328" s="2" t="s">
        <v>2201</v>
      </c>
      <c r="B4328" s="4">
        <v>43376</v>
      </c>
      <c r="C4328" s="4">
        <v>43377</v>
      </c>
      <c r="D4328" s="2" t="s">
        <v>28</v>
      </c>
      <c r="E4328" s="2" t="s">
        <v>36</v>
      </c>
      <c r="F4328" s="2" t="s">
        <v>1165</v>
      </c>
      <c r="G4328" s="5" t="str">
        <f>VLOOKUP(F4328,'Customer Info'!A:B,2,0)</f>
        <v>Don</v>
      </c>
      <c r="H4328" s="5" t="str">
        <f>VLOOKUP(F4328,'Customer Info'!A:C,3,0)</f>
        <v>Weiss</v>
      </c>
      <c r="I4328" s="5" t="str">
        <f>VLOOKUP(F4328,'Customer Info'!A:E,5,0)</f>
        <v>Sydney</v>
      </c>
      <c r="J4328" s="2" t="s">
        <v>1405</v>
      </c>
      <c r="K4328" s="6" t="str">
        <f>VLOOKUP(J4328,'Product Details'!B:C,2,0)</f>
        <v>Office_Supplies</v>
      </c>
      <c r="L4328" s="6" t="str">
        <f>VLOOKUP(J4328,'Product Details'!B:D,3,0)</f>
        <v>Art</v>
      </c>
      <c r="M4328" s="6" t="s">
        <v>6495</v>
      </c>
      <c r="N4328" s="2">
        <v>3192</v>
      </c>
      <c r="O4328" s="2">
        <v>3011</v>
      </c>
      <c r="P4328" s="2">
        <v>8</v>
      </c>
      <c r="Q4328" s="7">
        <f>O4328*P4328</f>
        <v>24088</v>
      </c>
      <c r="R4328" s="7">
        <f>N4328*P4328</f>
        <v>25536</v>
      </c>
      <c r="S4328" s="2">
        <v>28</v>
      </c>
      <c r="T4328" s="8">
        <f>R4328+S4328</f>
        <v>25564</v>
      </c>
      <c r="U4328" s="8">
        <f>T4328-Q4328</f>
        <v>1476</v>
      </c>
      <c r="V4328" s="2" t="s">
        <v>33</v>
      </c>
      <c r="W4328" s="31">
        <f>IF(T4328&lt;5000,T4328*2%,IF(T4328&lt;25000,T4328*5%,IF(T4328&lt;50000,T4328*7%,IF(T4328&lt;100000,T4328*9%,IF(T4328&lt;250000,T4328*12%,T4328*15%)))))</f>
        <v>1789.4800000000002</v>
      </c>
    </row>
    <row r="4329" spans="1:23" x14ac:dyDescent="0.3">
      <c r="A4329" s="2" t="s">
        <v>3833</v>
      </c>
      <c r="B4329" s="4">
        <v>43983</v>
      </c>
      <c r="C4329" s="4">
        <v>43984</v>
      </c>
      <c r="D4329" s="2" t="s">
        <v>35</v>
      </c>
      <c r="E4329" s="2" t="s">
        <v>36</v>
      </c>
      <c r="F4329" s="2" t="s">
        <v>593</v>
      </c>
      <c r="G4329" s="5" t="str">
        <f>VLOOKUP(F4329,'Customer Info'!A:B,2,0)</f>
        <v>Fred</v>
      </c>
      <c r="H4329" s="5" t="str">
        <f>VLOOKUP(F4329,'Customer Info'!A:C,3,0)</f>
        <v>Wasserman</v>
      </c>
      <c r="I4329" s="5" t="str">
        <f>VLOOKUP(F4329,'Customer Info'!A:E,5,0)</f>
        <v>Willich</v>
      </c>
      <c r="J4329" s="2" t="s">
        <v>150</v>
      </c>
      <c r="K4329" s="6" t="str">
        <f>VLOOKUP(J4329,'Product Details'!B:C,2,0)</f>
        <v>Office_Supplies</v>
      </c>
      <c r="L4329" s="6" t="str">
        <f>VLOOKUP(J4329,'Product Details'!B:D,3,0)</f>
        <v>Appliances</v>
      </c>
      <c r="M4329" s="6" t="s">
        <v>6528</v>
      </c>
      <c r="N4329" s="2">
        <v>6400</v>
      </c>
      <c r="O4329" s="2">
        <v>6401</v>
      </c>
      <c r="P4329" s="2">
        <v>4</v>
      </c>
      <c r="Q4329" s="7">
        <f>O4329*P4329</f>
        <v>25604</v>
      </c>
      <c r="R4329" s="7">
        <f>N4329*P4329</f>
        <v>25600</v>
      </c>
      <c r="S4329" s="2">
        <v>88</v>
      </c>
      <c r="T4329" s="8">
        <f>R4329+S4329</f>
        <v>25688</v>
      </c>
      <c r="U4329" s="8">
        <f>T4329-Q4329</f>
        <v>84</v>
      </c>
      <c r="V4329" s="2" t="s">
        <v>33</v>
      </c>
      <c r="W4329" s="31">
        <f>IF(T4329&lt;5000,T4329*2%,IF(T4329&lt;25000,T4329*5%,IF(T4329&lt;50000,T4329*7%,IF(T4329&lt;100000,T4329*9%,IF(T4329&lt;250000,T4329*12%,T4329*15%)))))</f>
        <v>1798.16</v>
      </c>
    </row>
    <row r="4330" spans="1:23" x14ac:dyDescent="0.3">
      <c r="A4330" s="2" t="s">
        <v>3448</v>
      </c>
      <c r="B4330" s="4">
        <v>43804</v>
      </c>
      <c r="C4330" s="4">
        <v>43806</v>
      </c>
      <c r="D4330" s="2" t="s">
        <v>35</v>
      </c>
      <c r="E4330" s="2" t="s">
        <v>68</v>
      </c>
      <c r="F4330" s="2" t="s">
        <v>1746</v>
      </c>
      <c r="G4330" s="5" t="str">
        <f>VLOOKUP(F4330,'Customer Info'!A:B,2,0)</f>
        <v>Aaron</v>
      </c>
      <c r="H4330" s="5" t="str">
        <f>VLOOKUP(F4330,'Customer Info'!A:C,3,0)</f>
        <v>Smayling</v>
      </c>
      <c r="I4330" s="5" t="str">
        <f>VLOOKUP(F4330,'Customer Info'!A:E,5,0)</f>
        <v>Port Macquarie</v>
      </c>
      <c r="J4330" s="2" t="s">
        <v>86</v>
      </c>
      <c r="K4330" s="6" t="str">
        <f>VLOOKUP(J4330,'Product Details'!B:C,2,0)</f>
        <v>Office_Supplies</v>
      </c>
      <c r="L4330" s="6" t="str">
        <f>VLOOKUP(J4330,'Product Details'!B:D,3,0)</f>
        <v>Storage</v>
      </c>
      <c r="M4330" s="6" t="s">
        <v>6507</v>
      </c>
      <c r="N4330" s="2">
        <v>6400</v>
      </c>
      <c r="O4330" s="2">
        <v>6401</v>
      </c>
      <c r="P4330" s="2">
        <v>4</v>
      </c>
      <c r="Q4330" s="7">
        <f>O4330*P4330</f>
        <v>25604</v>
      </c>
      <c r="R4330" s="7">
        <f>N4330*P4330</f>
        <v>25600</v>
      </c>
      <c r="S4330" s="2">
        <v>79</v>
      </c>
      <c r="T4330" s="8">
        <f>R4330+S4330</f>
        <v>25679</v>
      </c>
      <c r="U4330" s="8">
        <f>T4330-Q4330</f>
        <v>75</v>
      </c>
      <c r="V4330" s="2" t="s">
        <v>63</v>
      </c>
      <c r="W4330" s="31">
        <f>IF(T4330&lt;5000,T4330*2%,IF(T4330&lt;25000,T4330*5%,IF(T4330&lt;50000,T4330*7%,IF(T4330&lt;100000,T4330*9%,IF(T4330&lt;250000,T4330*12%,T4330*15%)))))</f>
        <v>1797.5300000000002</v>
      </c>
    </row>
    <row r="4331" spans="1:23" x14ac:dyDescent="0.3">
      <c r="A4331" s="2" t="s">
        <v>4791</v>
      </c>
      <c r="B4331" s="4">
        <v>43255</v>
      </c>
      <c r="C4331" s="4">
        <v>43255</v>
      </c>
      <c r="D4331" s="2" t="s">
        <v>35</v>
      </c>
      <c r="E4331" s="2" t="s">
        <v>68</v>
      </c>
      <c r="F4331" s="2" t="s">
        <v>2958</v>
      </c>
      <c r="G4331" s="5" t="str">
        <f>VLOOKUP(F4331,'Customer Info'!A:B,2,0)</f>
        <v>Craig</v>
      </c>
      <c r="H4331" s="5" t="str">
        <f>VLOOKUP(F4331,'Customer Info'!A:C,3,0)</f>
        <v>Yedwab</v>
      </c>
      <c r="I4331" s="5" t="str">
        <f>VLOOKUP(F4331,'Customer Info'!A:E,5,0)</f>
        <v>Aligarh</v>
      </c>
      <c r="J4331" s="2" t="s">
        <v>223</v>
      </c>
      <c r="K4331" s="6" t="str">
        <f>VLOOKUP(J4331,'Product Details'!B:C,2,0)</f>
        <v>Office_Supplies</v>
      </c>
      <c r="L4331" s="6" t="str">
        <f>VLOOKUP(J4331,'Product Details'!B:D,3,0)</f>
        <v>Supplies</v>
      </c>
      <c r="M4331" s="6" t="s">
        <v>6445</v>
      </c>
      <c r="N4331" s="2">
        <v>25658</v>
      </c>
      <c r="O4331" s="2">
        <v>24466</v>
      </c>
      <c r="P4331" s="2">
        <v>1</v>
      </c>
      <c r="Q4331" s="7">
        <f>O4331*P4331</f>
        <v>24466</v>
      </c>
      <c r="R4331" s="7">
        <f>N4331*P4331</f>
        <v>25658</v>
      </c>
      <c r="S4331" s="2">
        <v>86</v>
      </c>
      <c r="T4331" s="8">
        <f>R4331+S4331</f>
        <v>25744</v>
      </c>
      <c r="U4331" s="8">
        <f>T4331-Q4331</f>
        <v>1278</v>
      </c>
      <c r="V4331" s="2" t="s">
        <v>63</v>
      </c>
      <c r="W4331" s="31">
        <f>IF(T4331&lt;5000,T4331*2%,IF(T4331&lt;25000,T4331*5%,IF(T4331&lt;50000,T4331*7%,IF(T4331&lt;100000,T4331*9%,IF(T4331&lt;250000,T4331*12%,T4331*15%)))))</f>
        <v>1802.0800000000002</v>
      </c>
    </row>
    <row r="4332" spans="1:23" x14ac:dyDescent="0.3">
      <c r="A4332" s="2" t="s">
        <v>5242</v>
      </c>
      <c r="B4332" s="4">
        <v>43747</v>
      </c>
      <c r="C4332" s="4">
        <v>43748</v>
      </c>
      <c r="D4332" s="2" t="s">
        <v>35</v>
      </c>
      <c r="E4332" s="2" t="s">
        <v>43</v>
      </c>
      <c r="F4332" s="2" t="s">
        <v>469</v>
      </c>
      <c r="G4332" s="5" t="str">
        <f>VLOOKUP(F4332,'Customer Info'!A:B,2,0)</f>
        <v>Charles</v>
      </c>
      <c r="H4332" s="5" t="str">
        <f>VLOOKUP(F4332,'Customer Info'!A:C,3,0)</f>
        <v>Sheldon</v>
      </c>
      <c r="I4332" s="5" t="str">
        <f>VLOOKUP(F4332,'Customer Info'!A:E,5,0)</f>
        <v>Jakarta</v>
      </c>
      <c r="J4332" s="2" t="s">
        <v>532</v>
      </c>
      <c r="K4332" s="6" t="str">
        <f>VLOOKUP(J4332,'Product Details'!B:C,2,0)</f>
        <v>Office_Supplies</v>
      </c>
      <c r="L4332" s="6" t="str">
        <f>VLOOKUP(J4332,'Product Details'!B:D,3,0)</f>
        <v>Supplies</v>
      </c>
      <c r="M4332" s="6" t="s">
        <v>6424</v>
      </c>
      <c r="N4332" s="2">
        <v>25658</v>
      </c>
      <c r="O4332" s="2">
        <v>24466</v>
      </c>
      <c r="P4332" s="2">
        <v>1</v>
      </c>
      <c r="Q4332" s="7">
        <f>O4332*P4332</f>
        <v>24466</v>
      </c>
      <c r="R4332" s="7">
        <f>N4332*P4332</f>
        <v>25658</v>
      </c>
      <c r="S4332" s="2">
        <v>60</v>
      </c>
      <c r="T4332" s="8">
        <f>R4332+S4332</f>
        <v>25718</v>
      </c>
      <c r="U4332" s="8">
        <f>T4332-Q4332</f>
        <v>1252</v>
      </c>
      <c r="V4332" s="2" t="s">
        <v>33</v>
      </c>
      <c r="W4332" s="31">
        <f>IF(T4332&lt;5000,T4332*2%,IF(T4332&lt;25000,T4332*5%,IF(T4332&lt;50000,T4332*7%,IF(T4332&lt;100000,T4332*9%,IF(T4332&lt;250000,T4332*12%,T4332*15%)))))</f>
        <v>1800.2600000000002</v>
      </c>
    </row>
    <row r="4333" spans="1:23" x14ac:dyDescent="0.3">
      <c r="A4333" s="2" t="s">
        <v>5266</v>
      </c>
      <c r="B4333" s="4">
        <v>43904</v>
      </c>
      <c r="C4333" s="4">
        <v>43905</v>
      </c>
      <c r="D4333" s="2" t="s">
        <v>35</v>
      </c>
      <c r="E4333" s="2" t="s">
        <v>43</v>
      </c>
      <c r="F4333" s="2" t="s">
        <v>1599</v>
      </c>
      <c r="G4333" s="5" t="str">
        <f>VLOOKUP(F4333,'Customer Info'!A:B,2,0)</f>
        <v>Brendan</v>
      </c>
      <c r="H4333" s="5" t="str">
        <f>VLOOKUP(F4333,'Customer Info'!A:C,3,0)</f>
        <v>Murry</v>
      </c>
      <c r="I4333" s="5" t="str">
        <f>VLOOKUP(F4333,'Customer Info'!A:E,5,0)</f>
        <v>Brahmapur</v>
      </c>
      <c r="J4333" s="2" t="s">
        <v>694</v>
      </c>
      <c r="K4333" s="6" t="str">
        <f>VLOOKUP(J4333,'Product Details'!B:C,2,0)</f>
        <v>Office_Supplies</v>
      </c>
      <c r="L4333" s="6" t="str">
        <f>VLOOKUP(J4333,'Product Details'!B:D,3,0)</f>
        <v>Binders</v>
      </c>
      <c r="M4333" s="6" t="s">
        <v>6524</v>
      </c>
      <c r="N4333" s="2">
        <v>25658</v>
      </c>
      <c r="O4333" s="2">
        <v>24466</v>
      </c>
      <c r="P4333" s="2">
        <v>1</v>
      </c>
      <c r="Q4333" s="7">
        <f>O4333*P4333</f>
        <v>24466</v>
      </c>
      <c r="R4333" s="7">
        <f>N4333*P4333</f>
        <v>25658</v>
      </c>
      <c r="S4333" s="2">
        <v>34</v>
      </c>
      <c r="T4333" s="8">
        <f>R4333+S4333</f>
        <v>25692</v>
      </c>
      <c r="U4333" s="8">
        <f>T4333-Q4333</f>
        <v>1226</v>
      </c>
      <c r="V4333" s="2" t="s">
        <v>33</v>
      </c>
      <c r="W4333" s="31">
        <f>IF(T4333&lt;5000,T4333*2%,IF(T4333&lt;25000,T4333*5%,IF(T4333&lt;50000,T4333*7%,IF(T4333&lt;100000,T4333*9%,IF(T4333&lt;250000,T4333*12%,T4333*15%)))))</f>
        <v>1798.4400000000003</v>
      </c>
    </row>
    <row r="4334" spans="1:23" x14ac:dyDescent="0.3">
      <c r="A4334" s="2" t="s">
        <v>3817</v>
      </c>
      <c r="B4334" s="4">
        <v>44132</v>
      </c>
      <c r="C4334" s="4">
        <v>44132</v>
      </c>
      <c r="D4334" s="2" t="s">
        <v>28</v>
      </c>
      <c r="E4334" s="2" t="s">
        <v>91</v>
      </c>
      <c r="F4334" s="2" t="s">
        <v>1263</v>
      </c>
      <c r="G4334" s="5" t="str">
        <f>VLOOKUP(F4334,'Customer Info'!A:B,2,0)</f>
        <v>Heather</v>
      </c>
      <c r="H4334" s="5" t="str">
        <f>VLOOKUP(F4334,'Customer Info'!A:C,3,0)</f>
        <v>Kirkland</v>
      </c>
      <c r="I4334" s="5" t="str">
        <f>VLOOKUP(F4334,'Customer Info'!A:E,5,0)</f>
        <v>Luoyang</v>
      </c>
      <c r="J4334" s="2" t="s">
        <v>424</v>
      </c>
      <c r="K4334" s="6" t="str">
        <f>VLOOKUP(J4334,'Product Details'!B:C,2,0)</f>
        <v>Office_Supplies</v>
      </c>
      <c r="L4334" s="6" t="str">
        <f>VLOOKUP(J4334,'Product Details'!B:D,3,0)</f>
        <v>Supplies</v>
      </c>
      <c r="M4334" s="6" t="s">
        <v>6398</v>
      </c>
      <c r="N4334" s="2">
        <v>3224</v>
      </c>
      <c r="O4334" s="2">
        <v>2901</v>
      </c>
      <c r="P4334" s="2">
        <v>8</v>
      </c>
      <c r="Q4334" s="7">
        <f>O4334*P4334</f>
        <v>23208</v>
      </c>
      <c r="R4334" s="7">
        <f>N4334*P4334</f>
        <v>25792</v>
      </c>
      <c r="S4334" s="2">
        <v>26</v>
      </c>
      <c r="T4334" s="8">
        <f>R4334+S4334</f>
        <v>25818</v>
      </c>
      <c r="U4334" s="8">
        <f>T4334-Q4334</f>
        <v>2610</v>
      </c>
      <c r="V4334" s="2" t="s">
        <v>33</v>
      </c>
      <c r="W4334" s="31">
        <f>IF(T4334&lt;5000,T4334*2%,IF(T4334&lt;25000,T4334*5%,IF(T4334&lt;50000,T4334*7%,IF(T4334&lt;100000,T4334*9%,IF(T4334&lt;250000,T4334*12%,T4334*15%)))))</f>
        <v>1807.2600000000002</v>
      </c>
    </row>
    <row r="4335" spans="1:23" x14ac:dyDescent="0.3">
      <c r="A4335" s="2" t="s">
        <v>3581</v>
      </c>
      <c r="B4335" s="4">
        <v>43568</v>
      </c>
      <c r="C4335" s="4">
        <v>43568</v>
      </c>
      <c r="D4335" s="2" t="s">
        <v>28</v>
      </c>
      <c r="E4335" s="2" t="s">
        <v>48</v>
      </c>
      <c r="F4335" s="2" t="s">
        <v>338</v>
      </c>
      <c r="G4335" s="5" t="str">
        <f>VLOOKUP(F4335,'Customer Info'!A:B,2,0)</f>
        <v>Beth</v>
      </c>
      <c r="H4335" s="5" t="str">
        <f>VLOOKUP(F4335,'Customer Info'!A:C,3,0)</f>
        <v>Thompson</v>
      </c>
      <c r="I4335" s="5" t="str">
        <f>VLOOKUP(F4335,'Customer Info'!A:E,5,0)</f>
        <v>Lohne</v>
      </c>
      <c r="J4335" s="2" t="s">
        <v>325</v>
      </c>
      <c r="K4335" s="6" t="str">
        <f>VLOOKUP(J4335,'Product Details'!B:C,2,0)</f>
        <v>Technology</v>
      </c>
      <c r="L4335" s="6" t="str">
        <f>VLOOKUP(J4335,'Product Details'!B:D,3,0)</f>
        <v>Copiers</v>
      </c>
      <c r="M4335" s="6" t="s">
        <v>6415</v>
      </c>
      <c r="N4335" s="2">
        <v>8617</v>
      </c>
      <c r="O4335" s="2">
        <v>7900</v>
      </c>
      <c r="P4335" s="2">
        <v>3</v>
      </c>
      <c r="Q4335" s="7">
        <f>O4335*P4335</f>
        <v>23700</v>
      </c>
      <c r="R4335" s="7">
        <f>N4335*P4335</f>
        <v>25851</v>
      </c>
      <c r="S4335" s="2">
        <v>68</v>
      </c>
      <c r="T4335" s="8">
        <f>R4335+S4335</f>
        <v>25919</v>
      </c>
      <c r="U4335" s="8">
        <f>T4335-Q4335</f>
        <v>2219</v>
      </c>
      <c r="V4335" s="2" t="s">
        <v>33</v>
      </c>
      <c r="W4335" s="31">
        <f>IF(T4335&lt;5000,T4335*2%,IF(T4335&lt;25000,T4335*5%,IF(T4335&lt;50000,T4335*7%,IF(T4335&lt;100000,T4335*9%,IF(T4335&lt;250000,T4335*12%,T4335*15%)))))</f>
        <v>1814.3300000000002</v>
      </c>
    </row>
    <row r="4336" spans="1:23" x14ac:dyDescent="0.3">
      <c r="A4336" s="2" t="s">
        <v>3435</v>
      </c>
      <c r="B4336" s="4">
        <v>43580</v>
      </c>
      <c r="C4336" s="4">
        <v>43582</v>
      </c>
      <c r="D4336" s="2" t="s">
        <v>35</v>
      </c>
      <c r="E4336" s="2" t="s">
        <v>91</v>
      </c>
      <c r="F4336" s="2" t="s">
        <v>1660</v>
      </c>
      <c r="G4336" s="5" t="str">
        <f>VLOOKUP(F4336,'Customer Info'!A:B,2,0)</f>
        <v>Toby</v>
      </c>
      <c r="H4336" s="5" t="str">
        <f>VLOOKUP(F4336,'Customer Info'!A:C,3,0)</f>
        <v>Carlisle</v>
      </c>
      <c r="I4336" s="5" t="str">
        <f>VLOOKUP(F4336,'Customer Info'!A:E,5,0)</f>
        <v>Depok</v>
      </c>
      <c r="J4336" s="2" t="s">
        <v>632</v>
      </c>
      <c r="K4336" s="6" t="str">
        <f>VLOOKUP(J4336,'Product Details'!B:C,2,0)</f>
        <v>Office_Supplies</v>
      </c>
      <c r="L4336" s="6" t="str">
        <f>VLOOKUP(J4336,'Product Details'!B:D,3,0)</f>
        <v>Appliances</v>
      </c>
      <c r="M4336" s="6" t="s">
        <v>6499</v>
      </c>
      <c r="N4336" s="2">
        <v>8619</v>
      </c>
      <c r="O4336" s="2">
        <v>7759</v>
      </c>
      <c r="P4336" s="2">
        <v>3</v>
      </c>
      <c r="Q4336" s="7">
        <f>O4336*P4336</f>
        <v>23277</v>
      </c>
      <c r="R4336" s="7">
        <f>N4336*P4336</f>
        <v>25857</v>
      </c>
      <c r="S4336" s="2">
        <v>86</v>
      </c>
      <c r="T4336" s="8">
        <f>R4336+S4336</f>
        <v>25943</v>
      </c>
      <c r="U4336" s="8">
        <f>T4336-Q4336</f>
        <v>2666</v>
      </c>
      <c r="V4336" s="2" t="s">
        <v>30</v>
      </c>
      <c r="W4336" s="31">
        <f>IF(T4336&lt;5000,T4336*2%,IF(T4336&lt;25000,T4336*5%,IF(T4336&lt;50000,T4336*7%,IF(T4336&lt;100000,T4336*9%,IF(T4336&lt;250000,T4336*12%,T4336*15%)))))</f>
        <v>1816.0100000000002</v>
      </c>
    </row>
    <row r="4337" spans="1:23" x14ac:dyDescent="0.3">
      <c r="A4337" s="2" t="s">
        <v>3025</v>
      </c>
      <c r="B4337" s="4">
        <v>43277</v>
      </c>
      <c r="C4337" s="4">
        <v>43277</v>
      </c>
      <c r="D4337" s="2" t="s">
        <v>35</v>
      </c>
      <c r="E4337" s="2" t="s">
        <v>48</v>
      </c>
      <c r="F4337" s="2" t="s">
        <v>58</v>
      </c>
      <c r="G4337" s="5" t="str">
        <f>VLOOKUP(F4337,'Customer Info'!A:B,2,0)</f>
        <v>Jeremy</v>
      </c>
      <c r="H4337" s="5" t="str">
        <f>VLOOKUP(F4337,'Customer Info'!A:C,3,0)</f>
        <v>Ellison</v>
      </c>
      <c r="I4337" s="5" t="str">
        <f>VLOOKUP(F4337,'Customer Info'!A:E,5,0)</f>
        <v>Jammu</v>
      </c>
      <c r="J4337" s="2" t="s">
        <v>59</v>
      </c>
      <c r="K4337" s="6" t="str">
        <f>VLOOKUP(J4337,'Product Details'!B:C,2,0)</f>
        <v>Technology</v>
      </c>
      <c r="L4337" s="6" t="str">
        <f>VLOOKUP(J4337,'Product Details'!B:D,3,0)</f>
        <v>Accessories</v>
      </c>
      <c r="M4337" s="6" t="s">
        <v>6442</v>
      </c>
      <c r="N4337" s="2">
        <v>8619</v>
      </c>
      <c r="O4337" s="2">
        <v>7759</v>
      </c>
      <c r="P4337" s="2">
        <v>3</v>
      </c>
      <c r="Q4337" s="7">
        <f>O4337*P4337</f>
        <v>23277</v>
      </c>
      <c r="R4337" s="7">
        <f>N4337*P4337</f>
        <v>25857</v>
      </c>
      <c r="S4337" s="2">
        <v>60</v>
      </c>
      <c r="T4337" s="8">
        <f>R4337+S4337</f>
        <v>25917</v>
      </c>
      <c r="U4337" s="8">
        <f>T4337-Q4337</f>
        <v>2640</v>
      </c>
      <c r="V4337" s="2" t="s">
        <v>33</v>
      </c>
      <c r="W4337" s="31">
        <f>IF(T4337&lt;5000,T4337*2%,IF(T4337&lt;25000,T4337*5%,IF(T4337&lt;50000,T4337*7%,IF(T4337&lt;100000,T4337*9%,IF(T4337&lt;250000,T4337*12%,T4337*15%)))))</f>
        <v>1814.1900000000003</v>
      </c>
    </row>
    <row r="4338" spans="1:23" x14ac:dyDescent="0.3">
      <c r="A4338" s="2" t="s">
        <v>4342</v>
      </c>
      <c r="B4338" s="4">
        <v>43513</v>
      </c>
      <c r="C4338" s="4">
        <v>43515</v>
      </c>
      <c r="D4338" s="2" t="s">
        <v>35</v>
      </c>
      <c r="E4338" s="2" t="s">
        <v>91</v>
      </c>
      <c r="F4338" s="2" t="s">
        <v>82</v>
      </c>
      <c r="G4338" s="5" t="str">
        <f>VLOOKUP(F4338,'Customer Info'!A:B,2,0)</f>
        <v>Adam</v>
      </c>
      <c r="H4338" s="5" t="str">
        <f>VLOOKUP(F4338,'Customer Info'!A:C,3,0)</f>
        <v>Bellavance</v>
      </c>
      <c r="I4338" s="5" t="str">
        <f>VLOOKUP(F4338,'Customer Info'!A:E,5,0)</f>
        <v>Medan</v>
      </c>
      <c r="J4338" s="2" t="s">
        <v>172</v>
      </c>
      <c r="K4338" s="6" t="str">
        <f>VLOOKUP(J4338,'Product Details'!B:C,2,0)</f>
        <v>Office_Supplies</v>
      </c>
      <c r="L4338" s="6" t="str">
        <f>VLOOKUP(J4338,'Product Details'!B:D,3,0)</f>
        <v>Fasteners</v>
      </c>
      <c r="M4338" s="6" t="s">
        <v>6539</v>
      </c>
      <c r="N4338" s="2">
        <v>8619</v>
      </c>
      <c r="O4338" s="2">
        <v>7759</v>
      </c>
      <c r="P4338" s="2">
        <v>3</v>
      </c>
      <c r="Q4338" s="7">
        <f>O4338*P4338</f>
        <v>23277</v>
      </c>
      <c r="R4338" s="7">
        <f>N4338*P4338</f>
        <v>25857</v>
      </c>
      <c r="S4338" s="2">
        <v>28</v>
      </c>
      <c r="T4338" s="8">
        <f>R4338+S4338</f>
        <v>25885</v>
      </c>
      <c r="U4338" s="8">
        <f>T4338-Q4338</f>
        <v>2608</v>
      </c>
      <c r="V4338" s="2" t="s">
        <v>63</v>
      </c>
      <c r="W4338" s="31">
        <f>IF(T4338&lt;5000,T4338*2%,IF(T4338&lt;25000,T4338*5%,IF(T4338&lt;50000,T4338*7%,IF(T4338&lt;100000,T4338*9%,IF(T4338&lt;250000,T4338*12%,T4338*15%)))))</f>
        <v>1811.9500000000003</v>
      </c>
    </row>
    <row r="4339" spans="1:23" x14ac:dyDescent="0.3">
      <c r="A4339" s="2" t="s">
        <v>5150</v>
      </c>
      <c r="B4339" s="4">
        <v>43783</v>
      </c>
      <c r="C4339" s="4">
        <v>43783</v>
      </c>
      <c r="D4339" s="2" t="s">
        <v>35</v>
      </c>
      <c r="E4339" s="2" t="s">
        <v>36</v>
      </c>
      <c r="F4339" s="2" t="s">
        <v>1036</v>
      </c>
      <c r="G4339" s="5" t="str">
        <f>VLOOKUP(F4339,'Customer Info'!A:B,2,0)</f>
        <v>Ralph</v>
      </c>
      <c r="H4339" s="5" t="str">
        <f>VLOOKUP(F4339,'Customer Info'!A:C,3,0)</f>
        <v>Arnett</v>
      </c>
      <c r="I4339" s="5" t="str">
        <f>VLOOKUP(F4339,'Customer Info'!A:E,5,0)</f>
        <v>Jhansi</v>
      </c>
      <c r="J4339" s="2" t="s">
        <v>53</v>
      </c>
      <c r="K4339" s="6" t="str">
        <f>VLOOKUP(J4339,'Product Details'!B:C,2,0)</f>
        <v>Furniture</v>
      </c>
      <c r="L4339" s="6" t="str">
        <f>VLOOKUP(J4339,'Product Details'!B:D,3,0)</f>
        <v>Tables</v>
      </c>
      <c r="M4339" s="6" t="s">
        <v>6565</v>
      </c>
      <c r="N4339" s="2">
        <v>8630</v>
      </c>
      <c r="O4339" s="2">
        <v>8303</v>
      </c>
      <c r="P4339" s="2">
        <v>3</v>
      </c>
      <c r="Q4339" s="7">
        <f>O4339*P4339</f>
        <v>24909</v>
      </c>
      <c r="R4339" s="7">
        <f>N4339*P4339</f>
        <v>25890</v>
      </c>
      <c r="S4339" s="2">
        <v>70</v>
      </c>
      <c r="T4339" s="8">
        <f>R4339+S4339</f>
        <v>25960</v>
      </c>
      <c r="U4339" s="8">
        <f>T4339-Q4339</f>
        <v>1051</v>
      </c>
      <c r="V4339" s="2" t="s">
        <v>63</v>
      </c>
      <c r="W4339" s="31">
        <f>IF(T4339&lt;5000,T4339*2%,IF(T4339&lt;25000,T4339*5%,IF(T4339&lt;50000,T4339*7%,IF(T4339&lt;100000,T4339*9%,IF(T4339&lt;250000,T4339*12%,T4339*15%)))))</f>
        <v>1817.2000000000003</v>
      </c>
    </row>
    <row r="4340" spans="1:23" x14ac:dyDescent="0.3">
      <c r="A4340" s="2" t="s">
        <v>776</v>
      </c>
      <c r="B4340" s="4">
        <v>43253</v>
      </c>
      <c r="C4340" s="4">
        <v>43253</v>
      </c>
      <c r="D4340" s="2" t="s">
        <v>35</v>
      </c>
      <c r="E4340" s="2" t="s">
        <v>68</v>
      </c>
      <c r="F4340" s="2" t="s">
        <v>777</v>
      </c>
      <c r="G4340" s="5" t="str">
        <f>VLOOKUP(F4340,'Customer Info'!A:B,2,0)</f>
        <v>Dorothy</v>
      </c>
      <c r="H4340" s="5" t="str">
        <f>VLOOKUP(F4340,'Customer Info'!A:C,3,0)</f>
        <v>Badders</v>
      </c>
      <c r="I4340" s="5" t="str">
        <f>VLOOKUP(F4340,'Customer Info'!A:E,5,0)</f>
        <v>Nanning</v>
      </c>
      <c r="J4340" s="2" t="s">
        <v>532</v>
      </c>
      <c r="K4340" s="6" t="str">
        <f>VLOOKUP(J4340,'Product Details'!B:C,2,0)</f>
        <v>Office_Supplies</v>
      </c>
      <c r="L4340" s="6" t="str">
        <f>VLOOKUP(J4340,'Product Details'!B:D,3,0)</f>
        <v>Supplies</v>
      </c>
      <c r="M4340" s="6" t="s">
        <v>6424</v>
      </c>
      <c r="N4340" s="2">
        <v>8630</v>
      </c>
      <c r="O4340" s="2">
        <v>8303</v>
      </c>
      <c r="P4340" s="2">
        <v>3</v>
      </c>
      <c r="Q4340" s="7">
        <f>O4340*P4340</f>
        <v>24909</v>
      </c>
      <c r="R4340" s="7">
        <f>N4340*P4340</f>
        <v>25890</v>
      </c>
      <c r="S4340" s="2">
        <v>34</v>
      </c>
      <c r="T4340" s="8">
        <f>R4340+S4340</f>
        <v>25924</v>
      </c>
      <c r="U4340" s="8">
        <f>T4340-Q4340</f>
        <v>1015</v>
      </c>
      <c r="V4340" s="2" t="s">
        <v>63</v>
      </c>
      <c r="W4340" s="31">
        <f>IF(T4340&lt;5000,T4340*2%,IF(T4340&lt;25000,T4340*5%,IF(T4340&lt;50000,T4340*7%,IF(T4340&lt;100000,T4340*9%,IF(T4340&lt;250000,T4340*12%,T4340*15%)))))</f>
        <v>1814.68</v>
      </c>
    </row>
    <row r="4341" spans="1:23" x14ac:dyDescent="0.3">
      <c r="A4341" s="2" t="s">
        <v>299</v>
      </c>
      <c r="B4341" s="4">
        <v>43177</v>
      </c>
      <c r="C4341" s="4">
        <v>43177</v>
      </c>
      <c r="D4341" s="2" t="s">
        <v>35</v>
      </c>
      <c r="E4341" s="2" t="s">
        <v>91</v>
      </c>
      <c r="F4341" s="2" t="s">
        <v>300</v>
      </c>
      <c r="G4341" s="5" t="str">
        <f>VLOOKUP(F4341,'Customer Info'!A:B,2,0)</f>
        <v>Toby</v>
      </c>
      <c r="H4341" s="5" t="str">
        <f>VLOOKUP(F4341,'Customer Info'!A:C,3,0)</f>
        <v>Braunhardt</v>
      </c>
      <c r="I4341" s="5" t="str">
        <f>VLOOKUP(F4341,'Customer Info'!A:E,5,0)</f>
        <v>Jiangyan</v>
      </c>
      <c r="J4341" s="2" t="s">
        <v>301</v>
      </c>
      <c r="K4341" s="6" t="str">
        <f>VLOOKUP(J4341,'Product Details'!B:C,2,0)</f>
        <v>Technology</v>
      </c>
      <c r="L4341" s="6" t="str">
        <f>VLOOKUP(J4341,'Product Details'!B:D,3,0)</f>
        <v>Machines</v>
      </c>
      <c r="M4341" s="6" t="s">
        <v>6520</v>
      </c>
      <c r="N4341" s="2">
        <v>8651</v>
      </c>
      <c r="O4341" s="2">
        <v>8081</v>
      </c>
      <c r="P4341" s="2">
        <v>3</v>
      </c>
      <c r="Q4341" s="7">
        <f>O4341*P4341</f>
        <v>24243</v>
      </c>
      <c r="R4341" s="7">
        <f>N4341*P4341</f>
        <v>25953</v>
      </c>
      <c r="S4341" s="2">
        <v>66</v>
      </c>
      <c r="T4341" s="8">
        <f>R4341+S4341</f>
        <v>26019</v>
      </c>
      <c r="U4341" s="8">
        <f>T4341-Q4341</f>
        <v>1776</v>
      </c>
      <c r="V4341" s="2" t="s">
        <v>33</v>
      </c>
      <c r="W4341" s="31">
        <f>IF(T4341&lt;5000,T4341*2%,IF(T4341&lt;25000,T4341*5%,IF(T4341&lt;50000,T4341*7%,IF(T4341&lt;100000,T4341*9%,IF(T4341&lt;250000,T4341*12%,T4341*15%)))))</f>
        <v>1821.3300000000002</v>
      </c>
    </row>
    <row r="4342" spans="1:23" x14ac:dyDescent="0.3">
      <c r="A4342" s="2" t="s">
        <v>2918</v>
      </c>
      <c r="B4342" s="4">
        <v>43437</v>
      </c>
      <c r="C4342" s="4">
        <v>43439</v>
      </c>
      <c r="D4342" s="2" t="s">
        <v>35</v>
      </c>
      <c r="E4342" s="2" t="s">
        <v>68</v>
      </c>
      <c r="F4342" s="2" t="s">
        <v>1456</v>
      </c>
      <c r="G4342" s="5" t="str">
        <f>VLOOKUP(F4342,'Customer Info'!A:B,2,0)</f>
        <v>Ed</v>
      </c>
      <c r="H4342" s="5" t="str">
        <f>VLOOKUP(F4342,'Customer Info'!A:C,3,0)</f>
        <v>Braxton</v>
      </c>
      <c r="I4342" s="5" t="str">
        <f>VLOOKUP(F4342,'Customer Info'!A:E,5,0)</f>
        <v>Bhatpara</v>
      </c>
      <c r="J4342" s="2" t="s">
        <v>1184</v>
      </c>
      <c r="K4342" s="6" t="str">
        <f>VLOOKUP(J4342,'Product Details'!B:C,2,0)</f>
        <v>Office_Supplies</v>
      </c>
      <c r="L4342" s="6" t="str">
        <f>VLOOKUP(J4342,'Product Details'!B:D,3,0)</f>
        <v>Envelopes</v>
      </c>
      <c r="M4342" s="6" t="s">
        <v>6464</v>
      </c>
      <c r="N4342" s="2">
        <v>8651</v>
      </c>
      <c r="O4342" s="2">
        <v>8081</v>
      </c>
      <c r="P4342" s="2">
        <v>3</v>
      </c>
      <c r="Q4342" s="7">
        <f>O4342*P4342</f>
        <v>24243</v>
      </c>
      <c r="R4342" s="7">
        <f>N4342*P4342</f>
        <v>25953</v>
      </c>
      <c r="S4342" s="2">
        <v>43</v>
      </c>
      <c r="T4342" s="8">
        <f>R4342+S4342</f>
        <v>25996</v>
      </c>
      <c r="U4342" s="8">
        <f>T4342-Q4342</f>
        <v>1753</v>
      </c>
      <c r="V4342" s="2" t="s">
        <v>33</v>
      </c>
      <c r="W4342" s="31">
        <f>IF(T4342&lt;5000,T4342*2%,IF(T4342&lt;25000,T4342*5%,IF(T4342&lt;50000,T4342*7%,IF(T4342&lt;100000,T4342*9%,IF(T4342&lt;250000,T4342*12%,T4342*15%)))))</f>
        <v>1819.7200000000003</v>
      </c>
    </row>
    <row r="4343" spans="1:23" x14ac:dyDescent="0.3">
      <c r="A4343" s="2" t="s">
        <v>5230</v>
      </c>
      <c r="B4343" s="4">
        <v>43812</v>
      </c>
      <c r="C4343" s="4">
        <v>43814</v>
      </c>
      <c r="D4343" s="2" t="s">
        <v>35</v>
      </c>
      <c r="E4343" s="2" t="s">
        <v>36</v>
      </c>
      <c r="F4343" s="2" t="s">
        <v>107</v>
      </c>
      <c r="G4343" s="5" t="str">
        <f>VLOOKUP(F4343,'Customer Info'!A:B,2,0)</f>
        <v>Emily</v>
      </c>
      <c r="H4343" s="5" t="str">
        <f>VLOOKUP(F4343,'Customer Info'!A:C,3,0)</f>
        <v>Burns</v>
      </c>
      <c r="I4343" s="5" t="str">
        <f>VLOOKUP(F4343,'Customer Info'!A:E,5,0)</f>
        <v>Adelaide</v>
      </c>
      <c r="J4343" s="2" t="s">
        <v>319</v>
      </c>
      <c r="K4343" s="6" t="str">
        <f>VLOOKUP(J4343,'Product Details'!B:C,2,0)</f>
        <v>Technology</v>
      </c>
      <c r="L4343" s="6" t="str">
        <f>VLOOKUP(J4343,'Product Details'!B:D,3,0)</f>
        <v>Accessories</v>
      </c>
      <c r="M4343" s="6" t="s">
        <v>6503</v>
      </c>
      <c r="N4343" s="2">
        <v>8651</v>
      </c>
      <c r="O4343" s="2">
        <v>8081</v>
      </c>
      <c r="P4343" s="2">
        <v>3</v>
      </c>
      <c r="Q4343" s="7">
        <f>O4343*P4343</f>
        <v>24243</v>
      </c>
      <c r="R4343" s="7">
        <f>N4343*P4343</f>
        <v>25953</v>
      </c>
      <c r="S4343" s="2">
        <v>32</v>
      </c>
      <c r="T4343" s="8">
        <f>R4343+S4343</f>
        <v>25985</v>
      </c>
      <c r="U4343" s="8">
        <f>T4343-Q4343</f>
        <v>1742</v>
      </c>
      <c r="V4343" s="2" t="s">
        <v>63</v>
      </c>
      <c r="W4343" s="31">
        <f>IF(T4343&lt;5000,T4343*2%,IF(T4343&lt;25000,T4343*5%,IF(T4343&lt;50000,T4343*7%,IF(T4343&lt;100000,T4343*9%,IF(T4343&lt;250000,T4343*12%,T4343*15%)))))</f>
        <v>1818.9500000000003</v>
      </c>
    </row>
    <row r="4344" spans="1:23" x14ac:dyDescent="0.3">
      <c r="A4344" s="2" t="s">
        <v>1935</v>
      </c>
      <c r="B4344" s="4">
        <v>44170</v>
      </c>
      <c r="C4344" s="4">
        <v>44172</v>
      </c>
      <c r="D4344" s="2" t="s">
        <v>35</v>
      </c>
      <c r="E4344" s="2" t="s">
        <v>91</v>
      </c>
      <c r="F4344" s="2" t="s">
        <v>189</v>
      </c>
      <c r="G4344" s="5" t="str">
        <f>VLOOKUP(F4344,'Customer Info'!A:B,2,0)</f>
        <v>Greg</v>
      </c>
      <c r="H4344" s="5" t="str">
        <f>VLOOKUP(F4344,'Customer Info'!A:C,3,0)</f>
        <v>Hansen</v>
      </c>
      <c r="I4344" s="5" t="str">
        <f>VLOOKUP(F4344,'Customer Info'!A:E,5,0)</f>
        <v>Canberra</v>
      </c>
      <c r="J4344" s="2" t="s">
        <v>50</v>
      </c>
      <c r="K4344" s="6" t="str">
        <f>VLOOKUP(J4344,'Product Details'!B:C,2,0)</f>
        <v>Technology</v>
      </c>
      <c r="L4344" s="6" t="str">
        <f>VLOOKUP(J4344,'Product Details'!B:D,3,0)</f>
        <v>Machines</v>
      </c>
      <c r="M4344" s="6" t="s">
        <v>6562</v>
      </c>
      <c r="N4344" s="2">
        <v>8651</v>
      </c>
      <c r="O4344" s="2">
        <v>8081</v>
      </c>
      <c r="P4344" s="2">
        <v>3</v>
      </c>
      <c r="Q4344" s="7">
        <f>O4344*P4344</f>
        <v>24243</v>
      </c>
      <c r="R4344" s="7">
        <f>N4344*P4344</f>
        <v>25953</v>
      </c>
      <c r="S4344" s="2">
        <v>28</v>
      </c>
      <c r="T4344" s="8">
        <f>R4344+S4344</f>
        <v>25981</v>
      </c>
      <c r="U4344" s="8">
        <f>T4344-Q4344</f>
        <v>1738</v>
      </c>
      <c r="V4344" s="2" t="s">
        <v>63</v>
      </c>
      <c r="W4344" s="31">
        <f>IF(T4344&lt;5000,T4344*2%,IF(T4344&lt;25000,T4344*5%,IF(T4344&lt;50000,T4344*7%,IF(T4344&lt;100000,T4344*9%,IF(T4344&lt;250000,T4344*12%,T4344*15%)))))</f>
        <v>1818.67</v>
      </c>
    </row>
    <row r="4345" spans="1:23" x14ac:dyDescent="0.3">
      <c r="A4345" s="2" t="s">
        <v>2012</v>
      </c>
      <c r="B4345" s="4">
        <v>43150</v>
      </c>
      <c r="C4345" s="4">
        <v>43152</v>
      </c>
      <c r="D4345" s="2" t="s">
        <v>28</v>
      </c>
      <c r="E4345" s="2" t="s">
        <v>29</v>
      </c>
      <c r="F4345" s="2" t="s">
        <v>1090</v>
      </c>
      <c r="G4345" s="5" t="str">
        <f>VLOOKUP(F4345,'Customer Info'!A:B,2,0)</f>
        <v>Dennis</v>
      </c>
      <c r="H4345" s="5" t="str">
        <f>VLOOKUP(F4345,'Customer Info'!A:C,3,0)</f>
        <v>Pardue</v>
      </c>
      <c r="I4345" s="5" t="str">
        <f>VLOOKUP(F4345,'Customer Info'!A:E,5,0)</f>
        <v>Townsville</v>
      </c>
      <c r="J4345" s="2" t="s">
        <v>137</v>
      </c>
      <c r="K4345" s="6" t="str">
        <f>VLOOKUP(J4345,'Product Details'!B:C,2,0)</f>
        <v>Office_Supplies</v>
      </c>
      <c r="L4345" s="6" t="str">
        <f>VLOOKUP(J4345,'Product Details'!B:D,3,0)</f>
        <v>Supplies</v>
      </c>
      <c r="M4345" s="6" t="s">
        <v>6555</v>
      </c>
      <c r="N4345" s="2">
        <v>8665</v>
      </c>
      <c r="O4345" s="2">
        <v>7723</v>
      </c>
      <c r="P4345" s="2">
        <v>3</v>
      </c>
      <c r="Q4345" s="7">
        <f>O4345*P4345</f>
        <v>23169</v>
      </c>
      <c r="R4345" s="7">
        <f>N4345*P4345</f>
        <v>25995</v>
      </c>
      <c r="S4345" s="2">
        <v>68</v>
      </c>
      <c r="T4345" s="8">
        <f>R4345+S4345</f>
        <v>26063</v>
      </c>
      <c r="U4345" s="8">
        <f>T4345-Q4345</f>
        <v>2894</v>
      </c>
      <c r="V4345" s="2" t="s">
        <v>63</v>
      </c>
      <c r="W4345" s="31">
        <f>IF(T4345&lt;5000,T4345*2%,IF(T4345&lt;25000,T4345*5%,IF(T4345&lt;50000,T4345*7%,IF(T4345&lt;100000,T4345*9%,IF(T4345&lt;250000,T4345*12%,T4345*15%)))))</f>
        <v>1824.41</v>
      </c>
    </row>
    <row r="4346" spans="1:23" x14ac:dyDescent="0.3">
      <c r="A4346" s="2" t="s">
        <v>1086</v>
      </c>
      <c r="B4346" s="4">
        <v>43681</v>
      </c>
      <c r="C4346" s="4">
        <v>43682</v>
      </c>
      <c r="D4346" s="2" t="s">
        <v>28</v>
      </c>
      <c r="E4346" s="2" t="s">
        <v>36</v>
      </c>
      <c r="F4346" s="2" t="s">
        <v>1087</v>
      </c>
      <c r="G4346" s="5" t="str">
        <f>VLOOKUP(F4346,'Customer Info'!A:B,2,0)</f>
        <v>Ritsa</v>
      </c>
      <c r="H4346" s="5" t="str">
        <f>VLOOKUP(F4346,'Customer Info'!A:C,3,0)</f>
        <v>Hightower</v>
      </c>
      <c r="I4346" s="5" t="str">
        <f>VLOOKUP(F4346,'Customer Info'!A:E,5,0)</f>
        <v>Datong</v>
      </c>
      <c r="J4346" s="2" t="s">
        <v>140</v>
      </c>
      <c r="K4346" s="6" t="str">
        <f>VLOOKUP(J4346,'Product Details'!B:C,2,0)</f>
        <v>Furniture</v>
      </c>
      <c r="L4346" s="6" t="str">
        <f>VLOOKUP(J4346,'Product Details'!B:D,3,0)</f>
        <v>Chairs</v>
      </c>
      <c r="M4346" s="6" t="s">
        <v>6512</v>
      </c>
      <c r="N4346" s="2">
        <v>8665</v>
      </c>
      <c r="O4346" s="2">
        <v>7723</v>
      </c>
      <c r="P4346" s="2">
        <v>3</v>
      </c>
      <c r="Q4346" s="7">
        <f>O4346*P4346</f>
        <v>23169</v>
      </c>
      <c r="R4346" s="7">
        <f>N4346*P4346</f>
        <v>25995</v>
      </c>
      <c r="S4346" s="2">
        <v>52</v>
      </c>
      <c r="T4346" s="8">
        <f>R4346+S4346</f>
        <v>26047</v>
      </c>
      <c r="U4346" s="8">
        <f>T4346-Q4346</f>
        <v>2878</v>
      </c>
      <c r="V4346" s="2" t="s">
        <v>63</v>
      </c>
      <c r="W4346" s="31">
        <f>IF(T4346&lt;5000,T4346*2%,IF(T4346&lt;25000,T4346*5%,IF(T4346&lt;50000,T4346*7%,IF(T4346&lt;100000,T4346*9%,IF(T4346&lt;250000,T4346*12%,T4346*15%)))))</f>
        <v>1823.2900000000002</v>
      </c>
    </row>
    <row r="4347" spans="1:23" x14ac:dyDescent="0.3">
      <c r="A4347" s="2" t="s">
        <v>1168</v>
      </c>
      <c r="B4347" s="4">
        <v>43784</v>
      </c>
      <c r="C4347" s="4">
        <v>43784</v>
      </c>
      <c r="D4347" s="2" t="s">
        <v>28</v>
      </c>
      <c r="E4347" s="2" t="s">
        <v>43</v>
      </c>
      <c r="F4347" s="2" t="s">
        <v>618</v>
      </c>
      <c r="G4347" s="5" t="str">
        <f>VLOOKUP(F4347,'Customer Info'!A:B,2,0)</f>
        <v>Kristina</v>
      </c>
      <c r="H4347" s="5" t="str">
        <f>VLOOKUP(F4347,'Customer Info'!A:C,3,0)</f>
        <v>Nunn</v>
      </c>
      <c r="I4347" s="5" t="str">
        <f>VLOOKUP(F4347,'Customer Info'!A:E,5,0)</f>
        <v>Sydney</v>
      </c>
      <c r="J4347" s="2" t="s">
        <v>143</v>
      </c>
      <c r="K4347" s="6" t="str">
        <f>VLOOKUP(J4347,'Product Details'!B:C,2,0)</f>
        <v>Office_Supplies</v>
      </c>
      <c r="L4347" s="6" t="str">
        <f>VLOOKUP(J4347,'Product Details'!B:D,3,0)</f>
        <v>Binders</v>
      </c>
      <c r="M4347" s="6" t="s">
        <v>6487</v>
      </c>
      <c r="N4347" s="2">
        <v>8665</v>
      </c>
      <c r="O4347" s="2">
        <v>7723</v>
      </c>
      <c r="P4347" s="2">
        <v>3</v>
      </c>
      <c r="Q4347" s="7">
        <f>O4347*P4347</f>
        <v>23169</v>
      </c>
      <c r="R4347" s="7">
        <f>N4347*P4347</f>
        <v>25995</v>
      </c>
      <c r="S4347" s="2">
        <v>20</v>
      </c>
      <c r="T4347" s="8">
        <f>R4347+S4347</f>
        <v>26015</v>
      </c>
      <c r="U4347" s="8">
        <f>T4347-Q4347</f>
        <v>2846</v>
      </c>
      <c r="V4347" s="2" t="s">
        <v>33</v>
      </c>
      <c r="W4347" s="31">
        <f>IF(T4347&lt;5000,T4347*2%,IF(T4347&lt;25000,T4347*5%,IF(T4347&lt;50000,T4347*7%,IF(T4347&lt;100000,T4347*9%,IF(T4347&lt;250000,T4347*12%,T4347*15%)))))</f>
        <v>1821.0500000000002</v>
      </c>
    </row>
    <row r="4348" spans="1:23" x14ac:dyDescent="0.3">
      <c r="A4348" s="2" t="s">
        <v>1447</v>
      </c>
      <c r="B4348" s="4">
        <v>43705</v>
      </c>
      <c r="C4348" s="4">
        <v>43705</v>
      </c>
      <c r="D4348" s="2" t="s">
        <v>47</v>
      </c>
      <c r="E4348" s="2" t="s">
        <v>48</v>
      </c>
      <c r="F4348" s="2" t="s">
        <v>1448</v>
      </c>
      <c r="G4348" s="5" t="str">
        <f>VLOOKUP(F4348,'Customer Info'!A:B,2,0)</f>
        <v>Toby</v>
      </c>
      <c r="H4348" s="5" t="str">
        <f>VLOOKUP(F4348,'Customer Info'!A:C,3,0)</f>
        <v>Gnade</v>
      </c>
      <c r="I4348" s="5" t="str">
        <f>VLOOKUP(F4348,'Customer Info'!A:E,5,0)</f>
        <v>Bhopal</v>
      </c>
      <c r="J4348" s="2" t="s">
        <v>328</v>
      </c>
      <c r="K4348" s="6" t="str">
        <f>VLOOKUP(J4348,'Product Details'!B:C,2,0)</f>
        <v>Office_Supplies</v>
      </c>
      <c r="L4348" s="6" t="str">
        <f>VLOOKUP(J4348,'Product Details'!B:D,3,0)</f>
        <v>Appliances</v>
      </c>
      <c r="M4348" s="6" t="s">
        <v>6529</v>
      </c>
      <c r="N4348" s="2">
        <v>3256</v>
      </c>
      <c r="O4348" s="2">
        <v>3044</v>
      </c>
      <c r="P4348" s="2">
        <v>8</v>
      </c>
      <c r="Q4348" s="7">
        <f>O4348*P4348</f>
        <v>24352</v>
      </c>
      <c r="R4348" s="7">
        <f>N4348*P4348</f>
        <v>26048</v>
      </c>
      <c r="S4348" s="2">
        <v>96</v>
      </c>
      <c r="T4348" s="8">
        <f>R4348+S4348</f>
        <v>26144</v>
      </c>
      <c r="U4348" s="8">
        <f>T4348-Q4348</f>
        <v>1792</v>
      </c>
      <c r="V4348" s="2" t="s">
        <v>71</v>
      </c>
      <c r="W4348" s="31">
        <f>IF(T4348&lt;5000,T4348*2%,IF(T4348&lt;25000,T4348*5%,IF(T4348&lt;50000,T4348*7%,IF(T4348&lt;100000,T4348*9%,IF(T4348&lt;250000,T4348*12%,T4348*15%)))))</f>
        <v>1830.0800000000002</v>
      </c>
    </row>
    <row r="4349" spans="1:23" x14ac:dyDescent="0.3">
      <c r="A4349" s="2" t="s">
        <v>4260</v>
      </c>
      <c r="B4349" s="4">
        <v>43298</v>
      </c>
      <c r="C4349" s="4">
        <v>43300</v>
      </c>
      <c r="D4349" s="2" t="s">
        <v>35</v>
      </c>
      <c r="E4349" s="2" t="s">
        <v>48</v>
      </c>
      <c r="F4349" s="2" t="s">
        <v>1421</v>
      </c>
      <c r="G4349" s="5" t="str">
        <f>VLOOKUP(F4349,'Customer Info'!A:B,2,0)</f>
        <v>Alice</v>
      </c>
      <c r="H4349" s="5" t="str">
        <f>VLOOKUP(F4349,'Customer Info'!A:C,3,0)</f>
        <v>McCarthy</v>
      </c>
      <c r="I4349" s="5" t="str">
        <f>VLOOKUP(F4349,'Customer Info'!A:E,5,0)</f>
        <v>Berlin</v>
      </c>
      <c r="J4349" s="2" t="s">
        <v>697</v>
      </c>
      <c r="K4349" s="6" t="str">
        <f>VLOOKUP(J4349,'Product Details'!B:C,2,0)</f>
        <v>Furniture</v>
      </c>
      <c r="L4349" s="6" t="str">
        <f>VLOOKUP(J4349,'Product Details'!B:D,3,0)</f>
        <v>Chairs</v>
      </c>
      <c r="M4349" s="6" t="s">
        <v>6511</v>
      </c>
      <c r="N4349" s="2">
        <v>8686</v>
      </c>
      <c r="O4349" s="2">
        <v>8035</v>
      </c>
      <c r="P4349" s="2">
        <v>3</v>
      </c>
      <c r="Q4349" s="7">
        <f>O4349*P4349</f>
        <v>24105</v>
      </c>
      <c r="R4349" s="7">
        <f>N4349*P4349</f>
        <v>26058</v>
      </c>
      <c r="S4349" s="2">
        <v>76</v>
      </c>
      <c r="T4349" s="8">
        <f>R4349+S4349</f>
        <v>26134</v>
      </c>
      <c r="U4349" s="8">
        <f>T4349-Q4349</f>
        <v>2029</v>
      </c>
      <c r="V4349" s="2" t="s">
        <v>33</v>
      </c>
      <c r="W4349" s="31">
        <f>IF(T4349&lt;5000,T4349*2%,IF(T4349&lt;25000,T4349*5%,IF(T4349&lt;50000,T4349*7%,IF(T4349&lt;100000,T4349*9%,IF(T4349&lt;250000,T4349*12%,T4349*15%)))))</f>
        <v>1829.38</v>
      </c>
    </row>
    <row r="4350" spans="1:23" x14ac:dyDescent="0.3">
      <c r="A4350" s="2" t="s">
        <v>3626</v>
      </c>
      <c r="B4350" s="4">
        <v>43612</v>
      </c>
      <c r="C4350" s="4">
        <v>43614</v>
      </c>
      <c r="D4350" s="2" t="s">
        <v>35</v>
      </c>
      <c r="E4350" s="2" t="s">
        <v>43</v>
      </c>
      <c r="F4350" s="2" t="s">
        <v>2529</v>
      </c>
      <c r="G4350" s="5" t="str">
        <f>VLOOKUP(F4350,'Customer Info'!A:B,2,0)</f>
        <v>Andy</v>
      </c>
      <c r="H4350" s="5" t="str">
        <f>VLOOKUP(F4350,'Customer Info'!A:C,3,0)</f>
        <v>Yotov</v>
      </c>
      <c r="I4350" s="5" t="str">
        <f>VLOOKUP(F4350,'Customer Info'!A:E,5,0)</f>
        <v>Samarinda</v>
      </c>
      <c r="J4350" s="2" t="s">
        <v>293</v>
      </c>
      <c r="K4350" s="6" t="str">
        <f>VLOOKUP(J4350,'Product Details'!B:C,2,0)</f>
        <v>Furniture</v>
      </c>
      <c r="L4350" s="6" t="str">
        <f>VLOOKUP(J4350,'Product Details'!B:D,3,0)</f>
        <v>Bookcases</v>
      </c>
      <c r="M4350" s="6" t="s">
        <v>6509</v>
      </c>
      <c r="N4350" s="2">
        <v>8686</v>
      </c>
      <c r="O4350" s="2">
        <v>8035</v>
      </c>
      <c r="P4350" s="2">
        <v>3</v>
      </c>
      <c r="Q4350" s="7">
        <f>O4350*P4350</f>
        <v>24105</v>
      </c>
      <c r="R4350" s="7">
        <f>N4350*P4350</f>
        <v>26058</v>
      </c>
      <c r="S4350" s="2">
        <v>40</v>
      </c>
      <c r="T4350" s="8">
        <f>R4350+S4350</f>
        <v>26098</v>
      </c>
      <c r="U4350" s="8">
        <f>T4350-Q4350</f>
        <v>1993</v>
      </c>
      <c r="V4350" s="2" t="s">
        <v>71</v>
      </c>
      <c r="W4350" s="31">
        <f>IF(T4350&lt;5000,T4350*2%,IF(T4350&lt;25000,T4350*5%,IF(T4350&lt;50000,T4350*7%,IF(T4350&lt;100000,T4350*9%,IF(T4350&lt;250000,T4350*12%,T4350*15%)))))</f>
        <v>1826.8600000000001</v>
      </c>
    </row>
    <row r="4351" spans="1:23" x14ac:dyDescent="0.3">
      <c r="A4351" s="2" t="s">
        <v>3406</v>
      </c>
      <c r="B4351" s="4">
        <v>43475</v>
      </c>
      <c r="C4351" s="4">
        <v>43475</v>
      </c>
      <c r="D4351" s="2" t="s">
        <v>35</v>
      </c>
      <c r="E4351" s="2" t="s">
        <v>36</v>
      </c>
      <c r="F4351" s="2" t="s">
        <v>645</v>
      </c>
      <c r="G4351" s="5" t="str">
        <f>VLOOKUP(F4351,'Customer Info'!A:B,2,0)</f>
        <v>Randy</v>
      </c>
      <c r="H4351" s="5" t="str">
        <f>VLOOKUP(F4351,'Customer Info'!A:C,3,0)</f>
        <v>Bradley</v>
      </c>
      <c r="I4351" s="5" t="str">
        <f>VLOOKUP(F4351,'Customer Info'!A:E,5,0)</f>
        <v>Wollongong</v>
      </c>
      <c r="J4351" s="2" t="s">
        <v>56</v>
      </c>
      <c r="K4351" s="6" t="str">
        <f>VLOOKUP(J4351,'Product Details'!B:C,2,0)</f>
        <v>Technology</v>
      </c>
      <c r="L4351" s="6" t="str">
        <f>VLOOKUP(J4351,'Product Details'!B:D,3,0)</f>
        <v>Accessories</v>
      </c>
      <c r="M4351" s="6" t="s">
        <v>6410</v>
      </c>
      <c r="N4351" s="2">
        <v>6520</v>
      </c>
      <c r="O4351" s="2">
        <v>5985</v>
      </c>
      <c r="P4351" s="2">
        <v>4</v>
      </c>
      <c r="Q4351" s="7">
        <f>O4351*P4351</f>
        <v>23940</v>
      </c>
      <c r="R4351" s="7">
        <f>N4351*P4351</f>
        <v>26080</v>
      </c>
      <c r="S4351" s="2">
        <v>43</v>
      </c>
      <c r="T4351" s="8">
        <f>R4351+S4351</f>
        <v>26123</v>
      </c>
      <c r="U4351" s="8">
        <f>T4351-Q4351</f>
        <v>2183</v>
      </c>
      <c r="V4351" s="2" t="s">
        <v>33</v>
      </c>
      <c r="W4351" s="31">
        <f>IF(T4351&lt;5000,T4351*2%,IF(T4351&lt;25000,T4351*5%,IF(T4351&lt;50000,T4351*7%,IF(T4351&lt;100000,T4351*9%,IF(T4351&lt;250000,T4351*12%,T4351*15%)))))</f>
        <v>1828.6100000000001</v>
      </c>
    </row>
    <row r="4352" spans="1:23" x14ac:dyDescent="0.3">
      <c r="A4352" s="2" t="s">
        <v>1175</v>
      </c>
      <c r="B4352" s="4">
        <v>43552</v>
      </c>
      <c r="C4352" s="4">
        <v>43553</v>
      </c>
      <c r="D4352" s="2" t="s">
        <v>35</v>
      </c>
      <c r="E4352" s="2" t="s">
        <v>91</v>
      </c>
      <c r="F4352" s="2" t="s">
        <v>1176</v>
      </c>
      <c r="G4352" s="5" t="str">
        <f>VLOOKUP(F4352,'Customer Info'!A:B,2,0)</f>
        <v>Olvera</v>
      </c>
      <c r="H4352" s="5" t="str">
        <f>VLOOKUP(F4352,'Customer Info'!A:C,3,0)</f>
        <v>Toch</v>
      </c>
      <c r="I4352" s="5" t="str">
        <f>VLOOKUP(F4352,'Customer Info'!A:E,5,0)</f>
        <v>Neubrandenburg</v>
      </c>
      <c r="J4352" s="2" t="s">
        <v>105</v>
      </c>
      <c r="K4352" s="6" t="str">
        <f>VLOOKUP(J4352,'Product Details'!B:C,2,0)</f>
        <v>Office_Supplies</v>
      </c>
      <c r="L4352" s="6" t="str">
        <f>VLOOKUP(J4352,'Product Details'!B:D,3,0)</f>
        <v>Appliances</v>
      </c>
      <c r="M4352" s="6" t="s">
        <v>6522</v>
      </c>
      <c r="N4352" s="2">
        <v>6520</v>
      </c>
      <c r="O4352" s="2">
        <v>5985</v>
      </c>
      <c r="P4352" s="2">
        <v>4</v>
      </c>
      <c r="Q4352" s="7">
        <f>O4352*P4352</f>
        <v>23940</v>
      </c>
      <c r="R4352" s="7">
        <f>N4352*P4352</f>
        <v>26080</v>
      </c>
      <c r="S4352" s="2">
        <v>36</v>
      </c>
      <c r="T4352" s="8">
        <f>R4352+S4352</f>
        <v>26116</v>
      </c>
      <c r="U4352" s="8">
        <f>T4352-Q4352</f>
        <v>2176</v>
      </c>
      <c r="V4352" s="2" t="s">
        <v>33</v>
      </c>
      <c r="W4352" s="31">
        <f>IF(T4352&lt;5000,T4352*2%,IF(T4352&lt;25000,T4352*5%,IF(T4352&lt;50000,T4352*7%,IF(T4352&lt;100000,T4352*9%,IF(T4352&lt;250000,T4352*12%,T4352*15%)))))</f>
        <v>1828.1200000000001</v>
      </c>
    </row>
    <row r="4353" spans="1:23" x14ac:dyDescent="0.3">
      <c r="A4353" s="2" t="s">
        <v>4321</v>
      </c>
      <c r="B4353" s="4">
        <v>43803</v>
      </c>
      <c r="C4353" s="4">
        <v>43805</v>
      </c>
      <c r="D4353" s="2" t="s">
        <v>35</v>
      </c>
      <c r="E4353" s="2" t="s">
        <v>43</v>
      </c>
      <c r="F4353" s="2" t="s">
        <v>85</v>
      </c>
      <c r="G4353" s="5" t="str">
        <f>VLOOKUP(F4353,'Customer Info'!A:B,2,0)</f>
        <v>Corey</v>
      </c>
      <c r="H4353" s="5" t="str">
        <f>VLOOKUP(F4353,'Customer Info'!A:C,3,0)</f>
        <v>Lock</v>
      </c>
      <c r="I4353" s="5" t="str">
        <f>VLOOKUP(F4353,'Customer Info'!A:E,5,0)</f>
        <v>Geelong</v>
      </c>
      <c r="J4353" s="2" t="s">
        <v>56</v>
      </c>
      <c r="K4353" s="6" t="str">
        <f>VLOOKUP(J4353,'Product Details'!B:C,2,0)</f>
        <v>Technology</v>
      </c>
      <c r="L4353" s="6" t="str">
        <f>VLOOKUP(J4353,'Product Details'!B:D,3,0)</f>
        <v>Accessories</v>
      </c>
      <c r="M4353" s="6" t="s">
        <v>6410</v>
      </c>
      <c r="N4353" s="2">
        <v>6520</v>
      </c>
      <c r="O4353" s="2">
        <v>5985</v>
      </c>
      <c r="P4353" s="2">
        <v>4</v>
      </c>
      <c r="Q4353" s="7">
        <f>O4353*P4353</f>
        <v>23940</v>
      </c>
      <c r="R4353" s="7">
        <f>N4353*P4353</f>
        <v>26080</v>
      </c>
      <c r="S4353" s="2">
        <v>23</v>
      </c>
      <c r="T4353" s="8">
        <f>R4353+S4353</f>
        <v>26103</v>
      </c>
      <c r="U4353" s="8">
        <f>T4353-Q4353</f>
        <v>2163</v>
      </c>
      <c r="V4353" s="2" t="s">
        <v>63</v>
      </c>
      <c r="W4353" s="31">
        <f>IF(T4353&lt;5000,T4353*2%,IF(T4353&lt;25000,T4353*5%,IF(T4353&lt;50000,T4353*7%,IF(T4353&lt;100000,T4353*9%,IF(T4353&lt;250000,T4353*12%,T4353*15%)))))</f>
        <v>1827.2100000000003</v>
      </c>
    </row>
    <row r="4354" spans="1:23" x14ac:dyDescent="0.3">
      <c r="A4354" s="2" t="s">
        <v>3800</v>
      </c>
      <c r="B4354" s="4">
        <v>43921</v>
      </c>
      <c r="C4354" s="4">
        <v>43922</v>
      </c>
      <c r="D4354" s="2" t="s">
        <v>35</v>
      </c>
      <c r="E4354" s="2" t="s">
        <v>48</v>
      </c>
      <c r="F4354" s="2" t="s">
        <v>926</v>
      </c>
      <c r="G4354" s="5" t="str">
        <f>VLOOKUP(F4354,'Customer Info'!A:B,2,0)</f>
        <v>Sonia</v>
      </c>
      <c r="H4354" s="5" t="str">
        <f>VLOOKUP(F4354,'Customer Info'!A:C,3,0)</f>
        <v>Sunley</v>
      </c>
      <c r="I4354" s="5" t="str">
        <f>VLOOKUP(F4354,'Customer Info'!A:E,5,0)</f>
        <v>Canberra</v>
      </c>
      <c r="J4354" s="2" t="s">
        <v>226</v>
      </c>
      <c r="K4354" s="6" t="str">
        <f>VLOOKUP(J4354,'Product Details'!B:C,2,0)</f>
        <v>Furniture</v>
      </c>
      <c r="L4354" s="6" t="str">
        <f>VLOOKUP(J4354,'Product Details'!B:D,3,0)</f>
        <v>Bookcases</v>
      </c>
      <c r="M4354" s="6" t="s">
        <v>6493</v>
      </c>
      <c r="N4354" s="2">
        <v>6520</v>
      </c>
      <c r="O4354" s="2">
        <v>5985</v>
      </c>
      <c r="P4354" s="2">
        <v>4</v>
      </c>
      <c r="Q4354" s="7">
        <f>O4354*P4354</f>
        <v>23940</v>
      </c>
      <c r="R4354" s="7">
        <f>N4354*P4354</f>
        <v>26080</v>
      </c>
      <c r="S4354" s="2">
        <v>21</v>
      </c>
      <c r="T4354" s="8">
        <f>R4354+S4354</f>
        <v>26101</v>
      </c>
      <c r="U4354" s="8">
        <f>T4354-Q4354</f>
        <v>2161</v>
      </c>
      <c r="V4354" s="2" t="s">
        <v>63</v>
      </c>
      <c r="W4354" s="31">
        <f>IF(T4354&lt;5000,T4354*2%,IF(T4354&lt;25000,T4354*5%,IF(T4354&lt;50000,T4354*7%,IF(T4354&lt;100000,T4354*9%,IF(T4354&lt;250000,T4354*12%,T4354*15%)))))</f>
        <v>1827.0700000000002</v>
      </c>
    </row>
    <row r="4355" spans="1:23" x14ac:dyDescent="0.3">
      <c r="A4355" s="2" t="s">
        <v>385</v>
      </c>
      <c r="B4355" s="4">
        <v>43362</v>
      </c>
      <c r="C4355" s="4">
        <v>43364</v>
      </c>
      <c r="D4355" s="2" t="s">
        <v>35</v>
      </c>
      <c r="E4355" s="2" t="s">
        <v>48</v>
      </c>
      <c r="F4355" s="2" t="s">
        <v>65</v>
      </c>
      <c r="G4355" s="5" t="str">
        <f>VLOOKUP(F4355,'Customer Info'!A:B,2,0)</f>
        <v>Victor</v>
      </c>
      <c r="H4355" s="5" t="str">
        <f>VLOOKUP(F4355,'Customer Info'!A:C,3,0)</f>
        <v>Preis</v>
      </c>
      <c r="I4355" s="5" t="str">
        <f>VLOOKUP(F4355,'Customer Info'!A:E,5,0)</f>
        <v>Melbourne</v>
      </c>
      <c r="J4355" s="2" t="s">
        <v>386</v>
      </c>
      <c r="K4355" s="6" t="str">
        <f>VLOOKUP(J4355,'Product Details'!B:C,2,0)</f>
        <v>Office_Supplies</v>
      </c>
      <c r="L4355" s="6" t="str">
        <f>VLOOKUP(J4355,'Product Details'!B:D,3,0)</f>
        <v>Fasteners</v>
      </c>
      <c r="M4355" s="6" t="s">
        <v>6538</v>
      </c>
      <c r="N4355" s="2">
        <v>8738</v>
      </c>
      <c r="O4355" s="2">
        <v>8162</v>
      </c>
      <c r="P4355" s="2">
        <v>3</v>
      </c>
      <c r="Q4355" s="7">
        <f>O4355*P4355</f>
        <v>24486</v>
      </c>
      <c r="R4355" s="7">
        <f>N4355*P4355</f>
        <v>26214</v>
      </c>
      <c r="S4355" s="2">
        <v>97</v>
      </c>
      <c r="T4355" s="8">
        <f>R4355+S4355</f>
        <v>26311</v>
      </c>
      <c r="U4355" s="8">
        <f>T4355-Q4355</f>
        <v>1825</v>
      </c>
      <c r="V4355" s="2" t="s">
        <v>30</v>
      </c>
      <c r="W4355" s="31">
        <f>IF(T4355&lt;5000,T4355*2%,IF(T4355&lt;25000,T4355*5%,IF(T4355&lt;50000,T4355*7%,IF(T4355&lt;100000,T4355*9%,IF(T4355&lt;250000,T4355*12%,T4355*15%)))))</f>
        <v>1841.7700000000002</v>
      </c>
    </row>
    <row r="4356" spans="1:23" x14ac:dyDescent="0.3">
      <c r="A4356" s="2" t="s">
        <v>3943</v>
      </c>
      <c r="B4356" s="4">
        <v>44064</v>
      </c>
      <c r="C4356" s="4">
        <v>44065</v>
      </c>
      <c r="D4356" s="2" t="s">
        <v>35</v>
      </c>
      <c r="E4356" s="2" t="s">
        <v>91</v>
      </c>
      <c r="F4356" s="2" t="s">
        <v>378</v>
      </c>
      <c r="G4356" s="5" t="str">
        <f>VLOOKUP(F4356,'Customer Info'!A:B,2,0)</f>
        <v>Stuart</v>
      </c>
      <c r="H4356" s="5" t="str">
        <f>VLOOKUP(F4356,'Customer Info'!A:C,3,0)</f>
        <v>Calhoun</v>
      </c>
      <c r="I4356" s="5" t="str">
        <f>VLOOKUP(F4356,'Customer Info'!A:E,5,0)</f>
        <v>Pforzheim</v>
      </c>
      <c r="J4356" s="2" t="s">
        <v>336</v>
      </c>
      <c r="K4356" s="6" t="str">
        <f>VLOOKUP(J4356,'Product Details'!B:C,2,0)</f>
        <v>Technology</v>
      </c>
      <c r="L4356" s="6" t="str">
        <f>VLOOKUP(J4356,'Product Details'!B:D,3,0)</f>
        <v>Phones</v>
      </c>
      <c r="M4356" s="6" t="s">
        <v>6433</v>
      </c>
      <c r="N4356" s="2">
        <v>8738</v>
      </c>
      <c r="O4356" s="2">
        <v>8162</v>
      </c>
      <c r="P4356" s="2">
        <v>3</v>
      </c>
      <c r="Q4356" s="7">
        <f>O4356*P4356</f>
        <v>24486</v>
      </c>
      <c r="R4356" s="7">
        <f>N4356*P4356</f>
        <v>26214</v>
      </c>
      <c r="S4356" s="2">
        <v>76</v>
      </c>
      <c r="T4356" s="8">
        <f>R4356+S4356</f>
        <v>26290</v>
      </c>
      <c r="U4356" s="8">
        <f>T4356-Q4356</f>
        <v>1804</v>
      </c>
      <c r="V4356" s="2" t="s">
        <v>63</v>
      </c>
      <c r="W4356" s="31">
        <f>IF(T4356&lt;5000,T4356*2%,IF(T4356&lt;25000,T4356*5%,IF(T4356&lt;50000,T4356*7%,IF(T4356&lt;100000,T4356*9%,IF(T4356&lt;250000,T4356*12%,T4356*15%)))))</f>
        <v>1840.3000000000002</v>
      </c>
    </row>
    <row r="4357" spans="1:23" x14ac:dyDescent="0.3">
      <c r="A4357" s="2" t="s">
        <v>2436</v>
      </c>
      <c r="B4357" s="4">
        <v>43829</v>
      </c>
      <c r="C4357" s="4">
        <v>43830</v>
      </c>
      <c r="D4357" s="2" t="s">
        <v>35</v>
      </c>
      <c r="E4357" s="2" t="s">
        <v>29</v>
      </c>
      <c r="F4357" s="2" t="s">
        <v>733</v>
      </c>
      <c r="G4357" s="5" t="str">
        <f>VLOOKUP(F4357,'Customer Info'!A:B,2,0)</f>
        <v>Thomas</v>
      </c>
      <c r="H4357" s="5" t="str">
        <f>VLOOKUP(F4357,'Customer Info'!A:C,3,0)</f>
        <v>Seio</v>
      </c>
      <c r="I4357" s="5" t="str">
        <f>VLOOKUP(F4357,'Customer Info'!A:E,5,0)</f>
        <v>Melbourne</v>
      </c>
      <c r="J4357" s="2" t="s">
        <v>747</v>
      </c>
      <c r="K4357" s="6" t="str">
        <f>VLOOKUP(J4357,'Product Details'!B:C,2,0)</f>
        <v>Office_Supplies</v>
      </c>
      <c r="L4357" s="6" t="str">
        <f>VLOOKUP(J4357,'Product Details'!B:D,3,0)</f>
        <v>Storage</v>
      </c>
      <c r="M4357" s="6" t="s">
        <v>6551</v>
      </c>
      <c r="N4357" s="2">
        <v>8738</v>
      </c>
      <c r="O4357" s="2">
        <v>8162</v>
      </c>
      <c r="P4357" s="2">
        <v>3</v>
      </c>
      <c r="Q4357" s="7">
        <f>O4357*P4357</f>
        <v>24486</v>
      </c>
      <c r="R4357" s="7">
        <f>N4357*P4357</f>
        <v>26214</v>
      </c>
      <c r="S4357" s="2">
        <v>73</v>
      </c>
      <c r="T4357" s="8">
        <f>R4357+S4357</f>
        <v>26287</v>
      </c>
      <c r="U4357" s="8">
        <f>T4357-Q4357</f>
        <v>1801</v>
      </c>
      <c r="V4357" s="2" t="s">
        <v>33</v>
      </c>
      <c r="W4357" s="31">
        <f>IF(T4357&lt;5000,T4357*2%,IF(T4357&lt;25000,T4357*5%,IF(T4357&lt;50000,T4357*7%,IF(T4357&lt;100000,T4357*9%,IF(T4357&lt;250000,T4357*12%,T4357*15%)))))</f>
        <v>1840.0900000000001</v>
      </c>
    </row>
    <row r="4358" spans="1:23" x14ac:dyDescent="0.3">
      <c r="A4358" s="2" t="s">
        <v>3623</v>
      </c>
      <c r="B4358" s="4">
        <v>43544</v>
      </c>
      <c r="C4358" s="4">
        <v>43544</v>
      </c>
      <c r="D4358" s="2" t="s">
        <v>35</v>
      </c>
      <c r="E4358" s="2" t="s">
        <v>36</v>
      </c>
      <c r="F4358" s="2" t="s">
        <v>1096</v>
      </c>
      <c r="G4358" s="5" t="str">
        <f>VLOOKUP(F4358,'Customer Info'!A:B,2,0)</f>
        <v>Annie</v>
      </c>
      <c r="H4358" s="5" t="str">
        <f>VLOOKUP(F4358,'Customer Info'!A:C,3,0)</f>
        <v>Zypern</v>
      </c>
      <c r="I4358" s="5" t="str">
        <f>VLOOKUP(F4358,'Customer Info'!A:E,5,0)</f>
        <v>Brisbane</v>
      </c>
      <c r="J4358" s="2" t="s">
        <v>262</v>
      </c>
      <c r="K4358" s="6" t="str">
        <f>VLOOKUP(J4358,'Product Details'!B:C,2,0)</f>
        <v>Furniture</v>
      </c>
      <c r="L4358" s="6" t="str">
        <f>VLOOKUP(J4358,'Product Details'!B:D,3,0)</f>
        <v>Chairs</v>
      </c>
      <c r="M4358" s="6" t="s">
        <v>6451</v>
      </c>
      <c r="N4358" s="2">
        <v>8738</v>
      </c>
      <c r="O4358" s="2">
        <v>8162</v>
      </c>
      <c r="P4358" s="2">
        <v>3</v>
      </c>
      <c r="Q4358" s="7">
        <f>O4358*P4358</f>
        <v>24486</v>
      </c>
      <c r="R4358" s="7">
        <f>N4358*P4358</f>
        <v>26214</v>
      </c>
      <c r="S4358" s="2">
        <v>29</v>
      </c>
      <c r="T4358" s="8">
        <f>R4358+S4358</f>
        <v>26243</v>
      </c>
      <c r="U4358" s="8">
        <f>T4358-Q4358</f>
        <v>1757</v>
      </c>
      <c r="V4358" s="2" t="s">
        <v>33</v>
      </c>
      <c r="W4358" s="31">
        <f>IF(T4358&lt;5000,T4358*2%,IF(T4358&lt;25000,T4358*5%,IF(T4358&lt;50000,T4358*7%,IF(T4358&lt;100000,T4358*9%,IF(T4358&lt;250000,T4358*12%,T4358*15%)))))</f>
        <v>1837.0100000000002</v>
      </c>
    </row>
    <row r="4359" spans="1:23" x14ac:dyDescent="0.3">
      <c r="A4359" s="2" t="s">
        <v>1907</v>
      </c>
      <c r="B4359" s="4">
        <v>44195</v>
      </c>
      <c r="C4359" s="4">
        <v>44197</v>
      </c>
      <c r="D4359" s="2" t="s">
        <v>35</v>
      </c>
      <c r="E4359" s="2" t="s">
        <v>68</v>
      </c>
      <c r="F4359" s="2" t="s">
        <v>1122</v>
      </c>
      <c r="G4359" s="5" t="str">
        <f>VLOOKUP(F4359,'Customer Info'!A:B,2,0)</f>
        <v>Carol</v>
      </c>
      <c r="H4359" s="5" t="str">
        <f>VLOOKUP(F4359,'Customer Info'!A:C,3,0)</f>
        <v>Triggs</v>
      </c>
      <c r="I4359" s="5" t="str">
        <f>VLOOKUP(F4359,'Customer Info'!A:E,5,0)</f>
        <v>Durgapur</v>
      </c>
      <c r="J4359" s="2" t="s">
        <v>401</v>
      </c>
      <c r="K4359" s="6" t="str">
        <f>VLOOKUP(J4359,'Product Details'!B:C,2,0)</f>
        <v>Furniture</v>
      </c>
      <c r="L4359" s="6" t="str">
        <f>VLOOKUP(J4359,'Product Details'!B:D,3,0)</f>
        <v>Bookcases</v>
      </c>
      <c r="M4359" s="6" t="s">
        <v>6408</v>
      </c>
      <c r="N4359" s="2">
        <v>8773</v>
      </c>
      <c r="O4359" s="2">
        <v>8115</v>
      </c>
      <c r="P4359" s="2">
        <v>3</v>
      </c>
      <c r="Q4359" s="7">
        <f>O4359*P4359</f>
        <v>24345</v>
      </c>
      <c r="R4359" s="7">
        <f>N4359*P4359</f>
        <v>26319</v>
      </c>
      <c r="S4359" s="2">
        <v>71</v>
      </c>
      <c r="T4359" s="8">
        <f>R4359+S4359</f>
        <v>26390</v>
      </c>
      <c r="U4359" s="8">
        <f>T4359-Q4359</f>
        <v>2045</v>
      </c>
      <c r="V4359" s="2" t="s">
        <v>63</v>
      </c>
      <c r="W4359" s="31">
        <f>IF(T4359&lt;5000,T4359*2%,IF(T4359&lt;25000,T4359*5%,IF(T4359&lt;50000,T4359*7%,IF(T4359&lt;100000,T4359*9%,IF(T4359&lt;250000,T4359*12%,T4359*15%)))))</f>
        <v>1847.3000000000002</v>
      </c>
    </row>
    <row r="4360" spans="1:23" x14ac:dyDescent="0.3">
      <c r="A4360" s="2" t="s">
        <v>1963</v>
      </c>
      <c r="B4360" s="4">
        <v>43915</v>
      </c>
      <c r="C4360" s="4">
        <v>43915</v>
      </c>
      <c r="D4360" s="2" t="s">
        <v>35</v>
      </c>
      <c r="E4360" s="2" t="s">
        <v>36</v>
      </c>
      <c r="F4360" s="2" t="s">
        <v>766</v>
      </c>
      <c r="G4360" s="5" t="str">
        <f>VLOOKUP(F4360,'Customer Info'!A:B,2,0)</f>
        <v>Brad</v>
      </c>
      <c r="H4360" s="5" t="str">
        <f>VLOOKUP(F4360,'Customer Info'!A:C,3,0)</f>
        <v>Thomas</v>
      </c>
      <c r="I4360" s="5" t="str">
        <f>VLOOKUP(F4360,'Customer Info'!A:E,5,0)</f>
        <v>Udaipur</v>
      </c>
      <c r="J4360" s="2" t="s">
        <v>520</v>
      </c>
      <c r="K4360" s="6" t="str">
        <f>VLOOKUP(J4360,'Product Details'!B:C,2,0)</f>
        <v>Office_Supplies</v>
      </c>
      <c r="L4360" s="6" t="str">
        <f>VLOOKUP(J4360,'Product Details'!B:D,3,0)</f>
        <v>Fasteners</v>
      </c>
      <c r="M4360" s="6" t="s">
        <v>6557</v>
      </c>
      <c r="N4360" s="2">
        <v>8773</v>
      </c>
      <c r="O4360" s="2">
        <v>8115</v>
      </c>
      <c r="P4360" s="2">
        <v>3</v>
      </c>
      <c r="Q4360" s="7">
        <f>O4360*P4360</f>
        <v>24345</v>
      </c>
      <c r="R4360" s="7">
        <f>N4360*P4360</f>
        <v>26319</v>
      </c>
      <c r="S4360" s="2">
        <v>64</v>
      </c>
      <c r="T4360" s="8">
        <f>R4360+S4360</f>
        <v>26383</v>
      </c>
      <c r="U4360" s="8">
        <f>T4360-Q4360</f>
        <v>2038</v>
      </c>
      <c r="V4360" s="2" t="s">
        <v>63</v>
      </c>
      <c r="W4360" s="31">
        <f>IF(T4360&lt;5000,T4360*2%,IF(T4360&lt;25000,T4360*5%,IF(T4360&lt;50000,T4360*7%,IF(T4360&lt;100000,T4360*9%,IF(T4360&lt;250000,T4360*12%,T4360*15%)))))</f>
        <v>1846.8100000000002</v>
      </c>
    </row>
    <row r="4361" spans="1:23" x14ac:dyDescent="0.3">
      <c r="A4361" s="2" t="s">
        <v>2227</v>
      </c>
      <c r="B4361" s="4">
        <v>43430</v>
      </c>
      <c r="C4361" s="4">
        <v>43430</v>
      </c>
      <c r="D4361" s="2" t="s">
        <v>35</v>
      </c>
      <c r="E4361" s="2" t="s">
        <v>29</v>
      </c>
      <c r="F4361" s="2" t="s">
        <v>870</v>
      </c>
      <c r="G4361" s="5" t="str">
        <f>VLOOKUP(F4361,'Customer Info'!A:B,2,0)</f>
        <v>Craig</v>
      </c>
      <c r="H4361" s="5" t="str">
        <f>VLOOKUP(F4361,'Customer Info'!A:C,3,0)</f>
        <v>Carreira</v>
      </c>
      <c r="I4361" s="5" t="str">
        <f>VLOOKUP(F4361,'Customer Info'!A:E,5,0)</f>
        <v>Worms</v>
      </c>
      <c r="J4361" s="2" t="s">
        <v>419</v>
      </c>
      <c r="K4361" s="6" t="str">
        <f>VLOOKUP(J4361,'Product Details'!B:C,2,0)</f>
        <v>Office_Supplies</v>
      </c>
      <c r="L4361" s="6" t="str">
        <f>VLOOKUP(J4361,'Product Details'!B:D,3,0)</f>
        <v>Labels</v>
      </c>
      <c r="M4361" s="6" t="s">
        <v>6465</v>
      </c>
      <c r="N4361" s="2">
        <v>8773</v>
      </c>
      <c r="O4361" s="2">
        <v>8115</v>
      </c>
      <c r="P4361" s="2">
        <v>3</v>
      </c>
      <c r="Q4361" s="7">
        <f>O4361*P4361</f>
        <v>24345</v>
      </c>
      <c r="R4361" s="7">
        <f>N4361*P4361</f>
        <v>26319</v>
      </c>
      <c r="S4361" s="2">
        <v>54</v>
      </c>
      <c r="T4361" s="8">
        <f>R4361+S4361</f>
        <v>26373</v>
      </c>
      <c r="U4361" s="8">
        <f>T4361-Q4361</f>
        <v>2028</v>
      </c>
      <c r="V4361" s="2" t="s">
        <v>33</v>
      </c>
      <c r="W4361" s="31">
        <f>IF(T4361&lt;5000,T4361*2%,IF(T4361&lt;25000,T4361*5%,IF(T4361&lt;50000,T4361*7%,IF(T4361&lt;100000,T4361*9%,IF(T4361&lt;250000,T4361*12%,T4361*15%)))))</f>
        <v>1846.1100000000001</v>
      </c>
    </row>
    <row r="4362" spans="1:23" x14ac:dyDescent="0.3">
      <c r="A4362" s="2" t="s">
        <v>2077</v>
      </c>
      <c r="B4362" s="4">
        <v>43435</v>
      </c>
      <c r="C4362" s="4">
        <v>43436</v>
      </c>
      <c r="D4362" s="2" t="s">
        <v>35</v>
      </c>
      <c r="E4362" s="2" t="s">
        <v>91</v>
      </c>
      <c r="F4362" s="2" t="s">
        <v>1076</v>
      </c>
      <c r="G4362" s="5" t="str">
        <f>VLOOKUP(F4362,'Customer Info'!A:B,2,0)</f>
        <v>Sam</v>
      </c>
      <c r="H4362" s="5" t="str">
        <f>VLOOKUP(F4362,'Customer Info'!A:C,3,0)</f>
        <v>Craven</v>
      </c>
      <c r="I4362" s="5" t="str">
        <f>VLOOKUP(F4362,'Customer Info'!A:E,5,0)</f>
        <v>Hyderabad</v>
      </c>
      <c r="J4362" s="2" t="s">
        <v>217</v>
      </c>
      <c r="K4362" s="6" t="str">
        <f>VLOOKUP(J4362,'Product Details'!B:C,2,0)</f>
        <v>Office_Supplies</v>
      </c>
      <c r="L4362" s="6" t="str">
        <f>VLOOKUP(J4362,'Product Details'!B:D,3,0)</f>
        <v>Labels</v>
      </c>
      <c r="M4362" s="6" t="s">
        <v>6441</v>
      </c>
      <c r="N4362" s="2">
        <v>8773</v>
      </c>
      <c r="O4362" s="2">
        <v>8115</v>
      </c>
      <c r="P4362" s="2">
        <v>3</v>
      </c>
      <c r="Q4362" s="7">
        <f>O4362*P4362</f>
        <v>24345</v>
      </c>
      <c r="R4362" s="7">
        <f>N4362*P4362</f>
        <v>26319</v>
      </c>
      <c r="S4362" s="2">
        <v>45</v>
      </c>
      <c r="T4362" s="8">
        <f>R4362+S4362</f>
        <v>26364</v>
      </c>
      <c r="U4362" s="8">
        <f>T4362-Q4362</f>
        <v>2019</v>
      </c>
      <c r="V4362" s="2" t="s">
        <v>33</v>
      </c>
      <c r="W4362" s="31">
        <f>IF(T4362&lt;5000,T4362*2%,IF(T4362&lt;25000,T4362*5%,IF(T4362&lt;50000,T4362*7%,IF(T4362&lt;100000,T4362*9%,IF(T4362&lt;250000,T4362*12%,T4362*15%)))))</f>
        <v>1845.4800000000002</v>
      </c>
    </row>
    <row r="4363" spans="1:23" x14ac:dyDescent="0.3">
      <c r="A4363" s="2" t="s">
        <v>2922</v>
      </c>
      <c r="B4363" s="4">
        <v>43439</v>
      </c>
      <c r="C4363" s="4">
        <v>43439</v>
      </c>
      <c r="D4363" s="2" t="s">
        <v>28</v>
      </c>
      <c r="E4363" s="2" t="s">
        <v>91</v>
      </c>
      <c r="F4363" s="2" t="s">
        <v>79</v>
      </c>
      <c r="G4363" s="5" t="str">
        <f>VLOOKUP(F4363,'Customer Info'!A:B,2,0)</f>
        <v>Kelly</v>
      </c>
      <c r="H4363" s="5" t="str">
        <f>VLOOKUP(F4363,'Customer Info'!A:C,3,0)</f>
        <v>Collister</v>
      </c>
      <c r="I4363" s="5" t="str">
        <f>VLOOKUP(F4363,'Customer Info'!A:E,5,0)</f>
        <v>Tangshan</v>
      </c>
      <c r="J4363" s="2" t="s">
        <v>616</v>
      </c>
      <c r="K4363" s="6" t="str">
        <f>VLOOKUP(J4363,'Product Details'!B:C,2,0)</f>
        <v>Office_Supplies</v>
      </c>
      <c r="L4363" s="6" t="str">
        <f>VLOOKUP(J4363,'Product Details'!B:D,3,0)</f>
        <v>Binders</v>
      </c>
      <c r="M4363" s="6" t="s">
        <v>6527</v>
      </c>
      <c r="N4363" s="2">
        <v>6611</v>
      </c>
      <c r="O4363" s="2">
        <v>5943</v>
      </c>
      <c r="P4363" s="2">
        <v>4</v>
      </c>
      <c r="Q4363" s="7">
        <f>O4363*P4363</f>
        <v>23772</v>
      </c>
      <c r="R4363" s="7">
        <f>N4363*P4363</f>
        <v>26444</v>
      </c>
      <c r="S4363" s="2">
        <v>25</v>
      </c>
      <c r="T4363" s="8">
        <f>R4363+S4363</f>
        <v>26469</v>
      </c>
      <c r="U4363" s="8">
        <f>T4363-Q4363</f>
        <v>2697</v>
      </c>
      <c r="V4363" s="2" t="s">
        <v>63</v>
      </c>
      <c r="W4363" s="31">
        <f>IF(T4363&lt;5000,T4363*2%,IF(T4363&lt;25000,T4363*5%,IF(T4363&lt;50000,T4363*7%,IF(T4363&lt;100000,T4363*9%,IF(T4363&lt;250000,T4363*12%,T4363*15%)))))</f>
        <v>1852.8300000000002</v>
      </c>
    </row>
    <row r="4364" spans="1:23" x14ac:dyDescent="0.3">
      <c r="A4364" s="2" t="s">
        <v>2950</v>
      </c>
      <c r="B4364" s="4">
        <v>43333</v>
      </c>
      <c r="C4364" s="4">
        <v>43333</v>
      </c>
      <c r="D4364" s="2" t="s">
        <v>35</v>
      </c>
      <c r="E4364" s="2" t="s">
        <v>29</v>
      </c>
      <c r="F4364" s="2" t="s">
        <v>1026</v>
      </c>
      <c r="G4364" s="5" t="str">
        <f>VLOOKUP(F4364,'Customer Info'!A:B,2,0)</f>
        <v>Christy</v>
      </c>
      <c r="H4364" s="5" t="str">
        <f>VLOOKUP(F4364,'Customer Info'!A:C,3,0)</f>
        <v>Brittain</v>
      </c>
      <c r="I4364" s="5" t="str">
        <f>VLOOKUP(F4364,'Customer Info'!A:E,5,0)</f>
        <v>Ajmer</v>
      </c>
      <c r="J4364" s="2" t="s">
        <v>912</v>
      </c>
      <c r="K4364" s="6" t="str">
        <f>VLOOKUP(J4364,'Product Details'!B:C,2,0)</f>
        <v>Office_Supplies</v>
      </c>
      <c r="L4364" s="6" t="str">
        <f>VLOOKUP(J4364,'Product Details'!B:D,3,0)</f>
        <v>Appliances</v>
      </c>
      <c r="M4364" s="6" t="s">
        <v>6455</v>
      </c>
      <c r="N4364" s="2">
        <v>8869</v>
      </c>
      <c r="O4364" s="2">
        <v>7906</v>
      </c>
      <c r="P4364" s="2">
        <v>3</v>
      </c>
      <c r="Q4364" s="7">
        <f>O4364*P4364</f>
        <v>23718</v>
      </c>
      <c r="R4364" s="7">
        <f>N4364*P4364</f>
        <v>26607</v>
      </c>
      <c r="S4364" s="2">
        <v>76</v>
      </c>
      <c r="T4364" s="8">
        <f>R4364+S4364</f>
        <v>26683</v>
      </c>
      <c r="U4364" s="8">
        <f>T4364-Q4364</f>
        <v>2965</v>
      </c>
      <c r="V4364" s="2" t="s">
        <v>33</v>
      </c>
      <c r="W4364" s="31">
        <f>IF(T4364&lt;5000,T4364*2%,IF(T4364&lt;25000,T4364*5%,IF(T4364&lt;50000,T4364*7%,IF(T4364&lt;100000,T4364*9%,IF(T4364&lt;250000,T4364*12%,T4364*15%)))))</f>
        <v>1867.8100000000002</v>
      </c>
    </row>
    <row r="4365" spans="1:23" x14ac:dyDescent="0.3">
      <c r="A4365" s="2" t="s">
        <v>4312</v>
      </c>
      <c r="B4365" s="4">
        <v>43553</v>
      </c>
      <c r="C4365" s="4">
        <v>43554</v>
      </c>
      <c r="D4365" s="2" t="s">
        <v>35</v>
      </c>
      <c r="E4365" s="2" t="s">
        <v>91</v>
      </c>
      <c r="F4365" s="2" t="s">
        <v>1026</v>
      </c>
      <c r="G4365" s="5" t="str">
        <f>VLOOKUP(F4365,'Customer Info'!A:B,2,0)</f>
        <v>Christy</v>
      </c>
      <c r="H4365" s="5" t="str">
        <f>VLOOKUP(F4365,'Customer Info'!A:C,3,0)</f>
        <v>Brittain</v>
      </c>
      <c r="I4365" s="5" t="str">
        <f>VLOOKUP(F4365,'Customer Info'!A:E,5,0)</f>
        <v>Ajmer</v>
      </c>
      <c r="J4365" s="2" t="s">
        <v>404</v>
      </c>
      <c r="K4365" s="6" t="str">
        <f>VLOOKUP(J4365,'Product Details'!B:C,2,0)</f>
        <v>Furniture</v>
      </c>
      <c r="L4365" s="6" t="str">
        <f>VLOOKUP(J4365,'Product Details'!B:D,3,0)</f>
        <v>Furnishings</v>
      </c>
      <c r="M4365" s="6" t="s">
        <v>6535</v>
      </c>
      <c r="N4365" s="2">
        <v>8869</v>
      </c>
      <c r="O4365" s="2">
        <v>7906</v>
      </c>
      <c r="P4365" s="2">
        <v>3</v>
      </c>
      <c r="Q4365" s="7">
        <f>O4365*P4365</f>
        <v>23718</v>
      </c>
      <c r="R4365" s="7">
        <f>N4365*P4365</f>
        <v>26607</v>
      </c>
      <c r="S4365" s="2">
        <v>76</v>
      </c>
      <c r="T4365" s="8">
        <f>R4365+S4365</f>
        <v>26683</v>
      </c>
      <c r="U4365" s="8">
        <f>T4365-Q4365</f>
        <v>2965</v>
      </c>
      <c r="V4365" s="2" t="s">
        <v>33</v>
      </c>
      <c r="W4365" s="31">
        <f>IF(T4365&lt;5000,T4365*2%,IF(T4365&lt;25000,T4365*5%,IF(T4365&lt;50000,T4365*7%,IF(T4365&lt;100000,T4365*9%,IF(T4365&lt;250000,T4365*12%,T4365*15%)))))</f>
        <v>1867.8100000000002</v>
      </c>
    </row>
    <row r="4366" spans="1:23" x14ac:dyDescent="0.3">
      <c r="A4366" s="2" t="s">
        <v>3218</v>
      </c>
      <c r="B4366" s="4">
        <v>43406</v>
      </c>
      <c r="C4366" s="4">
        <v>43408</v>
      </c>
      <c r="D4366" s="2" t="s">
        <v>35</v>
      </c>
      <c r="E4366" s="2" t="s">
        <v>29</v>
      </c>
      <c r="F4366" s="2" t="s">
        <v>610</v>
      </c>
      <c r="G4366" s="5" t="str">
        <f>VLOOKUP(F4366,'Customer Info'!A:B,2,0)</f>
        <v>Nat</v>
      </c>
      <c r="H4366" s="5" t="str">
        <f>VLOOKUP(F4366,'Customer Info'!A:C,3,0)</f>
        <v>Carroll</v>
      </c>
      <c r="I4366" s="5" t="str">
        <f>VLOOKUP(F4366,'Customer Info'!A:E,5,0)</f>
        <v>Shanghai</v>
      </c>
      <c r="J4366" s="2" t="s">
        <v>207</v>
      </c>
      <c r="K4366" s="6" t="str">
        <f>VLOOKUP(J4366,'Product Details'!B:C,2,0)</f>
        <v>Office_Supplies</v>
      </c>
      <c r="L4366" s="6" t="str">
        <f>VLOOKUP(J4366,'Product Details'!B:D,3,0)</f>
        <v>Labels</v>
      </c>
      <c r="M4366" s="6" t="s">
        <v>6469</v>
      </c>
      <c r="N4366" s="2">
        <v>8878</v>
      </c>
      <c r="O4366" s="2">
        <v>7914</v>
      </c>
      <c r="P4366" s="2">
        <v>3</v>
      </c>
      <c r="Q4366" s="7">
        <f>O4366*P4366</f>
        <v>23742</v>
      </c>
      <c r="R4366" s="7">
        <f>N4366*P4366</f>
        <v>26634</v>
      </c>
      <c r="S4366" s="2">
        <v>75</v>
      </c>
      <c r="T4366" s="8">
        <f>R4366+S4366</f>
        <v>26709</v>
      </c>
      <c r="U4366" s="8">
        <f>T4366-Q4366</f>
        <v>2967</v>
      </c>
      <c r="V4366" s="2" t="s">
        <v>63</v>
      </c>
      <c r="W4366" s="31">
        <f>IF(T4366&lt;5000,T4366*2%,IF(T4366&lt;25000,T4366*5%,IF(T4366&lt;50000,T4366*7%,IF(T4366&lt;100000,T4366*9%,IF(T4366&lt;250000,T4366*12%,T4366*15%)))))</f>
        <v>1869.63</v>
      </c>
    </row>
    <row r="4367" spans="1:23" x14ac:dyDescent="0.3">
      <c r="A4367" s="2" t="s">
        <v>2931</v>
      </c>
      <c r="B4367" s="4">
        <v>43181</v>
      </c>
      <c r="C4367" s="4">
        <v>43182</v>
      </c>
      <c r="D4367" s="2" t="s">
        <v>28</v>
      </c>
      <c r="E4367" s="2" t="s">
        <v>48</v>
      </c>
      <c r="F4367" s="2" t="s">
        <v>1249</v>
      </c>
      <c r="G4367" s="5" t="str">
        <f>VLOOKUP(F4367,'Customer Info'!A:B,2,0)</f>
        <v>Jack</v>
      </c>
      <c r="H4367" s="5" t="str">
        <f>VLOOKUP(F4367,'Customer Info'!A:C,3,0)</f>
        <v>Lebron</v>
      </c>
      <c r="I4367" s="5" t="str">
        <f>VLOOKUP(F4367,'Customer Info'!A:E,5,0)</f>
        <v>Bremen</v>
      </c>
      <c r="J4367" s="2" t="s">
        <v>622</v>
      </c>
      <c r="K4367" s="6" t="str">
        <f>VLOOKUP(J4367,'Product Details'!B:C,2,0)</f>
        <v>Office_Supplies</v>
      </c>
      <c r="L4367" s="6" t="str">
        <f>VLOOKUP(J4367,'Product Details'!B:D,3,0)</f>
        <v>Storage</v>
      </c>
      <c r="M4367" s="6" t="s">
        <v>6547</v>
      </c>
      <c r="N4367" s="2">
        <v>4443</v>
      </c>
      <c r="O4367" s="2">
        <v>4079</v>
      </c>
      <c r="P4367" s="2">
        <v>6</v>
      </c>
      <c r="Q4367" s="7">
        <f>O4367*P4367</f>
        <v>24474</v>
      </c>
      <c r="R4367" s="7">
        <f>N4367*P4367</f>
        <v>26658</v>
      </c>
      <c r="S4367" s="2">
        <v>38</v>
      </c>
      <c r="T4367" s="8">
        <f>R4367+S4367</f>
        <v>26696</v>
      </c>
      <c r="U4367" s="8">
        <f>T4367-Q4367</f>
        <v>2222</v>
      </c>
      <c r="V4367" s="2" t="s">
        <v>33</v>
      </c>
      <c r="W4367" s="31">
        <f>IF(T4367&lt;5000,T4367*2%,IF(T4367&lt;25000,T4367*5%,IF(T4367&lt;50000,T4367*7%,IF(T4367&lt;100000,T4367*9%,IF(T4367&lt;250000,T4367*12%,T4367*15%)))))</f>
        <v>1868.7200000000003</v>
      </c>
    </row>
    <row r="4368" spans="1:23" x14ac:dyDescent="0.3">
      <c r="A4368" s="2" t="s">
        <v>5141</v>
      </c>
      <c r="B4368" s="4">
        <v>43807</v>
      </c>
      <c r="C4368" s="4">
        <v>43809</v>
      </c>
      <c r="D4368" s="2" t="s">
        <v>28</v>
      </c>
      <c r="E4368" s="2" t="s">
        <v>48</v>
      </c>
      <c r="F4368" s="2" t="s">
        <v>818</v>
      </c>
      <c r="G4368" s="5" t="str">
        <f>VLOOKUP(F4368,'Customer Info'!A:B,2,0)</f>
        <v>Bobby</v>
      </c>
      <c r="H4368" s="5" t="str">
        <f>VLOOKUP(F4368,'Customer Info'!A:C,3,0)</f>
        <v>Odegard</v>
      </c>
      <c r="I4368" s="5" t="str">
        <f>VLOOKUP(F4368,'Customer Info'!A:E,5,0)</f>
        <v>Adelaide</v>
      </c>
      <c r="J4368" s="2" t="s">
        <v>207</v>
      </c>
      <c r="K4368" s="6" t="str">
        <f>VLOOKUP(J4368,'Product Details'!B:C,2,0)</f>
        <v>Office_Supplies</v>
      </c>
      <c r="L4368" s="6" t="str">
        <f>VLOOKUP(J4368,'Product Details'!B:D,3,0)</f>
        <v>Labels</v>
      </c>
      <c r="M4368" s="6" t="s">
        <v>6469</v>
      </c>
      <c r="N4368" s="2">
        <v>3354</v>
      </c>
      <c r="O4368" s="2">
        <v>3102</v>
      </c>
      <c r="P4368" s="2">
        <v>8</v>
      </c>
      <c r="Q4368" s="7">
        <f>O4368*P4368</f>
        <v>24816</v>
      </c>
      <c r="R4368" s="7">
        <f>N4368*P4368</f>
        <v>26832</v>
      </c>
      <c r="S4368" s="2">
        <v>73</v>
      </c>
      <c r="T4368" s="8">
        <f>R4368+S4368</f>
        <v>26905</v>
      </c>
      <c r="U4368" s="8">
        <f>T4368-Q4368</f>
        <v>2089</v>
      </c>
      <c r="V4368" s="2" t="s">
        <v>71</v>
      </c>
      <c r="W4368" s="31">
        <f>IF(T4368&lt;5000,T4368*2%,IF(T4368&lt;25000,T4368*5%,IF(T4368&lt;50000,T4368*7%,IF(T4368&lt;100000,T4368*9%,IF(T4368&lt;250000,T4368*12%,T4368*15%)))))</f>
        <v>1883.3500000000001</v>
      </c>
    </row>
    <row r="4369" spans="1:23" x14ac:dyDescent="0.3">
      <c r="A4369" s="2" t="s">
        <v>5466</v>
      </c>
      <c r="B4369" s="4">
        <v>44034</v>
      </c>
      <c r="C4369" s="4">
        <v>44035</v>
      </c>
      <c r="D4369" s="2" t="s">
        <v>28</v>
      </c>
      <c r="E4369" s="2" t="s">
        <v>91</v>
      </c>
      <c r="F4369" s="2" t="s">
        <v>2323</v>
      </c>
      <c r="G4369" s="5" t="str">
        <f>VLOOKUP(F4369,'Customer Info'!A:B,2,0)</f>
        <v>Erica</v>
      </c>
      <c r="H4369" s="5" t="str">
        <f>VLOOKUP(F4369,'Customer Info'!A:C,3,0)</f>
        <v>Hackney</v>
      </c>
      <c r="I4369" s="5" t="str">
        <f>VLOOKUP(F4369,'Customer Info'!A:E,5,0)</f>
        <v>Adelaide</v>
      </c>
      <c r="J4369" s="2" t="s">
        <v>386</v>
      </c>
      <c r="K4369" s="6" t="str">
        <f>VLOOKUP(J4369,'Product Details'!B:C,2,0)</f>
        <v>Office_Supplies</v>
      </c>
      <c r="L4369" s="6" t="str">
        <f>VLOOKUP(J4369,'Product Details'!B:D,3,0)</f>
        <v>Fasteners</v>
      </c>
      <c r="M4369" s="6" t="s">
        <v>6538</v>
      </c>
      <c r="N4369" s="2">
        <v>3354</v>
      </c>
      <c r="O4369" s="2">
        <v>3102</v>
      </c>
      <c r="P4369" s="2">
        <v>8</v>
      </c>
      <c r="Q4369" s="7">
        <f>O4369*P4369</f>
        <v>24816</v>
      </c>
      <c r="R4369" s="7">
        <f>N4369*P4369</f>
        <v>26832</v>
      </c>
      <c r="S4369" s="2">
        <v>29</v>
      </c>
      <c r="T4369" s="8">
        <f>R4369+S4369</f>
        <v>26861</v>
      </c>
      <c r="U4369" s="8">
        <f>T4369-Q4369</f>
        <v>2045</v>
      </c>
      <c r="V4369" s="2" t="s">
        <v>63</v>
      </c>
      <c r="W4369" s="31">
        <f>IF(T4369&lt;5000,T4369*2%,IF(T4369&lt;25000,T4369*5%,IF(T4369&lt;50000,T4369*7%,IF(T4369&lt;100000,T4369*9%,IF(T4369&lt;250000,T4369*12%,T4369*15%)))))</f>
        <v>1880.2700000000002</v>
      </c>
    </row>
    <row r="4370" spans="1:23" x14ac:dyDescent="0.3">
      <c r="A4370" s="2" t="s">
        <v>4295</v>
      </c>
      <c r="B4370" s="4">
        <v>43226</v>
      </c>
      <c r="C4370" s="4">
        <v>43228</v>
      </c>
      <c r="D4370" s="2" t="s">
        <v>35</v>
      </c>
      <c r="E4370" s="2" t="s">
        <v>91</v>
      </c>
      <c r="F4370" s="2" t="s">
        <v>1199</v>
      </c>
      <c r="G4370" s="5" t="str">
        <f>VLOOKUP(F4370,'Customer Info'!A:B,2,0)</f>
        <v>Bryan</v>
      </c>
      <c r="H4370" s="5" t="str">
        <f>VLOOKUP(F4370,'Customer Info'!A:C,3,0)</f>
        <v>Spruell</v>
      </c>
      <c r="I4370" s="5" t="str">
        <f>VLOOKUP(F4370,'Customer Info'!A:E,5,0)</f>
        <v>Bekasi</v>
      </c>
      <c r="J4370" s="2" t="s">
        <v>579</v>
      </c>
      <c r="K4370" s="6" t="str">
        <f>VLOOKUP(J4370,'Product Details'!B:C,2,0)</f>
        <v>Office_Supplies</v>
      </c>
      <c r="L4370" s="6" t="str">
        <f>VLOOKUP(J4370,'Product Details'!B:D,3,0)</f>
        <v>Storage</v>
      </c>
      <c r="M4370" s="6" t="s">
        <v>6515</v>
      </c>
      <c r="N4370" s="2">
        <v>6717</v>
      </c>
      <c r="O4370" s="2">
        <v>6288</v>
      </c>
      <c r="P4370" s="2">
        <v>4</v>
      </c>
      <c r="Q4370" s="7">
        <f>O4370*P4370</f>
        <v>25152</v>
      </c>
      <c r="R4370" s="7">
        <f>N4370*P4370</f>
        <v>26868</v>
      </c>
      <c r="S4370" s="2">
        <v>75</v>
      </c>
      <c r="T4370" s="8">
        <f>R4370+S4370</f>
        <v>26943</v>
      </c>
      <c r="U4370" s="8">
        <f>T4370-Q4370</f>
        <v>1791</v>
      </c>
      <c r="V4370" s="2" t="s">
        <v>63</v>
      </c>
      <c r="W4370" s="31">
        <f>IF(T4370&lt;5000,T4370*2%,IF(T4370&lt;25000,T4370*5%,IF(T4370&lt;50000,T4370*7%,IF(T4370&lt;100000,T4370*9%,IF(T4370&lt;250000,T4370*12%,T4370*15%)))))</f>
        <v>1886.0100000000002</v>
      </c>
    </row>
    <row r="4371" spans="1:23" x14ac:dyDescent="0.3">
      <c r="A4371" s="2" t="s">
        <v>5333</v>
      </c>
      <c r="B4371" s="4">
        <v>44009</v>
      </c>
      <c r="C4371" s="4">
        <v>44011</v>
      </c>
      <c r="D4371" s="2" t="s">
        <v>35</v>
      </c>
      <c r="E4371" s="2" t="s">
        <v>91</v>
      </c>
      <c r="F4371" s="2" t="s">
        <v>1315</v>
      </c>
      <c r="G4371" s="5" t="str">
        <f>VLOOKUP(F4371,'Customer Info'!A:B,2,0)</f>
        <v>Lindsay</v>
      </c>
      <c r="H4371" s="5" t="str">
        <f>VLOOKUP(F4371,'Customer Info'!A:C,3,0)</f>
        <v>Castell</v>
      </c>
      <c r="I4371" s="5" t="str">
        <f>VLOOKUP(F4371,'Customer Info'!A:E,5,0)</f>
        <v>Depok</v>
      </c>
      <c r="J4371" s="2" t="s">
        <v>102</v>
      </c>
      <c r="K4371" s="6" t="str">
        <f>VLOOKUP(J4371,'Product Details'!B:C,2,0)</f>
        <v>Technology</v>
      </c>
      <c r="L4371" s="6" t="str">
        <f>VLOOKUP(J4371,'Product Details'!B:D,3,0)</f>
        <v>Phones</v>
      </c>
      <c r="M4371" s="6" t="s">
        <v>6447</v>
      </c>
      <c r="N4371" s="2">
        <v>6717</v>
      </c>
      <c r="O4371" s="2">
        <v>6288</v>
      </c>
      <c r="P4371" s="2">
        <v>4</v>
      </c>
      <c r="Q4371" s="7">
        <f>O4371*P4371</f>
        <v>25152</v>
      </c>
      <c r="R4371" s="7">
        <f>N4371*P4371</f>
        <v>26868</v>
      </c>
      <c r="S4371" s="2">
        <v>21</v>
      </c>
      <c r="T4371" s="8">
        <f>R4371+S4371</f>
        <v>26889</v>
      </c>
      <c r="U4371" s="8">
        <f>T4371-Q4371</f>
        <v>1737</v>
      </c>
      <c r="V4371" s="2" t="s">
        <v>33</v>
      </c>
      <c r="W4371" s="31">
        <f>IF(T4371&lt;5000,T4371*2%,IF(T4371&lt;25000,T4371*5%,IF(T4371&lt;50000,T4371*7%,IF(T4371&lt;100000,T4371*9%,IF(T4371&lt;250000,T4371*12%,T4371*15%)))))</f>
        <v>1882.2300000000002</v>
      </c>
    </row>
    <row r="4372" spans="1:23" x14ac:dyDescent="0.3">
      <c r="A4372" s="2" t="s">
        <v>4547</v>
      </c>
      <c r="B4372" s="4">
        <v>43702</v>
      </c>
      <c r="C4372" s="4">
        <v>43704</v>
      </c>
      <c r="D4372" s="2" t="s">
        <v>35</v>
      </c>
      <c r="E4372" s="2" t="s">
        <v>68</v>
      </c>
      <c r="F4372" s="2" t="s">
        <v>2289</v>
      </c>
      <c r="G4372" s="5" t="str">
        <f>VLOOKUP(F4372,'Customer Info'!A:B,2,0)</f>
        <v>Rachel</v>
      </c>
      <c r="H4372" s="5" t="str">
        <f>VLOOKUP(F4372,'Customer Info'!A:C,3,0)</f>
        <v>Payne</v>
      </c>
      <c r="I4372" s="5" t="str">
        <f>VLOOKUP(F4372,'Customer Info'!A:E,5,0)</f>
        <v>Fuzhou</v>
      </c>
      <c r="J4372" s="2" t="s">
        <v>1173</v>
      </c>
      <c r="K4372" s="6" t="str">
        <f>VLOOKUP(J4372,'Product Details'!B:C,2,0)</f>
        <v>Office_Supplies</v>
      </c>
      <c r="L4372" s="6" t="str">
        <f>VLOOKUP(J4372,'Product Details'!B:D,3,0)</f>
        <v>Storage</v>
      </c>
      <c r="M4372" s="6" t="s">
        <v>6532</v>
      </c>
      <c r="N4372" s="2">
        <v>8967</v>
      </c>
      <c r="O4372" s="2">
        <v>8151</v>
      </c>
      <c r="P4372" s="2">
        <v>3</v>
      </c>
      <c r="Q4372" s="7">
        <f>O4372*P4372</f>
        <v>24453</v>
      </c>
      <c r="R4372" s="7">
        <f>N4372*P4372</f>
        <v>26901</v>
      </c>
      <c r="S4372" s="2">
        <v>52</v>
      </c>
      <c r="T4372" s="8">
        <f>R4372+S4372</f>
        <v>26953</v>
      </c>
      <c r="U4372" s="8">
        <f>T4372-Q4372</f>
        <v>2500</v>
      </c>
      <c r="V4372" s="2" t="s">
        <v>63</v>
      </c>
      <c r="W4372" s="31">
        <f>IF(T4372&lt;5000,T4372*2%,IF(T4372&lt;25000,T4372*5%,IF(T4372&lt;50000,T4372*7%,IF(T4372&lt;100000,T4372*9%,IF(T4372&lt;250000,T4372*12%,T4372*15%)))))</f>
        <v>1886.7100000000003</v>
      </c>
    </row>
    <row r="4373" spans="1:23" x14ac:dyDescent="0.3">
      <c r="A4373" s="2" t="s">
        <v>3485</v>
      </c>
      <c r="B4373" s="4">
        <v>43521</v>
      </c>
      <c r="C4373" s="4">
        <v>43522</v>
      </c>
      <c r="D4373" s="2" t="s">
        <v>35</v>
      </c>
      <c r="E4373" s="2" t="s">
        <v>68</v>
      </c>
      <c r="F4373" s="2" t="s">
        <v>209</v>
      </c>
      <c r="G4373" s="5" t="str">
        <f>VLOOKUP(F4373,'Customer Info'!A:B,2,0)</f>
        <v>Sheri</v>
      </c>
      <c r="H4373" s="5" t="str">
        <f>VLOOKUP(F4373,'Customer Info'!A:C,3,0)</f>
        <v>Gordon</v>
      </c>
      <c r="I4373" s="5" t="str">
        <f>VLOOKUP(F4373,'Customer Info'!A:E,5,0)</f>
        <v>Bogor</v>
      </c>
      <c r="J4373" s="2" t="s">
        <v>45</v>
      </c>
      <c r="K4373" s="6" t="str">
        <f>VLOOKUP(J4373,'Product Details'!B:C,2,0)</f>
        <v>Technology</v>
      </c>
      <c r="L4373" s="6" t="str">
        <f>VLOOKUP(J4373,'Product Details'!B:D,3,0)</f>
        <v>Machines</v>
      </c>
      <c r="M4373" s="6" t="s">
        <v>6428</v>
      </c>
      <c r="N4373" s="2">
        <v>8967</v>
      </c>
      <c r="O4373" s="2">
        <v>8151</v>
      </c>
      <c r="P4373" s="2">
        <v>3</v>
      </c>
      <c r="Q4373" s="7">
        <f>O4373*P4373</f>
        <v>24453</v>
      </c>
      <c r="R4373" s="7">
        <f>N4373*P4373</f>
        <v>26901</v>
      </c>
      <c r="S4373" s="2">
        <v>27</v>
      </c>
      <c r="T4373" s="8">
        <f>R4373+S4373</f>
        <v>26928</v>
      </c>
      <c r="U4373" s="8">
        <f>T4373-Q4373</f>
        <v>2475</v>
      </c>
      <c r="V4373" s="2" t="s">
        <v>33</v>
      </c>
      <c r="W4373" s="31">
        <f>IF(T4373&lt;5000,T4373*2%,IF(T4373&lt;25000,T4373*5%,IF(T4373&lt;50000,T4373*7%,IF(T4373&lt;100000,T4373*9%,IF(T4373&lt;250000,T4373*12%,T4373*15%)))))</f>
        <v>1884.9600000000003</v>
      </c>
    </row>
    <row r="4374" spans="1:23" x14ac:dyDescent="0.3">
      <c r="A4374" s="2" t="s">
        <v>3766</v>
      </c>
      <c r="B4374" s="4">
        <v>43848</v>
      </c>
      <c r="C4374" s="4">
        <v>43849</v>
      </c>
      <c r="D4374" s="2" t="s">
        <v>28</v>
      </c>
      <c r="E4374" s="2" t="s">
        <v>36</v>
      </c>
      <c r="F4374" s="2" t="s">
        <v>88</v>
      </c>
      <c r="G4374" s="5" t="str">
        <f>VLOOKUP(F4374,'Customer Info'!A:B,2,0)</f>
        <v>Dennis</v>
      </c>
      <c r="H4374" s="5" t="str">
        <f>VLOOKUP(F4374,'Customer Info'!A:C,3,0)</f>
        <v>Pardue</v>
      </c>
      <c r="I4374" s="5" t="str">
        <f>VLOOKUP(F4374,'Customer Info'!A:E,5,0)</f>
        <v>Wollongong</v>
      </c>
      <c r="J4374" s="2" t="s">
        <v>398</v>
      </c>
      <c r="K4374" s="6" t="str">
        <f>VLOOKUP(J4374,'Product Details'!B:C,2,0)</f>
        <v>Office_Supplies</v>
      </c>
      <c r="L4374" s="6" t="str">
        <f>VLOOKUP(J4374,'Product Details'!B:D,3,0)</f>
        <v>Art</v>
      </c>
      <c r="M4374" s="6" t="s">
        <v>6425</v>
      </c>
      <c r="N4374" s="2">
        <v>4487</v>
      </c>
      <c r="O4374" s="2">
        <v>4201</v>
      </c>
      <c r="P4374" s="2">
        <v>6</v>
      </c>
      <c r="Q4374" s="7">
        <f>O4374*P4374</f>
        <v>25206</v>
      </c>
      <c r="R4374" s="7">
        <f>N4374*P4374</f>
        <v>26922</v>
      </c>
      <c r="S4374" s="2">
        <v>20</v>
      </c>
      <c r="T4374" s="8">
        <f>R4374+S4374</f>
        <v>26942</v>
      </c>
      <c r="U4374" s="8">
        <f>T4374-Q4374</f>
        <v>1736</v>
      </c>
      <c r="V4374" s="2" t="s">
        <v>63</v>
      </c>
      <c r="W4374" s="31">
        <f>IF(T4374&lt;5000,T4374*2%,IF(T4374&lt;25000,T4374*5%,IF(T4374&lt;50000,T4374*7%,IF(T4374&lt;100000,T4374*9%,IF(T4374&lt;250000,T4374*12%,T4374*15%)))))</f>
        <v>1885.9400000000003</v>
      </c>
    </row>
    <row r="4375" spans="1:23" x14ac:dyDescent="0.3">
      <c r="A4375" s="2" t="s">
        <v>2840</v>
      </c>
      <c r="B4375" s="4">
        <v>43842</v>
      </c>
      <c r="C4375" s="4">
        <v>43842</v>
      </c>
      <c r="D4375" s="2" t="s">
        <v>28</v>
      </c>
      <c r="E4375" s="2" t="s">
        <v>36</v>
      </c>
      <c r="F4375" s="2" t="s">
        <v>1276</v>
      </c>
      <c r="G4375" s="5" t="str">
        <f>VLOOKUP(F4375,'Customer Info'!A:B,2,0)</f>
        <v>Alan</v>
      </c>
      <c r="H4375" s="5" t="str">
        <f>VLOOKUP(F4375,'Customer Info'!A:C,3,0)</f>
        <v>Schoenberger</v>
      </c>
      <c r="I4375" s="5" t="str">
        <f>VLOOKUP(F4375,'Customer Info'!A:E,5,0)</f>
        <v>Anshan</v>
      </c>
      <c r="J4375" s="2" t="s">
        <v>554</v>
      </c>
      <c r="K4375" s="6" t="str">
        <f>VLOOKUP(J4375,'Product Details'!B:C,2,0)</f>
        <v>Furniture</v>
      </c>
      <c r="L4375" s="6" t="str">
        <f>VLOOKUP(J4375,'Product Details'!B:D,3,0)</f>
        <v>Furnishings</v>
      </c>
      <c r="M4375" s="6" t="s">
        <v>6561</v>
      </c>
      <c r="N4375" s="2">
        <v>2697</v>
      </c>
      <c r="O4375" s="2">
        <v>2498</v>
      </c>
      <c r="P4375" s="2">
        <v>10</v>
      </c>
      <c r="Q4375" s="7">
        <f>O4375*P4375</f>
        <v>24980</v>
      </c>
      <c r="R4375" s="7">
        <f>N4375*P4375</f>
        <v>26970</v>
      </c>
      <c r="S4375" s="2">
        <v>50</v>
      </c>
      <c r="T4375" s="8">
        <f>R4375+S4375</f>
        <v>27020</v>
      </c>
      <c r="U4375" s="8">
        <f>T4375-Q4375</f>
        <v>2040</v>
      </c>
      <c r="V4375" s="2" t="s">
        <v>33</v>
      </c>
      <c r="W4375" s="31">
        <f>IF(T4375&lt;5000,T4375*2%,IF(T4375&lt;25000,T4375*5%,IF(T4375&lt;50000,T4375*7%,IF(T4375&lt;100000,T4375*9%,IF(T4375&lt;250000,T4375*12%,T4375*15%)))))</f>
        <v>1891.4</v>
      </c>
    </row>
    <row r="4376" spans="1:23" x14ac:dyDescent="0.3">
      <c r="A4376" s="2" t="s">
        <v>2317</v>
      </c>
      <c r="B4376" s="4">
        <v>43510</v>
      </c>
      <c r="C4376" s="4">
        <v>43512</v>
      </c>
      <c r="D4376" s="2" t="s">
        <v>35</v>
      </c>
      <c r="E4376" s="2" t="s">
        <v>48</v>
      </c>
      <c r="F4376" s="2" t="s">
        <v>1785</v>
      </c>
      <c r="G4376" s="5" t="str">
        <f>VLOOKUP(F4376,'Customer Info'!A:B,2,0)</f>
        <v>Linda</v>
      </c>
      <c r="H4376" s="5" t="str">
        <f>VLOOKUP(F4376,'Customer Info'!A:C,3,0)</f>
        <v>Southworth</v>
      </c>
      <c r="I4376" s="5" t="str">
        <f>VLOOKUP(F4376,'Customer Info'!A:E,5,0)</f>
        <v>Brisbane</v>
      </c>
      <c r="J4376" s="2" t="s">
        <v>401</v>
      </c>
      <c r="K4376" s="6" t="str">
        <f>VLOOKUP(J4376,'Product Details'!B:C,2,0)</f>
        <v>Furniture</v>
      </c>
      <c r="L4376" s="6" t="str">
        <f>VLOOKUP(J4376,'Product Details'!B:D,3,0)</f>
        <v>Bookcases</v>
      </c>
      <c r="M4376" s="6" t="s">
        <v>6408</v>
      </c>
      <c r="N4376" s="2">
        <v>6768</v>
      </c>
      <c r="O4376" s="2">
        <v>6512</v>
      </c>
      <c r="P4376" s="2">
        <v>4</v>
      </c>
      <c r="Q4376" s="7">
        <f>O4376*P4376</f>
        <v>26048</v>
      </c>
      <c r="R4376" s="7">
        <f>N4376*P4376</f>
        <v>27072</v>
      </c>
      <c r="S4376" s="2">
        <v>96</v>
      </c>
      <c r="T4376" s="8">
        <f>R4376+S4376</f>
        <v>27168</v>
      </c>
      <c r="U4376" s="8">
        <f>T4376-Q4376</f>
        <v>1120</v>
      </c>
      <c r="V4376" s="2" t="s">
        <v>33</v>
      </c>
      <c r="W4376" s="31">
        <f>IF(T4376&lt;5000,T4376*2%,IF(T4376&lt;25000,T4376*5%,IF(T4376&lt;50000,T4376*7%,IF(T4376&lt;100000,T4376*9%,IF(T4376&lt;250000,T4376*12%,T4376*15%)))))</f>
        <v>1901.7600000000002</v>
      </c>
    </row>
    <row r="4377" spans="1:23" x14ac:dyDescent="0.3">
      <c r="A4377" s="2" t="s">
        <v>5146</v>
      </c>
      <c r="B4377" s="4">
        <v>43815</v>
      </c>
      <c r="C4377" s="4">
        <v>43817</v>
      </c>
      <c r="D4377" s="2" t="s">
        <v>35</v>
      </c>
      <c r="E4377" s="2" t="s">
        <v>29</v>
      </c>
      <c r="F4377" s="2" t="s">
        <v>1746</v>
      </c>
      <c r="G4377" s="5" t="str">
        <f>VLOOKUP(F4377,'Customer Info'!A:B,2,0)</f>
        <v>Aaron</v>
      </c>
      <c r="H4377" s="5" t="str">
        <f>VLOOKUP(F4377,'Customer Info'!A:C,3,0)</f>
        <v>Smayling</v>
      </c>
      <c r="I4377" s="5" t="str">
        <f>VLOOKUP(F4377,'Customer Info'!A:E,5,0)</f>
        <v>Port Macquarie</v>
      </c>
      <c r="J4377" s="2" t="s">
        <v>416</v>
      </c>
      <c r="K4377" s="6" t="str">
        <f>VLOOKUP(J4377,'Product Details'!B:C,2,0)</f>
        <v>Technology</v>
      </c>
      <c r="L4377" s="6" t="str">
        <f>VLOOKUP(J4377,'Product Details'!B:D,3,0)</f>
        <v>Phones</v>
      </c>
      <c r="M4377" s="6" t="s">
        <v>6448</v>
      </c>
      <c r="N4377" s="2">
        <v>6768</v>
      </c>
      <c r="O4377" s="2">
        <v>6512</v>
      </c>
      <c r="P4377" s="2">
        <v>4</v>
      </c>
      <c r="Q4377" s="7">
        <f>O4377*P4377</f>
        <v>26048</v>
      </c>
      <c r="R4377" s="7">
        <f>N4377*P4377</f>
        <v>27072</v>
      </c>
      <c r="S4377" s="2">
        <v>63</v>
      </c>
      <c r="T4377" s="8">
        <f>R4377+S4377</f>
        <v>27135</v>
      </c>
      <c r="U4377" s="8">
        <f>T4377-Q4377</f>
        <v>1087</v>
      </c>
      <c r="V4377" s="2" t="s">
        <v>33</v>
      </c>
      <c r="W4377" s="31">
        <f>IF(T4377&lt;5000,T4377*2%,IF(T4377&lt;25000,T4377*5%,IF(T4377&lt;50000,T4377*7%,IF(T4377&lt;100000,T4377*9%,IF(T4377&lt;250000,T4377*12%,T4377*15%)))))</f>
        <v>1899.4500000000003</v>
      </c>
    </row>
    <row r="4378" spans="1:23" x14ac:dyDescent="0.3">
      <c r="A4378" s="2" t="s">
        <v>3723</v>
      </c>
      <c r="B4378" s="4">
        <v>43952</v>
      </c>
      <c r="C4378" s="4">
        <v>43954</v>
      </c>
      <c r="D4378" s="2" t="s">
        <v>35</v>
      </c>
      <c r="E4378" s="2" t="s">
        <v>48</v>
      </c>
      <c r="F4378" s="2" t="s">
        <v>300</v>
      </c>
      <c r="G4378" s="5" t="str">
        <f>VLOOKUP(F4378,'Customer Info'!A:B,2,0)</f>
        <v>Toby</v>
      </c>
      <c r="H4378" s="5" t="str">
        <f>VLOOKUP(F4378,'Customer Info'!A:C,3,0)</f>
        <v>Braunhardt</v>
      </c>
      <c r="I4378" s="5" t="str">
        <f>VLOOKUP(F4378,'Customer Info'!A:E,5,0)</f>
        <v>Jiangyan</v>
      </c>
      <c r="J4378" s="2" t="s">
        <v>706</v>
      </c>
      <c r="K4378" s="6" t="str">
        <f>VLOOKUP(J4378,'Product Details'!B:C,2,0)</f>
        <v>Office_Supplies</v>
      </c>
      <c r="L4378" s="6" t="str">
        <f>VLOOKUP(J4378,'Product Details'!B:D,3,0)</f>
        <v>Supplies</v>
      </c>
      <c r="M4378" s="6" t="s">
        <v>6556</v>
      </c>
      <c r="N4378" s="2">
        <v>6768</v>
      </c>
      <c r="O4378" s="2">
        <v>6512</v>
      </c>
      <c r="P4378" s="2">
        <v>4</v>
      </c>
      <c r="Q4378" s="7">
        <f>O4378*P4378</f>
        <v>26048</v>
      </c>
      <c r="R4378" s="7">
        <f>N4378*P4378</f>
        <v>27072</v>
      </c>
      <c r="S4378" s="2">
        <v>38</v>
      </c>
      <c r="T4378" s="8">
        <f>R4378+S4378</f>
        <v>27110</v>
      </c>
      <c r="U4378" s="8">
        <f>T4378-Q4378</f>
        <v>1062</v>
      </c>
      <c r="V4378" s="2" t="s">
        <v>30</v>
      </c>
      <c r="W4378" s="31">
        <f>IF(T4378&lt;5000,T4378*2%,IF(T4378&lt;25000,T4378*5%,IF(T4378&lt;50000,T4378*7%,IF(T4378&lt;100000,T4378*9%,IF(T4378&lt;250000,T4378*12%,T4378*15%)))))</f>
        <v>1897.7000000000003</v>
      </c>
    </row>
    <row r="4379" spans="1:23" x14ac:dyDescent="0.3">
      <c r="A4379" s="2" t="s">
        <v>2624</v>
      </c>
      <c r="B4379" s="4">
        <v>43950</v>
      </c>
      <c r="C4379" s="4">
        <v>43951</v>
      </c>
      <c r="D4379" s="2" t="s">
        <v>35</v>
      </c>
      <c r="E4379" s="2" t="s">
        <v>29</v>
      </c>
      <c r="F4379" s="2" t="s">
        <v>343</v>
      </c>
      <c r="G4379" s="5" t="str">
        <f>VLOOKUP(F4379,'Customer Info'!A:B,2,0)</f>
        <v>Sarah</v>
      </c>
      <c r="H4379" s="5" t="str">
        <f>VLOOKUP(F4379,'Customer Info'!A:C,3,0)</f>
        <v>Foster</v>
      </c>
      <c r="I4379" s="5" t="str">
        <f>VLOOKUP(F4379,'Customer Info'!A:E,5,0)</f>
        <v>Xianning</v>
      </c>
      <c r="J4379" s="2" t="s">
        <v>293</v>
      </c>
      <c r="K4379" s="6" t="str">
        <f>VLOOKUP(J4379,'Product Details'!B:C,2,0)</f>
        <v>Furniture</v>
      </c>
      <c r="L4379" s="6" t="str">
        <f>VLOOKUP(J4379,'Product Details'!B:D,3,0)</f>
        <v>Bookcases</v>
      </c>
      <c r="M4379" s="6" t="s">
        <v>6509</v>
      </c>
      <c r="N4379" s="2">
        <v>9033</v>
      </c>
      <c r="O4379" s="2">
        <v>8132</v>
      </c>
      <c r="P4379" s="2">
        <v>3</v>
      </c>
      <c r="Q4379" s="7">
        <f>O4379*P4379</f>
        <v>24396</v>
      </c>
      <c r="R4379" s="7">
        <f>N4379*P4379</f>
        <v>27099</v>
      </c>
      <c r="S4379" s="2">
        <v>43</v>
      </c>
      <c r="T4379" s="8">
        <f>R4379+S4379</f>
        <v>27142</v>
      </c>
      <c r="U4379" s="8">
        <f>T4379-Q4379</f>
        <v>2746</v>
      </c>
      <c r="V4379" s="2" t="s">
        <v>33</v>
      </c>
      <c r="W4379" s="31">
        <f>IF(T4379&lt;5000,T4379*2%,IF(T4379&lt;25000,T4379*5%,IF(T4379&lt;50000,T4379*7%,IF(T4379&lt;100000,T4379*9%,IF(T4379&lt;250000,T4379*12%,T4379*15%)))))</f>
        <v>1899.9400000000003</v>
      </c>
    </row>
    <row r="4380" spans="1:23" x14ac:dyDescent="0.3">
      <c r="A4380" s="2" t="s">
        <v>4826</v>
      </c>
      <c r="B4380" s="4">
        <v>43352</v>
      </c>
      <c r="C4380" s="4">
        <v>43352</v>
      </c>
      <c r="D4380" s="2" t="s">
        <v>28</v>
      </c>
      <c r="E4380" s="2" t="s">
        <v>68</v>
      </c>
      <c r="F4380" s="2" t="s">
        <v>2096</v>
      </c>
      <c r="G4380" s="5" t="str">
        <f>VLOOKUP(F4380,'Customer Info'!A:B,2,0)</f>
        <v>Brooke</v>
      </c>
      <c r="H4380" s="5" t="str">
        <f>VLOOKUP(F4380,'Customer Info'!A:C,3,0)</f>
        <v>Gillingham</v>
      </c>
      <c r="I4380" s="5" t="str">
        <f>VLOOKUP(F4380,'Customer Info'!A:E,5,0)</f>
        <v>Sunbury</v>
      </c>
      <c r="J4380" s="2" t="s">
        <v>143</v>
      </c>
      <c r="K4380" s="6" t="str">
        <f>VLOOKUP(J4380,'Product Details'!B:C,2,0)</f>
        <v>Office_Supplies</v>
      </c>
      <c r="L4380" s="6" t="str">
        <f>VLOOKUP(J4380,'Product Details'!B:D,3,0)</f>
        <v>Binders</v>
      </c>
      <c r="M4380" s="6" t="s">
        <v>6487</v>
      </c>
      <c r="N4380" s="2">
        <v>2466</v>
      </c>
      <c r="O4380" s="2">
        <v>2350</v>
      </c>
      <c r="P4380" s="2">
        <v>11</v>
      </c>
      <c r="Q4380" s="7">
        <f>O4380*P4380</f>
        <v>25850</v>
      </c>
      <c r="R4380" s="7">
        <f>N4380*P4380</f>
        <v>27126</v>
      </c>
      <c r="S4380" s="2">
        <v>93</v>
      </c>
      <c r="T4380" s="8">
        <f>R4380+S4380</f>
        <v>27219</v>
      </c>
      <c r="U4380" s="8">
        <f>T4380-Q4380</f>
        <v>1369</v>
      </c>
      <c r="V4380" s="2" t="s">
        <v>30</v>
      </c>
      <c r="W4380" s="31">
        <f>IF(T4380&lt;5000,T4380*2%,IF(T4380&lt;25000,T4380*5%,IF(T4380&lt;50000,T4380*7%,IF(T4380&lt;100000,T4380*9%,IF(T4380&lt;250000,T4380*12%,T4380*15%)))))</f>
        <v>1905.3300000000002</v>
      </c>
    </row>
    <row r="4381" spans="1:23" x14ac:dyDescent="0.3">
      <c r="A4381" s="2" t="s">
        <v>5252</v>
      </c>
      <c r="B4381" s="4">
        <v>43516</v>
      </c>
      <c r="C4381" s="4">
        <v>43517</v>
      </c>
      <c r="D4381" s="2" t="s">
        <v>35</v>
      </c>
      <c r="E4381" s="2" t="s">
        <v>43</v>
      </c>
      <c r="F4381" s="2" t="s">
        <v>625</v>
      </c>
      <c r="G4381" s="5" t="str">
        <f>VLOOKUP(F4381,'Customer Info'!A:B,2,0)</f>
        <v>Ivan</v>
      </c>
      <c r="H4381" s="5" t="str">
        <f>VLOOKUP(F4381,'Customer Info'!A:C,3,0)</f>
        <v>Gibson</v>
      </c>
      <c r="I4381" s="5" t="str">
        <f>VLOOKUP(F4381,'Customer Info'!A:E,5,0)</f>
        <v>Perth</v>
      </c>
      <c r="J4381" s="2" t="s">
        <v>632</v>
      </c>
      <c r="K4381" s="6" t="str">
        <f>VLOOKUP(J4381,'Product Details'!B:C,2,0)</f>
        <v>Office_Supplies</v>
      </c>
      <c r="L4381" s="6" t="str">
        <f>VLOOKUP(J4381,'Product Details'!B:D,3,0)</f>
        <v>Appliances</v>
      </c>
      <c r="M4381" s="6" t="s">
        <v>6499</v>
      </c>
      <c r="N4381" s="2">
        <v>9135</v>
      </c>
      <c r="O4381" s="2">
        <v>8143</v>
      </c>
      <c r="P4381" s="2">
        <v>3</v>
      </c>
      <c r="Q4381" s="7">
        <f>O4381*P4381</f>
        <v>24429</v>
      </c>
      <c r="R4381" s="7">
        <f>N4381*P4381</f>
        <v>27405</v>
      </c>
      <c r="S4381" s="2">
        <v>69</v>
      </c>
      <c r="T4381" s="8">
        <f>R4381+S4381</f>
        <v>27474</v>
      </c>
      <c r="U4381" s="8">
        <f>T4381-Q4381</f>
        <v>3045</v>
      </c>
      <c r="V4381" s="2" t="s">
        <v>33</v>
      </c>
      <c r="W4381" s="31">
        <f>IF(T4381&lt;5000,T4381*2%,IF(T4381&lt;25000,T4381*5%,IF(T4381&lt;50000,T4381*7%,IF(T4381&lt;100000,T4381*9%,IF(T4381&lt;250000,T4381*12%,T4381*15%)))))</f>
        <v>1923.1800000000003</v>
      </c>
    </row>
    <row r="4382" spans="1:23" x14ac:dyDescent="0.3">
      <c r="A4382" s="2" t="s">
        <v>4848</v>
      </c>
      <c r="B4382" s="4">
        <v>43191</v>
      </c>
      <c r="C4382" s="4">
        <v>43193</v>
      </c>
      <c r="D4382" s="2" t="s">
        <v>28</v>
      </c>
      <c r="E4382" s="2" t="s">
        <v>91</v>
      </c>
      <c r="F4382" s="2" t="s">
        <v>1360</v>
      </c>
      <c r="G4382" s="5" t="str">
        <f>VLOOKUP(F4382,'Customer Info'!A:B,2,0)</f>
        <v>Eugene</v>
      </c>
      <c r="H4382" s="5" t="str">
        <f>VLOOKUP(F4382,'Customer Info'!A:C,3,0)</f>
        <v>Hildebrand</v>
      </c>
      <c r="I4382" s="5" t="str">
        <f>VLOOKUP(F4382,'Customer Info'!A:E,5,0)</f>
        <v>Sindelfingen</v>
      </c>
      <c r="J4382" s="2" t="s">
        <v>331</v>
      </c>
      <c r="K4382" s="6" t="str">
        <f>VLOOKUP(J4382,'Product Details'!B:C,2,0)</f>
        <v>Technology</v>
      </c>
      <c r="L4382" s="6" t="str">
        <f>VLOOKUP(J4382,'Product Details'!B:D,3,0)</f>
        <v>Phones</v>
      </c>
      <c r="M4382" s="6" t="s">
        <v>6501</v>
      </c>
      <c r="N4382" s="2">
        <v>4577</v>
      </c>
      <c r="O4382" s="2">
        <v>4280</v>
      </c>
      <c r="P4382" s="2">
        <v>6</v>
      </c>
      <c r="Q4382" s="7">
        <f>O4382*P4382</f>
        <v>25680</v>
      </c>
      <c r="R4382" s="7">
        <f>N4382*P4382</f>
        <v>27462</v>
      </c>
      <c r="S4382" s="2">
        <v>39</v>
      </c>
      <c r="T4382" s="8">
        <f>R4382+S4382</f>
        <v>27501</v>
      </c>
      <c r="U4382" s="8">
        <f>T4382-Q4382</f>
        <v>1821</v>
      </c>
      <c r="V4382" s="2" t="s">
        <v>63</v>
      </c>
      <c r="W4382" s="31">
        <f>IF(T4382&lt;5000,T4382*2%,IF(T4382&lt;25000,T4382*5%,IF(T4382&lt;50000,T4382*7%,IF(T4382&lt;100000,T4382*9%,IF(T4382&lt;250000,T4382*12%,T4382*15%)))))</f>
        <v>1925.0700000000002</v>
      </c>
    </row>
    <row r="4383" spans="1:23" x14ac:dyDescent="0.3">
      <c r="A4383" s="2" t="s">
        <v>4063</v>
      </c>
      <c r="B4383" s="4">
        <v>43453</v>
      </c>
      <c r="C4383" s="4">
        <v>43453</v>
      </c>
      <c r="D4383" s="2" t="s">
        <v>28</v>
      </c>
      <c r="E4383" s="2" t="s">
        <v>36</v>
      </c>
      <c r="F4383" s="2" t="s">
        <v>510</v>
      </c>
      <c r="G4383" s="5" t="str">
        <f>VLOOKUP(F4383,'Customer Info'!A:B,2,0)</f>
        <v>Keith</v>
      </c>
      <c r="H4383" s="5" t="str">
        <f>VLOOKUP(F4383,'Customer Info'!A:C,3,0)</f>
        <v>Herrera</v>
      </c>
      <c r="I4383" s="5" t="str">
        <f>VLOOKUP(F4383,'Customer Info'!A:E,5,0)</f>
        <v>Jakarta</v>
      </c>
      <c r="J4383" s="2" t="s">
        <v>404</v>
      </c>
      <c r="K4383" s="6" t="str">
        <f>VLOOKUP(J4383,'Product Details'!B:C,2,0)</f>
        <v>Furniture</v>
      </c>
      <c r="L4383" s="6" t="str">
        <f>VLOOKUP(J4383,'Product Details'!B:D,3,0)</f>
        <v>Furnishings</v>
      </c>
      <c r="M4383" s="6" t="s">
        <v>6535</v>
      </c>
      <c r="N4383" s="2">
        <v>4577</v>
      </c>
      <c r="O4383" s="2">
        <v>4280</v>
      </c>
      <c r="P4383" s="2">
        <v>6</v>
      </c>
      <c r="Q4383" s="7">
        <f>O4383*P4383</f>
        <v>25680</v>
      </c>
      <c r="R4383" s="7">
        <f>N4383*P4383</f>
        <v>27462</v>
      </c>
      <c r="S4383" s="2">
        <v>34</v>
      </c>
      <c r="T4383" s="8">
        <f>R4383+S4383</f>
        <v>27496</v>
      </c>
      <c r="U4383" s="8">
        <f>T4383-Q4383</f>
        <v>1816</v>
      </c>
      <c r="V4383" s="2" t="s">
        <v>63</v>
      </c>
      <c r="W4383" s="31">
        <f>IF(T4383&lt;5000,T4383*2%,IF(T4383&lt;25000,T4383*5%,IF(T4383&lt;50000,T4383*7%,IF(T4383&lt;100000,T4383*9%,IF(T4383&lt;250000,T4383*12%,T4383*15%)))))</f>
        <v>1924.7200000000003</v>
      </c>
    </row>
    <row r="4384" spans="1:23" x14ac:dyDescent="0.3">
      <c r="A4384" s="2" t="s">
        <v>4421</v>
      </c>
      <c r="B4384" s="4">
        <v>43753</v>
      </c>
      <c r="C4384" s="4">
        <v>43754</v>
      </c>
      <c r="D4384" s="2" t="s">
        <v>35</v>
      </c>
      <c r="E4384" s="2" t="s">
        <v>29</v>
      </c>
      <c r="F4384" s="2" t="s">
        <v>1630</v>
      </c>
      <c r="G4384" s="5" t="str">
        <f>VLOOKUP(F4384,'Customer Info'!A:B,2,0)</f>
        <v>Roy</v>
      </c>
      <c r="H4384" s="5" t="str">
        <f>VLOOKUP(F4384,'Customer Info'!A:C,3,0)</f>
        <v>Skaria</v>
      </c>
      <c r="I4384" s="5" t="str">
        <f>VLOOKUP(F4384,'Customer Info'!A:E,5,0)</f>
        <v>Bogor</v>
      </c>
      <c r="J4384" s="2" t="s">
        <v>296</v>
      </c>
      <c r="K4384" s="6" t="str">
        <f>VLOOKUP(J4384,'Product Details'!B:C,2,0)</f>
        <v>Office_Supplies</v>
      </c>
      <c r="L4384" s="6" t="str">
        <f>VLOOKUP(J4384,'Product Details'!B:D,3,0)</f>
        <v>Binders</v>
      </c>
      <c r="M4384" s="6" t="s">
        <v>6486</v>
      </c>
      <c r="N4384" s="2">
        <v>9214</v>
      </c>
      <c r="O4384" s="2">
        <v>8295</v>
      </c>
      <c r="P4384" s="2">
        <v>3</v>
      </c>
      <c r="Q4384" s="7">
        <f>O4384*P4384</f>
        <v>24885</v>
      </c>
      <c r="R4384" s="7">
        <f>N4384*P4384</f>
        <v>27642</v>
      </c>
      <c r="S4384" s="2">
        <v>57</v>
      </c>
      <c r="T4384" s="8">
        <f>R4384+S4384</f>
        <v>27699</v>
      </c>
      <c r="U4384" s="8">
        <f>T4384-Q4384</f>
        <v>2814</v>
      </c>
      <c r="V4384" s="2" t="s">
        <v>33</v>
      </c>
      <c r="W4384" s="31">
        <f>IF(T4384&lt;5000,T4384*2%,IF(T4384&lt;25000,T4384*5%,IF(T4384&lt;50000,T4384*7%,IF(T4384&lt;100000,T4384*9%,IF(T4384&lt;250000,T4384*12%,T4384*15%)))))</f>
        <v>1938.9300000000003</v>
      </c>
    </row>
    <row r="4385" spans="1:23" x14ac:dyDescent="0.3">
      <c r="A4385" s="2" t="s">
        <v>2623</v>
      </c>
      <c r="B4385" s="4">
        <v>44195</v>
      </c>
      <c r="C4385" s="4">
        <v>44196</v>
      </c>
      <c r="D4385" s="2" t="s">
        <v>35</v>
      </c>
      <c r="E4385" s="2" t="s">
        <v>68</v>
      </c>
      <c r="F4385" s="2" t="s">
        <v>779</v>
      </c>
      <c r="G4385" s="5" t="str">
        <f>VLOOKUP(F4385,'Customer Info'!A:B,2,0)</f>
        <v>Evan</v>
      </c>
      <c r="H4385" s="5" t="str">
        <f>VLOOKUP(F4385,'Customer Info'!A:C,3,0)</f>
        <v>Bailliet</v>
      </c>
      <c r="I4385" s="5" t="str">
        <f>VLOOKUP(F4385,'Customer Info'!A:E,5,0)</f>
        <v>Sydney</v>
      </c>
      <c r="J4385" s="2" t="s">
        <v>632</v>
      </c>
      <c r="K4385" s="6" t="str">
        <f>VLOOKUP(J4385,'Product Details'!B:C,2,0)</f>
        <v>Office_Supplies</v>
      </c>
      <c r="L4385" s="6" t="str">
        <f>VLOOKUP(J4385,'Product Details'!B:D,3,0)</f>
        <v>Appliances</v>
      </c>
      <c r="M4385" s="6" t="s">
        <v>6499</v>
      </c>
      <c r="N4385" s="2">
        <v>27691</v>
      </c>
      <c r="O4385" s="2">
        <v>25616</v>
      </c>
      <c r="P4385" s="2">
        <v>1</v>
      </c>
      <c r="Q4385" s="7">
        <f>O4385*P4385</f>
        <v>25616</v>
      </c>
      <c r="R4385" s="7">
        <f>N4385*P4385</f>
        <v>27691</v>
      </c>
      <c r="S4385" s="2">
        <v>80</v>
      </c>
      <c r="T4385" s="8">
        <f>R4385+S4385</f>
        <v>27771</v>
      </c>
      <c r="U4385" s="8">
        <f>T4385-Q4385</f>
        <v>2155</v>
      </c>
      <c r="V4385" s="2" t="s">
        <v>33</v>
      </c>
      <c r="W4385" s="31">
        <f>IF(T4385&lt;5000,T4385*2%,IF(T4385&lt;25000,T4385*5%,IF(T4385&lt;50000,T4385*7%,IF(T4385&lt;100000,T4385*9%,IF(T4385&lt;250000,T4385*12%,T4385*15%)))))</f>
        <v>1943.9700000000003</v>
      </c>
    </row>
    <row r="4386" spans="1:23" x14ac:dyDescent="0.3">
      <c r="A4386" s="2" t="s">
        <v>4054</v>
      </c>
      <c r="B4386" s="4">
        <v>43203</v>
      </c>
      <c r="C4386" s="4">
        <v>43204</v>
      </c>
      <c r="D4386" s="2" t="s">
        <v>35</v>
      </c>
      <c r="E4386" s="2" t="s">
        <v>68</v>
      </c>
      <c r="F4386" s="2" t="s">
        <v>1496</v>
      </c>
      <c r="G4386" s="5" t="str">
        <f>VLOOKUP(F4386,'Customer Info'!A:B,2,0)</f>
        <v>Philisse</v>
      </c>
      <c r="H4386" s="5" t="str">
        <f>VLOOKUP(F4386,'Customer Info'!A:C,3,0)</f>
        <v>Overcash</v>
      </c>
      <c r="I4386" s="5" t="str">
        <f>VLOOKUP(F4386,'Customer Info'!A:E,5,0)</f>
        <v>Potsdam</v>
      </c>
      <c r="J4386" s="2" t="s">
        <v>1224</v>
      </c>
      <c r="K4386" s="6" t="str">
        <f>VLOOKUP(J4386,'Product Details'!B:C,2,0)</f>
        <v>Office_Supplies</v>
      </c>
      <c r="L4386" s="6" t="str">
        <f>VLOOKUP(J4386,'Product Details'!B:D,3,0)</f>
        <v>Labels</v>
      </c>
      <c r="M4386" s="6" t="s">
        <v>6466</v>
      </c>
      <c r="N4386" s="2">
        <v>27691</v>
      </c>
      <c r="O4386" s="2">
        <v>25616</v>
      </c>
      <c r="P4386" s="2">
        <v>1</v>
      </c>
      <c r="Q4386" s="7">
        <f>O4386*P4386</f>
        <v>25616</v>
      </c>
      <c r="R4386" s="7">
        <f>N4386*P4386</f>
        <v>27691</v>
      </c>
      <c r="S4386" s="2">
        <v>74</v>
      </c>
      <c r="T4386" s="8">
        <f>R4386+S4386</f>
        <v>27765</v>
      </c>
      <c r="U4386" s="8">
        <f>T4386-Q4386</f>
        <v>2149</v>
      </c>
      <c r="V4386" s="2" t="s">
        <v>30</v>
      </c>
      <c r="W4386" s="31">
        <f>IF(T4386&lt;5000,T4386*2%,IF(T4386&lt;25000,T4386*5%,IF(T4386&lt;50000,T4386*7%,IF(T4386&lt;100000,T4386*9%,IF(T4386&lt;250000,T4386*12%,T4386*15%)))))</f>
        <v>1943.5500000000002</v>
      </c>
    </row>
    <row r="4387" spans="1:23" x14ac:dyDescent="0.3">
      <c r="A4387" s="2" t="s">
        <v>5490</v>
      </c>
      <c r="B4387" s="4">
        <v>44171</v>
      </c>
      <c r="C4387" s="4">
        <v>44171</v>
      </c>
      <c r="D4387" s="2" t="s">
        <v>35</v>
      </c>
      <c r="E4387" s="2" t="s">
        <v>48</v>
      </c>
      <c r="F4387" s="2" t="s">
        <v>870</v>
      </c>
      <c r="G4387" s="5" t="str">
        <f>VLOOKUP(F4387,'Customer Info'!A:B,2,0)</f>
        <v>Craig</v>
      </c>
      <c r="H4387" s="5" t="str">
        <f>VLOOKUP(F4387,'Customer Info'!A:C,3,0)</f>
        <v>Carreira</v>
      </c>
      <c r="I4387" s="5" t="str">
        <f>VLOOKUP(F4387,'Customer Info'!A:E,5,0)</f>
        <v>Worms</v>
      </c>
      <c r="J4387" s="2" t="s">
        <v>128</v>
      </c>
      <c r="K4387" s="6" t="str">
        <f>VLOOKUP(J4387,'Product Details'!B:C,2,0)</f>
        <v>Furniture</v>
      </c>
      <c r="L4387" s="6" t="str">
        <f>VLOOKUP(J4387,'Product Details'!B:D,3,0)</f>
        <v>Tables</v>
      </c>
      <c r="M4387" s="6" t="s">
        <v>6496</v>
      </c>
      <c r="N4387" s="2">
        <v>27691</v>
      </c>
      <c r="O4387" s="2">
        <v>25616</v>
      </c>
      <c r="P4387" s="2">
        <v>1</v>
      </c>
      <c r="Q4387" s="7">
        <f>O4387*P4387</f>
        <v>25616</v>
      </c>
      <c r="R4387" s="7">
        <f>N4387*P4387</f>
        <v>27691</v>
      </c>
      <c r="S4387" s="2">
        <v>28</v>
      </c>
      <c r="T4387" s="8">
        <f>R4387+S4387</f>
        <v>27719</v>
      </c>
      <c r="U4387" s="8">
        <f>T4387-Q4387</f>
        <v>2103</v>
      </c>
      <c r="V4387" s="2" t="s">
        <v>33</v>
      </c>
      <c r="W4387" s="31">
        <f>IF(T4387&lt;5000,T4387*2%,IF(T4387&lt;25000,T4387*5%,IF(T4387&lt;50000,T4387*7%,IF(T4387&lt;100000,T4387*9%,IF(T4387&lt;250000,T4387*12%,T4387*15%)))))</f>
        <v>1940.3300000000002</v>
      </c>
    </row>
    <row r="4388" spans="1:23" x14ac:dyDescent="0.3">
      <c r="A4388" s="2" t="s">
        <v>2506</v>
      </c>
      <c r="B4388" s="4">
        <v>43779</v>
      </c>
      <c r="C4388" s="4">
        <v>43780</v>
      </c>
      <c r="D4388" s="2" t="s">
        <v>28</v>
      </c>
      <c r="E4388" s="2" t="s">
        <v>48</v>
      </c>
      <c r="F4388" s="2" t="s">
        <v>1938</v>
      </c>
      <c r="G4388" s="5" t="str">
        <f>VLOOKUP(F4388,'Customer Info'!A:B,2,0)</f>
        <v>Troy</v>
      </c>
      <c r="H4388" s="5" t="str">
        <f>VLOOKUP(F4388,'Customer Info'!A:C,3,0)</f>
        <v>Staebel</v>
      </c>
      <c r="I4388" s="5" t="str">
        <f>VLOOKUP(F4388,'Customer Info'!A:E,5,0)</f>
        <v>Depok</v>
      </c>
      <c r="J4388" s="2" t="s">
        <v>5</v>
      </c>
      <c r="K4388" s="6" t="str">
        <f>VLOOKUP(J4388,'Product Details'!B:C,2,0)</f>
        <v>Furniture</v>
      </c>
      <c r="L4388" s="6" t="str">
        <f>VLOOKUP(J4388,'Product Details'!B:D,3,0)</f>
        <v>Furnishings</v>
      </c>
      <c r="M4388" s="6" t="s">
        <v>6549</v>
      </c>
      <c r="N4388" s="2">
        <v>6951</v>
      </c>
      <c r="O4388" s="2">
        <v>6620</v>
      </c>
      <c r="P4388" s="2">
        <v>4</v>
      </c>
      <c r="Q4388" s="7">
        <f>O4388*P4388</f>
        <v>26480</v>
      </c>
      <c r="R4388" s="7">
        <f>N4388*P4388</f>
        <v>27804</v>
      </c>
      <c r="S4388" s="2">
        <v>26</v>
      </c>
      <c r="T4388" s="8">
        <f>R4388+S4388</f>
        <v>27830</v>
      </c>
      <c r="U4388" s="8">
        <f>T4388-Q4388</f>
        <v>1350</v>
      </c>
      <c r="V4388" s="2" t="s">
        <v>33</v>
      </c>
      <c r="W4388" s="31">
        <f>IF(T4388&lt;5000,T4388*2%,IF(T4388&lt;25000,T4388*5%,IF(T4388&lt;50000,T4388*7%,IF(T4388&lt;100000,T4388*9%,IF(T4388&lt;250000,T4388*12%,T4388*15%)))))</f>
        <v>1948.1000000000001</v>
      </c>
    </row>
    <row r="4389" spans="1:23" x14ac:dyDescent="0.3">
      <c r="A4389" s="2" t="s">
        <v>2476</v>
      </c>
      <c r="B4389" s="4">
        <v>43515</v>
      </c>
      <c r="C4389" s="4">
        <v>43517</v>
      </c>
      <c r="D4389" s="2" t="s">
        <v>28</v>
      </c>
      <c r="E4389" s="2" t="s">
        <v>36</v>
      </c>
      <c r="F4389" s="2" t="s">
        <v>812</v>
      </c>
      <c r="G4389" s="5" t="str">
        <f>VLOOKUP(F4389,'Customer Info'!A:B,2,0)</f>
        <v>Tom</v>
      </c>
      <c r="H4389" s="5" t="str">
        <f>VLOOKUP(F4389,'Customer Info'!A:C,3,0)</f>
        <v>Zandusky</v>
      </c>
      <c r="I4389" s="5" t="str">
        <f>VLOOKUP(F4389,'Customer Info'!A:E,5,0)</f>
        <v>Hobart</v>
      </c>
      <c r="J4389" s="2" t="s">
        <v>89</v>
      </c>
      <c r="K4389" s="6" t="str">
        <f>VLOOKUP(J4389,'Product Details'!B:C,2,0)</f>
        <v>Office_Supplies</v>
      </c>
      <c r="L4389" s="6" t="str">
        <f>VLOOKUP(J4389,'Product Details'!B:D,3,0)</f>
        <v>Paper</v>
      </c>
      <c r="M4389" s="6" t="s">
        <v>6568</v>
      </c>
      <c r="N4389" s="2">
        <v>3091</v>
      </c>
      <c r="O4389" s="2">
        <v>2889</v>
      </c>
      <c r="P4389" s="2">
        <v>9</v>
      </c>
      <c r="Q4389" s="7">
        <f>O4389*P4389</f>
        <v>26001</v>
      </c>
      <c r="R4389" s="7">
        <f>N4389*P4389</f>
        <v>27819</v>
      </c>
      <c r="S4389" s="2">
        <v>85</v>
      </c>
      <c r="T4389" s="8">
        <f>R4389+S4389</f>
        <v>27904</v>
      </c>
      <c r="U4389" s="8">
        <f>T4389-Q4389</f>
        <v>1903</v>
      </c>
      <c r="V4389" s="2" t="s">
        <v>33</v>
      </c>
      <c r="W4389" s="31">
        <f>IF(T4389&lt;5000,T4389*2%,IF(T4389&lt;25000,T4389*5%,IF(T4389&lt;50000,T4389*7%,IF(T4389&lt;100000,T4389*9%,IF(T4389&lt;250000,T4389*12%,T4389*15%)))))</f>
        <v>1953.2800000000002</v>
      </c>
    </row>
    <row r="4390" spans="1:23" x14ac:dyDescent="0.3">
      <c r="A4390" s="2" t="s">
        <v>4474</v>
      </c>
      <c r="B4390" s="4">
        <v>43589</v>
      </c>
      <c r="C4390" s="4">
        <v>43591</v>
      </c>
      <c r="D4390" s="2" t="s">
        <v>35</v>
      </c>
      <c r="E4390" s="2" t="s">
        <v>29</v>
      </c>
      <c r="F4390" s="2" t="s">
        <v>923</v>
      </c>
      <c r="G4390" s="5" t="str">
        <f>VLOOKUP(F4390,'Customer Info'!A:B,2,0)</f>
        <v>John</v>
      </c>
      <c r="H4390" s="5" t="str">
        <f>VLOOKUP(F4390,'Customer Info'!A:C,3,0)</f>
        <v>Huston</v>
      </c>
      <c r="I4390" s="5" t="str">
        <f>VLOOKUP(F4390,'Customer Info'!A:E,5,0)</f>
        <v>Jena</v>
      </c>
      <c r="J4390" s="2" t="s">
        <v>370</v>
      </c>
      <c r="K4390" s="6" t="str">
        <f>VLOOKUP(J4390,'Product Details'!B:C,2,0)</f>
        <v>Furniture</v>
      </c>
      <c r="L4390" s="6" t="str">
        <f>VLOOKUP(J4390,'Product Details'!B:D,3,0)</f>
        <v>Bookcases</v>
      </c>
      <c r="M4390" s="6" t="s">
        <v>6453</v>
      </c>
      <c r="N4390" s="2">
        <v>9306</v>
      </c>
      <c r="O4390" s="2">
        <v>8461</v>
      </c>
      <c r="P4390" s="2">
        <v>3</v>
      </c>
      <c r="Q4390" s="7">
        <f>O4390*P4390</f>
        <v>25383</v>
      </c>
      <c r="R4390" s="7">
        <f>N4390*P4390</f>
        <v>27918</v>
      </c>
      <c r="S4390" s="2">
        <v>51</v>
      </c>
      <c r="T4390" s="8">
        <f>R4390+S4390</f>
        <v>27969</v>
      </c>
      <c r="U4390" s="8">
        <f>T4390-Q4390</f>
        <v>2586</v>
      </c>
      <c r="V4390" s="2" t="s">
        <v>33</v>
      </c>
      <c r="W4390" s="31">
        <f>IF(T4390&lt;5000,T4390*2%,IF(T4390&lt;25000,T4390*5%,IF(T4390&lt;50000,T4390*7%,IF(T4390&lt;100000,T4390*9%,IF(T4390&lt;250000,T4390*12%,T4390*15%)))))</f>
        <v>1957.8300000000002</v>
      </c>
    </row>
    <row r="4391" spans="1:23" x14ac:dyDescent="0.3">
      <c r="A4391" s="2" t="s">
        <v>5431</v>
      </c>
      <c r="B4391" s="4">
        <v>44157</v>
      </c>
      <c r="C4391" s="4">
        <v>44159</v>
      </c>
      <c r="D4391" s="2" t="s">
        <v>35</v>
      </c>
      <c r="E4391" s="2" t="s">
        <v>48</v>
      </c>
      <c r="F4391" s="2" t="s">
        <v>409</v>
      </c>
      <c r="G4391" s="5" t="str">
        <f>VLOOKUP(F4391,'Customer Info'!A:B,2,0)</f>
        <v>Logan</v>
      </c>
      <c r="H4391" s="5" t="str">
        <f>VLOOKUP(F4391,'Customer Info'!A:C,3,0)</f>
        <v>Currie</v>
      </c>
      <c r="I4391" s="5" t="str">
        <f>VLOOKUP(F4391,'Customer Info'!A:E,5,0)</f>
        <v>Amravati</v>
      </c>
      <c r="J4391" s="2" t="s">
        <v>1142</v>
      </c>
      <c r="K4391" s="6" t="str">
        <f>VLOOKUP(J4391,'Product Details'!B:C,2,0)</f>
        <v>Furniture</v>
      </c>
      <c r="L4391" s="6" t="str">
        <f>VLOOKUP(J4391,'Product Details'!B:D,3,0)</f>
        <v>Bookcases</v>
      </c>
      <c r="M4391" s="6" t="s">
        <v>6531</v>
      </c>
      <c r="N4391" s="2">
        <v>9306</v>
      </c>
      <c r="O4391" s="2">
        <v>8461</v>
      </c>
      <c r="P4391" s="2">
        <v>3</v>
      </c>
      <c r="Q4391" s="7">
        <f>O4391*P4391</f>
        <v>25383</v>
      </c>
      <c r="R4391" s="7">
        <f>N4391*P4391</f>
        <v>27918</v>
      </c>
      <c r="S4391" s="2">
        <v>39</v>
      </c>
      <c r="T4391" s="8">
        <f>R4391+S4391</f>
        <v>27957</v>
      </c>
      <c r="U4391" s="8">
        <f>T4391-Q4391</f>
        <v>2574</v>
      </c>
      <c r="V4391" s="2" t="s">
        <v>63</v>
      </c>
      <c r="W4391" s="31">
        <f>IF(T4391&lt;5000,T4391*2%,IF(T4391&lt;25000,T4391*5%,IF(T4391&lt;50000,T4391*7%,IF(T4391&lt;100000,T4391*9%,IF(T4391&lt;250000,T4391*12%,T4391*15%)))))</f>
        <v>1956.9900000000002</v>
      </c>
    </row>
    <row r="4392" spans="1:23" x14ac:dyDescent="0.3">
      <c r="A4392" s="2" t="s">
        <v>3247</v>
      </c>
      <c r="B4392" s="4">
        <v>43709</v>
      </c>
      <c r="C4392" s="4">
        <v>43709</v>
      </c>
      <c r="D4392" s="2" t="s">
        <v>35</v>
      </c>
      <c r="E4392" s="2" t="s">
        <v>68</v>
      </c>
      <c r="F4392" s="2" t="s">
        <v>321</v>
      </c>
      <c r="G4392" s="5" t="str">
        <f>VLOOKUP(F4392,'Customer Info'!A:B,2,0)</f>
        <v>Yana</v>
      </c>
      <c r="H4392" s="5" t="str">
        <f>VLOOKUP(F4392,'Customer Info'!A:C,3,0)</f>
        <v>Sorensen</v>
      </c>
      <c r="I4392" s="5" t="str">
        <f>VLOOKUP(F4392,'Customer Info'!A:E,5,0)</f>
        <v>Bottrop</v>
      </c>
      <c r="J4392" s="2" t="s">
        <v>344</v>
      </c>
      <c r="K4392" s="6" t="str">
        <f>VLOOKUP(J4392,'Product Details'!B:C,2,0)</f>
        <v>Furniture</v>
      </c>
      <c r="L4392" s="6" t="str">
        <f>VLOOKUP(J4392,'Product Details'!B:D,3,0)</f>
        <v>Chairs</v>
      </c>
      <c r="M4392" s="6" t="s">
        <v>6450</v>
      </c>
      <c r="N4392" s="2">
        <v>9306</v>
      </c>
      <c r="O4392" s="2">
        <v>8461</v>
      </c>
      <c r="P4392" s="2">
        <v>3</v>
      </c>
      <c r="Q4392" s="7">
        <f>O4392*P4392</f>
        <v>25383</v>
      </c>
      <c r="R4392" s="7">
        <f>N4392*P4392</f>
        <v>27918</v>
      </c>
      <c r="S4392" s="2">
        <v>33</v>
      </c>
      <c r="T4392" s="8">
        <f>R4392+S4392</f>
        <v>27951</v>
      </c>
      <c r="U4392" s="8">
        <f>T4392-Q4392</f>
        <v>2568</v>
      </c>
      <c r="V4392" s="2" t="s">
        <v>33</v>
      </c>
      <c r="W4392" s="31">
        <f>IF(T4392&lt;5000,T4392*2%,IF(T4392&lt;25000,T4392*5%,IF(T4392&lt;50000,T4392*7%,IF(T4392&lt;100000,T4392*9%,IF(T4392&lt;250000,T4392*12%,T4392*15%)))))</f>
        <v>1956.5700000000002</v>
      </c>
    </row>
    <row r="4393" spans="1:23" x14ac:dyDescent="0.3">
      <c r="A4393" s="2" t="s">
        <v>2883</v>
      </c>
      <c r="B4393" s="4">
        <v>43431</v>
      </c>
      <c r="C4393" s="4">
        <v>43433</v>
      </c>
      <c r="D4393" s="2" t="s">
        <v>28</v>
      </c>
      <c r="E4393" s="2" t="s">
        <v>68</v>
      </c>
      <c r="F4393" s="2" t="s">
        <v>512</v>
      </c>
      <c r="G4393" s="5" t="str">
        <f>VLOOKUP(F4393,'Customer Info'!A:B,2,0)</f>
        <v>Barry</v>
      </c>
      <c r="H4393" s="5" t="str">
        <f>VLOOKUP(F4393,'Customer Info'!A:C,3,0)</f>
        <v>Blumstein</v>
      </c>
      <c r="I4393" s="5" t="str">
        <f>VLOOKUP(F4393,'Customer Info'!A:E,5,0)</f>
        <v>Gold Coast</v>
      </c>
      <c r="J4393" s="2" t="s">
        <v>1012</v>
      </c>
      <c r="K4393" s="6" t="str">
        <f>VLOOKUP(J4393,'Product Details'!B:C,2,0)</f>
        <v>Office_Supplies</v>
      </c>
      <c r="L4393" s="6" t="str">
        <f>VLOOKUP(J4393,'Product Details'!B:D,3,0)</f>
        <v>Envelopes</v>
      </c>
      <c r="M4393" s="6" t="s">
        <v>6463</v>
      </c>
      <c r="N4393" s="2">
        <v>4002</v>
      </c>
      <c r="O4393" s="2">
        <v>3744</v>
      </c>
      <c r="P4393" s="2">
        <v>7</v>
      </c>
      <c r="Q4393" s="7">
        <f>O4393*P4393</f>
        <v>26208</v>
      </c>
      <c r="R4393" s="7">
        <f>N4393*P4393</f>
        <v>28014</v>
      </c>
      <c r="S4393" s="2">
        <v>47</v>
      </c>
      <c r="T4393" s="8">
        <f>R4393+S4393</f>
        <v>28061</v>
      </c>
      <c r="U4393" s="8">
        <f>T4393-Q4393</f>
        <v>1853</v>
      </c>
      <c r="V4393" s="2" t="s">
        <v>63</v>
      </c>
      <c r="W4393" s="31">
        <f>IF(T4393&lt;5000,T4393*2%,IF(T4393&lt;25000,T4393*5%,IF(T4393&lt;50000,T4393*7%,IF(T4393&lt;100000,T4393*9%,IF(T4393&lt;250000,T4393*12%,T4393*15%)))))</f>
        <v>1964.2700000000002</v>
      </c>
    </row>
    <row r="4394" spans="1:23" x14ac:dyDescent="0.3">
      <c r="A4394" s="2" t="s">
        <v>3106</v>
      </c>
      <c r="B4394" s="4">
        <v>43214</v>
      </c>
      <c r="C4394" s="4">
        <v>43216</v>
      </c>
      <c r="D4394" s="2" t="s">
        <v>35</v>
      </c>
      <c r="E4394" s="2" t="s">
        <v>36</v>
      </c>
      <c r="F4394" s="2" t="s">
        <v>517</v>
      </c>
      <c r="G4394" s="5" t="str">
        <f>VLOOKUP(F4394,'Customer Info'!A:B,2,0)</f>
        <v>Roger</v>
      </c>
      <c r="H4394" s="5" t="str">
        <f>VLOOKUP(F4394,'Customer Info'!A:C,3,0)</f>
        <v>Demir</v>
      </c>
      <c r="I4394" s="5" t="str">
        <f>VLOOKUP(F4394,'Customer Info'!A:E,5,0)</f>
        <v>Wollongong</v>
      </c>
      <c r="J4394" s="2" t="s">
        <v>1050</v>
      </c>
      <c r="K4394" s="6" t="str">
        <f>VLOOKUP(J4394,'Product Details'!B:C,2,0)</f>
        <v>Technology</v>
      </c>
      <c r="L4394" s="6" t="str">
        <f>VLOOKUP(J4394,'Product Details'!B:D,3,0)</f>
        <v>Copiers</v>
      </c>
      <c r="M4394" s="6" t="s">
        <v>6484</v>
      </c>
      <c r="N4394" s="2">
        <v>2808</v>
      </c>
      <c r="O4394" s="2">
        <v>2674</v>
      </c>
      <c r="P4394" s="2">
        <v>10</v>
      </c>
      <c r="Q4394" s="7">
        <f>O4394*P4394</f>
        <v>26740</v>
      </c>
      <c r="R4394" s="7">
        <f>N4394*P4394</f>
        <v>28080</v>
      </c>
      <c r="S4394" s="2">
        <v>52</v>
      </c>
      <c r="T4394" s="8">
        <f>R4394+S4394</f>
        <v>28132</v>
      </c>
      <c r="U4394" s="8">
        <f>T4394-Q4394</f>
        <v>1392</v>
      </c>
      <c r="V4394" s="2" t="s">
        <v>63</v>
      </c>
      <c r="W4394" s="31">
        <f>IF(T4394&lt;5000,T4394*2%,IF(T4394&lt;25000,T4394*5%,IF(T4394&lt;50000,T4394*7%,IF(T4394&lt;100000,T4394*9%,IF(T4394&lt;250000,T4394*12%,T4394*15%)))))</f>
        <v>1969.2400000000002</v>
      </c>
    </row>
    <row r="4395" spans="1:23" x14ac:dyDescent="0.3">
      <c r="A4395" s="2" t="s">
        <v>3457</v>
      </c>
      <c r="B4395" s="4">
        <v>43732</v>
      </c>
      <c r="C4395" s="4">
        <v>43732</v>
      </c>
      <c r="D4395" s="2" t="s">
        <v>28</v>
      </c>
      <c r="E4395" s="2" t="s">
        <v>43</v>
      </c>
      <c r="F4395" s="2" t="s">
        <v>2289</v>
      </c>
      <c r="G4395" s="5" t="str">
        <f>VLOOKUP(F4395,'Customer Info'!A:B,2,0)</f>
        <v>Rachel</v>
      </c>
      <c r="H4395" s="5" t="str">
        <f>VLOOKUP(F4395,'Customer Info'!A:C,3,0)</f>
        <v>Payne</v>
      </c>
      <c r="I4395" s="5" t="str">
        <f>VLOOKUP(F4395,'Customer Info'!A:E,5,0)</f>
        <v>Fuzhou</v>
      </c>
      <c r="J4395" s="2" t="s">
        <v>1012</v>
      </c>
      <c r="K4395" s="6" t="str">
        <f>VLOOKUP(J4395,'Product Details'!B:C,2,0)</f>
        <v>Office_Supplies</v>
      </c>
      <c r="L4395" s="6" t="str">
        <f>VLOOKUP(J4395,'Product Details'!B:D,3,0)</f>
        <v>Envelopes</v>
      </c>
      <c r="M4395" s="6" t="s">
        <v>6463</v>
      </c>
      <c r="N4395" s="2">
        <v>7021</v>
      </c>
      <c r="O4395" s="2">
        <v>6686</v>
      </c>
      <c r="P4395" s="2">
        <v>4</v>
      </c>
      <c r="Q4395" s="7">
        <f>O4395*P4395</f>
        <v>26744</v>
      </c>
      <c r="R4395" s="7">
        <f>N4395*P4395</f>
        <v>28084</v>
      </c>
      <c r="S4395" s="2">
        <v>27</v>
      </c>
      <c r="T4395" s="8">
        <f>R4395+S4395</f>
        <v>28111</v>
      </c>
      <c r="U4395" s="8">
        <f>T4395-Q4395</f>
        <v>1367</v>
      </c>
      <c r="V4395" s="2" t="s">
        <v>33</v>
      </c>
      <c r="W4395" s="31">
        <f>IF(T4395&lt;5000,T4395*2%,IF(T4395&lt;25000,T4395*5%,IF(T4395&lt;50000,T4395*7%,IF(T4395&lt;100000,T4395*9%,IF(T4395&lt;250000,T4395*12%,T4395*15%)))))</f>
        <v>1967.7700000000002</v>
      </c>
    </row>
    <row r="4396" spans="1:23" x14ac:dyDescent="0.3">
      <c r="A4396" s="2" t="s">
        <v>2416</v>
      </c>
      <c r="B4396" s="4">
        <v>43795</v>
      </c>
      <c r="C4396" s="4">
        <v>43796</v>
      </c>
      <c r="D4396" s="2" t="s">
        <v>28</v>
      </c>
      <c r="E4396" s="2" t="s">
        <v>36</v>
      </c>
      <c r="F4396" s="2" t="s">
        <v>560</v>
      </c>
      <c r="G4396" s="5" t="str">
        <f>VLOOKUP(F4396,'Customer Info'!A:B,2,0)</f>
        <v>Darrin</v>
      </c>
      <c r="H4396" s="5" t="str">
        <f>VLOOKUP(F4396,'Customer Info'!A:C,3,0)</f>
        <v>Martin</v>
      </c>
      <c r="I4396" s="5" t="str">
        <f>VLOOKUP(F4396,'Customer Info'!A:E,5,0)</f>
        <v>Berlin</v>
      </c>
      <c r="J4396" s="2" t="s">
        <v>234</v>
      </c>
      <c r="K4396" s="6" t="str">
        <f>VLOOKUP(J4396,'Product Details'!B:C,2,0)</f>
        <v>Furniture</v>
      </c>
      <c r="L4396" s="6" t="str">
        <f>VLOOKUP(J4396,'Product Details'!B:D,3,0)</f>
        <v>Chairs</v>
      </c>
      <c r="M4396" s="6" t="s">
        <v>6411</v>
      </c>
      <c r="N4396" s="2">
        <v>7021</v>
      </c>
      <c r="O4396" s="2">
        <v>6686</v>
      </c>
      <c r="P4396" s="2">
        <v>4</v>
      </c>
      <c r="Q4396" s="7">
        <f>O4396*P4396</f>
        <v>26744</v>
      </c>
      <c r="R4396" s="7">
        <f>N4396*P4396</f>
        <v>28084</v>
      </c>
      <c r="S4396" s="2">
        <v>26</v>
      </c>
      <c r="T4396" s="8">
        <f>R4396+S4396</f>
        <v>28110</v>
      </c>
      <c r="U4396" s="8">
        <f>T4396-Q4396</f>
        <v>1366</v>
      </c>
      <c r="V4396" s="2" t="s">
        <v>33</v>
      </c>
      <c r="W4396" s="31">
        <f>IF(T4396&lt;5000,T4396*2%,IF(T4396&lt;25000,T4396*5%,IF(T4396&lt;50000,T4396*7%,IF(T4396&lt;100000,T4396*9%,IF(T4396&lt;250000,T4396*12%,T4396*15%)))))</f>
        <v>1967.7000000000003</v>
      </c>
    </row>
    <row r="4397" spans="1:23" x14ac:dyDescent="0.3">
      <c r="A4397" s="2" t="s">
        <v>2663</v>
      </c>
      <c r="B4397" s="4">
        <v>44147</v>
      </c>
      <c r="C4397" s="4">
        <v>44148</v>
      </c>
      <c r="D4397" s="2" t="s">
        <v>35</v>
      </c>
      <c r="E4397" s="2" t="s">
        <v>29</v>
      </c>
      <c r="F4397" s="2" t="s">
        <v>1117</v>
      </c>
      <c r="G4397" s="5" t="str">
        <f>VLOOKUP(F4397,'Customer Info'!A:B,2,0)</f>
        <v>Christy</v>
      </c>
      <c r="H4397" s="5" t="str">
        <f>VLOOKUP(F4397,'Customer Info'!A:C,3,0)</f>
        <v>Brittain</v>
      </c>
      <c r="I4397" s="5" t="str">
        <f>VLOOKUP(F4397,'Customer Info'!A:E,5,0)</f>
        <v>Depok</v>
      </c>
      <c r="J4397" s="2" t="s">
        <v>310</v>
      </c>
      <c r="K4397" s="6" t="str">
        <f>VLOOKUP(J4397,'Product Details'!B:C,2,0)</f>
        <v>Technology</v>
      </c>
      <c r="L4397" s="6" t="str">
        <f>VLOOKUP(J4397,'Product Details'!B:D,3,0)</f>
        <v>Copiers</v>
      </c>
      <c r="M4397" s="6" t="s">
        <v>6481</v>
      </c>
      <c r="N4397" s="2">
        <v>7065</v>
      </c>
      <c r="O4397" s="2">
        <v>6545</v>
      </c>
      <c r="P4397" s="2">
        <v>4</v>
      </c>
      <c r="Q4397" s="7">
        <f>O4397*P4397</f>
        <v>26180</v>
      </c>
      <c r="R4397" s="7">
        <f>N4397*P4397</f>
        <v>28260</v>
      </c>
      <c r="S4397" s="2">
        <v>63</v>
      </c>
      <c r="T4397" s="8">
        <f>R4397+S4397</f>
        <v>28323</v>
      </c>
      <c r="U4397" s="8">
        <f>T4397-Q4397</f>
        <v>2143</v>
      </c>
      <c r="V4397" s="2" t="s">
        <v>71</v>
      </c>
      <c r="W4397" s="31">
        <f>IF(T4397&lt;5000,T4397*2%,IF(T4397&lt;25000,T4397*5%,IF(T4397&lt;50000,T4397*7%,IF(T4397&lt;100000,T4397*9%,IF(T4397&lt;250000,T4397*12%,T4397*15%)))))</f>
        <v>1982.6100000000001</v>
      </c>
    </row>
    <row r="4398" spans="1:23" x14ac:dyDescent="0.3">
      <c r="A4398" s="2" t="s">
        <v>1919</v>
      </c>
      <c r="B4398" s="4">
        <v>44008</v>
      </c>
      <c r="C4398" s="4">
        <v>44010</v>
      </c>
      <c r="D4398" s="2" t="s">
        <v>35</v>
      </c>
      <c r="E4398" s="2" t="s">
        <v>36</v>
      </c>
      <c r="F4398" s="2" t="s">
        <v>851</v>
      </c>
      <c r="G4398" s="5" t="str">
        <f>VLOOKUP(F4398,'Customer Info'!A:B,2,0)</f>
        <v>Brooke</v>
      </c>
      <c r="H4398" s="5" t="str">
        <f>VLOOKUP(F4398,'Customer Info'!A:C,3,0)</f>
        <v>Gillingham</v>
      </c>
      <c r="I4398" s="5" t="str">
        <f>VLOOKUP(F4398,'Customer Info'!A:E,5,0)</f>
        <v>Geraldton</v>
      </c>
      <c r="J4398" s="2" t="s">
        <v>211</v>
      </c>
      <c r="K4398" s="6" t="str">
        <f>VLOOKUP(J4398,'Product Details'!B:C,2,0)</f>
        <v>Furniture</v>
      </c>
      <c r="L4398" s="6" t="str">
        <f>VLOOKUP(J4398,'Product Details'!B:D,3,0)</f>
        <v>Bookcases</v>
      </c>
      <c r="M4398" s="6" t="s">
        <v>6530</v>
      </c>
      <c r="N4398" s="2">
        <v>7065</v>
      </c>
      <c r="O4398" s="2">
        <v>6545</v>
      </c>
      <c r="P4398" s="2">
        <v>4</v>
      </c>
      <c r="Q4398" s="7">
        <f>O4398*P4398</f>
        <v>26180</v>
      </c>
      <c r="R4398" s="7">
        <f>N4398*P4398</f>
        <v>28260</v>
      </c>
      <c r="S4398" s="2">
        <v>39</v>
      </c>
      <c r="T4398" s="8">
        <f>R4398+S4398</f>
        <v>28299</v>
      </c>
      <c r="U4398" s="8">
        <f>T4398-Q4398</f>
        <v>2119</v>
      </c>
      <c r="V4398" s="2" t="s">
        <v>33</v>
      </c>
      <c r="W4398" s="31">
        <f>IF(T4398&lt;5000,T4398*2%,IF(T4398&lt;25000,T4398*5%,IF(T4398&lt;50000,T4398*7%,IF(T4398&lt;100000,T4398*9%,IF(T4398&lt;250000,T4398*12%,T4398*15%)))))</f>
        <v>1980.9300000000003</v>
      </c>
    </row>
    <row r="4399" spans="1:23" x14ac:dyDescent="0.3">
      <c r="A4399" s="2" t="s">
        <v>3217</v>
      </c>
      <c r="B4399" s="4">
        <v>43454</v>
      </c>
      <c r="C4399" s="4">
        <v>43455</v>
      </c>
      <c r="D4399" s="2" t="s">
        <v>35</v>
      </c>
      <c r="E4399" s="2" t="s">
        <v>48</v>
      </c>
      <c r="F4399" s="2" t="s">
        <v>338</v>
      </c>
      <c r="G4399" s="5" t="str">
        <f>VLOOKUP(F4399,'Customer Info'!A:B,2,0)</f>
        <v>Beth</v>
      </c>
      <c r="H4399" s="5" t="str">
        <f>VLOOKUP(F4399,'Customer Info'!A:C,3,0)</f>
        <v>Thompson</v>
      </c>
      <c r="I4399" s="5" t="str">
        <f>VLOOKUP(F4399,'Customer Info'!A:E,5,0)</f>
        <v>Lohne</v>
      </c>
      <c r="J4399" s="2" t="s">
        <v>316</v>
      </c>
      <c r="K4399" s="6" t="str">
        <f>VLOOKUP(J4399,'Product Details'!B:C,2,0)</f>
        <v>Technology</v>
      </c>
      <c r="L4399" s="6" t="str">
        <f>VLOOKUP(J4399,'Product Details'!B:D,3,0)</f>
        <v>Accessories</v>
      </c>
      <c r="M4399" s="6" t="s">
        <v>6430</v>
      </c>
      <c r="N4399" s="2">
        <v>7065</v>
      </c>
      <c r="O4399" s="2">
        <v>6545</v>
      </c>
      <c r="P4399" s="2">
        <v>4</v>
      </c>
      <c r="Q4399" s="7">
        <f>O4399*P4399</f>
        <v>26180</v>
      </c>
      <c r="R4399" s="7">
        <f>N4399*P4399</f>
        <v>28260</v>
      </c>
      <c r="S4399" s="2">
        <v>39</v>
      </c>
      <c r="T4399" s="8">
        <f>R4399+S4399</f>
        <v>28299</v>
      </c>
      <c r="U4399" s="8">
        <f>T4399-Q4399</f>
        <v>2119</v>
      </c>
      <c r="V4399" s="2" t="s">
        <v>33</v>
      </c>
      <c r="W4399" s="31">
        <f>IF(T4399&lt;5000,T4399*2%,IF(T4399&lt;25000,T4399*5%,IF(T4399&lt;50000,T4399*7%,IF(T4399&lt;100000,T4399*9%,IF(T4399&lt;250000,T4399*12%,T4399*15%)))))</f>
        <v>1980.9300000000003</v>
      </c>
    </row>
    <row r="4400" spans="1:23" x14ac:dyDescent="0.3">
      <c r="A4400" s="2" t="s">
        <v>2820</v>
      </c>
      <c r="B4400" s="4">
        <v>44010</v>
      </c>
      <c r="C4400" s="4">
        <v>44012</v>
      </c>
      <c r="D4400" s="2" t="s">
        <v>35</v>
      </c>
      <c r="E4400" s="2" t="s">
        <v>29</v>
      </c>
      <c r="F4400" s="2" t="s">
        <v>423</v>
      </c>
      <c r="G4400" s="5" t="str">
        <f>VLOOKUP(F4400,'Customer Info'!A:B,2,0)</f>
        <v>Bill</v>
      </c>
      <c r="H4400" s="5" t="str">
        <f>VLOOKUP(F4400,'Customer Info'!A:C,3,0)</f>
        <v>Eplett</v>
      </c>
      <c r="I4400" s="5" t="str">
        <f>VLOOKUP(F4400,'Customer Info'!A:E,5,0)</f>
        <v>Newcastle</v>
      </c>
      <c r="J4400" s="2" t="s">
        <v>296</v>
      </c>
      <c r="K4400" s="6" t="str">
        <f>VLOOKUP(J4400,'Product Details'!B:C,2,0)</f>
        <v>Office_Supplies</v>
      </c>
      <c r="L4400" s="6" t="str">
        <f>VLOOKUP(J4400,'Product Details'!B:D,3,0)</f>
        <v>Binders</v>
      </c>
      <c r="M4400" s="6" t="s">
        <v>6486</v>
      </c>
      <c r="N4400" s="2">
        <v>28522</v>
      </c>
      <c r="O4400" s="2">
        <v>26384</v>
      </c>
      <c r="P4400" s="2">
        <v>1</v>
      </c>
      <c r="Q4400" s="7">
        <f>O4400*P4400</f>
        <v>26384</v>
      </c>
      <c r="R4400" s="7">
        <f>N4400*P4400</f>
        <v>28522</v>
      </c>
      <c r="S4400" s="2">
        <v>88</v>
      </c>
      <c r="T4400" s="8">
        <f>R4400+S4400</f>
        <v>28610</v>
      </c>
      <c r="U4400" s="8">
        <f>T4400-Q4400</f>
        <v>2226</v>
      </c>
      <c r="V4400" s="2" t="s">
        <v>30</v>
      </c>
      <c r="W4400" s="31">
        <f>IF(T4400&lt;5000,T4400*2%,IF(T4400&lt;25000,T4400*5%,IF(T4400&lt;50000,T4400*7%,IF(T4400&lt;100000,T4400*9%,IF(T4400&lt;250000,T4400*12%,T4400*15%)))))</f>
        <v>2002.7000000000003</v>
      </c>
    </row>
    <row r="4401" spans="1:23" x14ac:dyDescent="0.3">
      <c r="A4401" s="2" t="s">
        <v>2074</v>
      </c>
      <c r="B4401" s="4">
        <v>43135</v>
      </c>
      <c r="C4401" s="4">
        <v>43135</v>
      </c>
      <c r="D4401" s="2" t="s">
        <v>35</v>
      </c>
      <c r="E4401" s="2" t="s">
        <v>43</v>
      </c>
      <c r="F4401" s="2" t="s">
        <v>570</v>
      </c>
      <c r="G4401" s="5" t="str">
        <f>VLOOKUP(F4401,'Customer Info'!A:B,2,0)</f>
        <v>Hallie</v>
      </c>
      <c r="H4401" s="5" t="str">
        <f>VLOOKUP(F4401,'Customer Info'!A:C,3,0)</f>
        <v>Redmond</v>
      </c>
      <c r="I4401" s="5" t="str">
        <f>VLOOKUP(F4401,'Customer Info'!A:E,5,0)</f>
        <v>Caloundra</v>
      </c>
      <c r="J4401" s="2" t="s">
        <v>155</v>
      </c>
      <c r="K4401" s="6" t="str">
        <f>VLOOKUP(J4401,'Product Details'!B:C,2,0)</f>
        <v>Office_Supplies</v>
      </c>
      <c r="L4401" s="6" t="str">
        <f>VLOOKUP(J4401,'Product Details'!B:D,3,0)</f>
        <v>Envelopes</v>
      </c>
      <c r="M4401" s="6" t="s">
        <v>6426</v>
      </c>
      <c r="N4401" s="2">
        <v>28522</v>
      </c>
      <c r="O4401" s="2">
        <v>26384</v>
      </c>
      <c r="P4401" s="2">
        <v>1</v>
      </c>
      <c r="Q4401" s="7">
        <f>O4401*P4401</f>
        <v>26384</v>
      </c>
      <c r="R4401" s="7">
        <f>N4401*P4401</f>
        <v>28522</v>
      </c>
      <c r="S4401" s="2">
        <v>62</v>
      </c>
      <c r="T4401" s="8">
        <f>R4401+S4401</f>
        <v>28584</v>
      </c>
      <c r="U4401" s="8">
        <f>T4401-Q4401</f>
        <v>2200</v>
      </c>
      <c r="V4401" s="2" t="s">
        <v>63</v>
      </c>
      <c r="W4401" s="31">
        <f>IF(T4401&lt;5000,T4401*2%,IF(T4401&lt;25000,T4401*5%,IF(T4401&lt;50000,T4401*7%,IF(T4401&lt;100000,T4401*9%,IF(T4401&lt;250000,T4401*12%,T4401*15%)))))</f>
        <v>2000.88</v>
      </c>
    </row>
    <row r="4402" spans="1:23" x14ac:dyDescent="0.3">
      <c r="A4402" s="2" t="s">
        <v>2859</v>
      </c>
      <c r="B4402" s="4">
        <v>43365</v>
      </c>
      <c r="C4402" s="4">
        <v>43365</v>
      </c>
      <c r="D4402" s="2" t="s">
        <v>35</v>
      </c>
      <c r="E4402" s="2" t="s">
        <v>48</v>
      </c>
      <c r="F4402" s="2" t="s">
        <v>919</v>
      </c>
      <c r="G4402" s="5" t="str">
        <f>VLOOKUP(F4402,'Customer Info'!A:B,2,0)</f>
        <v>Fred</v>
      </c>
      <c r="H4402" s="5" t="str">
        <f>VLOOKUP(F4402,'Customer Info'!A:C,3,0)</f>
        <v>Hopkins</v>
      </c>
      <c r="I4402" s="5" t="str">
        <f>VLOOKUP(F4402,'Customer Info'!A:E,5,0)</f>
        <v>Sydney</v>
      </c>
      <c r="J4402" s="2" t="s">
        <v>424</v>
      </c>
      <c r="K4402" s="6" t="str">
        <f>VLOOKUP(J4402,'Product Details'!B:C,2,0)</f>
        <v>Office_Supplies</v>
      </c>
      <c r="L4402" s="6" t="str">
        <f>VLOOKUP(J4402,'Product Details'!B:D,3,0)</f>
        <v>Supplies</v>
      </c>
      <c r="M4402" s="6" t="s">
        <v>6398</v>
      </c>
      <c r="N4402" s="2">
        <v>28522</v>
      </c>
      <c r="O4402" s="2">
        <v>26384</v>
      </c>
      <c r="P4402" s="2">
        <v>1</v>
      </c>
      <c r="Q4402" s="7">
        <f>O4402*P4402</f>
        <v>26384</v>
      </c>
      <c r="R4402" s="7">
        <f>N4402*P4402</f>
        <v>28522</v>
      </c>
      <c r="S4402" s="2">
        <v>58</v>
      </c>
      <c r="T4402" s="8">
        <f>R4402+S4402</f>
        <v>28580</v>
      </c>
      <c r="U4402" s="8">
        <f>T4402-Q4402</f>
        <v>2196</v>
      </c>
      <c r="V4402" s="2" t="s">
        <v>33</v>
      </c>
      <c r="W4402" s="31">
        <f>IF(T4402&lt;5000,T4402*2%,IF(T4402&lt;25000,T4402*5%,IF(T4402&lt;50000,T4402*7%,IF(T4402&lt;100000,T4402*9%,IF(T4402&lt;250000,T4402*12%,T4402*15%)))))</f>
        <v>2000.6000000000001</v>
      </c>
    </row>
    <row r="4403" spans="1:23" x14ac:dyDescent="0.3">
      <c r="A4403" s="2" t="s">
        <v>5077</v>
      </c>
      <c r="B4403" s="4">
        <v>43817</v>
      </c>
      <c r="C4403" s="4">
        <v>43818</v>
      </c>
      <c r="D4403" s="2" t="s">
        <v>35</v>
      </c>
      <c r="E4403" s="2" t="s">
        <v>36</v>
      </c>
      <c r="F4403" s="2" t="s">
        <v>558</v>
      </c>
      <c r="G4403" s="5" t="str">
        <f>VLOOKUP(F4403,'Customer Info'!A:B,2,0)</f>
        <v>Damala</v>
      </c>
      <c r="H4403" s="5" t="str">
        <f>VLOOKUP(F4403,'Customer Info'!A:C,3,0)</f>
        <v>Kotsonis</v>
      </c>
      <c r="I4403" s="5" t="str">
        <f>VLOOKUP(F4403,'Customer Info'!A:E,5,0)</f>
        <v>Berlin</v>
      </c>
      <c r="J4403" s="2" t="s">
        <v>370</v>
      </c>
      <c r="K4403" s="6" t="str">
        <f>VLOOKUP(J4403,'Product Details'!B:C,2,0)</f>
        <v>Furniture</v>
      </c>
      <c r="L4403" s="6" t="str">
        <f>VLOOKUP(J4403,'Product Details'!B:D,3,0)</f>
        <v>Bookcases</v>
      </c>
      <c r="M4403" s="6" t="s">
        <v>6453</v>
      </c>
      <c r="N4403" s="2">
        <v>7136</v>
      </c>
      <c r="O4403" s="2">
        <v>6676</v>
      </c>
      <c r="P4403" s="2">
        <v>4</v>
      </c>
      <c r="Q4403" s="7">
        <f>O4403*P4403</f>
        <v>26704</v>
      </c>
      <c r="R4403" s="7">
        <f>N4403*P4403</f>
        <v>28544</v>
      </c>
      <c r="S4403" s="2">
        <v>92</v>
      </c>
      <c r="T4403" s="8">
        <f>R4403+S4403</f>
        <v>28636</v>
      </c>
      <c r="U4403" s="8">
        <f>T4403-Q4403</f>
        <v>1932</v>
      </c>
      <c r="V4403" s="2" t="s">
        <v>33</v>
      </c>
      <c r="W4403" s="31">
        <f>IF(T4403&lt;5000,T4403*2%,IF(T4403&lt;25000,T4403*5%,IF(T4403&lt;50000,T4403*7%,IF(T4403&lt;100000,T4403*9%,IF(T4403&lt;250000,T4403*12%,T4403*15%)))))</f>
        <v>2004.5200000000002</v>
      </c>
    </row>
    <row r="4404" spans="1:23" x14ac:dyDescent="0.3">
      <c r="A4404" s="2" t="s">
        <v>4247</v>
      </c>
      <c r="B4404" s="4">
        <v>43138</v>
      </c>
      <c r="C4404" s="4">
        <v>43139</v>
      </c>
      <c r="D4404" s="2" t="s">
        <v>35</v>
      </c>
      <c r="E4404" s="2" t="s">
        <v>91</v>
      </c>
      <c r="F4404" s="2" t="s">
        <v>495</v>
      </c>
      <c r="G4404" s="5" t="str">
        <f>VLOOKUP(F4404,'Customer Info'!A:B,2,0)</f>
        <v>Julie</v>
      </c>
      <c r="H4404" s="5" t="str">
        <f>VLOOKUP(F4404,'Customer Info'!A:C,3,0)</f>
        <v>Creighton</v>
      </c>
      <c r="I4404" s="5" t="str">
        <f>VLOOKUP(F4404,'Customer Info'!A:E,5,0)</f>
        <v>Bandung</v>
      </c>
      <c r="J4404" s="2" t="s">
        <v>416</v>
      </c>
      <c r="K4404" s="6" t="str">
        <f>VLOOKUP(J4404,'Product Details'!B:C,2,0)</f>
        <v>Technology</v>
      </c>
      <c r="L4404" s="6" t="str">
        <f>VLOOKUP(J4404,'Product Details'!B:D,3,0)</f>
        <v>Phones</v>
      </c>
      <c r="M4404" s="6" t="s">
        <v>6448</v>
      </c>
      <c r="N4404" s="2">
        <v>7136</v>
      </c>
      <c r="O4404" s="2">
        <v>6676</v>
      </c>
      <c r="P4404" s="2">
        <v>4</v>
      </c>
      <c r="Q4404" s="7">
        <f>O4404*P4404</f>
        <v>26704</v>
      </c>
      <c r="R4404" s="7">
        <f>N4404*P4404</f>
        <v>28544</v>
      </c>
      <c r="S4404" s="2">
        <v>73</v>
      </c>
      <c r="T4404" s="8">
        <f>R4404+S4404</f>
        <v>28617</v>
      </c>
      <c r="U4404" s="8">
        <f>T4404-Q4404</f>
        <v>1913</v>
      </c>
      <c r="V4404" s="2" t="s">
        <v>63</v>
      </c>
      <c r="W4404" s="31">
        <f>IF(T4404&lt;5000,T4404*2%,IF(T4404&lt;25000,T4404*5%,IF(T4404&lt;50000,T4404*7%,IF(T4404&lt;100000,T4404*9%,IF(T4404&lt;250000,T4404*12%,T4404*15%)))))</f>
        <v>2003.1900000000003</v>
      </c>
    </row>
    <row r="4405" spans="1:23" x14ac:dyDescent="0.3">
      <c r="A4405" s="2" t="s">
        <v>3605</v>
      </c>
      <c r="B4405" s="4">
        <v>43520</v>
      </c>
      <c r="C4405" s="4">
        <v>43521</v>
      </c>
      <c r="D4405" s="2" t="s">
        <v>35</v>
      </c>
      <c r="E4405" s="2" t="s">
        <v>29</v>
      </c>
      <c r="F4405" s="2" t="s">
        <v>1572</v>
      </c>
      <c r="G4405" s="5" t="str">
        <f>VLOOKUP(F4405,'Customer Info'!A:B,2,0)</f>
        <v>Brian</v>
      </c>
      <c r="H4405" s="5" t="str">
        <f>VLOOKUP(F4405,'Customer Info'!A:C,3,0)</f>
        <v>Dahlen</v>
      </c>
      <c r="I4405" s="5" t="str">
        <f>VLOOKUP(F4405,'Customer Info'!A:E,5,0)</f>
        <v>Shantou</v>
      </c>
      <c r="J4405" s="2" t="s">
        <v>414</v>
      </c>
      <c r="K4405" s="6" t="str">
        <f>VLOOKUP(J4405,'Product Details'!B:C,2,0)</f>
        <v>Furniture</v>
      </c>
      <c r="L4405" s="6" t="str">
        <f>VLOOKUP(J4405,'Product Details'!B:D,3,0)</f>
        <v>Furnishings</v>
      </c>
      <c r="M4405" s="6" t="s">
        <v>6534</v>
      </c>
      <c r="N4405" s="2">
        <v>7136</v>
      </c>
      <c r="O4405" s="2">
        <v>6676</v>
      </c>
      <c r="P4405" s="2">
        <v>4</v>
      </c>
      <c r="Q4405" s="7">
        <f>O4405*P4405</f>
        <v>26704</v>
      </c>
      <c r="R4405" s="7">
        <f>N4405*P4405</f>
        <v>28544</v>
      </c>
      <c r="S4405" s="2">
        <v>41</v>
      </c>
      <c r="T4405" s="8">
        <f>R4405+S4405</f>
        <v>28585</v>
      </c>
      <c r="U4405" s="8">
        <f>T4405-Q4405</f>
        <v>1881</v>
      </c>
      <c r="V4405" s="2" t="s">
        <v>63</v>
      </c>
      <c r="W4405" s="31">
        <f>IF(T4405&lt;5000,T4405*2%,IF(T4405&lt;25000,T4405*5%,IF(T4405&lt;50000,T4405*7%,IF(T4405&lt;100000,T4405*9%,IF(T4405&lt;250000,T4405*12%,T4405*15%)))))</f>
        <v>2000.9500000000003</v>
      </c>
    </row>
    <row r="4406" spans="1:23" x14ac:dyDescent="0.3">
      <c r="A4406" s="2" t="s">
        <v>5158</v>
      </c>
      <c r="B4406" s="4">
        <v>43744</v>
      </c>
      <c r="C4406" s="4">
        <v>43746</v>
      </c>
      <c r="D4406" s="2" t="s">
        <v>35</v>
      </c>
      <c r="E4406" s="2" t="s">
        <v>36</v>
      </c>
      <c r="F4406" s="2" t="s">
        <v>950</v>
      </c>
      <c r="G4406" s="5" t="str">
        <f>VLOOKUP(F4406,'Customer Info'!A:B,2,0)</f>
        <v>Kristen</v>
      </c>
      <c r="H4406" s="5" t="str">
        <f>VLOOKUP(F4406,'Customer Info'!A:C,3,0)</f>
        <v>Hastings</v>
      </c>
      <c r="I4406" s="5" t="str">
        <f>VLOOKUP(F4406,'Customer Info'!A:E,5,0)</f>
        <v>Shihezi</v>
      </c>
      <c r="J4406" s="2" t="s">
        <v>435</v>
      </c>
      <c r="K4406" s="6" t="str">
        <f>VLOOKUP(J4406,'Product Details'!B:C,2,0)</f>
        <v>Technology</v>
      </c>
      <c r="L4406" s="6" t="str">
        <f>VLOOKUP(J4406,'Product Details'!B:D,3,0)</f>
        <v>Accessories</v>
      </c>
      <c r="M4406" s="6" t="s">
        <v>6442</v>
      </c>
      <c r="N4406" s="2">
        <v>7141</v>
      </c>
      <c r="O4406" s="2">
        <v>6541</v>
      </c>
      <c r="P4406" s="2">
        <v>4</v>
      </c>
      <c r="Q4406" s="7">
        <f>O4406*P4406</f>
        <v>26164</v>
      </c>
      <c r="R4406" s="7">
        <f>N4406*P4406</f>
        <v>28564</v>
      </c>
      <c r="S4406" s="2">
        <v>88</v>
      </c>
      <c r="T4406" s="8">
        <f>R4406+S4406</f>
        <v>28652</v>
      </c>
      <c r="U4406" s="8">
        <f>T4406-Q4406</f>
        <v>2488</v>
      </c>
      <c r="V4406" s="2" t="s">
        <v>33</v>
      </c>
      <c r="W4406" s="31">
        <f>IF(T4406&lt;5000,T4406*2%,IF(T4406&lt;25000,T4406*5%,IF(T4406&lt;50000,T4406*7%,IF(T4406&lt;100000,T4406*9%,IF(T4406&lt;250000,T4406*12%,T4406*15%)))))</f>
        <v>2005.64</v>
      </c>
    </row>
    <row r="4407" spans="1:23" x14ac:dyDescent="0.3">
      <c r="A4407" s="2" t="s">
        <v>4719</v>
      </c>
      <c r="B4407" s="4">
        <v>43967</v>
      </c>
      <c r="C4407" s="4">
        <v>43967</v>
      </c>
      <c r="D4407" s="2" t="s">
        <v>35</v>
      </c>
      <c r="E4407" s="2" t="s">
        <v>36</v>
      </c>
      <c r="F4407" s="2" t="s">
        <v>842</v>
      </c>
      <c r="G4407" s="5" t="str">
        <f>VLOOKUP(F4407,'Customer Info'!A:B,2,0)</f>
        <v>Stewart</v>
      </c>
      <c r="H4407" s="5" t="str">
        <f>VLOOKUP(F4407,'Customer Info'!A:C,3,0)</f>
        <v>Visinsky</v>
      </c>
      <c r="I4407" s="5" t="str">
        <f>VLOOKUP(F4407,'Customer Info'!A:E,5,0)</f>
        <v>Shenyang</v>
      </c>
      <c r="J4407" s="2" t="s">
        <v>99</v>
      </c>
      <c r="K4407" s="6" t="str">
        <f>VLOOKUP(J4407,'Product Details'!B:C,2,0)</f>
        <v>Office_Supplies</v>
      </c>
      <c r="L4407" s="6" t="str">
        <f>VLOOKUP(J4407,'Product Details'!B:D,3,0)</f>
        <v>Art</v>
      </c>
      <c r="M4407" s="6" t="s">
        <v>6533</v>
      </c>
      <c r="N4407" s="2">
        <v>7141</v>
      </c>
      <c r="O4407" s="2">
        <v>6541</v>
      </c>
      <c r="P4407" s="2">
        <v>4</v>
      </c>
      <c r="Q4407" s="7">
        <f>O4407*P4407</f>
        <v>26164</v>
      </c>
      <c r="R4407" s="7">
        <f>N4407*P4407</f>
        <v>28564</v>
      </c>
      <c r="S4407" s="2">
        <v>51</v>
      </c>
      <c r="T4407" s="8">
        <f>R4407+S4407</f>
        <v>28615</v>
      </c>
      <c r="U4407" s="8">
        <f>T4407-Q4407</f>
        <v>2451</v>
      </c>
      <c r="V4407" s="2" t="s">
        <v>33</v>
      </c>
      <c r="W4407" s="31">
        <f>IF(T4407&lt;5000,T4407*2%,IF(T4407&lt;25000,T4407*5%,IF(T4407&lt;50000,T4407*7%,IF(T4407&lt;100000,T4407*9%,IF(T4407&lt;250000,T4407*12%,T4407*15%)))))</f>
        <v>2003.0500000000002</v>
      </c>
    </row>
    <row r="4408" spans="1:23" x14ac:dyDescent="0.3">
      <c r="A4408" s="2" t="s">
        <v>7</v>
      </c>
      <c r="B4408" s="4">
        <v>43304</v>
      </c>
      <c r="C4408" s="4">
        <v>43306</v>
      </c>
      <c r="D4408" s="2" t="s">
        <v>28</v>
      </c>
      <c r="E4408" s="2" t="s">
        <v>29</v>
      </c>
      <c r="F4408" s="2" t="s">
        <v>31</v>
      </c>
      <c r="G4408" s="5" t="str">
        <f>VLOOKUP(F4408,'Customer Info'!A:B,2,0)</f>
        <v>Michael</v>
      </c>
      <c r="H4408" s="5" t="str">
        <f>VLOOKUP(F4408,'Customer Info'!A:C,3,0)</f>
        <v>Granlund</v>
      </c>
      <c r="I4408" s="5" t="str">
        <f>VLOOKUP(F4408,'Customer Info'!A:E,5,0)</f>
        <v>Sydney</v>
      </c>
      <c r="J4408" s="2" t="s">
        <v>32</v>
      </c>
      <c r="K4408" s="6" t="str">
        <f>VLOOKUP(J4408,'Product Details'!B:C,2,0)</f>
        <v>Technology</v>
      </c>
      <c r="L4408" s="6" t="str">
        <f>VLOOKUP(J4408,'Product Details'!B:D,3,0)</f>
        <v>Machines</v>
      </c>
      <c r="M4408" s="6" t="s">
        <v>6403</v>
      </c>
      <c r="N4408" s="2">
        <v>4798</v>
      </c>
      <c r="O4408" s="2">
        <v>4448</v>
      </c>
      <c r="P4408" s="2">
        <v>6</v>
      </c>
      <c r="Q4408" s="7">
        <f>O4408*P4408</f>
        <v>26688</v>
      </c>
      <c r="R4408" s="7">
        <f>N4408*P4408</f>
        <v>28788</v>
      </c>
      <c r="S4408" s="2">
        <v>91</v>
      </c>
      <c r="T4408" s="8">
        <f>R4408+S4408</f>
        <v>28879</v>
      </c>
      <c r="U4408" s="8">
        <f>T4408-Q4408</f>
        <v>2191</v>
      </c>
      <c r="V4408" s="2" t="s">
        <v>33</v>
      </c>
      <c r="W4408" s="31">
        <f>IF(T4408&lt;5000,T4408*2%,IF(T4408&lt;25000,T4408*5%,IF(T4408&lt;50000,T4408*7%,IF(T4408&lt;100000,T4408*9%,IF(T4408&lt;250000,T4408*12%,T4408*15%)))))</f>
        <v>2021.5300000000002</v>
      </c>
    </row>
    <row r="4409" spans="1:23" x14ac:dyDescent="0.3">
      <c r="A4409" s="2" t="s">
        <v>4026</v>
      </c>
      <c r="B4409" s="4">
        <v>44004</v>
      </c>
      <c r="C4409" s="4">
        <v>44005</v>
      </c>
      <c r="D4409" s="2" t="s">
        <v>28</v>
      </c>
      <c r="E4409" s="2" t="s">
        <v>43</v>
      </c>
      <c r="F4409" s="2" t="s">
        <v>49</v>
      </c>
      <c r="G4409" s="5" t="str">
        <f>VLOOKUP(F4409,'Customer Info'!A:B,2,0)</f>
        <v>Michael</v>
      </c>
      <c r="H4409" s="5" t="str">
        <f>VLOOKUP(F4409,'Customer Info'!A:C,3,0)</f>
        <v>Moore</v>
      </c>
      <c r="I4409" s="5" t="str">
        <f>VLOOKUP(F4409,'Customer Info'!A:E,5,0)</f>
        <v>Melbourne</v>
      </c>
      <c r="J4409" s="2" t="s">
        <v>150</v>
      </c>
      <c r="K4409" s="6" t="str">
        <f>VLOOKUP(J4409,'Product Details'!B:C,2,0)</f>
        <v>Office_Supplies</v>
      </c>
      <c r="L4409" s="6" t="str">
        <f>VLOOKUP(J4409,'Product Details'!B:D,3,0)</f>
        <v>Appliances</v>
      </c>
      <c r="M4409" s="6" t="s">
        <v>6528</v>
      </c>
      <c r="N4409" s="2">
        <v>4798</v>
      </c>
      <c r="O4409" s="2">
        <v>4448</v>
      </c>
      <c r="P4409" s="2">
        <v>6</v>
      </c>
      <c r="Q4409" s="7">
        <f>O4409*P4409</f>
        <v>26688</v>
      </c>
      <c r="R4409" s="7">
        <f>N4409*P4409</f>
        <v>28788</v>
      </c>
      <c r="S4409" s="2">
        <v>84</v>
      </c>
      <c r="T4409" s="8">
        <f>R4409+S4409</f>
        <v>28872</v>
      </c>
      <c r="U4409" s="8">
        <f>T4409-Q4409</f>
        <v>2184</v>
      </c>
      <c r="V4409" s="2" t="s">
        <v>63</v>
      </c>
      <c r="W4409" s="31">
        <f>IF(T4409&lt;5000,T4409*2%,IF(T4409&lt;25000,T4409*5%,IF(T4409&lt;50000,T4409*7%,IF(T4409&lt;100000,T4409*9%,IF(T4409&lt;250000,T4409*12%,T4409*15%)))))</f>
        <v>2021.0400000000002</v>
      </c>
    </row>
    <row r="4410" spans="1:23" x14ac:dyDescent="0.3">
      <c r="A4410" s="2" t="s">
        <v>5267</v>
      </c>
      <c r="B4410" s="4">
        <v>43858</v>
      </c>
      <c r="C4410" s="4">
        <v>43859</v>
      </c>
      <c r="D4410" s="2" t="s">
        <v>28</v>
      </c>
      <c r="E4410" s="2" t="s">
        <v>36</v>
      </c>
      <c r="F4410" s="2" t="s">
        <v>744</v>
      </c>
      <c r="G4410" s="5" t="str">
        <f>VLOOKUP(F4410,'Customer Info'!A:B,2,0)</f>
        <v>Thomas</v>
      </c>
      <c r="H4410" s="5" t="str">
        <f>VLOOKUP(F4410,'Customer Info'!A:C,3,0)</f>
        <v>Brumley</v>
      </c>
      <c r="I4410" s="5" t="str">
        <f>VLOOKUP(F4410,'Customer Info'!A:E,5,0)</f>
        <v>Launceston</v>
      </c>
      <c r="J4410" s="2" t="s">
        <v>137</v>
      </c>
      <c r="K4410" s="6" t="str">
        <f>VLOOKUP(J4410,'Product Details'!B:C,2,0)</f>
        <v>Office_Supplies</v>
      </c>
      <c r="L4410" s="6" t="str">
        <f>VLOOKUP(J4410,'Product Details'!B:D,3,0)</f>
        <v>Supplies</v>
      </c>
      <c r="M4410" s="6" t="s">
        <v>6555</v>
      </c>
      <c r="N4410" s="2">
        <v>4808</v>
      </c>
      <c r="O4410" s="2">
        <v>4453</v>
      </c>
      <c r="P4410" s="2">
        <v>6</v>
      </c>
      <c r="Q4410" s="7">
        <f>O4410*P4410</f>
        <v>26718</v>
      </c>
      <c r="R4410" s="7">
        <f>N4410*P4410</f>
        <v>28848</v>
      </c>
      <c r="S4410" s="2">
        <v>47</v>
      </c>
      <c r="T4410" s="8">
        <f>R4410+S4410</f>
        <v>28895</v>
      </c>
      <c r="U4410" s="8">
        <f>T4410-Q4410</f>
        <v>2177</v>
      </c>
      <c r="V4410" s="2" t="s">
        <v>33</v>
      </c>
      <c r="W4410" s="31">
        <f>IF(T4410&lt;5000,T4410*2%,IF(T4410&lt;25000,T4410*5%,IF(T4410&lt;50000,T4410*7%,IF(T4410&lt;100000,T4410*9%,IF(T4410&lt;250000,T4410*12%,T4410*15%)))))</f>
        <v>2022.65</v>
      </c>
    </row>
    <row r="4411" spans="1:23" x14ac:dyDescent="0.3">
      <c r="A4411" s="2" t="s">
        <v>3497</v>
      </c>
      <c r="B4411" s="4">
        <v>43614</v>
      </c>
      <c r="C4411" s="4">
        <v>43614</v>
      </c>
      <c r="D4411" s="2" t="s">
        <v>28</v>
      </c>
      <c r="E4411" s="2" t="s">
        <v>68</v>
      </c>
      <c r="F4411" s="2" t="s">
        <v>805</v>
      </c>
      <c r="G4411" s="5" t="str">
        <f>VLOOKUP(F4411,'Customer Info'!A:B,2,0)</f>
        <v>Adrian</v>
      </c>
      <c r="H4411" s="5" t="str">
        <f>VLOOKUP(F4411,'Customer Info'!A:C,3,0)</f>
        <v>Barton</v>
      </c>
      <c r="I4411" s="5" t="str">
        <f>VLOOKUP(F4411,'Customer Info'!A:E,5,0)</f>
        <v>Zigong</v>
      </c>
      <c r="J4411" s="2" t="s">
        <v>66</v>
      </c>
      <c r="K4411" s="6" t="str">
        <f>VLOOKUP(J4411,'Product Details'!B:C,2,0)</f>
        <v>Furniture</v>
      </c>
      <c r="L4411" s="6" t="str">
        <f>VLOOKUP(J4411,'Product Details'!B:D,3,0)</f>
        <v>Bookcases</v>
      </c>
      <c r="M4411" s="6" t="s">
        <v>6498</v>
      </c>
      <c r="N4411" s="2">
        <v>4122</v>
      </c>
      <c r="O4411" s="2">
        <v>3781</v>
      </c>
      <c r="P4411" s="2">
        <v>7</v>
      </c>
      <c r="Q4411" s="7">
        <f>O4411*P4411</f>
        <v>26467</v>
      </c>
      <c r="R4411" s="7">
        <f>N4411*P4411</f>
        <v>28854</v>
      </c>
      <c r="S4411" s="2">
        <v>98</v>
      </c>
      <c r="T4411" s="8">
        <f>R4411+S4411</f>
        <v>28952</v>
      </c>
      <c r="U4411" s="8">
        <f>T4411-Q4411</f>
        <v>2485</v>
      </c>
      <c r="V4411" s="2" t="s">
        <v>63</v>
      </c>
      <c r="W4411" s="31">
        <f>IF(T4411&lt;5000,T4411*2%,IF(T4411&lt;25000,T4411*5%,IF(T4411&lt;50000,T4411*7%,IF(T4411&lt;100000,T4411*9%,IF(T4411&lt;250000,T4411*12%,T4411*15%)))))</f>
        <v>2026.64</v>
      </c>
    </row>
    <row r="4412" spans="1:23" x14ac:dyDescent="0.3">
      <c r="A4412" s="2" t="s">
        <v>3906</v>
      </c>
      <c r="B4412" s="4">
        <v>43906</v>
      </c>
      <c r="C4412" s="4">
        <v>43907</v>
      </c>
      <c r="D4412" s="2" t="s">
        <v>28</v>
      </c>
      <c r="E4412" s="2" t="s">
        <v>43</v>
      </c>
      <c r="F4412" s="2" t="s">
        <v>589</v>
      </c>
      <c r="G4412" s="5" t="str">
        <f>VLOOKUP(F4412,'Customer Info'!A:B,2,0)</f>
        <v>Dave</v>
      </c>
      <c r="H4412" s="5" t="str">
        <f>VLOOKUP(F4412,'Customer Info'!A:C,3,0)</f>
        <v>Hallsten</v>
      </c>
      <c r="I4412" s="5" t="str">
        <f>VLOOKUP(F4412,'Customer Info'!A:E,5,0)</f>
        <v>Coimbatore</v>
      </c>
      <c r="J4412" s="2" t="s">
        <v>373</v>
      </c>
      <c r="K4412" s="6" t="str">
        <f>VLOOKUP(J4412,'Product Details'!B:C,2,0)</f>
        <v>Furniture</v>
      </c>
      <c r="L4412" s="6" t="str">
        <f>VLOOKUP(J4412,'Product Details'!B:D,3,0)</f>
        <v>Chairs</v>
      </c>
      <c r="M4412" s="6" t="s">
        <v>6518</v>
      </c>
      <c r="N4412" s="2">
        <v>7232</v>
      </c>
      <c r="O4412" s="2">
        <v>6753</v>
      </c>
      <c r="P4412" s="2">
        <v>4</v>
      </c>
      <c r="Q4412" s="7">
        <f>O4412*P4412</f>
        <v>27012</v>
      </c>
      <c r="R4412" s="7">
        <f>N4412*P4412</f>
        <v>28928</v>
      </c>
      <c r="S4412" s="2">
        <v>85</v>
      </c>
      <c r="T4412" s="8">
        <f>R4412+S4412</f>
        <v>29013</v>
      </c>
      <c r="U4412" s="8">
        <f>T4412-Q4412</f>
        <v>2001</v>
      </c>
      <c r="V4412" s="2" t="s">
        <v>33</v>
      </c>
      <c r="W4412" s="31">
        <f>IF(T4412&lt;5000,T4412*2%,IF(T4412&lt;25000,T4412*5%,IF(T4412&lt;50000,T4412*7%,IF(T4412&lt;100000,T4412*9%,IF(T4412&lt;250000,T4412*12%,T4412*15%)))))</f>
        <v>2030.91</v>
      </c>
    </row>
    <row r="4413" spans="1:23" x14ac:dyDescent="0.3">
      <c r="A4413" s="2" t="s">
        <v>3236</v>
      </c>
      <c r="B4413" s="4">
        <v>43408</v>
      </c>
      <c r="C4413" s="4">
        <v>43410</v>
      </c>
      <c r="D4413" s="2" t="s">
        <v>28</v>
      </c>
      <c r="E4413" s="2" t="s">
        <v>29</v>
      </c>
      <c r="F4413" s="2" t="s">
        <v>645</v>
      </c>
      <c r="G4413" s="5" t="str">
        <f>VLOOKUP(F4413,'Customer Info'!A:B,2,0)</f>
        <v>Randy</v>
      </c>
      <c r="H4413" s="5" t="str">
        <f>VLOOKUP(F4413,'Customer Info'!A:C,3,0)</f>
        <v>Bradley</v>
      </c>
      <c r="I4413" s="5" t="str">
        <f>VLOOKUP(F4413,'Customer Info'!A:E,5,0)</f>
        <v>Wollongong</v>
      </c>
      <c r="J4413" s="2" t="s">
        <v>816</v>
      </c>
      <c r="K4413" s="6" t="str">
        <f>VLOOKUP(J4413,'Product Details'!B:C,2,0)</f>
        <v>Office_Supplies</v>
      </c>
      <c r="L4413" s="6" t="str">
        <f>VLOOKUP(J4413,'Product Details'!B:D,3,0)</f>
        <v>Labels</v>
      </c>
      <c r="M4413" s="6" t="s">
        <v>6468</v>
      </c>
      <c r="N4413" s="2">
        <v>7232</v>
      </c>
      <c r="O4413" s="2">
        <v>6753</v>
      </c>
      <c r="P4413" s="2">
        <v>4</v>
      </c>
      <c r="Q4413" s="7">
        <f>O4413*P4413</f>
        <v>27012</v>
      </c>
      <c r="R4413" s="7">
        <f>N4413*P4413</f>
        <v>28928</v>
      </c>
      <c r="S4413" s="2">
        <v>64</v>
      </c>
      <c r="T4413" s="8">
        <f>R4413+S4413</f>
        <v>28992</v>
      </c>
      <c r="U4413" s="8">
        <f>T4413-Q4413</f>
        <v>1980</v>
      </c>
      <c r="V4413" s="2" t="s">
        <v>30</v>
      </c>
      <c r="W4413" s="31">
        <f>IF(T4413&lt;5000,T4413*2%,IF(T4413&lt;25000,T4413*5%,IF(T4413&lt;50000,T4413*7%,IF(T4413&lt;100000,T4413*9%,IF(T4413&lt;250000,T4413*12%,T4413*15%)))))</f>
        <v>2029.4400000000003</v>
      </c>
    </row>
    <row r="4414" spans="1:23" x14ac:dyDescent="0.3">
      <c r="A4414" s="2" t="s">
        <v>4126</v>
      </c>
      <c r="B4414" s="4">
        <v>43234</v>
      </c>
      <c r="C4414" s="4">
        <v>43236</v>
      </c>
      <c r="D4414" s="2" t="s">
        <v>28</v>
      </c>
      <c r="E4414" s="2" t="s">
        <v>91</v>
      </c>
      <c r="F4414" s="2" t="s">
        <v>1096</v>
      </c>
      <c r="G4414" s="5" t="str">
        <f>VLOOKUP(F4414,'Customer Info'!A:B,2,0)</f>
        <v>Annie</v>
      </c>
      <c r="H4414" s="5" t="str">
        <f>VLOOKUP(F4414,'Customer Info'!A:C,3,0)</f>
        <v>Zypern</v>
      </c>
      <c r="I4414" s="5" t="str">
        <f>VLOOKUP(F4414,'Customer Info'!A:E,5,0)</f>
        <v>Brisbane</v>
      </c>
      <c r="J4414" s="2" t="s">
        <v>499</v>
      </c>
      <c r="K4414" s="6" t="str">
        <f>VLOOKUP(J4414,'Product Details'!B:C,2,0)</f>
        <v>Furniture</v>
      </c>
      <c r="L4414" s="6" t="str">
        <f>VLOOKUP(J4414,'Product Details'!B:D,3,0)</f>
        <v>Tables</v>
      </c>
      <c r="M4414" s="6" t="s">
        <v>6537</v>
      </c>
      <c r="N4414" s="2">
        <v>3224</v>
      </c>
      <c r="O4414" s="2">
        <v>2901</v>
      </c>
      <c r="P4414" s="2">
        <v>9</v>
      </c>
      <c r="Q4414" s="7">
        <f>O4414*P4414</f>
        <v>26109</v>
      </c>
      <c r="R4414" s="7">
        <f>N4414*P4414</f>
        <v>29016</v>
      </c>
      <c r="S4414" s="2">
        <v>74</v>
      </c>
      <c r="T4414" s="8">
        <f>R4414+S4414</f>
        <v>29090</v>
      </c>
      <c r="U4414" s="8">
        <f>T4414-Q4414</f>
        <v>2981</v>
      </c>
      <c r="V4414" s="2" t="s">
        <v>63</v>
      </c>
      <c r="W4414" s="31">
        <f>IF(T4414&lt;5000,T4414*2%,IF(T4414&lt;25000,T4414*5%,IF(T4414&lt;50000,T4414*7%,IF(T4414&lt;100000,T4414*9%,IF(T4414&lt;250000,T4414*12%,T4414*15%)))))</f>
        <v>2036.3000000000002</v>
      </c>
    </row>
    <row r="4415" spans="1:23" x14ac:dyDescent="0.3">
      <c r="A4415" s="2" t="s">
        <v>4970</v>
      </c>
      <c r="B4415" s="4">
        <v>43292</v>
      </c>
      <c r="C4415" s="4">
        <v>43292</v>
      </c>
      <c r="D4415" s="2" t="s">
        <v>28</v>
      </c>
      <c r="E4415" s="2" t="s">
        <v>91</v>
      </c>
      <c r="F4415" s="2" t="s">
        <v>1182</v>
      </c>
      <c r="G4415" s="5" t="str">
        <f>VLOOKUP(F4415,'Customer Info'!A:B,2,0)</f>
        <v>Michael</v>
      </c>
      <c r="H4415" s="5" t="str">
        <f>VLOOKUP(F4415,'Customer Info'!A:C,3,0)</f>
        <v>Moore</v>
      </c>
      <c r="I4415" s="5" t="str">
        <f>VLOOKUP(F4415,'Customer Info'!A:E,5,0)</f>
        <v>Vadodara</v>
      </c>
      <c r="J4415" s="2" t="s">
        <v>77</v>
      </c>
      <c r="K4415" s="6" t="str">
        <f>VLOOKUP(J4415,'Product Details'!B:C,2,0)</f>
        <v>Office_Supplies</v>
      </c>
      <c r="L4415" s="6" t="str">
        <f>VLOOKUP(J4415,'Product Details'!B:D,3,0)</f>
        <v>Supplies</v>
      </c>
      <c r="M4415" s="6" t="s">
        <v>6446</v>
      </c>
      <c r="N4415" s="2">
        <v>4846</v>
      </c>
      <c r="O4415" s="2">
        <v>4492</v>
      </c>
      <c r="P4415" s="2">
        <v>6</v>
      </c>
      <c r="Q4415" s="7">
        <f>O4415*P4415</f>
        <v>26952</v>
      </c>
      <c r="R4415" s="7">
        <f>N4415*P4415</f>
        <v>29076</v>
      </c>
      <c r="S4415" s="2">
        <v>99</v>
      </c>
      <c r="T4415" s="8">
        <f>R4415+S4415</f>
        <v>29175</v>
      </c>
      <c r="U4415" s="8">
        <f>T4415-Q4415</f>
        <v>2223</v>
      </c>
      <c r="V4415" s="2" t="s">
        <v>71</v>
      </c>
      <c r="W4415" s="31">
        <f>IF(T4415&lt;5000,T4415*2%,IF(T4415&lt;25000,T4415*5%,IF(T4415&lt;50000,T4415*7%,IF(T4415&lt;100000,T4415*9%,IF(T4415&lt;250000,T4415*12%,T4415*15%)))))</f>
        <v>2042.2500000000002</v>
      </c>
    </row>
    <row r="4416" spans="1:23" x14ac:dyDescent="0.3">
      <c r="A4416" s="2" t="s">
        <v>3762</v>
      </c>
      <c r="B4416" s="4">
        <v>44014</v>
      </c>
      <c r="C4416" s="4">
        <v>44016</v>
      </c>
      <c r="D4416" s="2" t="s">
        <v>28</v>
      </c>
      <c r="E4416" s="2" t="s">
        <v>48</v>
      </c>
      <c r="F4416" s="2" t="s">
        <v>152</v>
      </c>
      <c r="G4416" s="5" t="str">
        <f>VLOOKUP(F4416,'Customer Info'!A:B,2,0)</f>
        <v>Adam</v>
      </c>
      <c r="H4416" s="5" t="str">
        <f>VLOOKUP(F4416,'Customer Info'!A:C,3,0)</f>
        <v>Bellavance</v>
      </c>
      <c r="I4416" s="5" t="str">
        <f>VLOOKUP(F4416,'Customer Info'!A:E,5,0)</f>
        <v>Kaiyuan</v>
      </c>
      <c r="J4416" s="2" t="s">
        <v>401</v>
      </c>
      <c r="K4416" s="6" t="str">
        <f>VLOOKUP(J4416,'Product Details'!B:C,2,0)</f>
        <v>Furniture</v>
      </c>
      <c r="L4416" s="6" t="str">
        <f>VLOOKUP(J4416,'Product Details'!B:D,3,0)</f>
        <v>Bookcases</v>
      </c>
      <c r="M4416" s="6" t="s">
        <v>6408</v>
      </c>
      <c r="N4416" s="2">
        <v>4846</v>
      </c>
      <c r="O4416" s="2">
        <v>4492</v>
      </c>
      <c r="P4416" s="2">
        <v>6</v>
      </c>
      <c r="Q4416" s="7">
        <f>O4416*P4416</f>
        <v>26952</v>
      </c>
      <c r="R4416" s="7">
        <f>N4416*P4416</f>
        <v>29076</v>
      </c>
      <c r="S4416" s="2">
        <v>71</v>
      </c>
      <c r="T4416" s="8">
        <f>R4416+S4416</f>
        <v>29147</v>
      </c>
      <c r="U4416" s="8">
        <f>T4416-Q4416</f>
        <v>2195</v>
      </c>
      <c r="V4416" s="2" t="s">
        <v>33</v>
      </c>
      <c r="W4416" s="31">
        <f>IF(T4416&lt;5000,T4416*2%,IF(T4416&lt;25000,T4416*5%,IF(T4416&lt;50000,T4416*7%,IF(T4416&lt;100000,T4416*9%,IF(T4416&lt;250000,T4416*12%,T4416*15%)))))</f>
        <v>2040.2900000000002</v>
      </c>
    </row>
    <row r="4417" spans="1:23" x14ac:dyDescent="0.3">
      <c r="A4417" s="2" t="s">
        <v>490</v>
      </c>
      <c r="B4417" s="4">
        <v>43335</v>
      </c>
      <c r="C4417" s="4">
        <v>43337</v>
      </c>
      <c r="D4417" s="2" t="s">
        <v>28</v>
      </c>
      <c r="E4417" s="2" t="s">
        <v>43</v>
      </c>
      <c r="F4417" s="2" t="s">
        <v>136</v>
      </c>
      <c r="G4417" s="5" t="str">
        <f>VLOOKUP(F4417,'Customer Info'!A:B,2,0)</f>
        <v>Victoria</v>
      </c>
      <c r="H4417" s="5" t="str">
        <f>VLOOKUP(F4417,'Customer Info'!A:C,3,0)</f>
        <v>Pisteka</v>
      </c>
      <c r="I4417" s="5" t="str">
        <f>VLOOKUP(F4417,'Customer Info'!A:E,5,0)</f>
        <v>Bokaro</v>
      </c>
      <c r="J4417" s="2" t="s">
        <v>370</v>
      </c>
      <c r="K4417" s="6" t="str">
        <f>VLOOKUP(J4417,'Product Details'!B:C,2,0)</f>
        <v>Furniture</v>
      </c>
      <c r="L4417" s="6" t="str">
        <f>VLOOKUP(J4417,'Product Details'!B:D,3,0)</f>
        <v>Bookcases</v>
      </c>
      <c r="M4417" s="6" t="s">
        <v>6453</v>
      </c>
      <c r="N4417" s="2">
        <v>5836</v>
      </c>
      <c r="O4417" s="2">
        <v>5457</v>
      </c>
      <c r="P4417" s="2">
        <v>5</v>
      </c>
      <c r="Q4417" s="7">
        <f>O4417*P4417</f>
        <v>27285</v>
      </c>
      <c r="R4417" s="7">
        <f>N4417*P4417</f>
        <v>29180</v>
      </c>
      <c r="S4417" s="2">
        <v>74</v>
      </c>
      <c r="T4417" s="8">
        <f>R4417+S4417</f>
        <v>29254</v>
      </c>
      <c r="U4417" s="8">
        <f>T4417-Q4417</f>
        <v>1969</v>
      </c>
      <c r="V4417" s="2" t="s">
        <v>63</v>
      </c>
      <c r="W4417" s="31">
        <f>IF(T4417&lt;5000,T4417*2%,IF(T4417&lt;25000,T4417*5%,IF(T4417&lt;50000,T4417*7%,IF(T4417&lt;100000,T4417*9%,IF(T4417&lt;250000,T4417*12%,T4417*15%)))))</f>
        <v>2047.7800000000002</v>
      </c>
    </row>
    <row r="4418" spans="1:23" x14ac:dyDescent="0.3">
      <c r="A4418" s="2" t="s">
        <v>1008</v>
      </c>
      <c r="B4418" s="4">
        <v>43545</v>
      </c>
      <c r="C4418" s="4">
        <v>43546</v>
      </c>
      <c r="D4418" s="2" t="s">
        <v>28</v>
      </c>
      <c r="E4418" s="2" t="s">
        <v>36</v>
      </c>
      <c r="F4418" s="2" t="s">
        <v>367</v>
      </c>
      <c r="G4418" s="5" t="str">
        <f>VLOOKUP(F4418,'Customer Info'!A:B,2,0)</f>
        <v>Randy</v>
      </c>
      <c r="H4418" s="5" t="str">
        <f>VLOOKUP(F4418,'Customer Info'!A:C,3,0)</f>
        <v>Ferguson</v>
      </c>
      <c r="I4418" s="5" t="str">
        <f>VLOOKUP(F4418,'Customer Info'!A:E,5,0)</f>
        <v>Adelaide</v>
      </c>
      <c r="J4418" s="2" t="s">
        <v>296</v>
      </c>
      <c r="K4418" s="6" t="str">
        <f>VLOOKUP(J4418,'Product Details'!B:C,2,0)</f>
        <v>Office_Supplies</v>
      </c>
      <c r="L4418" s="6" t="str">
        <f>VLOOKUP(J4418,'Product Details'!B:D,3,0)</f>
        <v>Binders</v>
      </c>
      <c r="M4418" s="6" t="s">
        <v>6486</v>
      </c>
      <c r="N4418" s="2">
        <v>5836</v>
      </c>
      <c r="O4418" s="2">
        <v>5457</v>
      </c>
      <c r="P4418" s="2">
        <v>5</v>
      </c>
      <c r="Q4418" s="7">
        <f>O4418*P4418</f>
        <v>27285</v>
      </c>
      <c r="R4418" s="7">
        <f>N4418*P4418</f>
        <v>29180</v>
      </c>
      <c r="S4418" s="2">
        <v>24</v>
      </c>
      <c r="T4418" s="8">
        <f>R4418+S4418</f>
        <v>29204</v>
      </c>
      <c r="U4418" s="8">
        <f>T4418-Q4418</f>
        <v>1919</v>
      </c>
      <c r="V4418" s="2" t="s">
        <v>63</v>
      </c>
      <c r="W4418" s="31">
        <f>IF(T4418&lt;5000,T4418*2%,IF(T4418&lt;25000,T4418*5%,IF(T4418&lt;50000,T4418*7%,IF(T4418&lt;100000,T4418*9%,IF(T4418&lt;250000,T4418*12%,T4418*15%)))))</f>
        <v>2044.2800000000002</v>
      </c>
    </row>
    <row r="4419" spans="1:23" x14ac:dyDescent="0.3">
      <c r="A4419" s="2" t="s">
        <v>274</v>
      </c>
      <c r="B4419" s="4">
        <v>43230</v>
      </c>
      <c r="C4419" s="4">
        <v>43230</v>
      </c>
      <c r="D4419" s="2" t="s">
        <v>35</v>
      </c>
      <c r="E4419" s="2" t="s">
        <v>91</v>
      </c>
      <c r="F4419" s="2" t="s">
        <v>275</v>
      </c>
      <c r="G4419" s="5" t="str">
        <f>VLOOKUP(F4419,'Customer Info'!A:B,2,0)</f>
        <v>Alex</v>
      </c>
      <c r="H4419" s="5" t="str">
        <f>VLOOKUP(F4419,'Customer Info'!A:C,3,0)</f>
        <v>Avila</v>
      </c>
      <c r="I4419" s="5" t="str">
        <f>VLOOKUP(F4419,'Customer Info'!A:E,5,0)</f>
        <v>Berlin</v>
      </c>
      <c r="J4419" s="2" t="s">
        <v>255</v>
      </c>
      <c r="K4419" s="6" t="str">
        <f>VLOOKUP(J4419,'Product Details'!B:C,2,0)</f>
        <v>Office_Supplies</v>
      </c>
      <c r="L4419" s="6" t="str">
        <f>VLOOKUP(J4419,'Product Details'!B:D,3,0)</f>
        <v>Supplies</v>
      </c>
      <c r="M4419" s="6" t="s">
        <v>6416</v>
      </c>
      <c r="N4419" s="2">
        <v>7315</v>
      </c>
      <c r="O4419" s="2">
        <v>6967</v>
      </c>
      <c r="P4419" s="2">
        <v>4</v>
      </c>
      <c r="Q4419" s="7">
        <f>O4419*P4419</f>
        <v>27868</v>
      </c>
      <c r="R4419" s="7">
        <f>N4419*P4419</f>
        <v>29260</v>
      </c>
      <c r="S4419" s="2">
        <v>95</v>
      </c>
      <c r="T4419" s="8">
        <f>R4419+S4419</f>
        <v>29355</v>
      </c>
      <c r="U4419" s="8">
        <f>T4419-Q4419</f>
        <v>1487</v>
      </c>
      <c r="V4419" s="2" t="s">
        <v>33</v>
      </c>
      <c r="W4419" s="31">
        <f>IF(T4419&lt;5000,T4419*2%,IF(T4419&lt;25000,T4419*5%,IF(T4419&lt;50000,T4419*7%,IF(T4419&lt;100000,T4419*9%,IF(T4419&lt;250000,T4419*12%,T4419*15%)))))</f>
        <v>2054.8500000000004</v>
      </c>
    </row>
    <row r="4420" spans="1:23" x14ac:dyDescent="0.3">
      <c r="A4420" s="2" t="s">
        <v>202</v>
      </c>
      <c r="B4420" s="4">
        <v>43111</v>
      </c>
      <c r="C4420" s="4">
        <v>43111</v>
      </c>
      <c r="D4420" s="2" t="s">
        <v>35</v>
      </c>
      <c r="E4420" s="2" t="s">
        <v>36</v>
      </c>
      <c r="F4420" s="2" t="s">
        <v>203</v>
      </c>
      <c r="G4420" s="5" t="str">
        <f>VLOOKUP(F4420,'Customer Info'!A:B,2,0)</f>
        <v>Alex</v>
      </c>
      <c r="H4420" s="5" t="str">
        <f>VLOOKUP(F4420,'Customer Info'!A:C,3,0)</f>
        <v>Grayson</v>
      </c>
      <c r="I4420" s="5" t="str">
        <f>VLOOKUP(F4420,'Customer Info'!A:E,5,0)</f>
        <v>Anyang</v>
      </c>
      <c r="J4420" s="2" t="s">
        <v>204</v>
      </c>
      <c r="K4420" s="6" t="str">
        <f>VLOOKUP(J4420,'Product Details'!B:C,2,0)</f>
        <v>Office_Supplies</v>
      </c>
      <c r="L4420" s="6" t="str">
        <f>VLOOKUP(J4420,'Product Details'!B:D,3,0)</f>
        <v>Labels</v>
      </c>
      <c r="M4420" s="6" t="s">
        <v>6516</v>
      </c>
      <c r="N4420" s="2">
        <v>7315</v>
      </c>
      <c r="O4420" s="2">
        <v>6967</v>
      </c>
      <c r="P4420" s="2">
        <v>4</v>
      </c>
      <c r="Q4420" s="7">
        <f>O4420*P4420</f>
        <v>27868</v>
      </c>
      <c r="R4420" s="7">
        <f>N4420*P4420</f>
        <v>29260</v>
      </c>
      <c r="S4420" s="2">
        <v>81</v>
      </c>
      <c r="T4420" s="8">
        <f>R4420+S4420</f>
        <v>29341</v>
      </c>
      <c r="U4420" s="8">
        <f>T4420-Q4420</f>
        <v>1473</v>
      </c>
      <c r="V4420" s="2" t="s">
        <v>33</v>
      </c>
      <c r="W4420" s="31">
        <f>IF(T4420&lt;5000,T4420*2%,IF(T4420&lt;25000,T4420*5%,IF(T4420&lt;50000,T4420*7%,IF(T4420&lt;100000,T4420*9%,IF(T4420&lt;250000,T4420*12%,T4420*15%)))))</f>
        <v>2053.8700000000003</v>
      </c>
    </row>
    <row r="4421" spans="1:23" x14ac:dyDescent="0.3">
      <c r="A4421" s="2" t="s">
        <v>4741</v>
      </c>
      <c r="B4421" s="4">
        <v>44193</v>
      </c>
      <c r="C4421" s="4">
        <v>44195</v>
      </c>
      <c r="D4421" s="2" t="s">
        <v>35</v>
      </c>
      <c r="E4421" s="2" t="s">
        <v>48</v>
      </c>
      <c r="F4421" s="2" t="s">
        <v>1149</v>
      </c>
      <c r="G4421" s="5" t="str">
        <f>VLOOKUP(F4421,'Customer Info'!A:B,2,0)</f>
        <v>Craig</v>
      </c>
      <c r="H4421" s="5" t="str">
        <f>VLOOKUP(F4421,'Customer Info'!A:C,3,0)</f>
        <v>Leslie</v>
      </c>
      <c r="I4421" s="5" t="str">
        <f>VLOOKUP(F4421,'Customer Info'!A:E,5,0)</f>
        <v>Wetzlar</v>
      </c>
      <c r="J4421" s="2" t="s">
        <v>316</v>
      </c>
      <c r="K4421" s="6" t="str">
        <f>VLOOKUP(J4421,'Product Details'!B:C,2,0)</f>
        <v>Technology</v>
      </c>
      <c r="L4421" s="6" t="str">
        <f>VLOOKUP(J4421,'Product Details'!B:D,3,0)</f>
        <v>Accessories</v>
      </c>
      <c r="M4421" s="6" t="s">
        <v>6430</v>
      </c>
      <c r="N4421" s="2">
        <v>7315</v>
      </c>
      <c r="O4421" s="2">
        <v>6967</v>
      </c>
      <c r="P4421" s="2">
        <v>4</v>
      </c>
      <c r="Q4421" s="7">
        <f>O4421*P4421</f>
        <v>27868</v>
      </c>
      <c r="R4421" s="7">
        <f>N4421*P4421</f>
        <v>29260</v>
      </c>
      <c r="S4421" s="2">
        <v>68</v>
      </c>
      <c r="T4421" s="8">
        <f>R4421+S4421</f>
        <v>29328</v>
      </c>
      <c r="U4421" s="8">
        <f>T4421-Q4421</f>
        <v>1460</v>
      </c>
      <c r="V4421" s="2" t="s">
        <v>63</v>
      </c>
      <c r="W4421" s="31">
        <f>IF(T4421&lt;5000,T4421*2%,IF(T4421&lt;25000,T4421*5%,IF(T4421&lt;50000,T4421*7%,IF(T4421&lt;100000,T4421*9%,IF(T4421&lt;250000,T4421*12%,T4421*15%)))))</f>
        <v>2052.96</v>
      </c>
    </row>
    <row r="4422" spans="1:23" x14ac:dyDescent="0.3">
      <c r="A4422" s="2" t="s">
        <v>1856</v>
      </c>
      <c r="B4422" s="4">
        <v>44122</v>
      </c>
      <c r="C4422" s="4">
        <v>44123</v>
      </c>
      <c r="D4422" s="2" t="s">
        <v>28</v>
      </c>
      <c r="E4422" s="2" t="s">
        <v>68</v>
      </c>
      <c r="F4422" s="2" t="s">
        <v>742</v>
      </c>
      <c r="G4422" s="5" t="str">
        <f>VLOOKUP(F4422,'Customer Info'!A:B,2,0)</f>
        <v>Rick</v>
      </c>
      <c r="H4422" s="5" t="str">
        <f>VLOOKUP(F4422,'Customer Info'!A:C,3,0)</f>
        <v>Reed</v>
      </c>
      <c r="I4422" s="5" t="str">
        <f>VLOOKUP(F4422,'Customer Info'!A:E,5,0)</f>
        <v>Lucknow</v>
      </c>
      <c r="J4422" s="2" t="s">
        <v>223</v>
      </c>
      <c r="K4422" s="6" t="str">
        <f>VLOOKUP(J4422,'Product Details'!B:C,2,0)</f>
        <v>Office_Supplies</v>
      </c>
      <c r="L4422" s="6" t="str">
        <f>VLOOKUP(J4422,'Product Details'!B:D,3,0)</f>
        <v>Supplies</v>
      </c>
      <c r="M4422" s="6" t="s">
        <v>6445</v>
      </c>
      <c r="N4422" s="2">
        <v>7327</v>
      </c>
      <c r="O4422" s="2">
        <v>6658</v>
      </c>
      <c r="P4422" s="2">
        <v>4</v>
      </c>
      <c r="Q4422" s="7">
        <f>O4422*P4422</f>
        <v>26632</v>
      </c>
      <c r="R4422" s="7">
        <f>N4422*P4422</f>
        <v>29308</v>
      </c>
      <c r="S4422" s="2">
        <v>95</v>
      </c>
      <c r="T4422" s="8">
        <f>R4422+S4422</f>
        <v>29403</v>
      </c>
      <c r="U4422" s="8">
        <f>T4422-Q4422</f>
        <v>2771</v>
      </c>
      <c r="V4422" s="2" t="s">
        <v>33</v>
      </c>
      <c r="W4422" s="31">
        <f>IF(T4422&lt;5000,T4422*2%,IF(T4422&lt;25000,T4422*5%,IF(T4422&lt;50000,T4422*7%,IF(T4422&lt;100000,T4422*9%,IF(T4422&lt;250000,T4422*12%,T4422*15%)))))</f>
        <v>2058.21</v>
      </c>
    </row>
    <row r="4423" spans="1:23" x14ac:dyDescent="0.3">
      <c r="A4423" s="2" t="s">
        <v>4792</v>
      </c>
      <c r="B4423" s="4">
        <v>43408</v>
      </c>
      <c r="C4423" s="4">
        <v>43410</v>
      </c>
      <c r="D4423" s="2" t="s">
        <v>28</v>
      </c>
      <c r="E4423" s="2" t="s">
        <v>68</v>
      </c>
      <c r="F4423" s="2" t="s">
        <v>775</v>
      </c>
      <c r="G4423" s="5" t="str">
        <f>VLOOKUP(F4423,'Customer Info'!A:B,2,0)</f>
        <v>Brooke</v>
      </c>
      <c r="H4423" s="5" t="str">
        <f>VLOOKUP(F4423,'Customer Info'!A:C,3,0)</f>
        <v>Gillingham</v>
      </c>
      <c r="I4423" s="5" t="str">
        <f>VLOOKUP(F4423,'Customer Info'!A:E,5,0)</f>
        <v>Weimar</v>
      </c>
      <c r="J4423" s="2" t="s">
        <v>45</v>
      </c>
      <c r="K4423" s="6" t="str">
        <f>VLOOKUP(J4423,'Product Details'!B:C,2,0)</f>
        <v>Technology</v>
      </c>
      <c r="L4423" s="6" t="str">
        <f>VLOOKUP(J4423,'Product Details'!B:D,3,0)</f>
        <v>Machines</v>
      </c>
      <c r="M4423" s="6" t="s">
        <v>6428</v>
      </c>
      <c r="N4423" s="2">
        <v>7327</v>
      </c>
      <c r="O4423" s="2">
        <v>6658</v>
      </c>
      <c r="P4423" s="2">
        <v>4</v>
      </c>
      <c r="Q4423" s="7">
        <f>O4423*P4423</f>
        <v>26632</v>
      </c>
      <c r="R4423" s="7">
        <f>N4423*P4423</f>
        <v>29308</v>
      </c>
      <c r="S4423" s="2">
        <v>45</v>
      </c>
      <c r="T4423" s="8">
        <f>R4423+S4423</f>
        <v>29353</v>
      </c>
      <c r="U4423" s="8">
        <f>T4423-Q4423</f>
        <v>2721</v>
      </c>
      <c r="V4423" s="2" t="s">
        <v>33</v>
      </c>
      <c r="W4423" s="31">
        <f>IF(T4423&lt;5000,T4423*2%,IF(T4423&lt;25000,T4423*5%,IF(T4423&lt;50000,T4423*7%,IF(T4423&lt;100000,T4423*9%,IF(T4423&lt;250000,T4423*12%,T4423*15%)))))</f>
        <v>2054.71</v>
      </c>
    </row>
    <row r="4424" spans="1:23" x14ac:dyDescent="0.3">
      <c r="A4424" s="2" t="s">
        <v>1186</v>
      </c>
      <c r="B4424" s="4">
        <v>43700</v>
      </c>
      <c r="C4424" s="4">
        <v>43701</v>
      </c>
      <c r="D4424" s="2" t="s">
        <v>28</v>
      </c>
      <c r="E4424" s="2" t="s">
        <v>48</v>
      </c>
      <c r="F4424" s="2" t="s">
        <v>842</v>
      </c>
      <c r="G4424" s="5" t="str">
        <f>VLOOKUP(F4424,'Customer Info'!A:B,2,0)</f>
        <v>Stewart</v>
      </c>
      <c r="H4424" s="5" t="str">
        <f>VLOOKUP(F4424,'Customer Info'!A:C,3,0)</f>
        <v>Visinsky</v>
      </c>
      <c r="I4424" s="5" t="str">
        <f>VLOOKUP(F4424,'Customer Info'!A:E,5,0)</f>
        <v>Shenyang</v>
      </c>
      <c r="J4424" s="2" t="s">
        <v>32</v>
      </c>
      <c r="K4424" s="6" t="str">
        <f>VLOOKUP(J4424,'Product Details'!B:C,2,0)</f>
        <v>Technology</v>
      </c>
      <c r="L4424" s="6" t="str">
        <f>VLOOKUP(J4424,'Product Details'!B:D,3,0)</f>
        <v>Machines</v>
      </c>
      <c r="M4424" s="6" t="s">
        <v>6403</v>
      </c>
      <c r="N4424" s="2">
        <v>7327</v>
      </c>
      <c r="O4424" s="2">
        <v>6658</v>
      </c>
      <c r="P4424" s="2">
        <v>4</v>
      </c>
      <c r="Q4424" s="7">
        <f>O4424*P4424</f>
        <v>26632</v>
      </c>
      <c r="R4424" s="7">
        <f>N4424*P4424</f>
        <v>29308</v>
      </c>
      <c r="S4424" s="2">
        <v>43</v>
      </c>
      <c r="T4424" s="8">
        <f>R4424+S4424</f>
        <v>29351</v>
      </c>
      <c r="U4424" s="8">
        <f>T4424-Q4424</f>
        <v>2719</v>
      </c>
      <c r="V4424" s="2" t="s">
        <v>33</v>
      </c>
      <c r="W4424" s="31">
        <f>IF(T4424&lt;5000,T4424*2%,IF(T4424&lt;25000,T4424*5%,IF(T4424&lt;50000,T4424*7%,IF(T4424&lt;100000,T4424*9%,IF(T4424&lt;250000,T4424*12%,T4424*15%)))))</f>
        <v>2054.5700000000002</v>
      </c>
    </row>
    <row r="4425" spans="1:23" x14ac:dyDescent="0.3">
      <c r="A4425" s="2" t="s">
        <v>4830</v>
      </c>
      <c r="B4425" s="4">
        <v>43231</v>
      </c>
      <c r="C4425" s="4">
        <v>43233</v>
      </c>
      <c r="D4425" s="2" t="s">
        <v>35</v>
      </c>
      <c r="E4425" s="2" t="s">
        <v>29</v>
      </c>
      <c r="F4425" s="2" t="s">
        <v>1915</v>
      </c>
      <c r="G4425" s="5" t="str">
        <f>VLOOKUP(F4425,'Customer Info'!A:B,2,0)</f>
        <v>Arthur</v>
      </c>
      <c r="H4425" s="5" t="str">
        <f>VLOOKUP(F4425,'Customer Info'!A:C,3,0)</f>
        <v>Prichep</v>
      </c>
      <c r="I4425" s="5" t="str">
        <f>VLOOKUP(F4425,'Customer Info'!A:E,5,0)</f>
        <v>Minden</v>
      </c>
      <c r="J4425" s="2" t="s">
        <v>96</v>
      </c>
      <c r="K4425" s="6" t="str">
        <f>VLOOKUP(J4425,'Product Details'!B:C,2,0)</f>
        <v>Technology</v>
      </c>
      <c r="L4425" s="6" t="str">
        <f>VLOOKUP(J4425,'Product Details'!B:D,3,0)</f>
        <v>Machines</v>
      </c>
      <c r="M4425" s="6" t="s">
        <v>6401</v>
      </c>
      <c r="N4425" s="2">
        <v>29378</v>
      </c>
      <c r="O4425" s="2">
        <v>26912</v>
      </c>
      <c r="P4425" s="2">
        <v>1</v>
      </c>
      <c r="Q4425" s="7">
        <f>O4425*P4425</f>
        <v>26912</v>
      </c>
      <c r="R4425" s="7">
        <f>N4425*P4425</f>
        <v>29378</v>
      </c>
      <c r="S4425" s="2">
        <v>95</v>
      </c>
      <c r="T4425" s="8">
        <f>R4425+S4425</f>
        <v>29473</v>
      </c>
      <c r="U4425" s="8">
        <f>T4425-Q4425</f>
        <v>2561</v>
      </c>
      <c r="V4425" s="2" t="s">
        <v>33</v>
      </c>
      <c r="W4425" s="31">
        <f>IF(T4425&lt;5000,T4425*2%,IF(T4425&lt;25000,T4425*5%,IF(T4425&lt;50000,T4425*7%,IF(T4425&lt;100000,T4425*9%,IF(T4425&lt;250000,T4425*12%,T4425*15%)))))</f>
        <v>2063.11</v>
      </c>
    </row>
    <row r="4426" spans="1:23" x14ac:dyDescent="0.3">
      <c r="A4426" s="2" t="s">
        <v>4271</v>
      </c>
      <c r="B4426" s="4">
        <v>43348</v>
      </c>
      <c r="C4426" s="4">
        <v>43349</v>
      </c>
      <c r="D4426" s="2" t="s">
        <v>35</v>
      </c>
      <c r="E4426" s="2" t="s">
        <v>68</v>
      </c>
      <c r="F4426" s="2" t="s">
        <v>1019</v>
      </c>
      <c r="G4426" s="5" t="str">
        <f>VLOOKUP(F4426,'Customer Info'!A:B,2,0)</f>
        <v>Carol</v>
      </c>
      <c r="H4426" s="5" t="str">
        <f>VLOOKUP(F4426,'Customer Info'!A:C,3,0)</f>
        <v>Adams</v>
      </c>
      <c r="I4426" s="5" t="str">
        <f>VLOOKUP(F4426,'Customer Info'!A:E,5,0)</f>
        <v>Cairns</v>
      </c>
      <c r="J4426" s="2" t="s">
        <v>611</v>
      </c>
      <c r="K4426" s="6" t="str">
        <f>VLOOKUP(J4426,'Product Details'!B:C,2,0)</f>
        <v>Technology</v>
      </c>
      <c r="L4426" s="6" t="str">
        <f>VLOOKUP(J4426,'Product Details'!B:D,3,0)</f>
        <v>Phones</v>
      </c>
      <c r="M4426" s="6" t="s">
        <v>6564</v>
      </c>
      <c r="N4426" s="2">
        <v>7361</v>
      </c>
      <c r="O4426" s="2">
        <v>6887</v>
      </c>
      <c r="P4426" s="2">
        <v>4</v>
      </c>
      <c r="Q4426" s="7">
        <f>O4426*P4426</f>
        <v>27548</v>
      </c>
      <c r="R4426" s="7">
        <f>N4426*P4426</f>
        <v>29444</v>
      </c>
      <c r="S4426" s="2">
        <v>28</v>
      </c>
      <c r="T4426" s="8">
        <f>R4426+S4426</f>
        <v>29472</v>
      </c>
      <c r="U4426" s="8">
        <f>T4426-Q4426</f>
        <v>1924</v>
      </c>
      <c r="V4426" s="2" t="s">
        <v>63</v>
      </c>
      <c r="W4426" s="31">
        <f>IF(T4426&lt;5000,T4426*2%,IF(T4426&lt;25000,T4426*5%,IF(T4426&lt;50000,T4426*7%,IF(T4426&lt;100000,T4426*9%,IF(T4426&lt;250000,T4426*12%,T4426*15%)))))</f>
        <v>2063.0400000000004</v>
      </c>
    </row>
    <row r="4427" spans="1:23" x14ac:dyDescent="0.3">
      <c r="A4427" s="2" t="s">
        <v>1347</v>
      </c>
      <c r="B4427" s="4">
        <v>43620</v>
      </c>
      <c r="C4427" s="4">
        <v>43621</v>
      </c>
      <c r="D4427" s="2" t="s">
        <v>28</v>
      </c>
      <c r="E4427" s="2" t="s">
        <v>48</v>
      </c>
      <c r="F4427" s="2" t="s">
        <v>1282</v>
      </c>
      <c r="G4427" s="5" t="str">
        <f>VLOOKUP(F4427,'Customer Info'!A:B,2,0)</f>
        <v>Bruce</v>
      </c>
      <c r="H4427" s="5" t="str">
        <f>VLOOKUP(F4427,'Customer Info'!A:C,3,0)</f>
        <v>Geld</v>
      </c>
      <c r="I4427" s="5" t="str">
        <f>VLOOKUP(F4427,'Customer Info'!A:E,5,0)</f>
        <v>Wollongong</v>
      </c>
      <c r="J4427" s="2" t="s">
        <v>435</v>
      </c>
      <c r="K4427" s="6" t="str">
        <f>VLOOKUP(J4427,'Product Details'!B:C,2,0)</f>
        <v>Technology</v>
      </c>
      <c r="L4427" s="6" t="str">
        <f>VLOOKUP(J4427,'Product Details'!B:D,3,0)</f>
        <v>Accessories</v>
      </c>
      <c r="M4427" s="6" t="s">
        <v>6442</v>
      </c>
      <c r="N4427" s="2">
        <v>5894</v>
      </c>
      <c r="O4427" s="2">
        <v>5621</v>
      </c>
      <c r="P4427" s="2">
        <v>5</v>
      </c>
      <c r="Q4427" s="7">
        <f>O4427*P4427</f>
        <v>28105</v>
      </c>
      <c r="R4427" s="7">
        <f>N4427*P4427</f>
        <v>29470</v>
      </c>
      <c r="S4427" s="2">
        <v>84</v>
      </c>
      <c r="T4427" s="8">
        <f>R4427+S4427</f>
        <v>29554</v>
      </c>
      <c r="U4427" s="8">
        <f>T4427-Q4427</f>
        <v>1449</v>
      </c>
      <c r="V4427" s="2" t="s">
        <v>63</v>
      </c>
      <c r="W4427" s="31">
        <f>IF(T4427&lt;5000,T4427*2%,IF(T4427&lt;25000,T4427*5%,IF(T4427&lt;50000,T4427*7%,IF(T4427&lt;100000,T4427*9%,IF(T4427&lt;250000,T4427*12%,T4427*15%)))))</f>
        <v>2068.7800000000002</v>
      </c>
    </row>
    <row r="4428" spans="1:23" x14ac:dyDescent="0.3">
      <c r="A4428" s="2" t="s">
        <v>5290</v>
      </c>
      <c r="B4428" s="4">
        <v>44150</v>
      </c>
      <c r="C4428" s="4">
        <v>44151</v>
      </c>
      <c r="D4428" s="2" t="s">
        <v>35</v>
      </c>
      <c r="E4428" s="2" t="s">
        <v>43</v>
      </c>
      <c r="F4428" s="2" t="s">
        <v>338</v>
      </c>
      <c r="G4428" s="5" t="str">
        <f>VLOOKUP(F4428,'Customer Info'!A:B,2,0)</f>
        <v>Beth</v>
      </c>
      <c r="H4428" s="5" t="str">
        <f>VLOOKUP(F4428,'Customer Info'!A:C,3,0)</f>
        <v>Thompson</v>
      </c>
      <c r="I4428" s="5" t="str">
        <f>VLOOKUP(F4428,'Customer Info'!A:E,5,0)</f>
        <v>Lohne</v>
      </c>
      <c r="J4428" s="2" t="s">
        <v>545</v>
      </c>
      <c r="K4428" s="6" t="str">
        <f>VLOOKUP(J4428,'Product Details'!B:C,2,0)</f>
        <v>Technology</v>
      </c>
      <c r="L4428" s="6" t="str">
        <f>VLOOKUP(J4428,'Product Details'!B:D,3,0)</f>
        <v>Copiers</v>
      </c>
      <c r="M4428" s="6" t="s">
        <v>6414</v>
      </c>
      <c r="N4428" s="2">
        <v>5906</v>
      </c>
      <c r="O4428" s="2">
        <v>5266</v>
      </c>
      <c r="P4428" s="2">
        <v>5</v>
      </c>
      <c r="Q4428" s="7">
        <f>O4428*P4428</f>
        <v>26330</v>
      </c>
      <c r="R4428" s="7">
        <f>N4428*P4428</f>
        <v>29530</v>
      </c>
      <c r="S4428" s="2">
        <v>91</v>
      </c>
      <c r="T4428" s="8">
        <f>R4428+S4428</f>
        <v>29621</v>
      </c>
      <c r="U4428" s="8">
        <f>T4428-Q4428</f>
        <v>3291</v>
      </c>
      <c r="V4428" s="2" t="s">
        <v>30</v>
      </c>
      <c r="W4428" s="31">
        <f>IF(T4428&lt;5000,T4428*2%,IF(T4428&lt;25000,T4428*5%,IF(T4428&lt;50000,T4428*7%,IF(T4428&lt;100000,T4428*9%,IF(T4428&lt;250000,T4428*12%,T4428*15%)))))</f>
        <v>2073.4700000000003</v>
      </c>
    </row>
    <row r="4429" spans="1:23" x14ac:dyDescent="0.3">
      <c r="A4429" s="2" t="s">
        <v>5066</v>
      </c>
      <c r="B4429" s="4">
        <v>43644</v>
      </c>
      <c r="C4429" s="4">
        <v>43644</v>
      </c>
      <c r="D4429" s="2" t="s">
        <v>35</v>
      </c>
      <c r="E4429" s="2" t="s">
        <v>68</v>
      </c>
      <c r="F4429" s="2" t="s">
        <v>3529</v>
      </c>
      <c r="G4429" s="5" t="str">
        <f>VLOOKUP(F4429,'Customer Info'!A:B,2,0)</f>
        <v>Robert</v>
      </c>
      <c r="H4429" s="5" t="str">
        <f>VLOOKUP(F4429,'Customer Info'!A:C,3,0)</f>
        <v>Dilbeck</v>
      </c>
      <c r="I4429" s="5" t="str">
        <f>VLOOKUP(F4429,'Customer Info'!A:E,5,0)</f>
        <v>Sydney</v>
      </c>
      <c r="J4429" s="2" t="s">
        <v>616</v>
      </c>
      <c r="K4429" s="6" t="str">
        <f>VLOOKUP(J4429,'Product Details'!B:C,2,0)</f>
        <v>Office_Supplies</v>
      </c>
      <c r="L4429" s="6" t="str">
        <f>VLOOKUP(J4429,'Product Details'!B:D,3,0)</f>
        <v>Binders</v>
      </c>
      <c r="M4429" s="6" t="s">
        <v>6527</v>
      </c>
      <c r="N4429" s="2">
        <v>5909</v>
      </c>
      <c r="O4429" s="2">
        <v>5528</v>
      </c>
      <c r="P4429" s="2">
        <v>5</v>
      </c>
      <c r="Q4429" s="7">
        <f>O4429*P4429</f>
        <v>27640</v>
      </c>
      <c r="R4429" s="7">
        <f>N4429*P4429</f>
        <v>29545</v>
      </c>
      <c r="S4429" s="2">
        <v>99</v>
      </c>
      <c r="T4429" s="8">
        <f>R4429+S4429</f>
        <v>29644</v>
      </c>
      <c r="U4429" s="8">
        <f>T4429-Q4429</f>
        <v>2004</v>
      </c>
      <c r="V4429" s="2" t="s">
        <v>33</v>
      </c>
      <c r="W4429" s="31">
        <f>IF(T4429&lt;5000,T4429*2%,IF(T4429&lt;25000,T4429*5%,IF(T4429&lt;50000,T4429*7%,IF(T4429&lt;100000,T4429*9%,IF(T4429&lt;250000,T4429*12%,T4429*15%)))))</f>
        <v>2075.0800000000004</v>
      </c>
    </row>
    <row r="4430" spans="1:23" x14ac:dyDescent="0.3">
      <c r="A4430" s="2" t="s">
        <v>1595</v>
      </c>
      <c r="B4430" s="4">
        <v>44011</v>
      </c>
      <c r="C4430" s="4">
        <v>44012</v>
      </c>
      <c r="D4430" s="2" t="s">
        <v>35</v>
      </c>
      <c r="E4430" s="2" t="s">
        <v>48</v>
      </c>
      <c r="F4430" s="2" t="s">
        <v>549</v>
      </c>
      <c r="G4430" s="5" t="str">
        <f>VLOOKUP(F4430,'Customer Info'!A:B,2,0)</f>
        <v>Pauline</v>
      </c>
      <c r="H4430" s="5" t="str">
        <f>VLOOKUP(F4430,'Customer Info'!A:C,3,0)</f>
        <v>Chand</v>
      </c>
      <c r="I4430" s="5" t="str">
        <f>VLOOKUP(F4430,'Customer Info'!A:E,5,0)</f>
        <v>Perth</v>
      </c>
      <c r="J4430" s="2" t="s">
        <v>388</v>
      </c>
      <c r="K4430" s="6" t="str">
        <f>VLOOKUP(J4430,'Product Details'!B:C,2,0)</f>
        <v>Furniture</v>
      </c>
      <c r="L4430" s="6" t="str">
        <f>VLOOKUP(J4430,'Product Details'!B:D,3,0)</f>
        <v>Tables</v>
      </c>
      <c r="M4430" s="6" t="s">
        <v>6474</v>
      </c>
      <c r="N4430" s="2">
        <v>5909</v>
      </c>
      <c r="O4430" s="2">
        <v>5528</v>
      </c>
      <c r="P4430" s="2">
        <v>5</v>
      </c>
      <c r="Q4430" s="7">
        <f>O4430*P4430</f>
        <v>27640</v>
      </c>
      <c r="R4430" s="7">
        <f>N4430*P4430</f>
        <v>29545</v>
      </c>
      <c r="S4430" s="2">
        <v>22</v>
      </c>
      <c r="T4430" s="8">
        <f>R4430+S4430</f>
        <v>29567</v>
      </c>
      <c r="U4430" s="8">
        <f>T4430-Q4430</f>
        <v>1927</v>
      </c>
      <c r="V4430" s="2" t="s">
        <v>63</v>
      </c>
      <c r="W4430" s="31">
        <f>IF(T4430&lt;5000,T4430*2%,IF(T4430&lt;25000,T4430*5%,IF(T4430&lt;50000,T4430*7%,IF(T4430&lt;100000,T4430*9%,IF(T4430&lt;250000,T4430*12%,T4430*15%)))))</f>
        <v>2069.69</v>
      </c>
    </row>
    <row r="4431" spans="1:23" x14ac:dyDescent="0.3">
      <c r="A4431" s="2" t="s">
        <v>809</v>
      </c>
      <c r="B4431" s="4">
        <v>43248</v>
      </c>
      <c r="C4431" s="4">
        <v>43248</v>
      </c>
      <c r="D4431" s="2" t="s">
        <v>35</v>
      </c>
      <c r="E4431" s="2" t="s">
        <v>68</v>
      </c>
      <c r="F4431" s="2" t="s">
        <v>540</v>
      </c>
      <c r="G4431" s="5" t="str">
        <f>VLOOKUP(F4431,'Customer Info'!A:B,2,0)</f>
        <v>Joy</v>
      </c>
      <c r="H4431" s="5" t="str">
        <f>VLOOKUP(F4431,'Customer Info'!A:C,3,0)</f>
        <v>Bell</v>
      </c>
      <c r="I4431" s="5" t="str">
        <f>VLOOKUP(F4431,'Customer Info'!A:E,5,0)</f>
        <v>Tongchuan</v>
      </c>
      <c r="J4431" s="2" t="s">
        <v>331</v>
      </c>
      <c r="K4431" s="6" t="str">
        <f>VLOOKUP(J4431,'Product Details'!B:C,2,0)</f>
        <v>Technology</v>
      </c>
      <c r="L4431" s="6" t="str">
        <f>VLOOKUP(J4431,'Product Details'!B:D,3,0)</f>
        <v>Phones</v>
      </c>
      <c r="M4431" s="6" t="s">
        <v>6501</v>
      </c>
      <c r="N4431" s="2">
        <v>5941</v>
      </c>
      <c r="O4431" s="2">
        <v>5827</v>
      </c>
      <c r="P4431" s="2">
        <v>5</v>
      </c>
      <c r="Q4431" s="7">
        <f>O4431*P4431</f>
        <v>29135</v>
      </c>
      <c r="R4431" s="7">
        <f>N4431*P4431</f>
        <v>29705</v>
      </c>
      <c r="S4431" s="2">
        <v>67</v>
      </c>
      <c r="T4431" s="8">
        <f>R4431+S4431</f>
        <v>29772</v>
      </c>
      <c r="U4431" s="8">
        <f>T4431-Q4431</f>
        <v>637</v>
      </c>
      <c r="V4431" s="2" t="s">
        <v>63</v>
      </c>
      <c r="W4431" s="31">
        <f>IF(T4431&lt;5000,T4431*2%,IF(T4431&lt;25000,T4431*5%,IF(T4431&lt;50000,T4431*7%,IF(T4431&lt;100000,T4431*9%,IF(T4431&lt;250000,T4431*12%,T4431*15%)))))</f>
        <v>2084.0400000000004</v>
      </c>
    </row>
    <row r="4432" spans="1:23" x14ac:dyDescent="0.3">
      <c r="A4432" s="2" t="s">
        <v>4703</v>
      </c>
      <c r="B4432" s="4">
        <v>44027</v>
      </c>
      <c r="C4432" s="4">
        <v>44028</v>
      </c>
      <c r="D4432" s="2" t="s">
        <v>28</v>
      </c>
      <c r="E4432" s="2" t="s">
        <v>43</v>
      </c>
      <c r="F4432" s="2" t="s">
        <v>463</v>
      </c>
      <c r="G4432" s="5" t="str">
        <f>VLOOKUP(F4432,'Customer Info'!A:B,2,0)</f>
        <v>Barry</v>
      </c>
      <c r="H4432" s="5" t="str">
        <f>VLOOKUP(F4432,'Customer Info'!A:C,3,0)</f>
        <v>Franzšsisch</v>
      </c>
      <c r="I4432" s="5" t="str">
        <f>VLOOKUP(F4432,'Customer Info'!A:E,5,0)</f>
        <v>Bendigo</v>
      </c>
      <c r="J4432" s="2" t="s">
        <v>764</v>
      </c>
      <c r="K4432" s="6" t="str">
        <f>VLOOKUP(J4432,'Product Details'!B:C,2,0)</f>
        <v>Furniture</v>
      </c>
      <c r="L4432" s="6" t="str">
        <f>VLOOKUP(J4432,'Product Details'!B:D,3,0)</f>
        <v>Tables</v>
      </c>
      <c r="M4432" s="6" t="s">
        <v>6545</v>
      </c>
      <c r="N4432" s="2">
        <v>4246</v>
      </c>
      <c r="O4432" s="2">
        <v>3857</v>
      </c>
      <c r="P4432" s="2">
        <v>7</v>
      </c>
      <c r="Q4432" s="7">
        <f>O4432*P4432</f>
        <v>26999</v>
      </c>
      <c r="R4432" s="7">
        <f>N4432*P4432</f>
        <v>29722</v>
      </c>
      <c r="S4432" s="2">
        <v>84</v>
      </c>
      <c r="T4432" s="8">
        <f>R4432+S4432</f>
        <v>29806</v>
      </c>
      <c r="U4432" s="8">
        <f>T4432-Q4432</f>
        <v>2807</v>
      </c>
      <c r="V4432" s="2" t="s">
        <v>33</v>
      </c>
      <c r="W4432" s="31">
        <f>IF(T4432&lt;5000,T4432*2%,IF(T4432&lt;25000,T4432*5%,IF(T4432&lt;50000,T4432*7%,IF(T4432&lt;100000,T4432*9%,IF(T4432&lt;250000,T4432*12%,T4432*15%)))))</f>
        <v>2086.42</v>
      </c>
    </row>
    <row r="4433" spans="1:23" x14ac:dyDescent="0.3">
      <c r="A4433" s="2" t="s">
        <v>5345</v>
      </c>
      <c r="B4433" s="4">
        <v>44074</v>
      </c>
      <c r="C4433" s="4">
        <v>44074</v>
      </c>
      <c r="D4433" s="2" t="s">
        <v>28</v>
      </c>
      <c r="E4433" s="2" t="s">
        <v>36</v>
      </c>
      <c r="F4433" s="2" t="s">
        <v>432</v>
      </c>
      <c r="G4433" s="5" t="str">
        <f>VLOOKUP(F4433,'Customer Info'!A:B,2,0)</f>
        <v>Rachel</v>
      </c>
      <c r="H4433" s="5" t="str">
        <f>VLOOKUP(F4433,'Customer Info'!A:C,3,0)</f>
        <v>Payne</v>
      </c>
      <c r="I4433" s="5" t="str">
        <f>VLOOKUP(F4433,'Customer Info'!A:E,5,0)</f>
        <v>Raipur</v>
      </c>
      <c r="J4433" s="2" t="s">
        <v>433</v>
      </c>
      <c r="K4433" s="6" t="str">
        <f>VLOOKUP(J4433,'Product Details'!B:C,2,0)</f>
        <v>Office_Supplies</v>
      </c>
      <c r="L4433" s="6" t="str">
        <f>VLOOKUP(J4433,'Product Details'!B:D,3,0)</f>
        <v>Binders</v>
      </c>
      <c r="M4433" s="6" t="s">
        <v>6563</v>
      </c>
      <c r="N4433" s="2">
        <v>4246</v>
      </c>
      <c r="O4433" s="2">
        <v>3857</v>
      </c>
      <c r="P4433" s="2">
        <v>7</v>
      </c>
      <c r="Q4433" s="7">
        <f>O4433*P4433</f>
        <v>26999</v>
      </c>
      <c r="R4433" s="7">
        <f>N4433*P4433</f>
        <v>29722</v>
      </c>
      <c r="S4433" s="2">
        <v>21</v>
      </c>
      <c r="T4433" s="8">
        <f>R4433+S4433</f>
        <v>29743</v>
      </c>
      <c r="U4433" s="8">
        <f>T4433-Q4433</f>
        <v>2744</v>
      </c>
      <c r="V4433" s="2" t="s">
        <v>33</v>
      </c>
      <c r="W4433" s="31">
        <f>IF(T4433&lt;5000,T4433*2%,IF(T4433&lt;25000,T4433*5%,IF(T4433&lt;50000,T4433*7%,IF(T4433&lt;100000,T4433*9%,IF(T4433&lt;250000,T4433*12%,T4433*15%)))))</f>
        <v>2082.0100000000002</v>
      </c>
    </row>
    <row r="4434" spans="1:23" x14ac:dyDescent="0.3">
      <c r="A4434" s="2" t="s">
        <v>2756</v>
      </c>
      <c r="B4434" s="4">
        <v>44032</v>
      </c>
      <c r="C4434" s="4">
        <v>44032</v>
      </c>
      <c r="D4434" s="2" t="s">
        <v>28</v>
      </c>
      <c r="E4434" s="2" t="s">
        <v>91</v>
      </c>
      <c r="F4434" s="2" t="s">
        <v>634</v>
      </c>
      <c r="G4434" s="5" t="str">
        <f>VLOOKUP(F4434,'Customer Info'!A:B,2,0)</f>
        <v>Rob</v>
      </c>
      <c r="H4434" s="5" t="str">
        <f>VLOOKUP(F4434,'Customer Info'!A:C,3,0)</f>
        <v>Haberlin</v>
      </c>
      <c r="I4434" s="5" t="str">
        <f>VLOOKUP(F4434,'Customer Info'!A:E,5,0)</f>
        <v>Harbin</v>
      </c>
      <c r="J4434" s="2" t="s">
        <v>358</v>
      </c>
      <c r="K4434" s="6" t="str">
        <f>VLOOKUP(J4434,'Product Details'!B:C,2,0)</f>
        <v>Office_Supplies</v>
      </c>
      <c r="L4434" s="6" t="str">
        <f>VLOOKUP(J4434,'Product Details'!B:D,3,0)</f>
        <v>Binders</v>
      </c>
      <c r="M4434" s="6" t="s">
        <v>6470</v>
      </c>
      <c r="N4434" s="2">
        <v>3321</v>
      </c>
      <c r="O4434" s="2">
        <v>2989</v>
      </c>
      <c r="P4434" s="2">
        <v>9</v>
      </c>
      <c r="Q4434" s="7">
        <f>O4434*P4434</f>
        <v>26901</v>
      </c>
      <c r="R4434" s="7">
        <f>N4434*P4434</f>
        <v>29889</v>
      </c>
      <c r="S4434" s="2">
        <v>59</v>
      </c>
      <c r="T4434" s="8">
        <f>R4434+S4434</f>
        <v>29948</v>
      </c>
      <c r="U4434" s="8">
        <f>T4434-Q4434</f>
        <v>3047</v>
      </c>
      <c r="V4434" s="2" t="s">
        <v>33</v>
      </c>
      <c r="W4434" s="31">
        <f>IF(T4434&lt;5000,T4434*2%,IF(T4434&lt;25000,T4434*5%,IF(T4434&lt;50000,T4434*7%,IF(T4434&lt;100000,T4434*9%,IF(T4434&lt;250000,T4434*12%,T4434*15%)))))</f>
        <v>2096.36</v>
      </c>
    </row>
    <row r="4435" spans="1:23" x14ac:dyDescent="0.3">
      <c r="A4435" s="2" t="s">
        <v>3431</v>
      </c>
      <c r="B4435" s="4">
        <v>43632</v>
      </c>
      <c r="C4435" s="4">
        <v>43633</v>
      </c>
      <c r="D4435" s="2" t="s">
        <v>28</v>
      </c>
      <c r="E4435" s="2" t="s">
        <v>43</v>
      </c>
      <c r="F4435" s="2" t="s">
        <v>367</v>
      </c>
      <c r="G4435" s="5" t="str">
        <f>VLOOKUP(F4435,'Customer Info'!A:B,2,0)</f>
        <v>Randy</v>
      </c>
      <c r="H4435" s="5" t="str">
        <f>VLOOKUP(F4435,'Customer Info'!A:C,3,0)</f>
        <v>Ferguson</v>
      </c>
      <c r="I4435" s="5" t="str">
        <f>VLOOKUP(F4435,'Customer Info'!A:E,5,0)</f>
        <v>Adelaide</v>
      </c>
      <c r="J4435" s="2" t="s">
        <v>32</v>
      </c>
      <c r="K4435" s="6" t="str">
        <f>VLOOKUP(J4435,'Product Details'!B:C,2,0)</f>
        <v>Technology</v>
      </c>
      <c r="L4435" s="6" t="str">
        <f>VLOOKUP(J4435,'Product Details'!B:D,3,0)</f>
        <v>Machines</v>
      </c>
      <c r="M4435" s="6" t="s">
        <v>6403</v>
      </c>
      <c r="N4435" s="2">
        <v>7474</v>
      </c>
      <c r="O4435" s="2">
        <v>6858</v>
      </c>
      <c r="P4435" s="2">
        <v>4</v>
      </c>
      <c r="Q4435" s="7">
        <f>O4435*P4435</f>
        <v>27432</v>
      </c>
      <c r="R4435" s="7">
        <f>N4435*P4435</f>
        <v>29896</v>
      </c>
      <c r="S4435" s="2">
        <v>65</v>
      </c>
      <c r="T4435" s="8">
        <f>R4435+S4435</f>
        <v>29961</v>
      </c>
      <c r="U4435" s="8">
        <f>T4435-Q4435</f>
        <v>2529</v>
      </c>
      <c r="V4435" s="2" t="s">
        <v>33</v>
      </c>
      <c r="W4435" s="31">
        <f>IF(T4435&lt;5000,T4435*2%,IF(T4435&lt;25000,T4435*5%,IF(T4435&lt;50000,T4435*7%,IF(T4435&lt;100000,T4435*9%,IF(T4435&lt;250000,T4435*12%,T4435*15%)))))</f>
        <v>2097.27</v>
      </c>
    </row>
    <row r="4436" spans="1:23" x14ac:dyDescent="0.3">
      <c r="A4436" s="2" t="s">
        <v>3095</v>
      </c>
      <c r="B4436" s="4">
        <v>43448</v>
      </c>
      <c r="C4436" s="4">
        <v>43449</v>
      </c>
      <c r="D4436" s="2" t="s">
        <v>28</v>
      </c>
      <c r="E4436" s="2" t="s">
        <v>36</v>
      </c>
      <c r="F4436" s="2" t="s">
        <v>658</v>
      </c>
      <c r="G4436" s="5" t="str">
        <f>VLOOKUP(F4436,'Customer Info'!A:B,2,0)</f>
        <v>Magdelene</v>
      </c>
      <c r="H4436" s="5" t="str">
        <f>VLOOKUP(F4436,'Customer Info'!A:C,3,0)</f>
        <v>Morse</v>
      </c>
      <c r="I4436" s="5" t="str">
        <f>VLOOKUP(F4436,'Customer Info'!A:E,5,0)</f>
        <v>Berlin</v>
      </c>
      <c r="J4436" s="2" t="s">
        <v>792</v>
      </c>
      <c r="K4436" s="6" t="str">
        <f>VLOOKUP(J4436,'Product Details'!B:C,2,0)</f>
        <v>Office_Supplies</v>
      </c>
      <c r="L4436" s="6" t="str">
        <f>VLOOKUP(J4436,'Product Details'!B:D,3,0)</f>
        <v>Fasteners</v>
      </c>
      <c r="M4436" s="6" t="s">
        <v>6544</v>
      </c>
      <c r="N4436" s="2">
        <v>7474</v>
      </c>
      <c r="O4436" s="2">
        <v>6858</v>
      </c>
      <c r="P4436" s="2">
        <v>4</v>
      </c>
      <c r="Q4436" s="7">
        <f>O4436*P4436</f>
        <v>27432</v>
      </c>
      <c r="R4436" s="7">
        <f>N4436*P4436</f>
        <v>29896</v>
      </c>
      <c r="S4436" s="2">
        <v>52</v>
      </c>
      <c r="T4436" s="8">
        <f>R4436+S4436</f>
        <v>29948</v>
      </c>
      <c r="U4436" s="8">
        <f>T4436-Q4436</f>
        <v>2516</v>
      </c>
      <c r="V4436" s="2" t="s">
        <v>33</v>
      </c>
      <c r="W4436" s="31">
        <f>IF(T4436&lt;5000,T4436*2%,IF(T4436&lt;25000,T4436*5%,IF(T4436&lt;50000,T4436*7%,IF(T4436&lt;100000,T4436*9%,IF(T4436&lt;250000,T4436*12%,T4436*15%)))))</f>
        <v>2096.36</v>
      </c>
    </row>
    <row r="4437" spans="1:23" x14ac:dyDescent="0.3">
      <c r="A4437" s="2" t="s">
        <v>1516</v>
      </c>
      <c r="B4437" s="4">
        <v>44168</v>
      </c>
      <c r="C4437" s="4">
        <v>44170</v>
      </c>
      <c r="D4437" s="2" t="s">
        <v>35</v>
      </c>
      <c r="E4437" s="2" t="s">
        <v>43</v>
      </c>
      <c r="F4437" s="2" t="s">
        <v>687</v>
      </c>
      <c r="G4437" s="5" t="str">
        <f>VLOOKUP(F4437,'Customer Info'!A:B,2,0)</f>
        <v>Aaron</v>
      </c>
      <c r="H4437" s="5" t="str">
        <f>VLOOKUP(F4437,'Customer Info'!A:C,3,0)</f>
        <v>Hawkins</v>
      </c>
      <c r="I4437" s="5" t="str">
        <f>VLOOKUP(F4437,'Customer Info'!A:E,5,0)</f>
        <v>Minden</v>
      </c>
      <c r="J4437" s="2" t="s">
        <v>237</v>
      </c>
      <c r="K4437" s="6" t="str">
        <f>VLOOKUP(J4437,'Product Details'!B:C,2,0)</f>
        <v>Furniture</v>
      </c>
      <c r="L4437" s="6" t="str">
        <f>VLOOKUP(J4437,'Product Details'!B:D,3,0)</f>
        <v>Furnishings</v>
      </c>
      <c r="M4437" s="6" t="s">
        <v>6500</v>
      </c>
      <c r="N4437" s="2">
        <v>7508</v>
      </c>
      <c r="O4437" s="2">
        <v>6956</v>
      </c>
      <c r="P4437" s="2">
        <v>4</v>
      </c>
      <c r="Q4437" s="7">
        <f>O4437*P4437</f>
        <v>27824</v>
      </c>
      <c r="R4437" s="7">
        <f>N4437*P4437</f>
        <v>30032</v>
      </c>
      <c r="S4437" s="2">
        <v>94</v>
      </c>
      <c r="T4437" s="8">
        <f>R4437+S4437</f>
        <v>30126</v>
      </c>
      <c r="U4437" s="8">
        <f>T4437-Q4437</f>
        <v>2302</v>
      </c>
      <c r="V4437" s="2" t="s">
        <v>33</v>
      </c>
      <c r="W4437" s="31">
        <f>IF(T4437&lt;5000,T4437*2%,IF(T4437&lt;25000,T4437*5%,IF(T4437&lt;50000,T4437*7%,IF(T4437&lt;100000,T4437*9%,IF(T4437&lt;250000,T4437*12%,T4437*15%)))))</f>
        <v>2108.8200000000002</v>
      </c>
    </row>
    <row r="4438" spans="1:23" x14ac:dyDescent="0.3">
      <c r="A4438" s="2" t="s">
        <v>4317</v>
      </c>
      <c r="B4438" s="4">
        <v>43675</v>
      </c>
      <c r="C4438" s="4">
        <v>43677</v>
      </c>
      <c r="D4438" s="2" t="s">
        <v>35</v>
      </c>
      <c r="E4438" s="2" t="s">
        <v>29</v>
      </c>
      <c r="F4438" s="2" t="s">
        <v>1157</v>
      </c>
      <c r="G4438" s="5" t="str">
        <f>VLOOKUP(F4438,'Customer Info'!A:B,2,0)</f>
        <v>Jason</v>
      </c>
      <c r="H4438" s="5" t="str">
        <f>VLOOKUP(F4438,'Customer Info'!A:C,3,0)</f>
        <v>Gross</v>
      </c>
      <c r="I4438" s="5" t="str">
        <f>VLOOKUP(F4438,'Customer Info'!A:E,5,0)</f>
        <v>Sydney</v>
      </c>
      <c r="J4438" s="2" t="s">
        <v>96</v>
      </c>
      <c r="K4438" s="6" t="str">
        <f>VLOOKUP(J4438,'Product Details'!B:C,2,0)</f>
        <v>Technology</v>
      </c>
      <c r="L4438" s="6" t="str">
        <f>VLOOKUP(J4438,'Product Details'!B:D,3,0)</f>
        <v>Machines</v>
      </c>
      <c r="M4438" s="6" t="s">
        <v>6401</v>
      </c>
      <c r="N4438" s="2">
        <v>2733</v>
      </c>
      <c r="O4438" s="2">
        <v>2579</v>
      </c>
      <c r="P4438" s="2">
        <v>11</v>
      </c>
      <c r="Q4438" s="7">
        <f>O4438*P4438</f>
        <v>28369</v>
      </c>
      <c r="R4438" s="7">
        <f>N4438*P4438</f>
        <v>30063</v>
      </c>
      <c r="S4438" s="2">
        <v>59</v>
      </c>
      <c r="T4438" s="8">
        <f>R4438+S4438</f>
        <v>30122</v>
      </c>
      <c r="U4438" s="8">
        <f>T4438-Q4438</f>
        <v>1753</v>
      </c>
      <c r="V4438" s="2" t="s">
        <v>33</v>
      </c>
      <c r="W4438" s="31">
        <f>IF(T4438&lt;5000,T4438*2%,IF(T4438&lt;25000,T4438*5%,IF(T4438&lt;50000,T4438*7%,IF(T4438&lt;100000,T4438*9%,IF(T4438&lt;250000,T4438*12%,T4438*15%)))))</f>
        <v>2108.5400000000004</v>
      </c>
    </row>
    <row r="4439" spans="1:23" x14ac:dyDescent="0.3">
      <c r="A4439" s="2" t="s">
        <v>3234</v>
      </c>
      <c r="B4439" s="4">
        <v>43202</v>
      </c>
      <c r="C4439" s="4">
        <v>43202</v>
      </c>
      <c r="D4439" s="2" t="s">
        <v>28</v>
      </c>
      <c r="E4439" s="2" t="s">
        <v>43</v>
      </c>
      <c r="F4439" s="2" t="s">
        <v>1153</v>
      </c>
      <c r="G4439" s="5" t="str">
        <f>VLOOKUP(F4439,'Customer Info'!A:B,2,0)</f>
        <v>Ralph</v>
      </c>
      <c r="H4439" s="5" t="str">
        <f>VLOOKUP(F4439,'Customer Info'!A:C,3,0)</f>
        <v>Kennedy</v>
      </c>
      <c r="I4439" s="5" t="str">
        <f>VLOOKUP(F4439,'Customer Info'!A:E,5,0)</f>
        <v>Perth</v>
      </c>
      <c r="J4439" s="2" t="s">
        <v>912</v>
      </c>
      <c r="K4439" s="6" t="str">
        <f>VLOOKUP(J4439,'Product Details'!B:C,2,0)</f>
        <v>Office_Supplies</v>
      </c>
      <c r="L4439" s="6" t="str">
        <f>VLOOKUP(J4439,'Product Details'!B:D,3,0)</f>
        <v>Appliances</v>
      </c>
      <c r="M4439" s="6" t="s">
        <v>6455</v>
      </c>
      <c r="N4439" s="2">
        <v>3341</v>
      </c>
      <c r="O4439" s="2">
        <v>3152</v>
      </c>
      <c r="P4439" s="2">
        <v>9</v>
      </c>
      <c r="Q4439" s="7">
        <f>O4439*P4439</f>
        <v>28368</v>
      </c>
      <c r="R4439" s="7">
        <f>N4439*P4439</f>
        <v>30069</v>
      </c>
      <c r="S4439" s="2">
        <v>85</v>
      </c>
      <c r="T4439" s="8">
        <f>R4439+S4439</f>
        <v>30154</v>
      </c>
      <c r="U4439" s="8">
        <f>T4439-Q4439</f>
        <v>1786</v>
      </c>
      <c r="V4439" s="2" t="s">
        <v>33</v>
      </c>
      <c r="W4439" s="31">
        <f>IF(T4439&lt;5000,T4439*2%,IF(T4439&lt;25000,T4439*5%,IF(T4439&lt;50000,T4439*7%,IF(T4439&lt;100000,T4439*9%,IF(T4439&lt;250000,T4439*12%,T4439*15%)))))</f>
        <v>2110.7800000000002</v>
      </c>
    </row>
    <row r="4440" spans="1:23" x14ac:dyDescent="0.3">
      <c r="A4440" s="2" t="s">
        <v>3204</v>
      </c>
      <c r="B4440" s="4">
        <v>43136</v>
      </c>
      <c r="C4440" s="4">
        <v>43137</v>
      </c>
      <c r="D4440" s="2" t="s">
        <v>35</v>
      </c>
      <c r="E4440" s="2" t="s">
        <v>48</v>
      </c>
      <c r="F4440" s="2" t="s">
        <v>1423</v>
      </c>
      <c r="G4440" s="5" t="str">
        <f>VLOOKUP(F4440,'Customer Info'!A:B,2,0)</f>
        <v>Peter</v>
      </c>
      <c r="H4440" s="5" t="str">
        <f>VLOOKUP(F4440,'Customer Info'!A:C,3,0)</f>
        <v>BŸhler</v>
      </c>
      <c r="I4440" s="5" t="str">
        <f>VLOOKUP(F4440,'Customer Info'!A:E,5,0)</f>
        <v>Wolfsburg</v>
      </c>
      <c r="J4440" s="2" t="s">
        <v>190</v>
      </c>
      <c r="K4440" s="6" t="str">
        <f>VLOOKUP(J4440,'Product Details'!B:C,2,0)</f>
        <v>Furniture</v>
      </c>
      <c r="L4440" s="6" t="str">
        <f>VLOOKUP(J4440,'Product Details'!B:D,3,0)</f>
        <v>Tables</v>
      </c>
      <c r="M4440" s="6" t="s">
        <v>6471</v>
      </c>
      <c r="N4440" s="2">
        <v>6027</v>
      </c>
      <c r="O4440" s="2">
        <v>5694</v>
      </c>
      <c r="P4440" s="2">
        <v>5</v>
      </c>
      <c r="Q4440" s="7">
        <f>O4440*P4440</f>
        <v>28470</v>
      </c>
      <c r="R4440" s="7">
        <f>N4440*P4440</f>
        <v>30135</v>
      </c>
      <c r="S4440" s="2">
        <v>36</v>
      </c>
      <c r="T4440" s="8">
        <f>R4440+S4440</f>
        <v>30171</v>
      </c>
      <c r="U4440" s="8">
        <f>T4440-Q4440</f>
        <v>1701</v>
      </c>
      <c r="V4440" s="2" t="s">
        <v>33</v>
      </c>
      <c r="W4440" s="31">
        <f>IF(T4440&lt;5000,T4440*2%,IF(T4440&lt;25000,T4440*5%,IF(T4440&lt;50000,T4440*7%,IF(T4440&lt;100000,T4440*9%,IF(T4440&lt;250000,T4440*12%,T4440*15%)))))</f>
        <v>2111.9700000000003</v>
      </c>
    </row>
    <row r="4441" spans="1:23" x14ac:dyDescent="0.3">
      <c r="A4441" s="2" t="s">
        <v>523</v>
      </c>
      <c r="B4441" s="4">
        <v>43358</v>
      </c>
      <c r="C4441" s="4">
        <v>43360</v>
      </c>
      <c r="D4441" s="2" t="s">
        <v>35</v>
      </c>
      <c r="E4441" s="2" t="s">
        <v>91</v>
      </c>
      <c r="F4441" s="2" t="s">
        <v>524</v>
      </c>
      <c r="G4441" s="5" t="str">
        <f>VLOOKUP(F4441,'Customer Info'!A:B,2,0)</f>
        <v>Troy</v>
      </c>
      <c r="H4441" s="5" t="str">
        <f>VLOOKUP(F4441,'Customer Info'!A:C,3,0)</f>
        <v>Staebel</v>
      </c>
      <c r="I4441" s="5" t="str">
        <f>VLOOKUP(F4441,'Customer Info'!A:E,5,0)</f>
        <v>Canberra</v>
      </c>
      <c r="J4441" s="2" t="s">
        <v>328</v>
      </c>
      <c r="K4441" s="6" t="str">
        <f>VLOOKUP(J4441,'Product Details'!B:C,2,0)</f>
        <v>Office_Supplies</v>
      </c>
      <c r="L4441" s="6" t="str">
        <f>VLOOKUP(J4441,'Product Details'!B:D,3,0)</f>
        <v>Appliances</v>
      </c>
      <c r="M4441" s="6" t="s">
        <v>6529</v>
      </c>
      <c r="N4441" s="2">
        <v>7534</v>
      </c>
      <c r="O4441" s="2">
        <v>7106</v>
      </c>
      <c r="P4441" s="2">
        <v>4</v>
      </c>
      <c r="Q4441" s="7">
        <f>O4441*P4441</f>
        <v>28424</v>
      </c>
      <c r="R4441" s="7">
        <f>N4441*P4441</f>
        <v>30136</v>
      </c>
      <c r="S4441" s="2">
        <v>48</v>
      </c>
      <c r="T4441" s="8">
        <f>R4441+S4441</f>
        <v>30184</v>
      </c>
      <c r="U4441" s="8">
        <f>T4441-Q4441</f>
        <v>1760</v>
      </c>
      <c r="V4441" s="2" t="s">
        <v>63</v>
      </c>
      <c r="W4441" s="31">
        <f>IF(T4441&lt;5000,T4441*2%,IF(T4441&lt;25000,T4441*5%,IF(T4441&lt;50000,T4441*7%,IF(T4441&lt;100000,T4441*9%,IF(T4441&lt;250000,T4441*12%,T4441*15%)))))</f>
        <v>2112.88</v>
      </c>
    </row>
    <row r="4442" spans="1:23" x14ac:dyDescent="0.3">
      <c r="A4442" s="2" t="s">
        <v>1334</v>
      </c>
      <c r="B4442" s="4">
        <v>43626</v>
      </c>
      <c r="C4442" s="4">
        <v>43627</v>
      </c>
      <c r="D4442" s="2" t="s">
        <v>28</v>
      </c>
      <c r="E4442" s="2" t="s">
        <v>68</v>
      </c>
      <c r="F4442" s="2" t="s">
        <v>1132</v>
      </c>
      <c r="G4442" s="5" t="str">
        <f>VLOOKUP(F4442,'Customer Info'!A:B,2,0)</f>
        <v>Troy</v>
      </c>
      <c r="H4442" s="5" t="str">
        <f>VLOOKUP(F4442,'Customer Info'!A:C,3,0)</f>
        <v>Blackwell</v>
      </c>
      <c r="I4442" s="5" t="str">
        <f>VLOOKUP(F4442,'Customer Info'!A:E,5,0)</f>
        <v>Krefeld</v>
      </c>
      <c r="J4442" s="2" t="s">
        <v>699</v>
      </c>
      <c r="K4442" s="6" t="str">
        <f>VLOOKUP(J4442,'Product Details'!B:C,2,0)</f>
        <v>Technology</v>
      </c>
      <c r="L4442" s="6" t="str">
        <f>VLOOKUP(J4442,'Product Details'!B:D,3,0)</f>
        <v>Accessories</v>
      </c>
      <c r="M4442" s="6" t="s">
        <v>6443</v>
      </c>
      <c r="N4442" s="2">
        <v>3354</v>
      </c>
      <c r="O4442" s="2">
        <v>3102</v>
      </c>
      <c r="P4442" s="2">
        <v>9</v>
      </c>
      <c r="Q4442" s="7">
        <f>O4442*P4442</f>
        <v>27918</v>
      </c>
      <c r="R4442" s="7">
        <f>N4442*P4442</f>
        <v>30186</v>
      </c>
      <c r="S4442" s="2">
        <v>91</v>
      </c>
      <c r="T4442" s="8">
        <f>R4442+S4442</f>
        <v>30277</v>
      </c>
      <c r="U4442" s="8">
        <f>T4442-Q4442</f>
        <v>2359</v>
      </c>
      <c r="V4442" s="2" t="s">
        <v>33</v>
      </c>
      <c r="W4442" s="31">
        <f>IF(T4442&lt;5000,T4442*2%,IF(T4442&lt;25000,T4442*5%,IF(T4442&lt;50000,T4442*7%,IF(T4442&lt;100000,T4442*9%,IF(T4442&lt;250000,T4442*12%,T4442*15%)))))</f>
        <v>2119.3900000000003</v>
      </c>
    </row>
    <row r="4443" spans="1:23" x14ac:dyDescent="0.3">
      <c r="A4443" s="2" t="s">
        <v>2399</v>
      </c>
      <c r="B4443" s="4">
        <v>43476</v>
      </c>
      <c r="C4443" s="4">
        <v>43477</v>
      </c>
      <c r="D4443" s="2" t="s">
        <v>28</v>
      </c>
      <c r="E4443" s="2" t="s">
        <v>68</v>
      </c>
      <c r="F4443" s="2" t="s">
        <v>282</v>
      </c>
      <c r="G4443" s="5" t="str">
        <f>VLOOKUP(F4443,'Customer Info'!A:B,2,0)</f>
        <v>Brenda</v>
      </c>
      <c r="H4443" s="5" t="str">
        <f>VLOOKUP(F4443,'Customer Info'!A:C,3,0)</f>
        <v>Bowman</v>
      </c>
      <c r="I4443" s="5" t="str">
        <f>VLOOKUP(F4443,'Customer Info'!A:E,5,0)</f>
        <v>Perth</v>
      </c>
      <c r="J4443" s="2" t="s">
        <v>293</v>
      </c>
      <c r="K4443" s="6" t="str">
        <f>VLOOKUP(J4443,'Product Details'!B:C,2,0)</f>
        <v>Furniture</v>
      </c>
      <c r="L4443" s="6" t="str">
        <f>VLOOKUP(J4443,'Product Details'!B:D,3,0)</f>
        <v>Bookcases</v>
      </c>
      <c r="M4443" s="6" t="s">
        <v>6509</v>
      </c>
      <c r="N4443" s="2">
        <v>5051</v>
      </c>
      <c r="O4443" s="2">
        <v>4634</v>
      </c>
      <c r="P4443" s="2">
        <v>6</v>
      </c>
      <c r="Q4443" s="7">
        <f>O4443*P4443</f>
        <v>27804</v>
      </c>
      <c r="R4443" s="7">
        <f>N4443*P4443</f>
        <v>30306</v>
      </c>
      <c r="S4443" s="2">
        <v>89</v>
      </c>
      <c r="T4443" s="8">
        <f>R4443+S4443</f>
        <v>30395</v>
      </c>
      <c r="U4443" s="8">
        <f>T4443-Q4443</f>
        <v>2591</v>
      </c>
      <c r="V4443" s="2" t="s">
        <v>63</v>
      </c>
      <c r="W4443" s="31">
        <f>IF(T4443&lt;5000,T4443*2%,IF(T4443&lt;25000,T4443*5%,IF(T4443&lt;50000,T4443*7%,IF(T4443&lt;100000,T4443*9%,IF(T4443&lt;250000,T4443*12%,T4443*15%)))))</f>
        <v>2127.65</v>
      </c>
    </row>
    <row r="4444" spans="1:23" x14ac:dyDescent="0.3">
      <c r="A4444" s="2" t="s">
        <v>3033</v>
      </c>
      <c r="B4444" s="4">
        <v>43394</v>
      </c>
      <c r="C4444" s="4">
        <v>43396</v>
      </c>
      <c r="D4444" s="2" t="s">
        <v>28</v>
      </c>
      <c r="E4444" s="2" t="s">
        <v>43</v>
      </c>
      <c r="F4444" s="2" t="s">
        <v>658</v>
      </c>
      <c r="G4444" s="5" t="str">
        <f>VLOOKUP(F4444,'Customer Info'!A:B,2,0)</f>
        <v>Magdelene</v>
      </c>
      <c r="H4444" s="5" t="str">
        <f>VLOOKUP(F4444,'Customer Info'!A:C,3,0)</f>
        <v>Morse</v>
      </c>
      <c r="I4444" s="5" t="str">
        <f>VLOOKUP(F4444,'Customer Info'!A:E,5,0)</f>
        <v>Berlin</v>
      </c>
      <c r="J4444" s="2" t="s">
        <v>492</v>
      </c>
      <c r="K4444" s="6" t="str">
        <f>VLOOKUP(J4444,'Product Details'!B:C,2,0)</f>
        <v>Office_Supplies</v>
      </c>
      <c r="L4444" s="6" t="str">
        <f>VLOOKUP(J4444,'Product Details'!B:D,3,0)</f>
        <v>Binders</v>
      </c>
      <c r="M4444" s="6" t="s">
        <v>6489</v>
      </c>
      <c r="N4444" s="2">
        <v>2759</v>
      </c>
      <c r="O4444" s="2">
        <v>2628</v>
      </c>
      <c r="P4444" s="2">
        <v>11</v>
      </c>
      <c r="Q4444" s="7">
        <f>O4444*P4444</f>
        <v>28908</v>
      </c>
      <c r="R4444" s="7">
        <f>N4444*P4444</f>
        <v>30349</v>
      </c>
      <c r="S4444" s="2">
        <v>95</v>
      </c>
      <c r="T4444" s="8">
        <f>R4444+S4444</f>
        <v>30444</v>
      </c>
      <c r="U4444" s="8">
        <f>T4444-Q4444</f>
        <v>1536</v>
      </c>
      <c r="V4444" s="2" t="s">
        <v>33</v>
      </c>
      <c r="W4444" s="31">
        <f>IF(T4444&lt;5000,T4444*2%,IF(T4444&lt;25000,T4444*5%,IF(T4444&lt;50000,T4444*7%,IF(T4444&lt;100000,T4444*9%,IF(T4444&lt;250000,T4444*12%,T4444*15%)))))</f>
        <v>2131.0800000000004</v>
      </c>
    </row>
    <row r="4445" spans="1:23" x14ac:dyDescent="0.3">
      <c r="A4445" s="2" t="s">
        <v>337</v>
      </c>
      <c r="B4445" s="4">
        <v>43249</v>
      </c>
      <c r="C4445" s="4">
        <v>43250</v>
      </c>
      <c r="D4445" s="2" t="s">
        <v>35</v>
      </c>
      <c r="E4445" s="2" t="s">
        <v>68</v>
      </c>
      <c r="F4445" s="2" t="s">
        <v>338</v>
      </c>
      <c r="G4445" s="5" t="str">
        <f>VLOOKUP(F4445,'Customer Info'!A:B,2,0)</f>
        <v>Beth</v>
      </c>
      <c r="H4445" s="5" t="str">
        <f>VLOOKUP(F4445,'Customer Info'!A:C,3,0)</f>
        <v>Thompson</v>
      </c>
      <c r="I4445" s="5" t="str">
        <f>VLOOKUP(F4445,'Customer Info'!A:E,5,0)</f>
        <v>Lohne</v>
      </c>
      <c r="J4445" s="2" t="s">
        <v>190</v>
      </c>
      <c r="K4445" s="6" t="str">
        <f>VLOOKUP(J4445,'Product Details'!B:C,2,0)</f>
        <v>Furniture</v>
      </c>
      <c r="L4445" s="6" t="str">
        <f>VLOOKUP(J4445,'Product Details'!B:D,3,0)</f>
        <v>Tables</v>
      </c>
      <c r="M4445" s="6" t="s">
        <v>6471</v>
      </c>
      <c r="N4445" s="2">
        <v>7609</v>
      </c>
      <c r="O4445" s="2">
        <v>7248</v>
      </c>
      <c r="P4445" s="2">
        <v>4</v>
      </c>
      <c r="Q4445" s="7">
        <f>O4445*P4445</f>
        <v>28992</v>
      </c>
      <c r="R4445" s="7">
        <f>N4445*P4445</f>
        <v>30436</v>
      </c>
      <c r="S4445" s="2">
        <v>76</v>
      </c>
      <c r="T4445" s="8">
        <f>R4445+S4445</f>
        <v>30512</v>
      </c>
      <c r="U4445" s="8">
        <f>T4445-Q4445</f>
        <v>1520</v>
      </c>
      <c r="V4445" s="2" t="s">
        <v>33</v>
      </c>
      <c r="W4445" s="31">
        <f>IF(T4445&lt;5000,T4445*2%,IF(T4445&lt;25000,T4445*5%,IF(T4445&lt;50000,T4445*7%,IF(T4445&lt;100000,T4445*9%,IF(T4445&lt;250000,T4445*12%,T4445*15%)))))</f>
        <v>2135.84</v>
      </c>
    </row>
    <row r="4446" spans="1:23" x14ac:dyDescent="0.3">
      <c r="A4446" s="2" t="s">
        <v>1878</v>
      </c>
      <c r="B4446" s="4">
        <v>43909</v>
      </c>
      <c r="C4446" s="4">
        <v>43911</v>
      </c>
      <c r="D4446" s="2" t="s">
        <v>35</v>
      </c>
      <c r="E4446" s="2" t="s">
        <v>68</v>
      </c>
      <c r="F4446" s="2" t="s">
        <v>278</v>
      </c>
      <c r="G4446" s="5" t="str">
        <f>VLOOKUP(F4446,'Customer Info'!A:B,2,0)</f>
        <v>Xylona</v>
      </c>
      <c r="H4446" s="5" t="str">
        <f>VLOOKUP(F4446,'Customer Info'!A:C,3,0)</f>
        <v>Preis</v>
      </c>
      <c r="I4446" s="5" t="str">
        <f>VLOOKUP(F4446,'Customer Info'!A:E,5,0)</f>
        <v>Suining</v>
      </c>
      <c r="J4446" s="2" t="s">
        <v>331</v>
      </c>
      <c r="K4446" s="6" t="str">
        <f>VLOOKUP(J4446,'Product Details'!B:C,2,0)</f>
        <v>Technology</v>
      </c>
      <c r="L4446" s="6" t="str">
        <f>VLOOKUP(J4446,'Product Details'!B:D,3,0)</f>
        <v>Phones</v>
      </c>
      <c r="M4446" s="6" t="s">
        <v>6501</v>
      </c>
      <c r="N4446" s="2">
        <v>7609</v>
      </c>
      <c r="O4446" s="2">
        <v>7248</v>
      </c>
      <c r="P4446" s="2">
        <v>4</v>
      </c>
      <c r="Q4446" s="7">
        <f>O4446*P4446</f>
        <v>28992</v>
      </c>
      <c r="R4446" s="7">
        <f>N4446*P4446</f>
        <v>30436</v>
      </c>
      <c r="S4446" s="2">
        <v>55</v>
      </c>
      <c r="T4446" s="8">
        <f>R4446+S4446</f>
        <v>30491</v>
      </c>
      <c r="U4446" s="8">
        <f>T4446-Q4446</f>
        <v>1499</v>
      </c>
      <c r="V4446" s="2" t="s">
        <v>33</v>
      </c>
      <c r="W4446" s="31">
        <f>IF(T4446&lt;5000,T4446*2%,IF(T4446&lt;25000,T4446*5%,IF(T4446&lt;50000,T4446*7%,IF(T4446&lt;100000,T4446*9%,IF(T4446&lt;250000,T4446*12%,T4446*15%)))))</f>
        <v>2134.3700000000003</v>
      </c>
    </row>
    <row r="4447" spans="1:23" x14ac:dyDescent="0.3">
      <c r="A4447" s="2" t="s">
        <v>1253</v>
      </c>
      <c r="B4447" s="4">
        <v>43707</v>
      </c>
      <c r="C4447" s="4">
        <v>43709</v>
      </c>
      <c r="D4447" s="2" t="s">
        <v>35</v>
      </c>
      <c r="E4447" s="2" t="s">
        <v>68</v>
      </c>
      <c r="F4447" s="2" t="s">
        <v>1254</v>
      </c>
      <c r="G4447" s="5" t="str">
        <f>VLOOKUP(F4447,'Customer Info'!A:B,2,0)</f>
        <v>Lisa</v>
      </c>
      <c r="H4447" s="5" t="str">
        <f>VLOOKUP(F4447,'Customer Info'!A:C,3,0)</f>
        <v>Ryan</v>
      </c>
      <c r="I4447" s="5" t="str">
        <f>VLOOKUP(F4447,'Customer Info'!A:E,5,0)</f>
        <v>Townsville</v>
      </c>
      <c r="J4447" s="2" t="s">
        <v>701</v>
      </c>
      <c r="K4447" s="6" t="str">
        <f>VLOOKUP(J4447,'Product Details'!B:C,2,0)</f>
        <v>Furniture</v>
      </c>
      <c r="L4447" s="6" t="str">
        <f>VLOOKUP(J4447,'Product Details'!B:D,3,0)</f>
        <v>Tables</v>
      </c>
      <c r="M4447" s="6" t="s">
        <v>6476</v>
      </c>
      <c r="N4447" s="2">
        <v>7609</v>
      </c>
      <c r="O4447" s="2">
        <v>7248</v>
      </c>
      <c r="P4447" s="2">
        <v>4</v>
      </c>
      <c r="Q4447" s="7">
        <f>O4447*P4447</f>
        <v>28992</v>
      </c>
      <c r="R4447" s="7">
        <f>N4447*P4447</f>
        <v>30436</v>
      </c>
      <c r="S4447" s="2">
        <v>27</v>
      </c>
      <c r="T4447" s="8">
        <f>R4447+S4447</f>
        <v>30463</v>
      </c>
      <c r="U4447" s="8">
        <f>T4447-Q4447</f>
        <v>1471</v>
      </c>
      <c r="V4447" s="2" t="s">
        <v>30</v>
      </c>
      <c r="W4447" s="31">
        <f>IF(T4447&lt;5000,T4447*2%,IF(T4447&lt;25000,T4447*5%,IF(T4447&lt;50000,T4447*7%,IF(T4447&lt;100000,T4447*9%,IF(T4447&lt;250000,T4447*12%,T4447*15%)))))</f>
        <v>2132.4100000000003</v>
      </c>
    </row>
    <row r="4448" spans="1:23" x14ac:dyDescent="0.3">
      <c r="A4448" s="2" t="s">
        <v>1376</v>
      </c>
      <c r="B4448" s="4">
        <v>43486</v>
      </c>
      <c r="C4448" s="4">
        <v>43486</v>
      </c>
      <c r="D4448" s="2" t="s">
        <v>28</v>
      </c>
      <c r="E4448" s="2" t="s">
        <v>48</v>
      </c>
      <c r="F4448" s="2" t="s">
        <v>1036</v>
      </c>
      <c r="G4448" s="5" t="str">
        <f>VLOOKUP(F4448,'Customer Info'!A:B,2,0)</f>
        <v>Ralph</v>
      </c>
      <c r="H4448" s="5" t="str">
        <f>VLOOKUP(F4448,'Customer Info'!A:C,3,0)</f>
        <v>Arnett</v>
      </c>
      <c r="I4448" s="5" t="str">
        <f>VLOOKUP(F4448,'Customer Info'!A:E,5,0)</f>
        <v>Jhansi</v>
      </c>
      <c r="J4448" s="2" t="s">
        <v>50</v>
      </c>
      <c r="K4448" s="6" t="str">
        <f>VLOOKUP(J4448,'Product Details'!B:C,2,0)</f>
        <v>Technology</v>
      </c>
      <c r="L4448" s="6" t="str">
        <f>VLOOKUP(J4448,'Product Details'!B:D,3,0)</f>
        <v>Machines</v>
      </c>
      <c r="M4448" s="6" t="s">
        <v>6562</v>
      </c>
      <c r="N4448" s="2">
        <v>7623</v>
      </c>
      <c r="O4448" s="2">
        <v>7064</v>
      </c>
      <c r="P4448" s="2">
        <v>4</v>
      </c>
      <c r="Q4448" s="7">
        <f>O4448*P4448</f>
        <v>28256</v>
      </c>
      <c r="R4448" s="7">
        <f>N4448*P4448</f>
        <v>30492</v>
      </c>
      <c r="S4448" s="2">
        <v>42</v>
      </c>
      <c r="T4448" s="8">
        <f>R4448+S4448</f>
        <v>30534</v>
      </c>
      <c r="U4448" s="8">
        <f>T4448-Q4448</f>
        <v>2278</v>
      </c>
      <c r="V4448" s="2" t="s">
        <v>33</v>
      </c>
      <c r="W4448" s="31">
        <f>IF(T4448&lt;5000,T4448*2%,IF(T4448&lt;25000,T4448*5%,IF(T4448&lt;50000,T4448*7%,IF(T4448&lt;100000,T4448*9%,IF(T4448&lt;250000,T4448*12%,T4448*15%)))))</f>
        <v>2137.38</v>
      </c>
    </row>
    <row r="4449" spans="1:23" x14ac:dyDescent="0.3">
      <c r="A4449" s="2" t="s">
        <v>3569</v>
      </c>
      <c r="B4449" s="4">
        <v>43648</v>
      </c>
      <c r="C4449" s="4">
        <v>43649</v>
      </c>
      <c r="D4449" s="2" t="s">
        <v>35</v>
      </c>
      <c r="E4449" s="2" t="s">
        <v>43</v>
      </c>
      <c r="F4449" s="2" t="s">
        <v>953</v>
      </c>
      <c r="G4449" s="5" t="str">
        <f>VLOOKUP(F4449,'Customer Info'!A:B,2,0)</f>
        <v>Jill</v>
      </c>
      <c r="H4449" s="5" t="str">
        <f>VLOOKUP(F4449,'Customer Info'!A:C,3,0)</f>
        <v>Fjeld</v>
      </c>
      <c r="I4449" s="5" t="str">
        <f>VLOOKUP(F4449,'Customer Info'!A:E,5,0)</f>
        <v>Wollongong</v>
      </c>
      <c r="J4449" s="2" t="s">
        <v>186</v>
      </c>
      <c r="K4449" s="6" t="str">
        <f>VLOOKUP(J4449,'Product Details'!B:C,2,0)</f>
        <v>Technology</v>
      </c>
      <c r="L4449" s="6" t="str">
        <f>VLOOKUP(J4449,'Product Details'!B:D,3,0)</f>
        <v>Accessories</v>
      </c>
      <c r="M4449" s="6" t="s">
        <v>6392</v>
      </c>
      <c r="N4449" s="2">
        <v>7658</v>
      </c>
      <c r="O4449" s="2">
        <v>7026</v>
      </c>
      <c r="P4449" s="2">
        <v>4</v>
      </c>
      <c r="Q4449" s="7">
        <f>O4449*P4449</f>
        <v>28104</v>
      </c>
      <c r="R4449" s="7">
        <f>N4449*P4449</f>
        <v>30632</v>
      </c>
      <c r="S4449" s="2">
        <v>63</v>
      </c>
      <c r="T4449" s="8">
        <f>R4449+S4449</f>
        <v>30695</v>
      </c>
      <c r="U4449" s="8">
        <f>T4449-Q4449</f>
        <v>2591</v>
      </c>
      <c r="V4449" s="2" t="s">
        <v>30</v>
      </c>
      <c r="W4449" s="31">
        <f>IF(T4449&lt;5000,T4449*2%,IF(T4449&lt;25000,T4449*5%,IF(T4449&lt;50000,T4449*7%,IF(T4449&lt;100000,T4449*9%,IF(T4449&lt;250000,T4449*12%,T4449*15%)))))</f>
        <v>2148.65</v>
      </c>
    </row>
    <row r="4450" spans="1:23" x14ac:dyDescent="0.3">
      <c r="A4450" s="2" t="s">
        <v>909</v>
      </c>
      <c r="B4450" s="4">
        <v>43632</v>
      </c>
      <c r="C4450" s="4">
        <v>43633</v>
      </c>
      <c r="D4450" s="2" t="s">
        <v>35</v>
      </c>
      <c r="E4450" s="2" t="s">
        <v>68</v>
      </c>
      <c r="F4450" s="2" t="s">
        <v>618</v>
      </c>
      <c r="G4450" s="5" t="str">
        <f>VLOOKUP(F4450,'Customer Info'!A:B,2,0)</f>
        <v>Kristina</v>
      </c>
      <c r="H4450" s="5" t="str">
        <f>VLOOKUP(F4450,'Customer Info'!A:C,3,0)</f>
        <v>Nunn</v>
      </c>
      <c r="I4450" s="5" t="str">
        <f>VLOOKUP(F4450,'Customer Info'!A:E,5,0)</f>
        <v>Sydney</v>
      </c>
      <c r="J4450" s="2" t="s">
        <v>38</v>
      </c>
      <c r="K4450" s="6" t="str">
        <f>VLOOKUP(J4450,'Product Details'!B:C,2,0)</f>
        <v>Office_Supplies</v>
      </c>
      <c r="L4450" s="6" t="str">
        <f>VLOOKUP(J4450,'Product Details'!B:D,3,0)</f>
        <v>Binders</v>
      </c>
      <c r="M4450" s="6" t="s">
        <v>6457</v>
      </c>
      <c r="N4450" s="2">
        <v>7658</v>
      </c>
      <c r="O4450" s="2">
        <v>7026</v>
      </c>
      <c r="P4450" s="2">
        <v>4</v>
      </c>
      <c r="Q4450" s="7">
        <f>O4450*P4450</f>
        <v>28104</v>
      </c>
      <c r="R4450" s="7">
        <f>N4450*P4450</f>
        <v>30632</v>
      </c>
      <c r="S4450" s="2">
        <v>56</v>
      </c>
      <c r="T4450" s="8">
        <f>R4450+S4450</f>
        <v>30688</v>
      </c>
      <c r="U4450" s="8">
        <f>T4450-Q4450</f>
        <v>2584</v>
      </c>
      <c r="V4450" s="2" t="s">
        <v>63</v>
      </c>
      <c r="W4450" s="31">
        <f>IF(T4450&lt;5000,T4450*2%,IF(T4450&lt;25000,T4450*5%,IF(T4450&lt;50000,T4450*7%,IF(T4450&lt;100000,T4450*9%,IF(T4450&lt;250000,T4450*12%,T4450*15%)))))</f>
        <v>2148.1600000000003</v>
      </c>
    </row>
    <row r="4451" spans="1:23" x14ac:dyDescent="0.3">
      <c r="A4451" s="2" t="s">
        <v>2205</v>
      </c>
      <c r="B4451" s="4">
        <v>43164</v>
      </c>
      <c r="C4451" s="4">
        <v>43164</v>
      </c>
      <c r="D4451" s="2" t="s">
        <v>35</v>
      </c>
      <c r="E4451" s="2" t="s">
        <v>43</v>
      </c>
      <c r="F4451" s="2" t="s">
        <v>738</v>
      </c>
      <c r="G4451" s="5" t="str">
        <f>VLOOKUP(F4451,'Customer Info'!A:B,2,0)</f>
        <v>Hilary</v>
      </c>
      <c r="H4451" s="5" t="str">
        <f>VLOOKUP(F4451,'Customer Info'!A:C,3,0)</f>
        <v>Holden</v>
      </c>
      <c r="I4451" s="5" t="str">
        <f>VLOOKUP(F4451,'Customer Info'!A:E,5,0)</f>
        <v>Mysore</v>
      </c>
      <c r="J4451" s="2" t="s">
        <v>577</v>
      </c>
      <c r="K4451" s="6" t="str">
        <f>VLOOKUP(J4451,'Product Details'!B:C,2,0)</f>
        <v>Office_Supplies</v>
      </c>
      <c r="L4451" s="6" t="str">
        <f>VLOOKUP(J4451,'Product Details'!B:D,3,0)</f>
        <v>Envelopes</v>
      </c>
      <c r="M4451" s="6" t="s">
        <v>6526</v>
      </c>
      <c r="N4451" s="2">
        <v>7691</v>
      </c>
      <c r="O4451" s="2">
        <v>7255</v>
      </c>
      <c r="P4451" s="2">
        <v>4</v>
      </c>
      <c r="Q4451" s="7">
        <f>O4451*P4451</f>
        <v>29020</v>
      </c>
      <c r="R4451" s="7">
        <f>N4451*P4451</f>
        <v>30764</v>
      </c>
      <c r="S4451" s="2">
        <v>97</v>
      </c>
      <c r="T4451" s="8">
        <f>R4451+S4451</f>
        <v>30861</v>
      </c>
      <c r="U4451" s="8">
        <f>T4451-Q4451</f>
        <v>1841</v>
      </c>
      <c r="V4451" s="2" t="s">
        <v>63</v>
      </c>
      <c r="W4451" s="31">
        <f>IF(T4451&lt;5000,T4451*2%,IF(T4451&lt;25000,T4451*5%,IF(T4451&lt;50000,T4451*7%,IF(T4451&lt;100000,T4451*9%,IF(T4451&lt;250000,T4451*12%,T4451*15%)))))</f>
        <v>2160.27</v>
      </c>
    </row>
    <row r="4452" spans="1:23" x14ac:dyDescent="0.3">
      <c r="A4452" s="2" t="s">
        <v>4066</v>
      </c>
      <c r="B4452" s="4">
        <v>43218</v>
      </c>
      <c r="C4452" s="4">
        <v>43219</v>
      </c>
      <c r="D4452" s="2" t="s">
        <v>35</v>
      </c>
      <c r="E4452" s="2" t="s">
        <v>68</v>
      </c>
      <c r="F4452" s="2" t="s">
        <v>1742</v>
      </c>
      <c r="G4452" s="5" t="str">
        <f>VLOOKUP(F4452,'Customer Info'!A:B,2,0)</f>
        <v>Dave</v>
      </c>
      <c r="H4452" s="5" t="str">
        <f>VLOOKUP(F4452,'Customer Info'!A:C,3,0)</f>
        <v>Poirier</v>
      </c>
      <c r="I4452" s="5" t="str">
        <f>VLOOKUP(F4452,'Customer Info'!A:E,5,0)</f>
        <v>Suizhou</v>
      </c>
      <c r="J4452" s="2" t="s">
        <v>86</v>
      </c>
      <c r="K4452" s="6" t="str">
        <f>VLOOKUP(J4452,'Product Details'!B:C,2,0)</f>
        <v>Office_Supplies</v>
      </c>
      <c r="L4452" s="6" t="str">
        <f>VLOOKUP(J4452,'Product Details'!B:D,3,0)</f>
        <v>Storage</v>
      </c>
      <c r="M4452" s="6" t="s">
        <v>6507</v>
      </c>
      <c r="N4452" s="2">
        <v>7691</v>
      </c>
      <c r="O4452" s="2">
        <v>7255</v>
      </c>
      <c r="P4452" s="2">
        <v>4</v>
      </c>
      <c r="Q4452" s="7">
        <f>O4452*P4452</f>
        <v>29020</v>
      </c>
      <c r="R4452" s="7">
        <f>N4452*P4452</f>
        <v>30764</v>
      </c>
      <c r="S4452" s="2">
        <v>48</v>
      </c>
      <c r="T4452" s="8">
        <f>R4452+S4452</f>
        <v>30812</v>
      </c>
      <c r="U4452" s="8">
        <f>T4452-Q4452</f>
        <v>1792</v>
      </c>
      <c r="V4452" s="2" t="s">
        <v>30</v>
      </c>
      <c r="W4452" s="31">
        <f>IF(T4452&lt;5000,T4452*2%,IF(T4452&lt;25000,T4452*5%,IF(T4452&lt;50000,T4452*7%,IF(T4452&lt;100000,T4452*9%,IF(T4452&lt;250000,T4452*12%,T4452*15%)))))</f>
        <v>2156.84</v>
      </c>
    </row>
    <row r="4453" spans="1:23" x14ac:dyDescent="0.3">
      <c r="A4453" s="2" t="s">
        <v>4864</v>
      </c>
      <c r="B4453" s="4">
        <v>43138</v>
      </c>
      <c r="C4453" s="4">
        <v>43138</v>
      </c>
      <c r="D4453" s="2" t="s">
        <v>35</v>
      </c>
      <c r="E4453" s="2" t="s">
        <v>91</v>
      </c>
      <c r="F4453" s="2" t="s">
        <v>85</v>
      </c>
      <c r="G4453" s="5" t="str">
        <f>VLOOKUP(F4453,'Customer Info'!A:B,2,0)</f>
        <v>Corey</v>
      </c>
      <c r="H4453" s="5" t="str">
        <f>VLOOKUP(F4453,'Customer Info'!A:C,3,0)</f>
        <v>Lock</v>
      </c>
      <c r="I4453" s="5" t="str">
        <f>VLOOKUP(F4453,'Customer Info'!A:E,5,0)</f>
        <v>Geelong</v>
      </c>
      <c r="J4453" s="2" t="s">
        <v>280</v>
      </c>
      <c r="K4453" s="6" t="str">
        <f>VLOOKUP(J4453,'Product Details'!B:C,2,0)</f>
        <v>Furniture</v>
      </c>
      <c r="L4453" s="6" t="str">
        <f>VLOOKUP(J4453,'Product Details'!B:D,3,0)</f>
        <v>Chairs</v>
      </c>
      <c r="M4453" s="6" t="s">
        <v>6404</v>
      </c>
      <c r="N4453" s="2">
        <v>6337</v>
      </c>
      <c r="O4453" s="2">
        <v>6215</v>
      </c>
      <c r="P4453" s="2">
        <v>5</v>
      </c>
      <c r="Q4453" s="7">
        <f>O4453*P4453</f>
        <v>31075</v>
      </c>
      <c r="R4453" s="7">
        <f>N4453*P4453</f>
        <v>31685</v>
      </c>
      <c r="S4453" s="2">
        <v>68</v>
      </c>
      <c r="T4453" s="8">
        <f>R4453+S4453</f>
        <v>31753</v>
      </c>
      <c r="U4453" s="8">
        <f>T4453-Q4453</f>
        <v>678</v>
      </c>
      <c r="V4453" s="2" t="s">
        <v>33</v>
      </c>
      <c r="W4453" s="31">
        <f>IF(T4453&lt;5000,T4453*2%,IF(T4453&lt;25000,T4453*5%,IF(T4453&lt;50000,T4453*7%,IF(T4453&lt;100000,T4453*9%,IF(T4453&lt;250000,T4453*12%,T4453*15%)))))</f>
        <v>2222.71</v>
      </c>
    </row>
    <row r="4454" spans="1:23" x14ac:dyDescent="0.3">
      <c r="A4454" s="2" t="s">
        <v>4782</v>
      </c>
      <c r="B4454" s="4">
        <v>43142</v>
      </c>
      <c r="C4454" s="4">
        <v>43144</v>
      </c>
      <c r="D4454" s="2" t="s">
        <v>28</v>
      </c>
      <c r="E4454" s="2" t="s">
        <v>29</v>
      </c>
      <c r="F4454" s="2" t="s">
        <v>200</v>
      </c>
      <c r="G4454" s="5" t="str">
        <f>VLOOKUP(F4454,'Customer Info'!A:B,2,0)</f>
        <v>James</v>
      </c>
      <c r="H4454" s="5" t="str">
        <f>VLOOKUP(F4454,'Customer Info'!A:C,3,0)</f>
        <v>Lanier</v>
      </c>
      <c r="I4454" s="5" t="str">
        <f>VLOOKUP(F4454,'Customer Info'!A:E,5,0)</f>
        <v>Dortmund</v>
      </c>
      <c r="J4454" s="2" t="s">
        <v>38</v>
      </c>
      <c r="K4454" s="6" t="str">
        <f>VLOOKUP(J4454,'Product Details'!B:C,2,0)</f>
        <v>Office_Supplies</v>
      </c>
      <c r="L4454" s="6" t="str">
        <f>VLOOKUP(J4454,'Product Details'!B:D,3,0)</f>
        <v>Binders</v>
      </c>
      <c r="M4454" s="6" t="s">
        <v>6457</v>
      </c>
      <c r="N4454" s="2">
        <v>6354</v>
      </c>
      <c r="O4454" s="2">
        <v>5769</v>
      </c>
      <c r="P4454" s="2">
        <v>5</v>
      </c>
      <c r="Q4454" s="7">
        <f>O4454*P4454</f>
        <v>28845</v>
      </c>
      <c r="R4454" s="7">
        <f>N4454*P4454</f>
        <v>31770</v>
      </c>
      <c r="S4454" s="2">
        <v>94</v>
      </c>
      <c r="T4454" s="8">
        <f>R4454+S4454</f>
        <v>31864</v>
      </c>
      <c r="U4454" s="8">
        <f>T4454-Q4454</f>
        <v>3019</v>
      </c>
      <c r="V4454" s="2" t="s">
        <v>63</v>
      </c>
      <c r="W4454" s="31">
        <f>IF(T4454&lt;5000,T4454*2%,IF(T4454&lt;25000,T4454*5%,IF(T4454&lt;50000,T4454*7%,IF(T4454&lt;100000,T4454*9%,IF(T4454&lt;250000,T4454*12%,T4454*15%)))))</f>
        <v>2230.48</v>
      </c>
    </row>
    <row r="4455" spans="1:23" x14ac:dyDescent="0.3">
      <c r="A4455" s="2" t="s">
        <v>2219</v>
      </c>
      <c r="B4455" s="4">
        <v>43343</v>
      </c>
      <c r="C4455" s="4">
        <v>43343</v>
      </c>
      <c r="D4455" s="2" t="s">
        <v>35</v>
      </c>
      <c r="E4455" s="2" t="s">
        <v>68</v>
      </c>
      <c r="F4455" s="2" t="s">
        <v>159</v>
      </c>
      <c r="G4455" s="5" t="str">
        <f>VLOOKUP(F4455,'Customer Info'!A:B,2,0)</f>
        <v>Eileen</v>
      </c>
      <c r="H4455" s="5" t="str">
        <f>VLOOKUP(F4455,'Customer Info'!A:C,3,0)</f>
        <v>Kiefer</v>
      </c>
      <c r="I4455" s="5" t="str">
        <f>VLOOKUP(F4455,'Customer Info'!A:E,5,0)</f>
        <v>Hamm</v>
      </c>
      <c r="J4455" s="2" t="s">
        <v>388</v>
      </c>
      <c r="K4455" s="6" t="str">
        <f>VLOOKUP(J4455,'Product Details'!B:C,2,0)</f>
        <v>Furniture</v>
      </c>
      <c r="L4455" s="6" t="str">
        <f>VLOOKUP(J4455,'Product Details'!B:D,3,0)</f>
        <v>Tables</v>
      </c>
      <c r="M4455" s="6" t="s">
        <v>6474</v>
      </c>
      <c r="N4455" s="2">
        <v>7943</v>
      </c>
      <c r="O4455" s="2">
        <v>7790</v>
      </c>
      <c r="P4455" s="2">
        <v>4</v>
      </c>
      <c r="Q4455" s="7">
        <f>O4455*P4455</f>
        <v>31160</v>
      </c>
      <c r="R4455" s="7">
        <f>N4455*P4455</f>
        <v>31772</v>
      </c>
      <c r="S4455" s="2">
        <v>61</v>
      </c>
      <c r="T4455" s="8">
        <f>R4455+S4455</f>
        <v>31833</v>
      </c>
      <c r="U4455" s="8">
        <f>T4455-Q4455</f>
        <v>673</v>
      </c>
      <c r="V4455" s="2" t="s">
        <v>33</v>
      </c>
      <c r="W4455" s="31">
        <f>IF(T4455&lt;5000,T4455*2%,IF(T4455&lt;25000,T4455*5%,IF(T4455&lt;50000,T4455*7%,IF(T4455&lt;100000,T4455*9%,IF(T4455&lt;250000,T4455*12%,T4455*15%)))))</f>
        <v>2228.3100000000004</v>
      </c>
    </row>
    <row r="4456" spans="1:23" x14ac:dyDescent="0.3">
      <c r="A4456" s="2" t="s">
        <v>1828</v>
      </c>
      <c r="B4456" s="4">
        <v>44064</v>
      </c>
      <c r="C4456" s="4">
        <v>44065</v>
      </c>
      <c r="D4456" s="2" t="s">
        <v>35</v>
      </c>
      <c r="E4456" s="2" t="s">
        <v>36</v>
      </c>
      <c r="F4456" s="2" t="s">
        <v>1194</v>
      </c>
      <c r="G4456" s="5" t="str">
        <f>VLOOKUP(F4456,'Customer Info'!A:B,2,0)</f>
        <v>Craig</v>
      </c>
      <c r="H4456" s="5" t="str">
        <f>VLOOKUP(F4456,'Customer Info'!A:C,3,0)</f>
        <v>Carroll</v>
      </c>
      <c r="I4456" s="5" t="str">
        <f>VLOOKUP(F4456,'Customer Info'!A:E,5,0)</f>
        <v>Suzhou</v>
      </c>
      <c r="J4456" s="2" t="s">
        <v>344</v>
      </c>
      <c r="K4456" s="6" t="str">
        <f>VLOOKUP(J4456,'Product Details'!B:C,2,0)</f>
        <v>Furniture</v>
      </c>
      <c r="L4456" s="6" t="str">
        <f>VLOOKUP(J4456,'Product Details'!B:D,3,0)</f>
        <v>Chairs</v>
      </c>
      <c r="M4456" s="6" t="s">
        <v>6450</v>
      </c>
      <c r="N4456" s="2">
        <v>7960</v>
      </c>
      <c r="O4456" s="2">
        <v>7375</v>
      </c>
      <c r="P4456" s="2">
        <v>4</v>
      </c>
      <c r="Q4456" s="7">
        <f>O4456*P4456</f>
        <v>29500</v>
      </c>
      <c r="R4456" s="7">
        <f>N4456*P4456</f>
        <v>31840</v>
      </c>
      <c r="S4456" s="2">
        <v>26</v>
      </c>
      <c r="T4456" s="8">
        <f>R4456+S4456</f>
        <v>31866</v>
      </c>
      <c r="U4456" s="8">
        <f>T4456-Q4456</f>
        <v>2366</v>
      </c>
      <c r="V4456" s="2" t="s">
        <v>33</v>
      </c>
      <c r="W4456" s="31">
        <f>IF(T4456&lt;5000,T4456*2%,IF(T4456&lt;25000,T4456*5%,IF(T4456&lt;50000,T4456*7%,IF(T4456&lt;100000,T4456*9%,IF(T4456&lt;250000,T4456*12%,T4456*15%)))))</f>
        <v>2230.6200000000003</v>
      </c>
    </row>
    <row r="4457" spans="1:23" x14ac:dyDescent="0.3">
      <c r="A4457" s="2" t="s">
        <v>4735</v>
      </c>
      <c r="B4457" s="4">
        <v>43846</v>
      </c>
      <c r="C4457" s="4">
        <v>43847</v>
      </c>
      <c r="D4457" s="2" t="s">
        <v>35</v>
      </c>
      <c r="E4457" s="2" t="s">
        <v>43</v>
      </c>
      <c r="F4457" s="2" t="s">
        <v>2351</v>
      </c>
      <c r="G4457" s="5" t="str">
        <f>VLOOKUP(F4457,'Customer Info'!A:B,2,0)</f>
        <v>Julia</v>
      </c>
      <c r="H4457" s="5" t="str">
        <f>VLOOKUP(F4457,'Customer Info'!A:C,3,0)</f>
        <v>Dunbar</v>
      </c>
      <c r="I4457" s="5" t="str">
        <f>VLOOKUP(F4457,'Customer Info'!A:E,5,0)</f>
        <v>Cologne</v>
      </c>
      <c r="J4457" s="2" t="s">
        <v>492</v>
      </c>
      <c r="K4457" s="6" t="str">
        <f>VLOOKUP(J4457,'Product Details'!B:C,2,0)</f>
        <v>Office_Supplies</v>
      </c>
      <c r="L4457" s="6" t="str">
        <f>VLOOKUP(J4457,'Product Details'!B:D,3,0)</f>
        <v>Binders</v>
      </c>
      <c r="M4457" s="6" t="s">
        <v>6489</v>
      </c>
      <c r="N4457" s="2">
        <v>6400</v>
      </c>
      <c r="O4457" s="2">
        <v>6401</v>
      </c>
      <c r="P4457" s="2">
        <v>5</v>
      </c>
      <c r="Q4457" s="7">
        <f>O4457*P4457</f>
        <v>32005</v>
      </c>
      <c r="R4457" s="7">
        <f>N4457*P4457</f>
        <v>32000</v>
      </c>
      <c r="S4457" s="2">
        <v>43</v>
      </c>
      <c r="T4457" s="8">
        <f>R4457+S4457</f>
        <v>32043</v>
      </c>
      <c r="U4457" s="8">
        <f>T4457-Q4457</f>
        <v>38</v>
      </c>
      <c r="V4457" s="2" t="s">
        <v>33</v>
      </c>
      <c r="W4457" s="31">
        <f>IF(T4457&lt;5000,T4457*2%,IF(T4457&lt;25000,T4457*5%,IF(T4457&lt;50000,T4457*7%,IF(T4457&lt;100000,T4457*9%,IF(T4457&lt;250000,T4457*12%,T4457*15%)))))</f>
        <v>2243.0100000000002</v>
      </c>
    </row>
    <row r="4458" spans="1:23" x14ac:dyDescent="0.3">
      <c r="A4458" s="2" t="s">
        <v>4665</v>
      </c>
      <c r="B4458" s="4">
        <v>44052</v>
      </c>
      <c r="C4458" s="4">
        <v>44052</v>
      </c>
      <c r="D4458" s="2" t="s">
        <v>28</v>
      </c>
      <c r="E4458" s="2" t="s">
        <v>29</v>
      </c>
      <c r="F4458" s="2" t="s">
        <v>1695</v>
      </c>
      <c r="G4458" s="5" t="str">
        <f>VLOOKUP(F4458,'Customer Info'!A:B,2,0)</f>
        <v>Tamara</v>
      </c>
      <c r="H4458" s="5" t="str">
        <f>VLOOKUP(F4458,'Customer Info'!A:C,3,0)</f>
        <v>Chand</v>
      </c>
      <c r="I4458" s="5" t="str">
        <f>VLOOKUP(F4458,'Customer Info'!A:E,5,0)</f>
        <v>Yogyakarta</v>
      </c>
      <c r="J4458" s="2" t="s">
        <v>699</v>
      </c>
      <c r="K4458" s="6" t="str">
        <f>VLOOKUP(J4458,'Product Details'!B:C,2,0)</f>
        <v>Technology</v>
      </c>
      <c r="L4458" s="6" t="str">
        <f>VLOOKUP(J4458,'Product Details'!B:D,3,0)</f>
        <v>Accessories</v>
      </c>
      <c r="M4458" s="6" t="s">
        <v>6443</v>
      </c>
      <c r="N4458" s="2">
        <v>4002</v>
      </c>
      <c r="O4458" s="2">
        <v>3744</v>
      </c>
      <c r="P4458" s="2">
        <v>8</v>
      </c>
      <c r="Q4458" s="7">
        <f>O4458*P4458</f>
        <v>29952</v>
      </c>
      <c r="R4458" s="7">
        <f>N4458*P4458</f>
        <v>32016</v>
      </c>
      <c r="S4458" s="2">
        <v>45</v>
      </c>
      <c r="T4458" s="8">
        <f>R4458+S4458</f>
        <v>32061</v>
      </c>
      <c r="U4458" s="8">
        <f>T4458-Q4458</f>
        <v>2109</v>
      </c>
      <c r="V4458" s="2" t="s">
        <v>33</v>
      </c>
      <c r="W4458" s="31">
        <f>IF(T4458&lt;5000,T4458*2%,IF(T4458&lt;25000,T4458*5%,IF(T4458&lt;50000,T4458*7%,IF(T4458&lt;100000,T4458*9%,IF(T4458&lt;250000,T4458*12%,T4458*15%)))))</f>
        <v>2244.2700000000004</v>
      </c>
    </row>
    <row r="4459" spans="1:23" x14ac:dyDescent="0.3">
      <c r="A4459" s="2" t="s">
        <v>2688</v>
      </c>
      <c r="B4459" s="4">
        <v>44050</v>
      </c>
      <c r="C4459" s="4">
        <v>44051</v>
      </c>
      <c r="D4459" s="2" t="s">
        <v>28</v>
      </c>
      <c r="E4459" s="2" t="s">
        <v>68</v>
      </c>
      <c r="F4459" s="2" t="s">
        <v>672</v>
      </c>
      <c r="G4459" s="5" t="str">
        <f>VLOOKUP(F4459,'Customer Info'!A:B,2,0)</f>
        <v>Stuart</v>
      </c>
      <c r="H4459" s="5" t="str">
        <f>VLOOKUP(F4459,'Customer Info'!A:C,3,0)</f>
        <v>Calhoun</v>
      </c>
      <c r="I4459" s="5" t="str">
        <f>VLOOKUP(F4459,'Customer Info'!A:E,5,0)</f>
        <v>Bochum</v>
      </c>
      <c r="J4459" s="2" t="s">
        <v>706</v>
      </c>
      <c r="K4459" s="6" t="str">
        <f>VLOOKUP(J4459,'Product Details'!B:C,2,0)</f>
        <v>Office_Supplies</v>
      </c>
      <c r="L4459" s="6" t="str">
        <f>VLOOKUP(J4459,'Product Details'!B:D,3,0)</f>
        <v>Supplies</v>
      </c>
      <c r="M4459" s="6" t="s">
        <v>6556</v>
      </c>
      <c r="N4459" s="2">
        <v>4577</v>
      </c>
      <c r="O4459" s="2">
        <v>4280</v>
      </c>
      <c r="P4459" s="2">
        <v>7</v>
      </c>
      <c r="Q4459" s="7">
        <f>O4459*P4459</f>
        <v>29960</v>
      </c>
      <c r="R4459" s="7">
        <f>N4459*P4459</f>
        <v>32039</v>
      </c>
      <c r="S4459" s="2">
        <v>66</v>
      </c>
      <c r="T4459" s="8">
        <f>R4459+S4459</f>
        <v>32105</v>
      </c>
      <c r="U4459" s="8">
        <f>T4459-Q4459</f>
        <v>2145</v>
      </c>
      <c r="V4459" s="2" t="s">
        <v>63</v>
      </c>
      <c r="W4459" s="31">
        <f>IF(T4459&lt;5000,T4459*2%,IF(T4459&lt;25000,T4459*5%,IF(T4459&lt;50000,T4459*7%,IF(T4459&lt;100000,T4459*9%,IF(T4459&lt;250000,T4459*12%,T4459*15%)))))</f>
        <v>2247.3500000000004</v>
      </c>
    </row>
    <row r="4460" spans="1:23" x14ac:dyDescent="0.3">
      <c r="A4460" s="2" t="s">
        <v>2274</v>
      </c>
      <c r="B4460" s="4">
        <v>43631</v>
      </c>
      <c r="C4460" s="4">
        <v>43632</v>
      </c>
      <c r="D4460" s="2" t="s">
        <v>28</v>
      </c>
      <c r="E4460" s="2" t="s">
        <v>68</v>
      </c>
      <c r="F4460" s="2" t="s">
        <v>1331</v>
      </c>
      <c r="G4460" s="5" t="str">
        <f>VLOOKUP(F4460,'Customer Info'!A:B,2,0)</f>
        <v>Michael</v>
      </c>
      <c r="H4460" s="5" t="str">
        <f>VLOOKUP(F4460,'Customer Info'!A:C,3,0)</f>
        <v>Moore</v>
      </c>
      <c r="I4460" s="5" t="str">
        <f>VLOOKUP(F4460,'Customer Info'!A:E,5,0)</f>
        <v>Geelong</v>
      </c>
      <c r="J4460" s="2" t="s">
        <v>193</v>
      </c>
      <c r="K4460" s="6" t="str">
        <f>VLOOKUP(J4460,'Product Details'!B:C,2,0)</f>
        <v>Office_Supplies</v>
      </c>
      <c r="L4460" s="6" t="str">
        <f>VLOOKUP(J4460,'Product Details'!B:D,3,0)</f>
        <v>Art</v>
      </c>
      <c r="M4460" s="6" t="s">
        <v>6434</v>
      </c>
      <c r="N4460" s="2">
        <v>4577</v>
      </c>
      <c r="O4460" s="2">
        <v>4285</v>
      </c>
      <c r="P4460" s="2">
        <v>7</v>
      </c>
      <c r="Q4460" s="7">
        <f>O4460*P4460</f>
        <v>29995</v>
      </c>
      <c r="R4460" s="7">
        <f>N4460*P4460</f>
        <v>32039</v>
      </c>
      <c r="S4460" s="2">
        <v>53</v>
      </c>
      <c r="T4460" s="8">
        <f>R4460+S4460</f>
        <v>32092</v>
      </c>
      <c r="U4460" s="8">
        <f>T4460-Q4460</f>
        <v>2097</v>
      </c>
      <c r="V4460" s="2" t="s">
        <v>63</v>
      </c>
      <c r="W4460" s="31">
        <f>IF(T4460&lt;5000,T4460*2%,IF(T4460&lt;25000,T4460*5%,IF(T4460&lt;50000,T4460*7%,IF(T4460&lt;100000,T4460*9%,IF(T4460&lt;250000,T4460*12%,T4460*15%)))))</f>
        <v>2246.44</v>
      </c>
    </row>
    <row r="4461" spans="1:23" x14ac:dyDescent="0.3">
      <c r="A4461" s="2" t="s">
        <v>633</v>
      </c>
      <c r="B4461" s="4">
        <v>43353</v>
      </c>
      <c r="C4461" s="4">
        <v>43354</v>
      </c>
      <c r="D4461" s="2" t="s">
        <v>28</v>
      </c>
      <c r="E4461" s="2" t="s">
        <v>43</v>
      </c>
      <c r="F4461" s="2" t="s">
        <v>634</v>
      </c>
      <c r="G4461" s="5" t="str">
        <f>VLOOKUP(F4461,'Customer Info'!A:B,2,0)</f>
        <v>Rob</v>
      </c>
      <c r="H4461" s="5" t="str">
        <f>VLOOKUP(F4461,'Customer Info'!A:C,3,0)</f>
        <v>Haberlin</v>
      </c>
      <c r="I4461" s="5" t="str">
        <f>VLOOKUP(F4461,'Customer Info'!A:E,5,0)</f>
        <v>Harbin</v>
      </c>
      <c r="J4461" s="2" t="s">
        <v>499</v>
      </c>
      <c r="K4461" s="6" t="str">
        <f>VLOOKUP(J4461,'Product Details'!B:C,2,0)</f>
        <v>Furniture</v>
      </c>
      <c r="L4461" s="6" t="str">
        <f>VLOOKUP(J4461,'Product Details'!B:D,3,0)</f>
        <v>Tables</v>
      </c>
      <c r="M4461" s="6" t="s">
        <v>6537</v>
      </c>
      <c r="N4461" s="2">
        <v>4577</v>
      </c>
      <c r="O4461" s="2">
        <v>4285</v>
      </c>
      <c r="P4461" s="2">
        <v>7</v>
      </c>
      <c r="Q4461" s="7">
        <f>O4461*P4461</f>
        <v>29995</v>
      </c>
      <c r="R4461" s="7">
        <f>N4461*P4461</f>
        <v>32039</v>
      </c>
      <c r="S4461" s="2">
        <v>24</v>
      </c>
      <c r="T4461" s="8">
        <f>R4461+S4461</f>
        <v>32063</v>
      </c>
      <c r="U4461" s="8">
        <f>T4461-Q4461</f>
        <v>2068</v>
      </c>
      <c r="V4461" s="2" t="s">
        <v>63</v>
      </c>
      <c r="W4461" s="31">
        <f>IF(T4461&lt;5000,T4461*2%,IF(T4461&lt;25000,T4461*5%,IF(T4461&lt;50000,T4461*7%,IF(T4461&lt;100000,T4461*9%,IF(T4461&lt;250000,T4461*12%,T4461*15%)))))</f>
        <v>2244.4100000000003</v>
      </c>
    </row>
    <row r="4462" spans="1:23" x14ac:dyDescent="0.3">
      <c r="A4462" s="2" t="s">
        <v>3882</v>
      </c>
      <c r="B4462" s="4">
        <v>43907</v>
      </c>
      <c r="C4462" s="4">
        <v>43908</v>
      </c>
      <c r="D4462" s="2" t="s">
        <v>35</v>
      </c>
      <c r="E4462" s="2" t="s">
        <v>29</v>
      </c>
      <c r="F4462" s="2" t="s">
        <v>381</v>
      </c>
      <c r="G4462" s="5" t="str">
        <f>VLOOKUP(F4462,'Customer Info'!A:B,2,0)</f>
        <v>Andrew</v>
      </c>
      <c r="H4462" s="5" t="str">
        <f>VLOOKUP(F4462,'Customer Info'!A:C,3,0)</f>
        <v>Gjertsen</v>
      </c>
      <c r="I4462" s="5" t="str">
        <f>VLOOKUP(F4462,'Customer Info'!A:E,5,0)</f>
        <v>Hamburg</v>
      </c>
      <c r="J4462" s="2" t="s">
        <v>1396</v>
      </c>
      <c r="K4462" s="6" t="str">
        <f>VLOOKUP(J4462,'Product Details'!B:C,2,0)</f>
        <v>Technology</v>
      </c>
      <c r="L4462" s="6" t="str">
        <f>VLOOKUP(J4462,'Product Details'!B:D,3,0)</f>
        <v>Phones</v>
      </c>
      <c r="M4462" s="6" t="s">
        <v>6550</v>
      </c>
      <c r="N4462" s="2">
        <v>8022</v>
      </c>
      <c r="O4462" s="2">
        <v>7868</v>
      </c>
      <c r="P4462" s="2">
        <v>4</v>
      </c>
      <c r="Q4462" s="7">
        <f>O4462*P4462</f>
        <v>31472</v>
      </c>
      <c r="R4462" s="7">
        <f>N4462*P4462</f>
        <v>32088</v>
      </c>
      <c r="S4462" s="2">
        <v>91</v>
      </c>
      <c r="T4462" s="8">
        <f>R4462+S4462</f>
        <v>32179</v>
      </c>
      <c r="U4462" s="8">
        <f>T4462-Q4462</f>
        <v>707</v>
      </c>
      <c r="V4462" s="2" t="s">
        <v>33</v>
      </c>
      <c r="W4462" s="31">
        <f>IF(T4462&lt;5000,T4462*2%,IF(T4462&lt;25000,T4462*5%,IF(T4462&lt;50000,T4462*7%,IF(T4462&lt;100000,T4462*9%,IF(T4462&lt;250000,T4462*12%,T4462*15%)))))</f>
        <v>2252.5300000000002</v>
      </c>
    </row>
    <row r="4463" spans="1:23" x14ac:dyDescent="0.3">
      <c r="A4463" s="2" t="s">
        <v>377</v>
      </c>
      <c r="B4463" s="4">
        <v>43300</v>
      </c>
      <c r="C4463" s="4">
        <v>43301</v>
      </c>
      <c r="D4463" s="2" t="s">
        <v>28</v>
      </c>
      <c r="E4463" s="2" t="s">
        <v>36</v>
      </c>
      <c r="F4463" s="2" t="s">
        <v>378</v>
      </c>
      <c r="G4463" s="5" t="str">
        <f>VLOOKUP(F4463,'Customer Info'!A:B,2,0)</f>
        <v>Stuart</v>
      </c>
      <c r="H4463" s="5" t="str">
        <f>VLOOKUP(F4463,'Customer Info'!A:C,3,0)</f>
        <v>Calhoun</v>
      </c>
      <c r="I4463" s="5" t="str">
        <f>VLOOKUP(F4463,'Customer Info'!A:E,5,0)</f>
        <v>Pforzheim</v>
      </c>
      <c r="J4463" s="2" t="s">
        <v>379</v>
      </c>
      <c r="K4463" s="6" t="str">
        <f>VLOOKUP(J4463,'Product Details'!B:C,2,0)</f>
        <v>Office_Supplies</v>
      </c>
      <c r="L4463" s="6" t="str">
        <f>VLOOKUP(J4463,'Product Details'!B:D,3,0)</f>
        <v>Fasteners</v>
      </c>
      <c r="M4463" s="6" t="s">
        <v>6558</v>
      </c>
      <c r="N4463" s="2">
        <v>8026</v>
      </c>
      <c r="O4463" s="2">
        <v>7572</v>
      </c>
      <c r="P4463" s="2">
        <v>4</v>
      </c>
      <c r="Q4463" s="7">
        <f>O4463*P4463</f>
        <v>30288</v>
      </c>
      <c r="R4463" s="7">
        <f>N4463*P4463</f>
        <v>32104</v>
      </c>
      <c r="S4463" s="2">
        <v>87</v>
      </c>
      <c r="T4463" s="8">
        <f>R4463+S4463</f>
        <v>32191</v>
      </c>
      <c r="U4463" s="8">
        <f>T4463-Q4463</f>
        <v>1903</v>
      </c>
      <c r="V4463" s="2" t="s">
        <v>30</v>
      </c>
      <c r="W4463" s="31">
        <f>IF(T4463&lt;5000,T4463*2%,IF(T4463&lt;25000,T4463*5%,IF(T4463&lt;50000,T4463*7%,IF(T4463&lt;100000,T4463*9%,IF(T4463&lt;250000,T4463*12%,T4463*15%)))))</f>
        <v>2253.3700000000003</v>
      </c>
    </row>
    <row r="4464" spans="1:23" x14ac:dyDescent="0.3">
      <c r="A4464" s="2" t="s">
        <v>2447</v>
      </c>
      <c r="B4464" s="4">
        <v>43564</v>
      </c>
      <c r="C4464" s="4">
        <v>43565</v>
      </c>
      <c r="D4464" s="2" t="s">
        <v>28</v>
      </c>
      <c r="E4464" s="2" t="s">
        <v>91</v>
      </c>
      <c r="F4464" s="2" t="s">
        <v>1798</v>
      </c>
      <c r="G4464" s="5" t="str">
        <f>VLOOKUP(F4464,'Customer Info'!A:B,2,0)</f>
        <v>Darren</v>
      </c>
      <c r="H4464" s="5" t="str">
        <f>VLOOKUP(F4464,'Customer Info'!A:C,3,0)</f>
        <v>Budd</v>
      </c>
      <c r="I4464" s="5" t="str">
        <f>VLOOKUP(F4464,'Customer Info'!A:E,5,0)</f>
        <v>Jakarta</v>
      </c>
      <c r="J4464" s="2" t="s">
        <v>269</v>
      </c>
      <c r="K4464" s="6" t="str">
        <f>VLOOKUP(J4464,'Product Details'!B:C,2,0)</f>
        <v>Furniture</v>
      </c>
      <c r="L4464" s="6" t="str">
        <f>VLOOKUP(J4464,'Product Details'!B:D,3,0)</f>
        <v>Furnishings</v>
      </c>
      <c r="M4464" s="6" t="s">
        <v>6523</v>
      </c>
      <c r="N4464" s="2">
        <v>8026</v>
      </c>
      <c r="O4464" s="2">
        <v>7572</v>
      </c>
      <c r="P4464" s="2">
        <v>4</v>
      </c>
      <c r="Q4464" s="7">
        <f>O4464*P4464</f>
        <v>30288</v>
      </c>
      <c r="R4464" s="7">
        <f>N4464*P4464</f>
        <v>32104</v>
      </c>
      <c r="S4464" s="2">
        <v>68</v>
      </c>
      <c r="T4464" s="8">
        <f>R4464+S4464</f>
        <v>32172</v>
      </c>
      <c r="U4464" s="8">
        <f>T4464-Q4464</f>
        <v>1884</v>
      </c>
      <c r="V4464" s="2" t="s">
        <v>33</v>
      </c>
      <c r="W4464" s="31">
        <f>IF(T4464&lt;5000,T4464*2%,IF(T4464&lt;25000,T4464*5%,IF(T4464&lt;50000,T4464*7%,IF(T4464&lt;100000,T4464*9%,IF(T4464&lt;250000,T4464*12%,T4464*15%)))))</f>
        <v>2252.0400000000004</v>
      </c>
    </row>
    <row r="4465" spans="1:23" x14ac:dyDescent="0.3">
      <c r="A4465" s="2" t="s">
        <v>3370</v>
      </c>
      <c r="B4465" s="4">
        <v>43498</v>
      </c>
      <c r="C4465" s="4">
        <v>43500</v>
      </c>
      <c r="D4465" s="2" t="s">
        <v>28</v>
      </c>
      <c r="E4465" s="2" t="s">
        <v>68</v>
      </c>
      <c r="F4465" s="2" t="s">
        <v>1274</v>
      </c>
      <c r="G4465" s="5" t="str">
        <f>VLOOKUP(F4465,'Customer Info'!A:B,2,0)</f>
        <v>Joel</v>
      </c>
      <c r="H4465" s="5" t="str">
        <f>VLOOKUP(F4465,'Customer Info'!A:C,3,0)</f>
        <v>Eaton</v>
      </c>
      <c r="I4465" s="5" t="str">
        <f>VLOOKUP(F4465,'Customer Info'!A:E,5,0)</f>
        <v>Nuremberg</v>
      </c>
      <c r="J4465" s="2" t="s">
        <v>273</v>
      </c>
      <c r="K4465" s="6" t="str">
        <f>VLOOKUP(J4465,'Product Details'!B:C,2,0)</f>
        <v>Furniture</v>
      </c>
      <c r="L4465" s="6" t="str">
        <f>VLOOKUP(J4465,'Product Details'!B:D,3,0)</f>
        <v>Tables</v>
      </c>
      <c r="M4465" s="6" t="s">
        <v>6494</v>
      </c>
      <c r="N4465" s="2">
        <v>8026</v>
      </c>
      <c r="O4465" s="2">
        <v>7572</v>
      </c>
      <c r="P4465" s="2">
        <v>4</v>
      </c>
      <c r="Q4465" s="7">
        <f>O4465*P4465</f>
        <v>30288</v>
      </c>
      <c r="R4465" s="7">
        <f>N4465*P4465</f>
        <v>32104</v>
      </c>
      <c r="S4465" s="2">
        <v>58</v>
      </c>
      <c r="T4465" s="8">
        <f>R4465+S4465</f>
        <v>32162</v>
      </c>
      <c r="U4465" s="8">
        <f>T4465-Q4465</f>
        <v>1874</v>
      </c>
      <c r="V4465" s="2" t="s">
        <v>33</v>
      </c>
      <c r="W4465" s="31">
        <f>IF(T4465&lt;5000,T4465*2%,IF(T4465&lt;25000,T4465*5%,IF(T4465&lt;50000,T4465*7%,IF(T4465&lt;100000,T4465*9%,IF(T4465&lt;250000,T4465*12%,T4465*15%)))))</f>
        <v>2251.34</v>
      </c>
    </row>
    <row r="4466" spans="1:23" x14ac:dyDescent="0.3">
      <c r="A4466" s="2" t="s">
        <v>3775</v>
      </c>
      <c r="B4466" s="4">
        <v>44095</v>
      </c>
      <c r="C4466" s="4">
        <v>44096</v>
      </c>
      <c r="D4466" s="2" t="s">
        <v>28</v>
      </c>
      <c r="E4466" s="2" t="s">
        <v>91</v>
      </c>
      <c r="F4466" s="2" t="s">
        <v>766</v>
      </c>
      <c r="G4466" s="5" t="str">
        <f>VLOOKUP(F4466,'Customer Info'!A:B,2,0)</f>
        <v>Brad</v>
      </c>
      <c r="H4466" s="5" t="str">
        <f>VLOOKUP(F4466,'Customer Info'!A:C,3,0)</f>
        <v>Thomas</v>
      </c>
      <c r="I4466" s="5" t="str">
        <f>VLOOKUP(F4466,'Customer Info'!A:E,5,0)</f>
        <v>Udaipur</v>
      </c>
      <c r="J4466" s="2" t="s">
        <v>190</v>
      </c>
      <c r="K4466" s="6" t="str">
        <f>VLOOKUP(J4466,'Product Details'!B:C,2,0)</f>
        <v>Furniture</v>
      </c>
      <c r="L4466" s="6" t="str">
        <f>VLOOKUP(J4466,'Product Details'!B:D,3,0)</f>
        <v>Tables</v>
      </c>
      <c r="M4466" s="6" t="s">
        <v>6471</v>
      </c>
      <c r="N4466" s="2">
        <v>8026</v>
      </c>
      <c r="O4466" s="2">
        <v>7572</v>
      </c>
      <c r="P4466" s="2">
        <v>4</v>
      </c>
      <c r="Q4466" s="7">
        <f>O4466*P4466</f>
        <v>30288</v>
      </c>
      <c r="R4466" s="7">
        <f>N4466*P4466</f>
        <v>32104</v>
      </c>
      <c r="S4466" s="2">
        <v>34</v>
      </c>
      <c r="T4466" s="8">
        <f>R4466+S4466</f>
        <v>32138</v>
      </c>
      <c r="U4466" s="8">
        <f>T4466-Q4466</f>
        <v>1850</v>
      </c>
      <c r="V4466" s="2" t="s">
        <v>71</v>
      </c>
      <c r="W4466" s="31">
        <f>IF(T4466&lt;5000,T4466*2%,IF(T4466&lt;25000,T4466*5%,IF(T4466&lt;50000,T4466*7%,IF(T4466&lt;100000,T4466*9%,IF(T4466&lt;250000,T4466*12%,T4466*15%)))))</f>
        <v>2249.6600000000003</v>
      </c>
    </row>
    <row r="4467" spans="1:23" x14ac:dyDescent="0.3">
      <c r="A4467" s="2" t="s">
        <v>5451</v>
      </c>
      <c r="B4467" s="4">
        <v>43986</v>
      </c>
      <c r="C4467" s="4">
        <v>43988</v>
      </c>
      <c r="D4467" s="2" t="s">
        <v>28</v>
      </c>
      <c r="E4467" s="2" t="s">
        <v>68</v>
      </c>
      <c r="F4467" s="2" t="s">
        <v>537</v>
      </c>
      <c r="G4467" s="5" t="str">
        <f>VLOOKUP(F4467,'Customer Info'!A:B,2,0)</f>
        <v>Jessica</v>
      </c>
      <c r="H4467" s="5" t="str">
        <f>VLOOKUP(F4467,'Customer Info'!A:C,3,0)</f>
        <v>Myrick</v>
      </c>
      <c r="I4467" s="5" t="str">
        <f>VLOOKUP(F4467,'Customer Info'!A:E,5,0)</f>
        <v>Krefeld</v>
      </c>
      <c r="J4467" s="2" t="s">
        <v>204</v>
      </c>
      <c r="K4467" s="6" t="str">
        <f>VLOOKUP(J4467,'Product Details'!B:C,2,0)</f>
        <v>Office_Supplies</v>
      </c>
      <c r="L4467" s="6" t="str">
        <f>VLOOKUP(J4467,'Product Details'!B:D,3,0)</f>
        <v>Labels</v>
      </c>
      <c r="M4467" s="6" t="s">
        <v>6516</v>
      </c>
      <c r="N4467" s="2">
        <v>6481</v>
      </c>
      <c r="O4467" s="2">
        <v>5884</v>
      </c>
      <c r="P4467" s="2">
        <v>5</v>
      </c>
      <c r="Q4467" s="7">
        <f>O4467*P4467</f>
        <v>29420</v>
      </c>
      <c r="R4467" s="7">
        <f>N4467*P4467</f>
        <v>32405</v>
      </c>
      <c r="S4467" s="2">
        <v>91</v>
      </c>
      <c r="T4467" s="8">
        <f>R4467+S4467</f>
        <v>32496</v>
      </c>
      <c r="U4467" s="8">
        <f>T4467-Q4467</f>
        <v>3076</v>
      </c>
      <c r="V4467" s="2" t="s">
        <v>71</v>
      </c>
      <c r="W4467" s="31">
        <f>IF(T4467&lt;5000,T4467*2%,IF(T4467&lt;25000,T4467*5%,IF(T4467&lt;50000,T4467*7%,IF(T4467&lt;100000,T4467*9%,IF(T4467&lt;250000,T4467*12%,T4467*15%)))))</f>
        <v>2274.7200000000003</v>
      </c>
    </row>
    <row r="4468" spans="1:23" x14ac:dyDescent="0.3">
      <c r="A4468" s="2" t="s">
        <v>4315</v>
      </c>
      <c r="B4468" s="4">
        <v>43596</v>
      </c>
      <c r="C4468" s="4">
        <v>43597</v>
      </c>
      <c r="D4468" s="2" t="s">
        <v>28</v>
      </c>
      <c r="E4468" s="2" t="s">
        <v>91</v>
      </c>
      <c r="F4468" s="2" t="s">
        <v>1742</v>
      </c>
      <c r="G4468" s="5" t="str">
        <f>VLOOKUP(F4468,'Customer Info'!A:B,2,0)</f>
        <v>Dave</v>
      </c>
      <c r="H4468" s="5" t="str">
        <f>VLOOKUP(F4468,'Customer Info'!A:C,3,0)</f>
        <v>Poirier</v>
      </c>
      <c r="I4468" s="5" t="str">
        <f>VLOOKUP(F4468,'Customer Info'!A:E,5,0)</f>
        <v>Suizhou</v>
      </c>
      <c r="J4468" s="2" t="s">
        <v>80</v>
      </c>
      <c r="K4468" s="6" t="str">
        <f>VLOOKUP(J4468,'Product Details'!B:C,2,0)</f>
        <v>Technology</v>
      </c>
      <c r="L4468" s="6" t="str">
        <f>VLOOKUP(J4468,'Product Details'!B:D,3,0)</f>
        <v>Phones</v>
      </c>
      <c r="M4468" s="6" t="s">
        <v>6433</v>
      </c>
      <c r="N4468" s="2">
        <v>6481</v>
      </c>
      <c r="O4468" s="2">
        <v>5884</v>
      </c>
      <c r="P4468" s="2">
        <v>5</v>
      </c>
      <c r="Q4468" s="7">
        <f>O4468*P4468</f>
        <v>29420</v>
      </c>
      <c r="R4468" s="7">
        <f>N4468*P4468</f>
        <v>32405</v>
      </c>
      <c r="S4468" s="2">
        <v>66</v>
      </c>
      <c r="T4468" s="8">
        <f>R4468+S4468</f>
        <v>32471</v>
      </c>
      <c r="U4468" s="8">
        <f>T4468-Q4468</f>
        <v>3051</v>
      </c>
      <c r="V4468" s="2" t="s">
        <v>33</v>
      </c>
      <c r="W4468" s="31">
        <f>IF(T4468&lt;5000,T4468*2%,IF(T4468&lt;25000,T4468*5%,IF(T4468&lt;50000,T4468*7%,IF(T4468&lt;100000,T4468*9%,IF(T4468&lt;250000,T4468*12%,T4468*15%)))))</f>
        <v>2272.9700000000003</v>
      </c>
    </row>
    <row r="4469" spans="1:23" x14ac:dyDescent="0.3">
      <c r="A4469" s="2" t="s">
        <v>3547</v>
      </c>
      <c r="B4469" s="4">
        <v>43487</v>
      </c>
      <c r="C4469" s="4">
        <v>43489</v>
      </c>
      <c r="D4469" s="2" t="s">
        <v>35</v>
      </c>
      <c r="E4469" s="2" t="s">
        <v>48</v>
      </c>
      <c r="F4469" s="2" t="s">
        <v>430</v>
      </c>
      <c r="G4469" s="5" t="str">
        <f>VLOOKUP(F4469,'Customer Info'!A:B,2,0)</f>
        <v>Dennis</v>
      </c>
      <c r="H4469" s="5" t="str">
        <f>VLOOKUP(F4469,'Customer Info'!A:C,3,0)</f>
        <v>Pardue</v>
      </c>
      <c r="I4469" s="5" t="str">
        <f>VLOOKUP(F4469,'Customer Info'!A:E,5,0)</f>
        <v>Pekalongan</v>
      </c>
      <c r="J4469" s="2" t="s">
        <v>840</v>
      </c>
      <c r="K4469" s="6" t="str">
        <f>VLOOKUP(J4469,'Product Details'!B:C,2,0)</f>
        <v>Office_Supplies</v>
      </c>
      <c r="L4469" s="6" t="str">
        <f>VLOOKUP(J4469,'Product Details'!B:D,3,0)</f>
        <v>Envelopes</v>
      </c>
      <c r="M4469" s="6" t="s">
        <v>6483</v>
      </c>
      <c r="N4469" s="2">
        <v>6520</v>
      </c>
      <c r="O4469" s="2">
        <v>5985</v>
      </c>
      <c r="P4469" s="2">
        <v>5</v>
      </c>
      <c r="Q4469" s="7">
        <f>O4469*P4469</f>
        <v>29925</v>
      </c>
      <c r="R4469" s="7">
        <f>N4469*P4469</f>
        <v>32600</v>
      </c>
      <c r="S4469" s="2">
        <v>38</v>
      </c>
      <c r="T4469" s="8">
        <f>R4469+S4469</f>
        <v>32638</v>
      </c>
      <c r="U4469" s="8">
        <f>T4469-Q4469</f>
        <v>2713</v>
      </c>
      <c r="V4469" s="2" t="s">
        <v>63</v>
      </c>
      <c r="W4469" s="31">
        <f>IF(T4469&lt;5000,T4469*2%,IF(T4469&lt;25000,T4469*5%,IF(T4469&lt;50000,T4469*7%,IF(T4469&lt;100000,T4469*9%,IF(T4469&lt;250000,T4469*12%,T4469*15%)))))</f>
        <v>2284.6600000000003</v>
      </c>
    </row>
    <row r="4470" spans="1:23" x14ac:dyDescent="0.3">
      <c r="A4470" s="2" t="s">
        <v>943</v>
      </c>
      <c r="B4470" s="4">
        <v>43610</v>
      </c>
      <c r="C4470" s="4">
        <v>43610</v>
      </c>
      <c r="D4470" s="2" t="s">
        <v>35</v>
      </c>
      <c r="E4470" s="2" t="s">
        <v>91</v>
      </c>
      <c r="F4470" s="2" t="s">
        <v>868</v>
      </c>
      <c r="G4470" s="5" t="str">
        <f>VLOOKUP(F4470,'Customer Info'!A:B,2,0)</f>
        <v>Brian</v>
      </c>
      <c r="H4470" s="5" t="str">
        <f>VLOOKUP(F4470,'Customer Info'!A:C,3,0)</f>
        <v>Stugart</v>
      </c>
      <c r="I4470" s="5" t="str">
        <f>VLOOKUP(F4470,'Customer Info'!A:E,5,0)</f>
        <v>Jakarta</v>
      </c>
      <c r="J4470" s="2" t="s">
        <v>140</v>
      </c>
      <c r="K4470" s="6" t="str">
        <f>VLOOKUP(J4470,'Product Details'!B:C,2,0)</f>
        <v>Furniture</v>
      </c>
      <c r="L4470" s="6" t="str">
        <f>VLOOKUP(J4470,'Product Details'!B:D,3,0)</f>
        <v>Chairs</v>
      </c>
      <c r="M4470" s="6" t="s">
        <v>6512</v>
      </c>
      <c r="N4470" s="2">
        <v>8160</v>
      </c>
      <c r="O4470" s="2">
        <v>7475</v>
      </c>
      <c r="P4470" s="2">
        <v>4</v>
      </c>
      <c r="Q4470" s="7">
        <f>O4470*P4470</f>
        <v>29900</v>
      </c>
      <c r="R4470" s="7">
        <f>N4470*P4470</f>
        <v>32640</v>
      </c>
      <c r="S4470" s="2">
        <v>75</v>
      </c>
      <c r="T4470" s="8">
        <f>R4470+S4470</f>
        <v>32715</v>
      </c>
      <c r="U4470" s="8">
        <f>T4470-Q4470</f>
        <v>2815</v>
      </c>
      <c r="V4470" s="2" t="s">
        <v>33</v>
      </c>
      <c r="W4470" s="31">
        <f>IF(T4470&lt;5000,T4470*2%,IF(T4470&lt;25000,T4470*5%,IF(T4470&lt;50000,T4470*7%,IF(T4470&lt;100000,T4470*9%,IF(T4470&lt;250000,T4470*12%,T4470*15%)))))</f>
        <v>2290.0500000000002</v>
      </c>
    </row>
    <row r="4471" spans="1:23" x14ac:dyDescent="0.3">
      <c r="A4471" s="2" t="s">
        <v>5041</v>
      </c>
      <c r="B4471" s="4">
        <v>43792</v>
      </c>
      <c r="C4471" s="4">
        <v>43792</v>
      </c>
      <c r="D4471" s="2" t="s">
        <v>28</v>
      </c>
      <c r="E4471" s="2" t="s">
        <v>91</v>
      </c>
      <c r="F4471" s="2" t="s">
        <v>1853</v>
      </c>
      <c r="G4471" s="5" t="str">
        <f>VLOOKUP(F4471,'Customer Info'!A:B,2,0)</f>
        <v>Becky</v>
      </c>
      <c r="H4471" s="5" t="str">
        <f>VLOOKUP(F4471,'Customer Info'!A:C,3,0)</f>
        <v>Castell</v>
      </c>
      <c r="I4471" s="5" t="str">
        <f>VLOOKUP(F4471,'Customer Info'!A:E,5,0)</f>
        <v>Berlin</v>
      </c>
      <c r="J4471" s="2" t="s">
        <v>62</v>
      </c>
      <c r="K4471" s="6" t="str">
        <f>VLOOKUP(J4471,'Product Details'!B:C,2,0)</f>
        <v>Office_Supplies</v>
      </c>
      <c r="L4471" s="6" t="str">
        <f>VLOOKUP(J4471,'Product Details'!B:D,3,0)</f>
        <v>Envelopes</v>
      </c>
      <c r="M4471" s="6" t="s">
        <v>6482</v>
      </c>
      <c r="N4471" s="2">
        <v>3275</v>
      </c>
      <c r="O4471" s="2">
        <v>3090</v>
      </c>
      <c r="P4471" s="2">
        <v>10</v>
      </c>
      <c r="Q4471" s="7">
        <f>O4471*P4471</f>
        <v>30900</v>
      </c>
      <c r="R4471" s="7">
        <f>N4471*P4471</f>
        <v>32750</v>
      </c>
      <c r="S4471" s="2">
        <v>82</v>
      </c>
      <c r="T4471" s="8">
        <f>R4471+S4471</f>
        <v>32832</v>
      </c>
      <c r="U4471" s="8">
        <f>T4471-Q4471</f>
        <v>1932</v>
      </c>
      <c r="V4471" s="2" t="s">
        <v>33</v>
      </c>
      <c r="W4471" s="31">
        <f>IF(T4471&lt;5000,T4471*2%,IF(T4471&lt;25000,T4471*5%,IF(T4471&lt;50000,T4471*7%,IF(T4471&lt;100000,T4471*9%,IF(T4471&lt;250000,T4471*12%,T4471*15%)))))</f>
        <v>2298.2400000000002</v>
      </c>
    </row>
    <row r="4472" spans="1:23" x14ac:dyDescent="0.3">
      <c r="A4472" s="2" t="s">
        <v>5063</v>
      </c>
      <c r="B4472" s="4">
        <v>43589</v>
      </c>
      <c r="C4472" s="4">
        <v>43590</v>
      </c>
      <c r="D4472" s="2" t="s">
        <v>35</v>
      </c>
      <c r="E4472" s="2" t="s">
        <v>36</v>
      </c>
      <c r="F4472" s="2" t="s">
        <v>799</v>
      </c>
      <c r="G4472" s="5" t="str">
        <f>VLOOKUP(F4472,'Customer Info'!A:B,2,0)</f>
        <v>Tamara</v>
      </c>
      <c r="H4472" s="5" t="str">
        <f>VLOOKUP(F4472,'Customer Info'!A:C,3,0)</f>
        <v>Chand</v>
      </c>
      <c r="I4472" s="5" t="str">
        <f>VLOOKUP(F4472,'Customer Info'!A:E,5,0)</f>
        <v>Canberra</v>
      </c>
      <c r="J4472" s="2" t="s">
        <v>143</v>
      </c>
      <c r="K4472" s="6" t="str">
        <f>VLOOKUP(J4472,'Product Details'!B:C,2,0)</f>
        <v>Office_Supplies</v>
      </c>
      <c r="L4472" s="6" t="str">
        <f>VLOOKUP(J4472,'Product Details'!B:D,3,0)</f>
        <v>Binders</v>
      </c>
      <c r="M4472" s="6" t="s">
        <v>6487</v>
      </c>
      <c r="N4472" s="2">
        <v>8199</v>
      </c>
      <c r="O4472" s="2">
        <v>7523</v>
      </c>
      <c r="P4472" s="2">
        <v>4</v>
      </c>
      <c r="Q4472" s="7">
        <f>O4472*P4472</f>
        <v>30092</v>
      </c>
      <c r="R4472" s="7">
        <f>N4472*P4472</f>
        <v>32796</v>
      </c>
      <c r="S4472" s="2">
        <v>65</v>
      </c>
      <c r="T4472" s="8">
        <f>R4472+S4472</f>
        <v>32861</v>
      </c>
      <c r="U4472" s="8">
        <f>T4472-Q4472</f>
        <v>2769</v>
      </c>
      <c r="V4472" s="2" t="s">
        <v>33</v>
      </c>
      <c r="W4472" s="31">
        <f>IF(T4472&lt;5000,T4472*2%,IF(T4472&lt;25000,T4472*5%,IF(T4472&lt;50000,T4472*7%,IF(T4472&lt;100000,T4472*9%,IF(T4472&lt;250000,T4472*12%,T4472*15%)))))</f>
        <v>2300.2700000000004</v>
      </c>
    </row>
    <row r="4473" spans="1:23" x14ac:dyDescent="0.3">
      <c r="A4473" s="2" t="s">
        <v>974</v>
      </c>
      <c r="B4473" s="4">
        <v>43756</v>
      </c>
      <c r="C4473" s="4">
        <v>43757</v>
      </c>
      <c r="D4473" s="2" t="s">
        <v>35</v>
      </c>
      <c r="E4473" s="2" t="s">
        <v>29</v>
      </c>
      <c r="F4473" s="2" t="s">
        <v>975</v>
      </c>
      <c r="G4473" s="5" t="str">
        <f>VLOOKUP(F4473,'Customer Info'!A:B,2,0)</f>
        <v>Hunter</v>
      </c>
      <c r="H4473" s="5" t="str">
        <f>VLOOKUP(F4473,'Customer Info'!A:C,3,0)</f>
        <v>Glantz</v>
      </c>
      <c r="I4473" s="5" t="str">
        <f>VLOOKUP(F4473,'Customer Info'!A:E,5,0)</f>
        <v>Panihati</v>
      </c>
      <c r="J4473" s="2" t="s">
        <v>622</v>
      </c>
      <c r="K4473" s="6" t="str">
        <f>VLOOKUP(J4473,'Product Details'!B:C,2,0)</f>
        <v>Office_Supplies</v>
      </c>
      <c r="L4473" s="6" t="str">
        <f>VLOOKUP(J4473,'Product Details'!B:D,3,0)</f>
        <v>Storage</v>
      </c>
      <c r="M4473" s="6" t="s">
        <v>6547</v>
      </c>
      <c r="N4473" s="2">
        <v>8199</v>
      </c>
      <c r="O4473" s="2">
        <v>7523</v>
      </c>
      <c r="P4473" s="2">
        <v>4</v>
      </c>
      <c r="Q4473" s="7">
        <f>O4473*P4473</f>
        <v>30092</v>
      </c>
      <c r="R4473" s="7">
        <f>N4473*P4473</f>
        <v>32796</v>
      </c>
      <c r="S4473" s="2">
        <v>43</v>
      </c>
      <c r="T4473" s="8">
        <f>R4473+S4473</f>
        <v>32839</v>
      </c>
      <c r="U4473" s="8">
        <f>T4473-Q4473</f>
        <v>2747</v>
      </c>
      <c r="V4473" s="2" t="s">
        <v>30</v>
      </c>
      <c r="W4473" s="31">
        <f>IF(T4473&lt;5000,T4473*2%,IF(T4473&lt;25000,T4473*5%,IF(T4473&lt;50000,T4473*7%,IF(T4473&lt;100000,T4473*9%,IF(T4473&lt;250000,T4473*12%,T4473*15%)))))</f>
        <v>2298.73</v>
      </c>
    </row>
    <row r="4474" spans="1:23" x14ac:dyDescent="0.3">
      <c r="A4474" s="2" t="s">
        <v>3307</v>
      </c>
      <c r="B4474" s="4">
        <v>43616</v>
      </c>
      <c r="C4474" s="4">
        <v>43617</v>
      </c>
      <c r="D4474" s="2" t="s">
        <v>35</v>
      </c>
      <c r="E4474" s="2" t="s">
        <v>36</v>
      </c>
      <c r="F4474" s="2" t="s">
        <v>315</v>
      </c>
      <c r="G4474" s="5" t="str">
        <f>VLOOKUP(F4474,'Customer Info'!A:B,2,0)</f>
        <v>Cyra</v>
      </c>
      <c r="H4474" s="5" t="str">
        <f>VLOOKUP(F4474,'Customer Info'!A:C,3,0)</f>
        <v>Reiten</v>
      </c>
      <c r="I4474" s="5" t="str">
        <f>VLOOKUP(F4474,'Customer Info'!A:E,5,0)</f>
        <v>Samarinda</v>
      </c>
      <c r="J4474" s="2" t="s">
        <v>313</v>
      </c>
      <c r="K4474" s="6" t="str">
        <f>VLOOKUP(J4474,'Product Details'!B:C,2,0)</f>
        <v>Technology</v>
      </c>
      <c r="L4474" s="6" t="str">
        <f>VLOOKUP(J4474,'Product Details'!B:D,3,0)</f>
        <v>Copiers</v>
      </c>
      <c r="M4474" s="6" t="s">
        <v>6435</v>
      </c>
      <c r="N4474" s="2">
        <v>8199</v>
      </c>
      <c r="O4474" s="2">
        <v>7523</v>
      </c>
      <c r="P4474" s="2">
        <v>4</v>
      </c>
      <c r="Q4474" s="7">
        <f>O4474*P4474</f>
        <v>30092</v>
      </c>
      <c r="R4474" s="7">
        <f>N4474*P4474</f>
        <v>32796</v>
      </c>
      <c r="S4474" s="2">
        <v>23</v>
      </c>
      <c r="T4474" s="8">
        <f>R4474+S4474</f>
        <v>32819</v>
      </c>
      <c r="U4474" s="8">
        <f>T4474-Q4474</f>
        <v>2727</v>
      </c>
      <c r="V4474" s="2" t="s">
        <v>33</v>
      </c>
      <c r="W4474" s="31">
        <f>IF(T4474&lt;5000,T4474*2%,IF(T4474&lt;25000,T4474*5%,IF(T4474&lt;50000,T4474*7%,IF(T4474&lt;100000,T4474*9%,IF(T4474&lt;250000,T4474*12%,T4474*15%)))))</f>
        <v>2297.3300000000004</v>
      </c>
    </row>
    <row r="4475" spans="1:23" x14ac:dyDescent="0.3">
      <c r="A4475" s="2" t="s">
        <v>1617</v>
      </c>
      <c r="B4475" s="4">
        <v>44143</v>
      </c>
      <c r="C4475" s="4">
        <v>44145</v>
      </c>
      <c r="D4475" s="2" t="s">
        <v>35</v>
      </c>
      <c r="E4475" s="2" t="s">
        <v>36</v>
      </c>
      <c r="F4475" s="2" t="s">
        <v>1289</v>
      </c>
      <c r="G4475" s="5" t="str">
        <f>VLOOKUP(F4475,'Customer Info'!A:B,2,0)</f>
        <v>Jeremy</v>
      </c>
      <c r="H4475" s="5" t="str">
        <f>VLOOKUP(F4475,'Customer Info'!A:C,3,0)</f>
        <v>Ellison</v>
      </c>
      <c r="I4475" s="5" t="str">
        <f>VLOOKUP(F4475,'Customer Info'!A:E,5,0)</f>
        <v>Faridabad</v>
      </c>
      <c r="J4475" s="2" t="s">
        <v>379</v>
      </c>
      <c r="K4475" s="6" t="str">
        <f>VLOOKUP(J4475,'Product Details'!B:C,2,0)</f>
        <v>Office_Supplies</v>
      </c>
      <c r="L4475" s="6" t="str">
        <f>VLOOKUP(J4475,'Product Details'!B:D,3,0)</f>
        <v>Fasteners</v>
      </c>
      <c r="M4475" s="6" t="s">
        <v>6558</v>
      </c>
      <c r="N4475" s="2">
        <v>8199</v>
      </c>
      <c r="O4475" s="2">
        <v>7523</v>
      </c>
      <c r="P4475" s="2">
        <v>4</v>
      </c>
      <c r="Q4475" s="7">
        <f>O4475*P4475</f>
        <v>30092</v>
      </c>
      <c r="R4475" s="7">
        <f>N4475*P4475</f>
        <v>32796</v>
      </c>
      <c r="S4475" s="2">
        <v>22</v>
      </c>
      <c r="T4475" s="8">
        <f>R4475+S4475</f>
        <v>32818</v>
      </c>
      <c r="U4475" s="8">
        <f>T4475-Q4475</f>
        <v>2726</v>
      </c>
      <c r="V4475" s="2" t="s">
        <v>63</v>
      </c>
      <c r="W4475" s="31">
        <f>IF(T4475&lt;5000,T4475*2%,IF(T4475&lt;25000,T4475*5%,IF(T4475&lt;50000,T4475*7%,IF(T4475&lt;100000,T4475*9%,IF(T4475&lt;250000,T4475*12%,T4475*15%)))))</f>
        <v>2297.2600000000002</v>
      </c>
    </row>
    <row r="4476" spans="1:23" x14ac:dyDescent="0.3">
      <c r="A4476" s="2" t="s">
        <v>2584</v>
      </c>
      <c r="B4476" s="4">
        <v>43940</v>
      </c>
      <c r="C4476" s="4">
        <v>43941</v>
      </c>
      <c r="D4476" s="2" t="s">
        <v>28</v>
      </c>
      <c r="E4476" s="2" t="s">
        <v>36</v>
      </c>
      <c r="F4476" s="2" t="s">
        <v>375</v>
      </c>
      <c r="G4476" s="5" t="str">
        <f>VLOOKUP(F4476,'Customer Info'!A:B,2,0)</f>
        <v>Joy</v>
      </c>
      <c r="H4476" s="5" t="str">
        <f>VLOOKUP(F4476,'Customer Info'!A:C,3,0)</f>
        <v>Daniels</v>
      </c>
      <c r="I4476" s="5" t="str">
        <f>VLOOKUP(F4476,'Customer Info'!A:E,5,0)</f>
        <v>Cairns</v>
      </c>
      <c r="J4476" s="2" t="s">
        <v>514</v>
      </c>
      <c r="K4476" s="6" t="str">
        <f>VLOOKUP(J4476,'Product Details'!B:C,2,0)</f>
        <v>Technology</v>
      </c>
      <c r="L4476" s="6" t="str">
        <f>VLOOKUP(J4476,'Product Details'!B:D,3,0)</f>
        <v>Accessories</v>
      </c>
      <c r="M4476" s="6" t="s">
        <v>6431</v>
      </c>
      <c r="N4476" s="2">
        <v>8202</v>
      </c>
      <c r="O4476" s="2">
        <v>7594</v>
      </c>
      <c r="P4476" s="2">
        <v>4</v>
      </c>
      <c r="Q4476" s="7">
        <f>O4476*P4476</f>
        <v>30376</v>
      </c>
      <c r="R4476" s="7">
        <f>N4476*P4476</f>
        <v>32808</v>
      </c>
      <c r="S4476" s="2">
        <v>56</v>
      </c>
      <c r="T4476" s="8">
        <f>R4476+S4476</f>
        <v>32864</v>
      </c>
      <c r="U4476" s="8">
        <f>T4476-Q4476</f>
        <v>2488</v>
      </c>
      <c r="V4476" s="2" t="s">
        <v>63</v>
      </c>
      <c r="W4476" s="31">
        <f>IF(T4476&lt;5000,T4476*2%,IF(T4476&lt;25000,T4476*5%,IF(T4476&lt;50000,T4476*7%,IF(T4476&lt;100000,T4476*9%,IF(T4476&lt;250000,T4476*12%,T4476*15%)))))</f>
        <v>2300.48</v>
      </c>
    </row>
    <row r="4477" spans="1:23" x14ac:dyDescent="0.3">
      <c r="A4477" s="2" t="s">
        <v>2195</v>
      </c>
      <c r="B4477" s="4">
        <v>43423</v>
      </c>
      <c r="C4477" s="4">
        <v>43424</v>
      </c>
      <c r="D4477" s="2" t="s">
        <v>35</v>
      </c>
      <c r="E4477" s="2" t="s">
        <v>36</v>
      </c>
      <c r="F4477" s="2" t="s">
        <v>629</v>
      </c>
      <c r="G4477" s="5" t="str">
        <f>VLOOKUP(F4477,'Customer Info'!A:B,2,0)</f>
        <v>Rick</v>
      </c>
      <c r="H4477" s="5" t="str">
        <f>VLOOKUP(F4477,'Customer Info'!A:C,3,0)</f>
        <v>Duston</v>
      </c>
      <c r="I4477" s="5" t="str">
        <f>VLOOKUP(F4477,'Customer Info'!A:E,5,0)</f>
        <v>Surakarta</v>
      </c>
      <c r="J4477" s="2" t="s">
        <v>325</v>
      </c>
      <c r="K4477" s="6" t="str">
        <f>VLOOKUP(J4477,'Product Details'!B:C,2,0)</f>
        <v>Technology</v>
      </c>
      <c r="L4477" s="6" t="str">
        <f>VLOOKUP(J4477,'Product Details'!B:D,3,0)</f>
        <v>Copiers</v>
      </c>
      <c r="M4477" s="6" t="s">
        <v>6415</v>
      </c>
      <c r="N4477" s="2">
        <v>6598</v>
      </c>
      <c r="O4477" s="2">
        <v>6346</v>
      </c>
      <c r="P4477" s="2">
        <v>5</v>
      </c>
      <c r="Q4477" s="7">
        <f>O4477*P4477</f>
        <v>31730</v>
      </c>
      <c r="R4477" s="7">
        <f>N4477*P4477</f>
        <v>32990</v>
      </c>
      <c r="S4477" s="2">
        <v>27</v>
      </c>
      <c r="T4477" s="8">
        <f>R4477+S4477</f>
        <v>33017</v>
      </c>
      <c r="U4477" s="8">
        <f>T4477-Q4477</f>
        <v>1287</v>
      </c>
      <c r="V4477" s="2" t="s">
        <v>63</v>
      </c>
      <c r="W4477" s="31">
        <f>IF(T4477&lt;5000,T4477*2%,IF(T4477&lt;25000,T4477*5%,IF(T4477&lt;50000,T4477*7%,IF(T4477&lt;100000,T4477*9%,IF(T4477&lt;250000,T4477*12%,T4477*15%)))))</f>
        <v>2311.19</v>
      </c>
    </row>
    <row r="4478" spans="1:23" x14ac:dyDescent="0.3">
      <c r="A4478" s="2" t="s">
        <v>1600</v>
      </c>
      <c r="B4478" s="4">
        <v>43842</v>
      </c>
      <c r="C4478" s="4">
        <v>43842</v>
      </c>
      <c r="D4478" s="2" t="s">
        <v>35</v>
      </c>
      <c r="E4478" s="2" t="s">
        <v>48</v>
      </c>
      <c r="F4478" s="2" t="s">
        <v>333</v>
      </c>
      <c r="G4478" s="5" t="str">
        <f>VLOOKUP(F4478,'Customer Info'!A:B,2,0)</f>
        <v>Maureen</v>
      </c>
      <c r="H4478" s="5" t="str">
        <f>VLOOKUP(F4478,'Customer Info'!A:C,3,0)</f>
        <v>Fritzler</v>
      </c>
      <c r="I4478" s="5" t="str">
        <f>VLOOKUP(F4478,'Customer Info'!A:E,5,0)</f>
        <v>BadenBaden</v>
      </c>
      <c r="J4478" s="2" t="s">
        <v>747</v>
      </c>
      <c r="K4478" s="6" t="str">
        <f>VLOOKUP(J4478,'Product Details'!B:C,2,0)</f>
        <v>Office_Supplies</v>
      </c>
      <c r="L4478" s="6" t="str">
        <f>VLOOKUP(J4478,'Product Details'!B:D,3,0)</f>
        <v>Storage</v>
      </c>
      <c r="M4478" s="6" t="s">
        <v>6551</v>
      </c>
      <c r="N4478" s="2">
        <v>6598</v>
      </c>
      <c r="O4478" s="2">
        <v>6346</v>
      </c>
      <c r="P4478" s="2">
        <v>5</v>
      </c>
      <c r="Q4478" s="7">
        <f>O4478*P4478</f>
        <v>31730</v>
      </c>
      <c r="R4478" s="7">
        <f>N4478*P4478</f>
        <v>32990</v>
      </c>
      <c r="S4478" s="2">
        <v>25</v>
      </c>
      <c r="T4478" s="8">
        <f>R4478+S4478</f>
        <v>33015</v>
      </c>
      <c r="U4478" s="8">
        <f>T4478-Q4478</f>
        <v>1285</v>
      </c>
      <c r="V4478" s="2" t="s">
        <v>33</v>
      </c>
      <c r="W4478" s="31">
        <f>IF(T4478&lt;5000,T4478*2%,IF(T4478&lt;25000,T4478*5%,IF(T4478&lt;50000,T4478*7%,IF(T4478&lt;100000,T4478*9%,IF(T4478&lt;250000,T4478*12%,T4478*15%)))))</f>
        <v>2311.0500000000002</v>
      </c>
    </row>
    <row r="4479" spans="1:23" x14ac:dyDescent="0.3">
      <c r="A4479" s="2" t="s">
        <v>4558</v>
      </c>
      <c r="B4479" s="4">
        <v>43892</v>
      </c>
      <c r="C4479" s="4">
        <v>43893</v>
      </c>
      <c r="D4479" s="2" t="s">
        <v>35</v>
      </c>
      <c r="E4479" s="2" t="s">
        <v>68</v>
      </c>
      <c r="F4479" s="2" t="s">
        <v>423</v>
      </c>
      <c r="G4479" s="5" t="str">
        <f>VLOOKUP(F4479,'Customer Info'!A:B,2,0)</f>
        <v>Bill</v>
      </c>
      <c r="H4479" s="5" t="str">
        <f>VLOOKUP(F4479,'Customer Info'!A:C,3,0)</f>
        <v>Eplett</v>
      </c>
      <c r="I4479" s="5" t="str">
        <f>VLOOKUP(F4479,'Customer Info'!A:E,5,0)</f>
        <v>Newcastle</v>
      </c>
      <c r="J4479" s="2" t="s">
        <v>172</v>
      </c>
      <c r="K4479" s="6" t="str">
        <f>VLOOKUP(J4479,'Product Details'!B:C,2,0)</f>
        <v>Office_Supplies</v>
      </c>
      <c r="L4479" s="6" t="str">
        <f>VLOOKUP(J4479,'Product Details'!B:D,3,0)</f>
        <v>Fasteners</v>
      </c>
      <c r="M4479" s="6" t="s">
        <v>6539</v>
      </c>
      <c r="N4479" s="2">
        <v>8281</v>
      </c>
      <c r="O4479" s="2">
        <v>7673</v>
      </c>
      <c r="P4479" s="2">
        <v>4</v>
      </c>
      <c r="Q4479" s="7">
        <f>O4479*P4479</f>
        <v>30692</v>
      </c>
      <c r="R4479" s="7">
        <f>N4479*P4479</f>
        <v>33124</v>
      </c>
      <c r="S4479" s="2">
        <v>48</v>
      </c>
      <c r="T4479" s="8">
        <f>R4479+S4479</f>
        <v>33172</v>
      </c>
      <c r="U4479" s="8">
        <f>T4479-Q4479</f>
        <v>2480</v>
      </c>
      <c r="V4479" s="2" t="s">
        <v>33</v>
      </c>
      <c r="W4479" s="31">
        <f>IF(T4479&lt;5000,T4479*2%,IF(T4479&lt;25000,T4479*5%,IF(T4479&lt;50000,T4479*7%,IF(T4479&lt;100000,T4479*9%,IF(T4479&lt;250000,T4479*12%,T4479*15%)))))</f>
        <v>2322.0400000000004</v>
      </c>
    </row>
    <row r="4480" spans="1:23" x14ac:dyDescent="0.3">
      <c r="A4480" s="2" t="s">
        <v>4684</v>
      </c>
      <c r="B4480" s="4">
        <v>43967</v>
      </c>
      <c r="C4480" s="4">
        <v>43967</v>
      </c>
      <c r="D4480" s="2" t="s">
        <v>35</v>
      </c>
      <c r="E4480" s="2" t="s">
        <v>68</v>
      </c>
      <c r="F4480" s="2" t="s">
        <v>1395</v>
      </c>
      <c r="G4480" s="5" t="str">
        <f>VLOOKUP(F4480,'Customer Info'!A:B,2,0)</f>
        <v>Ionia</v>
      </c>
      <c r="H4480" s="5" t="str">
        <f>VLOOKUP(F4480,'Customer Info'!A:C,3,0)</f>
        <v>McGrath</v>
      </c>
      <c r="I4480" s="5" t="str">
        <f>VLOOKUP(F4480,'Customer Info'!A:E,5,0)</f>
        <v>Dormagen</v>
      </c>
      <c r="J4480" s="2" t="s">
        <v>214</v>
      </c>
      <c r="K4480" s="6" t="str">
        <f>VLOOKUP(J4480,'Product Details'!B:C,2,0)</f>
        <v>Technology</v>
      </c>
      <c r="L4480" s="6" t="str">
        <f>VLOOKUP(J4480,'Product Details'!B:D,3,0)</f>
        <v>Machines</v>
      </c>
      <c r="M4480" s="6" t="s">
        <v>6437</v>
      </c>
      <c r="N4480" s="2">
        <v>8281</v>
      </c>
      <c r="O4480" s="2">
        <v>7673</v>
      </c>
      <c r="P4480" s="2">
        <v>4</v>
      </c>
      <c r="Q4480" s="7">
        <f>O4480*P4480</f>
        <v>30692</v>
      </c>
      <c r="R4480" s="7">
        <f>N4480*P4480</f>
        <v>33124</v>
      </c>
      <c r="S4480" s="2">
        <v>36</v>
      </c>
      <c r="T4480" s="8">
        <f>R4480+S4480</f>
        <v>33160</v>
      </c>
      <c r="U4480" s="8">
        <f>T4480-Q4480</f>
        <v>2468</v>
      </c>
      <c r="V4480" s="2" t="s">
        <v>33</v>
      </c>
      <c r="W4480" s="31">
        <f>IF(T4480&lt;5000,T4480*2%,IF(T4480&lt;25000,T4480*5%,IF(T4480&lt;50000,T4480*7%,IF(T4480&lt;100000,T4480*9%,IF(T4480&lt;250000,T4480*12%,T4480*15%)))))</f>
        <v>2321.2000000000003</v>
      </c>
    </row>
    <row r="4481" spans="1:23" x14ac:dyDescent="0.3">
      <c r="A4481" s="2" t="s">
        <v>4709</v>
      </c>
      <c r="B4481" s="4">
        <v>44043</v>
      </c>
      <c r="C4481" s="4">
        <v>44045</v>
      </c>
      <c r="D4481" s="2" t="s">
        <v>35</v>
      </c>
      <c r="E4481" s="2" t="s">
        <v>29</v>
      </c>
      <c r="F4481" s="2" t="s">
        <v>312</v>
      </c>
      <c r="G4481" s="5" t="str">
        <f>VLOOKUP(F4481,'Customer Info'!A:B,2,0)</f>
        <v>Cathy</v>
      </c>
      <c r="H4481" s="5" t="str">
        <f>VLOOKUP(F4481,'Customer Info'!A:C,3,0)</f>
        <v>Hwang</v>
      </c>
      <c r="I4481" s="5" t="str">
        <f>VLOOKUP(F4481,'Customer Info'!A:E,5,0)</f>
        <v>Trier</v>
      </c>
      <c r="J4481" s="2" t="s">
        <v>706</v>
      </c>
      <c r="K4481" s="6" t="str">
        <f>VLOOKUP(J4481,'Product Details'!B:C,2,0)</f>
        <v>Office_Supplies</v>
      </c>
      <c r="L4481" s="6" t="str">
        <f>VLOOKUP(J4481,'Product Details'!B:D,3,0)</f>
        <v>Supplies</v>
      </c>
      <c r="M4481" s="6" t="s">
        <v>6556</v>
      </c>
      <c r="N4481" s="2">
        <v>6664</v>
      </c>
      <c r="O4481" s="2">
        <v>6473</v>
      </c>
      <c r="P4481" s="2">
        <v>5</v>
      </c>
      <c r="Q4481" s="7">
        <f>O4481*P4481</f>
        <v>32365</v>
      </c>
      <c r="R4481" s="7">
        <f>N4481*P4481</f>
        <v>33320</v>
      </c>
      <c r="S4481" s="2">
        <v>66</v>
      </c>
      <c r="T4481" s="8">
        <f>R4481+S4481</f>
        <v>33386</v>
      </c>
      <c r="U4481" s="8">
        <f>T4481-Q4481</f>
        <v>1021</v>
      </c>
      <c r="V4481" s="2" t="s">
        <v>63</v>
      </c>
      <c r="W4481" s="31">
        <f>IF(T4481&lt;5000,T4481*2%,IF(T4481&lt;25000,T4481*5%,IF(T4481&lt;50000,T4481*7%,IF(T4481&lt;100000,T4481*9%,IF(T4481&lt;250000,T4481*12%,T4481*15%)))))</f>
        <v>2337.0200000000004</v>
      </c>
    </row>
    <row r="4482" spans="1:23" x14ac:dyDescent="0.3">
      <c r="A4482" s="2" t="s">
        <v>641</v>
      </c>
      <c r="B4482" s="4">
        <v>43365</v>
      </c>
      <c r="C4482" s="4">
        <v>43365</v>
      </c>
      <c r="D4482" s="2" t="s">
        <v>28</v>
      </c>
      <c r="E4482" s="2" t="s">
        <v>29</v>
      </c>
      <c r="F4482" s="2" t="s">
        <v>176</v>
      </c>
      <c r="G4482" s="5" t="str">
        <f>VLOOKUP(F4482,'Customer Info'!A:B,2,0)</f>
        <v>Dean</v>
      </c>
      <c r="H4482" s="5" t="str">
        <f>VLOOKUP(F4482,'Customer Info'!A:C,3,0)</f>
        <v>Katz</v>
      </c>
      <c r="I4482" s="5" t="str">
        <f>VLOOKUP(F4482,'Customer Info'!A:E,5,0)</f>
        <v>Changzhou</v>
      </c>
      <c r="J4482" s="2" t="s">
        <v>572</v>
      </c>
      <c r="K4482" s="6" t="str">
        <f>VLOOKUP(J4482,'Product Details'!B:C,2,0)</f>
        <v>Technology</v>
      </c>
      <c r="L4482" s="6" t="str">
        <f>VLOOKUP(J4482,'Product Details'!B:D,3,0)</f>
        <v>Machines</v>
      </c>
      <c r="M4482" s="6" t="s">
        <v>6553</v>
      </c>
      <c r="N4482" s="2">
        <v>8351</v>
      </c>
      <c r="O4482" s="2">
        <v>8033</v>
      </c>
      <c r="P4482" s="2">
        <v>4</v>
      </c>
      <c r="Q4482" s="7">
        <f>O4482*P4482</f>
        <v>32132</v>
      </c>
      <c r="R4482" s="7">
        <f>N4482*P4482</f>
        <v>33404</v>
      </c>
      <c r="S4482" s="2">
        <v>27</v>
      </c>
      <c r="T4482" s="8">
        <f>R4482+S4482</f>
        <v>33431</v>
      </c>
      <c r="U4482" s="8">
        <f>T4482-Q4482</f>
        <v>1299</v>
      </c>
      <c r="V4482" s="2" t="s">
        <v>33</v>
      </c>
      <c r="W4482" s="31">
        <f>IF(T4482&lt;5000,T4482*2%,IF(T4482&lt;25000,T4482*5%,IF(T4482&lt;50000,T4482*7%,IF(T4482&lt;100000,T4482*9%,IF(T4482&lt;250000,T4482*12%,T4482*15%)))))</f>
        <v>2340.17</v>
      </c>
    </row>
    <row r="4483" spans="1:23" x14ac:dyDescent="0.3">
      <c r="A4483" s="2" t="s">
        <v>5475</v>
      </c>
      <c r="B4483" s="4">
        <v>44130</v>
      </c>
      <c r="C4483" s="4">
        <v>44132</v>
      </c>
      <c r="D4483" s="2" t="s">
        <v>35</v>
      </c>
      <c r="E4483" s="2" t="s">
        <v>29</v>
      </c>
      <c r="F4483" s="2" t="s">
        <v>1583</v>
      </c>
      <c r="G4483" s="5" t="str">
        <f>VLOOKUP(F4483,'Customer Info'!A:B,2,0)</f>
        <v>Stuart</v>
      </c>
      <c r="H4483" s="5" t="str">
        <f>VLOOKUP(F4483,'Customer Info'!A:C,3,0)</f>
        <v>Calhoun</v>
      </c>
      <c r="I4483" s="5" t="str">
        <f>VLOOKUP(F4483,'Customer Info'!A:E,5,0)</f>
        <v>Raipur</v>
      </c>
      <c r="J4483" s="2" t="s">
        <v>190</v>
      </c>
      <c r="K4483" s="6" t="str">
        <f>VLOOKUP(J4483,'Product Details'!B:C,2,0)</f>
        <v>Furniture</v>
      </c>
      <c r="L4483" s="6" t="str">
        <f>VLOOKUP(J4483,'Product Details'!B:D,3,0)</f>
        <v>Tables</v>
      </c>
      <c r="M4483" s="6" t="s">
        <v>6471</v>
      </c>
      <c r="N4483" s="2">
        <v>8379</v>
      </c>
      <c r="O4483" s="2">
        <v>8061</v>
      </c>
      <c r="P4483" s="2">
        <v>4</v>
      </c>
      <c r="Q4483" s="7">
        <f>O4483*P4483</f>
        <v>32244</v>
      </c>
      <c r="R4483" s="7">
        <f>N4483*P4483</f>
        <v>33516</v>
      </c>
      <c r="S4483" s="2">
        <v>82</v>
      </c>
      <c r="T4483" s="8">
        <f>R4483+S4483</f>
        <v>33598</v>
      </c>
      <c r="U4483" s="8">
        <f>T4483-Q4483</f>
        <v>1354</v>
      </c>
      <c r="V4483" s="2" t="s">
        <v>63</v>
      </c>
      <c r="W4483" s="31">
        <f>IF(T4483&lt;5000,T4483*2%,IF(T4483&lt;25000,T4483*5%,IF(T4483&lt;50000,T4483*7%,IF(T4483&lt;100000,T4483*9%,IF(T4483&lt;250000,T4483*12%,T4483*15%)))))</f>
        <v>2351.86</v>
      </c>
    </row>
    <row r="4484" spans="1:23" x14ac:dyDescent="0.3">
      <c r="A4484" s="2" t="s">
        <v>2874</v>
      </c>
      <c r="B4484" s="4">
        <v>43381</v>
      </c>
      <c r="C4484" s="4">
        <v>43381</v>
      </c>
      <c r="D4484" s="2" t="s">
        <v>35</v>
      </c>
      <c r="E4484" s="2" t="s">
        <v>29</v>
      </c>
      <c r="F4484" s="2" t="s">
        <v>1509</v>
      </c>
      <c r="G4484" s="5" t="str">
        <f>VLOOKUP(F4484,'Customer Info'!A:B,2,0)</f>
        <v>Laurel</v>
      </c>
      <c r="H4484" s="5" t="str">
        <f>VLOOKUP(F4484,'Customer Info'!A:C,3,0)</f>
        <v>Beltran</v>
      </c>
      <c r="I4484" s="5" t="str">
        <f>VLOOKUP(F4484,'Customer Info'!A:E,5,0)</f>
        <v>Wuppertal</v>
      </c>
      <c r="J4484" s="2" t="s">
        <v>550</v>
      </c>
      <c r="K4484" s="6" t="str">
        <f>VLOOKUP(J4484,'Product Details'!B:C,2,0)</f>
        <v>Office_Supplies</v>
      </c>
      <c r="L4484" s="6" t="str">
        <f>VLOOKUP(J4484,'Product Details'!B:D,3,0)</f>
        <v>Art</v>
      </c>
      <c r="M4484" s="6" t="s">
        <v>6477</v>
      </c>
      <c r="N4484" s="2">
        <v>8379</v>
      </c>
      <c r="O4484" s="2">
        <v>8061</v>
      </c>
      <c r="P4484" s="2">
        <v>4</v>
      </c>
      <c r="Q4484" s="7">
        <f>O4484*P4484</f>
        <v>32244</v>
      </c>
      <c r="R4484" s="7">
        <f>N4484*P4484</f>
        <v>33516</v>
      </c>
      <c r="S4484" s="2">
        <v>25</v>
      </c>
      <c r="T4484" s="8">
        <f>R4484+S4484</f>
        <v>33541</v>
      </c>
      <c r="U4484" s="8">
        <f>T4484-Q4484</f>
        <v>1297</v>
      </c>
      <c r="V4484" s="2" t="s">
        <v>33</v>
      </c>
      <c r="W4484" s="31">
        <f>IF(T4484&lt;5000,T4484*2%,IF(T4484&lt;25000,T4484*5%,IF(T4484&lt;50000,T4484*7%,IF(T4484&lt;100000,T4484*9%,IF(T4484&lt;250000,T4484*12%,T4484*15%)))))</f>
        <v>2347.8700000000003</v>
      </c>
    </row>
    <row r="4485" spans="1:23" x14ac:dyDescent="0.3">
      <c r="A4485" s="2" t="s">
        <v>5176</v>
      </c>
      <c r="B4485" s="4">
        <v>43695</v>
      </c>
      <c r="C4485" s="4">
        <v>43695</v>
      </c>
      <c r="D4485" s="2" t="s">
        <v>35</v>
      </c>
      <c r="E4485" s="2" t="s">
        <v>36</v>
      </c>
      <c r="F4485" s="2" t="s">
        <v>876</v>
      </c>
      <c r="G4485" s="5" t="str">
        <f>VLOOKUP(F4485,'Customer Info'!A:B,2,0)</f>
        <v>Karen</v>
      </c>
      <c r="H4485" s="5" t="str">
        <f>VLOOKUP(F4485,'Customer Info'!A:C,3,0)</f>
        <v>Daniels</v>
      </c>
      <c r="I4485" s="5" t="str">
        <f>VLOOKUP(F4485,'Customer Info'!A:E,5,0)</f>
        <v>Jiutai</v>
      </c>
      <c r="J4485" s="2" t="s">
        <v>668</v>
      </c>
      <c r="K4485" s="6" t="str">
        <f>VLOOKUP(J4485,'Product Details'!B:C,2,0)</f>
        <v>Technology</v>
      </c>
      <c r="L4485" s="6" t="str">
        <f>VLOOKUP(J4485,'Product Details'!B:D,3,0)</f>
        <v>Phones</v>
      </c>
      <c r="M4485" s="6" t="s">
        <v>6432</v>
      </c>
      <c r="N4485" s="2">
        <v>6717</v>
      </c>
      <c r="O4485" s="2">
        <v>6288</v>
      </c>
      <c r="P4485" s="2">
        <v>5</v>
      </c>
      <c r="Q4485" s="7">
        <f>O4485*P4485</f>
        <v>31440</v>
      </c>
      <c r="R4485" s="7">
        <f>N4485*P4485</f>
        <v>33585</v>
      </c>
      <c r="S4485" s="2">
        <v>62</v>
      </c>
      <c r="T4485" s="8">
        <f>R4485+S4485</f>
        <v>33647</v>
      </c>
      <c r="U4485" s="8">
        <f>T4485-Q4485</f>
        <v>2207</v>
      </c>
      <c r="V4485" s="2" t="s">
        <v>33</v>
      </c>
      <c r="W4485" s="31">
        <f>IF(T4485&lt;5000,T4485*2%,IF(T4485&lt;25000,T4485*5%,IF(T4485&lt;50000,T4485*7%,IF(T4485&lt;100000,T4485*9%,IF(T4485&lt;250000,T4485*12%,T4485*15%)))))</f>
        <v>2355.2900000000004</v>
      </c>
    </row>
    <row r="4486" spans="1:23" x14ac:dyDescent="0.3">
      <c r="A4486" s="2" t="s">
        <v>5156</v>
      </c>
      <c r="B4486" s="4">
        <v>43795</v>
      </c>
      <c r="C4486" s="4">
        <v>43796</v>
      </c>
      <c r="D4486" s="2" t="s">
        <v>35</v>
      </c>
      <c r="E4486" s="2" t="s">
        <v>29</v>
      </c>
      <c r="F4486" s="2" t="s">
        <v>1509</v>
      </c>
      <c r="G4486" s="5" t="str">
        <f>VLOOKUP(F4486,'Customer Info'!A:B,2,0)</f>
        <v>Laurel</v>
      </c>
      <c r="H4486" s="5" t="str">
        <f>VLOOKUP(F4486,'Customer Info'!A:C,3,0)</f>
        <v>Beltran</v>
      </c>
      <c r="I4486" s="5" t="str">
        <f>VLOOKUP(F4486,'Customer Info'!A:E,5,0)</f>
        <v>Wuppertal</v>
      </c>
      <c r="J4486" s="2" t="s">
        <v>334</v>
      </c>
      <c r="K4486" s="6" t="str">
        <f>VLOOKUP(J4486,'Product Details'!B:C,2,0)</f>
        <v>Office_Supplies</v>
      </c>
      <c r="L4486" s="6" t="str">
        <f>VLOOKUP(J4486,'Product Details'!B:D,3,0)</f>
        <v>Paper</v>
      </c>
      <c r="M4486" s="6" t="s">
        <v>6570</v>
      </c>
      <c r="N4486" s="2">
        <v>8399</v>
      </c>
      <c r="O4486" s="2">
        <v>8001</v>
      </c>
      <c r="P4486" s="2">
        <v>4</v>
      </c>
      <c r="Q4486" s="7">
        <f>O4486*P4486</f>
        <v>32004</v>
      </c>
      <c r="R4486" s="7">
        <f>N4486*P4486</f>
        <v>33596</v>
      </c>
      <c r="S4486" s="2">
        <v>72</v>
      </c>
      <c r="T4486" s="8">
        <f>R4486+S4486</f>
        <v>33668</v>
      </c>
      <c r="U4486" s="8">
        <f>T4486-Q4486</f>
        <v>1664</v>
      </c>
      <c r="V4486" s="2" t="s">
        <v>33</v>
      </c>
      <c r="W4486" s="31">
        <f>IF(T4486&lt;5000,T4486*2%,IF(T4486&lt;25000,T4486*5%,IF(T4486&lt;50000,T4486*7%,IF(T4486&lt;100000,T4486*9%,IF(T4486&lt;250000,T4486*12%,T4486*15%)))))</f>
        <v>2356.7600000000002</v>
      </c>
    </row>
    <row r="4487" spans="1:23" x14ac:dyDescent="0.3">
      <c r="A4487" s="2" t="s">
        <v>3697</v>
      </c>
      <c r="B4487" s="4">
        <v>43938</v>
      </c>
      <c r="C4487" s="4">
        <v>43940</v>
      </c>
      <c r="D4487" s="2" t="s">
        <v>35</v>
      </c>
      <c r="E4487" s="2" t="s">
        <v>68</v>
      </c>
      <c r="F4487" s="2" t="s">
        <v>2529</v>
      </c>
      <c r="G4487" s="5" t="str">
        <f>VLOOKUP(F4487,'Customer Info'!A:B,2,0)</f>
        <v>Andy</v>
      </c>
      <c r="H4487" s="5" t="str">
        <f>VLOOKUP(F4487,'Customer Info'!A:C,3,0)</f>
        <v>Yotov</v>
      </c>
      <c r="I4487" s="5" t="str">
        <f>VLOOKUP(F4487,'Customer Info'!A:E,5,0)</f>
        <v>Samarinda</v>
      </c>
      <c r="J4487" s="2" t="s">
        <v>1396</v>
      </c>
      <c r="K4487" s="6" t="str">
        <f>VLOOKUP(J4487,'Product Details'!B:C,2,0)</f>
        <v>Technology</v>
      </c>
      <c r="L4487" s="6" t="str">
        <f>VLOOKUP(J4487,'Product Details'!B:D,3,0)</f>
        <v>Phones</v>
      </c>
      <c r="M4487" s="6" t="s">
        <v>6550</v>
      </c>
      <c r="N4487" s="2">
        <v>8399</v>
      </c>
      <c r="O4487" s="2">
        <v>8001</v>
      </c>
      <c r="P4487" s="2">
        <v>4</v>
      </c>
      <c r="Q4487" s="7">
        <f>O4487*P4487</f>
        <v>32004</v>
      </c>
      <c r="R4487" s="7">
        <f>N4487*P4487</f>
        <v>33596</v>
      </c>
      <c r="S4487" s="2">
        <v>36</v>
      </c>
      <c r="T4487" s="8">
        <f>R4487+S4487</f>
        <v>33632</v>
      </c>
      <c r="U4487" s="8">
        <f>T4487-Q4487</f>
        <v>1628</v>
      </c>
      <c r="V4487" s="2" t="s">
        <v>33</v>
      </c>
      <c r="W4487" s="31">
        <f>IF(T4487&lt;5000,T4487*2%,IF(T4487&lt;25000,T4487*5%,IF(T4487&lt;50000,T4487*7%,IF(T4487&lt;100000,T4487*9%,IF(T4487&lt;250000,T4487*12%,T4487*15%)))))</f>
        <v>2354.2400000000002</v>
      </c>
    </row>
    <row r="4488" spans="1:23" x14ac:dyDescent="0.3">
      <c r="A4488" s="2" t="s">
        <v>5075</v>
      </c>
      <c r="B4488" s="4">
        <v>43537</v>
      </c>
      <c r="C4488" s="4">
        <v>43538</v>
      </c>
      <c r="D4488" s="2" t="s">
        <v>35</v>
      </c>
      <c r="E4488" s="2" t="s">
        <v>68</v>
      </c>
      <c r="F4488" s="2" t="s">
        <v>999</v>
      </c>
      <c r="G4488" s="5" t="str">
        <f>VLOOKUP(F4488,'Customer Info'!A:B,2,0)</f>
        <v>Logan</v>
      </c>
      <c r="H4488" s="5" t="str">
        <f>VLOOKUP(F4488,'Customer Info'!A:C,3,0)</f>
        <v>Currie</v>
      </c>
      <c r="I4488" s="5" t="str">
        <f>VLOOKUP(F4488,'Customer Info'!A:E,5,0)</f>
        <v>Anshan</v>
      </c>
      <c r="J4488" s="2" t="s">
        <v>310</v>
      </c>
      <c r="K4488" s="6" t="str">
        <f>VLOOKUP(J4488,'Product Details'!B:C,2,0)</f>
        <v>Technology</v>
      </c>
      <c r="L4488" s="6" t="str">
        <f>VLOOKUP(J4488,'Product Details'!B:D,3,0)</f>
        <v>Copiers</v>
      </c>
      <c r="M4488" s="6" t="s">
        <v>6481</v>
      </c>
      <c r="N4488" s="2">
        <v>2808</v>
      </c>
      <c r="O4488" s="2">
        <v>2674</v>
      </c>
      <c r="P4488" s="2">
        <v>12</v>
      </c>
      <c r="Q4488" s="7">
        <f>O4488*P4488</f>
        <v>32088</v>
      </c>
      <c r="R4488" s="7">
        <f>N4488*P4488</f>
        <v>33696</v>
      </c>
      <c r="S4488" s="2">
        <v>32</v>
      </c>
      <c r="T4488" s="8">
        <f>R4488+S4488</f>
        <v>33728</v>
      </c>
      <c r="U4488" s="8">
        <f>T4488-Q4488</f>
        <v>1640</v>
      </c>
      <c r="V4488" s="2" t="s">
        <v>63</v>
      </c>
      <c r="W4488" s="31">
        <f>IF(T4488&lt;5000,T4488*2%,IF(T4488&lt;25000,T4488*5%,IF(T4488&lt;50000,T4488*7%,IF(T4488&lt;100000,T4488*9%,IF(T4488&lt;250000,T4488*12%,T4488*15%)))))</f>
        <v>2360.96</v>
      </c>
    </row>
    <row r="4489" spans="1:23" x14ac:dyDescent="0.3">
      <c r="A4489" s="2" t="s">
        <v>2601</v>
      </c>
      <c r="B4489" s="4">
        <v>44019</v>
      </c>
      <c r="C4489" s="4">
        <v>44020</v>
      </c>
      <c r="D4489" s="2" t="s">
        <v>35</v>
      </c>
      <c r="E4489" s="2" t="s">
        <v>43</v>
      </c>
      <c r="F4489" s="2" t="s">
        <v>929</v>
      </c>
      <c r="G4489" s="5" t="str">
        <f>VLOOKUP(F4489,'Customer Info'!A:B,2,0)</f>
        <v>Barry</v>
      </c>
      <c r="H4489" s="5" t="str">
        <f>VLOOKUP(F4489,'Customer Info'!A:C,3,0)</f>
        <v>Franzšsisch</v>
      </c>
      <c r="I4489" s="5" t="str">
        <f>VLOOKUP(F4489,'Customer Info'!A:E,5,0)</f>
        <v>Canberra</v>
      </c>
      <c r="J4489" s="2" t="s">
        <v>334</v>
      </c>
      <c r="K4489" s="6" t="str">
        <f>VLOOKUP(J4489,'Product Details'!B:C,2,0)</f>
        <v>Office_Supplies</v>
      </c>
      <c r="L4489" s="6" t="str">
        <f>VLOOKUP(J4489,'Product Details'!B:D,3,0)</f>
        <v>Paper</v>
      </c>
      <c r="M4489" s="6" t="s">
        <v>6570</v>
      </c>
      <c r="N4489" s="2">
        <v>8433</v>
      </c>
      <c r="O4489" s="2">
        <v>7801</v>
      </c>
      <c r="P4489" s="2">
        <v>4</v>
      </c>
      <c r="Q4489" s="7">
        <f>O4489*P4489</f>
        <v>31204</v>
      </c>
      <c r="R4489" s="7">
        <f>N4489*P4489</f>
        <v>33732</v>
      </c>
      <c r="S4489" s="2">
        <v>34</v>
      </c>
      <c r="T4489" s="8">
        <f>R4489+S4489</f>
        <v>33766</v>
      </c>
      <c r="U4489" s="8">
        <f>T4489-Q4489</f>
        <v>2562</v>
      </c>
      <c r="V4489" s="2" t="s">
        <v>30</v>
      </c>
      <c r="W4489" s="31">
        <f>IF(T4489&lt;5000,T4489*2%,IF(T4489&lt;25000,T4489*5%,IF(T4489&lt;50000,T4489*7%,IF(T4489&lt;100000,T4489*9%,IF(T4489&lt;250000,T4489*12%,T4489*15%)))))</f>
        <v>2363.6200000000003</v>
      </c>
    </row>
    <row r="4490" spans="1:23" x14ac:dyDescent="0.3">
      <c r="A4490" s="2" t="s">
        <v>1295</v>
      </c>
      <c r="B4490" s="4">
        <v>43758</v>
      </c>
      <c r="C4490" s="4">
        <v>43760</v>
      </c>
      <c r="D4490" s="2" t="s">
        <v>28</v>
      </c>
      <c r="E4490" s="2" t="s">
        <v>68</v>
      </c>
      <c r="F4490" s="2" t="s">
        <v>1296</v>
      </c>
      <c r="G4490" s="5" t="str">
        <f>VLOOKUP(F4490,'Customer Info'!A:B,2,0)</f>
        <v>Julia</v>
      </c>
      <c r="H4490" s="5" t="str">
        <f>VLOOKUP(F4490,'Customer Info'!A:C,3,0)</f>
        <v>Dunbar</v>
      </c>
      <c r="I4490" s="5" t="str">
        <f>VLOOKUP(F4490,'Customer Info'!A:E,5,0)</f>
        <v>Melbourne</v>
      </c>
      <c r="J4490" s="2" t="s">
        <v>373</v>
      </c>
      <c r="K4490" s="6" t="str">
        <f>VLOOKUP(J4490,'Product Details'!B:C,2,0)</f>
        <v>Furniture</v>
      </c>
      <c r="L4490" s="6" t="str">
        <f>VLOOKUP(J4490,'Product Details'!B:D,3,0)</f>
        <v>Chairs</v>
      </c>
      <c r="M4490" s="6" t="s">
        <v>6518</v>
      </c>
      <c r="N4490" s="2">
        <v>4846</v>
      </c>
      <c r="O4490" s="2">
        <v>4492</v>
      </c>
      <c r="P4490" s="2">
        <v>7</v>
      </c>
      <c r="Q4490" s="7">
        <f>O4490*P4490</f>
        <v>31444</v>
      </c>
      <c r="R4490" s="7">
        <f>N4490*P4490</f>
        <v>33922</v>
      </c>
      <c r="S4490" s="2">
        <v>86</v>
      </c>
      <c r="T4490" s="8">
        <f>R4490+S4490</f>
        <v>34008</v>
      </c>
      <c r="U4490" s="8">
        <f>T4490-Q4490</f>
        <v>2564</v>
      </c>
      <c r="V4490" s="2" t="s">
        <v>33</v>
      </c>
      <c r="W4490" s="31">
        <f>IF(T4490&lt;5000,T4490*2%,IF(T4490&lt;25000,T4490*5%,IF(T4490&lt;50000,T4490*7%,IF(T4490&lt;100000,T4490*9%,IF(T4490&lt;250000,T4490*12%,T4490*15%)))))</f>
        <v>2380.5600000000004</v>
      </c>
    </row>
    <row r="4491" spans="1:23" x14ac:dyDescent="0.3">
      <c r="A4491" s="2" t="s">
        <v>4697</v>
      </c>
      <c r="B4491" s="4">
        <v>44158</v>
      </c>
      <c r="C4491" s="4">
        <v>44160</v>
      </c>
      <c r="D4491" s="2" t="s">
        <v>28</v>
      </c>
      <c r="E4491" s="2" t="s">
        <v>91</v>
      </c>
      <c r="F4491" s="2" t="s">
        <v>977</v>
      </c>
      <c r="G4491" s="5" t="str">
        <f>VLOOKUP(F4491,'Customer Info'!A:B,2,0)</f>
        <v>Victoria</v>
      </c>
      <c r="H4491" s="5" t="str">
        <f>VLOOKUP(F4491,'Customer Info'!A:C,3,0)</f>
        <v>Brennan</v>
      </c>
      <c r="I4491" s="5" t="str">
        <f>VLOOKUP(F4491,'Customer Info'!A:E,5,0)</f>
        <v>Mangalore</v>
      </c>
      <c r="J4491" s="2" t="s">
        <v>1396</v>
      </c>
      <c r="K4491" s="6" t="str">
        <f>VLOOKUP(J4491,'Product Details'!B:C,2,0)</f>
        <v>Technology</v>
      </c>
      <c r="L4491" s="6" t="str">
        <f>VLOOKUP(J4491,'Product Details'!B:D,3,0)</f>
        <v>Phones</v>
      </c>
      <c r="M4491" s="6" t="s">
        <v>6550</v>
      </c>
      <c r="N4491" s="2">
        <v>4846</v>
      </c>
      <c r="O4491" s="2">
        <v>4492</v>
      </c>
      <c r="P4491" s="2">
        <v>7</v>
      </c>
      <c r="Q4491" s="7">
        <f>O4491*P4491</f>
        <v>31444</v>
      </c>
      <c r="R4491" s="7">
        <f>N4491*P4491</f>
        <v>33922</v>
      </c>
      <c r="S4491" s="2">
        <v>86</v>
      </c>
      <c r="T4491" s="8">
        <f>R4491+S4491</f>
        <v>34008</v>
      </c>
      <c r="U4491" s="8">
        <f>T4491-Q4491</f>
        <v>2564</v>
      </c>
      <c r="V4491" s="2" t="s">
        <v>71</v>
      </c>
      <c r="W4491" s="31">
        <f>IF(T4491&lt;5000,T4491*2%,IF(T4491&lt;25000,T4491*5%,IF(T4491&lt;50000,T4491*7%,IF(T4491&lt;100000,T4491*9%,IF(T4491&lt;250000,T4491*12%,T4491*15%)))))</f>
        <v>2380.5600000000004</v>
      </c>
    </row>
    <row r="4492" spans="1:23" x14ac:dyDescent="0.3">
      <c r="A4492" s="2" t="s">
        <v>270</v>
      </c>
      <c r="B4492" s="4">
        <v>43375</v>
      </c>
      <c r="C4492" s="4">
        <v>43376</v>
      </c>
      <c r="D4492" s="2" t="s">
        <v>28</v>
      </c>
      <c r="E4492" s="2" t="s">
        <v>48</v>
      </c>
      <c r="F4492" s="2" t="s">
        <v>179</v>
      </c>
      <c r="G4492" s="5" t="str">
        <f>VLOOKUP(F4492,'Customer Info'!A:B,2,0)</f>
        <v>Tony</v>
      </c>
      <c r="H4492" s="5" t="str">
        <f>VLOOKUP(F4492,'Customer Info'!A:C,3,0)</f>
        <v>Sayre</v>
      </c>
      <c r="I4492" s="5" t="str">
        <f>VLOOKUP(F4492,'Customer Info'!A:E,5,0)</f>
        <v>Bharatpur</v>
      </c>
      <c r="J4492" s="2" t="s">
        <v>217</v>
      </c>
      <c r="K4492" s="6" t="str">
        <f>VLOOKUP(J4492,'Product Details'!B:C,2,0)</f>
        <v>Office_Supplies</v>
      </c>
      <c r="L4492" s="6" t="str">
        <f>VLOOKUP(J4492,'Product Details'!B:D,3,0)</f>
        <v>Labels</v>
      </c>
      <c r="M4492" s="6" t="s">
        <v>6441</v>
      </c>
      <c r="N4492" s="2">
        <v>4846</v>
      </c>
      <c r="O4492" s="2">
        <v>4492</v>
      </c>
      <c r="P4492" s="2">
        <v>7</v>
      </c>
      <c r="Q4492" s="7">
        <f>O4492*P4492</f>
        <v>31444</v>
      </c>
      <c r="R4492" s="7">
        <f>N4492*P4492</f>
        <v>33922</v>
      </c>
      <c r="S4492" s="2">
        <v>59</v>
      </c>
      <c r="T4492" s="8">
        <f>R4492+S4492</f>
        <v>33981</v>
      </c>
      <c r="U4492" s="8">
        <f>T4492-Q4492</f>
        <v>2537</v>
      </c>
      <c r="V4492" s="2" t="s">
        <v>33</v>
      </c>
      <c r="W4492" s="31">
        <f>IF(T4492&lt;5000,T4492*2%,IF(T4492&lt;25000,T4492*5%,IF(T4492&lt;50000,T4492*7%,IF(T4492&lt;100000,T4492*9%,IF(T4492&lt;250000,T4492*12%,T4492*15%)))))</f>
        <v>2378.67</v>
      </c>
    </row>
    <row r="4493" spans="1:23" x14ac:dyDescent="0.3">
      <c r="A4493" s="2" t="s">
        <v>4031</v>
      </c>
      <c r="B4493" s="4">
        <v>44043</v>
      </c>
      <c r="C4493" s="4">
        <v>44043</v>
      </c>
      <c r="D4493" s="2" t="s">
        <v>28</v>
      </c>
      <c r="E4493" s="2" t="s">
        <v>48</v>
      </c>
      <c r="F4493" s="2" t="s">
        <v>1331</v>
      </c>
      <c r="G4493" s="5" t="str">
        <f>VLOOKUP(F4493,'Customer Info'!A:B,2,0)</f>
        <v>Michael</v>
      </c>
      <c r="H4493" s="5" t="str">
        <f>VLOOKUP(F4493,'Customer Info'!A:C,3,0)</f>
        <v>Moore</v>
      </c>
      <c r="I4493" s="5" t="str">
        <f>VLOOKUP(F4493,'Customer Info'!A:E,5,0)</f>
        <v>Geelong</v>
      </c>
      <c r="J4493" s="2" t="s">
        <v>1142</v>
      </c>
      <c r="K4493" s="6" t="str">
        <f>VLOOKUP(J4493,'Product Details'!B:C,2,0)</f>
        <v>Furniture</v>
      </c>
      <c r="L4493" s="6" t="str">
        <f>VLOOKUP(J4493,'Product Details'!B:D,3,0)</f>
        <v>Bookcases</v>
      </c>
      <c r="M4493" s="6" t="s">
        <v>6531</v>
      </c>
      <c r="N4493" s="2">
        <v>4846</v>
      </c>
      <c r="O4493" s="2">
        <v>4492</v>
      </c>
      <c r="P4493" s="2">
        <v>7</v>
      </c>
      <c r="Q4493" s="7">
        <f>O4493*P4493</f>
        <v>31444</v>
      </c>
      <c r="R4493" s="7">
        <f>N4493*P4493</f>
        <v>33922</v>
      </c>
      <c r="S4493" s="2">
        <v>34</v>
      </c>
      <c r="T4493" s="8">
        <f>R4493+S4493</f>
        <v>33956</v>
      </c>
      <c r="U4493" s="8">
        <f>T4493-Q4493</f>
        <v>2512</v>
      </c>
      <c r="V4493" s="2" t="s">
        <v>33</v>
      </c>
      <c r="W4493" s="31">
        <f>IF(T4493&lt;5000,T4493*2%,IF(T4493&lt;25000,T4493*5%,IF(T4493&lt;50000,T4493*7%,IF(T4493&lt;100000,T4493*9%,IF(T4493&lt;250000,T4493*12%,T4493*15%)))))</f>
        <v>2376.92</v>
      </c>
    </row>
    <row r="4494" spans="1:23" x14ac:dyDescent="0.3">
      <c r="A4494" s="2" t="s">
        <v>3250</v>
      </c>
      <c r="B4494" s="4">
        <v>43591</v>
      </c>
      <c r="C4494" s="4">
        <v>43592</v>
      </c>
      <c r="D4494" s="2" t="s">
        <v>28</v>
      </c>
      <c r="E4494" s="2" t="s">
        <v>48</v>
      </c>
      <c r="F4494" s="2" t="s">
        <v>735</v>
      </c>
      <c r="G4494" s="5" t="str">
        <f>VLOOKUP(F4494,'Customer Info'!A:B,2,0)</f>
        <v>Delfina</v>
      </c>
      <c r="H4494" s="5" t="str">
        <f>VLOOKUP(F4494,'Customer Info'!A:C,3,0)</f>
        <v>Latchford</v>
      </c>
      <c r="I4494" s="5" t="str">
        <f>VLOOKUP(F4494,'Customer Info'!A:E,5,0)</f>
        <v>Yogyakarta</v>
      </c>
      <c r="J4494" s="2" t="s">
        <v>316</v>
      </c>
      <c r="K4494" s="6" t="str">
        <f>VLOOKUP(J4494,'Product Details'!B:C,2,0)</f>
        <v>Technology</v>
      </c>
      <c r="L4494" s="6" t="str">
        <f>VLOOKUP(J4494,'Product Details'!B:D,3,0)</f>
        <v>Accessories</v>
      </c>
      <c r="M4494" s="6" t="s">
        <v>6430</v>
      </c>
      <c r="N4494" s="2">
        <v>8495</v>
      </c>
      <c r="O4494" s="2">
        <v>7647</v>
      </c>
      <c r="P4494" s="2">
        <v>4</v>
      </c>
      <c r="Q4494" s="7">
        <f>O4494*P4494</f>
        <v>30588</v>
      </c>
      <c r="R4494" s="7">
        <f>N4494*P4494</f>
        <v>33980</v>
      </c>
      <c r="S4494" s="2">
        <v>88</v>
      </c>
      <c r="T4494" s="8">
        <f>R4494+S4494</f>
        <v>34068</v>
      </c>
      <c r="U4494" s="8">
        <f>T4494-Q4494</f>
        <v>3480</v>
      </c>
      <c r="V4494" s="2" t="s">
        <v>33</v>
      </c>
      <c r="W4494" s="31">
        <f>IF(T4494&lt;5000,T4494*2%,IF(T4494&lt;25000,T4494*5%,IF(T4494&lt;50000,T4494*7%,IF(T4494&lt;100000,T4494*9%,IF(T4494&lt;250000,T4494*12%,T4494*15%)))))</f>
        <v>2384.7600000000002</v>
      </c>
    </row>
    <row r="4495" spans="1:23" x14ac:dyDescent="0.3">
      <c r="A4495" s="2" t="s">
        <v>4840</v>
      </c>
      <c r="B4495" s="4">
        <v>43275</v>
      </c>
      <c r="C4495" s="4">
        <v>43275</v>
      </c>
      <c r="D4495" s="2" t="s">
        <v>28</v>
      </c>
      <c r="E4495" s="2" t="s">
        <v>36</v>
      </c>
      <c r="F4495" s="2" t="s">
        <v>651</v>
      </c>
      <c r="G4495" s="5" t="str">
        <f>VLOOKUP(F4495,'Customer Info'!A:B,2,0)</f>
        <v>Helen</v>
      </c>
      <c r="H4495" s="5" t="str">
        <f>VLOOKUP(F4495,'Customer Info'!A:C,3,0)</f>
        <v>Abelman</v>
      </c>
      <c r="I4495" s="5" t="str">
        <f>VLOOKUP(F4495,'Customer Info'!A:E,5,0)</f>
        <v>Berlin</v>
      </c>
      <c r="J4495" s="2" t="s">
        <v>223</v>
      </c>
      <c r="K4495" s="6" t="str">
        <f>VLOOKUP(J4495,'Product Details'!B:C,2,0)</f>
        <v>Office_Supplies</v>
      </c>
      <c r="L4495" s="6" t="str">
        <f>VLOOKUP(J4495,'Product Details'!B:D,3,0)</f>
        <v>Supplies</v>
      </c>
      <c r="M4495" s="6" t="s">
        <v>6445</v>
      </c>
      <c r="N4495" s="2">
        <v>8617</v>
      </c>
      <c r="O4495" s="2">
        <v>7900</v>
      </c>
      <c r="P4495" s="2">
        <v>4</v>
      </c>
      <c r="Q4495" s="7">
        <f>O4495*P4495</f>
        <v>31600</v>
      </c>
      <c r="R4495" s="7">
        <f>N4495*P4495</f>
        <v>34468</v>
      </c>
      <c r="S4495" s="2">
        <v>67</v>
      </c>
      <c r="T4495" s="8">
        <f>R4495+S4495</f>
        <v>34535</v>
      </c>
      <c r="U4495" s="8">
        <f>T4495-Q4495</f>
        <v>2935</v>
      </c>
      <c r="V4495" s="2" t="s">
        <v>33</v>
      </c>
      <c r="W4495" s="31">
        <f>IF(T4495&lt;5000,T4495*2%,IF(T4495&lt;25000,T4495*5%,IF(T4495&lt;50000,T4495*7%,IF(T4495&lt;100000,T4495*9%,IF(T4495&lt;250000,T4495*12%,T4495*15%)))))</f>
        <v>2417.4500000000003</v>
      </c>
    </row>
    <row r="4496" spans="1:23" x14ac:dyDescent="0.3">
      <c r="A4496" s="2" t="s">
        <v>1806</v>
      </c>
      <c r="B4496" s="4">
        <v>44009</v>
      </c>
      <c r="C4496" s="4">
        <v>44010</v>
      </c>
      <c r="D4496" s="2" t="s">
        <v>28</v>
      </c>
      <c r="E4496" s="2" t="s">
        <v>48</v>
      </c>
      <c r="F4496" s="2" t="s">
        <v>510</v>
      </c>
      <c r="G4496" s="5" t="str">
        <f>VLOOKUP(F4496,'Customer Info'!A:B,2,0)</f>
        <v>Keith</v>
      </c>
      <c r="H4496" s="5" t="str">
        <f>VLOOKUP(F4496,'Customer Info'!A:C,3,0)</f>
        <v>Herrera</v>
      </c>
      <c r="I4496" s="5" t="str">
        <f>VLOOKUP(F4496,'Customer Info'!A:E,5,0)</f>
        <v>Jakarta</v>
      </c>
      <c r="J4496" s="2" t="s">
        <v>102</v>
      </c>
      <c r="K4496" s="6" t="str">
        <f>VLOOKUP(J4496,'Product Details'!B:C,2,0)</f>
        <v>Technology</v>
      </c>
      <c r="L4496" s="6" t="str">
        <f>VLOOKUP(J4496,'Product Details'!B:D,3,0)</f>
        <v>Phones</v>
      </c>
      <c r="M4496" s="6" t="s">
        <v>6447</v>
      </c>
      <c r="N4496" s="2">
        <v>8617</v>
      </c>
      <c r="O4496" s="2">
        <v>7900</v>
      </c>
      <c r="P4496" s="2">
        <v>4</v>
      </c>
      <c r="Q4496" s="7">
        <f>O4496*P4496</f>
        <v>31600</v>
      </c>
      <c r="R4496" s="7">
        <f>N4496*P4496</f>
        <v>34468</v>
      </c>
      <c r="S4496" s="2">
        <v>26</v>
      </c>
      <c r="T4496" s="8">
        <f>R4496+S4496</f>
        <v>34494</v>
      </c>
      <c r="U4496" s="8">
        <f>T4496-Q4496</f>
        <v>2894</v>
      </c>
      <c r="V4496" s="2" t="s">
        <v>33</v>
      </c>
      <c r="W4496" s="31">
        <f>IF(T4496&lt;5000,T4496*2%,IF(T4496&lt;25000,T4496*5%,IF(T4496&lt;50000,T4496*7%,IF(T4496&lt;100000,T4496*9%,IF(T4496&lt;250000,T4496*12%,T4496*15%)))))</f>
        <v>2414.5800000000004</v>
      </c>
    </row>
    <row r="4497" spans="1:23" x14ac:dyDescent="0.3">
      <c r="A4497" s="2" t="s">
        <v>4002</v>
      </c>
      <c r="B4497" s="4">
        <v>44018</v>
      </c>
      <c r="C4497" s="4">
        <v>44018</v>
      </c>
      <c r="D4497" s="2" t="s">
        <v>35</v>
      </c>
      <c r="E4497" s="2" t="s">
        <v>29</v>
      </c>
      <c r="F4497" s="2" t="s">
        <v>1511</v>
      </c>
      <c r="G4497" s="5" t="str">
        <f>VLOOKUP(F4497,'Customer Info'!A:B,2,0)</f>
        <v>Mike</v>
      </c>
      <c r="H4497" s="5" t="str">
        <f>VLOOKUP(F4497,'Customer Info'!A:C,3,0)</f>
        <v>Pelletier</v>
      </c>
      <c r="I4497" s="5" t="str">
        <f>VLOOKUP(F4497,'Customer Info'!A:E,5,0)</f>
        <v>Jakarta</v>
      </c>
      <c r="J4497" s="2" t="s">
        <v>99</v>
      </c>
      <c r="K4497" s="6" t="str">
        <f>VLOOKUP(J4497,'Product Details'!B:C,2,0)</f>
        <v>Office_Supplies</v>
      </c>
      <c r="L4497" s="6" t="str">
        <f>VLOOKUP(J4497,'Product Details'!B:D,3,0)</f>
        <v>Art</v>
      </c>
      <c r="M4497" s="6" t="s">
        <v>6533</v>
      </c>
      <c r="N4497" s="2">
        <v>8630</v>
      </c>
      <c r="O4497" s="2">
        <v>8303</v>
      </c>
      <c r="P4497" s="2">
        <v>4</v>
      </c>
      <c r="Q4497" s="7">
        <f>O4497*P4497</f>
        <v>33212</v>
      </c>
      <c r="R4497" s="7">
        <f>N4497*P4497</f>
        <v>34520</v>
      </c>
      <c r="S4497" s="2">
        <v>63</v>
      </c>
      <c r="T4497" s="8">
        <f>R4497+S4497</f>
        <v>34583</v>
      </c>
      <c r="U4497" s="8">
        <f>T4497-Q4497</f>
        <v>1371</v>
      </c>
      <c r="V4497" s="2" t="s">
        <v>33</v>
      </c>
      <c r="W4497" s="31">
        <f>IF(T4497&lt;5000,T4497*2%,IF(T4497&lt;25000,T4497*5%,IF(T4497&lt;50000,T4497*7%,IF(T4497&lt;100000,T4497*9%,IF(T4497&lt;250000,T4497*12%,T4497*15%)))))</f>
        <v>2420.8100000000004</v>
      </c>
    </row>
    <row r="4498" spans="1:23" x14ac:dyDescent="0.3">
      <c r="A4498" s="2" t="s">
        <v>2648</v>
      </c>
      <c r="B4498" s="4">
        <v>43883</v>
      </c>
      <c r="C4498" s="4">
        <v>43885</v>
      </c>
      <c r="D4498" s="2" t="s">
        <v>35</v>
      </c>
      <c r="E4498" s="2" t="s">
        <v>43</v>
      </c>
      <c r="F4498" s="2" t="s">
        <v>300</v>
      </c>
      <c r="G4498" s="5" t="str">
        <f>VLOOKUP(F4498,'Customer Info'!A:B,2,0)</f>
        <v>Toby</v>
      </c>
      <c r="H4498" s="5" t="str">
        <f>VLOOKUP(F4498,'Customer Info'!A:C,3,0)</f>
        <v>Braunhardt</v>
      </c>
      <c r="I4498" s="5" t="str">
        <f>VLOOKUP(F4498,'Customer Info'!A:E,5,0)</f>
        <v>Jiangyan</v>
      </c>
      <c r="J4498" s="2" t="s">
        <v>694</v>
      </c>
      <c r="K4498" s="6" t="str">
        <f>VLOOKUP(J4498,'Product Details'!B:C,2,0)</f>
        <v>Office_Supplies</v>
      </c>
      <c r="L4498" s="6" t="str">
        <f>VLOOKUP(J4498,'Product Details'!B:D,3,0)</f>
        <v>Binders</v>
      </c>
      <c r="M4498" s="6" t="s">
        <v>6524</v>
      </c>
      <c r="N4498" s="2">
        <v>8651</v>
      </c>
      <c r="O4498" s="2">
        <v>8081</v>
      </c>
      <c r="P4498" s="2">
        <v>4</v>
      </c>
      <c r="Q4498" s="7">
        <f>O4498*P4498</f>
        <v>32324</v>
      </c>
      <c r="R4498" s="7">
        <f>N4498*P4498</f>
        <v>34604</v>
      </c>
      <c r="S4498" s="2">
        <v>89</v>
      </c>
      <c r="T4498" s="8">
        <f>R4498+S4498</f>
        <v>34693</v>
      </c>
      <c r="U4498" s="8">
        <f>T4498-Q4498</f>
        <v>2369</v>
      </c>
      <c r="V4498" s="2" t="s">
        <v>63</v>
      </c>
      <c r="W4498" s="31">
        <f>IF(T4498&lt;5000,T4498*2%,IF(T4498&lt;25000,T4498*5%,IF(T4498&lt;50000,T4498*7%,IF(T4498&lt;100000,T4498*9%,IF(T4498&lt;250000,T4498*12%,T4498*15%)))))</f>
        <v>2428.5100000000002</v>
      </c>
    </row>
    <row r="4499" spans="1:23" x14ac:dyDescent="0.3">
      <c r="A4499" s="2" t="s">
        <v>1723</v>
      </c>
      <c r="B4499" s="4">
        <v>44038</v>
      </c>
      <c r="C4499" s="4">
        <v>44040</v>
      </c>
      <c r="D4499" s="2" t="s">
        <v>28</v>
      </c>
      <c r="E4499" s="2" t="s">
        <v>36</v>
      </c>
      <c r="F4499" s="2" t="s">
        <v>766</v>
      </c>
      <c r="G4499" s="5" t="str">
        <f>VLOOKUP(F4499,'Customer Info'!A:B,2,0)</f>
        <v>Brad</v>
      </c>
      <c r="H4499" s="5" t="str">
        <f>VLOOKUP(F4499,'Customer Info'!A:C,3,0)</f>
        <v>Thomas</v>
      </c>
      <c r="I4499" s="5" t="str">
        <f>VLOOKUP(F4499,'Customer Info'!A:E,5,0)</f>
        <v>Udaipur</v>
      </c>
      <c r="J4499" s="2" t="s">
        <v>105</v>
      </c>
      <c r="K4499" s="6" t="str">
        <f>VLOOKUP(J4499,'Product Details'!B:C,2,0)</f>
        <v>Office_Supplies</v>
      </c>
      <c r="L4499" s="6" t="str">
        <f>VLOOKUP(J4499,'Product Details'!B:D,3,0)</f>
        <v>Appliances</v>
      </c>
      <c r="M4499" s="6" t="s">
        <v>6522</v>
      </c>
      <c r="N4499" s="2">
        <v>8665</v>
      </c>
      <c r="O4499" s="2">
        <v>7723</v>
      </c>
      <c r="P4499" s="2">
        <v>4</v>
      </c>
      <c r="Q4499" s="7">
        <f>O4499*P4499</f>
        <v>30892</v>
      </c>
      <c r="R4499" s="7">
        <f>N4499*P4499</f>
        <v>34660</v>
      </c>
      <c r="S4499" s="2">
        <v>41</v>
      </c>
      <c r="T4499" s="8">
        <f>R4499+S4499</f>
        <v>34701</v>
      </c>
      <c r="U4499" s="8">
        <f>T4499-Q4499</f>
        <v>3809</v>
      </c>
      <c r="V4499" s="2" t="s">
        <v>63</v>
      </c>
      <c r="W4499" s="31">
        <f>IF(T4499&lt;5000,T4499*2%,IF(T4499&lt;25000,T4499*5%,IF(T4499&lt;50000,T4499*7%,IF(T4499&lt;100000,T4499*9%,IF(T4499&lt;250000,T4499*12%,T4499*15%)))))</f>
        <v>2429.0700000000002</v>
      </c>
    </row>
    <row r="4500" spans="1:23" x14ac:dyDescent="0.3">
      <c r="A4500" s="2" t="s">
        <v>1751</v>
      </c>
      <c r="B4500" s="4">
        <v>44015</v>
      </c>
      <c r="C4500" s="4">
        <v>44016</v>
      </c>
      <c r="D4500" s="2" t="s">
        <v>35</v>
      </c>
      <c r="E4500" s="2" t="s">
        <v>36</v>
      </c>
      <c r="F4500" s="2" t="s">
        <v>512</v>
      </c>
      <c r="G4500" s="5" t="str">
        <f>VLOOKUP(F4500,'Customer Info'!A:B,2,0)</f>
        <v>Barry</v>
      </c>
      <c r="H4500" s="5" t="str">
        <f>VLOOKUP(F4500,'Customer Info'!A:C,3,0)</f>
        <v>Blumstein</v>
      </c>
      <c r="I4500" s="5" t="str">
        <f>VLOOKUP(F4500,'Customer Info'!A:E,5,0)</f>
        <v>Gold Coast</v>
      </c>
      <c r="J4500" s="2" t="s">
        <v>322</v>
      </c>
      <c r="K4500" s="6" t="str">
        <f>VLOOKUP(J4500,'Product Details'!B:C,2,0)</f>
        <v>Technology</v>
      </c>
      <c r="L4500" s="6" t="str">
        <f>VLOOKUP(J4500,'Product Details'!B:D,3,0)</f>
        <v>Accessories</v>
      </c>
      <c r="M4500" s="6" t="s">
        <v>6475</v>
      </c>
      <c r="N4500" s="2">
        <v>8686</v>
      </c>
      <c r="O4500" s="2">
        <v>8035</v>
      </c>
      <c r="P4500" s="2">
        <v>4</v>
      </c>
      <c r="Q4500" s="7">
        <f>O4500*P4500</f>
        <v>32140</v>
      </c>
      <c r="R4500" s="7">
        <f>N4500*P4500</f>
        <v>34744</v>
      </c>
      <c r="S4500" s="2">
        <v>62</v>
      </c>
      <c r="T4500" s="8">
        <f>R4500+S4500</f>
        <v>34806</v>
      </c>
      <c r="U4500" s="8">
        <f>T4500-Q4500</f>
        <v>2666</v>
      </c>
      <c r="V4500" s="2" t="s">
        <v>33</v>
      </c>
      <c r="W4500" s="31">
        <f>IF(T4500&lt;5000,T4500*2%,IF(T4500&lt;25000,T4500*5%,IF(T4500&lt;50000,T4500*7%,IF(T4500&lt;100000,T4500*9%,IF(T4500&lt;250000,T4500*12%,T4500*15%)))))</f>
        <v>2436.42</v>
      </c>
    </row>
    <row r="4501" spans="1:23" x14ac:dyDescent="0.3">
      <c r="A4501" s="2" t="s">
        <v>2838</v>
      </c>
      <c r="B4501" s="4">
        <v>43864</v>
      </c>
      <c r="C4501" s="4">
        <v>43866</v>
      </c>
      <c r="D4501" s="2" t="s">
        <v>35</v>
      </c>
      <c r="E4501" s="2" t="s">
        <v>36</v>
      </c>
      <c r="F4501" s="2" t="s">
        <v>483</v>
      </c>
      <c r="G4501" s="5" t="str">
        <f>VLOOKUP(F4501,'Customer Info'!A:B,2,0)</f>
        <v>MaryBeth</v>
      </c>
      <c r="H4501" s="5" t="str">
        <f>VLOOKUP(F4501,'Customer Info'!A:C,3,0)</f>
        <v>Skach</v>
      </c>
      <c r="I4501" s="5" t="str">
        <f>VLOOKUP(F4501,'Customer Info'!A:E,5,0)</f>
        <v>Licheng</v>
      </c>
      <c r="J4501" s="2" t="s">
        <v>41</v>
      </c>
      <c r="K4501" s="6" t="str">
        <f>VLOOKUP(J4501,'Product Details'!B:C,2,0)</f>
        <v>Office_Supplies</v>
      </c>
      <c r="L4501" s="6" t="str">
        <f>VLOOKUP(J4501,'Product Details'!B:D,3,0)</f>
        <v>Supplies</v>
      </c>
      <c r="M4501" s="6" t="s">
        <v>6554</v>
      </c>
      <c r="N4501" s="2">
        <v>8686</v>
      </c>
      <c r="O4501" s="2">
        <v>8035</v>
      </c>
      <c r="P4501" s="2">
        <v>4</v>
      </c>
      <c r="Q4501" s="7">
        <f>O4501*P4501</f>
        <v>32140</v>
      </c>
      <c r="R4501" s="7">
        <f>N4501*P4501</f>
        <v>34744</v>
      </c>
      <c r="S4501" s="2">
        <v>34</v>
      </c>
      <c r="T4501" s="8">
        <f>R4501+S4501</f>
        <v>34778</v>
      </c>
      <c r="U4501" s="8">
        <f>T4501-Q4501</f>
        <v>2638</v>
      </c>
      <c r="V4501" s="2" t="s">
        <v>33</v>
      </c>
      <c r="W4501" s="31">
        <f>IF(T4501&lt;5000,T4501*2%,IF(T4501&lt;25000,T4501*5%,IF(T4501&lt;50000,T4501*7%,IF(T4501&lt;100000,T4501*9%,IF(T4501&lt;250000,T4501*12%,T4501*15%)))))</f>
        <v>2434.46</v>
      </c>
    </row>
    <row r="4502" spans="1:23" x14ac:dyDescent="0.3">
      <c r="A4502" s="2" t="s">
        <v>2951</v>
      </c>
      <c r="B4502" s="4">
        <v>43409</v>
      </c>
      <c r="C4502" s="4">
        <v>43409</v>
      </c>
      <c r="D4502" s="2" t="s">
        <v>35</v>
      </c>
      <c r="E4502" s="2" t="s">
        <v>36</v>
      </c>
      <c r="F4502" s="2" t="s">
        <v>98</v>
      </c>
      <c r="G4502" s="5" t="str">
        <f>VLOOKUP(F4502,'Customer Info'!A:B,2,0)</f>
        <v>David</v>
      </c>
      <c r="H4502" s="5" t="str">
        <f>VLOOKUP(F4502,'Customer Info'!A:C,3,0)</f>
        <v>Kendrick</v>
      </c>
      <c r="I4502" s="5" t="str">
        <f>VLOOKUP(F4502,'Customer Info'!A:E,5,0)</f>
        <v>Kunming</v>
      </c>
      <c r="J4502" s="2" t="s">
        <v>388</v>
      </c>
      <c r="K4502" s="6" t="str">
        <f>VLOOKUP(J4502,'Product Details'!B:C,2,0)</f>
        <v>Furniture</v>
      </c>
      <c r="L4502" s="6" t="str">
        <f>VLOOKUP(J4502,'Product Details'!B:D,3,0)</f>
        <v>Tables</v>
      </c>
      <c r="M4502" s="6" t="s">
        <v>6474</v>
      </c>
      <c r="N4502" s="2">
        <v>8686</v>
      </c>
      <c r="O4502" s="2">
        <v>8035</v>
      </c>
      <c r="P4502" s="2">
        <v>4</v>
      </c>
      <c r="Q4502" s="7">
        <f>O4502*P4502</f>
        <v>32140</v>
      </c>
      <c r="R4502" s="7">
        <f>N4502*P4502</f>
        <v>34744</v>
      </c>
      <c r="S4502" s="2">
        <v>25</v>
      </c>
      <c r="T4502" s="8">
        <f>R4502+S4502</f>
        <v>34769</v>
      </c>
      <c r="U4502" s="8">
        <f>T4502-Q4502</f>
        <v>2629</v>
      </c>
      <c r="V4502" s="2" t="s">
        <v>33</v>
      </c>
      <c r="W4502" s="31">
        <f>IF(T4502&lt;5000,T4502*2%,IF(T4502&lt;25000,T4502*5%,IF(T4502&lt;50000,T4502*7%,IF(T4502&lt;100000,T4502*9%,IF(T4502&lt;250000,T4502*12%,T4502*15%)))))</f>
        <v>2433.8300000000004</v>
      </c>
    </row>
    <row r="4503" spans="1:23" x14ac:dyDescent="0.3">
      <c r="A4503" s="2" t="s">
        <v>4182</v>
      </c>
      <c r="B4503" s="4">
        <v>43339</v>
      </c>
      <c r="C4503" s="4">
        <v>43339</v>
      </c>
      <c r="D4503" s="2" t="s">
        <v>28</v>
      </c>
      <c r="E4503" s="2" t="s">
        <v>48</v>
      </c>
      <c r="F4503" s="2" t="s">
        <v>2192</v>
      </c>
      <c r="G4503" s="5" t="str">
        <f>VLOOKUP(F4503,'Customer Info'!A:B,2,0)</f>
        <v>Justin</v>
      </c>
      <c r="H4503" s="5" t="str">
        <f>VLOOKUP(F4503,'Customer Info'!A:C,3,0)</f>
        <v>Hirsh</v>
      </c>
      <c r="I4503" s="5" t="str">
        <f>VLOOKUP(F4503,'Customer Info'!A:E,5,0)</f>
        <v>Shangzhi</v>
      </c>
      <c r="J4503" s="2" t="s">
        <v>572</v>
      </c>
      <c r="K4503" s="6" t="str">
        <f>VLOOKUP(J4503,'Product Details'!B:C,2,0)</f>
        <v>Technology</v>
      </c>
      <c r="L4503" s="6" t="str">
        <f>VLOOKUP(J4503,'Product Details'!B:D,3,0)</f>
        <v>Machines</v>
      </c>
      <c r="M4503" s="6" t="s">
        <v>6553</v>
      </c>
      <c r="N4503" s="2">
        <v>3176</v>
      </c>
      <c r="O4503" s="2">
        <v>3116</v>
      </c>
      <c r="P4503" s="2">
        <v>11</v>
      </c>
      <c r="Q4503" s="7">
        <f>O4503*P4503</f>
        <v>34276</v>
      </c>
      <c r="R4503" s="7">
        <f>N4503*P4503</f>
        <v>34936</v>
      </c>
      <c r="S4503" s="2">
        <v>31</v>
      </c>
      <c r="T4503" s="8">
        <f>R4503+S4503</f>
        <v>34967</v>
      </c>
      <c r="U4503" s="8">
        <f>T4503-Q4503</f>
        <v>691</v>
      </c>
      <c r="V4503" s="2" t="s">
        <v>63</v>
      </c>
      <c r="W4503" s="31">
        <f>IF(T4503&lt;5000,T4503*2%,IF(T4503&lt;25000,T4503*5%,IF(T4503&lt;50000,T4503*7%,IF(T4503&lt;100000,T4503*9%,IF(T4503&lt;250000,T4503*12%,T4503*15%)))))</f>
        <v>2447.69</v>
      </c>
    </row>
    <row r="4504" spans="1:23" x14ac:dyDescent="0.3">
      <c r="A4504" s="2" t="s">
        <v>1148</v>
      </c>
      <c r="B4504" s="4">
        <v>43593</v>
      </c>
      <c r="C4504" s="4">
        <v>43594</v>
      </c>
      <c r="D4504" s="2" t="s">
        <v>35</v>
      </c>
      <c r="E4504" s="2" t="s">
        <v>29</v>
      </c>
      <c r="F4504" s="2" t="s">
        <v>1149</v>
      </c>
      <c r="G4504" s="5" t="str">
        <f>VLOOKUP(F4504,'Customer Info'!A:B,2,0)</f>
        <v>Craig</v>
      </c>
      <c r="H4504" s="5" t="str">
        <f>VLOOKUP(F4504,'Customer Info'!A:C,3,0)</f>
        <v>Leslie</v>
      </c>
      <c r="I4504" s="5" t="str">
        <f>VLOOKUP(F4504,'Customer Info'!A:E,5,0)</f>
        <v>Wetzlar</v>
      </c>
      <c r="J4504" s="2" t="s">
        <v>443</v>
      </c>
      <c r="K4504" s="6" t="str">
        <f>VLOOKUP(J4504,'Product Details'!B:C,2,0)</f>
        <v>Office_Supplies</v>
      </c>
      <c r="L4504" s="6" t="str">
        <f>VLOOKUP(J4504,'Product Details'!B:D,3,0)</f>
        <v>Envelopes</v>
      </c>
      <c r="M4504" s="6" t="s">
        <v>6399</v>
      </c>
      <c r="N4504" s="2">
        <v>8738</v>
      </c>
      <c r="O4504" s="2">
        <v>8162</v>
      </c>
      <c r="P4504" s="2">
        <v>4</v>
      </c>
      <c r="Q4504" s="7">
        <f>O4504*P4504</f>
        <v>32648</v>
      </c>
      <c r="R4504" s="7">
        <f>N4504*P4504</f>
        <v>34952</v>
      </c>
      <c r="S4504" s="2">
        <v>84</v>
      </c>
      <c r="T4504" s="8">
        <f>R4504+S4504</f>
        <v>35036</v>
      </c>
      <c r="U4504" s="8">
        <f>T4504-Q4504</f>
        <v>2388</v>
      </c>
      <c r="V4504" s="2" t="s">
        <v>33</v>
      </c>
      <c r="W4504" s="31">
        <f>IF(T4504&lt;5000,T4504*2%,IF(T4504&lt;25000,T4504*5%,IF(T4504&lt;50000,T4504*7%,IF(T4504&lt;100000,T4504*9%,IF(T4504&lt;250000,T4504*12%,T4504*15%)))))</f>
        <v>2452.5200000000004</v>
      </c>
    </row>
    <row r="4505" spans="1:23" x14ac:dyDescent="0.3">
      <c r="A4505" s="2" t="s">
        <v>588</v>
      </c>
      <c r="B4505" s="4">
        <v>43371</v>
      </c>
      <c r="C4505" s="4">
        <v>43371</v>
      </c>
      <c r="D4505" s="2" t="s">
        <v>35</v>
      </c>
      <c r="E4505" s="2" t="s">
        <v>29</v>
      </c>
      <c r="F4505" s="2" t="s">
        <v>589</v>
      </c>
      <c r="G4505" s="5" t="str">
        <f>VLOOKUP(F4505,'Customer Info'!A:B,2,0)</f>
        <v>Dave</v>
      </c>
      <c r="H4505" s="5" t="str">
        <f>VLOOKUP(F4505,'Customer Info'!A:C,3,0)</f>
        <v>Hallsten</v>
      </c>
      <c r="I4505" s="5" t="str">
        <f>VLOOKUP(F4505,'Customer Info'!A:E,5,0)</f>
        <v>Coimbatore</v>
      </c>
      <c r="J4505" s="2" t="s">
        <v>301</v>
      </c>
      <c r="K4505" s="6" t="str">
        <f>VLOOKUP(J4505,'Product Details'!B:C,2,0)</f>
        <v>Technology</v>
      </c>
      <c r="L4505" s="6" t="str">
        <f>VLOOKUP(J4505,'Product Details'!B:D,3,0)</f>
        <v>Machines</v>
      </c>
      <c r="M4505" s="6" t="s">
        <v>6520</v>
      </c>
      <c r="N4505" s="2">
        <v>8738</v>
      </c>
      <c r="O4505" s="2">
        <v>8162</v>
      </c>
      <c r="P4505" s="2">
        <v>4</v>
      </c>
      <c r="Q4505" s="7">
        <f>O4505*P4505</f>
        <v>32648</v>
      </c>
      <c r="R4505" s="7">
        <f>N4505*P4505</f>
        <v>34952</v>
      </c>
      <c r="S4505" s="2">
        <v>66</v>
      </c>
      <c r="T4505" s="8">
        <f>R4505+S4505</f>
        <v>35018</v>
      </c>
      <c r="U4505" s="8">
        <f>T4505-Q4505</f>
        <v>2370</v>
      </c>
      <c r="V4505" s="2" t="s">
        <v>33</v>
      </c>
      <c r="W4505" s="31">
        <f>IF(T4505&lt;5000,T4505*2%,IF(T4505&lt;25000,T4505*5%,IF(T4505&lt;50000,T4505*7%,IF(T4505&lt;100000,T4505*9%,IF(T4505&lt;250000,T4505*12%,T4505*15%)))))</f>
        <v>2451.2600000000002</v>
      </c>
    </row>
    <row r="4506" spans="1:23" x14ac:dyDescent="0.3">
      <c r="A4506" s="2" t="s">
        <v>1766</v>
      </c>
      <c r="B4506" s="4">
        <v>43962</v>
      </c>
      <c r="C4506" s="4">
        <v>43962</v>
      </c>
      <c r="D4506" s="2" t="s">
        <v>35</v>
      </c>
      <c r="E4506" s="2" t="s">
        <v>43</v>
      </c>
      <c r="F4506" s="2" t="s">
        <v>142</v>
      </c>
      <c r="G4506" s="5" t="str">
        <f>VLOOKUP(F4506,'Customer Info'!A:B,2,0)</f>
        <v>Steve</v>
      </c>
      <c r="H4506" s="5" t="str">
        <f>VLOOKUP(F4506,'Customer Info'!A:C,3,0)</f>
        <v>Carroll</v>
      </c>
      <c r="I4506" s="5" t="str">
        <f>VLOOKUP(F4506,'Customer Info'!A:E,5,0)</f>
        <v>Qingdao</v>
      </c>
      <c r="J4506" s="2" t="s">
        <v>163</v>
      </c>
      <c r="K4506" s="6" t="str">
        <f>VLOOKUP(J4506,'Product Details'!B:C,2,0)</f>
        <v>Office_Supplies</v>
      </c>
      <c r="L4506" s="6" t="str">
        <f>VLOOKUP(J4506,'Product Details'!B:D,3,0)</f>
        <v>Appliances</v>
      </c>
      <c r="M4506" s="6" t="s">
        <v>6514</v>
      </c>
      <c r="N4506" s="2">
        <v>7001</v>
      </c>
      <c r="O4506" s="2">
        <v>6476</v>
      </c>
      <c r="P4506" s="2">
        <v>5</v>
      </c>
      <c r="Q4506" s="7">
        <f>O4506*P4506</f>
        <v>32380</v>
      </c>
      <c r="R4506" s="7">
        <f>N4506*P4506</f>
        <v>35005</v>
      </c>
      <c r="S4506" s="2">
        <v>28</v>
      </c>
      <c r="T4506" s="8">
        <f>R4506+S4506</f>
        <v>35033</v>
      </c>
      <c r="U4506" s="8">
        <f>T4506-Q4506</f>
        <v>2653</v>
      </c>
      <c r="V4506" s="2" t="s">
        <v>63</v>
      </c>
      <c r="W4506" s="31">
        <f>IF(T4506&lt;5000,T4506*2%,IF(T4506&lt;25000,T4506*5%,IF(T4506&lt;50000,T4506*7%,IF(T4506&lt;100000,T4506*9%,IF(T4506&lt;250000,T4506*12%,T4506*15%)))))</f>
        <v>2452.3100000000004</v>
      </c>
    </row>
    <row r="4507" spans="1:23" x14ac:dyDescent="0.3">
      <c r="A4507" s="2" t="s">
        <v>4594</v>
      </c>
      <c r="B4507" s="4">
        <v>44055</v>
      </c>
      <c r="C4507" s="4">
        <v>44056</v>
      </c>
      <c r="D4507" s="2" t="s">
        <v>28</v>
      </c>
      <c r="E4507" s="2" t="s">
        <v>91</v>
      </c>
      <c r="F4507" s="2" t="s">
        <v>634</v>
      </c>
      <c r="G4507" s="5" t="str">
        <f>VLOOKUP(F4507,'Customer Info'!A:B,2,0)</f>
        <v>Rob</v>
      </c>
      <c r="H4507" s="5" t="str">
        <f>VLOOKUP(F4507,'Customer Info'!A:C,3,0)</f>
        <v>Haberlin</v>
      </c>
      <c r="I4507" s="5" t="str">
        <f>VLOOKUP(F4507,'Customer Info'!A:E,5,0)</f>
        <v>Harbin</v>
      </c>
      <c r="J4507" s="2" t="s">
        <v>93</v>
      </c>
      <c r="K4507" s="6" t="str">
        <f>VLOOKUP(J4507,'Product Details'!B:C,2,0)</f>
        <v>Furniture</v>
      </c>
      <c r="L4507" s="6" t="str">
        <f>VLOOKUP(J4507,'Product Details'!B:D,3,0)</f>
        <v>Bookcases</v>
      </c>
      <c r="M4507" s="6" t="s">
        <v>6452</v>
      </c>
      <c r="N4507" s="2">
        <v>8752</v>
      </c>
      <c r="O4507" s="2">
        <v>7877</v>
      </c>
      <c r="P4507" s="2">
        <v>4</v>
      </c>
      <c r="Q4507" s="7">
        <f>O4507*P4507</f>
        <v>31508</v>
      </c>
      <c r="R4507" s="7">
        <f>N4507*P4507</f>
        <v>35008</v>
      </c>
      <c r="S4507" s="2">
        <v>32</v>
      </c>
      <c r="T4507" s="8">
        <f>R4507+S4507</f>
        <v>35040</v>
      </c>
      <c r="U4507" s="8">
        <f>T4507-Q4507</f>
        <v>3532</v>
      </c>
      <c r="V4507" s="2" t="s">
        <v>30</v>
      </c>
      <c r="W4507" s="31">
        <f>IF(T4507&lt;5000,T4507*2%,IF(T4507&lt;25000,T4507*5%,IF(T4507&lt;50000,T4507*7%,IF(T4507&lt;100000,T4507*9%,IF(T4507&lt;250000,T4507*12%,T4507*15%)))))</f>
        <v>2452.8000000000002</v>
      </c>
    </row>
    <row r="4508" spans="1:23" x14ac:dyDescent="0.3">
      <c r="A4508" s="2" t="s">
        <v>1345</v>
      </c>
      <c r="B4508" s="4">
        <v>43700</v>
      </c>
      <c r="C4508" s="4">
        <v>43700</v>
      </c>
      <c r="D4508" s="2" t="s">
        <v>28</v>
      </c>
      <c r="E4508" s="2" t="s">
        <v>29</v>
      </c>
      <c r="F4508" s="2" t="s">
        <v>88</v>
      </c>
      <c r="G4508" s="5" t="str">
        <f>VLOOKUP(F4508,'Customer Info'!A:B,2,0)</f>
        <v>Dennis</v>
      </c>
      <c r="H4508" s="5" t="str">
        <f>VLOOKUP(F4508,'Customer Info'!A:C,3,0)</f>
        <v>Pardue</v>
      </c>
      <c r="I4508" s="5" t="str">
        <f>VLOOKUP(F4508,'Customer Info'!A:E,5,0)</f>
        <v>Wollongong</v>
      </c>
      <c r="J4508" s="2" t="s">
        <v>62</v>
      </c>
      <c r="K4508" s="6" t="str">
        <f>VLOOKUP(J4508,'Product Details'!B:C,2,0)</f>
        <v>Office_Supplies</v>
      </c>
      <c r="L4508" s="6" t="str">
        <f>VLOOKUP(J4508,'Product Details'!B:D,3,0)</f>
        <v>Envelopes</v>
      </c>
      <c r="M4508" s="6" t="s">
        <v>6482</v>
      </c>
      <c r="N4508" s="2">
        <v>8752</v>
      </c>
      <c r="O4508" s="2">
        <v>7877</v>
      </c>
      <c r="P4508" s="2">
        <v>4</v>
      </c>
      <c r="Q4508" s="7">
        <f>O4508*P4508</f>
        <v>31508</v>
      </c>
      <c r="R4508" s="7">
        <f>N4508*P4508</f>
        <v>35008</v>
      </c>
      <c r="S4508" s="2">
        <v>20</v>
      </c>
      <c r="T4508" s="8">
        <f>R4508+S4508</f>
        <v>35028</v>
      </c>
      <c r="U4508" s="8">
        <f>T4508-Q4508</f>
        <v>3520</v>
      </c>
      <c r="V4508" s="2" t="s">
        <v>63</v>
      </c>
      <c r="W4508" s="31">
        <f>IF(T4508&lt;5000,T4508*2%,IF(T4508&lt;25000,T4508*5%,IF(T4508&lt;50000,T4508*7%,IF(T4508&lt;100000,T4508*9%,IF(T4508&lt;250000,T4508*12%,T4508*15%)))))</f>
        <v>2451.96</v>
      </c>
    </row>
    <row r="4509" spans="1:23" x14ac:dyDescent="0.3">
      <c r="A4509" s="2" t="s">
        <v>3022</v>
      </c>
      <c r="B4509" s="4">
        <v>43156</v>
      </c>
      <c r="C4509" s="4">
        <v>43158</v>
      </c>
      <c r="D4509" s="2" t="s">
        <v>28</v>
      </c>
      <c r="E4509" s="2" t="s">
        <v>48</v>
      </c>
      <c r="F4509" s="2" t="s">
        <v>1289</v>
      </c>
      <c r="G4509" s="5" t="str">
        <f>VLOOKUP(F4509,'Customer Info'!A:B,2,0)</f>
        <v>Jeremy</v>
      </c>
      <c r="H4509" s="5" t="str">
        <f>VLOOKUP(F4509,'Customer Info'!A:C,3,0)</f>
        <v>Ellison</v>
      </c>
      <c r="I4509" s="5" t="str">
        <f>VLOOKUP(F4509,'Customer Info'!A:E,5,0)</f>
        <v>Faridabad</v>
      </c>
      <c r="J4509" s="2" t="s">
        <v>204</v>
      </c>
      <c r="K4509" s="6" t="str">
        <f>VLOOKUP(J4509,'Product Details'!B:C,2,0)</f>
        <v>Office_Supplies</v>
      </c>
      <c r="L4509" s="6" t="str">
        <f>VLOOKUP(J4509,'Product Details'!B:D,3,0)</f>
        <v>Labels</v>
      </c>
      <c r="M4509" s="6" t="s">
        <v>6516</v>
      </c>
      <c r="N4509" s="2">
        <v>5836</v>
      </c>
      <c r="O4509" s="2">
        <v>5457</v>
      </c>
      <c r="P4509" s="2">
        <v>6</v>
      </c>
      <c r="Q4509" s="7">
        <f>O4509*P4509</f>
        <v>32742</v>
      </c>
      <c r="R4509" s="7">
        <f>N4509*P4509</f>
        <v>35016</v>
      </c>
      <c r="S4509" s="2">
        <v>61</v>
      </c>
      <c r="T4509" s="8">
        <f>R4509+S4509</f>
        <v>35077</v>
      </c>
      <c r="U4509" s="8">
        <f>T4509-Q4509</f>
        <v>2335</v>
      </c>
      <c r="V4509" s="2" t="s">
        <v>33</v>
      </c>
      <c r="W4509" s="31">
        <f>IF(T4509&lt;5000,T4509*2%,IF(T4509&lt;25000,T4509*5%,IF(T4509&lt;50000,T4509*7%,IF(T4509&lt;100000,T4509*9%,IF(T4509&lt;250000,T4509*12%,T4509*15%)))))</f>
        <v>2455.3900000000003</v>
      </c>
    </row>
    <row r="4510" spans="1:23" x14ac:dyDescent="0.3">
      <c r="A4510" s="2" t="s">
        <v>3177</v>
      </c>
      <c r="B4510" s="4">
        <v>43331</v>
      </c>
      <c r="C4510" s="4">
        <v>43332</v>
      </c>
      <c r="D4510" s="2" t="s">
        <v>35</v>
      </c>
      <c r="E4510" s="2" t="s">
        <v>68</v>
      </c>
      <c r="F4510" s="2" t="s">
        <v>999</v>
      </c>
      <c r="G4510" s="5" t="str">
        <f>VLOOKUP(F4510,'Customer Info'!A:B,2,0)</f>
        <v>Logan</v>
      </c>
      <c r="H4510" s="5" t="str">
        <f>VLOOKUP(F4510,'Customer Info'!A:C,3,0)</f>
        <v>Currie</v>
      </c>
      <c r="I4510" s="5" t="str">
        <f>VLOOKUP(F4510,'Customer Info'!A:E,5,0)</f>
        <v>Anshan</v>
      </c>
      <c r="J4510" s="2" t="s">
        <v>41</v>
      </c>
      <c r="K4510" s="6" t="str">
        <f>VLOOKUP(J4510,'Product Details'!B:C,2,0)</f>
        <v>Office_Supplies</v>
      </c>
      <c r="L4510" s="6" t="str">
        <f>VLOOKUP(J4510,'Product Details'!B:D,3,0)</f>
        <v>Supplies</v>
      </c>
      <c r="M4510" s="6" t="s">
        <v>6554</v>
      </c>
      <c r="N4510" s="2">
        <v>5848</v>
      </c>
      <c r="O4510" s="2">
        <v>5214</v>
      </c>
      <c r="P4510" s="2">
        <v>6</v>
      </c>
      <c r="Q4510" s="7">
        <f>O4510*P4510</f>
        <v>31284</v>
      </c>
      <c r="R4510" s="7">
        <f>N4510*P4510</f>
        <v>35088</v>
      </c>
      <c r="S4510" s="2">
        <v>90</v>
      </c>
      <c r="T4510" s="8">
        <f>R4510+S4510</f>
        <v>35178</v>
      </c>
      <c r="U4510" s="8">
        <f>T4510-Q4510</f>
        <v>3894</v>
      </c>
      <c r="V4510" s="2" t="s">
        <v>33</v>
      </c>
      <c r="W4510" s="31">
        <f>IF(T4510&lt;5000,T4510*2%,IF(T4510&lt;25000,T4510*5%,IF(T4510&lt;50000,T4510*7%,IF(T4510&lt;100000,T4510*9%,IF(T4510&lt;250000,T4510*12%,T4510*15%)))))</f>
        <v>2462.46</v>
      </c>
    </row>
    <row r="4511" spans="1:23" x14ac:dyDescent="0.3">
      <c r="A4511" s="2" t="s">
        <v>3771</v>
      </c>
      <c r="B4511" s="4">
        <v>44070</v>
      </c>
      <c r="C4511" s="4">
        <v>44072</v>
      </c>
      <c r="D4511" s="2" t="s">
        <v>35</v>
      </c>
      <c r="E4511" s="2" t="s">
        <v>48</v>
      </c>
      <c r="F4511" s="2" t="s">
        <v>1039</v>
      </c>
      <c r="G4511" s="5" t="str">
        <f>VLOOKUP(F4511,'Customer Info'!A:B,2,0)</f>
        <v>Jessica</v>
      </c>
      <c r="H4511" s="5" t="str">
        <f>VLOOKUP(F4511,'Customer Info'!A:C,3,0)</f>
        <v>Myrick</v>
      </c>
      <c r="I4511" s="5" t="str">
        <f>VLOOKUP(F4511,'Customer Info'!A:E,5,0)</f>
        <v>Jakarta</v>
      </c>
      <c r="J4511" s="2" t="s">
        <v>255</v>
      </c>
      <c r="K4511" s="6" t="str">
        <f>VLOOKUP(J4511,'Product Details'!B:C,2,0)</f>
        <v>Office_Supplies</v>
      </c>
      <c r="L4511" s="6" t="str">
        <f>VLOOKUP(J4511,'Product Details'!B:D,3,0)</f>
        <v>Supplies</v>
      </c>
      <c r="M4511" s="6" t="s">
        <v>6416</v>
      </c>
      <c r="N4511" s="2">
        <v>5848</v>
      </c>
      <c r="O4511" s="2">
        <v>5214</v>
      </c>
      <c r="P4511" s="2">
        <v>6</v>
      </c>
      <c r="Q4511" s="7">
        <f>O4511*P4511</f>
        <v>31284</v>
      </c>
      <c r="R4511" s="7">
        <f>N4511*P4511</f>
        <v>35088</v>
      </c>
      <c r="S4511" s="2">
        <v>55</v>
      </c>
      <c r="T4511" s="8">
        <f>R4511+S4511</f>
        <v>35143</v>
      </c>
      <c r="U4511" s="8">
        <f>T4511-Q4511</f>
        <v>3859</v>
      </c>
      <c r="V4511" s="2" t="s">
        <v>33</v>
      </c>
      <c r="W4511" s="31">
        <f>IF(T4511&lt;5000,T4511*2%,IF(T4511&lt;25000,T4511*5%,IF(T4511&lt;50000,T4511*7%,IF(T4511&lt;100000,T4511*9%,IF(T4511&lt;250000,T4511*12%,T4511*15%)))))</f>
        <v>2460.0100000000002</v>
      </c>
    </row>
    <row r="4512" spans="1:23" x14ac:dyDescent="0.3">
      <c r="A4512" s="2" t="s">
        <v>5165</v>
      </c>
      <c r="B4512" s="4">
        <v>43507</v>
      </c>
      <c r="C4512" s="4">
        <v>43508</v>
      </c>
      <c r="D4512" s="2" t="s">
        <v>35</v>
      </c>
      <c r="E4512" s="2" t="s">
        <v>29</v>
      </c>
      <c r="F4512" s="2" t="s">
        <v>365</v>
      </c>
      <c r="G4512" s="5" t="str">
        <f>VLOOKUP(F4512,'Customer Info'!A:B,2,0)</f>
        <v>Brendan</v>
      </c>
      <c r="H4512" s="5" t="str">
        <f>VLOOKUP(F4512,'Customer Info'!A:C,3,0)</f>
        <v>Dodson</v>
      </c>
      <c r="I4512" s="5" t="str">
        <f>VLOOKUP(F4512,'Customer Info'!A:E,5,0)</f>
        <v>Adelaide</v>
      </c>
      <c r="J4512" s="2" t="s">
        <v>204</v>
      </c>
      <c r="K4512" s="6" t="str">
        <f>VLOOKUP(J4512,'Product Details'!B:C,2,0)</f>
        <v>Office_Supplies</v>
      </c>
      <c r="L4512" s="6" t="str">
        <f>VLOOKUP(J4512,'Product Details'!B:D,3,0)</f>
        <v>Labels</v>
      </c>
      <c r="M4512" s="6" t="s">
        <v>6516</v>
      </c>
      <c r="N4512" s="2">
        <v>5848</v>
      </c>
      <c r="O4512" s="2">
        <v>5214</v>
      </c>
      <c r="P4512" s="2">
        <v>6</v>
      </c>
      <c r="Q4512" s="7">
        <f>O4512*P4512</f>
        <v>31284</v>
      </c>
      <c r="R4512" s="7">
        <f>N4512*P4512</f>
        <v>35088</v>
      </c>
      <c r="S4512" s="2">
        <v>36</v>
      </c>
      <c r="T4512" s="8">
        <f>R4512+S4512</f>
        <v>35124</v>
      </c>
      <c r="U4512" s="8">
        <f>T4512-Q4512</f>
        <v>3840</v>
      </c>
      <c r="V4512" s="2" t="s">
        <v>33</v>
      </c>
      <c r="W4512" s="31">
        <f>IF(T4512&lt;5000,T4512*2%,IF(T4512&lt;25000,T4512*5%,IF(T4512&lt;50000,T4512*7%,IF(T4512&lt;100000,T4512*9%,IF(T4512&lt;250000,T4512*12%,T4512*15%)))))</f>
        <v>2458.6800000000003</v>
      </c>
    </row>
    <row r="4513" spans="1:23" x14ac:dyDescent="0.3">
      <c r="A4513" s="2" t="s">
        <v>4381</v>
      </c>
      <c r="B4513" s="4">
        <v>43780</v>
      </c>
      <c r="C4513" s="4">
        <v>43782</v>
      </c>
      <c r="D4513" s="2" t="s">
        <v>35</v>
      </c>
      <c r="E4513" s="2" t="s">
        <v>68</v>
      </c>
      <c r="F4513" s="2" t="s">
        <v>58</v>
      </c>
      <c r="G4513" s="5" t="str">
        <f>VLOOKUP(F4513,'Customer Info'!A:B,2,0)</f>
        <v>Jeremy</v>
      </c>
      <c r="H4513" s="5" t="str">
        <f>VLOOKUP(F4513,'Customer Info'!A:C,3,0)</f>
        <v>Ellison</v>
      </c>
      <c r="I4513" s="5" t="str">
        <f>VLOOKUP(F4513,'Customer Info'!A:E,5,0)</f>
        <v>Jammu</v>
      </c>
      <c r="J4513" s="2" t="s">
        <v>242</v>
      </c>
      <c r="K4513" s="6" t="str">
        <f>VLOOKUP(J4513,'Product Details'!B:C,2,0)</f>
        <v>Office_Supplies</v>
      </c>
      <c r="L4513" s="6" t="str">
        <f>VLOOKUP(J4513,'Product Details'!B:D,3,0)</f>
        <v>Storage</v>
      </c>
      <c r="M4513" s="6" t="s">
        <v>6560</v>
      </c>
      <c r="N4513" s="2">
        <v>8773</v>
      </c>
      <c r="O4513" s="2">
        <v>8115</v>
      </c>
      <c r="P4513" s="2">
        <v>4</v>
      </c>
      <c r="Q4513" s="7">
        <f>O4513*P4513</f>
        <v>32460</v>
      </c>
      <c r="R4513" s="7">
        <f>N4513*P4513</f>
        <v>35092</v>
      </c>
      <c r="S4513" s="2">
        <v>100</v>
      </c>
      <c r="T4513" s="8">
        <f>R4513+S4513</f>
        <v>35192</v>
      </c>
      <c r="U4513" s="8">
        <f>T4513-Q4513</f>
        <v>2732</v>
      </c>
      <c r="V4513" s="2" t="s">
        <v>63</v>
      </c>
      <c r="W4513" s="31">
        <f>IF(T4513&lt;5000,T4513*2%,IF(T4513&lt;25000,T4513*5%,IF(T4513&lt;50000,T4513*7%,IF(T4513&lt;100000,T4513*9%,IF(T4513&lt;250000,T4513*12%,T4513*15%)))))</f>
        <v>2463.44</v>
      </c>
    </row>
    <row r="4514" spans="1:23" x14ac:dyDescent="0.3">
      <c r="A4514" s="2" t="s">
        <v>3727</v>
      </c>
      <c r="B4514" s="4">
        <v>44030</v>
      </c>
      <c r="C4514" s="4">
        <v>44031</v>
      </c>
      <c r="D4514" s="2" t="s">
        <v>35</v>
      </c>
      <c r="E4514" s="2" t="s">
        <v>43</v>
      </c>
      <c r="F4514" s="2" t="s">
        <v>1090</v>
      </c>
      <c r="G4514" s="5" t="str">
        <f>VLOOKUP(F4514,'Customer Info'!A:B,2,0)</f>
        <v>Dennis</v>
      </c>
      <c r="H4514" s="5" t="str">
        <f>VLOOKUP(F4514,'Customer Info'!A:C,3,0)</f>
        <v>Pardue</v>
      </c>
      <c r="I4514" s="5" t="str">
        <f>VLOOKUP(F4514,'Customer Info'!A:E,5,0)</f>
        <v>Townsville</v>
      </c>
      <c r="J4514" s="2" t="s">
        <v>226</v>
      </c>
      <c r="K4514" s="6" t="str">
        <f>VLOOKUP(J4514,'Product Details'!B:C,2,0)</f>
        <v>Furniture</v>
      </c>
      <c r="L4514" s="6" t="str">
        <f>VLOOKUP(J4514,'Product Details'!B:D,3,0)</f>
        <v>Bookcases</v>
      </c>
      <c r="M4514" s="6" t="s">
        <v>6493</v>
      </c>
      <c r="N4514" s="2">
        <v>7065</v>
      </c>
      <c r="O4514" s="2">
        <v>6545</v>
      </c>
      <c r="P4514" s="2">
        <v>5</v>
      </c>
      <c r="Q4514" s="7">
        <f>O4514*P4514</f>
        <v>32725</v>
      </c>
      <c r="R4514" s="7">
        <f>N4514*P4514</f>
        <v>35325</v>
      </c>
      <c r="S4514" s="2">
        <v>65</v>
      </c>
      <c r="T4514" s="8">
        <f>R4514+S4514</f>
        <v>35390</v>
      </c>
      <c r="U4514" s="8">
        <f>T4514-Q4514</f>
        <v>2665</v>
      </c>
      <c r="V4514" s="2" t="s">
        <v>33</v>
      </c>
      <c r="W4514" s="31">
        <f>IF(T4514&lt;5000,T4514*2%,IF(T4514&lt;25000,T4514*5%,IF(T4514&lt;50000,T4514*7%,IF(T4514&lt;100000,T4514*9%,IF(T4514&lt;250000,T4514*12%,T4514*15%)))))</f>
        <v>2477.3000000000002</v>
      </c>
    </row>
    <row r="4515" spans="1:23" x14ac:dyDescent="0.3">
      <c r="A4515" s="2" t="s">
        <v>2069</v>
      </c>
      <c r="B4515" s="4">
        <v>43174</v>
      </c>
      <c r="C4515" s="4">
        <v>43176</v>
      </c>
      <c r="D4515" s="2" t="s">
        <v>35</v>
      </c>
      <c r="E4515" s="2" t="s">
        <v>48</v>
      </c>
      <c r="F4515" s="2" t="s">
        <v>1180</v>
      </c>
      <c r="G4515" s="5" t="str">
        <f>VLOOKUP(F4515,'Customer Info'!A:B,2,0)</f>
        <v>Olvera</v>
      </c>
      <c r="H4515" s="5" t="str">
        <f>VLOOKUP(F4515,'Customer Info'!A:C,3,0)</f>
        <v>Toch</v>
      </c>
      <c r="I4515" s="5" t="str">
        <f>VLOOKUP(F4515,'Customer Info'!A:E,5,0)</f>
        <v>Wollongong</v>
      </c>
      <c r="J4515" s="2" t="s">
        <v>496</v>
      </c>
      <c r="K4515" s="6" t="str">
        <f>VLOOKUP(J4515,'Product Details'!B:C,2,0)</f>
        <v>Furniture</v>
      </c>
      <c r="L4515" s="6" t="str">
        <f>VLOOKUP(J4515,'Product Details'!B:D,3,0)</f>
        <v>Tables</v>
      </c>
      <c r="M4515" s="6" t="s">
        <v>6497</v>
      </c>
      <c r="N4515" s="2">
        <v>35350</v>
      </c>
      <c r="O4515" s="2">
        <v>33037</v>
      </c>
      <c r="P4515" s="2">
        <v>1</v>
      </c>
      <c r="Q4515" s="7">
        <f>O4515*P4515</f>
        <v>33037</v>
      </c>
      <c r="R4515" s="7">
        <f>N4515*P4515</f>
        <v>35350</v>
      </c>
      <c r="S4515" s="2">
        <v>72</v>
      </c>
      <c r="T4515" s="8">
        <f>R4515+S4515</f>
        <v>35422</v>
      </c>
      <c r="U4515" s="8">
        <f>T4515-Q4515</f>
        <v>2385</v>
      </c>
      <c r="V4515" s="2" t="s">
        <v>30</v>
      </c>
      <c r="W4515" s="31">
        <f>IF(T4515&lt;5000,T4515*2%,IF(T4515&lt;25000,T4515*5%,IF(T4515&lt;50000,T4515*7%,IF(T4515&lt;100000,T4515*9%,IF(T4515&lt;250000,T4515*12%,T4515*15%)))))</f>
        <v>2479.5400000000004</v>
      </c>
    </row>
    <row r="4516" spans="1:23" x14ac:dyDescent="0.3">
      <c r="A4516" s="2" t="s">
        <v>954</v>
      </c>
      <c r="B4516" s="4">
        <v>43521</v>
      </c>
      <c r="C4516" s="4">
        <v>43521</v>
      </c>
      <c r="D4516" s="2" t="s">
        <v>28</v>
      </c>
      <c r="E4516" s="2" t="s">
        <v>43</v>
      </c>
      <c r="F4516" s="2" t="s">
        <v>587</v>
      </c>
      <c r="G4516" s="5" t="str">
        <f>VLOOKUP(F4516,'Customer Info'!A:B,2,0)</f>
        <v>Allen</v>
      </c>
      <c r="H4516" s="5" t="str">
        <f>VLOOKUP(F4516,'Customer Info'!A:C,3,0)</f>
        <v>Rosenblatt</v>
      </c>
      <c r="I4516" s="5" t="str">
        <f>VLOOKUP(F4516,'Customer Info'!A:E,5,0)</f>
        <v>Chaozhou</v>
      </c>
      <c r="J4516" s="2" t="s">
        <v>792</v>
      </c>
      <c r="K4516" s="6" t="str">
        <f>VLOOKUP(J4516,'Product Details'!B:C,2,0)</f>
        <v>Office_Supplies</v>
      </c>
      <c r="L4516" s="6" t="str">
        <f>VLOOKUP(J4516,'Product Details'!B:D,3,0)</f>
        <v>Fasteners</v>
      </c>
      <c r="M4516" s="6" t="s">
        <v>6544</v>
      </c>
      <c r="N4516" s="2">
        <v>5894</v>
      </c>
      <c r="O4516" s="2">
        <v>5621</v>
      </c>
      <c r="P4516" s="2">
        <v>6</v>
      </c>
      <c r="Q4516" s="7">
        <f>O4516*P4516</f>
        <v>33726</v>
      </c>
      <c r="R4516" s="7">
        <f>N4516*P4516</f>
        <v>35364</v>
      </c>
      <c r="S4516" s="2">
        <v>25</v>
      </c>
      <c r="T4516" s="8">
        <f>R4516+S4516</f>
        <v>35389</v>
      </c>
      <c r="U4516" s="8">
        <f>T4516-Q4516</f>
        <v>1663</v>
      </c>
      <c r="V4516" s="2" t="s">
        <v>33</v>
      </c>
      <c r="W4516" s="31">
        <f>IF(T4516&lt;5000,T4516*2%,IF(T4516&lt;25000,T4516*5%,IF(T4516&lt;50000,T4516*7%,IF(T4516&lt;100000,T4516*9%,IF(T4516&lt;250000,T4516*12%,T4516*15%)))))</f>
        <v>2477.23</v>
      </c>
    </row>
    <row r="4517" spans="1:23" x14ac:dyDescent="0.3">
      <c r="A4517" s="2" t="s">
        <v>2430</v>
      </c>
      <c r="B4517" s="4">
        <v>43788</v>
      </c>
      <c r="C4517" s="4">
        <v>43789</v>
      </c>
      <c r="D4517" s="2" t="s">
        <v>28</v>
      </c>
      <c r="E4517" s="2" t="s">
        <v>48</v>
      </c>
      <c r="F4517" s="2" t="s">
        <v>169</v>
      </c>
      <c r="G4517" s="5" t="str">
        <f>VLOOKUP(F4517,'Customer Info'!A:B,2,0)</f>
        <v>Jack</v>
      </c>
      <c r="H4517" s="5" t="str">
        <f>VLOOKUP(F4517,'Customer Info'!A:C,3,0)</f>
        <v>Lebron</v>
      </c>
      <c r="I4517" s="5" t="str">
        <f>VLOOKUP(F4517,'Customer Info'!A:E,5,0)</f>
        <v>Erftstadt</v>
      </c>
      <c r="J4517" s="2" t="s">
        <v>492</v>
      </c>
      <c r="K4517" s="6" t="str">
        <f>VLOOKUP(J4517,'Product Details'!B:C,2,0)</f>
        <v>Office_Supplies</v>
      </c>
      <c r="L4517" s="6" t="str">
        <f>VLOOKUP(J4517,'Product Details'!B:D,3,0)</f>
        <v>Binders</v>
      </c>
      <c r="M4517" s="6" t="s">
        <v>6489</v>
      </c>
      <c r="N4517" s="2">
        <v>5894</v>
      </c>
      <c r="O4517" s="2">
        <v>5621</v>
      </c>
      <c r="P4517" s="2">
        <v>6</v>
      </c>
      <c r="Q4517" s="7">
        <f>O4517*P4517</f>
        <v>33726</v>
      </c>
      <c r="R4517" s="7">
        <f>N4517*P4517</f>
        <v>35364</v>
      </c>
      <c r="S4517" s="2">
        <v>25</v>
      </c>
      <c r="T4517" s="8">
        <f>R4517+S4517</f>
        <v>35389</v>
      </c>
      <c r="U4517" s="8">
        <f>T4517-Q4517</f>
        <v>1663</v>
      </c>
      <c r="V4517" s="2" t="s">
        <v>33</v>
      </c>
      <c r="W4517" s="31">
        <f>IF(T4517&lt;5000,T4517*2%,IF(T4517&lt;25000,T4517*5%,IF(T4517&lt;50000,T4517*7%,IF(T4517&lt;100000,T4517*9%,IF(T4517&lt;250000,T4517*12%,T4517*15%)))))</f>
        <v>2477.23</v>
      </c>
    </row>
    <row r="4518" spans="1:23" x14ac:dyDescent="0.3">
      <c r="A4518" s="2" t="s">
        <v>1616</v>
      </c>
      <c r="B4518" s="4">
        <v>43852</v>
      </c>
      <c r="C4518" s="4">
        <v>43852</v>
      </c>
      <c r="D4518" s="2" t="s">
        <v>35</v>
      </c>
      <c r="E4518" s="2" t="s">
        <v>68</v>
      </c>
      <c r="F4518" s="2" t="s">
        <v>1137</v>
      </c>
      <c r="G4518" s="5" t="str">
        <f>VLOOKUP(F4518,'Customer Info'!A:B,2,0)</f>
        <v>Rachel</v>
      </c>
      <c r="H4518" s="5" t="str">
        <f>VLOOKUP(F4518,'Customer Info'!A:C,3,0)</f>
        <v>Payne</v>
      </c>
      <c r="I4518" s="5" t="str">
        <f>VLOOKUP(F4518,'Customer Info'!A:E,5,0)</f>
        <v>Caloundra</v>
      </c>
      <c r="J4518" s="2" t="s">
        <v>131</v>
      </c>
      <c r="K4518" s="6" t="str">
        <f>VLOOKUP(J4518,'Product Details'!B:C,2,0)</f>
        <v>Office_Supplies</v>
      </c>
      <c r="L4518" s="6" t="str">
        <f>VLOOKUP(J4518,'Product Details'!B:D,3,0)</f>
        <v>Labels</v>
      </c>
      <c r="M4518" s="6" t="s">
        <v>6517</v>
      </c>
      <c r="N4518" s="2">
        <v>5906</v>
      </c>
      <c r="O4518" s="2">
        <v>5266</v>
      </c>
      <c r="P4518" s="2">
        <v>6</v>
      </c>
      <c r="Q4518" s="7">
        <f>O4518*P4518</f>
        <v>31596</v>
      </c>
      <c r="R4518" s="7">
        <f>N4518*P4518</f>
        <v>35436</v>
      </c>
      <c r="S4518" s="2">
        <v>86</v>
      </c>
      <c r="T4518" s="8">
        <f>R4518+S4518</f>
        <v>35522</v>
      </c>
      <c r="U4518" s="8">
        <f>T4518-Q4518</f>
        <v>3926</v>
      </c>
      <c r="V4518" s="2" t="s">
        <v>63</v>
      </c>
      <c r="W4518" s="31">
        <f>IF(T4518&lt;5000,T4518*2%,IF(T4518&lt;25000,T4518*5%,IF(T4518&lt;50000,T4518*7%,IF(T4518&lt;100000,T4518*9%,IF(T4518&lt;250000,T4518*12%,T4518*15%)))))</f>
        <v>2486.5400000000004</v>
      </c>
    </row>
    <row r="4519" spans="1:23" x14ac:dyDescent="0.3">
      <c r="A4519" s="2" t="s">
        <v>4471</v>
      </c>
      <c r="B4519" s="4">
        <v>43800</v>
      </c>
      <c r="C4519" s="4">
        <v>43802</v>
      </c>
      <c r="D4519" s="2" t="s">
        <v>35</v>
      </c>
      <c r="E4519" s="2" t="s">
        <v>68</v>
      </c>
      <c r="F4519" s="2" t="s">
        <v>542</v>
      </c>
      <c r="G4519" s="5" t="str">
        <f>VLOOKUP(F4519,'Customer Info'!A:B,2,0)</f>
        <v>Rob</v>
      </c>
      <c r="H4519" s="5" t="str">
        <f>VLOOKUP(F4519,'Customer Info'!A:C,3,0)</f>
        <v>Williams</v>
      </c>
      <c r="I4519" s="5" t="str">
        <f>VLOOKUP(F4519,'Customer Info'!A:E,5,0)</f>
        <v>Wodonga</v>
      </c>
      <c r="J4519" s="2" t="s">
        <v>424</v>
      </c>
      <c r="K4519" s="6" t="str">
        <f>VLOOKUP(J4519,'Product Details'!B:C,2,0)</f>
        <v>Office_Supplies</v>
      </c>
      <c r="L4519" s="6" t="str">
        <f>VLOOKUP(J4519,'Product Details'!B:D,3,0)</f>
        <v>Supplies</v>
      </c>
      <c r="M4519" s="6" t="s">
        <v>6398</v>
      </c>
      <c r="N4519" s="2">
        <v>5906</v>
      </c>
      <c r="O4519" s="2">
        <v>5266</v>
      </c>
      <c r="P4519" s="2">
        <v>6</v>
      </c>
      <c r="Q4519" s="7">
        <f>O4519*P4519</f>
        <v>31596</v>
      </c>
      <c r="R4519" s="7">
        <f>N4519*P4519</f>
        <v>35436</v>
      </c>
      <c r="S4519" s="2">
        <v>22</v>
      </c>
      <c r="T4519" s="8">
        <f>R4519+S4519</f>
        <v>35458</v>
      </c>
      <c r="U4519" s="8">
        <f>T4519-Q4519</f>
        <v>3862</v>
      </c>
      <c r="V4519" s="2" t="s">
        <v>33</v>
      </c>
      <c r="W4519" s="31">
        <f>IF(T4519&lt;5000,T4519*2%,IF(T4519&lt;25000,T4519*5%,IF(T4519&lt;50000,T4519*7%,IF(T4519&lt;100000,T4519*9%,IF(T4519&lt;250000,T4519*12%,T4519*15%)))))</f>
        <v>2482.0600000000004</v>
      </c>
    </row>
    <row r="4520" spans="1:23" x14ac:dyDescent="0.3">
      <c r="A4520" s="2" t="s">
        <v>3132</v>
      </c>
      <c r="B4520" s="4">
        <v>43130</v>
      </c>
      <c r="C4520" s="4">
        <v>43132</v>
      </c>
      <c r="D4520" s="2" t="s">
        <v>35</v>
      </c>
      <c r="E4520" s="2" t="s">
        <v>36</v>
      </c>
      <c r="F4520" s="2" t="s">
        <v>892</v>
      </c>
      <c r="G4520" s="5" t="str">
        <f>VLOOKUP(F4520,'Customer Info'!A:B,2,0)</f>
        <v>Yana</v>
      </c>
      <c r="H4520" s="5" t="str">
        <f>VLOOKUP(F4520,'Customer Info'!A:C,3,0)</f>
        <v>Sorensen</v>
      </c>
      <c r="I4520" s="5" t="str">
        <f>VLOOKUP(F4520,'Customer Info'!A:E,5,0)</f>
        <v>Hangzhou</v>
      </c>
      <c r="J4520" s="2" t="s">
        <v>503</v>
      </c>
      <c r="K4520" s="6" t="str">
        <f>VLOOKUP(J4520,'Product Details'!B:C,2,0)</f>
        <v>Technology</v>
      </c>
      <c r="L4520" s="6" t="str">
        <f>VLOOKUP(J4520,'Product Details'!B:D,3,0)</f>
        <v>Machines</v>
      </c>
      <c r="M4520" s="6" t="s">
        <v>6540</v>
      </c>
      <c r="N4520" s="2">
        <v>8878</v>
      </c>
      <c r="O4520" s="2">
        <v>7914</v>
      </c>
      <c r="P4520" s="2">
        <v>4</v>
      </c>
      <c r="Q4520" s="7">
        <f>O4520*P4520</f>
        <v>31656</v>
      </c>
      <c r="R4520" s="7">
        <f>N4520*P4520</f>
        <v>35512</v>
      </c>
      <c r="S4520" s="2">
        <v>99</v>
      </c>
      <c r="T4520" s="8">
        <f>R4520+S4520</f>
        <v>35611</v>
      </c>
      <c r="U4520" s="8">
        <f>T4520-Q4520</f>
        <v>3955</v>
      </c>
      <c r="V4520" s="2" t="s">
        <v>30</v>
      </c>
      <c r="W4520" s="31">
        <f>IF(T4520&lt;5000,T4520*2%,IF(T4520&lt;25000,T4520*5%,IF(T4520&lt;50000,T4520*7%,IF(T4520&lt;100000,T4520*9%,IF(T4520&lt;250000,T4520*12%,T4520*15%)))))</f>
        <v>2492.7700000000004</v>
      </c>
    </row>
    <row r="4521" spans="1:23" x14ac:dyDescent="0.3">
      <c r="A4521" s="2" t="s">
        <v>2098</v>
      </c>
      <c r="B4521" s="4">
        <v>43139</v>
      </c>
      <c r="C4521" s="4">
        <v>43141</v>
      </c>
      <c r="D4521" s="2" t="s">
        <v>28</v>
      </c>
      <c r="E4521" s="2" t="s">
        <v>91</v>
      </c>
      <c r="F4521" s="2" t="s">
        <v>49</v>
      </c>
      <c r="G4521" s="5" t="str">
        <f>VLOOKUP(F4521,'Customer Info'!A:B,2,0)</f>
        <v>Michael</v>
      </c>
      <c r="H4521" s="5" t="str">
        <f>VLOOKUP(F4521,'Customer Info'!A:C,3,0)</f>
        <v>Moore</v>
      </c>
      <c r="I4521" s="5" t="str">
        <f>VLOOKUP(F4521,'Customer Info'!A:E,5,0)</f>
        <v>Melbourne</v>
      </c>
      <c r="J4521" s="2" t="s">
        <v>1050</v>
      </c>
      <c r="K4521" s="6" t="str">
        <f>VLOOKUP(J4521,'Product Details'!B:C,2,0)</f>
        <v>Technology</v>
      </c>
      <c r="L4521" s="6" t="str">
        <f>VLOOKUP(J4521,'Product Details'!B:D,3,0)</f>
        <v>Copiers</v>
      </c>
      <c r="M4521" s="6" t="s">
        <v>6484</v>
      </c>
      <c r="N4521" s="2">
        <v>4443</v>
      </c>
      <c r="O4521" s="2">
        <v>4079</v>
      </c>
      <c r="P4521" s="2">
        <v>8</v>
      </c>
      <c r="Q4521" s="7">
        <f>O4521*P4521</f>
        <v>32632</v>
      </c>
      <c r="R4521" s="7">
        <f>N4521*P4521</f>
        <v>35544</v>
      </c>
      <c r="S4521" s="2">
        <v>74</v>
      </c>
      <c r="T4521" s="8">
        <f>R4521+S4521</f>
        <v>35618</v>
      </c>
      <c r="U4521" s="8">
        <f>T4521-Q4521</f>
        <v>2986</v>
      </c>
      <c r="V4521" s="2" t="s">
        <v>33</v>
      </c>
      <c r="W4521" s="31">
        <f>IF(T4521&lt;5000,T4521*2%,IF(T4521&lt;25000,T4521*5%,IF(T4521&lt;50000,T4521*7%,IF(T4521&lt;100000,T4521*9%,IF(T4521&lt;250000,T4521*12%,T4521*15%)))))</f>
        <v>2493.2600000000002</v>
      </c>
    </row>
    <row r="4522" spans="1:23" x14ac:dyDescent="0.3">
      <c r="A4522" s="2" t="s">
        <v>826</v>
      </c>
      <c r="B4522" s="4">
        <v>43315</v>
      </c>
      <c r="C4522" s="4">
        <v>43317</v>
      </c>
      <c r="D4522" s="2" t="s">
        <v>28</v>
      </c>
      <c r="E4522" s="2" t="s">
        <v>68</v>
      </c>
      <c r="F4522" s="2" t="s">
        <v>827</v>
      </c>
      <c r="G4522" s="5" t="str">
        <f>VLOOKUP(F4522,'Customer Info'!A:B,2,0)</f>
        <v>Russell</v>
      </c>
      <c r="H4522" s="5" t="str">
        <f>VLOOKUP(F4522,'Customer Info'!A:C,3,0)</f>
        <v>Applegate</v>
      </c>
      <c r="I4522" s="5" t="str">
        <f>VLOOKUP(F4522,'Customer Info'!A:E,5,0)</f>
        <v>Gorakhpur</v>
      </c>
      <c r="J4522" s="2" t="s">
        <v>310</v>
      </c>
      <c r="K4522" s="6" t="str">
        <f>VLOOKUP(J4522,'Product Details'!B:C,2,0)</f>
        <v>Technology</v>
      </c>
      <c r="L4522" s="6" t="str">
        <f>VLOOKUP(J4522,'Product Details'!B:D,3,0)</f>
        <v>Copiers</v>
      </c>
      <c r="M4522" s="6" t="s">
        <v>6481</v>
      </c>
      <c r="N4522" s="2">
        <v>4443</v>
      </c>
      <c r="O4522" s="2">
        <v>4079</v>
      </c>
      <c r="P4522" s="2">
        <v>8</v>
      </c>
      <c r="Q4522" s="7">
        <f>O4522*P4522</f>
        <v>32632</v>
      </c>
      <c r="R4522" s="7">
        <f>N4522*P4522</f>
        <v>35544</v>
      </c>
      <c r="S4522" s="2">
        <v>39</v>
      </c>
      <c r="T4522" s="8">
        <f>R4522+S4522</f>
        <v>35583</v>
      </c>
      <c r="U4522" s="8">
        <f>T4522-Q4522</f>
        <v>2951</v>
      </c>
      <c r="V4522" s="2" t="s">
        <v>63</v>
      </c>
      <c r="W4522" s="31">
        <f>IF(T4522&lt;5000,T4522*2%,IF(T4522&lt;25000,T4522*5%,IF(T4522&lt;50000,T4522*7%,IF(T4522&lt;100000,T4522*9%,IF(T4522&lt;250000,T4522*12%,T4522*15%)))))</f>
        <v>2490.8100000000004</v>
      </c>
    </row>
    <row r="4523" spans="1:23" x14ac:dyDescent="0.3">
      <c r="A4523" s="2" t="s">
        <v>4477</v>
      </c>
      <c r="B4523" s="4">
        <v>43687</v>
      </c>
      <c r="C4523" s="4">
        <v>43687</v>
      </c>
      <c r="D4523" s="2" t="s">
        <v>35</v>
      </c>
      <c r="E4523" s="2" t="s">
        <v>91</v>
      </c>
      <c r="F4523" s="2" t="s">
        <v>1134</v>
      </c>
      <c r="G4523" s="5" t="str">
        <f>VLOOKUP(F4523,'Customer Info'!A:B,2,0)</f>
        <v>Shirley</v>
      </c>
      <c r="H4523" s="5" t="str">
        <f>VLOOKUP(F4523,'Customer Info'!A:C,3,0)</f>
        <v>Schmidt</v>
      </c>
      <c r="I4523" s="5" t="str">
        <f>VLOOKUP(F4523,'Customer Info'!A:E,5,0)</f>
        <v>Bijapur</v>
      </c>
      <c r="J4523" s="2" t="s">
        <v>283</v>
      </c>
      <c r="K4523" s="6" t="str">
        <f>VLOOKUP(J4523,'Product Details'!B:C,2,0)</f>
        <v>Furniture</v>
      </c>
      <c r="L4523" s="6" t="str">
        <f>VLOOKUP(J4523,'Product Details'!B:D,3,0)</f>
        <v>Chairs</v>
      </c>
      <c r="M4523" s="6" t="s">
        <v>6490</v>
      </c>
      <c r="N4523" s="2">
        <v>8889</v>
      </c>
      <c r="O4523" s="2">
        <v>8469</v>
      </c>
      <c r="P4523" s="2">
        <v>4</v>
      </c>
      <c r="Q4523" s="7">
        <f>O4523*P4523</f>
        <v>33876</v>
      </c>
      <c r="R4523" s="7">
        <f>N4523*P4523</f>
        <v>35556</v>
      </c>
      <c r="S4523" s="2">
        <v>93</v>
      </c>
      <c r="T4523" s="8">
        <f>R4523+S4523</f>
        <v>35649</v>
      </c>
      <c r="U4523" s="8">
        <f>T4523-Q4523</f>
        <v>1773</v>
      </c>
      <c r="V4523" s="2" t="s">
        <v>33</v>
      </c>
      <c r="W4523" s="31">
        <f>IF(T4523&lt;5000,T4523*2%,IF(T4523&lt;25000,T4523*5%,IF(T4523&lt;50000,T4523*7%,IF(T4523&lt;100000,T4523*9%,IF(T4523&lt;250000,T4523*12%,T4523*15%)))))</f>
        <v>2495.4300000000003</v>
      </c>
    </row>
    <row r="4524" spans="1:23" x14ac:dyDescent="0.3">
      <c r="A4524" s="2" t="s">
        <v>221</v>
      </c>
      <c r="B4524" s="4">
        <v>43257</v>
      </c>
      <c r="C4524" s="4">
        <v>43257</v>
      </c>
      <c r="D4524" s="2" t="s">
        <v>35</v>
      </c>
      <c r="E4524" s="2" t="s">
        <v>91</v>
      </c>
      <c r="F4524" s="2" t="s">
        <v>222</v>
      </c>
      <c r="G4524" s="5" t="str">
        <f>VLOOKUP(F4524,'Customer Info'!A:B,2,0)</f>
        <v>Victoria</v>
      </c>
      <c r="H4524" s="5" t="str">
        <f>VLOOKUP(F4524,'Customer Info'!A:C,3,0)</f>
        <v>Wilson</v>
      </c>
      <c r="I4524" s="5" t="str">
        <f>VLOOKUP(F4524,'Customer Info'!A:E,5,0)</f>
        <v>Berlin</v>
      </c>
      <c r="J4524" s="2" t="s">
        <v>223</v>
      </c>
      <c r="K4524" s="6" t="str">
        <f>VLOOKUP(J4524,'Product Details'!B:C,2,0)</f>
        <v>Office_Supplies</v>
      </c>
      <c r="L4524" s="6" t="str">
        <f>VLOOKUP(J4524,'Product Details'!B:D,3,0)</f>
        <v>Supplies</v>
      </c>
      <c r="M4524" s="6" t="s">
        <v>6445</v>
      </c>
      <c r="N4524" s="2">
        <v>8889</v>
      </c>
      <c r="O4524" s="2">
        <v>8469</v>
      </c>
      <c r="P4524" s="2">
        <v>4</v>
      </c>
      <c r="Q4524" s="7">
        <f>O4524*P4524</f>
        <v>33876</v>
      </c>
      <c r="R4524" s="7">
        <f>N4524*P4524</f>
        <v>35556</v>
      </c>
      <c r="S4524" s="2">
        <v>52</v>
      </c>
      <c r="T4524" s="8">
        <f>R4524+S4524</f>
        <v>35608</v>
      </c>
      <c r="U4524" s="8">
        <f>T4524-Q4524</f>
        <v>1732</v>
      </c>
      <c r="V4524" s="2" t="s">
        <v>33</v>
      </c>
      <c r="W4524" s="31">
        <f>IF(T4524&lt;5000,T4524*2%,IF(T4524&lt;25000,T4524*5%,IF(T4524&lt;50000,T4524*7%,IF(T4524&lt;100000,T4524*9%,IF(T4524&lt;250000,T4524*12%,T4524*15%)))))</f>
        <v>2492.5600000000004</v>
      </c>
    </row>
    <row r="4525" spans="1:23" x14ac:dyDescent="0.3">
      <c r="A4525" s="2" t="s">
        <v>1273</v>
      </c>
      <c r="B4525" s="4">
        <v>43540</v>
      </c>
      <c r="C4525" s="4">
        <v>43541</v>
      </c>
      <c r="D4525" s="2" t="s">
        <v>28</v>
      </c>
      <c r="E4525" s="2" t="s">
        <v>48</v>
      </c>
      <c r="F4525" s="2" t="s">
        <v>1274</v>
      </c>
      <c r="G4525" s="5" t="str">
        <f>VLOOKUP(F4525,'Customer Info'!A:B,2,0)</f>
        <v>Joel</v>
      </c>
      <c r="H4525" s="5" t="str">
        <f>VLOOKUP(F4525,'Customer Info'!A:C,3,0)</f>
        <v>Eaton</v>
      </c>
      <c r="I4525" s="5" t="str">
        <f>VLOOKUP(F4525,'Customer Info'!A:E,5,0)</f>
        <v>Nuremberg</v>
      </c>
      <c r="J4525" s="2" t="s">
        <v>310</v>
      </c>
      <c r="K4525" s="6" t="str">
        <f>VLOOKUP(J4525,'Product Details'!B:C,2,0)</f>
        <v>Technology</v>
      </c>
      <c r="L4525" s="6" t="str">
        <f>VLOOKUP(J4525,'Product Details'!B:D,3,0)</f>
        <v>Copiers</v>
      </c>
      <c r="M4525" s="6" t="s">
        <v>6481</v>
      </c>
      <c r="N4525" s="2">
        <v>2759</v>
      </c>
      <c r="O4525" s="2">
        <v>2628</v>
      </c>
      <c r="P4525" s="2">
        <v>13</v>
      </c>
      <c r="Q4525" s="7">
        <f>O4525*P4525</f>
        <v>34164</v>
      </c>
      <c r="R4525" s="7">
        <f>N4525*P4525</f>
        <v>35867</v>
      </c>
      <c r="S4525" s="2">
        <v>33</v>
      </c>
      <c r="T4525" s="8">
        <f>R4525+S4525</f>
        <v>35900</v>
      </c>
      <c r="U4525" s="8">
        <f>T4525-Q4525</f>
        <v>1736</v>
      </c>
      <c r="V4525" s="2" t="s">
        <v>33</v>
      </c>
      <c r="W4525" s="31">
        <f>IF(T4525&lt;5000,T4525*2%,IF(T4525&lt;25000,T4525*5%,IF(T4525&lt;50000,T4525*7%,IF(T4525&lt;100000,T4525*9%,IF(T4525&lt;250000,T4525*12%,T4525*15%)))))</f>
        <v>2513.0000000000005</v>
      </c>
    </row>
    <row r="4526" spans="1:23" x14ac:dyDescent="0.3">
      <c r="A4526" s="2" t="s">
        <v>1081</v>
      </c>
      <c r="B4526" s="4">
        <v>43630</v>
      </c>
      <c r="C4526" s="4">
        <v>43631</v>
      </c>
      <c r="D4526" s="2" t="s">
        <v>35</v>
      </c>
      <c r="E4526" s="2" t="s">
        <v>29</v>
      </c>
      <c r="F4526" s="2" t="s">
        <v>432</v>
      </c>
      <c r="G4526" s="5" t="str">
        <f>VLOOKUP(F4526,'Customer Info'!A:B,2,0)</f>
        <v>Rachel</v>
      </c>
      <c r="H4526" s="5" t="str">
        <f>VLOOKUP(F4526,'Customer Info'!A:C,3,0)</f>
        <v>Payne</v>
      </c>
      <c r="I4526" s="5" t="str">
        <f>VLOOKUP(F4526,'Customer Info'!A:E,5,0)</f>
        <v>Raipur</v>
      </c>
      <c r="J4526" s="2" t="s">
        <v>77</v>
      </c>
      <c r="K4526" s="6" t="str">
        <f>VLOOKUP(J4526,'Product Details'!B:C,2,0)</f>
        <v>Office_Supplies</v>
      </c>
      <c r="L4526" s="6" t="str">
        <f>VLOOKUP(J4526,'Product Details'!B:D,3,0)</f>
        <v>Supplies</v>
      </c>
      <c r="M4526" s="6" t="s">
        <v>6446</v>
      </c>
      <c r="N4526" s="2">
        <v>8967</v>
      </c>
      <c r="O4526" s="2">
        <v>8151</v>
      </c>
      <c r="P4526" s="2">
        <v>4</v>
      </c>
      <c r="Q4526" s="7">
        <f>O4526*P4526</f>
        <v>32604</v>
      </c>
      <c r="R4526" s="7">
        <f>N4526*P4526</f>
        <v>35868</v>
      </c>
      <c r="S4526" s="2">
        <v>62</v>
      </c>
      <c r="T4526" s="8">
        <f>R4526+S4526</f>
        <v>35930</v>
      </c>
      <c r="U4526" s="8">
        <f>T4526-Q4526</f>
        <v>3326</v>
      </c>
      <c r="V4526" s="2" t="s">
        <v>33</v>
      </c>
      <c r="W4526" s="31">
        <f>IF(T4526&lt;5000,T4526*2%,IF(T4526&lt;25000,T4526*5%,IF(T4526&lt;50000,T4526*7%,IF(T4526&lt;100000,T4526*9%,IF(T4526&lt;250000,T4526*12%,T4526*15%)))))</f>
        <v>2515.1000000000004</v>
      </c>
    </row>
    <row r="4527" spans="1:23" x14ac:dyDescent="0.3">
      <c r="A4527" s="2" t="s">
        <v>1748</v>
      </c>
      <c r="B4527" s="4">
        <v>44106</v>
      </c>
      <c r="C4527" s="4">
        <v>44107</v>
      </c>
      <c r="D4527" s="2" t="s">
        <v>35</v>
      </c>
      <c r="E4527" s="2" t="s">
        <v>43</v>
      </c>
      <c r="F4527" s="2" t="s">
        <v>1742</v>
      </c>
      <c r="G4527" s="5" t="str">
        <f>VLOOKUP(F4527,'Customer Info'!A:B,2,0)</f>
        <v>Dave</v>
      </c>
      <c r="H4527" s="5" t="str">
        <f>VLOOKUP(F4527,'Customer Info'!A:C,3,0)</f>
        <v>Poirier</v>
      </c>
      <c r="I4527" s="5" t="str">
        <f>VLOOKUP(F4527,'Customer Info'!A:E,5,0)</f>
        <v>Suizhou</v>
      </c>
      <c r="J4527" s="2" t="s">
        <v>140</v>
      </c>
      <c r="K4527" s="6" t="str">
        <f>VLOOKUP(J4527,'Product Details'!B:C,2,0)</f>
        <v>Furniture</v>
      </c>
      <c r="L4527" s="6" t="str">
        <f>VLOOKUP(J4527,'Product Details'!B:D,3,0)</f>
        <v>Chairs</v>
      </c>
      <c r="M4527" s="6" t="s">
        <v>6512</v>
      </c>
      <c r="N4527" s="2">
        <v>36057</v>
      </c>
      <c r="O4527" s="2">
        <v>34028</v>
      </c>
      <c r="P4527" s="2">
        <v>1</v>
      </c>
      <c r="Q4527" s="7">
        <f>O4527*P4527</f>
        <v>34028</v>
      </c>
      <c r="R4527" s="7">
        <f>N4527*P4527</f>
        <v>36057</v>
      </c>
      <c r="S4527" s="2">
        <v>96</v>
      </c>
      <c r="T4527" s="8">
        <f>R4527+S4527</f>
        <v>36153</v>
      </c>
      <c r="U4527" s="8">
        <f>T4527-Q4527</f>
        <v>2125</v>
      </c>
      <c r="V4527" s="2" t="s">
        <v>33</v>
      </c>
      <c r="W4527" s="31">
        <f>IF(T4527&lt;5000,T4527*2%,IF(T4527&lt;25000,T4527*5%,IF(T4527&lt;50000,T4527*7%,IF(T4527&lt;100000,T4527*9%,IF(T4527&lt;250000,T4527*12%,T4527*15%)))))</f>
        <v>2530.71</v>
      </c>
    </row>
    <row r="4528" spans="1:23" x14ac:dyDescent="0.3">
      <c r="A4528" s="2" t="s">
        <v>3958</v>
      </c>
      <c r="B4528" s="4">
        <v>44053</v>
      </c>
      <c r="C4528" s="4">
        <v>44053</v>
      </c>
      <c r="D4528" s="2" t="s">
        <v>35</v>
      </c>
      <c r="E4528" s="2" t="s">
        <v>36</v>
      </c>
      <c r="F4528" s="2" t="s">
        <v>786</v>
      </c>
      <c r="G4528" s="5" t="str">
        <f>VLOOKUP(F4528,'Customer Info'!A:B,2,0)</f>
        <v>Stefanie</v>
      </c>
      <c r="H4528" s="5" t="str">
        <f>VLOOKUP(F4528,'Customer Info'!A:C,3,0)</f>
        <v>Holloman</v>
      </c>
      <c r="I4528" s="5" t="str">
        <f>VLOOKUP(F4528,'Customer Info'!A:E,5,0)</f>
        <v>Durgapur</v>
      </c>
      <c r="J4528" s="2" t="s">
        <v>632</v>
      </c>
      <c r="K4528" s="6" t="str">
        <f>VLOOKUP(J4528,'Product Details'!B:C,2,0)</f>
        <v>Office_Supplies</v>
      </c>
      <c r="L4528" s="6" t="str">
        <f>VLOOKUP(J4528,'Product Details'!B:D,3,0)</f>
        <v>Appliances</v>
      </c>
      <c r="M4528" s="6" t="s">
        <v>6499</v>
      </c>
      <c r="N4528" s="2">
        <v>7212</v>
      </c>
      <c r="O4528" s="2">
        <v>6737</v>
      </c>
      <c r="P4528" s="2">
        <v>5</v>
      </c>
      <c r="Q4528" s="7">
        <f>O4528*P4528</f>
        <v>33685</v>
      </c>
      <c r="R4528" s="7">
        <f>N4528*P4528</f>
        <v>36060</v>
      </c>
      <c r="S4528" s="2">
        <v>96</v>
      </c>
      <c r="T4528" s="8">
        <f>R4528+S4528</f>
        <v>36156</v>
      </c>
      <c r="U4528" s="8">
        <f>T4528-Q4528</f>
        <v>2471</v>
      </c>
      <c r="V4528" s="2" t="s">
        <v>63</v>
      </c>
      <c r="W4528" s="31">
        <f>IF(T4528&lt;5000,T4528*2%,IF(T4528&lt;25000,T4528*5%,IF(T4528&lt;50000,T4528*7%,IF(T4528&lt;100000,T4528*9%,IF(T4528&lt;250000,T4528*12%,T4528*15%)))))</f>
        <v>2530.92</v>
      </c>
    </row>
    <row r="4529" spans="1:23" x14ac:dyDescent="0.3">
      <c r="A4529" s="2" t="s">
        <v>1388</v>
      </c>
      <c r="B4529" s="4">
        <v>43573</v>
      </c>
      <c r="C4529" s="4">
        <v>43575</v>
      </c>
      <c r="D4529" s="2" t="s">
        <v>35</v>
      </c>
      <c r="E4529" s="2" t="s">
        <v>91</v>
      </c>
      <c r="F4529" s="2" t="s">
        <v>174</v>
      </c>
      <c r="G4529" s="5" t="str">
        <f>VLOOKUP(F4529,'Customer Info'!A:B,2,0)</f>
        <v>Laurel</v>
      </c>
      <c r="H4529" s="5" t="str">
        <f>VLOOKUP(F4529,'Customer Info'!A:C,3,0)</f>
        <v>Workman</v>
      </c>
      <c r="I4529" s="5" t="str">
        <f>VLOOKUP(F4529,'Customer Info'!A:E,5,0)</f>
        <v>Dongguan</v>
      </c>
      <c r="J4529" s="2" t="s">
        <v>285</v>
      </c>
      <c r="K4529" s="6" t="str">
        <f>VLOOKUP(J4529,'Product Details'!B:C,2,0)</f>
        <v>Technology</v>
      </c>
      <c r="L4529" s="6" t="str">
        <f>VLOOKUP(J4529,'Product Details'!B:D,3,0)</f>
        <v>Phones</v>
      </c>
      <c r="M4529" s="6" t="s">
        <v>6542</v>
      </c>
      <c r="N4529" s="2">
        <v>7212</v>
      </c>
      <c r="O4529" s="2">
        <v>6737</v>
      </c>
      <c r="P4529" s="2">
        <v>5</v>
      </c>
      <c r="Q4529" s="7">
        <f>O4529*P4529</f>
        <v>33685</v>
      </c>
      <c r="R4529" s="7">
        <f>N4529*P4529</f>
        <v>36060</v>
      </c>
      <c r="S4529" s="2">
        <v>93</v>
      </c>
      <c r="T4529" s="8">
        <f>R4529+S4529</f>
        <v>36153</v>
      </c>
      <c r="U4529" s="8">
        <f>T4529-Q4529</f>
        <v>2468</v>
      </c>
      <c r="V4529" s="2" t="s">
        <v>30</v>
      </c>
      <c r="W4529" s="31">
        <f>IF(T4529&lt;5000,T4529*2%,IF(T4529&lt;25000,T4529*5%,IF(T4529&lt;50000,T4529*7%,IF(T4529&lt;100000,T4529*9%,IF(T4529&lt;250000,T4529*12%,T4529*15%)))))</f>
        <v>2530.71</v>
      </c>
    </row>
    <row r="4530" spans="1:23" x14ac:dyDescent="0.3">
      <c r="A4530" s="2" t="s">
        <v>2327</v>
      </c>
      <c r="B4530" s="4">
        <v>43730</v>
      </c>
      <c r="C4530" s="4">
        <v>43730</v>
      </c>
      <c r="D4530" s="2" t="s">
        <v>28</v>
      </c>
      <c r="E4530" s="2" t="s">
        <v>36</v>
      </c>
      <c r="F4530" s="2" t="s">
        <v>1492</v>
      </c>
      <c r="G4530" s="5" t="str">
        <f>VLOOKUP(F4530,'Customer Info'!A:B,2,0)</f>
        <v>Bradley</v>
      </c>
      <c r="H4530" s="5" t="str">
        <f>VLOOKUP(F4530,'Customer Info'!A:C,3,0)</f>
        <v>Nguyen</v>
      </c>
      <c r="I4530" s="5" t="str">
        <f>VLOOKUP(F4530,'Customer Info'!A:E,5,0)</f>
        <v>Shenzhen</v>
      </c>
      <c r="J4530" s="2" t="s">
        <v>382</v>
      </c>
      <c r="K4530" s="6" t="str">
        <f>VLOOKUP(J4530,'Product Details'!B:C,2,0)</f>
        <v>Office_Supplies</v>
      </c>
      <c r="L4530" s="6" t="str">
        <f>VLOOKUP(J4530,'Product Details'!B:D,3,0)</f>
        <v>Storage</v>
      </c>
      <c r="M4530" s="6" t="s">
        <v>6548</v>
      </c>
      <c r="N4530" s="2">
        <v>6012</v>
      </c>
      <c r="O4530" s="2">
        <v>5677</v>
      </c>
      <c r="P4530" s="2">
        <v>6</v>
      </c>
      <c r="Q4530" s="7">
        <f>O4530*P4530</f>
        <v>34062</v>
      </c>
      <c r="R4530" s="7">
        <f>N4530*P4530</f>
        <v>36072</v>
      </c>
      <c r="S4530" s="2">
        <v>40</v>
      </c>
      <c r="T4530" s="8">
        <f>R4530+S4530</f>
        <v>36112</v>
      </c>
      <c r="U4530" s="8">
        <f>T4530-Q4530</f>
        <v>2050</v>
      </c>
      <c r="V4530" s="2" t="s">
        <v>63</v>
      </c>
      <c r="W4530" s="31">
        <f>IF(T4530&lt;5000,T4530*2%,IF(T4530&lt;25000,T4530*5%,IF(T4530&lt;50000,T4530*7%,IF(T4530&lt;100000,T4530*9%,IF(T4530&lt;250000,T4530*12%,T4530*15%)))))</f>
        <v>2527.84</v>
      </c>
    </row>
    <row r="4531" spans="1:23" x14ac:dyDescent="0.3">
      <c r="A4531" s="2" t="s">
        <v>2717</v>
      </c>
      <c r="B4531" s="4">
        <v>44109</v>
      </c>
      <c r="C4531" s="4">
        <v>44109</v>
      </c>
      <c r="D4531" s="2" t="s">
        <v>35</v>
      </c>
      <c r="E4531" s="2" t="s">
        <v>91</v>
      </c>
      <c r="F4531" s="2" t="s">
        <v>991</v>
      </c>
      <c r="G4531" s="5" t="str">
        <f>VLOOKUP(F4531,'Customer Info'!A:B,2,0)</f>
        <v>Shui</v>
      </c>
      <c r="H4531" s="5" t="str">
        <f>VLOOKUP(F4531,'Customer Info'!A:C,3,0)</f>
        <v>Tom</v>
      </c>
      <c r="I4531" s="5" t="str">
        <f>VLOOKUP(F4531,'Customer Info'!A:E,5,0)</f>
        <v>Jakarta</v>
      </c>
      <c r="J4531" s="2" t="s">
        <v>319</v>
      </c>
      <c r="K4531" s="6" t="str">
        <f>VLOOKUP(J4531,'Product Details'!B:C,2,0)</f>
        <v>Technology</v>
      </c>
      <c r="L4531" s="6" t="str">
        <f>VLOOKUP(J4531,'Product Details'!B:D,3,0)</f>
        <v>Accessories</v>
      </c>
      <c r="M4531" s="6" t="s">
        <v>6503</v>
      </c>
      <c r="N4531" s="2">
        <v>9033</v>
      </c>
      <c r="O4531" s="2">
        <v>8132</v>
      </c>
      <c r="P4531" s="2">
        <v>4</v>
      </c>
      <c r="Q4531" s="7">
        <f>O4531*P4531</f>
        <v>32528</v>
      </c>
      <c r="R4531" s="7">
        <f>N4531*P4531</f>
        <v>36132</v>
      </c>
      <c r="S4531" s="2">
        <v>36</v>
      </c>
      <c r="T4531" s="8">
        <f>R4531+S4531</f>
        <v>36168</v>
      </c>
      <c r="U4531" s="8">
        <f>T4531-Q4531</f>
        <v>3640</v>
      </c>
      <c r="V4531" s="2" t="s">
        <v>33</v>
      </c>
      <c r="W4531" s="31">
        <f>IF(T4531&lt;5000,T4531*2%,IF(T4531&lt;25000,T4531*5%,IF(T4531&lt;50000,T4531*7%,IF(T4531&lt;100000,T4531*9%,IF(T4531&lt;250000,T4531*12%,T4531*15%)))))</f>
        <v>2531.7600000000002</v>
      </c>
    </row>
    <row r="4532" spans="1:23" x14ac:dyDescent="0.3">
      <c r="A4532" s="2" t="s">
        <v>4938</v>
      </c>
      <c r="B4532" s="4">
        <v>43407</v>
      </c>
      <c r="C4532" s="4">
        <v>43407</v>
      </c>
      <c r="D4532" s="2" t="s">
        <v>35</v>
      </c>
      <c r="E4532" s="2" t="s">
        <v>91</v>
      </c>
      <c r="F4532" s="2" t="s">
        <v>40</v>
      </c>
      <c r="G4532" s="5" t="str">
        <f>VLOOKUP(F4532,'Customer Info'!A:B,2,0)</f>
        <v>Rick</v>
      </c>
      <c r="H4532" s="5" t="str">
        <f>VLOOKUP(F4532,'Customer Info'!A:C,3,0)</f>
        <v>Duston</v>
      </c>
      <c r="I4532" s="5" t="str">
        <f>VLOOKUP(F4532,'Customer Info'!A:E,5,0)</f>
        <v>Bhiwandi</v>
      </c>
      <c r="J4532" s="2" t="s">
        <v>41</v>
      </c>
      <c r="K4532" s="6" t="str">
        <f>VLOOKUP(J4532,'Product Details'!B:C,2,0)</f>
        <v>Office_Supplies</v>
      </c>
      <c r="L4532" s="6" t="str">
        <f>VLOOKUP(J4532,'Product Details'!B:D,3,0)</f>
        <v>Supplies</v>
      </c>
      <c r="M4532" s="6" t="s">
        <v>6554</v>
      </c>
      <c r="N4532" s="2">
        <v>6024</v>
      </c>
      <c r="O4532" s="2">
        <v>5424</v>
      </c>
      <c r="P4532" s="2">
        <v>6</v>
      </c>
      <c r="Q4532" s="7">
        <f>O4532*P4532</f>
        <v>32544</v>
      </c>
      <c r="R4532" s="7">
        <f>N4532*P4532</f>
        <v>36144</v>
      </c>
      <c r="S4532" s="2">
        <v>91</v>
      </c>
      <c r="T4532" s="8">
        <f>R4532+S4532</f>
        <v>36235</v>
      </c>
      <c r="U4532" s="8">
        <f>T4532-Q4532</f>
        <v>3691</v>
      </c>
      <c r="V4532" s="2" t="s">
        <v>33</v>
      </c>
      <c r="W4532" s="31">
        <f>IF(T4532&lt;5000,T4532*2%,IF(T4532&lt;25000,T4532*5%,IF(T4532&lt;50000,T4532*7%,IF(T4532&lt;100000,T4532*9%,IF(T4532&lt;250000,T4532*12%,T4532*15%)))))</f>
        <v>2536.4500000000003</v>
      </c>
    </row>
    <row r="4533" spans="1:23" x14ac:dyDescent="0.3">
      <c r="A4533" s="2" t="s">
        <v>2127</v>
      </c>
      <c r="B4533" s="4">
        <v>43253</v>
      </c>
      <c r="C4533" s="4">
        <v>43254</v>
      </c>
      <c r="D4533" s="2" t="s">
        <v>35</v>
      </c>
      <c r="E4533" s="2" t="s">
        <v>48</v>
      </c>
      <c r="F4533" s="2" t="s">
        <v>517</v>
      </c>
      <c r="G4533" s="5" t="str">
        <f>VLOOKUP(F4533,'Customer Info'!A:B,2,0)</f>
        <v>Roger</v>
      </c>
      <c r="H4533" s="5" t="str">
        <f>VLOOKUP(F4533,'Customer Info'!A:C,3,0)</f>
        <v>Demir</v>
      </c>
      <c r="I4533" s="5" t="str">
        <f>VLOOKUP(F4533,'Customer Info'!A:E,5,0)</f>
        <v>Wollongong</v>
      </c>
      <c r="J4533" s="2" t="s">
        <v>961</v>
      </c>
      <c r="K4533" s="6" t="str">
        <f>VLOOKUP(J4533,'Product Details'!B:C,2,0)</f>
        <v>Furniture</v>
      </c>
      <c r="L4533" s="6" t="str">
        <f>VLOOKUP(J4533,'Product Details'!B:D,3,0)</f>
        <v>Bookcases</v>
      </c>
      <c r="M4533" s="6" t="s">
        <v>6492</v>
      </c>
      <c r="N4533" s="2">
        <v>6087</v>
      </c>
      <c r="O4533" s="2">
        <v>5808</v>
      </c>
      <c r="P4533" s="2">
        <v>6</v>
      </c>
      <c r="Q4533" s="7">
        <f>O4533*P4533</f>
        <v>34848</v>
      </c>
      <c r="R4533" s="7">
        <f>N4533*P4533</f>
        <v>36522</v>
      </c>
      <c r="S4533" s="2">
        <v>45</v>
      </c>
      <c r="T4533" s="8">
        <f>R4533+S4533</f>
        <v>36567</v>
      </c>
      <c r="U4533" s="8">
        <f>T4533-Q4533</f>
        <v>1719</v>
      </c>
      <c r="V4533" s="2" t="s">
        <v>63</v>
      </c>
      <c r="W4533" s="31">
        <f>IF(T4533&lt;5000,T4533*2%,IF(T4533&lt;25000,T4533*5%,IF(T4533&lt;50000,T4533*7%,IF(T4533&lt;100000,T4533*9%,IF(T4533&lt;250000,T4533*12%,T4533*15%)))))</f>
        <v>2559.69</v>
      </c>
    </row>
    <row r="4534" spans="1:23" x14ac:dyDescent="0.3">
      <c r="A4534" s="2" t="s">
        <v>3964</v>
      </c>
      <c r="B4534" s="4">
        <v>43845</v>
      </c>
      <c r="C4534" s="4">
        <v>43846</v>
      </c>
      <c r="D4534" s="2" t="s">
        <v>35</v>
      </c>
      <c r="E4534" s="2" t="s">
        <v>48</v>
      </c>
      <c r="F4534" s="2" t="s">
        <v>1117</v>
      </c>
      <c r="G4534" s="5" t="str">
        <f>VLOOKUP(F4534,'Customer Info'!A:B,2,0)</f>
        <v>Christy</v>
      </c>
      <c r="H4534" s="5" t="str">
        <f>VLOOKUP(F4534,'Customer Info'!A:C,3,0)</f>
        <v>Brittain</v>
      </c>
      <c r="I4534" s="5" t="str">
        <f>VLOOKUP(F4534,'Customer Info'!A:E,5,0)</f>
        <v>Depok</v>
      </c>
      <c r="J4534" s="2" t="s">
        <v>426</v>
      </c>
      <c r="K4534" s="6" t="str">
        <f>VLOOKUP(J4534,'Product Details'!B:C,2,0)</f>
        <v>Office_Supplies</v>
      </c>
      <c r="L4534" s="6" t="str">
        <f>VLOOKUP(J4534,'Product Details'!B:D,3,0)</f>
        <v>Storage</v>
      </c>
      <c r="M4534" s="6" t="s">
        <v>6504</v>
      </c>
      <c r="N4534" s="2">
        <v>9135</v>
      </c>
      <c r="O4534" s="2">
        <v>8143</v>
      </c>
      <c r="P4534" s="2">
        <v>4</v>
      </c>
      <c r="Q4534" s="7">
        <f>O4534*P4534</f>
        <v>32572</v>
      </c>
      <c r="R4534" s="7">
        <f>N4534*P4534</f>
        <v>36540</v>
      </c>
      <c r="S4534" s="2">
        <v>73</v>
      </c>
      <c r="T4534" s="8">
        <f>R4534+S4534</f>
        <v>36613</v>
      </c>
      <c r="U4534" s="8">
        <f>T4534-Q4534</f>
        <v>4041</v>
      </c>
      <c r="V4534" s="2" t="s">
        <v>63</v>
      </c>
      <c r="W4534" s="31">
        <f>IF(T4534&lt;5000,T4534*2%,IF(T4534&lt;25000,T4534*5%,IF(T4534&lt;50000,T4534*7%,IF(T4534&lt;100000,T4534*9%,IF(T4534&lt;250000,T4534*12%,T4534*15%)))))</f>
        <v>2562.9100000000003</v>
      </c>
    </row>
    <row r="4535" spans="1:23" x14ac:dyDescent="0.3">
      <c r="A4535" s="2" t="s">
        <v>72</v>
      </c>
      <c r="B4535" s="4">
        <v>43429</v>
      </c>
      <c r="C4535" s="4">
        <v>43431</v>
      </c>
      <c r="D4535" s="2" t="s">
        <v>35</v>
      </c>
      <c r="E4535" s="2" t="s">
        <v>36</v>
      </c>
      <c r="F4535" s="2" t="s">
        <v>73</v>
      </c>
      <c r="G4535" s="5" t="str">
        <f>VLOOKUP(F4535,'Customer Info'!A:B,2,0)</f>
        <v>Paul</v>
      </c>
      <c r="H4535" s="5" t="str">
        <f>VLOOKUP(F4535,'Customer Info'!A:C,3,0)</f>
        <v>Knutson</v>
      </c>
      <c r="I4535" s="5" t="str">
        <f>VLOOKUP(F4535,'Customer Info'!A:E,5,0)</f>
        <v>Gold Coast</v>
      </c>
      <c r="J4535" s="2" t="s">
        <v>74</v>
      </c>
      <c r="K4535" s="6" t="str">
        <f>VLOOKUP(J4535,'Product Details'!B:C,2,0)</f>
        <v>Office_Supplies</v>
      </c>
      <c r="L4535" s="6" t="str">
        <f>VLOOKUP(J4535,'Product Details'!B:D,3,0)</f>
        <v>Fasteners</v>
      </c>
      <c r="M4535" s="6" t="s">
        <v>6459</v>
      </c>
      <c r="N4535" s="2">
        <v>9135</v>
      </c>
      <c r="O4535" s="2">
        <v>8143</v>
      </c>
      <c r="P4535" s="2">
        <v>4</v>
      </c>
      <c r="Q4535" s="7">
        <f>O4535*P4535</f>
        <v>32572</v>
      </c>
      <c r="R4535" s="7">
        <f>N4535*P4535</f>
        <v>36540</v>
      </c>
      <c r="S4535" s="2">
        <v>66</v>
      </c>
      <c r="T4535" s="8">
        <f>R4535+S4535</f>
        <v>36606</v>
      </c>
      <c r="U4535" s="8">
        <f>T4535-Q4535</f>
        <v>4034</v>
      </c>
      <c r="V4535" s="2" t="s">
        <v>63</v>
      </c>
      <c r="W4535" s="31">
        <f>IF(T4535&lt;5000,T4535*2%,IF(T4535&lt;25000,T4535*5%,IF(T4535&lt;50000,T4535*7%,IF(T4535&lt;100000,T4535*9%,IF(T4535&lt;250000,T4535*12%,T4535*15%)))))</f>
        <v>2562.42</v>
      </c>
    </row>
    <row r="4536" spans="1:23" x14ac:dyDescent="0.3">
      <c r="A4536" s="2" t="s">
        <v>4019</v>
      </c>
      <c r="B4536" s="4">
        <v>43988</v>
      </c>
      <c r="C4536" s="4">
        <v>43989</v>
      </c>
      <c r="D4536" s="2" t="s">
        <v>28</v>
      </c>
      <c r="E4536" s="2" t="s">
        <v>43</v>
      </c>
      <c r="F4536" s="2" t="s">
        <v>159</v>
      </c>
      <c r="G4536" s="5" t="str">
        <f>VLOOKUP(F4536,'Customer Info'!A:B,2,0)</f>
        <v>Eileen</v>
      </c>
      <c r="H4536" s="5" t="str">
        <f>VLOOKUP(F4536,'Customer Info'!A:C,3,0)</f>
        <v>Kiefer</v>
      </c>
      <c r="I4536" s="5" t="str">
        <f>VLOOKUP(F4536,'Customer Info'!A:E,5,0)</f>
        <v>Hamm</v>
      </c>
      <c r="J4536" s="2" t="s">
        <v>1184</v>
      </c>
      <c r="K4536" s="6" t="str">
        <f>VLOOKUP(J4536,'Product Details'!B:C,2,0)</f>
        <v>Office_Supplies</v>
      </c>
      <c r="L4536" s="6" t="str">
        <f>VLOOKUP(J4536,'Product Details'!B:D,3,0)</f>
        <v>Envelopes</v>
      </c>
      <c r="M4536" s="6" t="s">
        <v>6464</v>
      </c>
      <c r="N4536" s="2">
        <v>7327</v>
      </c>
      <c r="O4536" s="2">
        <v>6658</v>
      </c>
      <c r="P4536" s="2">
        <v>5</v>
      </c>
      <c r="Q4536" s="7">
        <f>O4536*P4536</f>
        <v>33290</v>
      </c>
      <c r="R4536" s="7">
        <f>N4536*P4536</f>
        <v>36635</v>
      </c>
      <c r="S4536" s="2">
        <v>84</v>
      </c>
      <c r="T4536" s="8">
        <f>R4536+S4536</f>
        <v>36719</v>
      </c>
      <c r="U4536" s="8">
        <f>T4536-Q4536</f>
        <v>3429</v>
      </c>
      <c r="V4536" s="2" t="s">
        <v>63</v>
      </c>
      <c r="W4536" s="31">
        <f>IF(T4536&lt;5000,T4536*2%,IF(T4536&lt;25000,T4536*5%,IF(T4536&lt;50000,T4536*7%,IF(T4536&lt;100000,T4536*9%,IF(T4536&lt;250000,T4536*12%,T4536*15%)))))</f>
        <v>2570.3300000000004</v>
      </c>
    </row>
    <row r="4537" spans="1:23" x14ac:dyDescent="0.3">
      <c r="A4537" s="2" t="s">
        <v>5499</v>
      </c>
      <c r="B4537" s="4">
        <v>44003</v>
      </c>
      <c r="C4537" s="4">
        <v>44003</v>
      </c>
      <c r="D4537" s="2" t="s">
        <v>28</v>
      </c>
      <c r="E4537" s="2" t="s">
        <v>68</v>
      </c>
      <c r="F4537" s="2" t="s">
        <v>110</v>
      </c>
      <c r="G4537" s="5" t="str">
        <f>VLOOKUP(F4537,'Customer Info'!A:B,2,0)</f>
        <v>Erica</v>
      </c>
      <c r="H4537" s="5" t="str">
        <f>VLOOKUP(F4537,'Customer Info'!A:C,3,0)</f>
        <v>Smith</v>
      </c>
      <c r="I4537" s="5" t="str">
        <f>VLOOKUP(F4537,'Customer Info'!A:E,5,0)</f>
        <v>Halle</v>
      </c>
      <c r="J4537" s="2" t="s">
        <v>1000</v>
      </c>
      <c r="K4537" s="6" t="str">
        <f>VLOOKUP(J4537,'Product Details'!B:C,2,0)</f>
        <v>Office_Supplies</v>
      </c>
      <c r="L4537" s="6" t="str">
        <f>VLOOKUP(J4537,'Product Details'!B:D,3,0)</f>
        <v>Art</v>
      </c>
      <c r="M4537" s="6" t="s">
        <v>6418</v>
      </c>
      <c r="N4537" s="2">
        <v>7327</v>
      </c>
      <c r="O4537" s="2">
        <v>6658</v>
      </c>
      <c r="P4537" s="2">
        <v>5</v>
      </c>
      <c r="Q4537" s="7">
        <f>O4537*P4537</f>
        <v>33290</v>
      </c>
      <c r="R4537" s="7">
        <f>N4537*P4537</f>
        <v>36635</v>
      </c>
      <c r="S4537" s="2">
        <v>25</v>
      </c>
      <c r="T4537" s="8">
        <f>R4537+S4537</f>
        <v>36660</v>
      </c>
      <c r="U4537" s="8">
        <f>T4537-Q4537</f>
        <v>3370</v>
      </c>
      <c r="V4537" s="2" t="s">
        <v>63</v>
      </c>
      <c r="W4537" s="31">
        <f>IF(T4537&lt;5000,T4537*2%,IF(T4537&lt;25000,T4537*5%,IF(T4537&lt;50000,T4537*7%,IF(T4537&lt;100000,T4537*9%,IF(T4537&lt;250000,T4537*12%,T4537*15%)))))</f>
        <v>2566.2000000000003</v>
      </c>
    </row>
    <row r="4538" spans="1:23" x14ac:dyDescent="0.3">
      <c r="A4538" s="2" t="s">
        <v>2198</v>
      </c>
      <c r="B4538" s="4">
        <v>43197</v>
      </c>
      <c r="C4538" s="4">
        <v>43199</v>
      </c>
      <c r="D4538" s="2" t="s">
        <v>35</v>
      </c>
      <c r="E4538" s="2" t="s">
        <v>91</v>
      </c>
      <c r="F4538" s="2" t="s">
        <v>1226</v>
      </c>
      <c r="G4538" s="5" t="str">
        <f>VLOOKUP(F4538,'Customer Info'!A:B,2,0)</f>
        <v>Bill</v>
      </c>
      <c r="H4538" s="5" t="str">
        <f>VLOOKUP(F4538,'Customer Info'!A:C,3,0)</f>
        <v>Donatelli</v>
      </c>
      <c r="I4538" s="5" t="str">
        <f>VLOOKUP(F4538,'Customer Info'!A:E,5,0)</f>
        <v>Kamarhati</v>
      </c>
      <c r="J4538" s="2" t="s">
        <v>492</v>
      </c>
      <c r="K4538" s="6" t="str">
        <f>VLOOKUP(J4538,'Product Details'!B:C,2,0)</f>
        <v>Office_Supplies</v>
      </c>
      <c r="L4538" s="6" t="str">
        <f>VLOOKUP(J4538,'Product Details'!B:D,3,0)</f>
        <v>Binders</v>
      </c>
      <c r="M4538" s="6" t="s">
        <v>6489</v>
      </c>
      <c r="N4538" s="2">
        <v>7350</v>
      </c>
      <c r="O4538" s="2">
        <v>6743</v>
      </c>
      <c r="P4538" s="2">
        <v>5</v>
      </c>
      <c r="Q4538" s="7">
        <f>O4538*P4538</f>
        <v>33715</v>
      </c>
      <c r="R4538" s="7">
        <f>N4538*P4538</f>
        <v>36750</v>
      </c>
      <c r="S4538" s="2">
        <v>68</v>
      </c>
      <c r="T4538" s="8">
        <f>R4538+S4538</f>
        <v>36818</v>
      </c>
      <c r="U4538" s="8">
        <f>T4538-Q4538</f>
        <v>3103</v>
      </c>
      <c r="V4538" s="2" t="s">
        <v>33</v>
      </c>
      <c r="W4538" s="31">
        <f>IF(T4538&lt;5000,T4538*2%,IF(T4538&lt;25000,T4538*5%,IF(T4538&lt;50000,T4538*7%,IF(T4538&lt;100000,T4538*9%,IF(T4538&lt;250000,T4538*12%,T4538*15%)))))</f>
        <v>2577.2600000000002</v>
      </c>
    </row>
    <row r="4539" spans="1:23" x14ac:dyDescent="0.3">
      <c r="A4539" s="2" t="s">
        <v>3914</v>
      </c>
      <c r="B4539" s="4">
        <v>44094</v>
      </c>
      <c r="C4539" s="4">
        <v>44095</v>
      </c>
      <c r="D4539" s="2" t="s">
        <v>35</v>
      </c>
      <c r="E4539" s="2" t="s">
        <v>36</v>
      </c>
      <c r="F4539" s="2" t="s">
        <v>145</v>
      </c>
      <c r="G4539" s="5" t="str">
        <f>VLOOKUP(F4539,'Customer Info'!A:B,2,0)</f>
        <v>Hunter</v>
      </c>
      <c r="H4539" s="5" t="str">
        <f>VLOOKUP(F4539,'Customer Info'!A:C,3,0)</f>
        <v>Lopez</v>
      </c>
      <c r="I4539" s="5" t="str">
        <f>VLOOKUP(F4539,'Customer Info'!A:E,5,0)</f>
        <v>Wollongong</v>
      </c>
      <c r="J4539" s="2" t="s">
        <v>1050</v>
      </c>
      <c r="K4539" s="6" t="str">
        <f>VLOOKUP(J4539,'Product Details'!B:C,2,0)</f>
        <v>Technology</v>
      </c>
      <c r="L4539" s="6" t="str">
        <f>VLOOKUP(J4539,'Product Details'!B:D,3,0)</f>
        <v>Copiers</v>
      </c>
      <c r="M4539" s="6" t="s">
        <v>6484</v>
      </c>
      <c r="N4539" s="2">
        <v>36778</v>
      </c>
      <c r="O4539" s="2">
        <v>34709</v>
      </c>
      <c r="P4539" s="2">
        <v>1</v>
      </c>
      <c r="Q4539" s="7">
        <f>O4539*P4539</f>
        <v>34709</v>
      </c>
      <c r="R4539" s="7">
        <f>N4539*P4539</f>
        <v>36778</v>
      </c>
      <c r="S4539" s="2">
        <v>27</v>
      </c>
      <c r="T4539" s="8">
        <f>R4539+S4539</f>
        <v>36805</v>
      </c>
      <c r="U4539" s="8">
        <f>T4539-Q4539</f>
        <v>2096</v>
      </c>
      <c r="V4539" s="2" t="s">
        <v>33</v>
      </c>
      <c r="W4539" s="31">
        <f>IF(T4539&lt;5000,T4539*2%,IF(T4539&lt;25000,T4539*5%,IF(T4539&lt;50000,T4539*7%,IF(T4539&lt;100000,T4539*9%,IF(T4539&lt;250000,T4539*12%,T4539*15%)))))</f>
        <v>2576.3500000000004</v>
      </c>
    </row>
    <row r="4540" spans="1:23" x14ac:dyDescent="0.3">
      <c r="A4540" s="2" t="s">
        <v>626</v>
      </c>
      <c r="B4540" s="4">
        <v>43244</v>
      </c>
      <c r="C4540" s="4">
        <v>43244</v>
      </c>
      <c r="D4540" s="2" t="s">
        <v>35</v>
      </c>
      <c r="E4540" s="2" t="s">
        <v>43</v>
      </c>
      <c r="F4540" s="2" t="s">
        <v>627</v>
      </c>
      <c r="G4540" s="5" t="str">
        <f>VLOOKUP(F4540,'Customer Info'!A:B,2,0)</f>
        <v>Logan</v>
      </c>
      <c r="H4540" s="5" t="str">
        <f>VLOOKUP(F4540,'Customer Info'!A:C,3,0)</f>
        <v>Haushalter</v>
      </c>
      <c r="I4540" s="5" t="str">
        <f>VLOOKUP(F4540,'Customer Info'!A:E,5,0)</f>
        <v>Canberra</v>
      </c>
      <c r="J4540" s="2" t="s">
        <v>116</v>
      </c>
      <c r="K4540" s="6" t="str">
        <f>VLOOKUP(J4540,'Product Details'!B:C,2,0)</f>
        <v>Furniture</v>
      </c>
      <c r="L4540" s="6" t="str">
        <f>VLOOKUP(J4540,'Product Details'!B:D,3,0)</f>
        <v>Tables</v>
      </c>
      <c r="M4540" s="6" t="s">
        <v>6473</v>
      </c>
      <c r="N4540" s="2">
        <v>9214</v>
      </c>
      <c r="O4540" s="2">
        <v>8295</v>
      </c>
      <c r="P4540" s="2">
        <v>4</v>
      </c>
      <c r="Q4540" s="7">
        <f>O4540*P4540</f>
        <v>33180</v>
      </c>
      <c r="R4540" s="7">
        <f>N4540*P4540</f>
        <v>36856</v>
      </c>
      <c r="S4540" s="2">
        <v>97</v>
      </c>
      <c r="T4540" s="8">
        <f>R4540+S4540</f>
        <v>36953</v>
      </c>
      <c r="U4540" s="8">
        <f>T4540-Q4540</f>
        <v>3773</v>
      </c>
      <c r="V4540" s="2" t="s">
        <v>33</v>
      </c>
      <c r="W4540" s="31">
        <f>IF(T4540&lt;5000,T4540*2%,IF(T4540&lt;25000,T4540*5%,IF(T4540&lt;50000,T4540*7%,IF(T4540&lt;100000,T4540*9%,IF(T4540&lt;250000,T4540*12%,T4540*15%)))))</f>
        <v>2586.71</v>
      </c>
    </row>
    <row r="4541" spans="1:23" x14ac:dyDescent="0.3">
      <c r="A4541" s="2" t="s">
        <v>5121</v>
      </c>
      <c r="B4541" s="4">
        <v>43516</v>
      </c>
      <c r="C4541" s="4">
        <v>43516</v>
      </c>
      <c r="D4541" s="2" t="s">
        <v>35</v>
      </c>
      <c r="E4541" s="2" t="s">
        <v>91</v>
      </c>
      <c r="F4541" s="2" t="s">
        <v>432</v>
      </c>
      <c r="G4541" s="5" t="str">
        <f>VLOOKUP(F4541,'Customer Info'!A:B,2,0)</f>
        <v>Rachel</v>
      </c>
      <c r="H4541" s="5" t="str">
        <f>VLOOKUP(F4541,'Customer Info'!A:C,3,0)</f>
        <v>Payne</v>
      </c>
      <c r="I4541" s="5" t="str">
        <f>VLOOKUP(F4541,'Customer Info'!A:E,5,0)</f>
        <v>Raipur</v>
      </c>
      <c r="J4541" s="2" t="s">
        <v>1390</v>
      </c>
      <c r="K4541" s="6" t="str">
        <f>VLOOKUP(J4541,'Product Details'!B:C,2,0)</f>
        <v>Furniture</v>
      </c>
      <c r="L4541" s="6" t="str">
        <f>VLOOKUP(J4541,'Product Details'!B:D,3,0)</f>
        <v>Furnishings</v>
      </c>
      <c r="M4541" s="6" t="s">
        <v>6390</v>
      </c>
      <c r="N4541" s="2">
        <v>9214</v>
      </c>
      <c r="O4541" s="2">
        <v>8295</v>
      </c>
      <c r="P4541" s="2">
        <v>4</v>
      </c>
      <c r="Q4541" s="7">
        <f>O4541*P4541</f>
        <v>33180</v>
      </c>
      <c r="R4541" s="7">
        <f>N4541*P4541</f>
        <v>36856</v>
      </c>
      <c r="S4541" s="2">
        <v>20</v>
      </c>
      <c r="T4541" s="8">
        <f>R4541+S4541</f>
        <v>36876</v>
      </c>
      <c r="U4541" s="8">
        <f>T4541-Q4541</f>
        <v>3696</v>
      </c>
      <c r="V4541" s="2" t="s">
        <v>33</v>
      </c>
      <c r="W4541" s="31">
        <f>IF(T4541&lt;5000,T4541*2%,IF(T4541&lt;25000,T4541*5%,IF(T4541&lt;50000,T4541*7%,IF(T4541&lt;100000,T4541*9%,IF(T4541&lt;250000,T4541*12%,T4541*15%)))))</f>
        <v>2581.3200000000002</v>
      </c>
    </row>
    <row r="4542" spans="1:23" x14ac:dyDescent="0.3">
      <c r="A4542" s="2" t="s">
        <v>5275</v>
      </c>
      <c r="B4542" s="4">
        <v>43881</v>
      </c>
      <c r="C4542" s="4">
        <v>43881</v>
      </c>
      <c r="D4542" s="2" t="s">
        <v>28</v>
      </c>
      <c r="E4542" s="2" t="s">
        <v>29</v>
      </c>
      <c r="F4542" s="2" t="s">
        <v>480</v>
      </c>
      <c r="G4542" s="5" t="str">
        <f>VLOOKUP(F4542,'Customer Info'!A:B,2,0)</f>
        <v>Ben</v>
      </c>
      <c r="H4542" s="5" t="str">
        <f>VLOOKUP(F4542,'Customer Info'!A:C,3,0)</f>
        <v>Wallace</v>
      </c>
      <c r="I4542" s="5" t="str">
        <f>VLOOKUP(F4542,'Customer Info'!A:E,5,0)</f>
        <v>Shanghai</v>
      </c>
      <c r="J4542" s="2" t="s">
        <v>912</v>
      </c>
      <c r="K4542" s="6" t="str">
        <f>VLOOKUP(J4542,'Product Details'!B:C,2,0)</f>
        <v>Office_Supplies</v>
      </c>
      <c r="L4542" s="6" t="str">
        <f>VLOOKUP(J4542,'Product Details'!B:D,3,0)</f>
        <v>Appliances</v>
      </c>
      <c r="M4542" s="6" t="s">
        <v>6455</v>
      </c>
      <c r="N4542" s="2">
        <v>2644</v>
      </c>
      <c r="O4542" s="2">
        <v>2425</v>
      </c>
      <c r="P4542" s="2">
        <v>14</v>
      </c>
      <c r="Q4542" s="7">
        <f>O4542*P4542</f>
        <v>33950</v>
      </c>
      <c r="R4542" s="7">
        <f>N4542*P4542</f>
        <v>37016</v>
      </c>
      <c r="S4542" s="2">
        <v>37</v>
      </c>
      <c r="T4542" s="8">
        <f>R4542+S4542</f>
        <v>37053</v>
      </c>
      <c r="U4542" s="8">
        <f>T4542-Q4542</f>
        <v>3103</v>
      </c>
      <c r="V4542" s="2" t="s">
        <v>33</v>
      </c>
      <c r="W4542" s="31">
        <f>IF(T4542&lt;5000,T4542*2%,IF(T4542&lt;25000,T4542*5%,IF(T4542&lt;50000,T4542*7%,IF(T4542&lt;100000,T4542*9%,IF(T4542&lt;250000,T4542*12%,T4542*15%)))))</f>
        <v>2593.71</v>
      </c>
    </row>
    <row r="4543" spans="1:23" x14ac:dyDescent="0.3">
      <c r="A4543" s="2" t="s">
        <v>3696</v>
      </c>
      <c r="B4543" s="4">
        <v>44065</v>
      </c>
      <c r="C4543" s="4">
        <v>44065</v>
      </c>
      <c r="D4543" s="2" t="s">
        <v>28</v>
      </c>
      <c r="E4543" s="2" t="s">
        <v>48</v>
      </c>
      <c r="F4543" s="2" t="s">
        <v>1076</v>
      </c>
      <c r="G4543" s="5" t="str">
        <f>VLOOKUP(F4543,'Customer Info'!A:B,2,0)</f>
        <v>Sam</v>
      </c>
      <c r="H4543" s="5" t="str">
        <f>VLOOKUP(F4543,'Customer Info'!A:C,3,0)</f>
        <v>Craven</v>
      </c>
      <c r="I4543" s="5" t="str">
        <f>VLOOKUP(F4543,'Customer Info'!A:E,5,0)</f>
        <v>Hyderabad</v>
      </c>
      <c r="J4543" s="2" t="s">
        <v>211</v>
      </c>
      <c r="K4543" s="6" t="str">
        <f>VLOOKUP(J4543,'Product Details'!B:C,2,0)</f>
        <v>Furniture</v>
      </c>
      <c r="L4543" s="6" t="str">
        <f>VLOOKUP(J4543,'Product Details'!B:D,3,0)</f>
        <v>Bookcases</v>
      </c>
      <c r="M4543" s="6" t="s">
        <v>6530</v>
      </c>
      <c r="N4543" s="2">
        <v>7474</v>
      </c>
      <c r="O4543" s="2">
        <v>6858</v>
      </c>
      <c r="P4543" s="2">
        <v>5</v>
      </c>
      <c r="Q4543" s="7">
        <f>O4543*P4543</f>
        <v>34290</v>
      </c>
      <c r="R4543" s="7">
        <f>N4543*P4543</f>
        <v>37370</v>
      </c>
      <c r="S4543" s="2">
        <v>21</v>
      </c>
      <c r="T4543" s="8">
        <f>R4543+S4543</f>
        <v>37391</v>
      </c>
      <c r="U4543" s="8">
        <f>T4543-Q4543</f>
        <v>3101</v>
      </c>
      <c r="V4543" s="2" t="s">
        <v>33</v>
      </c>
      <c r="W4543" s="31">
        <f>IF(T4543&lt;5000,T4543*2%,IF(T4543&lt;25000,T4543*5%,IF(T4543&lt;50000,T4543*7%,IF(T4543&lt;100000,T4543*9%,IF(T4543&lt;250000,T4543*12%,T4543*15%)))))</f>
        <v>2617.3700000000003</v>
      </c>
    </row>
    <row r="4544" spans="1:23" x14ac:dyDescent="0.3">
      <c r="A4544" s="2" t="s">
        <v>3197</v>
      </c>
      <c r="B4544" s="4">
        <v>43135</v>
      </c>
      <c r="C4544" s="4">
        <v>43135</v>
      </c>
      <c r="D4544" s="2" t="s">
        <v>35</v>
      </c>
      <c r="E4544" s="2" t="s">
        <v>43</v>
      </c>
      <c r="F4544" s="2" t="s">
        <v>1026</v>
      </c>
      <c r="G4544" s="5" t="str">
        <f>VLOOKUP(F4544,'Customer Info'!A:B,2,0)</f>
        <v>Christy</v>
      </c>
      <c r="H4544" s="5" t="str">
        <f>VLOOKUP(F4544,'Customer Info'!A:C,3,0)</f>
        <v>Brittain</v>
      </c>
      <c r="I4544" s="5" t="str">
        <f>VLOOKUP(F4544,'Customer Info'!A:E,5,0)</f>
        <v>Ajmer</v>
      </c>
      <c r="J4544" s="2" t="s">
        <v>761</v>
      </c>
      <c r="K4544" s="6" t="str">
        <f>VLOOKUP(J4544,'Product Details'!B:C,2,0)</f>
        <v>Technology</v>
      </c>
      <c r="L4544" s="6" t="str">
        <f>VLOOKUP(J4544,'Product Details'!B:D,3,0)</f>
        <v>Machines</v>
      </c>
      <c r="M4544" s="6" t="s">
        <v>6438</v>
      </c>
      <c r="N4544" s="2">
        <v>7508</v>
      </c>
      <c r="O4544" s="2">
        <v>6956</v>
      </c>
      <c r="P4544" s="2">
        <v>5</v>
      </c>
      <c r="Q4544" s="7">
        <f>O4544*P4544</f>
        <v>34780</v>
      </c>
      <c r="R4544" s="7">
        <f>N4544*P4544</f>
        <v>37540</v>
      </c>
      <c r="S4544" s="2">
        <v>90</v>
      </c>
      <c r="T4544" s="8">
        <f>R4544+S4544</f>
        <v>37630</v>
      </c>
      <c r="U4544" s="8">
        <f>T4544-Q4544</f>
        <v>2850</v>
      </c>
      <c r="V4544" s="2" t="s">
        <v>33</v>
      </c>
      <c r="W4544" s="31">
        <f>IF(T4544&lt;5000,T4544*2%,IF(T4544&lt;25000,T4544*5%,IF(T4544&lt;50000,T4544*7%,IF(T4544&lt;100000,T4544*9%,IF(T4544&lt;250000,T4544*12%,T4544*15%)))))</f>
        <v>2634.1000000000004</v>
      </c>
    </row>
    <row r="4545" spans="1:23" x14ac:dyDescent="0.3">
      <c r="A4545" s="2" t="s">
        <v>4869</v>
      </c>
      <c r="B4545" s="4">
        <v>43331</v>
      </c>
      <c r="C4545" s="4">
        <v>43331</v>
      </c>
      <c r="D4545" s="2" t="s">
        <v>35</v>
      </c>
      <c r="E4545" s="2" t="s">
        <v>43</v>
      </c>
      <c r="F4545" s="2" t="s">
        <v>1583</v>
      </c>
      <c r="G4545" s="5" t="str">
        <f>VLOOKUP(F4545,'Customer Info'!A:B,2,0)</f>
        <v>Stuart</v>
      </c>
      <c r="H4545" s="5" t="str">
        <f>VLOOKUP(F4545,'Customer Info'!A:C,3,0)</f>
        <v>Calhoun</v>
      </c>
      <c r="I4545" s="5" t="str">
        <f>VLOOKUP(F4545,'Customer Info'!A:E,5,0)</f>
        <v>Raipur</v>
      </c>
      <c r="J4545" s="2" t="s">
        <v>441</v>
      </c>
      <c r="K4545" s="6" t="str">
        <f>VLOOKUP(J4545,'Product Details'!B:C,2,0)</f>
        <v>Technology</v>
      </c>
      <c r="L4545" s="6" t="str">
        <f>VLOOKUP(J4545,'Product Details'!B:D,3,0)</f>
        <v>Phones</v>
      </c>
      <c r="M4545" s="6" t="s">
        <v>6417</v>
      </c>
      <c r="N4545" s="2">
        <v>7534</v>
      </c>
      <c r="O4545" s="2">
        <v>7106</v>
      </c>
      <c r="P4545" s="2">
        <v>5</v>
      </c>
      <c r="Q4545" s="7">
        <f>O4545*P4545</f>
        <v>35530</v>
      </c>
      <c r="R4545" s="7">
        <f>N4545*P4545</f>
        <v>37670</v>
      </c>
      <c r="S4545" s="2">
        <v>85</v>
      </c>
      <c r="T4545" s="8">
        <f>R4545+S4545</f>
        <v>37755</v>
      </c>
      <c r="U4545" s="8">
        <f>T4545-Q4545</f>
        <v>2225</v>
      </c>
      <c r="V4545" s="2" t="s">
        <v>33</v>
      </c>
      <c r="W4545" s="31">
        <f>IF(T4545&lt;5000,T4545*2%,IF(T4545&lt;25000,T4545*5%,IF(T4545&lt;50000,T4545*7%,IF(T4545&lt;100000,T4545*9%,IF(T4545&lt;250000,T4545*12%,T4545*15%)))))</f>
        <v>2642.8500000000004</v>
      </c>
    </row>
    <row r="4546" spans="1:23" x14ac:dyDescent="0.3">
      <c r="A4546" s="2" t="s">
        <v>907</v>
      </c>
      <c r="B4546" s="4">
        <v>43792</v>
      </c>
      <c r="C4546" s="4">
        <v>43794</v>
      </c>
      <c r="D4546" s="2" t="s">
        <v>28</v>
      </c>
      <c r="E4546" s="2" t="s">
        <v>36</v>
      </c>
      <c r="F4546" s="2" t="s">
        <v>908</v>
      </c>
      <c r="G4546" s="5" t="str">
        <f>VLOOKUP(F4546,'Customer Info'!A:B,2,0)</f>
        <v>Dave</v>
      </c>
      <c r="H4546" s="5" t="str">
        <f>VLOOKUP(F4546,'Customer Info'!A:C,3,0)</f>
        <v>Poirier</v>
      </c>
      <c r="I4546" s="5" t="str">
        <f>VLOOKUP(F4546,'Customer Info'!A:E,5,0)</f>
        <v>Changchun</v>
      </c>
      <c r="J4546" s="2" t="s">
        <v>293</v>
      </c>
      <c r="K4546" s="6" t="str">
        <f>VLOOKUP(J4546,'Product Details'!B:C,2,0)</f>
        <v>Furniture</v>
      </c>
      <c r="L4546" s="6" t="str">
        <f>VLOOKUP(J4546,'Product Details'!B:D,3,0)</f>
        <v>Bookcases</v>
      </c>
      <c r="M4546" s="6" t="s">
        <v>6509</v>
      </c>
      <c r="N4546" s="2">
        <v>4714</v>
      </c>
      <c r="O4546" s="2">
        <v>4323</v>
      </c>
      <c r="P4546" s="2">
        <v>8</v>
      </c>
      <c r="Q4546" s="7">
        <f>O4546*P4546</f>
        <v>34584</v>
      </c>
      <c r="R4546" s="7">
        <f>N4546*P4546</f>
        <v>37712</v>
      </c>
      <c r="S4546" s="2">
        <v>75</v>
      </c>
      <c r="T4546" s="8">
        <f>R4546+S4546</f>
        <v>37787</v>
      </c>
      <c r="U4546" s="8">
        <f>T4546-Q4546</f>
        <v>3203</v>
      </c>
      <c r="V4546" s="2" t="s">
        <v>33</v>
      </c>
      <c r="W4546" s="31">
        <f>IF(T4546&lt;5000,T4546*2%,IF(T4546&lt;25000,T4546*5%,IF(T4546&lt;50000,T4546*7%,IF(T4546&lt;100000,T4546*9%,IF(T4546&lt;250000,T4546*12%,T4546*15%)))))</f>
        <v>2645.09</v>
      </c>
    </row>
    <row r="4547" spans="1:23" x14ac:dyDescent="0.3">
      <c r="A4547" s="2" t="s">
        <v>1374</v>
      </c>
      <c r="B4547" s="4">
        <v>43697</v>
      </c>
      <c r="C4547" s="4">
        <v>43697</v>
      </c>
      <c r="D4547" s="2" t="s">
        <v>35</v>
      </c>
      <c r="E4547" s="2" t="s">
        <v>68</v>
      </c>
      <c r="F4547" s="2" t="s">
        <v>1170</v>
      </c>
      <c r="G4547" s="5" t="str">
        <f>VLOOKUP(F4547,'Customer Info'!A:B,2,0)</f>
        <v>Mark</v>
      </c>
      <c r="H4547" s="5" t="str">
        <f>VLOOKUP(F4547,'Customer Info'!A:C,3,0)</f>
        <v>Cousins</v>
      </c>
      <c r="I4547" s="5" t="str">
        <f>VLOOKUP(F4547,'Customer Info'!A:E,5,0)</f>
        <v>Karimnagar</v>
      </c>
      <c r="J4547" s="2" t="s">
        <v>554</v>
      </c>
      <c r="K4547" s="6" t="str">
        <f>VLOOKUP(J4547,'Product Details'!B:C,2,0)</f>
        <v>Furniture</v>
      </c>
      <c r="L4547" s="6" t="str">
        <f>VLOOKUP(J4547,'Product Details'!B:D,3,0)</f>
        <v>Furnishings</v>
      </c>
      <c r="M4547" s="6" t="s">
        <v>6561</v>
      </c>
      <c r="N4547" s="2">
        <v>37949</v>
      </c>
      <c r="O4547" s="2">
        <v>34816</v>
      </c>
      <c r="P4547" s="2">
        <v>1</v>
      </c>
      <c r="Q4547" s="7">
        <f>O4547*P4547</f>
        <v>34816</v>
      </c>
      <c r="R4547" s="7">
        <f>N4547*P4547</f>
        <v>37949</v>
      </c>
      <c r="S4547" s="2">
        <v>49</v>
      </c>
      <c r="T4547" s="8">
        <f>R4547+S4547</f>
        <v>37998</v>
      </c>
      <c r="U4547" s="8">
        <f>T4547-Q4547</f>
        <v>3182</v>
      </c>
      <c r="V4547" s="2" t="s">
        <v>33</v>
      </c>
      <c r="W4547" s="31">
        <f>IF(T4547&lt;5000,T4547*2%,IF(T4547&lt;25000,T4547*5%,IF(T4547&lt;50000,T4547*7%,IF(T4547&lt;100000,T4547*9%,IF(T4547&lt;250000,T4547*12%,T4547*15%)))))</f>
        <v>2659.86</v>
      </c>
    </row>
    <row r="4548" spans="1:23" x14ac:dyDescent="0.3">
      <c r="A4548" s="2" t="s">
        <v>2679</v>
      </c>
      <c r="B4548" s="4">
        <v>44032</v>
      </c>
      <c r="C4548" s="4">
        <v>44034</v>
      </c>
      <c r="D4548" s="2" t="s">
        <v>35</v>
      </c>
      <c r="E4548" s="2" t="s">
        <v>36</v>
      </c>
      <c r="F4548" s="2" t="s">
        <v>1695</v>
      </c>
      <c r="G4548" s="5" t="str">
        <f>VLOOKUP(F4548,'Customer Info'!A:B,2,0)</f>
        <v>Tamara</v>
      </c>
      <c r="H4548" s="5" t="str">
        <f>VLOOKUP(F4548,'Customer Info'!A:C,3,0)</f>
        <v>Chand</v>
      </c>
      <c r="I4548" s="5" t="str">
        <f>VLOOKUP(F4548,'Customer Info'!A:E,5,0)</f>
        <v>Yogyakarta</v>
      </c>
      <c r="J4548" s="2" t="s">
        <v>554</v>
      </c>
      <c r="K4548" s="6" t="str">
        <f>VLOOKUP(J4548,'Product Details'!B:C,2,0)</f>
        <v>Furniture</v>
      </c>
      <c r="L4548" s="6" t="str">
        <f>VLOOKUP(J4548,'Product Details'!B:D,3,0)</f>
        <v>Furnishings</v>
      </c>
      <c r="M4548" s="6" t="s">
        <v>6561</v>
      </c>
      <c r="N4548" s="2">
        <v>37949</v>
      </c>
      <c r="O4548" s="2">
        <v>34816</v>
      </c>
      <c r="P4548" s="2">
        <v>1</v>
      </c>
      <c r="Q4548" s="7">
        <f>O4548*P4548</f>
        <v>34816</v>
      </c>
      <c r="R4548" s="7">
        <f>N4548*P4548</f>
        <v>37949</v>
      </c>
      <c r="S4548" s="2">
        <v>25</v>
      </c>
      <c r="T4548" s="8">
        <f>R4548+S4548</f>
        <v>37974</v>
      </c>
      <c r="U4548" s="8">
        <f>T4548-Q4548</f>
        <v>3158</v>
      </c>
      <c r="V4548" s="2" t="s">
        <v>33</v>
      </c>
      <c r="W4548" s="31">
        <f>IF(T4548&lt;5000,T4548*2%,IF(T4548&lt;25000,T4548*5%,IF(T4548&lt;50000,T4548*7%,IF(T4548&lt;100000,T4548*9%,IF(T4548&lt;250000,T4548*12%,T4548*15%)))))</f>
        <v>2658.1800000000003</v>
      </c>
    </row>
    <row r="4549" spans="1:23" x14ac:dyDescent="0.3">
      <c r="A4549" s="2" t="s">
        <v>2647</v>
      </c>
      <c r="B4549" s="4">
        <v>44079</v>
      </c>
      <c r="C4549" s="4">
        <v>44079</v>
      </c>
      <c r="D4549" s="2" t="s">
        <v>28</v>
      </c>
      <c r="E4549" s="2" t="s">
        <v>68</v>
      </c>
      <c r="F4549" s="2" t="s">
        <v>1665</v>
      </c>
      <c r="G4549" s="5" t="str">
        <f>VLOOKUP(F4549,'Customer Info'!A:B,2,0)</f>
        <v>Matt</v>
      </c>
      <c r="H4549" s="5" t="str">
        <f>VLOOKUP(F4549,'Customer Info'!A:C,3,0)</f>
        <v>Collins</v>
      </c>
      <c r="I4549" s="5" t="str">
        <f>VLOOKUP(F4549,'Customer Info'!A:E,5,0)</f>
        <v>Mumbai</v>
      </c>
      <c r="J4549" s="2" t="s">
        <v>466</v>
      </c>
      <c r="K4549" s="6" t="str">
        <f>VLOOKUP(J4549,'Product Details'!B:C,2,0)</f>
        <v>Technology</v>
      </c>
      <c r="L4549" s="6" t="str">
        <f>VLOOKUP(J4549,'Product Details'!B:D,3,0)</f>
        <v>Phones</v>
      </c>
      <c r="M4549" s="6" t="s">
        <v>6419</v>
      </c>
      <c r="N4549" s="2">
        <v>4761</v>
      </c>
      <c r="O4549" s="2">
        <v>4368</v>
      </c>
      <c r="P4549" s="2">
        <v>8</v>
      </c>
      <c r="Q4549" s="7">
        <f>O4549*P4549</f>
        <v>34944</v>
      </c>
      <c r="R4549" s="7">
        <f>N4549*P4549</f>
        <v>38088</v>
      </c>
      <c r="S4549" s="2">
        <v>32</v>
      </c>
      <c r="T4549" s="8">
        <f>R4549+S4549</f>
        <v>38120</v>
      </c>
      <c r="U4549" s="8">
        <f>T4549-Q4549</f>
        <v>3176</v>
      </c>
      <c r="V4549" s="2" t="s">
        <v>63</v>
      </c>
      <c r="W4549" s="31">
        <f>IF(T4549&lt;5000,T4549*2%,IF(T4549&lt;25000,T4549*5%,IF(T4549&lt;50000,T4549*7%,IF(T4549&lt;100000,T4549*9%,IF(T4549&lt;250000,T4549*12%,T4549*15%)))))</f>
        <v>2668.4</v>
      </c>
    </row>
    <row r="4550" spans="1:23" x14ac:dyDescent="0.3">
      <c r="A4550" s="2" t="s">
        <v>1872</v>
      </c>
      <c r="B4550" s="4">
        <v>43995</v>
      </c>
      <c r="C4550" s="4">
        <v>43995</v>
      </c>
      <c r="D4550" s="2" t="s">
        <v>28</v>
      </c>
      <c r="E4550" s="2" t="s">
        <v>29</v>
      </c>
      <c r="F4550" s="2" t="s">
        <v>65</v>
      </c>
      <c r="G4550" s="5" t="str">
        <f>VLOOKUP(F4550,'Customer Info'!A:B,2,0)</f>
        <v>Victor</v>
      </c>
      <c r="H4550" s="5" t="str">
        <f>VLOOKUP(F4550,'Customer Info'!A:C,3,0)</f>
        <v>Preis</v>
      </c>
      <c r="I4550" s="5" t="str">
        <f>VLOOKUP(F4550,'Customer Info'!A:E,5,0)</f>
        <v>Melbourne</v>
      </c>
      <c r="J4550" s="2" t="s">
        <v>269</v>
      </c>
      <c r="K4550" s="6" t="str">
        <f>VLOOKUP(J4550,'Product Details'!B:C,2,0)</f>
        <v>Furniture</v>
      </c>
      <c r="L4550" s="6" t="str">
        <f>VLOOKUP(J4550,'Product Details'!B:D,3,0)</f>
        <v>Furnishings</v>
      </c>
      <c r="M4550" s="6" t="s">
        <v>6523</v>
      </c>
      <c r="N4550" s="2">
        <v>6354</v>
      </c>
      <c r="O4550" s="2">
        <v>5769</v>
      </c>
      <c r="P4550" s="2">
        <v>6</v>
      </c>
      <c r="Q4550" s="7">
        <f>O4550*P4550</f>
        <v>34614</v>
      </c>
      <c r="R4550" s="7">
        <f>N4550*P4550</f>
        <v>38124</v>
      </c>
      <c r="S4550" s="2">
        <v>92</v>
      </c>
      <c r="T4550" s="8">
        <f>R4550+S4550</f>
        <v>38216</v>
      </c>
      <c r="U4550" s="8">
        <f>T4550-Q4550</f>
        <v>3602</v>
      </c>
      <c r="V4550" s="2" t="s">
        <v>33</v>
      </c>
      <c r="W4550" s="31">
        <f>IF(T4550&lt;5000,T4550*2%,IF(T4550&lt;25000,T4550*5%,IF(T4550&lt;50000,T4550*7%,IF(T4550&lt;100000,T4550*9%,IF(T4550&lt;250000,T4550*12%,T4550*15%)))))</f>
        <v>2675.1200000000003</v>
      </c>
    </row>
    <row r="4551" spans="1:23" x14ac:dyDescent="0.3">
      <c r="A4551" s="2" t="s">
        <v>2921</v>
      </c>
      <c r="B4551" s="4">
        <v>43196</v>
      </c>
      <c r="C4551" s="4">
        <v>43196</v>
      </c>
      <c r="D4551" s="2" t="s">
        <v>35</v>
      </c>
      <c r="E4551" s="2" t="s">
        <v>36</v>
      </c>
      <c r="F4551" s="2" t="s">
        <v>411</v>
      </c>
      <c r="G4551" s="5" t="str">
        <f>VLOOKUP(F4551,'Customer Info'!A:B,2,0)</f>
        <v>Jennifer</v>
      </c>
      <c r="H4551" s="5" t="str">
        <f>VLOOKUP(F4551,'Customer Info'!A:C,3,0)</f>
        <v>Jackson</v>
      </c>
      <c r="I4551" s="5" t="str">
        <f>VLOOKUP(F4551,'Customer Info'!A:E,5,0)</f>
        <v>Queanbeyan</v>
      </c>
      <c r="J4551" s="2" t="s">
        <v>336</v>
      </c>
      <c r="K4551" s="6" t="str">
        <f>VLOOKUP(J4551,'Product Details'!B:C,2,0)</f>
        <v>Technology</v>
      </c>
      <c r="L4551" s="6" t="str">
        <f>VLOOKUP(J4551,'Product Details'!B:D,3,0)</f>
        <v>Phones</v>
      </c>
      <c r="M4551" s="6" t="s">
        <v>6433</v>
      </c>
      <c r="N4551" s="2">
        <v>2733</v>
      </c>
      <c r="O4551" s="2">
        <v>2579</v>
      </c>
      <c r="P4551" s="2">
        <v>14</v>
      </c>
      <c r="Q4551" s="7">
        <f>O4551*P4551</f>
        <v>36106</v>
      </c>
      <c r="R4551" s="7">
        <f>N4551*P4551</f>
        <v>38262</v>
      </c>
      <c r="S4551" s="2">
        <v>100</v>
      </c>
      <c r="T4551" s="8">
        <f>R4551+S4551</f>
        <v>38362</v>
      </c>
      <c r="U4551" s="8">
        <f>T4551-Q4551</f>
        <v>2256</v>
      </c>
      <c r="V4551" s="2" t="s">
        <v>63</v>
      </c>
      <c r="W4551" s="31">
        <f>IF(T4551&lt;5000,T4551*2%,IF(T4551&lt;25000,T4551*5%,IF(T4551&lt;50000,T4551*7%,IF(T4551&lt;100000,T4551*9%,IF(T4551&lt;250000,T4551*12%,T4551*15%)))))</f>
        <v>2685.34</v>
      </c>
    </row>
    <row r="4552" spans="1:23" x14ac:dyDescent="0.3">
      <c r="A4552" s="2" t="s">
        <v>2180</v>
      </c>
      <c r="B4552" s="4">
        <v>43183</v>
      </c>
      <c r="C4552" s="4">
        <v>43183</v>
      </c>
      <c r="D4552" s="2" t="s">
        <v>35</v>
      </c>
      <c r="E4552" s="2" t="s">
        <v>68</v>
      </c>
      <c r="F4552" s="2" t="s">
        <v>1830</v>
      </c>
      <c r="G4552" s="5" t="str">
        <f>VLOOKUP(F4552,'Customer Info'!A:B,2,0)</f>
        <v>Peter</v>
      </c>
      <c r="H4552" s="5" t="str">
        <f>VLOOKUP(F4552,'Customer Info'!A:C,3,0)</f>
        <v>BŸhler</v>
      </c>
      <c r="I4552" s="5" t="str">
        <f>VLOOKUP(F4552,'Customer Info'!A:E,5,0)</f>
        <v>Dresden</v>
      </c>
      <c r="J4552" s="2" t="s">
        <v>66</v>
      </c>
      <c r="K4552" s="6" t="str">
        <f>VLOOKUP(J4552,'Product Details'!B:C,2,0)</f>
        <v>Furniture</v>
      </c>
      <c r="L4552" s="6" t="str">
        <f>VLOOKUP(J4552,'Product Details'!B:D,3,0)</f>
        <v>Bookcases</v>
      </c>
      <c r="M4552" s="6" t="s">
        <v>6498</v>
      </c>
      <c r="N4552" s="2">
        <v>38328</v>
      </c>
      <c r="O4552" s="2">
        <v>35164</v>
      </c>
      <c r="P4552" s="2">
        <v>1</v>
      </c>
      <c r="Q4552" s="7">
        <f>O4552*P4552</f>
        <v>35164</v>
      </c>
      <c r="R4552" s="7">
        <f>N4552*P4552</f>
        <v>38328</v>
      </c>
      <c r="S4552" s="2">
        <v>98</v>
      </c>
      <c r="T4552" s="8">
        <f>R4552+S4552</f>
        <v>38426</v>
      </c>
      <c r="U4552" s="8">
        <f>T4552-Q4552</f>
        <v>3262</v>
      </c>
      <c r="V4552" s="2" t="s">
        <v>63</v>
      </c>
      <c r="W4552" s="31">
        <f>IF(T4552&lt;5000,T4552*2%,IF(T4552&lt;25000,T4552*5%,IF(T4552&lt;50000,T4552*7%,IF(T4552&lt;100000,T4552*9%,IF(T4552&lt;250000,T4552*12%,T4552*15%)))))</f>
        <v>2689.82</v>
      </c>
    </row>
    <row r="4553" spans="1:23" x14ac:dyDescent="0.3">
      <c r="A4553" s="2" t="s">
        <v>5184</v>
      </c>
      <c r="B4553" s="4">
        <v>43678</v>
      </c>
      <c r="C4553" s="4">
        <v>43680</v>
      </c>
      <c r="D4553" s="2" t="s">
        <v>35</v>
      </c>
      <c r="E4553" s="2" t="s">
        <v>29</v>
      </c>
      <c r="F4553" s="2" t="s">
        <v>766</v>
      </c>
      <c r="G4553" s="5" t="str">
        <f>VLOOKUP(F4553,'Customer Info'!A:B,2,0)</f>
        <v>Brad</v>
      </c>
      <c r="H4553" s="5" t="str">
        <f>VLOOKUP(F4553,'Customer Info'!A:C,3,0)</f>
        <v>Thomas</v>
      </c>
      <c r="I4553" s="5" t="str">
        <f>VLOOKUP(F4553,'Customer Info'!A:E,5,0)</f>
        <v>Udaipur</v>
      </c>
      <c r="J4553" s="2" t="s">
        <v>1142</v>
      </c>
      <c r="K4553" s="6" t="str">
        <f>VLOOKUP(J4553,'Product Details'!B:C,2,0)</f>
        <v>Furniture</v>
      </c>
      <c r="L4553" s="6" t="str">
        <f>VLOOKUP(J4553,'Product Details'!B:D,3,0)</f>
        <v>Bookcases</v>
      </c>
      <c r="M4553" s="6" t="s">
        <v>6531</v>
      </c>
      <c r="N4553" s="2">
        <v>38328</v>
      </c>
      <c r="O4553" s="2">
        <v>35164</v>
      </c>
      <c r="P4553" s="2">
        <v>1</v>
      </c>
      <c r="Q4553" s="7">
        <f>O4553*P4553</f>
        <v>35164</v>
      </c>
      <c r="R4553" s="7">
        <f>N4553*P4553</f>
        <v>38328</v>
      </c>
      <c r="S4553" s="2">
        <v>86</v>
      </c>
      <c r="T4553" s="8">
        <f>R4553+S4553</f>
        <v>38414</v>
      </c>
      <c r="U4553" s="8">
        <f>T4553-Q4553</f>
        <v>3250</v>
      </c>
      <c r="V4553" s="2" t="s">
        <v>33</v>
      </c>
      <c r="W4553" s="31">
        <f>IF(T4553&lt;5000,T4553*2%,IF(T4553&lt;25000,T4553*5%,IF(T4553&lt;50000,T4553*7%,IF(T4553&lt;100000,T4553*9%,IF(T4553&lt;250000,T4553*12%,T4553*15%)))))</f>
        <v>2688.9800000000005</v>
      </c>
    </row>
    <row r="4554" spans="1:23" x14ac:dyDescent="0.3">
      <c r="A4554" s="2" t="s">
        <v>4607</v>
      </c>
      <c r="B4554" s="4">
        <v>44095</v>
      </c>
      <c r="C4554" s="4">
        <v>44097</v>
      </c>
      <c r="D4554" s="2" t="s">
        <v>35</v>
      </c>
      <c r="E4554" s="2" t="s">
        <v>48</v>
      </c>
      <c r="F4554" s="2" t="s">
        <v>865</v>
      </c>
      <c r="G4554" s="5" t="str">
        <f>VLOOKUP(F4554,'Customer Info'!A:B,2,0)</f>
        <v>Michael</v>
      </c>
      <c r="H4554" s="5" t="str">
        <f>VLOOKUP(F4554,'Customer Info'!A:C,3,0)</f>
        <v>Nguyen</v>
      </c>
      <c r="I4554" s="5" t="str">
        <f>VLOOKUP(F4554,'Customer Info'!A:E,5,0)</f>
        <v>Berlin</v>
      </c>
      <c r="J4554" s="2" t="s">
        <v>391</v>
      </c>
      <c r="K4554" s="6" t="str">
        <f>VLOOKUP(J4554,'Product Details'!B:C,2,0)</f>
        <v>Office_Supplies</v>
      </c>
      <c r="L4554" s="6" t="str">
        <f>VLOOKUP(J4554,'Product Details'!B:D,3,0)</f>
        <v>Binders</v>
      </c>
      <c r="M4554" s="6" t="s">
        <v>6510</v>
      </c>
      <c r="N4554" s="2">
        <v>38328</v>
      </c>
      <c r="O4554" s="2">
        <v>35164</v>
      </c>
      <c r="P4554" s="2">
        <v>1</v>
      </c>
      <c r="Q4554" s="7">
        <f>O4554*P4554</f>
        <v>35164</v>
      </c>
      <c r="R4554" s="7">
        <f>N4554*P4554</f>
        <v>38328</v>
      </c>
      <c r="S4554" s="2">
        <v>68</v>
      </c>
      <c r="T4554" s="8">
        <f>R4554+S4554</f>
        <v>38396</v>
      </c>
      <c r="U4554" s="8">
        <f>T4554-Q4554</f>
        <v>3232</v>
      </c>
      <c r="V4554" s="2" t="s">
        <v>33</v>
      </c>
      <c r="W4554" s="31">
        <f>IF(T4554&lt;5000,T4554*2%,IF(T4554&lt;25000,T4554*5%,IF(T4554&lt;50000,T4554*7%,IF(T4554&lt;100000,T4554*9%,IF(T4554&lt;250000,T4554*12%,T4554*15%)))))</f>
        <v>2687.7200000000003</v>
      </c>
    </row>
    <row r="4555" spans="1:23" x14ac:dyDescent="0.3">
      <c r="A4555" s="2" t="s">
        <v>3013</v>
      </c>
      <c r="B4555" s="4">
        <v>43170</v>
      </c>
      <c r="C4555" s="4">
        <v>43171</v>
      </c>
      <c r="D4555" s="2" t="s">
        <v>35</v>
      </c>
      <c r="E4555" s="2" t="s">
        <v>68</v>
      </c>
      <c r="F4555" s="2" t="s">
        <v>107</v>
      </c>
      <c r="G4555" s="5" t="str">
        <f>VLOOKUP(F4555,'Customer Info'!A:B,2,0)</f>
        <v>Emily</v>
      </c>
      <c r="H4555" s="5" t="str">
        <f>VLOOKUP(F4555,'Customer Info'!A:C,3,0)</f>
        <v>Burns</v>
      </c>
      <c r="I4555" s="5" t="str">
        <f>VLOOKUP(F4555,'Customer Info'!A:E,5,0)</f>
        <v>Adelaide</v>
      </c>
      <c r="J4555" s="2" t="s">
        <v>180</v>
      </c>
      <c r="K4555" s="6" t="str">
        <f>VLOOKUP(J4555,'Product Details'!B:C,2,0)</f>
        <v>Furniture</v>
      </c>
      <c r="L4555" s="6" t="str">
        <f>VLOOKUP(J4555,'Product Details'!B:D,3,0)</f>
        <v>Tables</v>
      </c>
      <c r="M4555" s="6" t="s">
        <v>6497</v>
      </c>
      <c r="N4555" s="2">
        <v>38328</v>
      </c>
      <c r="O4555" s="2">
        <v>35164</v>
      </c>
      <c r="P4555" s="2">
        <v>1</v>
      </c>
      <c r="Q4555" s="7">
        <f>O4555*P4555</f>
        <v>35164</v>
      </c>
      <c r="R4555" s="7">
        <f>N4555*P4555</f>
        <v>38328</v>
      </c>
      <c r="S4555" s="2">
        <v>34</v>
      </c>
      <c r="T4555" s="8">
        <f>R4555+S4555</f>
        <v>38362</v>
      </c>
      <c r="U4555" s="8">
        <f>T4555-Q4555</f>
        <v>3198</v>
      </c>
      <c r="V4555" s="2" t="s">
        <v>33</v>
      </c>
      <c r="W4555" s="31">
        <f>IF(T4555&lt;5000,T4555*2%,IF(T4555&lt;25000,T4555*5%,IF(T4555&lt;50000,T4555*7%,IF(T4555&lt;100000,T4555*9%,IF(T4555&lt;250000,T4555*12%,T4555*15%)))))</f>
        <v>2685.34</v>
      </c>
    </row>
    <row r="4556" spans="1:23" x14ac:dyDescent="0.3">
      <c r="A4556" s="2" t="s">
        <v>1790</v>
      </c>
      <c r="B4556" s="4">
        <v>43899</v>
      </c>
      <c r="C4556" s="4">
        <v>43900</v>
      </c>
      <c r="D4556" s="2" t="s">
        <v>35</v>
      </c>
      <c r="E4556" s="2" t="s">
        <v>91</v>
      </c>
      <c r="F4556" s="2" t="s">
        <v>1791</v>
      </c>
      <c r="G4556" s="5" t="str">
        <f>VLOOKUP(F4556,'Customer Info'!A:B,2,0)</f>
        <v>Claire</v>
      </c>
      <c r="H4556" s="5" t="str">
        <f>VLOOKUP(F4556,'Customer Info'!A:C,3,0)</f>
        <v>Gute</v>
      </c>
      <c r="I4556" s="5" t="str">
        <f>VLOOKUP(F4556,'Customer Info'!A:E,5,0)</f>
        <v>Shenzhen</v>
      </c>
      <c r="J4556" s="2" t="s">
        <v>361</v>
      </c>
      <c r="K4556" s="6" t="str">
        <f>VLOOKUP(J4556,'Product Details'!B:C,2,0)</f>
        <v>Technology</v>
      </c>
      <c r="L4556" s="6" t="str">
        <f>VLOOKUP(J4556,'Product Details'!B:D,3,0)</f>
        <v>Machines</v>
      </c>
      <c r="M4556" s="6" t="s">
        <v>6423</v>
      </c>
      <c r="N4556" s="2">
        <v>6400</v>
      </c>
      <c r="O4556" s="2">
        <v>6401</v>
      </c>
      <c r="P4556" s="2">
        <v>6</v>
      </c>
      <c r="Q4556" s="7">
        <f>O4556*P4556</f>
        <v>38406</v>
      </c>
      <c r="R4556" s="7">
        <f>N4556*P4556</f>
        <v>38400</v>
      </c>
      <c r="S4556" s="2">
        <v>73</v>
      </c>
      <c r="T4556" s="8">
        <f>R4556+S4556</f>
        <v>38473</v>
      </c>
      <c r="U4556" s="8">
        <f>T4556-Q4556</f>
        <v>67</v>
      </c>
      <c r="V4556" s="2" t="s">
        <v>33</v>
      </c>
      <c r="W4556" s="31">
        <f>IF(T4556&lt;5000,T4556*2%,IF(T4556&lt;25000,T4556*5%,IF(T4556&lt;50000,T4556*7%,IF(T4556&lt;100000,T4556*9%,IF(T4556&lt;250000,T4556*12%,T4556*15%)))))</f>
        <v>2693.11</v>
      </c>
    </row>
    <row r="4557" spans="1:23" x14ac:dyDescent="0.3">
      <c r="A4557" s="2" t="s">
        <v>4285</v>
      </c>
      <c r="B4557" s="4">
        <v>43101</v>
      </c>
      <c r="C4557" s="4">
        <v>43103</v>
      </c>
      <c r="D4557" s="2" t="s">
        <v>28</v>
      </c>
      <c r="E4557" s="2" t="s">
        <v>91</v>
      </c>
      <c r="F4557" s="2" t="s">
        <v>333</v>
      </c>
      <c r="G4557" s="5" t="str">
        <f>VLOOKUP(F4557,'Customer Info'!A:B,2,0)</f>
        <v>Maureen</v>
      </c>
      <c r="H4557" s="5" t="str">
        <f>VLOOKUP(F4557,'Customer Info'!A:C,3,0)</f>
        <v>Fritzler</v>
      </c>
      <c r="I4557" s="5" t="str">
        <f>VLOOKUP(F4557,'Customer Info'!A:E,5,0)</f>
        <v>BadenBaden</v>
      </c>
      <c r="J4557" s="2" t="s">
        <v>572</v>
      </c>
      <c r="K4557" s="6" t="str">
        <f>VLOOKUP(J4557,'Product Details'!B:C,2,0)</f>
        <v>Technology</v>
      </c>
      <c r="L4557" s="6" t="str">
        <f>VLOOKUP(J4557,'Product Details'!B:D,3,0)</f>
        <v>Machines</v>
      </c>
      <c r="M4557" s="6" t="s">
        <v>6553</v>
      </c>
      <c r="N4557" s="2">
        <v>6481</v>
      </c>
      <c r="O4557" s="2">
        <v>5884</v>
      </c>
      <c r="P4557" s="2">
        <v>6</v>
      </c>
      <c r="Q4557" s="7">
        <f>O4557*P4557</f>
        <v>35304</v>
      </c>
      <c r="R4557" s="7">
        <f>N4557*P4557</f>
        <v>38886</v>
      </c>
      <c r="S4557" s="2">
        <v>77</v>
      </c>
      <c r="T4557" s="8">
        <f>R4557+S4557</f>
        <v>38963</v>
      </c>
      <c r="U4557" s="8">
        <f>T4557-Q4557</f>
        <v>3659</v>
      </c>
      <c r="V4557" s="2" t="s">
        <v>33</v>
      </c>
      <c r="W4557" s="31">
        <f>IF(T4557&lt;5000,T4557*2%,IF(T4557&lt;25000,T4557*5%,IF(T4557&lt;50000,T4557*7%,IF(T4557&lt;100000,T4557*9%,IF(T4557&lt;250000,T4557*12%,T4557*15%)))))</f>
        <v>2727.4100000000003</v>
      </c>
    </row>
    <row r="4558" spans="1:23" x14ac:dyDescent="0.3">
      <c r="A4558" s="2" t="s">
        <v>1833</v>
      </c>
      <c r="B4558" s="4">
        <v>44084</v>
      </c>
      <c r="C4558" s="4">
        <v>44086</v>
      </c>
      <c r="D4558" s="2" t="s">
        <v>28</v>
      </c>
      <c r="E4558" s="2" t="s">
        <v>48</v>
      </c>
      <c r="F4558" s="2" t="s">
        <v>411</v>
      </c>
      <c r="G4558" s="5" t="str">
        <f>VLOOKUP(F4558,'Customer Info'!A:B,2,0)</f>
        <v>Jennifer</v>
      </c>
      <c r="H4558" s="5" t="str">
        <f>VLOOKUP(F4558,'Customer Info'!A:C,3,0)</f>
        <v>Jackson</v>
      </c>
      <c r="I4558" s="5" t="str">
        <f>VLOOKUP(F4558,'Customer Info'!A:E,5,0)</f>
        <v>Queanbeyan</v>
      </c>
      <c r="J4558" s="2" t="s">
        <v>96</v>
      </c>
      <c r="K4558" s="6" t="str">
        <f>VLOOKUP(J4558,'Product Details'!B:C,2,0)</f>
        <v>Technology</v>
      </c>
      <c r="L4558" s="6" t="str">
        <f>VLOOKUP(J4558,'Product Details'!B:D,3,0)</f>
        <v>Machines</v>
      </c>
      <c r="M4558" s="6" t="s">
        <v>6401</v>
      </c>
      <c r="N4558" s="2">
        <v>6481</v>
      </c>
      <c r="O4558" s="2">
        <v>5884</v>
      </c>
      <c r="P4558" s="2">
        <v>6</v>
      </c>
      <c r="Q4558" s="7">
        <f>O4558*P4558</f>
        <v>35304</v>
      </c>
      <c r="R4558" s="7">
        <f>N4558*P4558</f>
        <v>38886</v>
      </c>
      <c r="S4558" s="2">
        <v>21</v>
      </c>
      <c r="T4558" s="8">
        <f>R4558+S4558</f>
        <v>38907</v>
      </c>
      <c r="U4558" s="8">
        <f>T4558-Q4558</f>
        <v>3603</v>
      </c>
      <c r="V4558" s="2" t="s">
        <v>30</v>
      </c>
      <c r="W4558" s="31">
        <f>IF(T4558&lt;5000,T4558*2%,IF(T4558&lt;25000,T4558*5%,IF(T4558&lt;50000,T4558*7%,IF(T4558&lt;100000,T4558*9%,IF(T4558&lt;250000,T4558*12%,T4558*15%)))))</f>
        <v>2723.4900000000002</v>
      </c>
    </row>
    <row r="4559" spans="1:23" x14ac:dyDescent="0.3">
      <c r="A4559" s="2" t="s">
        <v>117</v>
      </c>
      <c r="B4559" s="4">
        <v>43301</v>
      </c>
      <c r="C4559" s="4">
        <v>43301</v>
      </c>
      <c r="D4559" s="2" t="s">
        <v>35</v>
      </c>
      <c r="E4559" s="2" t="s">
        <v>68</v>
      </c>
      <c r="F4559" s="2" t="s">
        <v>113</v>
      </c>
      <c r="G4559" s="5" t="str">
        <f>VLOOKUP(F4559,'Customer Info'!A:B,2,0)</f>
        <v>Thomas</v>
      </c>
      <c r="H4559" s="5" t="str">
        <f>VLOOKUP(F4559,'Customer Info'!A:C,3,0)</f>
        <v>Brumley</v>
      </c>
      <c r="I4559" s="5" t="str">
        <f>VLOOKUP(F4559,'Customer Info'!A:E,5,0)</f>
        <v>Jinan</v>
      </c>
      <c r="J4559" s="2" t="s">
        <v>118</v>
      </c>
      <c r="K4559" s="6" t="str">
        <f>VLOOKUP(J4559,'Product Details'!B:C,2,0)</f>
        <v>Furniture</v>
      </c>
      <c r="L4559" s="6" t="str">
        <f>VLOOKUP(J4559,'Product Details'!B:D,3,0)</f>
        <v>Furnishings</v>
      </c>
      <c r="M4559" s="6" t="s">
        <v>6461</v>
      </c>
      <c r="N4559" s="2">
        <v>7864</v>
      </c>
      <c r="O4559" s="2">
        <v>7563</v>
      </c>
      <c r="P4559" s="2">
        <v>5</v>
      </c>
      <c r="Q4559" s="7">
        <f>O4559*P4559</f>
        <v>37815</v>
      </c>
      <c r="R4559" s="7">
        <f>N4559*P4559</f>
        <v>39320</v>
      </c>
      <c r="S4559" s="2">
        <v>41</v>
      </c>
      <c r="T4559" s="8">
        <f>R4559+S4559</f>
        <v>39361</v>
      </c>
      <c r="U4559" s="8">
        <f>T4559-Q4559</f>
        <v>1546</v>
      </c>
      <c r="V4559" s="2" t="s">
        <v>33</v>
      </c>
      <c r="W4559" s="31">
        <f>IF(T4559&lt;5000,T4559*2%,IF(T4559&lt;25000,T4559*5%,IF(T4559&lt;50000,T4559*7%,IF(T4559&lt;100000,T4559*9%,IF(T4559&lt;250000,T4559*12%,T4559*15%)))))</f>
        <v>2755.2700000000004</v>
      </c>
    </row>
    <row r="4560" spans="1:23" x14ac:dyDescent="0.3">
      <c r="A4560" s="2" t="s">
        <v>1144</v>
      </c>
      <c r="B4560" s="4">
        <v>43646</v>
      </c>
      <c r="C4560" s="4">
        <v>43648</v>
      </c>
      <c r="D4560" s="2" t="s">
        <v>35</v>
      </c>
      <c r="E4560" s="2" t="s">
        <v>43</v>
      </c>
      <c r="F4560" s="2" t="s">
        <v>603</v>
      </c>
      <c r="G4560" s="5" t="str">
        <f>VLOOKUP(F4560,'Customer Info'!A:B,2,0)</f>
        <v>Michelle</v>
      </c>
      <c r="H4560" s="5" t="str">
        <f>VLOOKUP(F4560,'Customer Info'!A:C,3,0)</f>
        <v>Arnett</v>
      </c>
      <c r="I4560" s="5" t="str">
        <f>VLOOKUP(F4560,'Customer Info'!A:E,5,0)</f>
        <v>Palembang</v>
      </c>
      <c r="J4560" s="2" t="s">
        <v>237</v>
      </c>
      <c r="K4560" s="6" t="str">
        <f>VLOOKUP(J4560,'Product Details'!B:C,2,0)</f>
        <v>Furniture</v>
      </c>
      <c r="L4560" s="6" t="str">
        <f>VLOOKUP(J4560,'Product Details'!B:D,3,0)</f>
        <v>Furnishings</v>
      </c>
      <c r="M4560" s="6" t="s">
        <v>6500</v>
      </c>
      <c r="N4560" s="2">
        <v>6585</v>
      </c>
      <c r="O4560" s="2">
        <v>6105</v>
      </c>
      <c r="P4560" s="2">
        <v>6</v>
      </c>
      <c r="Q4560" s="7">
        <f>O4560*P4560</f>
        <v>36630</v>
      </c>
      <c r="R4560" s="7">
        <f>N4560*P4560</f>
        <v>39510</v>
      </c>
      <c r="S4560" s="2">
        <v>25</v>
      </c>
      <c r="T4560" s="8">
        <f>R4560+S4560</f>
        <v>39535</v>
      </c>
      <c r="U4560" s="8">
        <f>T4560-Q4560</f>
        <v>2905</v>
      </c>
      <c r="V4560" s="2" t="s">
        <v>33</v>
      </c>
      <c r="W4560" s="31">
        <f>IF(T4560&lt;5000,T4560*2%,IF(T4560&lt;25000,T4560*5%,IF(T4560&lt;50000,T4560*7%,IF(T4560&lt;100000,T4560*9%,IF(T4560&lt;250000,T4560*12%,T4560*15%)))))</f>
        <v>2767.4500000000003</v>
      </c>
    </row>
    <row r="4561" spans="1:23" x14ac:dyDescent="0.3">
      <c r="A4561" s="2" t="s">
        <v>4512</v>
      </c>
      <c r="B4561" s="4">
        <v>43802</v>
      </c>
      <c r="C4561" s="4">
        <v>43803</v>
      </c>
      <c r="D4561" s="2" t="s">
        <v>35</v>
      </c>
      <c r="E4561" s="2" t="s">
        <v>29</v>
      </c>
      <c r="F4561" s="2" t="s">
        <v>969</v>
      </c>
      <c r="G4561" s="5" t="str">
        <f>VLOOKUP(F4561,'Customer Info'!A:B,2,0)</f>
        <v>Mitch</v>
      </c>
      <c r="H4561" s="5" t="str">
        <f>VLOOKUP(F4561,'Customer Info'!A:C,3,0)</f>
        <v>Willingham</v>
      </c>
      <c r="I4561" s="5" t="str">
        <f>VLOOKUP(F4561,'Customer Info'!A:E,5,0)</f>
        <v>Berlin</v>
      </c>
      <c r="J4561" s="2" t="s">
        <v>435</v>
      </c>
      <c r="K4561" s="6" t="str">
        <f>VLOOKUP(J4561,'Product Details'!B:C,2,0)</f>
        <v>Technology</v>
      </c>
      <c r="L4561" s="6" t="str">
        <f>VLOOKUP(J4561,'Product Details'!B:D,3,0)</f>
        <v>Accessories</v>
      </c>
      <c r="M4561" s="6" t="s">
        <v>6442</v>
      </c>
      <c r="N4561" s="2">
        <v>7922</v>
      </c>
      <c r="O4561" s="2">
        <v>7328</v>
      </c>
      <c r="P4561" s="2">
        <v>5</v>
      </c>
      <c r="Q4561" s="7">
        <f>O4561*P4561</f>
        <v>36640</v>
      </c>
      <c r="R4561" s="7">
        <f>N4561*P4561</f>
        <v>39610</v>
      </c>
      <c r="S4561" s="2">
        <v>98</v>
      </c>
      <c r="T4561" s="8">
        <f>R4561+S4561</f>
        <v>39708</v>
      </c>
      <c r="U4561" s="8">
        <f>T4561-Q4561</f>
        <v>3068</v>
      </c>
      <c r="V4561" s="2" t="s">
        <v>33</v>
      </c>
      <c r="W4561" s="31">
        <f>IF(T4561&lt;5000,T4561*2%,IF(T4561&lt;25000,T4561*5%,IF(T4561&lt;50000,T4561*7%,IF(T4561&lt;100000,T4561*9%,IF(T4561&lt;250000,T4561*12%,T4561*15%)))))</f>
        <v>2779.5600000000004</v>
      </c>
    </row>
    <row r="4562" spans="1:23" x14ac:dyDescent="0.3">
      <c r="A4562" s="2" t="s">
        <v>3110</v>
      </c>
      <c r="B4562" s="4">
        <v>43132</v>
      </c>
      <c r="C4562" s="4">
        <v>43133</v>
      </c>
      <c r="D4562" s="2" t="s">
        <v>35</v>
      </c>
      <c r="E4562" s="2" t="s">
        <v>36</v>
      </c>
      <c r="F4562" s="2" t="s">
        <v>195</v>
      </c>
      <c r="G4562" s="5" t="str">
        <f>VLOOKUP(F4562,'Customer Info'!A:B,2,0)</f>
        <v>Becky</v>
      </c>
      <c r="H4562" s="5" t="str">
        <f>VLOOKUP(F4562,'Customer Info'!A:C,3,0)</f>
        <v>Pak</v>
      </c>
      <c r="I4562" s="5" t="str">
        <f>VLOOKUP(F4562,'Customer Info'!A:E,5,0)</f>
        <v>Geelong</v>
      </c>
      <c r="J4562" s="2" t="s">
        <v>622</v>
      </c>
      <c r="K4562" s="6" t="str">
        <f>VLOOKUP(J4562,'Product Details'!B:C,2,0)</f>
        <v>Office_Supplies</v>
      </c>
      <c r="L4562" s="6" t="str">
        <f>VLOOKUP(J4562,'Product Details'!B:D,3,0)</f>
        <v>Storage</v>
      </c>
      <c r="M4562" s="6" t="s">
        <v>6547</v>
      </c>
      <c r="N4562" s="2">
        <v>7922</v>
      </c>
      <c r="O4562" s="2">
        <v>7328</v>
      </c>
      <c r="P4562" s="2">
        <v>5</v>
      </c>
      <c r="Q4562" s="7">
        <f>O4562*P4562</f>
        <v>36640</v>
      </c>
      <c r="R4562" s="7">
        <f>N4562*P4562</f>
        <v>39610</v>
      </c>
      <c r="S4562" s="2">
        <v>42</v>
      </c>
      <c r="T4562" s="8">
        <f>R4562+S4562</f>
        <v>39652</v>
      </c>
      <c r="U4562" s="8">
        <f>T4562-Q4562</f>
        <v>3012</v>
      </c>
      <c r="V4562" s="2" t="s">
        <v>63</v>
      </c>
      <c r="W4562" s="31">
        <f>IF(T4562&lt;5000,T4562*2%,IF(T4562&lt;25000,T4562*5%,IF(T4562&lt;50000,T4562*7%,IF(T4562&lt;100000,T4562*9%,IF(T4562&lt;250000,T4562*12%,T4562*15%)))))</f>
        <v>2775.6400000000003</v>
      </c>
    </row>
    <row r="4563" spans="1:23" x14ac:dyDescent="0.3">
      <c r="A4563" s="2" t="s">
        <v>4630</v>
      </c>
      <c r="B4563" s="4">
        <v>43840</v>
      </c>
      <c r="C4563" s="4">
        <v>43842</v>
      </c>
      <c r="D4563" s="2" t="s">
        <v>35</v>
      </c>
      <c r="E4563" s="2" t="s">
        <v>29</v>
      </c>
      <c r="F4563" s="2" t="s">
        <v>892</v>
      </c>
      <c r="G4563" s="5" t="str">
        <f>VLOOKUP(F4563,'Customer Info'!A:B,2,0)</f>
        <v>Yana</v>
      </c>
      <c r="H4563" s="5" t="str">
        <f>VLOOKUP(F4563,'Customer Info'!A:C,3,0)</f>
        <v>Sorensen</v>
      </c>
      <c r="I4563" s="5" t="str">
        <f>VLOOKUP(F4563,'Customer Info'!A:E,5,0)</f>
        <v>Hangzhou</v>
      </c>
      <c r="J4563" s="2" t="s">
        <v>134</v>
      </c>
      <c r="K4563" s="6" t="e">
        <f>VLOOKUP(J4563,'Product Details'!B:C,2,0)</f>
        <v>#N/A</v>
      </c>
      <c r="L4563" s="6" t="e">
        <f>VLOOKUP(J4563,'Product Details'!B:D,3,0)</f>
        <v>#N/A</v>
      </c>
      <c r="M4563" s="6" t="e">
        <v>#N/A</v>
      </c>
      <c r="N4563" s="2">
        <v>7922</v>
      </c>
      <c r="O4563" s="2">
        <v>7328</v>
      </c>
      <c r="P4563" s="2">
        <v>5</v>
      </c>
      <c r="Q4563" s="7">
        <f>O4563*P4563</f>
        <v>36640</v>
      </c>
      <c r="R4563" s="7">
        <f>N4563*P4563</f>
        <v>39610</v>
      </c>
      <c r="S4563" s="2">
        <v>26</v>
      </c>
      <c r="T4563" s="8">
        <f>R4563+S4563</f>
        <v>39636</v>
      </c>
      <c r="U4563" s="8">
        <f>T4563-Q4563</f>
        <v>2996</v>
      </c>
      <c r="V4563" s="2" t="s">
        <v>63</v>
      </c>
      <c r="W4563" s="31">
        <f>IF(T4563&lt;5000,T4563*2%,IF(T4563&lt;25000,T4563*5%,IF(T4563&lt;50000,T4563*7%,IF(T4563&lt;100000,T4563*9%,IF(T4563&lt;250000,T4563*12%,T4563*15%)))))</f>
        <v>2774.5200000000004</v>
      </c>
    </row>
    <row r="4564" spans="1:23" x14ac:dyDescent="0.3">
      <c r="A4564" s="2" t="s">
        <v>2299</v>
      </c>
      <c r="B4564" s="4">
        <v>43471</v>
      </c>
      <c r="C4564" s="4">
        <v>43473</v>
      </c>
      <c r="D4564" s="2" t="s">
        <v>28</v>
      </c>
      <c r="E4564" s="2" t="s">
        <v>43</v>
      </c>
      <c r="F4564" s="2" t="s">
        <v>956</v>
      </c>
      <c r="G4564" s="5" t="str">
        <f>VLOOKUP(F4564,'Customer Info'!A:B,2,0)</f>
        <v>Quincy</v>
      </c>
      <c r="H4564" s="5" t="str">
        <f>VLOOKUP(F4564,'Customer Info'!A:C,3,0)</f>
        <v>Jones</v>
      </c>
      <c r="I4564" s="5" t="str">
        <f>VLOOKUP(F4564,'Customer Info'!A:E,5,0)</f>
        <v>Gold Coast</v>
      </c>
      <c r="J4564" s="2" t="s">
        <v>361</v>
      </c>
      <c r="K4564" s="6" t="str">
        <f>VLOOKUP(J4564,'Product Details'!B:C,2,0)</f>
        <v>Technology</v>
      </c>
      <c r="L4564" s="6" t="str">
        <f>VLOOKUP(J4564,'Product Details'!B:D,3,0)</f>
        <v>Machines</v>
      </c>
      <c r="M4564" s="6" t="s">
        <v>6423</v>
      </c>
      <c r="N4564" s="2">
        <v>6611</v>
      </c>
      <c r="O4564" s="2">
        <v>5943</v>
      </c>
      <c r="P4564" s="2">
        <v>6</v>
      </c>
      <c r="Q4564" s="7">
        <f>O4564*P4564</f>
        <v>35658</v>
      </c>
      <c r="R4564" s="7">
        <f>N4564*P4564</f>
        <v>39666</v>
      </c>
      <c r="S4564" s="2">
        <v>70</v>
      </c>
      <c r="T4564" s="8">
        <f>R4564+S4564</f>
        <v>39736</v>
      </c>
      <c r="U4564" s="8">
        <f>T4564-Q4564</f>
        <v>4078</v>
      </c>
      <c r="V4564" s="2" t="s">
        <v>63</v>
      </c>
      <c r="W4564" s="31">
        <f>IF(T4564&lt;5000,T4564*2%,IF(T4564&lt;25000,T4564*5%,IF(T4564&lt;50000,T4564*7%,IF(T4564&lt;100000,T4564*9%,IF(T4564&lt;250000,T4564*12%,T4564*15%)))))</f>
        <v>2781.5200000000004</v>
      </c>
    </row>
    <row r="4565" spans="1:23" x14ac:dyDescent="0.3">
      <c r="A4565" s="2" t="s">
        <v>3942</v>
      </c>
      <c r="B4565" s="4">
        <v>44022</v>
      </c>
      <c r="C4565" s="4">
        <v>44023</v>
      </c>
      <c r="D4565" s="2" t="s">
        <v>35</v>
      </c>
      <c r="E4565" s="2" t="s">
        <v>68</v>
      </c>
      <c r="F4565" s="2" t="s">
        <v>1652</v>
      </c>
      <c r="G4565" s="5" t="str">
        <f>VLOOKUP(F4565,'Customer Info'!A:B,2,0)</f>
        <v>Julie</v>
      </c>
      <c r="H4565" s="5" t="str">
        <f>VLOOKUP(F4565,'Customer Info'!A:C,3,0)</f>
        <v>Prescott</v>
      </c>
      <c r="I4565" s="5" t="str">
        <f>VLOOKUP(F4565,'Customer Info'!A:E,5,0)</f>
        <v>Norderstedt</v>
      </c>
      <c r="J4565" s="2" t="s">
        <v>50</v>
      </c>
      <c r="K4565" s="6" t="str">
        <f>VLOOKUP(J4565,'Product Details'!B:C,2,0)</f>
        <v>Technology</v>
      </c>
      <c r="L4565" s="6" t="str">
        <f>VLOOKUP(J4565,'Product Details'!B:D,3,0)</f>
        <v>Machines</v>
      </c>
      <c r="M4565" s="6" t="s">
        <v>6562</v>
      </c>
      <c r="N4565" s="2">
        <v>7960</v>
      </c>
      <c r="O4565" s="2">
        <v>7375</v>
      </c>
      <c r="P4565" s="2">
        <v>5</v>
      </c>
      <c r="Q4565" s="7">
        <f>O4565*P4565</f>
        <v>36875</v>
      </c>
      <c r="R4565" s="7">
        <f>N4565*P4565</f>
        <v>39800</v>
      </c>
      <c r="S4565" s="2">
        <v>71</v>
      </c>
      <c r="T4565" s="8">
        <f>R4565+S4565</f>
        <v>39871</v>
      </c>
      <c r="U4565" s="8">
        <f>T4565-Q4565</f>
        <v>2996</v>
      </c>
      <c r="V4565" s="2" t="s">
        <v>71</v>
      </c>
      <c r="W4565" s="31">
        <f>IF(T4565&lt;5000,T4565*2%,IF(T4565&lt;25000,T4565*5%,IF(T4565&lt;50000,T4565*7%,IF(T4565&lt;100000,T4565*9%,IF(T4565&lt;250000,T4565*12%,T4565*15%)))))</f>
        <v>2790.9700000000003</v>
      </c>
    </row>
    <row r="4566" spans="1:23" x14ac:dyDescent="0.3">
      <c r="A4566" s="2" t="s">
        <v>783</v>
      </c>
      <c r="B4566" s="4">
        <v>43379</v>
      </c>
      <c r="C4566" s="4">
        <v>43379</v>
      </c>
      <c r="D4566" s="2" t="s">
        <v>35</v>
      </c>
      <c r="E4566" s="2" t="s">
        <v>48</v>
      </c>
      <c r="F4566" s="2" t="s">
        <v>784</v>
      </c>
      <c r="G4566" s="5" t="str">
        <f>VLOOKUP(F4566,'Customer Info'!A:B,2,0)</f>
        <v>Duane</v>
      </c>
      <c r="H4566" s="5" t="str">
        <f>VLOOKUP(F4566,'Customer Info'!A:C,3,0)</f>
        <v>Benoit</v>
      </c>
      <c r="I4566" s="5" t="str">
        <f>VLOOKUP(F4566,'Customer Info'!A:E,5,0)</f>
        <v>Tamworth</v>
      </c>
      <c r="J4566" s="2" t="s">
        <v>699</v>
      </c>
      <c r="K4566" s="6" t="str">
        <f>VLOOKUP(J4566,'Product Details'!B:C,2,0)</f>
        <v>Technology</v>
      </c>
      <c r="L4566" s="6" t="str">
        <f>VLOOKUP(J4566,'Product Details'!B:D,3,0)</f>
        <v>Accessories</v>
      </c>
      <c r="M4566" s="6" t="s">
        <v>6443</v>
      </c>
      <c r="N4566" s="2">
        <v>7960</v>
      </c>
      <c r="O4566" s="2">
        <v>7375</v>
      </c>
      <c r="P4566" s="2">
        <v>5</v>
      </c>
      <c r="Q4566" s="7">
        <f>O4566*P4566</f>
        <v>36875</v>
      </c>
      <c r="R4566" s="7">
        <f>N4566*P4566</f>
        <v>39800</v>
      </c>
      <c r="S4566" s="2">
        <v>28</v>
      </c>
      <c r="T4566" s="8">
        <f>R4566+S4566</f>
        <v>39828</v>
      </c>
      <c r="U4566" s="8">
        <f>T4566-Q4566</f>
        <v>2953</v>
      </c>
      <c r="V4566" s="2" t="s">
        <v>33</v>
      </c>
      <c r="W4566" s="31">
        <f>IF(T4566&lt;5000,T4566*2%,IF(T4566&lt;25000,T4566*5%,IF(T4566&lt;50000,T4566*7%,IF(T4566&lt;100000,T4566*9%,IF(T4566&lt;250000,T4566*12%,T4566*15%)))))</f>
        <v>2787.9600000000005</v>
      </c>
    </row>
    <row r="4567" spans="1:23" x14ac:dyDescent="0.3">
      <c r="A4567" s="2" t="s">
        <v>4331</v>
      </c>
      <c r="B4567" s="4">
        <v>43592</v>
      </c>
      <c r="C4567" s="4">
        <v>43594</v>
      </c>
      <c r="D4567" s="2" t="s">
        <v>35</v>
      </c>
      <c r="E4567" s="2" t="s">
        <v>43</v>
      </c>
      <c r="F4567" s="2" t="s">
        <v>822</v>
      </c>
      <c r="G4567" s="5" t="str">
        <f>VLOOKUP(F4567,'Customer Info'!A:B,2,0)</f>
        <v>Anthony</v>
      </c>
      <c r="H4567" s="5" t="str">
        <f>VLOOKUP(F4567,'Customer Info'!A:C,3,0)</f>
        <v>Garverick</v>
      </c>
      <c r="I4567" s="5" t="str">
        <f>VLOOKUP(F4567,'Customer Info'!A:E,5,0)</f>
        <v>Delhi</v>
      </c>
      <c r="J4567" s="2" t="s">
        <v>204</v>
      </c>
      <c r="K4567" s="6" t="str">
        <f>VLOOKUP(J4567,'Product Details'!B:C,2,0)</f>
        <v>Office_Supplies</v>
      </c>
      <c r="L4567" s="6" t="str">
        <f>VLOOKUP(J4567,'Product Details'!B:D,3,0)</f>
        <v>Labels</v>
      </c>
      <c r="M4567" s="6" t="s">
        <v>6516</v>
      </c>
      <c r="N4567" s="2">
        <v>6635</v>
      </c>
      <c r="O4567" s="2">
        <v>6321</v>
      </c>
      <c r="P4567" s="2">
        <v>6</v>
      </c>
      <c r="Q4567" s="7">
        <f>O4567*P4567</f>
        <v>37926</v>
      </c>
      <c r="R4567" s="7">
        <f>N4567*P4567</f>
        <v>39810</v>
      </c>
      <c r="S4567" s="2">
        <v>92</v>
      </c>
      <c r="T4567" s="8">
        <f>R4567+S4567</f>
        <v>39902</v>
      </c>
      <c r="U4567" s="8">
        <f>T4567-Q4567</f>
        <v>1976</v>
      </c>
      <c r="V4567" s="2" t="s">
        <v>33</v>
      </c>
      <c r="W4567" s="31">
        <f>IF(T4567&lt;5000,T4567*2%,IF(T4567&lt;25000,T4567*5%,IF(T4567&lt;50000,T4567*7%,IF(T4567&lt;100000,T4567*9%,IF(T4567&lt;250000,T4567*12%,T4567*15%)))))</f>
        <v>2793.1400000000003</v>
      </c>
    </row>
    <row r="4568" spans="1:23" x14ac:dyDescent="0.3">
      <c r="A4568" s="2" t="s">
        <v>4677</v>
      </c>
      <c r="B4568" s="4">
        <v>43930</v>
      </c>
      <c r="C4568" s="4">
        <v>43930</v>
      </c>
      <c r="D4568" s="2" t="s">
        <v>35</v>
      </c>
      <c r="E4568" s="2" t="s">
        <v>48</v>
      </c>
      <c r="F4568" s="2" t="s">
        <v>825</v>
      </c>
      <c r="G4568" s="5" t="str">
        <f>VLOOKUP(F4568,'Customer Info'!A:B,2,0)</f>
        <v>Meg</v>
      </c>
      <c r="H4568" s="5" t="str">
        <f>VLOOKUP(F4568,'Customer Info'!A:C,3,0)</f>
        <v>Tillman</v>
      </c>
      <c r="I4568" s="5" t="str">
        <f>VLOOKUP(F4568,'Customer Info'!A:E,5,0)</f>
        <v>Melbourne</v>
      </c>
      <c r="J4568" s="2" t="s">
        <v>448</v>
      </c>
      <c r="K4568" s="6" t="str">
        <f>VLOOKUP(J4568,'Product Details'!B:C,2,0)</f>
        <v>Office_Supplies</v>
      </c>
      <c r="L4568" s="6" t="str">
        <f>VLOOKUP(J4568,'Product Details'!B:D,3,0)</f>
        <v>Envelopes</v>
      </c>
      <c r="M4568" s="6" t="s">
        <v>6407</v>
      </c>
      <c r="N4568" s="2">
        <v>8022</v>
      </c>
      <c r="O4568" s="2">
        <v>7868</v>
      </c>
      <c r="P4568" s="2">
        <v>5</v>
      </c>
      <c r="Q4568" s="7">
        <f>O4568*P4568</f>
        <v>39340</v>
      </c>
      <c r="R4568" s="7">
        <f>N4568*P4568</f>
        <v>40110</v>
      </c>
      <c r="S4568" s="2">
        <v>61</v>
      </c>
      <c r="T4568" s="8">
        <f>R4568+S4568</f>
        <v>40171</v>
      </c>
      <c r="U4568" s="8">
        <f>T4568-Q4568</f>
        <v>831</v>
      </c>
      <c r="V4568" s="2" t="s">
        <v>33</v>
      </c>
      <c r="W4568" s="31">
        <f>IF(T4568&lt;5000,T4568*2%,IF(T4568&lt;25000,T4568*5%,IF(T4568&lt;50000,T4568*7%,IF(T4568&lt;100000,T4568*9%,IF(T4568&lt;250000,T4568*12%,T4568*15%)))))</f>
        <v>2811.9700000000003</v>
      </c>
    </row>
    <row r="4569" spans="1:23" x14ac:dyDescent="0.3">
      <c r="A4569" s="2" t="s">
        <v>4767</v>
      </c>
      <c r="B4569" s="4">
        <v>43937</v>
      </c>
      <c r="C4569" s="4">
        <v>43938</v>
      </c>
      <c r="D4569" s="2" t="s">
        <v>35</v>
      </c>
      <c r="E4569" s="2" t="s">
        <v>91</v>
      </c>
      <c r="F4569" s="2" t="s">
        <v>1574</v>
      </c>
      <c r="G4569" s="5" t="str">
        <f>VLOOKUP(F4569,'Customer Info'!A:B,2,0)</f>
        <v>Max</v>
      </c>
      <c r="H4569" s="5" t="str">
        <f>VLOOKUP(F4569,'Customer Info'!A:C,3,0)</f>
        <v>Ludwig</v>
      </c>
      <c r="I4569" s="5" t="str">
        <f>VLOOKUP(F4569,'Customer Info'!A:E,5,0)</f>
        <v>Cirebon</v>
      </c>
      <c r="J4569" s="2" t="s">
        <v>280</v>
      </c>
      <c r="K4569" s="6" t="str">
        <f>VLOOKUP(J4569,'Product Details'!B:C,2,0)</f>
        <v>Furniture</v>
      </c>
      <c r="L4569" s="6" t="str">
        <f>VLOOKUP(J4569,'Product Details'!B:D,3,0)</f>
        <v>Chairs</v>
      </c>
      <c r="M4569" s="6" t="s">
        <v>6404</v>
      </c>
      <c r="N4569" s="2">
        <v>8022</v>
      </c>
      <c r="O4569" s="2">
        <v>7868</v>
      </c>
      <c r="P4569" s="2">
        <v>5</v>
      </c>
      <c r="Q4569" s="7">
        <f>O4569*P4569</f>
        <v>39340</v>
      </c>
      <c r="R4569" s="7">
        <f>N4569*P4569</f>
        <v>40110</v>
      </c>
      <c r="S4569" s="2">
        <v>61</v>
      </c>
      <c r="T4569" s="8">
        <f>R4569+S4569</f>
        <v>40171</v>
      </c>
      <c r="U4569" s="8">
        <f>T4569-Q4569</f>
        <v>831</v>
      </c>
      <c r="V4569" s="2" t="s">
        <v>33</v>
      </c>
      <c r="W4569" s="31">
        <f>IF(T4569&lt;5000,T4569*2%,IF(T4569&lt;25000,T4569*5%,IF(T4569&lt;50000,T4569*7%,IF(T4569&lt;100000,T4569*9%,IF(T4569&lt;250000,T4569*12%,T4569*15%)))))</f>
        <v>2811.9700000000003</v>
      </c>
    </row>
    <row r="4570" spans="1:23" x14ac:dyDescent="0.3">
      <c r="A4570" s="2" t="s">
        <v>637</v>
      </c>
      <c r="B4570" s="4">
        <v>43240</v>
      </c>
      <c r="C4570" s="4">
        <v>43242</v>
      </c>
      <c r="D4570" s="2" t="s">
        <v>28</v>
      </c>
      <c r="E4570" s="2" t="s">
        <v>68</v>
      </c>
      <c r="F4570" s="2" t="s">
        <v>638</v>
      </c>
      <c r="G4570" s="5" t="str">
        <f>VLOOKUP(F4570,'Customer Info'!A:B,2,0)</f>
        <v>Ted</v>
      </c>
      <c r="H4570" s="5" t="str">
        <f>VLOOKUP(F4570,'Customer Info'!A:C,3,0)</f>
        <v>Trevino</v>
      </c>
      <c r="I4570" s="5" t="str">
        <f>VLOOKUP(F4570,'Customer Info'!A:E,5,0)</f>
        <v>Bendigo</v>
      </c>
      <c r="J4570" s="2" t="s">
        <v>83</v>
      </c>
      <c r="K4570" s="6" t="str">
        <f>VLOOKUP(J4570,'Product Details'!B:C,2,0)</f>
        <v>Furniture</v>
      </c>
      <c r="L4570" s="6" t="str">
        <f>VLOOKUP(J4570,'Product Details'!B:D,3,0)</f>
        <v>Chairs</v>
      </c>
      <c r="M4570" s="6" t="s">
        <v>6406</v>
      </c>
      <c r="N4570" s="2">
        <v>8026</v>
      </c>
      <c r="O4570" s="2">
        <v>7572</v>
      </c>
      <c r="P4570" s="2">
        <v>5</v>
      </c>
      <c r="Q4570" s="7">
        <f>O4570*P4570</f>
        <v>37860</v>
      </c>
      <c r="R4570" s="7">
        <f>N4570*P4570</f>
        <v>40130</v>
      </c>
      <c r="S4570" s="2">
        <v>86</v>
      </c>
      <c r="T4570" s="8">
        <f>R4570+S4570</f>
        <v>40216</v>
      </c>
      <c r="U4570" s="8">
        <f>T4570-Q4570</f>
        <v>2356</v>
      </c>
      <c r="V4570" s="2" t="s">
        <v>63</v>
      </c>
      <c r="W4570" s="31">
        <f>IF(T4570&lt;5000,T4570*2%,IF(T4570&lt;25000,T4570*5%,IF(T4570&lt;50000,T4570*7%,IF(T4570&lt;100000,T4570*9%,IF(T4570&lt;250000,T4570*12%,T4570*15%)))))</f>
        <v>2815.1200000000003</v>
      </c>
    </row>
    <row r="4571" spans="1:23" x14ac:dyDescent="0.3">
      <c r="A4571" s="2" t="s">
        <v>4080</v>
      </c>
      <c r="B4571" s="4">
        <v>43165</v>
      </c>
      <c r="C4571" s="4">
        <v>43165</v>
      </c>
      <c r="D4571" s="2" t="s">
        <v>35</v>
      </c>
      <c r="E4571" s="2" t="s">
        <v>48</v>
      </c>
      <c r="F4571" s="2" t="s">
        <v>154</v>
      </c>
      <c r="G4571" s="5" t="str">
        <f>VLOOKUP(F4571,'Customer Info'!A:B,2,0)</f>
        <v>Larry</v>
      </c>
      <c r="H4571" s="5" t="str">
        <f>VLOOKUP(F4571,'Customer Info'!A:C,3,0)</f>
        <v>Blacks</v>
      </c>
      <c r="I4571" s="5" t="str">
        <f>VLOOKUP(F4571,'Customer Info'!A:E,5,0)</f>
        <v>Shangyu</v>
      </c>
      <c r="J4571" s="2" t="s">
        <v>86</v>
      </c>
      <c r="K4571" s="6" t="str">
        <f>VLOOKUP(J4571,'Product Details'!B:C,2,0)</f>
        <v>Office_Supplies</v>
      </c>
      <c r="L4571" s="6" t="str">
        <f>VLOOKUP(J4571,'Product Details'!B:D,3,0)</f>
        <v>Storage</v>
      </c>
      <c r="M4571" s="6" t="s">
        <v>6507</v>
      </c>
      <c r="N4571" s="2">
        <v>6701</v>
      </c>
      <c r="O4571" s="2">
        <v>6384</v>
      </c>
      <c r="P4571" s="2">
        <v>6</v>
      </c>
      <c r="Q4571" s="7">
        <f>O4571*P4571</f>
        <v>38304</v>
      </c>
      <c r="R4571" s="7">
        <f>N4571*P4571</f>
        <v>40206</v>
      </c>
      <c r="S4571" s="2">
        <v>29</v>
      </c>
      <c r="T4571" s="8">
        <f>R4571+S4571</f>
        <v>40235</v>
      </c>
      <c r="U4571" s="8">
        <f>T4571-Q4571</f>
        <v>1931</v>
      </c>
      <c r="V4571" s="2" t="s">
        <v>33</v>
      </c>
      <c r="W4571" s="31">
        <f>IF(T4571&lt;5000,T4571*2%,IF(T4571&lt;25000,T4571*5%,IF(T4571&lt;50000,T4571*7%,IF(T4571&lt;100000,T4571*9%,IF(T4571&lt;250000,T4571*12%,T4571*15%)))))</f>
        <v>2816.4500000000003</v>
      </c>
    </row>
    <row r="4572" spans="1:23" x14ac:dyDescent="0.3">
      <c r="A4572" s="2" t="s">
        <v>1355</v>
      </c>
      <c r="B4572" s="4">
        <v>43687</v>
      </c>
      <c r="C4572" s="4">
        <v>43689</v>
      </c>
      <c r="D4572" s="2" t="s">
        <v>35</v>
      </c>
      <c r="E4572" s="2" t="s">
        <v>48</v>
      </c>
      <c r="F4572" s="2" t="s">
        <v>581</v>
      </c>
      <c r="G4572" s="5" t="str">
        <f>VLOOKUP(F4572,'Customer Info'!A:B,2,0)</f>
        <v>Benjamin</v>
      </c>
      <c r="H4572" s="5" t="str">
        <f>VLOOKUP(F4572,'Customer Info'!A:C,3,0)</f>
        <v>Patterson</v>
      </c>
      <c r="I4572" s="5" t="str">
        <f>VLOOKUP(F4572,'Customer Info'!A:E,5,0)</f>
        <v>Wollongong</v>
      </c>
      <c r="J4572" s="2" t="s">
        <v>220</v>
      </c>
      <c r="K4572" s="6" t="str">
        <f>VLOOKUP(J4572,'Product Details'!B:C,2,0)</f>
        <v>Office_Supplies</v>
      </c>
      <c r="L4572" s="6" t="str">
        <f>VLOOKUP(J4572,'Product Details'!B:D,3,0)</f>
        <v>Storage</v>
      </c>
      <c r="M4572" s="6" t="s">
        <v>6541</v>
      </c>
      <c r="N4572" s="2">
        <v>6717</v>
      </c>
      <c r="O4572" s="2">
        <v>6288</v>
      </c>
      <c r="P4572" s="2">
        <v>6</v>
      </c>
      <c r="Q4572" s="7">
        <f>O4572*P4572</f>
        <v>37728</v>
      </c>
      <c r="R4572" s="7">
        <f>N4572*P4572</f>
        <v>40302</v>
      </c>
      <c r="S4572" s="2">
        <v>54</v>
      </c>
      <c r="T4572" s="8">
        <f>R4572+S4572</f>
        <v>40356</v>
      </c>
      <c r="U4572" s="8">
        <f>T4572-Q4572</f>
        <v>2628</v>
      </c>
      <c r="V4572" s="2" t="s">
        <v>33</v>
      </c>
      <c r="W4572" s="31">
        <f>IF(T4572&lt;5000,T4572*2%,IF(T4572&lt;25000,T4572*5%,IF(T4572&lt;50000,T4572*7%,IF(T4572&lt;100000,T4572*9%,IF(T4572&lt;250000,T4572*12%,T4572*15%)))))</f>
        <v>2824.92</v>
      </c>
    </row>
    <row r="4573" spans="1:23" x14ac:dyDescent="0.3">
      <c r="A4573" s="2" t="s">
        <v>3403</v>
      </c>
      <c r="B4573" s="4">
        <v>43749</v>
      </c>
      <c r="C4573" s="4">
        <v>43749</v>
      </c>
      <c r="D4573" s="2" t="s">
        <v>35</v>
      </c>
      <c r="E4573" s="2" t="s">
        <v>36</v>
      </c>
      <c r="F4573" s="2" t="s">
        <v>1124</v>
      </c>
      <c r="G4573" s="5" t="str">
        <f>VLOOKUP(F4573,'Customer Info'!A:B,2,0)</f>
        <v>Kelly</v>
      </c>
      <c r="H4573" s="5" t="str">
        <f>VLOOKUP(F4573,'Customer Info'!A:C,3,0)</f>
        <v>Collister</v>
      </c>
      <c r="I4573" s="5" t="str">
        <f>VLOOKUP(F4573,'Customer Info'!A:E,5,0)</f>
        <v>Sydney</v>
      </c>
      <c r="J4573" s="2" t="s">
        <v>747</v>
      </c>
      <c r="K4573" s="6" t="str">
        <f>VLOOKUP(J4573,'Product Details'!B:C,2,0)</f>
        <v>Office_Supplies</v>
      </c>
      <c r="L4573" s="6" t="str">
        <f>VLOOKUP(J4573,'Product Details'!B:D,3,0)</f>
        <v>Storage</v>
      </c>
      <c r="M4573" s="6" t="s">
        <v>6551</v>
      </c>
      <c r="N4573" s="2">
        <v>6717</v>
      </c>
      <c r="O4573" s="2">
        <v>6288</v>
      </c>
      <c r="P4573" s="2">
        <v>6</v>
      </c>
      <c r="Q4573" s="7">
        <f>O4573*P4573</f>
        <v>37728</v>
      </c>
      <c r="R4573" s="7">
        <f>N4573*P4573</f>
        <v>40302</v>
      </c>
      <c r="S4573" s="2">
        <v>20</v>
      </c>
      <c r="T4573" s="8">
        <f>R4573+S4573</f>
        <v>40322</v>
      </c>
      <c r="U4573" s="8">
        <f>T4573-Q4573</f>
        <v>2594</v>
      </c>
      <c r="V4573" s="2" t="s">
        <v>33</v>
      </c>
      <c r="W4573" s="31">
        <f>IF(T4573&lt;5000,T4573*2%,IF(T4573&lt;25000,T4573*5%,IF(T4573&lt;50000,T4573*7%,IF(T4573&lt;100000,T4573*9%,IF(T4573&lt;250000,T4573*12%,T4573*15%)))))</f>
        <v>2822.5400000000004</v>
      </c>
    </row>
    <row r="4574" spans="1:23" x14ac:dyDescent="0.3">
      <c r="A4574" s="2" t="s">
        <v>3987</v>
      </c>
      <c r="B4574" s="4">
        <v>43887</v>
      </c>
      <c r="C4574" s="4">
        <v>43889</v>
      </c>
      <c r="D4574" s="2" t="s">
        <v>28</v>
      </c>
      <c r="E4574" s="2" t="s">
        <v>68</v>
      </c>
      <c r="F4574" s="2" t="s">
        <v>157</v>
      </c>
      <c r="G4574" s="5" t="str">
        <f>VLOOKUP(F4574,'Customer Info'!A:B,2,0)</f>
        <v>Patrick</v>
      </c>
      <c r="H4574" s="5" t="str">
        <f>VLOOKUP(F4574,'Customer Info'!A:C,3,0)</f>
        <v>Bzostek</v>
      </c>
      <c r="I4574" s="5" t="str">
        <f>VLOOKUP(F4574,'Customer Info'!A:E,5,0)</f>
        <v>Krefeld</v>
      </c>
      <c r="J4574" s="2" t="s">
        <v>697</v>
      </c>
      <c r="K4574" s="6" t="str">
        <f>VLOOKUP(J4574,'Product Details'!B:C,2,0)</f>
        <v>Furniture</v>
      </c>
      <c r="L4574" s="6" t="str">
        <f>VLOOKUP(J4574,'Product Details'!B:D,3,0)</f>
        <v>Chairs</v>
      </c>
      <c r="M4574" s="6" t="s">
        <v>6511</v>
      </c>
      <c r="N4574" s="2">
        <v>4487</v>
      </c>
      <c r="O4574" s="2">
        <v>4201</v>
      </c>
      <c r="P4574" s="2">
        <v>9</v>
      </c>
      <c r="Q4574" s="7">
        <f>O4574*P4574</f>
        <v>37809</v>
      </c>
      <c r="R4574" s="7">
        <f>N4574*P4574</f>
        <v>40383</v>
      </c>
      <c r="S4574" s="2">
        <v>81</v>
      </c>
      <c r="T4574" s="8">
        <f>R4574+S4574</f>
        <v>40464</v>
      </c>
      <c r="U4574" s="8">
        <f>T4574-Q4574</f>
        <v>2655</v>
      </c>
      <c r="V4574" s="2" t="s">
        <v>63</v>
      </c>
      <c r="W4574" s="31">
        <f>IF(T4574&lt;5000,T4574*2%,IF(T4574&lt;25000,T4574*5%,IF(T4574&lt;50000,T4574*7%,IF(T4574&lt;100000,T4574*9%,IF(T4574&lt;250000,T4574*12%,T4574*15%)))))</f>
        <v>2832.4800000000005</v>
      </c>
    </row>
    <row r="4575" spans="1:23" x14ac:dyDescent="0.3">
      <c r="A4575" s="2" t="s">
        <v>3671</v>
      </c>
      <c r="B4575" s="4">
        <v>44021</v>
      </c>
      <c r="C4575" s="4">
        <v>44023</v>
      </c>
      <c r="D4575" s="2" t="s">
        <v>28</v>
      </c>
      <c r="E4575" s="2" t="s">
        <v>43</v>
      </c>
      <c r="F4575" s="2" t="s">
        <v>1002</v>
      </c>
      <c r="G4575" s="5" t="str">
        <f>VLOOKUP(F4575,'Customer Info'!A:B,2,0)</f>
        <v>Justin</v>
      </c>
      <c r="H4575" s="5" t="str">
        <f>VLOOKUP(F4575,'Customer Info'!A:C,3,0)</f>
        <v>Deggeller</v>
      </c>
      <c r="I4575" s="5" t="str">
        <f>VLOOKUP(F4575,'Customer Info'!A:E,5,0)</f>
        <v>Gawler</v>
      </c>
      <c r="J4575" s="2" t="s">
        <v>237</v>
      </c>
      <c r="K4575" s="6" t="str">
        <f>VLOOKUP(J4575,'Product Details'!B:C,2,0)</f>
        <v>Furniture</v>
      </c>
      <c r="L4575" s="6" t="str">
        <f>VLOOKUP(J4575,'Product Details'!B:D,3,0)</f>
        <v>Furnishings</v>
      </c>
      <c r="M4575" s="6" t="s">
        <v>6500</v>
      </c>
      <c r="N4575" s="2">
        <v>4487</v>
      </c>
      <c r="O4575" s="2">
        <v>4201</v>
      </c>
      <c r="P4575" s="2">
        <v>9</v>
      </c>
      <c r="Q4575" s="7">
        <f>O4575*P4575</f>
        <v>37809</v>
      </c>
      <c r="R4575" s="7">
        <f>N4575*P4575</f>
        <v>40383</v>
      </c>
      <c r="S4575" s="2">
        <v>40</v>
      </c>
      <c r="T4575" s="8">
        <f>R4575+S4575</f>
        <v>40423</v>
      </c>
      <c r="U4575" s="8">
        <f>T4575-Q4575</f>
        <v>2614</v>
      </c>
      <c r="V4575" s="2" t="s">
        <v>30</v>
      </c>
      <c r="W4575" s="31">
        <f>IF(T4575&lt;5000,T4575*2%,IF(T4575&lt;25000,T4575*5%,IF(T4575&lt;50000,T4575*7%,IF(T4575&lt;100000,T4575*9%,IF(T4575&lt;250000,T4575*12%,T4575*15%)))))</f>
        <v>2829.61</v>
      </c>
    </row>
    <row r="4576" spans="1:23" x14ac:dyDescent="0.3">
      <c r="A4576" s="2" t="s">
        <v>4373</v>
      </c>
      <c r="B4576" s="4">
        <v>43716</v>
      </c>
      <c r="C4576" s="4">
        <v>43718</v>
      </c>
      <c r="D4576" s="2" t="s">
        <v>35</v>
      </c>
      <c r="E4576" s="2" t="s">
        <v>48</v>
      </c>
      <c r="F4576" s="2" t="s">
        <v>472</v>
      </c>
      <c r="G4576" s="5" t="str">
        <f>VLOOKUP(F4576,'Customer Info'!A:B,2,0)</f>
        <v>Harold</v>
      </c>
      <c r="H4576" s="5" t="str">
        <f>VLOOKUP(F4576,'Customer Info'!A:C,3,0)</f>
        <v>Dahlen</v>
      </c>
      <c r="I4576" s="5" t="str">
        <f>VLOOKUP(F4576,'Customer Info'!A:E,5,0)</f>
        <v>Melbourne</v>
      </c>
      <c r="J4576" s="2" t="s">
        <v>751</v>
      </c>
      <c r="K4576" s="6" t="str">
        <f>VLOOKUP(J4576,'Product Details'!B:C,2,0)</f>
        <v>Office_Supplies</v>
      </c>
      <c r="L4576" s="6" t="str">
        <f>VLOOKUP(J4576,'Product Details'!B:D,3,0)</f>
        <v>Envelopes</v>
      </c>
      <c r="M4576" s="6" t="s">
        <v>6525</v>
      </c>
      <c r="N4576" s="2">
        <v>8160</v>
      </c>
      <c r="O4576" s="2">
        <v>7475</v>
      </c>
      <c r="P4576" s="2">
        <v>5</v>
      </c>
      <c r="Q4576" s="7">
        <f>O4576*P4576</f>
        <v>37375</v>
      </c>
      <c r="R4576" s="7">
        <f>N4576*P4576</f>
        <v>40800</v>
      </c>
      <c r="S4576" s="2">
        <v>44</v>
      </c>
      <c r="T4576" s="8">
        <f>R4576+S4576</f>
        <v>40844</v>
      </c>
      <c r="U4576" s="8">
        <f>T4576-Q4576</f>
        <v>3469</v>
      </c>
      <c r="V4576" s="2" t="s">
        <v>33</v>
      </c>
      <c r="W4576" s="31">
        <f>IF(T4576&lt;5000,T4576*2%,IF(T4576&lt;25000,T4576*5%,IF(T4576&lt;50000,T4576*7%,IF(T4576&lt;100000,T4576*9%,IF(T4576&lt;250000,T4576*12%,T4576*15%)))))</f>
        <v>2859.0800000000004</v>
      </c>
    </row>
    <row r="4577" spans="1:23" x14ac:dyDescent="0.3">
      <c r="A4577" s="2" t="s">
        <v>3316</v>
      </c>
      <c r="B4577" s="4">
        <v>43556</v>
      </c>
      <c r="C4577" s="4">
        <v>43556</v>
      </c>
      <c r="D4577" s="2" t="s">
        <v>35</v>
      </c>
      <c r="E4577" s="2" t="s">
        <v>48</v>
      </c>
      <c r="F4577" s="2" t="s">
        <v>1402</v>
      </c>
      <c r="G4577" s="5" t="str">
        <f>VLOOKUP(F4577,'Customer Info'!A:B,2,0)</f>
        <v>Eileen</v>
      </c>
      <c r="H4577" s="5" t="str">
        <f>VLOOKUP(F4577,'Customer Info'!A:C,3,0)</f>
        <v>Kiefer</v>
      </c>
      <c r="I4577" s="5" t="str">
        <f>VLOOKUP(F4577,'Customer Info'!A:E,5,0)</f>
        <v>Cologne</v>
      </c>
      <c r="J4577" s="2" t="s">
        <v>134</v>
      </c>
      <c r="K4577" s="6" t="e">
        <f>VLOOKUP(J4577,'Product Details'!B:C,2,0)</f>
        <v>#N/A</v>
      </c>
      <c r="L4577" s="6" t="e">
        <f>VLOOKUP(J4577,'Product Details'!B:D,3,0)</f>
        <v>#N/A</v>
      </c>
      <c r="M4577" s="6" t="e">
        <v>#N/A</v>
      </c>
      <c r="N4577" s="2">
        <v>8199</v>
      </c>
      <c r="O4577" s="2">
        <v>7523</v>
      </c>
      <c r="P4577" s="2">
        <v>5</v>
      </c>
      <c r="Q4577" s="7">
        <f>O4577*P4577</f>
        <v>37615</v>
      </c>
      <c r="R4577" s="7">
        <f>N4577*P4577</f>
        <v>40995</v>
      </c>
      <c r="S4577" s="2">
        <v>50</v>
      </c>
      <c r="T4577" s="8">
        <f>R4577+S4577</f>
        <v>41045</v>
      </c>
      <c r="U4577" s="8">
        <f>T4577-Q4577</f>
        <v>3430</v>
      </c>
      <c r="V4577" s="2" t="s">
        <v>33</v>
      </c>
      <c r="W4577" s="31">
        <f>IF(T4577&lt;5000,T4577*2%,IF(T4577&lt;25000,T4577*5%,IF(T4577&lt;50000,T4577*7%,IF(T4577&lt;100000,T4577*9%,IF(T4577&lt;250000,T4577*12%,T4577*15%)))))</f>
        <v>2873.15</v>
      </c>
    </row>
    <row r="4578" spans="1:23" x14ac:dyDescent="0.3">
      <c r="A4578" s="2" t="s">
        <v>4539</v>
      </c>
      <c r="B4578" s="4">
        <v>43600</v>
      </c>
      <c r="C4578" s="4">
        <v>43601</v>
      </c>
      <c r="D4578" s="2" t="s">
        <v>28</v>
      </c>
      <c r="E4578" s="2" t="s">
        <v>68</v>
      </c>
      <c r="F4578" s="2" t="s">
        <v>661</v>
      </c>
      <c r="G4578" s="5" t="str">
        <f>VLOOKUP(F4578,'Customer Info'!A:B,2,0)</f>
        <v>Victoria</v>
      </c>
      <c r="H4578" s="5" t="str">
        <f>VLOOKUP(F4578,'Customer Info'!A:C,3,0)</f>
        <v>Brennan</v>
      </c>
      <c r="I4578" s="5" t="str">
        <f>VLOOKUP(F4578,'Customer Info'!A:E,5,0)</f>
        <v>Canberra</v>
      </c>
      <c r="J4578" s="2" t="s">
        <v>1184</v>
      </c>
      <c r="K4578" s="6" t="str">
        <f>VLOOKUP(J4578,'Product Details'!B:C,2,0)</f>
        <v>Office_Supplies</v>
      </c>
      <c r="L4578" s="6" t="str">
        <f>VLOOKUP(J4578,'Product Details'!B:D,3,0)</f>
        <v>Envelopes</v>
      </c>
      <c r="M4578" s="6" t="s">
        <v>6464</v>
      </c>
      <c r="N4578" s="2">
        <v>8202</v>
      </c>
      <c r="O4578" s="2">
        <v>7594</v>
      </c>
      <c r="P4578" s="2">
        <v>5</v>
      </c>
      <c r="Q4578" s="7">
        <f>O4578*P4578</f>
        <v>37970</v>
      </c>
      <c r="R4578" s="7">
        <f>N4578*P4578</f>
        <v>41010</v>
      </c>
      <c r="S4578" s="2">
        <v>86</v>
      </c>
      <c r="T4578" s="8">
        <f>R4578+S4578</f>
        <v>41096</v>
      </c>
      <c r="U4578" s="8">
        <f>T4578-Q4578</f>
        <v>3126</v>
      </c>
      <c r="V4578" s="2" t="s">
        <v>33</v>
      </c>
      <c r="W4578" s="31">
        <f>IF(T4578&lt;5000,T4578*2%,IF(T4578&lt;25000,T4578*5%,IF(T4578&lt;50000,T4578*7%,IF(T4578&lt;100000,T4578*9%,IF(T4578&lt;250000,T4578*12%,T4578*15%)))))</f>
        <v>2876.7200000000003</v>
      </c>
    </row>
    <row r="4579" spans="1:23" x14ac:dyDescent="0.3">
      <c r="A4579" s="2" t="s">
        <v>1217</v>
      </c>
      <c r="B4579" s="4">
        <v>43521</v>
      </c>
      <c r="C4579" s="4">
        <v>43522</v>
      </c>
      <c r="D4579" s="2" t="s">
        <v>35</v>
      </c>
      <c r="E4579" s="2" t="s">
        <v>68</v>
      </c>
      <c r="F4579" s="2" t="s">
        <v>1165</v>
      </c>
      <c r="G4579" s="5" t="str">
        <f>VLOOKUP(F4579,'Customer Info'!A:B,2,0)</f>
        <v>Don</v>
      </c>
      <c r="H4579" s="5" t="str">
        <f>VLOOKUP(F4579,'Customer Info'!A:C,3,0)</f>
        <v>Weiss</v>
      </c>
      <c r="I4579" s="5" t="str">
        <f>VLOOKUP(F4579,'Customer Info'!A:E,5,0)</f>
        <v>Sydney</v>
      </c>
      <c r="J4579" s="2" t="s">
        <v>301</v>
      </c>
      <c r="K4579" s="6" t="str">
        <f>VLOOKUP(J4579,'Product Details'!B:C,2,0)</f>
        <v>Technology</v>
      </c>
      <c r="L4579" s="6" t="str">
        <f>VLOOKUP(J4579,'Product Details'!B:D,3,0)</f>
        <v>Machines</v>
      </c>
      <c r="M4579" s="6" t="s">
        <v>6520</v>
      </c>
      <c r="N4579" s="2">
        <v>5882</v>
      </c>
      <c r="O4579" s="2">
        <v>5713</v>
      </c>
      <c r="P4579" s="2">
        <v>7</v>
      </c>
      <c r="Q4579" s="7">
        <f>O4579*P4579</f>
        <v>39991</v>
      </c>
      <c r="R4579" s="7">
        <f>N4579*P4579</f>
        <v>41174</v>
      </c>
      <c r="S4579" s="2">
        <v>58</v>
      </c>
      <c r="T4579" s="8">
        <f>R4579+S4579</f>
        <v>41232</v>
      </c>
      <c r="U4579" s="8">
        <f>T4579-Q4579</f>
        <v>1241</v>
      </c>
      <c r="V4579" s="2" t="s">
        <v>63</v>
      </c>
      <c r="W4579" s="31">
        <f>IF(T4579&lt;5000,T4579*2%,IF(T4579&lt;25000,T4579*5%,IF(T4579&lt;50000,T4579*7%,IF(T4579&lt;100000,T4579*9%,IF(T4579&lt;250000,T4579*12%,T4579*15%)))))</f>
        <v>2886.2400000000002</v>
      </c>
    </row>
    <row r="4580" spans="1:23" x14ac:dyDescent="0.3">
      <c r="A4580" s="2" t="s">
        <v>4932</v>
      </c>
      <c r="B4580" s="4">
        <v>43238</v>
      </c>
      <c r="C4580" s="4">
        <v>43238</v>
      </c>
      <c r="D4580" s="2" t="s">
        <v>35</v>
      </c>
      <c r="E4580" s="2" t="s">
        <v>43</v>
      </c>
      <c r="F4580" s="2" t="s">
        <v>403</v>
      </c>
      <c r="G4580" s="5" t="str">
        <f>VLOOKUP(F4580,'Customer Info'!A:B,2,0)</f>
        <v>Roger</v>
      </c>
      <c r="H4580" s="5" t="str">
        <f>VLOOKUP(F4580,'Customer Info'!A:C,3,0)</f>
        <v>Barcio</v>
      </c>
      <c r="I4580" s="5" t="str">
        <f>VLOOKUP(F4580,'Customer Info'!A:E,5,0)</f>
        <v>Celle</v>
      </c>
      <c r="J4580" s="2" t="s">
        <v>668</v>
      </c>
      <c r="K4580" s="6" t="str">
        <f>VLOOKUP(J4580,'Product Details'!B:C,2,0)</f>
        <v>Technology</v>
      </c>
      <c r="L4580" s="6" t="str">
        <f>VLOOKUP(J4580,'Product Details'!B:D,3,0)</f>
        <v>Phones</v>
      </c>
      <c r="M4580" s="6" t="s">
        <v>6432</v>
      </c>
      <c r="N4580" s="2">
        <v>5882</v>
      </c>
      <c r="O4580" s="2">
        <v>5713</v>
      </c>
      <c r="P4580" s="2">
        <v>7</v>
      </c>
      <c r="Q4580" s="7">
        <f>O4580*P4580</f>
        <v>39991</v>
      </c>
      <c r="R4580" s="7">
        <f>N4580*P4580</f>
        <v>41174</v>
      </c>
      <c r="S4580" s="2">
        <v>49</v>
      </c>
      <c r="T4580" s="8">
        <f>R4580+S4580</f>
        <v>41223</v>
      </c>
      <c r="U4580" s="8">
        <f>T4580-Q4580</f>
        <v>1232</v>
      </c>
      <c r="V4580" s="2" t="s">
        <v>63</v>
      </c>
      <c r="W4580" s="31">
        <f>IF(T4580&lt;5000,T4580*2%,IF(T4580&lt;25000,T4580*5%,IF(T4580&lt;50000,T4580*7%,IF(T4580&lt;100000,T4580*9%,IF(T4580&lt;250000,T4580*12%,T4580*15%)))))</f>
        <v>2885.61</v>
      </c>
    </row>
    <row r="4581" spans="1:23" x14ac:dyDescent="0.3">
      <c r="A4581" s="2" t="s">
        <v>4517</v>
      </c>
      <c r="B4581" s="4">
        <v>43760</v>
      </c>
      <c r="C4581" s="4">
        <v>43760</v>
      </c>
      <c r="D4581" s="2" t="s">
        <v>35</v>
      </c>
      <c r="E4581" s="2" t="s">
        <v>36</v>
      </c>
      <c r="F4581" s="2" t="s">
        <v>1199</v>
      </c>
      <c r="G4581" s="5" t="str">
        <f>VLOOKUP(F4581,'Customer Info'!A:B,2,0)</f>
        <v>Bryan</v>
      </c>
      <c r="H4581" s="5" t="str">
        <f>VLOOKUP(F4581,'Customer Info'!A:C,3,0)</f>
        <v>Spruell</v>
      </c>
      <c r="I4581" s="5" t="str">
        <f>VLOOKUP(F4581,'Customer Info'!A:E,5,0)</f>
        <v>Bekasi</v>
      </c>
      <c r="J4581" s="2" t="s">
        <v>1184</v>
      </c>
      <c r="K4581" s="6" t="str">
        <f>VLOOKUP(J4581,'Product Details'!B:C,2,0)</f>
        <v>Office_Supplies</v>
      </c>
      <c r="L4581" s="6" t="str">
        <f>VLOOKUP(J4581,'Product Details'!B:D,3,0)</f>
        <v>Envelopes</v>
      </c>
      <c r="M4581" s="6" t="s">
        <v>6464</v>
      </c>
      <c r="N4581" s="2">
        <v>6864</v>
      </c>
      <c r="O4581" s="2">
        <v>6667</v>
      </c>
      <c r="P4581" s="2">
        <v>6</v>
      </c>
      <c r="Q4581" s="7">
        <f>O4581*P4581</f>
        <v>40002</v>
      </c>
      <c r="R4581" s="7">
        <f>N4581*P4581</f>
        <v>41184</v>
      </c>
      <c r="S4581" s="2">
        <v>67</v>
      </c>
      <c r="T4581" s="8">
        <f>R4581+S4581</f>
        <v>41251</v>
      </c>
      <c r="U4581" s="8">
        <f>T4581-Q4581</f>
        <v>1249</v>
      </c>
      <c r="V4581" s="2" t="s">
        <v>33</v>
      </c>
      <c r="W4581" s="31">
        <f>IF(T4581&lt;5000,T4581*2%,IF(T4581&lt;25000,T4581*5%,IF(T4581&lt;50000,T4581*7%,IF(T4581&lt;100000,T4581*9%,IF(T4581&lt;250000,T4581*12%,T4581*15%)))))</f>
        <v>2887.57</v>
      </c>
    </row>
    <row r="4582" spans="1:23" x14ac:dyDescent="0.3">
      <c r="A4582" s="2" t="s">
        <v>1003</v>
      </c>
      <c r="B4582" s="4">
        <v>43587</v>
      </c>
      <c r="C4582" s="4">
        <v>43587</v>
      </c>
      <c r="D4582" s="2" t="s">
        <v>35</v>
      </c>
      <c r="E4582" s="2" t="s">
        <v>91</v>
      </c>
      <c r="F4582" s="2" t="s">
        <v>149</v>
      </c>
      <c r="G4582" s="5" t="str">
        <f>VLOOKUP(F4582,'Customer Info'!A:B,2,0)</f>
        <v>Neil</v>
      </c>
      <c r="H4582" s="5" t="str">
        <f>VLOOKUP(F4582,'Customer Info'!A:C,3,0)</f>
        <v>Knudson</v>
      </c>
      <c r="I4582" s="5" t="str">
        <f>VLOOKUP(F4582,'Customer Info'!A:E,5,0)</f>
        <v>Malang</v>
      </c>
      <c r="J4582" s="2" t="s">
        <v>341</v>
      </c>
      <c r="K4582" s="6" t="str">
        <f>VLOOKUP(J4582,'Product Details'!B:C,2,0)</f>
        <v>Technology</v>
      </c>
      <c r="L4582" s="6" t="str">
        <f>VLOOKUP(J4582,'Product Details'!B:D,3,0)</f>
        <v>Copiers</v>
      </c>
      <c r="M4582" s="6" t="s">
        <v>6480</v>
      </c>
      <c r="N4582" s="2">
        <v>5906</v>
      </c>
      <c r="O4582" s="2">
        <v>5266</v>
      </c>
      <c r="P4582" s="2">
        <v>7</v>
      </c>
      <c r="Q4582" s="7">
        <f>O4582*P4582</f>
        <v>36862</v>
      </c>
      <c r="R4582" s="7">
        <f>N4582*P4582</f>
        <v>41342</v>
      </c>
      <c r="S4582" s="2">
        <v>41</v>
      </c>
      <c r="T4582" s="8">
        <f>R4582+S4582</f>
        <v>41383</v>
      </c>
      <c r="U4582" s="8">
        <f>T4582-Q4582</f>
        <v>4521</v>
      </c>
      <c r="V4582" s="2" t="s">
        <v>33</v>
      </c>
      <c r="W4582" s="31">
        <f>IF(T4582&lt;5000,T4582*2%,IF(T4582&lt;25000,T4582*5%,IF(T4582&lt;50000,T4582*7%,IF(T4582&lt;100000,T4582*9%,IF(T4582&lt;250000,T4582*12%,T4582*15%)))))</f>
        <v>2896.8100000000004</v>
      </c>
    </row>
    <row r="4583" spans="1:23" x14ac:dyDescent="0.3">
      <c r="A4583" s="2" t="s">
        <v>1737</v>
      </c>
      <c r="B4583" s="4">
        <v>44009</v>
      </c>
      <c r="C4583" s="4">
        <v>44011</v>
      </c>
      <c r="D4583" s="2" t="s">
        <v>35</v>
      </c>
      <c r="E4583" s="2" t="s">
        <v>43</v>
      </c>
      <c r="F4583" s="2" t="s">
        <v>782</v>
      </c>
      <c r="G4583" s="5" t="str">
        <f>VLOOKUP(F4583,'Customer Info'!A:B,2,0)</f>
        <v>Anna</v>
      </c>
      <c r="H4583" s="5" t="str">
        <f>VLOOKUP(F4583,'Customer Info'!A:C,3,0)</f>
        <v>Gayman</v>
      </c>
      <c r="I4583" s="5" t="str">
        <f>VLOOKUP(F4583,'Customer Info'!A:E,5,0)</f>
        <v>Jakarta</v>
      </c>
      <c r="J4583" s="2" t="s">
        <v>121</v>
      </c>
      <c r="K4583" s="6" t="str">
        <f>VLOOKUP(J4583,'Product Details'!B:C,2,0)</f>
        <v>Furniture</v>
      </c>
      <c r="L4583" s="6" t="str">
        <f>VLOOKUP(J4583,'Product Details'!B:D,3,0)</f>
        <v>Furnishings</v>
      </c>
      <c r="M4583" s="6" t="s">
        <v>6421</v>
      </c>
      <c r="N4583" s="2">
        <v>8281</v>
      </c>
      <c r="O4583" s="2">
        <v>7673</v>
      </c>
      <c r="P4583" s="2">
        <v>5</v>
      </c>
      <c r="Q4583" s="7">
        <f>O4583*P4583</f>
        <v>38365</v>
      </c>
      <c r="R4583" s="7">
        <f>N4583*P4583</f>
        <v>41405</v>
      </c>
      <c r="S4583" s="2">
        <v>48</v>
      </c>
      <c r="T4583" s="8">
        <f>R4583+S4583</f>
        <v>41453</v>
      </c>
      <c r="U4583" s="8">
        <f>T4583-Q4583</f>
        <v>3088</v>
      </c>
      <c r="V4583" s="2" t="s">
        <v>30</v>
      </c>
      <c r="W4583" s="31">
        <f>IF(T4583&lt;5000,T4583*2%,IF(T4583&lt;25000,T4583*5%,IF(T4583&lt;50000,T4583*7%,IF(T4583&lt;100000,T4583*9%,IF(T4583&lt;250000,T4583*12%,T4583*15%)))))</f>
        <v>2901.7100000000005</v>
      </c>
    </row>
    <row r="4584" spans="1:23" x14ac:dyDescent="0.3">
      <c r="A4584" s="2" t="s">
        <v>2105</v>
      </c>
      <c r="B4584" s="4">
        <v>43220</v>
      </c>
      <c r="C4584" s="4">
        <v>43221</v>
      </c>
      <c r="D4584" s="2" t="s">
        <v>35</v>
      </c>
      <c r="E4584" s="2" t="s">
        <v>36</v>
      </c>
      <c r="F4584" s="2" t="s">
        <v>1791</v>
      </c>
      <c r="G4584" s="5" t="str">
        <f>VLOOKUP(F4584,'Customer Info'!A:B,2,0)</f>
        <v>Claire</v>
      </c>
      <c r="H4584" s="5" t="str">
        <f>VLOOKUP(F4584,'Customer Info'!A:C,3,0)</f>
        <v>Gute</v>
      </c>
      <c r="I4584" s="5" t="str">
        <f>VLOOKUP(F4584,'Customer Info'!A:E,5,0)</f>
        <v>Shenzhen</v>
      </c>
      <c r="J4584" s="2" t="s">
        <v>840</v>
      </c>
      <c r="K4584" s="6" t="str">
        <f>VLOOKUP(J4584,'Product Details'!B:C,2,0)</f>
        <v>Office_Supplies</v>
      </c>
      <c r="L4584" s="6" t="str">
        <f>VLOOKUP(J4584,'Product Details'!B:D,3,0)</f>
        <v>Envelopes</v>
      </c>
      <c r="M4584" s="6" t="s">
        <v>6483</v>
      </c>
      <c r="N4584" s="2">
        <v>8281</v>
      </c>
      <c r="O4584" s="2">
        <v>7673</v>
      </c>
      <c r="P4584" s="2">
        <v>5</v>
      </c>
      <c r="Q4584" s="7">
        <f>O4584*P4584</f>
        <v>38365</v>
      </c>
      <c r="R4584" s="7">
        <f>N4584*P4584</f>
        <v>41405</v>
      </c>
      <c r="S4584" s="2">
        <v>26</v>
      </c>
      <c r="T4584" s="8">
        <f>R4584+S4584</f>
        <v>41431</v>
      </c>
      <c r="U4584" s="8">
        <f>T4584-Q4584</f>
        <v>3066</v>
      </c>
      <c r="V4584" s="2" t="s">
        <v>30</v>
      </c>
      <c r="W4584" s="31">
        <f>IF(T4584&lt;5000,T4584*2%,IF(T4584&lt;25000,T4584*5%,IF(T4584&lt;50000,T4584*7%,IF(T4584&lt;100000,T4584*9%,IF(T4584&lt;250000,T4584*12%,T4584*15%)))))</f>
        <v>2900.17</v>
      </c>
    </row>
    <row r="4585" spans="1:23" x14ac:dyDescent="0.3">
      <c r="A4585" s="2" t="s">
        <v>5200</v>
      </c>
      <c r="B4585" s="4">
        <v>43481</v>
      </c>
      <c r="C4585" s="4">
        <v>43483</v>
      </c>
      <c r="D4585" s="2" t="s">
        <v>28</v>
      </c>
      <c r="E4585" s="2" t="s">
        <v>36</v>
      </c>
      <c r="F4585" s="2" t="s">
        <v>437</v>
      </c>
      <c r="G4585" s="5" t="str">
        <f>VLOOKUP(F4585,'Customer Info'!A:B,2,0)</f>
        <v>Guy</v>
      </c>
      <c r="H4585" s="5" t="str">
        <f>VLOOKUP(F4585,'Customer Info'!A:C,3,0)</f>
        <v>Phonely</v>
      </c>
      <c r="I4585" s="5" t="str">
        <f>VLOOKUP(F4585,'Customer Info'!A:E,5,0)</f>
        <v>Jodhpur</v>
      </c>
      <c r="J4585" s="2" t="s">
        <v>220</v>
      </c>
      <c r="K4585" s="6" t="str">
        <f>VLOOKUP(J4585,'Product Details'!B:C,2,0)</f>
        <v>Office_Supplies</v>
      </c>
      <c r="L4585" s="6" t="str">
        <f>VLOOKUP(J4585,'Product Details'!B:D,3,0)</f>
        <v>Storage</v>
      </c>
      <c r="M4585" s="6" t="s">
        <v>6541</v>
      </c>
      <c r="N4585" s="2">
        <v>6951</v>
      </c>
      <c r="O4585" s="2">
        <v>6620</v>
      </c>
      <c r="P4585" s="2">
        <v>6</v>
      </c>
      <c r="Q4585" s="7">
        <f>O4585*P4585</f>
        <v>39720</v>
      </c>
      <c r="R4585" s="7">
        <f>N4585*P4585</f>
        <v>41706</v>
      </c>
      <c r="S4585" s="2">
        <v>29</v>
      </c>
      <c r="T4585" s="8">
        <f>R4585+S4585</f>
        <v>41735</v>
      </c>
      <c r="U4585" s="8">
        <f>T4585-Q4585</f>
        <v>2015</v>
      </c>
      <c r="V4585" s="2" t="s">
        <v>33</v>
      </c>
      <c r="W4585" s="31">
        <f>IF(T4585&lt;5000,T4585*2%,IF(T4585&lt;25000,T4585*5%,IF(T4585&lt;50000,T4585*7%,IF(T4585&lt;100000,T4585*9%,IF(T4585&lt;250000,T4585*12%,T4585*15%)))))</f>
        <v>2921.4500000000003</v>
      </c>
    </row>
    <row r="4586" spans="1:23" x14ac:dyDescent="0.3">
      <c r="A4586" s="2" t="s">
        <v>4760</v>
      </c>
      <c r="B4586" s="4">
        <v>43946</v>
      </c>
      <c r="C4586" s="4">
        <v>43946</v>
      </c>
      <c r="D4586" s="2" t="s">
        <v>35</v>
      </c>
      <c r="E4586" s="2" t="s">
        <v>68</v>
      </c>
      <c r="F4586" s="2" t="s">
        <v>324</v>
      </c>
      <c r="G4586" s="5" t="str">
        <f>VLOOKUP(F4586,'Customer Info'!A:B,2,0)</f>
        <v>Mick</v>
      </c>
      <c r="H4586" s="5" t="str">
        <f>VLOOKUP(F4586,'Customer Info'!A:C,3,0)</f>
        <v>Crebagga</v>
      </c>
      <c r="I4586" s="5" t="str">
        <f>VLOOKUP(F4586,'Customer Info'!A:E,5,0)</f>
        <v>Banjarmasin</v>
      </c>
      <c r="J4586" s="2" t="s">
        <v>273</v>
      </c>
      <c r="K4586" s="6" t="str">
        <f>VLOOKUP(J4586,'Product Details'!B:C,2,0)</f>
        <v>Furniture</v>
      </c>
      <c r="L4586" s="6" t="str">
        <f>VLOOKUP(J4586,'Product Details'!B:D,3,0)</f>
        <v>Tables</v>
      </c>
      <c r="M4586" s="6" t="s">
        <v>6494</v>
      </c>
      <c r="N4586" s="2">
        <v>20934</v>
      </c>
      <c r="O4586" s="2">
        <v>18661</v>
      </c>
      <c r="P4586" s="2">
        <v>2</v>
      </c>
      <c r="Q4586" s="7">
        <f>O4586*P4586</f>
        <v>37322</v>
      </c>
      <c r="R4586" s="7">
        <f>N4586*P4586</f>
        <v>41868</v>
      </c>
      <c r="S4586" s="2">
        <v>65</v>
      </c>
      <c r="T4586" s="8">
        <f>R4586+S4586</f>
        <v>41933</v>
      </c>
      <c r="U4586" s="8">
        <f>T4586-Q4586</f>
        <v>4611</v>
      </c>
      <c r="V4586" s="2" t="s">
        <v>33</v>
      </c>
      <c r="W4586" s="31">
        <f>IF(T4586&lt;5000,T4586*2%,IF(T4586&lt;25000,T4586*5%,IF(T4586&lt;50000,T4586*7%,IF(T4586&lt;100000,T4586*9%,IF(T4586&lt;250000,T4586*12%,T4586*15%)))))</f>
        <v>2935.3100000000004</v>
      </c>
    </row>
    <row r="4587" spans="1:23" x14ac:dyDescent="0.3">
      <c r="A4587" s="2" t="s">
        <v>1943</v>
      </c>
      <c r="B4587" s="4">
        <v>44033</v>
      </c>
      <c r="C4587" s="4">
        <v>44034</v>
      </c>
      <c r="D4587" s="2" t="s">
        <v>35</v>
      </c>
      <c r="E4587" s="2" t="s">
        <v>29</v>
      </c>
      <c r="F4587" s="2" t="s">
        <v>1944</v>
      </c>
      <c r="G4587" s="5" t="str">
        <f>VLOOKUP(F4587,'Customer Info'!A:B,2,0)</f>
        <v>Dave</v>
      </c>
      <c r="H4587" s="5" t="str">
        <f>VLOOKUP(F4587,'Customer Info'!A:C,3,0)</f>
        <v>Hallsten</v>
      </c>
      <c r="I4587" s="5" t="str">
        <f>VLOOKUP(F4587,'Customer Info'!A:E,5,0)</f>
        <v>Melbourne</v>
      </c>
      <c r="J4587" s="2" t="s">
        <v>795</v>
      </c>
      <c r="K4587" s="6" t="str">
        <f>VLOOKUP(J4587,'Product Details'!B:C,2,0)</f>
        <v>Office_Supplies</v>
      </c>
      <c r="L4587" s="6" t="str">
        <f>VLOOKUP(J4587,'Product Details'!B:D,3,0)</f>
        <v>Binders</v>
      </c>
      <c r="M4587" s="6" t="s">
        <v>6519</v>
      </c>
      <c r="N4587" s="2">
        <v>8379</v>
      </c>
      <c r="O4587" s="2">
        <v>8061</v>
      </c>
      <c r="P4587" s="2">
        <v>5</v>
      </c>
      <c r="Q4587" s="7">
        <f>O4587*P4587</f>
        <v>40305</v>
      </c>
      <c r="R4587" s="7">
        <f>N4587*P4587</f>
        <v>41895</v>
      </c>
      <c r="S4587" s="2">
        <v>62</v>
      </c>
      <c r="T4587" s="8">
        <f>R4587+S4587</f>
        <v>41957</v>
      </c>
      <c r="U4587" s="8">
        <f>T4587-Q4587</f>
        <v>1652</v>
      </c>
      <c r="V4587" s="2" t="s">
        <v>33</v>
      </c>
      <c r="W4587" s="31">
        <f>IF(T4587&lt;5000,T4587*2%,IF(T4587&lt;25000,T4587*5%,IF(T4587&lt;50000,T4587*7%,IF(T4587&lt;100000,T4587*9%,IF(T4587&lt;250000,T4587*12%,T4587*15%)))))</f>
        <v>2936.9900000000002</v>
      </c>
    </row>
    <row r="4588" spans="1:23" x14ac:dyDescent="0.3">
      <c r="A4588" s="2" t="s">
        <v>1694</v>
      </c>
      <c r="B4588" s="4">
        <v>44099</v>
      </c>
      <c r="C4588" s="4">
        <v>44101</v>
      </c>
      <c r="D4588" s="2" t="s">
        <v>35</v>
      </c>
      <c r="E4588" s="2" t="s">
        <v>36</v>
      </c>
      <c r="F4588" s="2" t="s">
        <v>1695</v>
      </c>
      <c r="G4588" s="5" t="str">
        <f>VLOOKUP(F4588,'Customer Info'!A:B,2,0)</f>
        <v>Tamara</v>
      </c>
      <c r="H4588" s="5" t="str">
        <f>VLOOKUP(F4588,'Customer Info'!A:C,3,0)</f>
        <v>Chand</v>
      </c>
      <c r="I4588" s="5" t="str">
        <f>VLOOKUP(F4588,'Customer Info'!A:E,5,0)</f>
        <v>Yogyakarta</v>
      </c>
      <c r="J4588" s="2" t="s">
        <v>448</v>
      </c>
      <c r="K4588" s="6" t="str">
        <f>VLOOKUP(J4588,'Product Details'!B:C,2,0)</f>
        <v>Office_Supplies</v>
      </c>
      <c r="L4588" s="6" t="str">
        <f>VLOOKUP(J4588,'Product Details'!B:D,3,0)</f>
        <v>Envelopes</v>
      </c>
      <c r="M4588" s="6" t="s">
        <v>6407</v>
      </c>
      <c r="N4588" s="2">
        <v>8399</v>
      </c>
      <c r="O4588" s="2">
        <v>8001</v>
      </c>
      <c r="P4588" s="2">
        <v>5</v>
      </c>
      <c r="Q4588" s="7">
        <f>O4588*P4588</f>
        <v>40005</v>
      </c>
      <c r="R4588" s="7">
        <f>N4588*P4588</f>
        <v>41995</v>
      </c>
      <c r="S4588" s="2">
        <v>78</v>
      </c>
      <c r="T4588" s="8">
        <f>R4588+S4588</f>
        <v>42073</v>
      </c>
      <c r="U4588" s="8">
        <f>T4588-Q4588</f>
        <v>2068</v>
      </c>
      <c r="V4588" s="2" t="s">
        <v>63</v>
      </c>
      <c r="W4588" s="31">
        <f>IF(T4588&lt;5000,T4588*2%,IF(T4588&lt;25000,T4588*5%,IF(T4588&lt;50000,T4588*7%,IF(T4588&lt;100000,T4588*9%,IF(T4588&lt;250000,T4588*12%,T4588*15%)))))</f>
        <v>2945.11</v>
      </c>
    </row>
    <row r="4589" spans="1:23" x14ac:dyDescent="0.3">
      <c r="A4589" s="2" t="s">
        <v>178</v>
      </c>
      <c r="B4589" s="4">
        <v>43203</v>
      </c>
      <c r="C4589" s="4">
        <v>43204</v>
      </c>
      <c r="D4589" s="2" t="s">
        <v>35</v>
      </c>
      <c r="E4589" s="2" t="s">
        <v>48</v>
      </c>
      <c r="F4589" s="2" t="s">
        <v>179</v>
      </c>
      <c r="G4589" s="5" t="str">
        <f>VLOOKUP(F4589,'Customer Info'!A:B,2,0)</f>
        <v>Tony</v>
      </c>
      <c r="H4589" s="5" t="str">
        <f>VLOOKUP(F4589,'Customer Info'!A:C,3,0)</f>
        <v>Sayre</v>
      </c>
      <c r="I4589" s="5" t="str">
        <f>VLOOKUP(F4589,'Customer Info'!A:E,5,0)</f>
        <v>Bharatpur</v>
      </c>
      <c r="J4589" s="2" t="s">
        <v>180</v>
      </c>
      <c r="K4589" s="6" t="str">
        <f>VLOOKUP(J4589,'Product Details'!B:C,2,0)</f>
        <v>Furniture</v>
      </c>
      <c r="L4589" s="6" t="str">
        <f>VLOOKUP(J4589,'Product Details'!B:D,3,0)</f>
        <v>Tables</v>
      </c>
      <c r="M4589" s="6" t="s">
        <v>6497</v>
      </c>
      <c r="N4589" s="2">
        <v>8399</v>
      </c>
      <c r="O4589" s="2">
        <v>8001</v>
      </c>
      <c r="P4589" s="2">
        <v>5</v>
      </c>
      <c r="Q4589" s="7">
        <f>O4589*P4589</f>
        <v>40005</v>
      </c>
      <c r="R4589" s="7">
        <f>N4589*P4589</f>
        <v>41995</v>
      </c>
      <c r="S4589" s="2">
        <v>55</v>
      </c>
      <c r="T4589" s="8">
        <f>R4589+S4589</f>
        <v>42050</v>
      </c>
      <c r="U4589" s="8">
        <f>T4589-Q4589</f>
        <v>2045</v>
      </c>
      <c r="V4589" s="2" t="s">
        <v>63</v>
      </c>
      <c r="W4589" s="31">
        <f>IF(T4589&lt;5000,T4589*2%,IF(T4589&lt;25000,T4589*5%,IF(T4589&lt;50000,T4589*7%,IF(T4589&lt;100000,T4589*9%,IF(T4589&lt;250000,T4589*12%,T4589*15%)))))</f>
        <v>2943.5000000000005</v>
      </c>
    </row>
    <row r="4590" spans="1:23" x14ac:dyDescent="0.3">
      <c r="A4590" s="2" t="s">
        <v>5318</v>
      </c>
      <c r="B4590" s="4">
        <v>43881</v>
      </c>
      <c r="C4590" s="4">
        <v>43882</v>
      </c>
      <c r="D4590" s="2" t="s">
        <v>28</v>
      </c>
      <c r="E4590" s="2" t="s">
        <v>43</v>
      </c>
      <c r="F4590" s="2" t="s">
        <v>1319</v>
      </c>
      <c r="G4590" s="5" t="str">
        <f>VLOOKUP(F4590,'Customer Info'!A:B,2,0)</f>
        <v>Vivek</v>
      </c>
      <c r="H4590" s="5" t="str">
        <f>VLOOKUP(F4590,'Customer Info'!A:C,3,0)</f>
        <v>Gonzalez</v>
      </c>
      <c r="I4590" s="5" t="str">
        <f>VLOOKUP(F4590,'Customer Info'!A:E,5,0)</f>
        <v>Nanyang</v>
      </c>
      <c r="J4590" s="2" t="s">
        <v>416</v>
      </c>
      <c r="K4590" s="6" t="str">
        <f>VLOOKUP(J4590,'Product Details'!B:C,2,0)</f>
        <v>Technology</v>
      </c>
      <c r="L4590" s="6" t="str">
        <f>VLOOKUP(J4590,'Product Details'!B:D,3,0)</f>
        <v>Phones</v>
      </c>
      <c r="M4590" s="6" t="s">
        <v>6448</v>
      </c>
      <c r="N4590" s="2">
        <v>6012</v>
      </c>
      <c r="O4590" s="2">
        <v>5677</v>
      </c>
      <c r="P4590" s="2">
        <v>7</v>
      </c>
      <c r="Q4590" s="7">
        <f>O4590*P4590</f>
        <v>39739</v>
      </c>
      <c r="R4590" s="7">
        <f>N4590*P4590</f>
        <v>42084</v>
      </c>
      <c r="S4590" s="2">
        <v>51</v>
      </c>
      <c r="T4590" s="8">
        <f>R4590+S4590</f>
        <v>42135</v>
      </c>
      <c r="U4590" s="8">
        <f>T4590-Q4590</f>
        <v>2396</v>
      </c>
      <c r="V4590" s="2" t="s">
        <v>63</v>
      </c>
      <c r="W4590" s="31">
        <f>IF(T4590&lt;5000,T4590*2%,IF(T4590&lt;25000,T4590*5%,IF(T4590&lt;50000,T4590*7%,IF(T4590&lt;100000,T4590*9%,IF(T4590&lt;250000,T4590*12%,T4590*15%)))))</f>
        <v>2949.4500000000003</v>
      </c>
    </row>
    <row r="4591" spans="1:23" x14ac:dyDescent="0.3">
      <c r="A4591" s="2" t="s">
        <v>3859</v>
      </c>
      <c r="B4591" s="4">
        <v>44059</v>
      </c>
      <c r="C4591" s="4">
        <v>44061</v>
      </c>
      <c r="D4591" s="2" t="s">
        <v>35</v>
      </c>
      <c r="E4591" s="2" t="s">
        <v>43</v>
      </c>
      <c r="F4591" s="2" t="s">
        <v>1319</v>
      </c>
      <c r="G4591" s="5" t="str">
        <f>VLOOKUP(F4591,'Customer Info'!A:B,2,0)</f>
        <v>Vivek</v>
      </c>
      <c r="H4591" s="5" t="str">
        <f>VLOOKUP(F4591,'Customer Info'!A:C,3,0)</f>
        <v>Gonzalez</v>
      </c>
      <c r="I4591" s="5" t="str">
        <f>VLOOKUP(F4591,'Customer Info'!A:E,5,0)</f>
        <v>Nanyang</v>
      </c>
      <c r="J4591" s="2" t="s">
        <v>196</v>
      </c>
      <c r="K4591" s="6" t="str">
        <f>VLOOKUP(J4591,'Product Details'!B:C,2,0)</f>
        <v>Office_Supplies</v>
      </c>
      <c r="L4591" s="6" t="str">
        <f>VLOOKUP(J4591,'Product Details'!B:D,3,0)</f>
        <v>Labels</v>
      </c>
      <c r="M4591" s="6" t="s">
        <v>6439</v>
      </c>
      <c r="N4591" s="2">
        <v>8433</v>
      </c>
      <c r="O4591" s="2">
        <v>7801</v>
      </c>
      <c r="P4591" s="2">
        <v>5</v>
      </c>
      <c r="Q4591" s="7">
        <f>O4591*P4591</f>
        <v>39005</v>
      </c>
      <c r="R4591" s="7">
        <f>N4591*P4591</f>
        <v>42165</v>
      </c>
      <c r="S4591" s="2">
        <v>86</v>
      </c>
      <c r="T4591" s="8">
        <f>R4591+S4591</f>
        <v>42251</v>
      </c>
      <c r="U4591" s="8">
        <f>T4591-Q4591</f>
        <v>3246</v>
      </c>
      <c r="V4591" s="2" t="s">
        <v>63</v>
      </c>
      <c r="W4591" s="31">
        <f>IF(T4591&lt;5000,T4591*2%,IF(T4591&lt;25000,T4591*5%,IF(T4591&lt;50000,T4591*7%,IF(T4591&lt;100000,T4591*9%,IF(T4591&lt;250000,T4591*12%,T4591*15%)))))</f>
        <v>2957.57</v>
      </c>
    </row>
    <row r="4592" spans="1:23" x14ac:dyDescent="0.3">
      <c r="A4592" s="2" t="s">
        <v>2390</v>
      </c>
      <c r="B4592" s="4">
        <v>43655</v>
      </c>
      <c r="C4592" s="4">
        <v>43657</v>
      </c>
      <c r="D4592" s="2" t="s">
        <v>35</v>
      </c>
      <c r="E4592" s="2" t="s">
        <v>68</v>
      </c>
      <c r="F4592" s="2" t="s">
        <v>708</v>
      </c>
      <c r="G4592" s="5" t="str">
        <f>VLOOKUP(F4592,'Customer Info'!A:B,2,0)</f>
        <v>Adrian</v>
      </c>
      <c r="H4592" s="5" t="str">
        <f>VLOOKUP(F4592,'Customer Info'!A:C,3,0)</f>
        <v>Barton</v>
      </c>
      <c r="I4592" s="5" t="str">
        <f>VLOOKUP(F4592,'Customer Info'!A:E,5,0)</f>
        <v>Wetzlar</v>
      </c>
      <c r="J4592" s="2" t="s">
        <v>538</v>
      </c>
      <c r="K4592" s="6" t="str">
        <f>VLOOKUP(J4592,'Product Details'!B:C,2,0)</f>
        <v>Technology</v>
      </c>
      <c r="L4592" s="6" t="str">
        <f>VLOOKUP(J4592,'Product Details'!B:D,3,0)</f>
        <v>Copiers</v>
      </c>
      <c r="M4592" s="6" t="s">
        <v>6436</v>
      </c>
      <c r="N4592" s="2">
        <v>8433</v>
      </c>
      <c r="O4592" s="2">
        <v>7801</v>
      </c>
      <c r="P4592" s="2">
        <v>5</v>
      </c>
      <c r="Q4592" s="7">
        <f>O4592*P4592</f>
        <v>39005</v>
      </c>
      <c r="R4592" s="7">
        <f>N4592*P4592</f>
        <v>42165</v>
      </c>
      <c r="S4592" s="2">
        <v>60</v>
      </c>
      <c r="T4592" s="8">
        <f>R4592+S4592</f>
        <v>42225</v>
      </c>
      <c r="U4592" s="8">
        <f>T4592-Q4592</f>
        <v>3220</v>
      </c>
      <c r="V4592" s="2" t="s">
        <v>63</v>
      </c>
      <c r="W4592" s="31">
        <f>IF(T4592&lt;5000,T4592*2%,IF(T4592&lt;25000,T4592*5%,IF(T4592&lt;50000,T4592*7%,IF(T4592&lt;100000,T4592*9%,IF(T4592&lt;250000,T4592*12%,T4592*15%)))))</f>
        <v>2955.7500000000005</v>
      </c>
    </row>
    <row r="4593" spans="1:23" x14ac:dyDescent="0.3">
      <c r="A4593" s="2" t="s">
        <v>3854</v>
      </c>
      <c r="B4593" s="4">
        <v>44008</v>
      </c>
      <c r="C4593" s="4">
        <v>44009</v>
      </c>
      <c r="D4593" s="2" t="s">
        <v>35</v>
      </c>
      <c r="E4593" s="2" t="s">
        <v>43</v>
      </c>
      <c r="F4593" s="2" t="s">
        <v>1527</v>
      </c>
      <c r="G4593" s="5" t="str">
        <f>VLOOKUP(F4593,'Customer Info'!A:B,2,0)</f>
        <v>Jennifer</v>
      </c>
      <c r="H4593" s="5" t="str">
        <f>VLOOKUP(F4593,'Customer Info'!A:C,3,0)</f>
        <v>Halladay</v>
      </c>
      <c r="I4593" s="5" t="str">
        <f>VLOOKUP(F4593,'Customer Info'!A:E,5,0)</f>
        <v>Krefeld</v>
      </c>
      <c r="J4593" s="2" t="s">
        <v>382</v>
      </c>
      <c r="K4593" s="6" t="str">
        <f>VLOOKUP(J4593,'Product Details'!B:C,2,0)</f>
        <v>Office_Supplies</v>
      </c>
      <c r="L4593" s="6" t="str">
        <f>VLOOKUP(J4593,'Product Details'!B:D,3,0)</f>
        <v>Storage</v>
      </c>
      <c r="M4593" s="6" t="s">
        <v>6548</v>
      </c>
      <c r="N4593" s="2">
        <v>6024</v>
      </c>
      <c r="O4593" s="2">
        <v>5424</v>
      </c>
      <c r="P4593" s="2">
        <v>7</v>
      </c>
      <c r="Q4593" s="7">
        <f>O4593*P4593</f>
        <v>37968</v>
      </c>
      <c r="R4593" s="7">
        <f>N4593*P4593</f>
        <v>42168</v>
      </c>
      <c r="S4593" s="2">
        <v>36</v>
      </c>
      <c r="T4593" s="8">
        <f>R4593+S4593</f>
        <v>42204</v>
      </c>
      <c r="U4593" s="8">
        <f>T4593-Q4593</f>
        <v>4236</v>
      </c>
      <c r="V4593" s="2" t="s">
        <v>33</v>
      </c>
      <c r="W4593" s="31">
        <f>IF(T4593&lt;5000,T4593*2%,IF(T4593&lt;25000,T4593*5%,IF(T4593&lt;50000,T4593*7%,IF(T4593&lt;100000,T4593*9%,IF(T4593&lt;250000,T4593*12%,T4593*15%)))))</f>
        <v>2954.28</v>
      </c>
    </row>
    <row r="4594" spans="1:23" x14ac:dyDescent="0.3">
      <c r="A4594" s="2" t="s">
        <v>2114</v>
      </c>
      <c r="B4594" s="4">
        <v>43108</v>
      </c>
      <c r="C4594" s="4">
        <v>43110</v>
      </c>
      <c r="D4594" s="2" t="s">
        <v>28</v>
      </c>
      <c r="E4594" s="2" t="s">
        <v>29</v>
      </c>
      <c r="F4594" s="2" t="s">
        <v>1208</v>
      </c>
      <c r="G4594" s="5" t="str">
        <f>VLOOKUP(F4594,'Customer Info'!A:B,2,0)</f>
        <v>Robert</v>
      </c>
      <c r="H4594" s="5" t="str">
        <f>VLOOKUP(F4594,'Customer Info'!A:C,3,0)</f>
        <v>Dilbeck</v>
      </c>
      <c r="I4594" s="5" t="str">
        <f>VLOOKUP(F4594,'Customer Info'!A:E,5,0)</f>
        <v>Bihar Sharif</v>
      </c>
      <c r="J4594" s="2" t="s">
        <v>835</v>
      </c>
      <c r="K4594" s="6" t="str">
        <f>VLOOKUP(J4594,'Product Details'!B:C,2,0)</f>
        <v>Technology</v>
      </c>
      <c r="L4594" s="6" t="str">
        <f>VLOOKUP(J4594,'Product Details'!B:D,3,0)</f>
        <v>Copiers</v>
      </c>
      <c r="M4594" s="6" t="s">
        <v>6412</v>
      </c>
      <c r="N4594" s="2">
        <v>8448</v>
      </c>
      <c r="O4594" s="2">
        <v>7822</v>
      </c>
      <c r="P4594" s="2">
        <v>5</v>
      </c>
      <c r="Q4594" s="7">
        <f>O4594*P4594</f>
        <v>39110</v>
      </c>
      <c r="R4594" s="7">
        <f>N4594*P4594</f>
        <v>42240</v>
      </c>
      <c r="S4594" s="2">
        <v>24</v>
      </c>
      <c r="T4594" s="8">
        <f>R4594+S4594</f>
        <v>42264</v>
      </c>
      <c r="U4594" s="8">
        <f>T4594-Q4594</f>
        <v>3154</v>
      </c>
      <c r="V4594" s="2" t="s">
        <v>33</v>
      </c>
      <c r="W4594" s="31">
        <f>IF(T4594&lt;5000,T4594*2%,IF(T4594&lt;25000,T4594*5%,IF(T4594&lt;50000,T4594*7%,IF(T4594&lt;100000,T4594*9%,IF(T4594&lt;250000,T4594*12%,T4594*15%)))))</f>
        <v>2958.4800000000005</v>
      </c>
    </row>
    <row r="4595" spans="1:23" x14ac:dyDescent="0.3">
      <c r="A4595" s="2" t="s">
        <v>617</v>
      </c>
      <c r="B4595" s="4">
        <v>43132</v>
      </c>
      <c r="C4595" s="4">
        <v>43132</v>
      </c>
      <c r="D4595" s="2" t="s">
        <v>35</v>
      </c>
      <c r="E4595" s="2" t="s">
        <v>48</v>
      </c>
      <c r="F4595" s="2" t="s">
        <v>618</v>
      </c>
      <c r="G4595" s="5" t="str">
        <f>VLOOKUP(F4595,'Customer Info'!A:B,2,0)</f>
        <v>Kristina</v>
      </c>
      <c r="H4595" s="5" t="str">
        <f>VLOOKUP(F4595,'Customer Info'!A:C,3,0)</f>
        <v>Nunn</v>
      </c>
      <c r="I4595" s="5" t="str">
        <f>VLOOKUP(F4595,'Customer Info'!A:E,5,0)</f>
        <v>Sydney</v>
      </c>
      <c r="J4595" s="2" t="s">
        <v>348</v>
      </c>
      <c r="K4595" s="6" t="str">
        <f>VLOOKUP(J4595,'Product Details'!B:C,2,0)</f>
        <v>Furniture</v>
      </c>
      <c r="L4595" s="6" t="str">
        <f>VLOOKUP(J4595,'Product Details'!B:D,3,0)</f>
        <v>Furnishings</v>
      </c>
      <c r="M4595" s="6" t="s">
        <v>6559</v>
      </c>
      <c r="N4595" s="2">
        <v>21143</v>
      </c>
      <c r="O4595" s="2">
        <v>18848</v>
      </c>
      <c r="P4595" s="2">
        <v>2</v>
      </c>
      <c r="Q4595" s="7">
        <f>O4595*P4595</f>
        <v>37696</v>
      </c>
      <c r="R4595" s="7">
        <f>N4595*P4595</f>
        <v>42286</v>
      </c>
      <c r="S4595" s="2">
        <v>35</v>
      </c>
      <c r="T4595" s="8">
        <f>R4595+S4595</f>
        <v>42321</v>
      </c>
      <c r="U4595" s="8">
        <f>T4595-Q4595</f>
        <v>4625</v>
      </c>
      <c r="V4595" s="2" t="s">
        <v>33</v>
      </c>
      <c r="W4595" s="31">
        <f>IF(T4595&lt;5000,T4595*2%,IF(T4595&lt;25000,T4595*5%,IF(T4595&lt;50000,T4595*7%,IF(T4595&lt;100000,T4595*9%,IF(T4595&lt;250000,T4595*12%,T4595*15%)))))</f>
        <v>2962.4700000000003</v>
      </c>
    </row>
    <row r="4596" spans="1:23" x14ac:dyDescent="0.3">
      <c r="A4596" s="2" t="s">
        <v>5188</v>
      </c>
      <c r="B4596" s="4">
        <v>43501</v>
      </c>
      <c r="C4596" s="4">
        <v>43501</v>
      </c>
      <c r="D4596" s="2" t="s">
        <v>28</v>
      </c>
      <c r="E4596" s="2" t="s">
        <v>29</v>
      </c>
      <c r="F4596" s="2" t="s">
        <v>31</v>
      </c>
      <c r="G4596" s="5" t="str">
        <f>VLOOKUP(F4596,'Customer Info'!A:B,2,0)</f>
        <v>Michael</v>
      </c>
      <c r="H4596" s="5" t="str">
        <f>VLOOKUP(F4596,'Customer Info'!A:C,3,0)</f>
        <v>Granlund</v>
      </c>
      <c r="I4596" s="5" t="str">
        <f>VLOOKUP(F4596,'Customer Info'!A:E,5,0)</f>
        <v>Sydney</v>
      </c>
      <c r="J4596" s="2" t="s">
        <v>1405</v>
      </c>
      <c r="K4596" s="6" t="str">
        <f>VLOOKUP(J4596,'Product Details'!B:C,2,0)</f>
        <v>Office_Supplies</v>
      </c>
      <c r="L4596" s="6" t="str">
        <f>VLOOKUP(J4596,'Product Details'!B:D,3,0)</f>
        <v>Art</v>
      </c>
      <c r="M4596" s="6" t="s">
        <v>6495</v>
      </c>
      <c r="N4596" s="2">
        <v>8495</v>
      </c>
      <c r="O4596" s="2">
        <v>7647</v>
      </c>
      <c r="P4596" s="2">
        <v>5</v>
      </c>
      <c r="Q4596" s="7">
        <f>O4596*P4596</f>
        <v>38235</v>
      </c>
      <c r="R4596" s="7">
        <f>N4596*P4596</f>
        <v>42475</v>
      </c>
      <c r="S4596" s="2">
        <v>69</v>
      </c>
      <c r="T4596" s="8">
        <f>R4596+S4596</f>
        <v>42544</v>
      </c>
      <c r="U4596" s="8">
        <f>T4596-Q4596</f>
        <v>4309</v>
      </c>
      <c r="V4596" s="2" t="s">
        <v>63</v>
      </c>
      <c r="W4596" s="31">
        <f>IF(T4596&lt;5000,T4596*2%,IF(T4596&lt;25000,T4596*5%,IF(T4596&lt;50000,T4596*7%,IF(T4596&lt;100000,T4596*9%,IF(T4596&lt;250000,T4596*12%,T4596*15%)))))</f>
        <v>2978.0800000000004</v>
      </c>
    </row>
    <row r="4597" spans="1:23" x14ac:dyDescent="0.3">
      <c r="A4597" s="2" t="s">
        <v>4111</v>
      </c>
      <c r="B4597" s="4">
        <v>43153</v>
      </c>
      <c r="C4597" s="4">
        <v>43155</v>
      </c>
      <c r="D4597" s="2" t="s">
        <v>28</v>
      </c>
      <c r="E4597" s="2" t="s">
        <v>29</v>
      </c>
      <c r="F4597" s="2" t="s">
        <v>149</v>
      </c>
      <c r="G4597" s="5" t="str">
        <f>VLOOKUP(F4597,'Customer Info'!A:B,2,0)</f>
        <v>Neil</v>
      </c>
      <c r="H4597" s="5" t="str">
        <f>VLOOKUP(F4597,'Customer Info'!A:C,3,0)</f>
        <v>Knudson</v>
      </c>
      <c r="I4597" s="5" t="str">
        <f>VLOOKUP(F4597,'Customer Info'!A:E,5,0)</f>
        <v>Malang</v>
      </c>
      <c r="J4597" s="2" t="s">
        <v>382</v>
      </c>
      <c r="K4597" s="6" t="str">
        <f>VLOOKUP(J4597,'Product Details'!B:C,2,0)</f>
        <v>Office_Supplies</v>
      </c>
      <c r="L4597" s="6" t="str">
        <f>VLOOKUP(J4597,'Product Details'!B:D,3,0)</f>
        <v>Storage</v>
      </c>
      <c r="M4597" s="6" t="s">
        <v>6548</v>
      </c>
      <c r="N4597" s="2">
        <v>8495</v>
      </c>
      <c r="O4597" s="2">
        <v>7647</v>
      </c>
      <c r="P4597" s="2">
        <v>5</v>
      </c>
      <c r="Q4597" s="7">
        <f>O4597*P4597</f>
        <v>38235</v>
      </c>
      <c r="R4597" s="7">
        <f>N4597*P4597</f>
        <v>42475</v>
      </c>
      <c r="S4597" s="2">
        <v>65</v>
      </c>
      <c r="T4597" s="8">
        <f>R4597+S4597</f>
        <v>42540</v>
      </c>
      <c r="U4597" s="8">
        <f>T4597-Q4597</f>
        <v>4305</v>
      </c>
      <c r="V4597" s="2" t="s">
        <v>33</v>
      </c>
      <c r="W4597" s="31">
        <f>IF(T4597&lt;5000,T4597*2%,IF(T4597&lt;25000,T4597*5%,IF(T4597&lt;50000,T4597*7%,IF(T4597&lt;100000,T4597*9%,IF(T4597&lt;250000,T4597*12%,T4597*15%)))))</f>
        <v>2977.8</v>
      </c>
    </row>
    <row r="4598" spans="1:23" x14ac:dyDescent="0.3">
      <c r="A4598" s="2" t="s">
        <v>4254</v>
      </c>
      <c r="B4598" s="4">
        <v>43202</v>
      </c>
      <c r="C4598" s="4">
        <v>43203</v>
      </c>
      <c r="D4598" s="2" t="s">
        <v>47</v>
      </c>
      <c r="E4598" s="2" t="s">
        <v>48</v>
      </c>
      <c r="F4598" s="2" t="s">
        <v>1066</v>
      </c>
      <c r="G4598" s="5" t="str">
        <f>VLOOKUP(F4598,'Customer Info'!A:B,2,0)</f>
        <v>John</v>
      </c>
      <c r="H4598" s="5" t="str">
        <f>VLOOKUP(F4598,'Customer Info'!A:C,3,0)</f>
        <v>Lucas</v>
      </c>
      <c r="I4598" s="5" t="str">
        <f>VLOOKUP(F4598,'Customer Info'!A:E,5,0)</f>
        <v>Beijing</v>
      </c>
      <c r="J4598" s="2" t="s">
        <v>1173</v>
      </c>
      <c r="K4598" s="6" t="str">
        <f>VLOOKUP(J4598,'Product Details'!B:C,2,0)</f>
        <v>Office_Supplies</v>
      </c>
      <c r="L4598" s="6" t="str">
        <f>VLOOKUP(J4598,'Product Details'!B:D,3,0)</f>
        <v>Storage</v>
      </c>
      <c r="M4598" s="6" t="s">
        <v>6532</v>
      </c>
      <c r="N4598" s="2">
        <v>3289</v>
      </c>
      <c r="O4598" s="2">
        <v>3105</v>
      </c>
      <c r="P4598" s="2">
        <v>13</v>
      </c>
      <c r="Q4598" s="7">
        <f>O4598*P4598</f>
        <v>40365</v>
      </c>
      <c r="R4598" s="7">
        <f>N4598*P4598</f>
        <v>42757</v>
      </c>
      <c r="S4598" s="2">
        <v>54</v>
      </c>
      <c r="T4598" s="8">
        <f>R4598+S4598</f>
        <v>42811</v>
      </c>
      <c r="U4598" s="8">
        <f>T4598-Q4598</f>
        <v>2446</v>
      </c>
      <c r="V4598" s="2" t="s">
        <v>33</v>
      </c>
      <c r="W4598" s="31">
        <f>IF(T4598&lt;5000,T4598*2%,IF(T4598&lt;25000,T4598*5%,IF(T4598&lt;50000,T4598*7%,IF(T4598&lt;100000,T4598*9%,IF(T4598&lt;250000,T4598*12%,T4598*15%)))))</f>
        <v>2996.7700000000004</v>
      </c>
    </row>
    <row r="4599" spans="1:23" x14ac:dyDescent="0.3">
      <c r="A4599" s="2" t="s">
        <v>4874</v>
      </c>
      <c r="B4599" s="4">
        <v>43418</v>
      </c>
      <c r="C4599" s="4">
        <v>43419</v>
      </c>
      <c r="D4599" s="2" t="s">
        <v>35</v>
      </c>
      <c r="E4599" s="2" t="s">
        <v>48</v>
      </c>
      <c r="F4599" s="2" t="s">
        <v>1395</v>
      </c>
      <c r="G4599" s="5" t="str">
        <f>VLOOKUP(F4599,'Customer Info'!A:B,2,0)</f>
        <v>Ionia</v>
      </c>
      <c r="H4599" s="5" t="str">
        <f>VLOOKUP(F4599,'Customer Info'!A:C,3,0)</f>
        <v>McGrath</v>
      </c>
      <c r="I4599" s="5" t="str">
        <f>VLOOKUP(F4599,'Customer Info'!A:E,5,0)</f>
        <v>Dormagen</v>
      </c>
      <c r="J4599" s="2" t="s">
        <v>118</v>
      </c>
      <c r="K4599" s="6" t="str">
        <f>VLOOKUP(J4599,'Product Details'!B:C,2,0)</f>
        <v>Furniture</v>
      </c>
      <c r="L4599" s="6" t="str">
        <f>VLOOKUP(J4599,'Product Details'!B:D,3,0)</f>
        <v>Furnishings</v>
      </c>
      <c r="M4599" s="6" t="s">
        <v>6461</v>
      </c>
      <c r="N4599" s="2">
        <v>7141</v>
      </c>
      <c r="O4599" s="2">
        <v>6541</v>
      </c>
      <c r="P4599" s="2">
        <v>6</v>
      </c>
      <c r="Q4599" s="7">
        <f>O4599*P4599</f>
        <v>39246</v>
      </c>
      <c r="R4599" s="7">
        <f>N4599*P4599</f>
        <v>42846</v>
      </c>
      <c r="S4599" s="2">
        <v>25</v>
      </c>
      <c r="T4599" s="8">
        <f>R4599+S4599</f>
        <v>42871</v>
      </c>
      <c r="U4599" s="8">
        <f>T4599-Q4599</f>
        <v>3625</v>
      </c>
      <c r="V4599" s="2" t="s">
        <v>63</v>
      </c>
      <c r="W4599" s="31">
        <f>IF(T4599&lt;5000,T4599*2%,IF(T4599&lt;25000,T4599*5%,IF(T4599&lt;50000,T4599*7%,IF(T4599&lt;100000,T4599*9%,IF(T4599&lt;250000,T4599*12%,T4599*15%)))))</f>
        <v>3000.9700000000003</v>
      </c>
    </row>
    <row r="4600" spans="1:23" x14ac:dyDescent="0.3">
      <c r="A4600" s="2" t="s">
        <v>4525</v>
      </c>
      <c r="B4600" s="4">
        <v>43723</v>
      </c>
      <c r="C4600" s="4">
        <v>43723</v>
      </c>
      <c r="D4600" s="2" t="s">
        <v>28</v>
      </c>
      <c r="E4600" s="2" t="s">
        <v>36</v>
      </c>
      <c r="F4600" s="2" t="s">
        <v>535</v>
      </c>
      <c r="G4600" s="5" t="str">
        <f>VLOOKUP(F4600,'Customer Info'!A:B,2,0)</f>
        <v>Valerie</v>
      </c>
      <c r="H4600" s="5" t="str">
        <f>VLOOKUP(F4600,'Customer Info'!A:C,3,0)</f>
        <v>Mitchum</v>
      </c>
      <c r="I4600" s="5" t="str">
        <f>VLOOKUP(F4600,'Customer Info'!A:E,5,0)</f>
        <v>Chengdu</v>
      </c>
      <c r="J4600" s="2" t="s">
        <v>622</v>
      </c>
      <c r="K4600" s="6" t="str">
        <f>VLOOKUP(J4600,'Product Details'!B:C,2,0)</f>
        <v>Office_Supplies</v>
      </c>
      <c r="L4600" s="6" t="str">
        <f>VLOOKUP(J4600,'Product Details'!B:D,3,0)</f>
        <v>Storage</v>
      </c>
      <c r="M4600" s="6" t="s">
        <v>6547</v>
      </c>
      <c r="N4600" s="2">
        <v>4761</v>
      </c>
      <c r="O4600" s="2">
        <v>4368</v>
      </c>
      <c r="P4600" s="2">
        <v>9</v>
      </c>
      <c r="Q4600" s="7">
        <f>O4600*P4600</f>
        <v>39312</v>
      </c>
      <c r="R4600" s="7">
        <f>N4600*P4600</f>
        <v>42849</v>
      </c>
      <c r="S4600" s="2">
        <v>25</v>
      </c>
      <c r="T4600" s="8">
        <f>R4600+S4600</f>
        <v>42874</v>
      </c>
      <c r="U4600" s="8">
        <f>T4600-Q4600</f>
        <v>3562</v>
      </c>
      <c r="V4600" s="2" t="s">
        <v>33</v>
      </c>
      <c r="W4600" s="31">
        <f>IF(T4600&lt;5000,T4600*2%,IF(T4600&lt;25000,T4600*5%,IF(T4600&lt;50000,T4600*7%,IF(T4600&lt;100000,T4600*9%,IF(T4600&lt;250000,T4600*12%,T4600*15%)))))</f>
        <v>3001.1800000000003</v>
      </c>
    </row>
    <row r="4601" spans="1:23" x14ac:dyDescent="0.3">
      <c r="A4601" s="2" t="s">
        <v>3021</v>
      </c>
      <c r="B4601" s="4">
        <v>43237</v>
      </c>
      <c r="C4601" s="4">
        <v>43239</v>
      </c>
      <c r="D4601" s="2" t="s">
        <v>35</v>
      </c>
      <c r="E4601" s="2" t="s">
        <v>48</v>
      </c>
      <c r="F4601" s="2" t="s">
        <v>846</v>
      </c>
      <c r="G4601" s="5" t="str">
        <f>VLOOKUP(F4601,'Customer Info'!A:B,2,0)</f>
        <v>Brendan</v>
      </c>
      <c r="H4601" s="5" t="str">
        <f>VLOOKUP(F4601,'Customer Info'!A:C,3,0)</f>
        <v>Murry</v>
      </c>
      <c r="I4601" s="5" t="str">
        <f>VLOOKUP(F4601,'Customer Info'!A:E,5,0)</f>
        <v>Schwerin</v>
      </c>
      <c r="J4601" s="2" t="s">
        <v>172</v>
      </c>
      <c r="K4601" s="6" t="str">
        <f>VLOOKUP(J4601,'Product Details'!B:C,2,0)</f>
        <v>Office_Supplies</v>
      </c>
      <c r="L4601" s="6" t="str">
        <f>VLOOKUP(J4601,'Product Details'!B:D,3,0)</f>
        <v>Fasteners</v>
      </c>
      <c r="M4601" s="6" t="s">
        <v>6539</v>
      </c>
      <c r="N4601" s="2">
        <v>8619</v>
      </c>
      <c r="O4601" s="2">
        <v>7759</v>
      </c>
      <c r="P4601" s="2">
        <v>5</v>
      </c>
      <c r="Q4601" s="7">
        <f>O4601*P4601</f>
        <v>38795</v>
      </c>
      <c r="R4601" s="7">
        <f>N4601*P4601</f>
        <v>43095</v>
      </c>
      <c r="S4601" s="2">
        <v>73</v>
      </c>
      <c r="T4601" s="8">
        <f>R4601+S4601</f>
        <v>43168</v>
      </c>
      <c r="U4601" s="8">
        <f>T4601-Q4601</f>
        <v>4373</v>
      </c>
      <c r="V4601" s="2" t="s">
        <v>63</v>
      </c>
      <c r="W4601" s="31">
        <f>IF(T4601&lt;5000,T4601*2%,IF(T4601&lt;25000,T4601*5%,IF(T4601&lt;50000,T4601*7%,IF(T4601&lt;100000,T4601*9%,IF(T4601&lt;250000,T4601*12%,T4601*15%)))))</f>
        <v>3021.76</v>
      </c>
    </row>
    <row r="4602" spans="1:23" x14ac:dyDescent="0.3">
      <c r="A4602" s="2" t="s">
        <v>1437</v>
      </c>
      <c r="B4602" s="4">
        <v>43631</v>
      </c>
      <c r="C4602" s="4">
        <v>43632</v>
      </c>
      <c r="D4602" s="2" t="s">
        <v>35</v>
      </c>
      <c r="E4602" s="2" t="s">
        <v>91</v>
      </c>
      <c r="F4602" s="2" t="s">
        <v>397</v>
      </c>
      <c r="G4602" s="5" t="str">
        <f>VLOOKUP(F4602,'Customer Info'!A:B,2,0)</f>
        <v>Lynn</v>
      </c>
      <c r="H4602" s="5" t="str">
        <f>VLOOKUP(F4602,'Customer Info'!A:C,3,0)</f>
        <v>Smith</v>
      </c>
      <c r="I4602" s="5" t="str">
        <f>VLOOKUP(F4602,'Customer Info'!A:E,5,0)</f>
        <v>Guiping</v>
      </c>
      <c r="J4602" s="2" t="s">
        <v>301</v>
      </c>
      <c r="K4602" s="6" t="str">
        <f>VLOOKUP(J4602,'Product Details'!B:C,2,0)</f>
        <v>Technology</v>
      </c>
      <c r="L4602" s="6" t="str">
        <f>VLOOKUP(J4602,'Product Details'!B:D,3,0)</f>
        <v>Machines</v>
      </c>
      <c r="M4602" s="6" t="s">
        <v>6520</v>
      </c>
      <c r="N4602" s="2">
        <v>8619</v>
      </c>
      <c r="O4602" s="2">
        <v>7759</v>
      </c>
      <c r="P4602" s="2">
        <v>5</v>
      </c>
      <c r="Q4602" s="7">
        <f>O4602*P4602</f>
        <v>38795</v>
      </c>
      <c r="R4602" s="7">
        <f>N4602*P4602</f>
        <v>43095</v>
      </c>
      <c r="S4602" s="2">
        <v>58</v>
      </c>
      <c r="T4602" s="8">
        <f>R4602+S4602</f>
        <v>43153</v>
      </c>
      <c r="U4602" s="8">
        <f>T4602-Q4602</f>
        <v>4358</v>
      </c>
      <c r="V4602" s="2" t="s">
        <v>71</v>
      </c>
      <c r="W4602" s="31">
        <f>IF(T4602&lt;5000,T4602*2%,IF(T4602&lt;25000,T4602*5%,IF(T4602&lt;50000,T4602*7%,IF(T4602&lt;100000,T4602*9%,IF(T4602&lt;250000,T4602*12%,T4602*15%)))))</f>
        <v>3020.7100000000005</v>
      </c>
    </row>
    <row r="4603" spans="1:23" x14ac:dyDescent="0.3">
      <c r="A4603" s="2" t="s">
        <v>1783</v>
      </c>
      <c r="B4603" s="4">
        <v>44153</v>
      </c>
      <c r="C4603" s="4">
        <v>44154</v>
      </c>
      <c r="D4603" s="2" t="s">
        <v>35</v>
      </c>
      <c r="E4603" s="2" t="s">
        <v>48</v>
      </c>
      <c r="F4603" s="2" t="s">
        <v>1385</v>
      </c>
      <c r="G4603" s="5" t="str">
        <f>VLOOKUP(F4603,'Customer Info'!A:B,2,0)</f>
        <v>Brooke</v>
      </c>
      <c r="H4603" s="5" t="str">
        <f>VLOOKUP(F4603,'Customer Info'!A:C,3,0)</f>
        <v>Gillingham</v>
      </c>
      <c r="I4603" s="5" t="str">
        <f>VLOOKUP(F4603,'Customer Info'!A:E,5,0)</f>
        <v>Mysore</v>
      </c>
      <c r="J4603" s="2" t="s">
        <v>177</v>
      </c>
      <c r="K4603" s="6" t="str">
        <f>VLOOKUP(J4603,'Product Details'!B:C,2,0)</f>
        <v>Technology</v>
      </c>
      <c r="L4603" s="6" t="str">
        <f>VLOOKUP(J4603,'Product Details'!B:D,3,0)</f>
        <v>Accessories</v>
      </c>
      <c r="M4603" s="6" t="s">
        <v>6502</v>
      </c>
      <c r="N4603" s="2">
        <v>21566</v>
      </c>
      <c r="O4603" s="2">
        <v>19225</v>
      </c>
      <c r="P4603" s="2">
        <v>2</v>
      </c>
      <c r="Q4603" s="7">
        <f>O4603*P4603</f>
        <v>38450</v>
      </c>
      <c r="R4603" s="7">
        <f>N4603*P4603</f>
        <v>43132</v>
      </c>
      <c r="S4603" s="2">
        <v>75</v>
      </c>
      <c r="T4603" s="8">
        <f>R4603+S4603</f>
        <v>43207</v>
      </c>
      <c r="U4603" s="8">
        <f>T4603-Q4603</f>
        <v>4757</v>
      </c>
      <c r="V4603" s="2" t="s">
        <v>33</v>
      </c>
      <c r="W4603" s="31">
        <f>IF(T4603&lt;5000,T4603*2%,IF(T4603&lt;25000,T4603*5%,IF(T4603&lt;50000,T4603*7%,IF(T4603&lt;100000,T4603*9%,IF(T4603&lt;250000,T4603*12%,T4603*15%)))))</f>
        <v>3024.4900000000002</v>
      </c>
    </row>
    <row r="4604" spans="1:23" x14ac:dyDescent="0.3">
      <c r="A4604" s="2" t="s">
        <v>2788</v>
      </c>
      <c r="B4604" s="4">
        <v>44048</v>
      </c>
      <c r="C4604" s="4">
        <v>44048</v>
      </c>
      <c r="D4604" s="2" t="s">
        <v>35</v>
      </c>
      <c r="E4604" s="2" t="s">
        <v>43</v>
      </c>
      <c r="F4604" s="2" t="s">
        <v>241</v>
      </c>
      <c r="G4604" s="5" t="str">
        <f>VLOOKUP(F4604,'Customer Info'!A:B,2,0)</f>
        <v>Cassandra</v>
      </c>
      <c r="H4604" s="5" t="str">
        <f>VLOOKUP(F4604,'Customer Info'!A:C,3,0)</f>
        <v>Brandow</v>
      </c>
      <c r="I4604" s="5" t="str">
        <f>VLOOKUP(F4604,'Customer Info'!A:E,5,0)</f>
        <v>Hamburg</v>
      </c>
      <c r="J4604" s="2" t="s">
        <v>322</v>
      </c>
      <c r="K4604" s="6" t="str">
        <f>VLOOKUP(J4604,'Product Details'!B:C,2,0)</f>
        <v>Technology</v>
      </c>
      <c r="L4604" s="6" t="str">
        <f>VLOOKUP(J4604,'Product Details'!B:D,3,0)</f>
        <v>Accessories</v>
      </c>
      <c r="M4604" s="6" t="s">
        <v>6475</v>
      </c>
      <c r="N4604" s="2">
        <v>8651</v>
      </c>
      <c r="O4604" s="2">
        <v>8081</v>
      </c>
      <c r="P4604" s="2">
        <v>5</v>
      </c>
      <c r="Q4604" s="7">
        <f>O4604*P4604</f>
        <v>40405</v>
      </c>
      <c r="R4604" s="7">
        <f>N4604*P4604</f>
        <v>43255</v>
      </c>
      <c r="S4604" s="2">
        <v>26</v>
      </c>
      <c r="T4604" s="8">
        <f>R4604+S4604</f>
        <v>43281</v>
      </c>
      <c r="U4604" s="8">
        <f>T4604-Q4604</f>
        <v>2876</v>
      </c>
      <c r="V4604" s="2" t="s">
        <v>63</v>
      </c>
      <c r="W4604" s="31">
        <f>IF(T4604&lt;5000,T4604*2%,IF(T4604&lt;25000,T4604*5%,IF(T4604&lt;50000,T4604*7%,IF(T4604&lt;100000,T4604*9%,IF(T4604&lt;250000,T4604*12%,T4604*15%)))))</f>
        <v>3029.67</v>
      </c>
    </row>
    <row r="4605" spans="1:23" x14ac:dyDescent="0.3">
      <c r="A4605" s="2" t="s">
        <v>408</v>
      </c>
      <c r="B4605" s="4">
        <v>43462</v>
      </c>
      <c r="C4605" s="4">
        <v>43463</v>
      </c>
      <c r="D4605" s="2" t="s">
        <v>35</v>
      </c>
      <c r="E4605" s="2" t="s">
        <v>68</v>
      </c>
      <c r="F4605" s="2" t="s">
        <v>409</v>
      </c>
      <c r="G4605" s="5" t="str">
        <f>VLOOKUP(F4605,'Customer Info'!A:B,2,0)</f>
        <v>Logan</v>
      </c>
      <c r="H4605" s="5" t="str">
        <f>VLOOKUP(F4605,'Customer Info'!A:C,3,0)</f>
        <v>Currie</v>
      </c>
      <c r="I4605" s="5" t="str">
        <f>VLOOKUP(F4605,'Customer Info'!A:E,5,0)</f>
        <v>Amravati</v>
      </c>
      <c r="J4605" s="2" t="s">
        <v>86</v>
      </c>
      <c r="K4605" s="6" t="str">
        <f>VLOOKUP(J4605,'Product Details'!B:C,2,0)</f>
        <v>Office_Supplies</v>
      </c>
      <c r="L4605" s="6" t="str">
        <f>VLOOKUP(J4605,'Product Details'!B:D,3,0)</f>
        <v>Storage</v>
      </c>
      <c r="M4605" s="6" t="s">
        <v>6507</v>
      </c>
      <c r="N4605" s="2">
        <v>7212</v>
      </c>
      <c r="O4605" s="2">
        <v>6737</v>
      </c>
      <c r="P4605" s="2">
        <v>6</v>
      </c>
      <c r="Q4605" s="7">
        <f>O4605*P4605</f>
        <v>40422</v>
      </c>
      <c r="R4605" s="7">
        <f>N4605*P4605</f>
        <v>43272</v>
      </c>
      <c r="S4605" s="2">
        <v>42</v>
      </c>
      <c r="T4605" s="8">
        <f>R4605+S4605</f>
        <v>43314</v>
      </c>
      <c r="U4605" s="8">
        <f>T4605-Q4605</f>
        <v>2892</v>
      </c>
      <c r="V4605" s="2" t="s">
        <v>33</v>
      </c>
      <c r="W4605" s="31">
        <f>IF(T4605&lt;5000,T4605*2%,IF(T4605&lt;25000,T4605*5%,IF(T4605&lt;50000,T4605*7%,IF(T4605&lt;100000,T4605*9%,IF(T4605&lt;250000,T4605*12%,T4605*15%)))))</f>
        <v>3031.9800000000005</v>
      </c>
    </row>
    <row r="4606" spans="1:23" x14ac:dyDescent="0.3">
      <c r="A4606" s="2" t="s">
        <v>4226</v>
      </c>
      <c r="B4606" s="4">
        <v>43206</v>
      </c>
      <c r="C4606" s="4">
        <v>43208</v>
      </c>
      <c r="D4606" s="2" t="s">
        <v>35</v>
      </c>
      <c r="E4606" s="2" t="s">
        <v>36</v>
      </c>
      <c r="F4606" s="2" t="s">
        <v>742</v>
      </c>
      <c r="G4606" s="5" t="str">
        <f>VLOOKUP(F4606,'Customer Info'!A:B,2,0)</f>
        <v>Rick</v>
      </c>
      <c r="H4606" s="5" t="str">
        <f>VLOOKUP(F4606,'Customer Info'!A:C,3,0)</f>
        <v>Reed</v>
      </c>
      <c r="I4606" s="5" t="str">
        <f>VLOOKUP(F4606,'Customer Info'!A:E,5,0)</f>
        <v>Lucknow</v>
      </c>
      <c r="J4606" s="2" t="s">
        <v>414</v>
      </c>
      <c r="K4606" s="6" t="str">
        <f>VLOOKUP(J4606,'Product Details'!B:C,2,0)</f>
        <v>Furniture</v>
      </c>
      <c r="L4606" s="6" t="str">
        <f>VLOOKUP(J4606,'Product Details'!B:D,3,0)</f>
        <v>Furnishings</v>
      </c>
      <c r="M4606" s="6" t="s">
        <v>6534</v>
      </c>
      <c r="N4606" s="2">
        <v>8686</v>
      </c>
      <c r="O4606" s="2">
        <v>8035</v>
      </c>
      <c r="P4606" s="2">
        <v>5</v>
      </c>
      <c r="Q4606" s="7">
        <f>O4606*P4606</f>
        <v>40175</v>
      </c>
      <c r="R4606" s="7">
        <f>N4606*P4606</f>
        <v>43430</v>
      </c>
      <c r="S4606" s="2">
        <v>73</v>
      </c>
      <c r="T4606" s="8">
        <f>R4606+S4606</f>
        <v>43503</v>
      </c>
      <c r="U4606" s="8">
        <f>T4606-Q4606</f>
        <v>3328</v>
      </c>
      <c r="V4606" s="2" t="s">
        <v>33</v>
      </c>
      <c r="W4606" s="31">
        <f>IF(T4606&lt;5000,T4606*2%,IF(T4606&lt;25000,T4606*5%,IF(T4606&lt;50000,T4606*7%,IF(T4606&lt;100000,T4606*9%,IF(T4606&lt;250000,T4606*12%,T4606*15%)))))</f>
        <v>3045.2100000000005</v>
      </c>
    </row>
    <row r="4607" spans="1:23" x14ac:dyDescent="0.3">
      <c r="A4607" s="2" t="s">
        <v>3596</v>
      </c>
      <c r="B4607" s="4">
        <v>43810</v>
      </c>
      <c r="C4607" s="4">
        <v>43812</v>
      </c>
      <c r="D4607" s="2" t="s">
        <v>35</v>
      </c>
      <c r="E4607" s="2" t="s">
        <v>29</v>
      </c>
      <c r="F4607" s="2" t="s">
        <v>142</v>
      </c>
      <c r="G4607" s="5" t="str">
        <f>VLOOKUP(F4607,'Customer Info'!A:B,2,0)</f>
        <v>Steve</v>
      </c>
      <c r="H4607" s="5" t="str">
        <f>VLOOKUP(F4607,'Customer Info'!A:C,3,0)</f>
        <v>Carroll</v>
      </c>
      <c r="I4607" s="5" t="str">
        <f>VLOOKUP(F4607,'Customer Info'!A:E,5,0)</f>
        <v>Qingdao</v>
      </c>
      <c r="J4607" s="2" t="s">
        <v>1050</v>
      </c>
      <c r="K4607" s="6" t="str">
        <f>VLOOKUP(J4607,'Product Details'!B:C,2,0)</f>
        <v>Technology</v>
      </c>
      <c r="L4607" s="6" t="str">
        <f>VLOOKUP(J4607,'Product Details'!B:D,3,0)</f>
        <v>Copiers</v>
      </c>
      <c r="M4607" s="6" t="s">
        <v>6484</v>
      </c>
      <c r="N4607" s="2">
        <v>7315</v>
      </c>
      <c r="O4607" s="2">
        <v>6967</v>
      </c>
      <c r="P4607" s="2">
        <v>6</v>
      </c>
      <c r="Q4607" s="7">
        <f>O4607*P4607</f>
        <v>41802</v>
      </c>
      <c r="R4607" s="7">
        <f>N4607*P4607</f>
        <v>43890</v>
      </c>
      <c r="S4607" s="2">
        <v>57</v>
      </c>
      <c r="T4607" s="8">
        <f>R4607+S4607</f>
        <v>43947</v>
      </c>
      <c r="U4607" s="8">
        <f>T4607-Q4607</f>
        <v>2145</v>
      </c>
      <c r="V4607" s="2" t="s">
        <v>33</v>
      </c>
      <c r="W4607" s="31">
        <f>IF(T4607&lt;5000,T4607*2%,IF(T4607&lt;25000,T4607*5%,IF(T4607&lt;50000,T4607*7%,IF(T4607&lt;100000,T4607*9%,IF(T4607&lt;250000,T4607*12%,T4607*15%)))))</f>
        <v>3076.2900000000004</v>
      </c>
    </row>
    <row r="4608" spans="1:23" x14ac:dyDescent="0.3">
      <c r="A4608" s="2" t="s">
        <v>4982</v>
      </c>
      <c r="B4608" s="4">
        <v>43418</v>
      </c>
      <c r="C4608" s="4">
        <v>43420</v>
      </c>
      <c r="D4608" s="2" t="s">
        <v>35</v>
      </c>
      <c r="E4608" s="2" t="s">
        <v>36</v>
      </c>
      <c r="F4608" s="2" t="s">
        <v>1199</v>
      </c>
      <c r="G4608" s="5" t="str">
        <f>VLOOKUP(F4608,'Customer Info'!A:B,2,0)</f>
        <v>Bryan</v>
      </c>
      <c r="H4608" s="5" t="str">
        <f>VLOOKUP(F4608,'Customer Info'!A:C,3,0)</f>
        <v>Spruell</v>
      </c>
      <c r="I4608" s="5" t="str">
        <f>VLOOKUP(F4608,'Customer Info'!A:E,5,0)</f>
        <v>Bekasi</v>
      </c>
      <c r="J4608" s="2" t="s">
        <v>62</v>
      </c>
      <c r="K4608" s="6" t="str">
        <f>VLOOKUP(J4608,'Product Details'!B:C,2,0)</f>
        <v>Office_Supplies</v>
      </c>
      <c r="L4608" s="6" t="str">
        <f>VLOOKUP(J4608,'Product Details'!B:D,3,0)</f>
        <v>Envelopes</v>
      </c>
      <c r="M4608" s="6" t="s">
        <v>6482</v>
      </c>
      <c r="N4608" s="2">
        <v>8781</v>
      </c>
      <c r="O4608" s="2">
        <v>7828</v>
      </c>
      <c r="P4608" s="2">
        <v>5</v>
      </c>
      <c r="Q4608" s="7">
        <f>O4608*P4608</f>
        <v>39140</v>
      </c>
      <c r="R4608" s="7">
        <f>N4608*P4608</f>
        <v>43905</v>
      </c>
      <c r="S4608" s="2">
        <v>44</v>
      </c>
      <c r="T4608" s="8">
        <f>R4608+S4608</f>
        <v>43949</v>
      </c>
      <c r="U4608" s="8">
        <f>T4608-Q4608</f>
        <v>4809</v>
      </c>
      <c r="V4608" s="2" t="s">
        <v>33</v>
      </c>
      <c r="W4608" s="31">
        <f>IF(T4608&lt;5000,T4608*2%,IF(T4608&lt;25000,T4608*5%,IF(T4608&lt;50000,T4608*7%,IF(T4608&lt;100000,T4608*9%,IF(T4608&lt;250000,T4608*12%,T4608*15%)))))</f>
        <v>3076.4300000000003</v>
      </c>
    </row>
    <row r="4609" spans="1:23" x14ac:dyDescent="0.3">
      <c r="A4609" s="2" t="s">
        <v>2939</v>
      </c>
      <c r="B4609" s="4">
        <v>43429</v>
      </c>
      <c r="C4609" s="4">
        <v>43429</v>
      </c>
      <c r="D4609" s="2" t="s">
        <v>28</v>
      </c>
      <c r="E4609" s="2" t="s">
        <v>68</v>
      </c>
      <c r="F4609" s="2" t="s">
        <v>708</v>
      </c>
      <c r="G4609" s="5" t="str">
        <f>VLOOKUP(F4609,'Customer Info'!A:B,2,0)</f>
        <v>Adrian</v>
      </c>
      <c r="H4609" s="5" t="str">
        <f>VLOOKUP(F4609,'Customer Info'!A:C,3,0)</f>
        <v>Barton</v>
      </c>
      <c r="I4609" s="5" t="str">
        <f>VLOOKUP(F4609,'Customer Info'!A:E,5,0)</f>
        <v>Wetzlar</v>
      </c>
      <c r="J4609" s="2" t="s">
        <v>401</v>
      </c>
      <c r="K4609" s="6" t="str">
        <f>VLOOKUP(J4609,'Product Details'!B:C,2,0)</f>
        <v>Furniture</v>
      </c>
      <c r="L4609" s="6" t="str">
        <f>VLOOKUP(J4609,'Product Details'!B:D,3,0)</f>
        <v>Bookcases</v>
      </c>
      <c r="M4609" s="6" t="s">
        <v>6408</v>
      </c>
      <c r="N4609" s="2">
        <v>7327</v>
      </c>
      <c r="O4609" s="2">
        <v>6658</v>
      </c>
      <c r="P4609" s="2">
        <v>6</v>
      </c>
      <c r="Q4609" s="7">
        <f>O4609*P4609</f>
        <v>39948</v>
      </c>
      <c r="R4609" s="7">
        <f>N4609*P4609</f>
        <v>43962</v>
      </c>
      <c r="S4609" s="2">
        <v>83</v>
      </c>
      <c r="T4609" s="8">
        <f>R4609+S4609</f>
        <v>44045</v>
      </c>
      <c r="U4609" s="8">
        <f>T4609-Q4609</f>
        <v>4097</v>
      </c>
      <c r="V4609" s="2" t="s">
        <v>63</v>
      </c>
      <c r="W4609" s="31">
        <f>IF(T4609&lt;5000,T4609*2%,IF(T4609&lt;25000,T4609*5%,IF(T4609&lt;50000,T4609*7%,IF(T4609&lt;100000,T4609*9%,IF(T4609&lt;250000,T4609*12%,T4609*15%)))))</f>
        <v>3083.15</v>
      </c>
    </row>
    <row r="4610" spans="1:23" x14ac:dyDescent="0.3">
      <c r="A4610" s="2" t="s">
        <v>3351</v>
      </c>
      <c r="B4610" s="4">
        <v>43515</v>
      </c>
      <c r="C4610" s="4">
        <v>43515</v>
      </c>
      <c r="D4610" s="2" t="s">
        <v>28</v>
      </c>
      <c r="E4610" s="2" t="s">
        <v>36</v>
      </c>
      <c r="F4610" s="2" t="s">
        <v>61</v>
      </c>
      <c r="G4610" s="5" t="str">
        <f>VLOOKUP(F4610,'Customer Info'!A:B,2,0)</f>
        <v>Corinna</v>
      </c>
      <c r="H4610" s="5" t="str">
        <f>VLOOKUP(F4610,'Customer Info'!A:C,3,0)</f>
        <v>Mitchell</v>
      </c>
      <c r="I4610" s="5" t="str">
        <f>VLOOKUP(F4610,'Customer Info'!A:E,5,0)</f>
        <v>Augsburg</v>
      </c>
      <c r="J4610" s="2" t="s">
        <v>234</v>
      </c>
      <c r="K4610" s="6" t="str">
        <f>VLOOKUP(J4610,'Product Details'!B:C,2,0)</f>
        <v>Furniture</v>
      </c>
      <c r="L4610" s="6" t="str">
        <f>VLOOKUP(J4610,'Product Details'!B:D,3,0)</f>
        <v>Chairs</v>
      </c>
      <c r="M4610" s="6" t="s">
        <v>6411</v>
      </c>
      <c r="N4610" s="2">
        <v>7327</v>
      </c>
      <c r="O4610" s="2">
        <v>6658</v>
      </c>
      <c r="P4610" s="2">
        <v>6</v>
      </c>
      <c r="Q4610" s="7">
        <f>O4610*P4610</f>
        <v>39948</v>
      </c>
      <c r="R4610" s="7">
        <f>N4610*P4610</f>
        <v>43962</v>
      </c>
      <c r="S4610" s="2">
        <v>51</v>
      </c>
      <c r="T4610" s="8">
        <f>R4610+S4610</f>
        <v>44013</v>
      </c>
      <c r="U4610" s="8">
        <f>T4610-Q4610</f>
        <v>4065</v>
      </c>
      <c r="V4610" s="2" t="s">
        <v>63</v>
      </c>
      <c r="W4610" s="31">
        <f>IF(T4610&lt;5000,T4610*2%,IF(T4610&lt;25000,T4610*5%,IF(T4610&lt;50000,T4610*7%,IF(T4610&lt;100000,T4610*9%,IF(T4610&lt;250000,T4610*12%,T4610*15%)))))</f>
        <v>3080.9100000000003</v>
      </c>
    </row>
    <row r="4611" spans="1:23" x14ac:dyDescent="0.3">
      <c r="A4611" s="2" t="s">
        <v>3216</v>
      </c>
      <c r="B4611" s="4">
        <v>43431</v>
      </c>
      <c r="C4611" s="4">
        <v>43432</v>
      </c>
      <c r="D4611" s="2" t="s">
        <v>35</v>
      </c>
      <c r="E4611" s="2" t="s">
        <v>91</v>
      </c>
      <c r="F4611" s="2" t="s">
        <v>960</v>
      </c>
      <c r="G4611" s="5" t="str">
        <f>VLOOKUP(F4611,'Customer Info'!A:B,2,0)</f>
        <v>Liz</v>
      </c>
      <c r="H4611" s="5" t="str">
        <f>VLOOKUP(F4611,'Customer Info'!A:C,3,0)</f>
        <v>Pelletier</v>
      </c>
      <c r="I4611" s="5" t="str">
        <f>VLOOKUP(F4611,'Customer Info'!A:E,5,0)</f>
        <v>Zigong</v>
      </c>
      <c r="J4611" s="2" t="s">
        <v>190</v>
      </c>
      <c r="K4611" s="6" t="str">
        <f>VLOOKUP(J4611,'Product Details'!B:C,2,0)</f>
        <v>Furniture</v>
      </c>
      <c r="L4611" s="6" t="str">
        <f>VLOOKUP(J4611,'Product Details'!B:D,3,0)</f>
        <v>Tables</v>
      </c>
      <c r="M4611" s="6" t="s">
        <v>6471</v>
      </c>
      <c r="N4611" s="2">
        <v>7350</v>
      </c>
      <c r="O4611" s="2">
        <v>6743</v>
      </c>
      <c r="P4611" s="2">
        <v>6</v>
      </c>
      <c r="Q4611" s="7">
        <f>O4611*P4611</f>
        <v>40458</v>
      </c>
      <c r="R4611" s="7">
        <f>N4611*P4611</f>
        <v>44100</v>
      </c>
      <c r="S4611" s="2">
        <v>23</v>
      </c>
      <c r="T4611" s="8">
        <f>R4611+S4611</f>
        <v>44123</v>
      </c>
      <c r="U4611" s="8">
        <f>T4611-Q4611</f>
        <v>3665</v>
      </c>
      <c r="V4611" s="2" t="s">
        <v>33</v>
      </c>
      <c r="W4611" s="31">
        <f>IF(T4611&lt;5000,T4611*2%,IF(T4611&lt;25000,T4611*5%,IF(T4611&lt;50000,T4611*7%,IF(T4611&lt;100000,T4611*9%,IF(T4611&lt;250000,T4611*12%,T4611*15%)))))</f>
        <v>3088.61</v>
      </c>
    </row>
    <row r="4612" spans="1:23" x14ac:dyDescent="0.3">
      <c r="A4612" s="2" t="s">
        <v>894</v>
      </c>
      <c r="B4612" s="4">
        <v>43318</v>
      </c>
      <c r="C4612" s="4">
        <v>43320</v>
      </c>
      <c r="D4612" s="2" t="s">
        <v>35</v>
      </c>
      <c r="E4612" s="2" t="s">
        <v>48</v>
      </c>
      <c r="F4612" s="2" t="s">
        <v>423</v>
      </c>
      <c r="G4612" s="5" t="str">
        <f>VLOOKUP(F4612,'Customer Info'!A:B,2,0)</f>
        <v>Bill</v>
      </c>
      <c r="H4612" s="5" t="str">
        <f>VLOOKUP(F4612,'Customer Info'!A:C,3,0)</f>
        <v>Eplett</v>
      </c>
      <c r="I4612" s="5" t="str">
        <f>VLOOKUP(F4612,'Customer Info'!A:E,5,0)</f>
        <v>Newcastle</v>
      </c>
      <c r="J4612" s="2" t="s">
        <v>283</v>
      </c>
      <c r="K4612" s="6" t="str">
        <f>VLOOKUP(J4612,'Product Details'!B:C,2,0)</f>
        <v>Furniture</v>
      </c>
      <c r="L4612" s="6" t="str">
        <f>VLOOKUP(J4612,'Product Details'!B:D,3,0)</f>
        <v>Chairs</v>
      </c>
      <c r="M4612" s="6" t="s">
        <v>6490</v>
      </c>
      <c r="N4612" s="2">
        <v>8869</v>
      </c>
      <c r="O4612" s="2">
        <v>7906</v>
      </c>
      <c r="P4612" s="2">
        <v>5</v>
      </c>
      <c r="Q4612" s="7">
        <f>O4612*P4612</f>
        <v>39530</v>
      </c>
      <c r="R4612" s="7">
        <f>N4612*P4612</f>
        <v>44345</v>
      </c>
      <c r="S4612" s="2">
        <v>88</v>
      </c>
      <c r="T4612" s="8">
        <f>R4612+S4612</f>
        <v>44433</v>
      </c>
      <c r="U4612" s="8">
        <f>T4612-Q4612</f>
        <v>4903</v>
      </c>
      <c r="V4612" s="2" t="s">
        <v>33</v>
      </c>
      <c r="W4612" s="31">
        <f>IF(T4612&lt;5000,T4612*2%,IF(T4612&lt;25000,T4612*5%,IF(T4612&lt;50000,T4612*7%,IF(T4612&lt;100000,T4612*9%,IF(T4612&lt;250000,T4612*12%,T4612*15%)))))</f>
        <v>3110.3100000000004</v>
      </c>
    </row>
    <row r="4613" spans="1:23" x14ac:dyDescent="0.3">
      <c r="A4613" s="2" t="s">
        <v>1075</v>
      </c>
      <c r="B4613" s="4">
        <v>43733</v>
      </c>
      <c r="C4613" s="4">
        <v>43735</v>
      </c>
      <c r="D4613" s="2" t="s">
        <v>35</v>
      </c>
      <c r="E4613" s="2" t="s">
        <v>43</v>
      </c>
      <c r="F4613" s="2" t="s">
        <v>1076</v>
      </c>
      <c r="G4613" s="5" t="str">
        <f>VLOOKUP(F4613,'Customer Info'!A:B,2,0)</f>
        <v>Sam</v>
      </c>
      <c r="H4613" s="5" t="str">
        <f>VLOOKUP(F4613,'Customer Info'!A:C,3,0)</f>
        <v>Craven</v>
      </c>
      <c r="I4613" s="5" t="str">
        <f>VLOOKUP(F4613,'Customer Info'!A:E,5,0)</f>
        <v>Hyderabad</v>
      </c>
      <c r="J4613" s="2" t="s">
        <v>5</v>
      </c>
      <c r="K4613" s="6" t="str">
        <f>VLOOKUP(J4613,'Product Details'!B:C,2,0)</f>
        <v>Furniture</v>
      </c>
      <c r="L4613" s="6" t="str">
        <f>VLOOKUP(J4613,'Product Details'!B:D,3,0)</f>
        <v>Furnishings</v>
      </c>
      <c r="M4613" s="6" t="s">
        <v>6549</v>
      </c>
      <c r="N4613" s="2">
        <v>8878</v>
      </c>
      <c r="O4613" s="2">
        <v>7914</v>
      </c>
      <c r="P4613" s="2">
        <v>5</v>
      </c>
      <c r="Q4613" s="7">
        <f>O4613*P4613</f>
        <v>39570</v>
      </c>
      <c r="R4613" s="7">
        <f>N4613*P4613</f>
        <v>44390</v>
      </c>
      <c r="S4613" s="2">
        <v>80</v>
      </c>
      <c r="T4613" s="8">
        <f>R4613+S4613</f>
        <v>44470</v>
      </c>
      <c r="U4613" s="8">
        <f>T4613-Q4613</f>
        <v>4900</v>
      </c>
      <c r="V4613" s="2" t="s">
        <v>33</v>
      </c>
      <c r="W4613" s="31">
        <f>IF(T4613&lt;5000,T4613*2%,IF(T4613&lt;25000,T4613*5%,IF(T4613&lt;50000,T4613*7%,IF(T4613&lt;100000,T4613*9%,IF(T4613&lt;250000,T4613*12%,T4613*15%)))))</f>
        <v>3112.9</v>
      </c>
    </row>
    <row r="4614" spans="1:23" x14ac:dyDescent="0.3">
      <c r="A4614" s="2" t="s">
        <v>3700</v>
      </c>
      <c r="B4614" s="4">
        <v>44185</v>
      </c>
      <c r="C4614" s="4">
        <v>44185</v>
      </c>
      <c r="D4614" s="2" t="s">
        <v>35</v>
      </c>
      <c r="E4614" s="2" t="s">
        <v>91</v>
      </c>
      <c r="F4614" s="2" t="s">
        <v>1446</v>
      </c>
      <c r="G4614" s="5" t="str">
        <f>VLOOKUP(F4614,'Customer Info'!A:B,2,0)</f>
        <v>Brad</v>
      </c>
      <c r="H4614" s="5" t="str">
        <f>VLOOKUP(F4614,'Customer Info'!A:C,3,0)</f>
        <v>Eason</v>
      </c>
      <c r="I4614" s="5" t="str">
        <f>VLOOKUP(F4614,'Customer Info'!A:E,5,0)</f>
        <v>Bogor</v>
      </c>
      <c r="J4614" s="2" t="s">
        <v>172</v>
      </c>
      <c r="K4614" s="6" t="str">
        <f>VLOOKUP(J4614,'Product Details'!B:C,2,0)</f>
        <v>Office_Supplies</v>
      </c>
      <c r="L4614" s="6" t="str">
        <f>VLOOKUP(J4614,'Product Details'!B:D,3,0)</f>
        <v>Fasteners</v>
      </c>
      <c r="M4614" s="6" t="s">
        <v>6539</v>
      </c>
      <c r="N4614" s="2">
        <v>8878</v>
      </c>
      <c r="O4614" s="2">
        <v>7914</v>
      </c>
      <c r="P4614" s="2">
        <v>5</v>
      </c>
      <c r="Q4614" s="7">
        <f>O4614*P4614</f>
        <v>39570</v>
      </c>
      <c r="R4614" s="7">
        <f>N4614*P4614</f>
        <v>44390</v>
      </c>
      <c r="S4614" s="2">
        <v>60</v>
      </c>
      <c r="T4614" s="8">
        <f>R4614+S4614</f>
        <v>44450</v>
      </c>
      <c r="U4614" s="8">
        <f>T4614-Q4614</f>
        <v>4880</v>
      </c>
      <c r="V4614" s="2" t="s">
        <v>33</v>
      </c>
      <c r="W4614" s="31">
        <f>IF(T4614&lt;5000,T4614*2%,IF(T4614&lt;25000,T4614*5%,IF(T4614&lt;50000,T4614*7%,IF(T4614&lt;100000,T4614*9%,IF(T4614&lt;250000,T4614*12%,T4614*15%)))))</f>
        <v>3111.5000000000005</v>
      </c>
    </row>
    <row r="4615" spans="1:23" x14ac:dyDescent="0.3">
      <c r="A4615" s="2" t="s">
        <v>5423</v>
      </c>
      <c r="B4615" s="4">
        <v>43881</v>
      </c>
      <c r="C4615" s="4">
        <v>43881</v>
      </c>
      <c r="D4615" s="2" t="s">
        <v>28</v>
      </c>
      <c r="E4615" s="2" t="s">
        <v>48</v>
      </c>
      <c r="F4615" s="2" t="s">
        <v>257</v>
      </c>
      <c r="G4615" s="5" t="str">
        <f>VLOOKUP(F4615,'Customer Info'!A:B,2,0)</f>
        <v>Christina</v>
      </c>
      <c r="H4615" s="5" t="str">
        <f>VLOOKUP(F4615,'Customer Info'!A:C,3,0)</f>
        <v>VanderZanden</v>
      </c>
      <c r="I4615" s="5" t="str">
        <f>VLOOKUP(F4615,'Customer Info'!A:E,5,0)</f>
        <v>Gold Coast</v>
      </c>
      <c r="J4615" s="2" t="s">
        <v>70</v>
      </c>
      <c r="K4615" s="6" t="str">
        <f>VLOOKUP(J4615,'Product Details'!B:C,2,0)</f>
        <v>Furniture</v>
      </c>
      <c r="L4615" s="6" t="str">
        <f>VLOOKUP(J4615,'Product Details'!B:D,3,0)</f>
        <v>Furnishings</v>
      </c>
      <c r="M4615" s="6" t="s">
        <v>6536</v>
      </c>
      <c r="N4615" s="2">
        <v>7474</v>
      </c>
      <c r="O4615" s="2">
        <v>6858</v>
      </c>
      <c r="P4615" s="2">
        <v>6</v>
      </c>
      <c r="Q4615" s="7">
        <f>O4615*P4615</f>
        <v>41148</v>
      </c>
      <c r="R4615" s="7">
        <f>N4615*P4615</f>
        <v>44844</v>
      </c>
      <c r="S4615" s="2">
        <v>96</v>
      </c>
      <c r="T4615" s="8">
        <f>R4615+S4615</f>
        <v>44940</v>
      </c>
      <c r="U4615" s="8">
        <f>T4615-Q4615</f>
        <v>3792</v>
      </c>
      <c r="V4615" s="2" t="s">
        <v>33</v>
      </c>
      <c r="W4615" s="31">
        <f>IF(T4615&lt;5000,T4615*2%,IF(T4615&lt;25000,T4615*5%,IF(T4615&lt;50000,T4615*7%,IF(T4615&lt;100000,T4615*9%,IF(T4615&lt;250000,T4615*12%,T4615*15%)))))</f>
        <v>3145.8</v>
      </c>
    </row>
    <row r="4616" spans="1:23" x14ac:dyDescent="0.3">
      <c r="A4616" s="2" t="s">
        <v>4067</v>
      </c>
      <c r="B4616" s="4">
        <v>43112</v>
      </c>
      <c r="C4616" s="4">
        <v>43114</v>
      </c>
      <c r="D4616" s="2" t="s">
        <v>35</v>
      </c>
      <c r="E4616" s="2" t="s">
        <v>91</v>
      </c>
      <c r="F4616" s="2" t="s">
        <v>400</v>
      </c>
      <c r="G4616" s="5" t="str">
        <f>VLOOKUP(F4616,'Customer Info'!A:B,2,0)</f>
        <v>Candace</v>
      </c>
      <c r="H4616" s="5" t="str">
        <f>VLOOKUP(F4616,'Customer Info'!A:C,3,0)</f>
        <v>McMahon</v>
      </c>
      <c r="I4616" s="5" t="str">
        <f>VLOOKUP(F4616,'Customer Info'!A:E,5,0)</f>
        <v>Canberra</v>
      </c>
      <c r="J4616" s="2" t="s">
        <v>747</v>
      </c>
      <c r="K4616" s="6" t="str">
        <f>VLOOKUP(J4616,'Product Details'!B:C,2,0)</f>
        <v>Office_Supplies</v>
      </c>
      <c r="L4616" s="6" t="str">
        <f>VLOOKUP(J4616,'Product Details'!B:D,3,0)</f>
        <v>Storage</v>
      </c>
      <c r="M4616" s="6" t="s">
        <v>6551</v>
      </c>
      <c r="N4616" s="2">
        <v>7508</v>
      </c>
      <c r="O4616" s="2">
        <v>6956</v>
      </c>
      <c r="P4616" s="2">
        <v>6</v>
      </c>
      <c r="Q4616" s="7">
        <f>O4616*P4616</f>
        <v>41736</v>
      </c>
      <c r="R4616" s="7">
        <f>N4616*P4616</f>
        <v>45048</v>
      </c>
      <c r="S4616" s="2">
        <v>34</v>
      </c>
      <c r="T4616" s="8">
        <f>R4616+S4616</f>
        <v>45082</v>
      </c>
      <c r="U4616" s="8">
        <f>T4616-Q4616</f>
        <v>3346</v>
      </c>
      <c r="V4616" s="2" t="s">
        <v>63</v>
      </c>
      <c r="W4616" s="31">
        <f>IF(T4616&lt;5000,T4616*2%,IF(T4616&lt;25000,T4616*5%,IF(T4616&lt;50000,T4616*7%,IF(T4616&lt;100000,T4616*9%,IF(T4616&lt;250000,T4616*12%,T4616*15%)))))</f>
        <v>3155.7400000000002</v>
      </c>
    </row>
    <row r="4617" spans="1:23" x14ac:dyDescent="0.3">
      <c r="A4617" s="2" t="s">
        <v>4605</v>
      </c>
      <c r="B4617" s="4">
        <v>44188</v>
      </c>
      <c r="C4617" s="4">
        <v>44188</v>
      </c>
      <c r="D4617" s="2" t="s">
        <v>28</v>
      </c>
      <c r="E4617" s="2" t="s">
        <v>91</v>
      </c>
      <c r="F4617" s="2" t="s">
        <v>340</v>
      </c>
      <c r="G4617" s="5" t="str">
        <f>VLOOKUP(F4617,'Customer Info'!A:B,2,0)</f>
        <v>Ann</v>
      </c>
      <c r="H4617" s="5" t="str">
        <f>VLOOKUP(F4617,'Customer Info'!A:C,3,0)</f>
        <v>Chong</v>
      </c>
      <c r="I4617" s="5" t="str">
        <f>VLOOKUP(F4617,'Customer Info'!A:E,5,0)</f>
        <v>Sydney</v>
      </c>
      <c r="J4617" s="2" t="s">
        <v>74</v>
      </c>
      <c r="K4617" s="6" t="str">
        <f>VLOOKUP(J4617,'Product Details'!B:C,2,0)</f>
        <v>Office_Supplies</v>
      </c>
      <c r="L4617" s="6" t="str">
        <f>VLOOKUP(J4617,'Product Details'!B:D,3,0)</f>
        <v>Fasteners</v>
      </c>
      <c r="M4617" s="6" t="s">
        <v>6459</v>
      </c>
      <c r="N4617" s="2">
        <v>5051</v>
      </c>
      <c r="O4617" s="2">
        <v>4634</v>
      </c>
      <c r="P4617" s="2">
        <v>9</v>
      </c>
      <c r="Q4617" s="7">
        <f>O4617*P4617</f>
        <v>41706</v>
      </c>
      <c r="R4617" s="7">
        <f>N4617*P4617</f>
        <v>45459</v>
      </c>
      <c r="S4617" s="2">
        <v>88</v>
      </c>
      <c r="T4617" s="8">
        <f>R4617+S4617</f>
        <v>45547</v>
      </c>
      <c r="U4617" s="8">
        <f>T4617-Q4617</f>
        <v>3841</v>
      </c>
      <c r="V4617" s="2" t="s">
        <v>30</v>
      </c>
      <c r="W4617" s="31">
        <f>IF(T4617&lt;5000,T4617*2%,IF(T4617&lt;25000,T4617*5%,IF(T4617&lt;50000,T4617*7%,IF(T4617&lt;100000,T4617*9%,IF(T4617&lt;250000,T4617*12%,T4617*15%)))))</f>
        <v>3188.2900000000004</v>
      </c>
    </row>
    <row r="4618" spans="1:23" x14ac:dyDescent="0.3">
      <c r="A4618" s="2" t="s">
        <v>5415</v>
      </c>
      <c r="B4618" s="4">
        <v>44183</v>
      </c>
      <c r="C4618" s="4">
        <v>44184</v>
      </c>
      <c r="D4618" s="2" t="s">
        <v>35</v>
      </c>
      <c r="E4618" s="2" t="s">
        <v>48</v>
      </c>
      <c r="F4618" s="2" t="s">
        <v>874</v>
      </c>
      <c r="G4618" s="5" t="str">
        <f>VLOOKUP(F4618,'Customer Info'!A:B,2,0)</f>
        <v>Harold</v>
      </c>
      <c r="H4618" s="5" t="str">
        <f>VLOOKUP(F4618,'Customer Info'!A:C,3,0)</f>
        <v>Engle</v>
      </c>
      <c r="I4618" s="5" t="str">
        <f>VLOOKUP(F4618,'Customer Info'!A:E,5,0)</f>
        <v>Chennai</v>
      </c>
      <c r="J4618" s="2" t="s">
        <v>116</v>
      </c>
      <c r="K4618" s="6" t="str">
        <f>VLOOKUP(J4618,'Product Details'!B:C,2,0)</f>
        <v>Furniture</v>
      </c>
      <c r="L4618" s="6" t="str">
        <f>VLOOKUP(J4618,'Product Details'!B:D,3,0)</f>
        <v>Tables</v>
      </c>
      <c r="M4618" s="6" t="s">
        <v>6473</v>
      </c>
      <c r="N4618" s="2">
        <v>6520</v>
      </c>
      <c r="O4618" s="2">
        <v>5985</v>
      </c>
      <c r="P4618" s="2">
        <v>7</v>
      </c>
      <c r="Q4618" s="7">
        <f>O4618*P4618</f>
        <v>41895</v>
      </c>
      <c r="R4618" s="7">
        <f>N4618*P4618</f>
        <v>45640</v>
      </c>
      <c r="S4618" s="2">
        <v>52</v>
      </c>
      <c r="T4618" s="8">
        <f>R4618+S4618</f>
        <v>45692</v>
      </c>
      <c r="U4618" s="8">
        <f>T4618-Q4618</f>
        <v>3797</v>
      </c>
      <c r="V4618" s="2" t="s">
        <v>30</v>
      </c>
      <c r="W4618" s="31">
        <f>IF(T4618&lt;5000,T4618*2%,IF(T4618&lt;25000,T4618*5%,IF(T4618&lt;50000,T4618*7%,IF(T4618&lt;100000,T4618*9%,IF(T4618&lt;250000,T4618*12%,T4618*15%)))))</f>
        <v>3198.4400000000005</v>
      </c>
    </row>
    <row r="4619" spans="1:23" x14ac:dyDescent="0.3">
      <c r="A4619" s="2" t="s">
        <v>3716</v>
      </c>
      <c r="B4619" s="4">
        <v>44161</v>
      </c>
      <c r="C4619" s="4">
        <v>44162</v>
      </c>
      <c r="D4619" s="2" t="s">
        <v>35</v>
      </c>
      <c r="E4619" s="2" t="s">
        <v>29</v>
      </c>
      <c r="F4619" s="2" t="s">
        <v>333</v>
      </c>
      <c r="G4619" s="5" t="str">
        <f>VLOOKUP(F4619,'Customer Info'!A:B,2,0)</f>
        <v>Maureen</v>
      </c>
      <c r="H4619" s="5" t="str">
        <f>VLOOKUP(F4619,'Customer Info'!A:C,3,0)</f>
        <v>Fritzler</v>
      </c>
      <c r="I4619" s="5" t="str">
        <f>VLOOKUP(F4619,'Customer Info'!A:E,5,0)</f>
        <v>BadenBaden</v>
      </c>
      <c r="J4619" s="2" t="s">
        <v>376</v>
      </c>
      <c r="K4619" s="6" t="str">
        <f>VLOOKUP(J4619,'Product Details'!B:C,2,0)</f>
        <v>Furniture</v>
      </c>
      <c r="L4619" s="6" t="str">
        <f>VLOOKUP(J4619,'Product Details'!B:D,3,0)</f>
        <v>Tables</v>
      </c>
      <c r="M4619" s="6" t="s">
        <v>6479</v>
      </c>
      <c r="N4619" s="2">
        <v>7609</v>
      </c>
      <c r="O4619" s="2">
        <v>7248</v>
      </c>
      <c r="P4619" s="2">
        <v>6</v>
      </c>
      <c r="Q4619" s="7">
        <f>O4619*P4619</f>
        <v>43488</v>
      </c>
      <c r="R4619" s="7">
        <f>N4619*P4619</f>
        <v>45654</v>
      </c>
      <c r="S4619" s="2">
        <v>47</v>
      </c>
      <c r="T4619" s="8">
        <f>R4619+S4619</f>
        <v>45701</v>
      </c>
      <c r="U4619" s="8">
        <f>T4619-Q4619</f>
        <v>2213</v>
      </c>
      <c r="V4619" s="2" t="s">
        <v>33</v>
      </c>
      <c r="W4619" s="31">
        <f>IF(T4619&lt;5000,T4619*2%,IF(T4619&lt;25000,T4619*5%,IF(T4619&lt;50000,T4619*7%,IF(T4619&lt;100000,T4619*9%,IF(T4619&lt;250000,T4619*12%,T4619*15%)))))</f>
        <v>3199.07</v>
      </c>
    </row>
    <row r="4620" spans="1:23" x14ac:dyDescent="0.3">
      <c r="A4620" s="2" t="s">
        <v>1264</v>
      </c>
      <c r="B4620" s="4">
        <v>43738</v>
      </c>
      <c r="C4620" s="4">
        <v>43740</v>
      </c>
      <c r="D4620" s="2" t="s">
        <v>28</v>
      </c>
      <c r="E4620" s="2" t="s">
        <v>91</v>
      </c>
      <c r="F4620" s="2" t="s">
        <v>354</v>
      </c>
      <c r="G4620" s="5" t="str">
        <f>VLOOKUP(F4620,'Customer Info'!A:B,2,0)</f>
        <v>Robert</v>
      </c>
      <c r="H4620" s="5" t="str">
        <f>VLOOKUP(F4620,'Customer Info'!A:C,3,0)</f>
        <v>Waldorf</v>
      </c>
      <c r="I4620" s="5" t="str">
        <f>VLOOKUP(F4620,'Customer Info'!A:E,5,0)</f>
        <v>Emden</v>
      </c>
      <c r="J4620" s="2" t="s">
        <v>443</v>
      </c>
      <c r="K4620" s="6" t="str">
        <f>VLOOKUP(J4620,'Product Details'!B:C,2,0)</f>
        <v>Office_Supplies</v>
      </c>
      <c r="L4620" s="6" t="str">
        <f>VLOOKUP(J4620,'Product Details'!B:D,3,0)</f>
        <v>Envelopes</v>
      </c>
      <c r="M4620" s="6" t="s">
        <v>6399</v>
      </c>
      <c r="N4620" s="2">
        <v>7623</v>
      </c>
      <c r="O4620" s="2">
        <v>7064</v>
      </c>
      <c r="P4620" s="2">
        <v>6</v>
      </c>
      <c r="Q4620" s="7">
        <f>O4620*P4620</f>
        <v>42384</v>
      </c>
      <c r="R4620" s="7">
        <f>N4620*P4620</f>
        <v>45738</v>
      </c>
      <c r="S4620" s="2">
        <v>91</v>
      </c>
      <c r="T4620" s="8">
        <f>R4620+S4620</f>
        <v>45829</v>
      </c>
      <c r="U4620" s="8">
        <f>T4620-Q4620</f>
        <v>3445</v>
      </c>
      <c r="V4620" s="2" t="s">
        <v>33</v>
      </c>
      <c r="W4620" s="31">
        <f>IF(T4620&lt;5000,T4620*2%,IF(T4620&lt;25000,T4620*5%,IF(T4620&lt;50000,T4620*7%,IF(T4620&lt;100000,T4620*9%,IF(T4620&lt;250000,T4620*12%,T4620*15%)))))</f>
        <v>3208.03</v>
      </c>
    </row>
    <row r="4621" spans="1:23" x14ac:dyDescent="0.3">
      <c r="A4621" s="2" t="s">
        <v>3332</v>
      </c>
      <c r="B4621" s="4">
        <v>43592</v>
      </c>
      <c r="C4621" s="4">
        <v>43593</v>
      </c>
      <c r="D4621" s="2" t="s">
        <v>35</v>
      </c>
      <c r="E4621" s="2" t="s">
        <v>68</v>
      </c>
      <c r="F4621" s="2" t="s">
        <v>2351</v>
      </c>
      <c r="G4621" s="5" t="str">
        <f>VLOOKUP(F4621,'Customer Info'!A:B,2,0)</f>
        <v>Julia</v>
      </c>
      <c r="H4621" s="5" t="str">
        <f>VLOOKUP(F4621,'Customer Info'!A:C,3,0)</f>
        <v>Dunbar</v>
      </c>
      <c r="I4621" s="5" t="str">
        <f>VLOOKUP(F4621,'Customer Info'!A:E,5,0)</f>
        <v>Cologne</v>
      </c>
      <c r="J4621" s="2" t="s">
        <v>379</v>
      </c>
      <c r="K4621" s="6" t="str">
        <f>VLOOKUP(J4621,'Product Details'!B:C,2,0)</f>
        <v>Office_Supplies</v>
      </c>
      <c r="L4621" s="6" t="str">
        <f>VLOOKUP(J4621,'Product Details'!B:D,3,0)</f>
        <v>Fasteners</v>
      </c>
      <c r="M4621" s="6" t="s">
        <v>6558</v>
      </c>
      <c r="N4621" s="2">
        <v>7658</v>
      </c>
      <c r="O4621" s="2">
        <v>7026</v>
      </c>
      <c r="P4621" s="2">
        <v>6</v>
      </c>
      <c r="Q4621" s="7">
        <f>O4621*P4621</f>
        <v>42156</v>
      </c>
      <c r="R4621" s="7">
        <f>N4621*P4621</f>
        <v>45948</v>
      </c>
      <c r="S4621" s="2">
        <v>73</v>
      </c>
      <c r="T4621" s="8">
        <f>R4621+S4621</f>
        <v>46021</v>
      </c>
      <c r="U4621" s="8">
        <f>T4621-Q4621</f>
        <v>3865</v>
      </c>
      <c r="V4621" s="2" t="s">
        <v>33</v>
      </c>
      <c r="W4621" s="31">
        <f>IF(T4621&lt;5000,T4621*2%,IF(T4621&lt;25000,T4621*5%,IF(T4621&lt;50000,T4621*7%,IF(T4621&lt;100000,T4621*9%,IF(T4621&lt;250000,T4621*12%,T4621*15%)))))</f>
        <v>3221.4700000000003</v>
      </c>
    </row>
    <row r="4622" spans="1:23" x14ac:dyDescent="0.3">
      <c r="A4622" s="2" t="s">
        <v>2465</v>
      </c>
      <c r="B4622" s="4">
        <v>43817</v>
      </c>
      <c r="C4622" s="4">
        <v>43818</v>
      </c>
      <c r="D4622" s="2" t="s">
        <v>35</v>
      </c>
      <c r="E4622" s="2" t="s">
        <v>48</v>
      </c>
      <c r="F4622" s="2" t="s">
        <v>566</v>
      </c>
      <c r="G4622" s="5" t="str">
        <f>VLOOKUP(F4622,'Customer Info'!A:B,2,0)</f>
        <v>Mike</v>
      </c>
      <c r="H4622" s="5" t="str">
        <f>VLOOKUP(F4622,'Customer Info'!A:C,3,0)</f>
        <v>Pelletier</v>
      </c>
      <c r="I4622" s="5" t="str">
        <f>VLOOKUP(F4622,'Customer Info'!A:E,5,0)</f>
        <v>Gorakhpur</v>
      </c>
      <c r="J4622" s="2" t="s">
        <v>550</v>
      </c>
      <c r="K4622" s="6" t="str">
        <f>VLOOKUP(J4622,'Product Details'!B:C,2,0)</f>
        <v>Office_Supplies</v>
      </c>
      <c r="L4622" s="6" t="str">
        <f>VLOOKUP(J4622,'Product Details'!B:D,3,0)</f>
        <v>Art</v>
      </c>
      <c r="M4622" s="6" t="s">
        <v>6477</v>
      </c>
      <c r="N4622" s="2">
        <v>7658</v>
      </c>
      <c r="O4622" s="2">
        <v>7026</v>
      </c>
      <c r="P4622" s="2">
        <v>6</v>
      </c>
      <c r="Q4622" s="7">
        <f>O4622*P4622</f>
        <v>42156</v>
      </c>
      <c r="R4622" s="7">
        <f>N4622*P4622</f>
        <v>45948</v>
      </c>
      <c r="S4622" s="2">
        <v>32</v>
      </c>
      <c r="T4622" s="8">
        <f>R4622+S4622</f>
        <v>45980</v>
      </c>
      <c r="U4622" s="8">
        <f>T4622-Q4622</f>
        <v>3824</v>
      </c>
      <c r="V4622" s="2" t="s">
        <v>33</v>
      </c>
      <c r="W4622" s="31">
        <f>IF(T4622&lt;5000,T4622*2%,IF(T4622&lt;25000,T4622*5%,IF(T4622&lt;50000,T4622*7%,IF(T4622&lt;100000,T4622*9%,IF(T4622&lt;250000,T4622*12%,T4622*15%)))))</f>
        <v>3218.6000000000004</v>
      </c>
    </row>
    <row r="4623" spans="1:23" x14ac:dyDescent="0.3">
      <c r="A4623" s="2" t="s">
        <v>4500</v>
      </c>
      <c r="B4623" s="4">
        <v>43666</v>
      </c>
      <c r="C4623" s="4">
        <v>43666</v>
      </c>
      <c r="D4623" s="2" t="s">
        <v>47</v>
      </c>
      <c r="E4623" s="2" t="s">
        <v>68</v>
      </c>
      <c r="F4623" s="2" t="s">
        <v>1594</v>
      </c>
      <c r="G4623" s="5" t="str">
        <f>VLOOKUP(F4623,'Customer Info'!A:B,2,0)</f>
        <v>Pamela</v>
      </c>
      <c r="H4623" s="5" t="str">
        <f>VLOOKUP(F4623,'Customer Info'!A:C,3,0)</f>
        <v>Stobb</v>
      </c>
      <c r="I4623" s="5" t="str">
        <f>VLOOKUP(F4623,'Customer Info'!A:E,5,0)</f>
        <v>Bremen</v>
      </c>
      <c r="J4623" s="2" t="s">
        <v>550</v>
      </c>
      <c r="K4623" s="6" t="str">
        <f>VLOOKUP(J4623,'Product Details'!B:C,2,0)</f>
        <v>Office_Supplies</v>
      </c>
      <c r="L4623" s="6" t="str">
        <f>VLOOKUP(J4623,'Product Details'!B:D,3,0)</f>
        <v>Art</v>
      </c>
      <c r="M4623" s="6" t="s">
        <v>6477</v>
      </c>
      <c r="N4623" s="2">
        <v>3289</v>
      </c>
      <c r="O4623" s="2">
        <v>3105</v>
      </c>
      <c r="P4623" s="2">
        <v>14</v>
      </c>
      <c r="Q4623" s="7">
        <f>O4623*P4623</f>
        <v>43470</v>
      </c>
      <c r="R4623" s="7">
        <f>N4623*P4623</f>
        <v>46046</v>
      </c>
      <c r="S4623" s="2">
        <v>65</v>
      </c>
      <c r="T4623" s="8">
        <f>R4623+S4623</f>
        <v>46111</v>
      </c>
      <c r="U4623" s="8">
        <f>T4623-Q4623</f>
        <v>2641</v>
      </c>
      <c r="V4623" s="2" t="s">
        <v>33</v>
      </c>
      <c r="W4623" s="31">
        <f>IF(T4623&lt;5000,T4623*2%,IF(T4623&lt;25000,T4623*5%,IF(T4623&lt;50000,T4623*7%,IF(T4623&lt;100000,T4623*9%,IF(T4623&lt;250000,T4623*12%,T4623*15%)))))</f>
        <v>3227.7700000000004</v>
      </c>
    </row>
    <row r="4624" spans="1:23" x14ac:dyDescent="0.3">
      <c r="A4624" s="2" t="s">
        <v>3346</v>
      </c>
      <c r="B4624" s="4">
        <v>43575</v>
      </c>
      <c r="C4624" s="4">
        <v>43575</v>
      </c>
      <c r="D4624" s="2" t="s">
        <v>35</v>
      </c>
      <c r="E4624" s="2" t="s">
        <v>48</v>
      </c>
      <c r="F4624" s="2" t="s">
        <v>675</v>
      </c>
      <c r="G4624" s="5" t="str">
        <f>VLOOKUP(F4624,'Customer Info'!A:B,2,0)</f>
        <v>Vivek</v>
      </c>
      <c r="H4624" s="5" t="str">
        <f>VLOOKUP(F4624,'Customer Info'!A:C,3,0)</f>
        <v>Sundaresam</v>
      </c>
      <c r="I4624" s="5" t="str">
        <f>VLOOKUP(F4624,'Customer Info'!A:E,5,0)</f>
        <v>Hamburg</v>
      </c>
      <c r="J4624" s="2" t="s">
        <v>99</v>
      </c>
      <c r="K4624" s="6" t="str">
        <f>VLOOKUP(J4624,'Product Details'!B:C,2,0)</f>
        <v>Office_Supplies</v>
      </c>
      <c r="L4624" s="6" t="str">
        <f>VLOOKUP(J4624,'Product Details'!B:D,3,0)</f>
        <v>Art</v>
      </c>
      <c r="M4624" s="6" t="s">
        <v>6533</v>
      </c>
      <c r="N4624" s="2">
        <v>6585</v>
      </c>
      <c r="O4624" s="2">
        <v>6105</v>
      </c>
      <c r="P4624" s="2">
        <v>7</v>
      </c>
      <c r="Q4624" s="7">
        <f>O4624*P4624</f>
        <v>42735</v>
      </c>
      <c r="R4624" s="7">
        <f>N4624*P4624</f>
        <v>46095</v>
      </c>
      <c r="S4624" s="2">
        <v>42</v>
      </c>
      <c r="T4624" s="8">
        <f>R4624+S4624</f>
        <v>46137</v>
      </c>
      <c r="U4624" s="8">
        <f>T4624-Q4624</f>
        <v>3402</v>
      </c>
      <c r="V4624" s="2" t="s">
        <v>33</v>
      </c>
      <c r="W4624" s="31">
        <f>IF(T4624&lt;5000,T4624*2%,IF(T4624&lt;25000,T4624*5%,IF(T4624&lt;50000,T4624*7%,IF(T4624&lt;100000,T4624*9%,IF(T4624&lt;250000,T4624*12%,T4624*15%)))))</f>
        <v>3229.59</v>
      </c>
    </row>
    <row r="4625" spans="1:23" x14ac:dyDescent="0.3">
      <c r="A4625" s="2" t="s">
        <v>4297</v>
      </c>
      <c r="B4625" s="4">
        <v>43329</v>
      </c>
      <c r="C4625" s="4">
        <v>43330</v>
      </c>
      <c r="D4625" s="2" t="s">
        <v>35</v>
      </c>
      <c r="E4625" s="2" t="s">
        <v>43</v>
      </c>
      <c r="F4625" s="2" t="s">
        <v>101</v>
      </c>
      <c r="G4625" s="5" t="str">
        <f>VLOOKUP(F4625,'Customer Info'!A:B,2,0)</f>
        <v>Laurel</v>
      </c>
      <c r="H4625" s="5" t="str">
        <f>VLOOKUP(F4625,'Customer Info'!A:C,3,0)</f>
        <v>Workman</v>
      </c>
      <c r="I4625" s="5" t="str">
        <f>VLOOKUP(F4625,'Customer Info'!A:E,5,0)</f>
        <v>Leipzig</v>
      </c>
      <c r="J4625" s="2" t="s">
        <v>83</v>
      </c>
      <c r="K4625" s="6" t="str">
        <f>VLOOKUP(J4625,'Product Details'!B:C,2,0)</f>
        <v>Furniture</v>
      </c>
      <c r="L4625" s="6" t="str">
        <f>VLOOKUP(J4625,'Product Details'!B:D,3,0)</f>
        <v>Chairs</v>
      </c>
      <c r="M4625" s="6" t="s">
        <v>6406</v>
      </c>
      <c r="N4625" s="2">
        <v>7691</v>
      </c>
      <c r="O4625" s="2">
        <v>7255</v>
      </c>
      <c r="P4625" s="2">
        <v>6</v>
      </c>
      <c r="Q4625" s="7">
        <f>O4625*P4625</f>
        <v>43530</v>
      </c>
      <c r="R4625" s="7">
        <f>N4625*P4625</f>
        <v>46146</v>
      </c>
      <c r="S4625" s="2">
        <v>50</v>
      </c>
      <c r="T4625" s="8">
        <f>R4625+S4625</f>
        <v>46196</v>
      </c>
      <c r="U4625" s="8">
        <f>T4625-Q4625</f>
        <v>2666</v>
      </c>
      <c r="V4625" s="2" t="s">
        <v>33</v>
      </c>
      <c r="W4625" s="31">
        <f>IF(T4625&lt;5000,T4625*2%,IF(T4625&lt;25000,T4625*5%,IF(T4625&lt;50000,T4625*7%,IF(T4625&lt;100000,T4625*9%,IF(T4625&lt;250000,T4625*12%,T4625*15%)))))</f>
        <v>3233.7200000000003</v>
      </c>
    </row>
    <row r="4626" spans="1:23" x14ac:dyDescent="0.3">
      <c r="A4626" s="2" t="s">
        <v>4072</v>
      </c>
      <c r="B4626" s="4">
        <v>43433</v>
      </c>
      <c r="C4626" s="4">
        <v>43435</v>
      </c>
      <c r="D4626" s="2" t="s">
        <v>28</v>
      </c>
      <c r="E4626" s="2" t="s">
        <v>91</v>
      </c>
      <c r="F4626" s="2" t="s">
        <v>634</v>
      </c>
      <c r="G4626" s="5" t="str">
        <f>VLOOKUP(F4626,'Customer Info'!A:B,2,0)</f>
        <v>Rob</v>
      </c>
      <c r="H4626" s="5" t="str">
        <f>VLOOKUP(F4626,'Customer Info'!A:C,3,0)</f>
        <v>Haberlin</v>
      </c>
      <c r="I4626" s="5" t="str">
        <f>VLOOKUP(F4626,'Customer Info'!A:E,5,0)</f>
        <v>Harbin</v>
      </c>
      <c r="J4626" s="2" t="s">
        <v>180</v>
      </c>
      <c r="K4626" s="6" t="str">
        <f>VLOOKUP(J4626,'Product Details'!B:C,2,0)</f>
        <v>Furniture</v>
      </c>
      <c r="L4626" s="6" t="str">
        <f>VLOOKUP(J4626,'Product Details'!B:D,3,0)</f>
        <v>Tables</v>
      </c>
      <c r="M4626" s="6" t="s">
        <v>6497</v>
      </c>
      <c r="N4626" s="2">
        <v>6611</v>
      </c>
      <c r="O4626" s="2">
        <v>5943</v>
      </c>
      <c r="P4626" s="2">
        <v>7</v>
      </c>
      <c r="Q4626" s="7">
        <f>O4626*P4626</f>
        <v>41601</v>
      </c>
      <c r="R4626" s="7">
        <f>N4626*P4626</f>
        <v>46277</v>
      </c>
      <c r="S4626" s="2">
        <v>37</v>
      </c>
      <c r="T4626" s="8">
        <f>R4626+S4626</f>
        <v>46314</v>
      </c>
      <c r="U4626" s="8">
        <f>T4626-Q4626</f>
        <v>4713</v>
      </c>
      <c r="V4626" s="2" t="s">
        <v>33</v>
      </c>
      <c r="W4626" s="31">
        <f>IF(T4626&lt;5000,T4626*2%,IF(T4626&lt;25000,T4626*5%,IF(T4626&lt;50000,T4626*7%,IF(T4626&lt;100000,T4626*9%,IF(T4626&lt;250000,T4626*12%,T4626*15%)))))</f>
        <v>3241.9800000000005</v>
      </c>
    </row>
    <row r="4627" spans="1:23" x14ac:dyDescent="0.3">
      <c r="A4627" s="2" t="s">
        <v>2314</v>
      </c>
      <c r="B4627" s="4">
        <v>43622</v>
      </c>
      <c r="C4627" s="4">
        <v>43623</v>
      </c>
      <c r="D4627" s="2" t="s">
        <v>28</v>
      </c>
      <c r="E4627" s="2" t="s">
        <v>29</v>
      </c>
      <c r="F4627" s="2" t="s">
        <v>1132</v>
      </c>
      <c r="G4627" s="5" t="str">
        <f>VLOOKUP(F4627,'Customer Info'!A:B,2,0)</f>
        <v>Troy</v>
      </c>
      <c r="H4627" s="5" t="str">
        <f>VLOOKUP(F4627,'Customer Info'!A:C,3,0)</f>
        <v>Blackwell</v>
      </c>
      <c r="I4627" s="5" t="str">
        <f>VLOOKUP(F4627,'Customer Info'!A:E,5,0)</f>
        <v>Krefeld</v>
      </c>
      <c r="J4627" s="2" t="s">
        <v>160</v>
      </c>
      <c r="K4627" s="6" t="str">
        <f>VLOOKUP(J4627,'Product Details'!B:C,2,0)</f>
        <v>Office_Supplies</v>
      </c>
      <c r="L4627" s="6" t="str">
        <f>VLOOKUP(J4627,'Product Details'!B:D,3,0)</f>
        <v>Storage</v>
      </c>
      <c r="M4627" s="6" t="s">
        <v>6506</v>
      </c>
      <c r="N4627" s="2">
        <v>3321</v>
      </c>
      <c r="O4627" s="2">
        <v>2989</v>
      </c>
      <c r="P4627" s="2">
        <v>14</v>
      </c>
      <c r="Q4627" s="7">
        <f>O4627*P4627</f>
        <v>41846</v>
      </c>
      <c r="R4627" s="7">
        <f>N4627*P4627</f>
        <v>46494</v>
      </c>
      <c r="S4627" s="2">
        <v>97</v>
      </c>
      <c r="T4627" s="8">
        <f>R4627+S4627</f>
        <v>46591</v>
      </c>
      <c r="U4627" s="8">
        <f>T4627-Q4627</f>
        <v>4745</v>
      </c>
      <c r="V4627" s="2" t="s">
        <v>33</v>
      </c>
      <c r="W4627" s="31">
        <f>IF(T4627&lt;5000,T4627*2%,IF(T4627&lt;25000,T4627*5%,IF(T4627&lt;50000,T4627*7%,IF(T4627&lt;100000,T4627*9%,IF(T4627&lt;250000,T4627*12%,T4627*15%)))))</f>
        <v>3261.3700000000003</v>
      </c>
    </row>
    <row r="4628" spans="1:23" x14ac:dyDescent="0.3">
      <c r="A4628" s="2" t="s">
        <v>1528</v>
      </c>
      <c r="B4628" s="4">
        <v>44125</v>
      </c>
      <c r="C4628" s="4">
        <v>44125</v>
      </c>
      <c r="D4628" s="2" t="s">
        <v>35</v>
      </c>
      <c r="E4628" s="2" t="s">
        <v>43</v>
      </c>
      <c r="F4628" s="2" t="s">
        <v>581</v>
      </c>
      <c r="G4628" s="5" t="str">
        <f>VLOOKUP(F4628,'Customer Info'!A:B,2,0)</f>
        <v>Benjamin</v>
      </c>
      <c r="H4628" s="5" t="str">
        <f>VLOOKUP(F4628,'Customer Info'!A:C,3,0)</f>
        <v>Patterson</v>
      </c>
      <c r="I4628" s="5" t="str">
        <f>VLOOKUP(F4628,'Customer Info'!A:E,5,0)</f>
        <v>Wollongong</v>
      </c>
      <c r="J4628" s="2" t="s">
        <v>1050</v>
      </c>
      <c r="K4628" s="6" t="str">
        <f>VLOOKUP(J4628,'Product Details'!B:C,2,0)</f>
        <v>Technology</v>
      </c>
      <c r="L4628" s="6" t="str">
        <f>VLOOKUP(J4628,'Product Details'!B:D,3,0)</f>
        <v>Copiers</v>
      </c>
      <c r="M4628" s="6" t="s">
        <v>6484</v>
      </c>
      <c r="N4628" s="2">
        <v>6717</v>
      </c>
      <c r="O4628" s="2">
        <v>6288</v>
      </c>
      <c r="P4628" s="2">
        <v>7</v>
      </c>
      <c r="Q4628" s="7">
        <f>O4628*P4628</f>
        <v>44016</v>
      </c>
      <c r="R4628" s="7">
        <f>N4628*P4628</f>
        <v>47019</v>
      </c>
      <c r="S4628" s="2">
        <v>96</v>
      </c>
      <c r="T4628" s="8">
        <f>R4628+S4628</f>
        <v>47115</v>
      </c>
      <c r="U4628" s="8">
        <f>T4628-Q4628</f>
        <v>3099</v>
      </c>
      <c r="V4628" s="2" t="s">
        <v>63</v>
      </c>
      <c r="W4628" s="31">
        <f>IF(T4628&lt;5000,T4628*2%,IF(T4628&lt;25000,T4628*5%,IF(T4628&lt;50000,T4628*7%,IF(T4628&lt;100000,T4628*9%,IF(T4628&lt;250000,T4628*12%,T4628*15%)))))</f>
        <v>3298.05</v>
      </c>
    </row>
    <row r="4629" spans="1:23" x14ac:dyDescent="0.3">
      <c r="A4629" s="2" t="s">
        <v>836</v>
      </c>
      <c r="B4629" s="4">
        <v>43345</v>
      </c>
      <c r="C4629" s="4">
        <v>43347</v>
      </c>
      <c r="D4629" s="2" t="s">
        <v>35</v>
      </c>
      <c r="E4629" s="2" t="s">
        <v>36</v>
      </c>
      <c r="F4629" s="2" t="s">
        <v>777</v>
      </c>
      <c r="G4629" s="5" t="str">
        <f>VLOOKUP(F4629,'Customer Info'!A:B,2,0)</f>
        <v>Dorothy</v>
      </c>
      <c r="H4629" s="5" t="str">
        <f>VLOOKUP(F4629,'Customer Info'!A:C,3,0)</f>
        <v>Badders</v>
      </c>
      <c r="I4629" s="5" t="str">
        <f>VLOOKUP(F4629,'Customer Info'!A:E,5,0)</f>
        <v>Nanning</v>
      </c>
      <c r="J4629" s="2" t="s">
        <v>5</v>
      </c>
      <c r="K4629" s="6" t="str">
        <f>VLOOKUP(J4629,'Product Details'!B:C,2,0)</f>
        <v>Furniture</v>
      </c>
      <c r="L4629" s="6" t="str">
        <f>VLOOKUP(J4629,'Product Details'!B:D,3,0)</f>
        <v>Furnishings</v>
      </c>
      <c r="M4629" s="6" t="s">
        <v>6549</v>
      </c>
      <c r="N4629" s="2">
        <v>7922</v>
      </c>
      <c r="O4629" s="2">
        <v>7328</v>
      </c>
      <c r="P4629" s="2">
        <v>6</v>
      </c>
      <c r="Q4629" s="7">
        <f>O4629*P4629</f>
        <v>43968</v>
      </c>
      <c r="R4629" s="7">
        <f>N4629*P4629</f>
        <v>47532</v>
      </c>
      <c r="S4629" s="2">
        <v>26</v>
      </c>
      <c r="T4629" s="8">
        <f>R4629+S4629</f>
        <v>47558</v>
      </c>
      <c r="U4629" s="8">
        <f>T4629-Q4629</f>
        <v>3590</v>
      </c>
      <c r="V4629" s="2" t="s">
        <v>33</v>
      </c>
      <c r="W4629" s="31">
        <f>IF(T4629&lt;5000,T4629*2%,IF(T4629&lt;25000,T4629*5%,IF(T4629&lt;50000,T4629*7%,IF(T4629&lt;100000,T4629*9%,IF(T4629&lt;250000,T4629*12%,T4629*15%)))))</f>
        <v>3329.0600000000004</v>
      </c>
    </row>
    <row r="4630" spans="1:23" x14ac:dyDescent="0.3">
      <c r="A4630" s="2" t="s">
        <v>1902</v>
      </c>
      <c r="B4630" s="4">
        <v>43979</v>
      </c>
      <c r="C4630" s="4">
        <v>43981</v>
      </c>
      <c r="D4630" s="2" t="s">
        <v>35</v>
      </c>
      <c r="E4630" s="2" t="s">
        <v>36</v>
      </c>
      <c r="F4630" s="2" t="s">
        <v>763</v>
      </c>
      <c r="G4630" s="5" t="str">
        <f>VLOOKUP(F4630,'Customer Info'!A:B,2,0)</f>
        <v>Natalie</v>
      </c>
      <c r="H4630" s="5" t="str">
        <f>VLOOKUP(F4630,'Customer Info'!A:C,3,0)</f>
        <v>Webber</v>
      </c>
      <c r="I4630" s="5" t="str">
        <f>VLOOKUP(F4630,'Customer Info'!A:E,5,0)</f>
        <v>Ningbo</v>
      </c>
      <c r="J4630" s="2" t="s">
        <v>150</v>
      </c>
      <c r="K4630" s="6" t="str">
        <f>VLOOKUP(J4630,'Product Details'!B:C,2,0)</f>
        <v>Office_Supplies</v>
      </c>
      <c r="L4630" s="6" t="str">
        <f>VLOOKUP(J4630,'Product Details'!B:D,3,0)</f>
        <v>Appliances</v>
      </c>
      <c r="M4630" s="6" t="s">
        <v>6528</v>
      </c>
      <c r="N4630" s="2">
        <v>7943</v>
      </c>
      <c r="O4630" s="2">
        <v>7790</v>
      </c>
      <c r="P4630" s="2">
        <v>6</v>
      </c>
      <c r="Q4630" s="7">
        <f>O4630*P4630</f>
        <v>46740</v>
      </c>
      <c r="R4630" s="7">
        <f>N4630*P4630</f>
        <v>47658</v>
      </c>
      <c r="S4630" s="2">
        <v>29</v>
      </c>
      <c r="T4630" s="8">
        <f>R4630+S4630</f>
        <v>47687</v>
      </c>
      <c r="U4630" s="8">
        <f>T4630-Q4630</f>
        <v>947</v>
      </c>
      <c r="V4630" s="2" t="s">
        <v>33</v>
      </c>
      <c r="W4630" s="31">
        <f>IF(T4630&lt;5000,T4630*2%,IF(T4630&lt;25000,T4630*5%,IF(T4630&lt;50000,T4630*7%,IF(T4630&lt;100000,T4630*9%,IF(T4630&lt;250000,T4630*12%,T4630*15%)))))</f>
        <v>3338.09</v>
      </c>
    </row>
    <row r="4631" spans="1:23" x14ac:dyDescent="0.3">
      <c r="A4631" s="2" t="s">
        <v>2407</v>
      </c>
      <c r="B4631" s="4">
        <v>43676</v>
      </c>
      <c r="C4631" s="4">
        <v>43676</v>
      </c>
      <c r="D4631" s="2" t="s">
        <v>35</v>
      </c>
      <c r="E4631" s="2" t="s">
        <v>91</v>
      </c>
      <c r="F4631" s="2" t="s">
        <v>728</v>
      </c>
      <c r="G4631" s="5" t="str">
        <f>VLOOKUP(F4631,'Customer Info'!A:B,2,0)</f>
        <v>Sanjit</v>
      </c>
      <c r="H4631" s="5" t="str">
        <f>VLOOKUP(F4631,'Customer Info'!A:C,3,0)</f>
        <v>Jacobs</v>
      </c>
      <c r="I4631" s="5" t="str">
        <f>VLOOKUP(F4631,'Customer Info'!A:E,5,0)</f>
        <v>Munich</v>
      </c>
      <c r="J4631" s="2" t="s">
        <v>466</v>
      </c>
      <c r="K4631" s="6" t="str">
        <f>VLOOKUP(J4631,'Product Details'!B:C,2,0)</f>
        <v>Technology</v>
      </c>
      <c r="L4631" s="6" t="str">
        <f>VLOOKUP(J4631,'Product Details'!B:D,3,0)</f>
        <v>Phones</v>
      </c>
      <c r="M4631" s="6" t="s">
        <v>6419</v>
      </c>
      <c r="N4631" s="2">
        <v>7960</v>
      </c>
      <c r="O4631" s="2">
        <v>7375</v>
      </c>
      <c r="P4631" s="2">
        <v>6</v>
      </c>
      <c r="Q4631" s="7">
        <f>O4631*P4631</f>
        <v>44250</v>
      </c>
      <c r="R4631" s="7">
        <f>N4631*P4631</f>
        <v>47760</v>
      </c>
      <c r="S4631" s="2">
        <v>63</v>
      </c>
      <c r="T4631" s="8">
        <f>R4631+S4631</f>
        <v>47823</v>
      </c>
      <c r="U4631" s="8">
        <f>T4631-Q4631</f>
        <v>3573</v>
      </c>
      <c r="V4631" s="2" t="s">
        <v>63</v>
      </c>
      <c r="W4631" s="31">
        <f>IF(T4631&lt;5000,T4631*2%,IF(T4631&lt;25000,T4631*5%,IF(T4631&lt;50000,T4631*7%,IF(T4631&lt;100000,T4631*9%,IF(T4631&lt;250000,T4631*12%,T4631*15%)))))</f>
        <v>3347.61</v>
      </c>
    </row>
    <row r="4632" spans="1:23" x14ac:dyDescent="0.3">
      <c r="A4632" s="2" t="s">
        <v>1188</v>
      </c>
      <c r="B4632" s="4">
        <v>43776</v>
      </c>
      <c r="C4632" s="4">
        <v>43776</v>
      </c>
      <c r="D4632" s="2" t="s">
        <v>28</v>
      </c>
      <c r="E4632" s="2" t="s">
        <v>48</v>
      </c>
      <c r="F4632" s="2" t="s">
        <v>932</v>
      </c>
      <c r="G4632" s="5" t="str">
        <f>VLOOKUP(F4632,'Customer Info'!A:B,2,0)</f>
        <v>Dionis</v>
      </c>
      <c r="H4632" s="5" t="str">
        <f>VLOOKUP(F4632,'Customer Info'!A:C,3,0)</f>
        <v>Lloyd</v>
      </c>
      <c r="I4632" s="5" t="str">
        <f>VLOOKUP(F4632,'Customer Info'!A:E,5,0)</f>
        <v>Kamarhati</v>
      </c>
      <c r="J4632" s="2" t="s">
        <v>448</v>
      </c>
      <c r="K4632" s="6" t="str">
        <f>VLOOKUP(J4632,'Product Details'!B:C,2,0)</f>
        <v>Office_Supplies</v>
      </c>
      <c r="L4632" s="6" t="str">
        <f>VLOOKUP(J4632,'Product Details'!B:D,3,0)</f>
        <v>Envelopes</v>
      </c>
      <c r="M4632" s="6" t="s">
        <v>6407</v>
      </c>
      <c r="N4632" s="2">
        <v>8026</v>
      </c>
      <c r="O4632" s="2">
        <v>7572</v>
      </c>
      <c r="P4632" s="2">
        <v>6</v>
      </c>
      <c r="Q4632" s="7">
        <f>O4632*P4632</f>
        <v>45432</v>
      </c>
      <c r="R4632" s="7">
        <f>N4632*P4632</f>
        <v>48156</v>
      </c>
      <c r="S4632" s="2">
        <v>54</v>
      </c>
      <c r="T4632" s="8">
        <f>R4632+S4632</f>
        <v>48210</v>
      </c>
      <c r="U4632" s="8">
        <f>T4632-Q4632</f>
        <v>2778</v>
      </c>
      <c r="V4632" s="2" t="s">
        <v>33</v>
      </c>
      <c r="W4632" s="31">
        <f>IF(T4632&lt;5000,T4632*2%,IF(T4632&lt;25000,T4632*5%,IF(T4632&lt;50000,T4632*7%,IF(T4632&lt;100000,T4632*9%,IF(T4632&lt;250000,T4632*12%,T4632*15%)))))</f>
        <v>3374.7000000000003</v>
      </c>
    </row>
    <row r="4633" spans="1:23" x14ac:dyDescent="0.3">
      <c r="A4633" s="2" t="s">
        <v>2247</v>
      </c>
      <c r="B4633" s="4">
        <v>43112</v>
      </c>
      <c r="C4633" s="4">
        <v>43112</v>
      </c>
      <c r="D4633" s="2" t="s">
        <v>28</v>
      </c>
      <c r="E4633" s="2" t="s">
        <v>29</v>
      </c>
      <c r="F4633" s="2" t="s">
        <v>1521</v>
      </c>
      <c r="G4633" s="5" t="str">
        <f>VLOOKUP(F4633,'Customer Info'!A:B,2,0)</f>
        <v>Ralph</v>
      </c>
      <c r="H4633" s="5" t="str">
        <f>VLOOKUP(F4633,'Customer Info'!A:C,3,0)</f>
        <v>Arnett</v>
      </c>
      <c r="I4633" s="5" t="str">
        <f>VLOOKUP(F4633,'Customer Info'!A:E,5,0)</f>
        <v>Shenyang</v>
      </c>
      <c r="J4633" s="2" t="s">
        <v>386</v>
      </c>
      <c r="K4633" s="6" t="str">
        <f>VLOOKUP(J4633,'Product Details'!B:C,2,0)</f>
        <v>Office_Supplies</v>
      </c>
      <c r="L4633" s="6" t="str">
        <f>VLOOKUP(J4633,'Product Details'!B:D,3,0)</f>
        <v>Fasteners</v>
      </c>
      <c r="M4633" s="6" t="s">
        <v>6538</v>
      </c>
      <c r="N4633" s="2">
        <v>6951</v>
      </c>
      <c r="O4633" s="2">
        <v>6620</v>
      </c>
      <c r="P4633" s="2">
        <v>7</v>
      </c>
      <c r="Q4633" s="7">
        <f>O4633*P4633</f>
        <v>46340</v>
      </c>
      <c r="R4633" s="7">
        <f>N4633*P4633</f>
        <v>48657</v>
      </c>
      <c r="S4633" s="2">
        <v>94</v>
      </c>
      <c r="T4633" s="8">
        <f>R4633+S4633</f>
        <v>48751</v>
      </c>
      <c r="U4633" s="8">
        <f>T4633-Q4633</f>
        <v>2411</v>
      </c>
      <c r="V4633" s="2" t="s">
        <v>33</v>
      </c>
      <c r="W4633" s="31">
        <f>IF(T4633&lt;5000,T4633*2%,IF(T4633&lt;25000,T4633*5%,IF(T4633&lt;50000,T4633*7%,IF(T4633&lt;100000,T4633*9%,IF(T4633&lt;250000,T4633*12%,T4633*15%)))))</f>
        <v>3412.57</v>
      </c>
    </row>
    <row r="4634" spans="1:23" x14ac:dyDescent="0.3">
      <c r="A4634" s="2" t="s">
        <v>4577</v>
      </c>
      <c r="B4634" s="4">
        <v>44191</v>
      </c>
      <c r="C4634" s="4">
        <v>44193</v>
      </c>
      <c r="D4634" s="2" t="s">
        <v>35</v>
      </c>
      <c r="E4634" s="2" t="s">
        <v>36</v>
      </c>
      <c r="F4634" s="2" t="s">
        <v>803</v>
      </c>
      <c r="G4634" s="5" t="str">
        <f>VLOOKUP(F4634,'Customer Info'!A:B,2,0)</f>
        <v>Ken</v>
      </c>
      <c r="H4634" s="5" t="str">
        <f>VLOOKUP(F4634,'Customer Info'!A:C,3,0)</f>
        <v>Heidel</v>
      </c>
      <c r="I4634" s="5" t="str">
        <f>VLOOKUP(F4634,'Customer Info'!A:E,5,0)</f>
        <v>Tegal</v>
      </c>
      <c r="J4634" s="2" t="s">
        <v>532</v>
      </c>
      <c r="K4634" s="6" t="str">
        <f>VLOOKUP(J4634,'Product Details'!B:C,2,0)</f>
        <v>Office_Supplies</v>
      </c>
      <c r="L4634" s="6" t="str">
        <f>VLOOKUP(J4634,'Product Details'!B:D,3,0)</f>
        <v>Supplies</v>
      </c>
      <c r="M4634" s="6" t="s">
        <v>6424</v>
      </c>
      <c r="N4634" s="2">
        <v>6087</v>
      </c>
      <c r="O4634" s="2">
        <v>5808</v>
      </c>
      <c r="P4634" s="2">
        <v>8</v>
      </c>
      <c r="Q4634" s="7">
        <f>O4634*P4634</f>
        <v>46464</v>
      </c>
      <c r="R4634" s="7">
        <f>N4634*P4634</f>
        <v>48696</v>
      </c>
      <c r="S4634" s="2">
        <v>60</v>
      </c>
      <c r="T4634" s="8">
        <f>R4634+S4634</f>
        <v>48756</v>
      </c>
      <c r="U4634" s="8">
        <f>T4634-Q4634</f>
        <v>2292</v>
      </c>
      <c r="V4634" s="2" t="s">
        <v>33</v>
      </c>
      <c r="W4634" s="31">
        <f>IF(T4634&lt;5000,T4634*2%,IF(T4634&lt;25000,T4634*5%,IF(T4634&lt;50000,T4634*7%,IF(T4634&lt;100000,T4634*9%,IF(T4634&lt;250000,T4634*12%,T4634*15%)))))</f>
        <v>3412.9200000000005</v>
      </c>
    </row>
    <row r="4635" spans="1:23" x14ac:dyDescent="0.3">
      <c r="A4635" s="2" t="s">
        <v>3689</v>
      </c>
      <c r="B4635" s="4">
        <v>44034</v>
      </c>
      <c r="C4635" s="4">
        <v>44036</v>
      </c>
      <c r="D4635" s="2" t="s">
        <v>28</v>
      </c>
      <c r="E4635" s="2" t="s">
        <v>29</v>
      </c>
      <c r="F4635" s="2" t="s">
        <v>1524</v>
      </c>
      <c r="G4635" s="5" t="str">
        <f>VLOOKUP(F4635,'Customer Info'!A:B,2,0)</f>
        <v>Cari</v>
      </c>
      <c r="H4635" s="5" t="str">
        <f>VLOOKUP(F4635,'Customer Info'!A:C,3,0)</f>
        <v>Schnelling</v>
      </c>
      <c r="I4635" s="5" t="str">
        <f>VLOOKUP(F4635,'Customer Info'!A:E,5,0)</f>
        <v>Agra</v>
      </c>
      <c r="J4635" s="2" t="s">
        <v>262</v>
      </c>
      <c r="K4635" s="6" t="str">
        <f>VLOOKUP(J4635,'Product Details'!B:C,2,0)</f>
        <v>Furniture</v>
      </c>
      <c r="L4635" s="6" t="str">
        <f>VLOOKUP(J4635,'Product Details'!B:D,3,0)</f>
        <v>Chairs</v>
      </c>
      <c r="M4635" s="6" t="s">
        <v>6451</v>
      </c>
      <c r="N4635" s="2">
        <v>8187</v>
      </c>
      <c r="O4635" s="2">
        <v>7799</v>
      </c>
      <c r="P4635" s="2">
        <v>6</v>
      </c>
      <c r="Q4635" s="7">
        <f>O4635*P4635</f>
        <v>46794</v>
      </c>
      <c r="R4635" s="7">
        <f>N4635*P4635</f>
        <v>49122</v>
      </c>
      <c r="S4635" s="2">
        <v>57</v>
      </c>
      <c r="T4635" s="8">
        <f>R4635+S4635</f>
        <v>49179</v>
      </c>
      <c r="U4635" s="8">
        <f>T4635-Q4635</f>
        <v>2385</v>
      </c>
      <c r="V4635" s="2" t="s">
        <v>33</v>
      </c>
      <c r="W4635" s="31">
        <f>IF(T4635&lt;5000,T4635*2%,IF(T4635&lt;25000,T4635*5%,IF(T4635&lt;50000,T4635*7%,IF(T4635&lt;100000,T4635*9%,IF(T4635&lt;250000,T4635*12%,T4635*15%)))))</f>
        <v>3442.53</v>
      </c>
    </row>
    <row r="4636" spans="1:23" x14ac:dyDescent="0.3">
      <c r="A4636" s="2" t="s">
        <v>1959</v>
      </c>
      <c r="B4636" s="4">
        <v>44013</v>
      </c>
      <c r="C4636" s="4">
        <v>44015</v>
      </c>
      <c r="D4636" s="2" t="s">
        <v>28</v>
      </c>
      <c r="E4636" s="2" t="s">
        <v>68</v>
      </c>
      <c r="F4636" s="2" t="s">
        <v>1157</v>
      </c>
      <c r="G4636" s="5" t="str">
        <f>VLOOKUP(F4636,'Customer Info'!A:B,2,0)</f>
        <v>Jason</v>
      </c>
      <c r="H4636" s="5" t="str">
        <f>VLOOKUP(F4636,'Customer Info'!A:C,3,0)</f>
        <v>Gross</v>
      </c>
      <c r="I4636" s="5" t="str">
        <f>VLOOKUP(F4636,'Customer Info'!A:E,5,0)</f>
        <v>Sydney</v>
      </c>
      <c r="J4636" s="2" t="s">
        <v>245</v>
      </c>
      <c r="K4636" s="6" t="str">
        <f>VLOOKUP(J4636,'Product Details'!B:C,2,0)</f>
        <v>Office_Supplies</v>
      </c>
      <c r="L4636" s="6" t="str">
        <f>VLOOKUP(J4636,'Product Details'!B:D,3,0)</f>
        <v>Envelopes</v>
      </c>
      <c r="M4636" s="6" t="s">
        <v>6427</v>
      </c>
      <c r="N4636" s="2">
        <v>8202</v>
      </c>
      <c r="O4636" s="2">
        <v>7594</v>
      </c>
      <c r="P4636" s="2">
        <v>6</v>
      </c>
      <c r="Q4636" s="7">
        <f>O4636*P4636</f>
        <v>45564</v>
      </c>
      <c r="R4636" s="7">
        <f>N4636*P4636</f>
        <v>49212</v>
      </c>
      <c r="S4636" s="2">
        <v>84</v>
      </c>
      <c r="T4636" s="8">
        <f>R4636+S4636</f>
        <v>49296</v>
      </c>
      <c r="U4636" s="8">
        <f>T4636-Q4636</f>
        <v>3732</v>
      </c>
      <c r="V4636" s="2" t="s">
        <v>30</v>
      </c>
      <c r="W4636" s="31">
        <f>IF(T4636&lt;5000,T4636*2%,IF(T4636&lt;25000,T4636*5%,IF(T4636&lt;50000,T4636*7%,IF(T4636&lt;100000,T4636*9%,IF(T4636&lt;250000,T4636*12%,T4636*15%)))))</f>
        <v>3450.7200000000003</v>
      </c>
    </row>
    <row r="4637" spans="1:23" x14ac:dyDescent="0.3">
      <c r="A4637" s="2" t="s">
        <v>4141</v>
      </c>
      <c r="B4637" s="4">
        <v>43247</v>
      </c>
      <c r="C4637" s="4">
        <v>43247</v>
      </c>
      <c r="D4637" s="2" t="s">
        <v>28</v>
      </c>
      <c r="E4637" s="2" t="s">
        <v>68</v>
      </c>
      <c r="F4637" s="2" t="s">
        <v>31</v>
      </c>
      <c r="G4637" s="5" t="str">
        <f>VLOOKUP(F4637,'Customer Info'!A:B,2,0)</f>
        <v>Michael</v>
      </c>
      <c r="H4637" s="5" t="str">
        <f>VLOOKUP(F4637,'Customer Info'!A:C,3,0)</f>
        <v>Granlund</v>
      </c>
      <c r="I4637" s="5" t="str">
        <f>VLOOKUP(F4637,'Customer Info'!A:E,5,0)</f>
        <v>Sydney</v>
      </c>
      <c r="J4637" s="2" t="s">
        <v>316</v>
      </c>
      <c r="K4637" s="6" t="str">
        <f>VLOOKUP(J4637,'Product Details'!B:C,2,0)</f>
        <v>Technology</v>
      </c>
      <c r="L4637" s="6" t="str">
        <f>VLOOKUP(J4637,'Product Details'!B:D,3,0)</f>
        <v>Accessories</v>
      </c>
      <c r="M4637" s="6" t="s">
        <v>6430</v>
      </c>
      <c r="N4637" s="2">
        <v>8202</v>
      </c>
      <c r="O4637" s="2">
        <v>7594</v>
      </c>
      <c r="P4637" s="2">
        <v>6</v>
      </c>
      <c r="Q4637" s="7">
        <f>O4637*P4637</f>
        <v>45564</v>
      </c>
      <c r="R4637" s="7">
        <f>N4637*P4637</f>
        <v>49212</v>
      </c>
      <c r="S4637" s="2">
        <v>48</v>
      </c>
      <c r="T4637" s="8">
        <f>R4637+S4637</f>
        <v>49260</v>
      </c>
      <c r="U4637" s="8">
        <f>T4637-Q4637</f>
        <v>3696</v>
      </c>
      <c r="V4637" s="2" t="s">
        <v>63</v>
      </c>
      <c r="W4637" s="31">
        <f>IF(T4637&lt;5000,T4637*2%,IF(T4637&lt;25000,T4637*5%,IF(T4637&lt;50000,T4637*7%,IF(T4637&lt;100000,T4637*9%,IF(T4637&lt;250000,T4637*12%,T4637*15%)))))</f>
        <v>3448.2000000000003</v>
      </c>
    </row>
    <row r="4638" spans="1:23" x14ac:dyDescent="0.3">
      <c r="A4638" s="2" t="s">
        <v>4772</v>
      </c>
      <c r="B4638" s="4">
        <v>43867</v>
      </c>
      <c r="C4638" s="4">
        <v>43867</v>
      </c>
      <c r="D4638" s="2" t="s">
        <v>35</v>
      </c>
      <c r="E4638" s="2" t="s">
        <v>43</v>
      </c>
      <c r="F4638" s="2" t="s">
        <v>872</v>
      </c>
      <c r="G4638" s="5" t="str">
        <f>VLOOKUP(F4638,'Customer Info'!A:B,2,0)</f>
        <v>Ben</v>
      </c>
      <c r="H4638" s="5" t="str">
        <f>VLOOKUP(F4638,'Customer Info'!A:C,3,0)</f>
        <v>Peterman</v>
      </c>
      <c r="I4638" s="5" t="str">
        <f>VLOOKUP(F4638,'Customer Info'!A:E,5,0)</f>
        <v>Bielefeld</v>
      </c>
      <c r="J4638" s="2" t="s">
        <v>668</v>
      </c>
      <c r="K4638" s="6" t="str">
        <f>VLOOKUP(J4638,'Product Details'!B:C,2,0)</f>
        <v>Technology</v>
      </c>
      <c r="L4638" s="6" t="str">
        <f>VLOOKUP(J4638,'Product Details'!B:D,3,0)</f>
        <v>Phones</v>
      </c>
      <c r="M4638" s="6" t="s">
        <v>6432</v>
      </c>
      <c r="N4638" s="2">
        <v>8281</v>
      </c>
      <c r="O4638" s="2">
        <v>7673</v>
      </c>
      <c r="P4638" s="2">
        <v>6</v>
      </c>
      <c r="Q4638" s="7">
        <f>O4638*P4638</f>
        <v>46038</v>
      </c>
      <c r="R4638" s="7">
        <f>N4638*P4638</f>
        <v>49686</v>
      </c>
      <c r="S4638" s="2">
        <v>87</v>
      </c>
      <c r="T4638" s="8">
        <f>R4638+S4638</f>
        <v>49773</v>
      </c>
      <c r="U4638" s="8">
        <f>T4638-Q4638</f>
        <v>3735</v>
      </c>
      <c r="V4638" s="2" t="s">
        <v>33</v>
      </c>
      <c r="W4638" s="31">
        <f>IF(T4638&lt;5000,T4638*2%,IF(T4638&lt;25000,T4638*5%,IF(T4638&lt;50000,T4638*7%,IF(T4638&lt;100000,T4638*9%,IF(T4638&lt;250000,T4638*12%,T4638*15%)))))</f>
        <v>3484.11</v>
      </c>
    </row>
    <row r="4639" spans="1:23" x14ac:dyDescent="0.3">
      <c r="A4639" s="2" t="s">
        <v>2800</v>
      </c>
      <c r="B4639" s="4">
        <v>43853</v>
      </c>
      <c r="C4639" s="4">
        <v>43855</v>
      </c>
      <c r="D4639" s="2" t="s">
        <v>35</v>
      </c>
      <c r="E4639" s="2" t="s">
        <v>48</v>
      </c>
      <c r="F4639" s="2" t="s">
        <v>643</v>
      </c>
      <c r="G4639" s="5" t="str">
        <f>VLOOKUP(F4639,'Customer Info'!A:B,2,0)</f>
        <v>Ivan</v>
      </c>
      <c r="H4639" s="5" t="str">
        <f>VLOOKUP(F4639,'Customer Info'!A:C,3,0)</f>
        <v>Gibson</v>
      </c>
      <c r="I4639" s="5" t="str">
        <f>VLOOKUP(F4639,'Customer Info'!A:E,5,0)</f>
        <v>Shanghai</v>
      </c>
      <c r="J4639" s="2" t="s">
        <v>376</v>
      </c>
      <c r="K4639" s="6" t="str">
        <f>VLOOKUP(J4639,'Product Details'!B:C,2,0)</f>
        <v>Furniture</v>
      </c>
      <c r="L4639" s="6" t="str">
        <f>VLOOKUP(J4639,'Product Details'!B:D,3,0)</f>
        <v>Tables</v>
      </c>
      <c r="M4639" s="6" t="s">
        <v>6479</v>
      </c>
      <c r="N4639" s="2">
        <v>8281</v>
      </c>
      <c r="O4639" s="2">
        <v>7673</v>
      </c>
      <c r="P4639" s="2">
        <v>6</v>
      </c>
      <c r="Q4639" s="7">
        <f>O4639*P4639</f>
        <v>46038</v>
      </c>
      <c r="R4639" s="7">
        <f>N4639*P4639</f>
        <v>49686</v>
      </c>
      <c r="S4639" s="2">
        <v>60</v>
      </c>
      <c r="T4639" s="8">
        <f>R4639+S4639</f>
        <v>49746</v>
      </c>
      <c r="U4639" s="8">
        <f>T4639-Q4639</f>
        <v>3708</v>
      </c>
      <c r="V4639" s="2" t="s">
        <v>33</v>
      </c>
      <c r="W4639" s="31">
        <f>IF(T4639&lt;5000,T4639*2%,IF(T4639&lt;25000,T4639*5%,IF(T4639&lt;50000,T4639*7%,IF(T4639&lt;100000,T4639*9%,IF(T4639&lt;250000,T4639*12%,T4639*15%)))))</f>
        <v>3482.2200000000003</v>
      </c>
    </row>
    <row r="4640" spans="1:23" x14ac:dyDescent="0.3">
      <c r="A4640" s="2" t="s">
        <v>4013</v>
      </c>
      <c r="B4640" s="4">
        <v>44001</v>
      </c>
      <c r="C4640" s="4">
        <v>44003</v>
      </c>
      <c r="D4640" s="2" t="s">
        <v>35</v>
      </c>
      <c r="E4640" s="2" t="s">
        <v>48</v>
      </c>
      <c r="F4640" s="2" t="s">
        <v>560</v>
      </c>
      <c r="G4640" s="5" t="str">
        <f>VLOOKUP(F4640,'Customer Info'!A:B,2,0)</f>
        <v>Darrin</v>
      </c>
      <c r="H4640" s="5" t="str">
        <f>VLOOKUP(F4640,'Customer Info'!A:C,3,0)</f>
        <v>Martin</v>
      </c>
      <c r="I4640" s="5" t="str">
        <f>VLOOKUP(F4640,'Customer Info'!A:E,5,0)</f>
        <v>Berlin</v>
      </c>
      <c r="J4640" s="2" t="s">
        <v>572</v>
      </c>
      <c r="K4640" s="6" t="str">
        <f>VLOOKUP(J4640,'Product Details'!B:C,2,0)</f>
        <v>Technology</v>
      </c>
      <c r="L4640" s="6" t="str">
        <f>VLOOKUP(J4640,'Product Details'!B:D,3,0)</f>
        <v>Machines</v>
      </c>
      <c r="M4640" s="6" t="s">
        <v>6553</v>
      </c>
      <c r="N4640" s="2">
        <v>8281</v>
      </c>
      <c r="O4640" s="2">
        <v>7673</v>
      </c>
      <c r="P4640" s="2">
        <v>6</v>
      </c>
      <c r="Q4640" s="7">
        <f>O4640*P4640</f>
        <v>46038</v>
      </c>
      <c r="R4640" s="7">
        <f>N4640*P4640</f>
        <v>49686</v>
      </c>
      <c r="S4640" s="2">
        <v>30</v>
      </c>
      <c r="T4640" s="8">
        <f>R4640+S4640</f>
        <v>49716</v>
      </c>
      <c r="U4640" s="8">
        <f>T4640-Q4640</f>
        <v>3678</v>
      </c>
      <c r="V4640" s="2" t="s">
        <v>33</v>
      </c>
      <c r="W4640" s="31">
        <f>IF(T4640&lt;5000,T4640*2%,IF(T4640&lt;25000,T4640*5%,IF(T4640&lt;50000,T4640*7%,IF(T4640&lt;100000,T4640*9%,IF(T4640&lt;250000,T4640*12%,T4640*15%)))))</f>
        <v>3480.1200000000003</v>
      </c>
    </row>
    <row r="4641" spans="1:23" x14ac:dyDescent="0.3">
      <c r="A4641" s="2" t="s">
        <v>3561</v>
      </c>
      <c r="B4641" s="4">
        <v>43724</v>
      </c>
      <c r="C4641" s="4">
        <v>43725</v>
      </c>
      <c r="D4641" s="2" t="s">
        <v>28</v>
      </c>
      <c r="E4641" s="2" t="s">
        <v>36</v>
      </c>
      <c r="F4641" s="2" t="s">
        <v>244</v>
      </c>
      <c r="G4641" s="5" t="str">
        <f>VLOOKUP(F4641,'Customer Info'!A:B,2,0)</f>
        <v>Max</v>
      </c>
      <c r="H4641" s="5" t="str">
        <f>VLOOKUP(F4641,'Customer Info'!A:C,3,0)</f>
        <v>Ludwig</v>
      </c>
      <c r="I4641" s="5" t="str">
        <f>VLOOKUP(F4641,'Customer Info'!A:E,5,0)</f>
        <v>Newcastle</v>
      </c>
      <c r="J4641" s="2" t="s">
        <v>262</v>
      </c>
      <c r="K4641" s="6" t="str">
        <f>VLOOKUP(J4641,'Product Details'!B:C,2,0)</f>
        <v>Furniture</v>
      </c>
      <c r="L4641" s="6" t="str">
        <f>VLOOKUP(J4641,'Product Details'!B:D,3,0)</f>
        <v>Chairs</v>
      </c>
      <c r="M4641" s="6" t="s">
        <v>6451</v>
      </c>
      <c r="N4641" s="2">
        <v>8351</v>
      </c>
      <c r="O4641" s="2">
        <v>8033</v>
      </c>
      <c r="P4641" s="2">
        <v>6</v>
      </c>
      <c r="Q4641" s="7">
        <f>O4641*P4641</f>
        <v>48198</v>
      </c>
      <c r="R4641" s="7">
        <f>N4641*P4641</f>
        <v>50106</v>
      </c>
      <c r="S4641" s="2">
        <v>97</v>
      </c>
      <c r="T4641" s="8">
        <f>R4641+S4641</f>
        <v>50203</v>
      </c>
      <c r="U4641" s="8">
        <f>T4641-Q4641</f>
        <v>2005</v>
      </c>
      <c r="V4641" s="2" t="s">
        <v>33</v>
      </c>
      <c r="W4641" s="31">
        <f>IF(T4641&lt;5000,T4641*2%,IF(T4641&lt;25000,T4641*5%,IF(T4641&lt;50000,T4641*7%,IF(T4641&lt;100000,T4641*9%,IF(T4641&lt;250000,T4641*12%,T4641*15%)))))</f>
        <v>4518.2699999999995</v>
      </c>
    </row>
    <row r="4642" spans="1:23" x14ac:dyDescent="0.3">
      <c r="A4642" s="2" t="s">
        <v>2215</v>
      </c>
      <c r="B4642" s="4">
        <v>43286</v>
      </c>
      <c r="C4642" s="4">
        <v>43286</v>
      </c>
      <c r="D4642" s="2" t="s">
        <v>35</v>
      </c>
      <c r="E4642" s="2" t="s">
        <v>29</v>
      </c>
      <c r="F4642" s="2" t="s">
        <v>300</v>
      </c>
      <c r="G4642" s="5" t="str">
        <f>VLOOKUP(F4642,'Customer Info'!A:B,2,0)</f>
        <v>Toby</v>
      </c>
      <c r="H4642" s="5" t="str">
        <f>VLOOKUP(F4642,'Customer Info'!A:C,3,0)</f>
        <v>Braunhardt</v>
      </c>
      <c r="I4642" s="5" t="str">
        <f>VLOOKUP(F4642,'Customer Info'!A:E,5,0)</f>
        <v>Jiangyan</v>
      </c>
      <c r="J4642" s="2" t="s">
        <v>86</v>
      </c>
      <c r="K4642" s="6" t="str">
        <f>VLOOKUP(J4642,'Product Details'!B:C,2,0)</f>
        <v>Office_Supplies</v>
      </c>
      <c r="L4642" s="6" t="str">
        <f>VLOOKUP(J4642,'Product Details'!B:D,3,0)</f>
        <v>Storage</v>
      </c>
      <c r="M4642" s="6" t="s">
        <v>6507</v>
      </c>
      <c r="N4642" s="2">
        <v>25155</v>
      </c>
      <c r="O4642" s="2">
        <v>23753</v>
      </c>
      <c r="P4642" s="2">
        <v>2</v>
      </c>
      <c r="Q4642" s="7">
        <f>O4642*P4642</f>
        <v>47506</v>
      </c>
      <c r="R4642" s="7">
        <f>N4642*P4642</f>
        <v>50310</v>
      </c>
      <c r="S4642" s="2">
        <v>77</v>
      </c>
      <c r="T4642" s="8">
        <f>R4642+S4642</f>
        <v>50387</v>
      </c>
      <c r="U4642" s="8">
        <f>T4642-Q4642</f>
        <v>2881</v>
      </c>
      <c r="V4642" s="2" t="s">
        <v>63</v>
      </c>
      <c r="W4642" s="31">
        <f>IF(T4642&lt;5000,T4642*2%,IF(T4642&lt;25000,T4642*5%,IF(T4642&lt;50000,T4642*7%,IF(T4642&lt;100000,T4642*9%,IF(T4642&lt;250000,T4642*12%,T4642*15%)))))</f>
        <v>4534.83</v>
      </c>
    </row>
    <row r="4643" spans="1:23" x14ac:dyDescent="0.3">
      <c r="A4643" s="2" t="s">
        <v>2423</v>
      </c>
      <c r="B4643" s="4">
        <v>43564</v>
      </c>
      <c r="C4643" s="4">
        <v>43566</v>
      </c>
      <c r="D4643" s="2" t="s">
        <v>35</v>
      </c>
      <c r="E4643" s="2" t="s">
        <v>43</v>
      </c>
      <c r="F4643" s="2" t="s">
        <v>461</v>
      </c>
      <c r="G4643" s="5" t="str">
        <f>VLOOKUP(F4643,'Customer Info'!A:B,2,0)</f>
        <v>Roger</v>
      </c>
      <c r="H4643" s="5" t="str">
        <f>VLOOKUP(F4643,'Customer Info'!A:C,3,0)</f>
        <v>Barcio</v>
      </c>
      <c r="I4643" s="5" t="str">
        <f>VLOOKUP(F4643,'Customer Info'!A:E,5,0)</f>
        <v>Bremen</v>
      </c>
      <c r="J4643" s="2" t="s">
        <v>379</v>
      </c>
      <c r="K4643" s="6" t="str">
        <f>VLOOKUP(J4643,'Product Details'!B:C,2,0)</f>
        <v>Office_Supplies</v>
      </c>
      <c r="L4643" s="6" t="str">
        <f>VLOOKUP(J4643,'Product Details'!B:D,3,0)</f>
        <v>Fasteners</v>
      </c>
      <c r="M4643" s="6" t="s">
        <v>6558</v>
      </c>
      <c r="N4643" s="2">
        <v>25155</v>
      </c>
      <c r="O4643" s="2">
        <v>23753</v>
      </c>
      <c r="P4643" s="2">
        <v>2</v>
      </c>
      <c r="Q4643" s="7">
        <f>O4643*P4643</f>
        <v>47506</v>
      </c>
      <c r="R4643" s="7">
        <f>N4643*P4643</f>
        <v>50310</v>
      </c>
      <c r="S4643" s="2">
        <v>27</v>
      </c>
      <c r="T4643" s="8">
        <f>R4643+S4643</f>
        <v>50337</v>
      </c>
      <c r="U4643" s="8">
        <f>T4643-Q4643</f>
        <v>2831</v>
      </c>
      <c r="V4643" s="2" t="s">
        <v>33</v>
      </c>
      <c r="W4643" s="31">
        <f>IF(T4643&lt;5000,T4643*2%,IF(T4643&lt;25000,T4643*5%,IF(T4643&lt;50000,T4643*7%,IF(T4643&lt;100000,T4643*9%,IF(T4643&lt;250000,T4643*12%,T4643*15%)))))</f>
        <v>4530.33</v>
      </c>
    </row>
    <row r="4644" spans="1:23" x14ac:dyDescent="0.3">
      <c r="A4644" s="2" t="s">
        <v>3221</v>
      </c>
      <c r="B4644" s="4">
        <v>43327</v>
      </c>
      <c r="C4644" s="4">
        <v>43329</v>
      </c>
      <c r="D4644" s="2" t="s">
        <v>35</v>
      </c>
      <c r="E4644" s="2" t="s">
        <v>91</v>
      </c>
      <c r="F4644" s="2" t="s">
        <v>1231</v>
      </c>
      <c r="G4644" s="5" t="str">
        <f>VLOOKUP(F4644,'Customer Info'!A:B,2,0)</f>
        <v>Shirley</v>
      </c>
      <c r="H4644" s="5" t="str">
        <f>VLOOKUP(F4644,'Customer Info'!A:C,3,0)</f>
        <v>Jackson</v>
      </c>
      <c r="I4644" s="5" t="str">
        <f>VLOOKUP(F4644,'Customer Info'!A:E,5,0)</f>
        <v>Gold Coast</v>
      </c>
      <c r="J4644" s="2" t="s">
        <v>426</v>
      </c>
      <c r="K4644" s="6" t="str">
        <f>VLOOKUP(J4644,'Product Details'!B:C,2,0)</f>
        <v>Office_Supplies</v>
      </c>
      <c r="L4644" s="6" t="str">
        <f>VLOOKUP(J4644,'Product Details'!B:D,3,0)</f>
        <v>Storage</v>
      </c>
      <c r="M4644" s="6" t="s">
        <v>6504</v>
      </c>
      <c r="N4644" s="2">
        <v>8433</v>
      </c>
      <c r="O4644" s="2">
        <v>7801</v>
      </c>
      <c r="P4644" s="2">
        <v>6</v>
      </c>
      <c r="Q4644" s="7">
        <f>O4644*P4644</f>
        <v>46806</v>
      </c>
      <c r="R4644" s="7">
        <f>N4644*P4644</f>
        <v>50598</v>
      </c>
      <c r="S4644" s="2">
        <v>42</v>
      </c>
      <c r="T4644" s="8">
        <f>R4644+S4644</f>
        <v>50640</v>
      </c>
      <c r="U4644" s="8">
        <f>T4644-Q4644</f>
        <v>3834</v>
      </c>
      <c r="V4644" s="2" t="s">
        <v>33</v>
      </c>
      <c r="W4644" s="31">
        <f>IF(T4644&lt;5000,T4644*2%,IF(T4644&lt;25000,T4644*5%,IF(T4644&lt;50000,T4644*7%,IF(T4644&lt;100000,T4644*9%,IF(T4644&lt;250000,T4644*12%,T4644*15%)))))</f>
        <v>4557.5999999999995</v>
      </c>
    </row>
    <row r="4645" spans="1:23" x14ac:dyDescent="0.3">
      <c r="A4645" s="2" t="s">
        <v>1683</v>
      </c>
      <c r="B4645" s="4">
        <v>44036</v>
      </c>
      <c r="C4645" s="4">
        <v>44037</v>
      </c>
      <c r="D4645" s="2" t="s">
        <v>35</v>
      </c>
      <c r="E4645" s="2" t="s">
        <v>43</v>
      </c>
      <c r="F4645" s="2" t="s">
        <v>1005</v>
      </c>
      <c r="G4645" s="5" t="str">
        <f>VLOOKUP(F4645,'Customer Info'!A:B,2,0)</f>
        <v>Katrina</v>
      </c>
      <c r="H4645" s="5" t="str">
        <f>VLOOKUP(F4645,'Customer Info'!A:C,3,0)</f>
        <v>Bavinger</v>
      </c>
      <c r="I4645" s="5" t="str">
        <f>VLOOKUP(F4645,'Customer Info'!A:E,5,0)</f>
        <v>Melbourne</v>
      </c>
      <c r="J4645" s="2" t="s">
        <v>150</v>
      </c>
      <c r="K4645" s="6" t="str">
        <f>VLOOKUP(J4645,'Product Details'!B:C,2,0)</f>
        <v>Office_Supplies</v>
      </c>
      <c r="L4645" s="6" t="str">
        <f>VLOOKUP(J4645,'Product Details'!B:D,3,0)</f>
        <v>Appliances</v>
      </c>
      <c r="M4645" s="6" t="s">
        <v>6528</v>
      </c>
      <c r="N4645" s="2">
        <v>8433</v>
      </c>
      <c r="O4645" s="2">
        <v>7801</v>
      </c>
      <c r="P4645" s="2">
        <v>6</v>
      </c>
      <c r="Q4645" s="7">
        <f>O4645*P4645</f>
        <v>46806</v>
      </c>
      <c r="R4645" s="7">
        <f>N4645*P4645</f>
        <v>50598</v>
      </c>
      <c r="S4645" s="2">
        <v>23</v>
      </c>
      <c r="T4645" s="8">
        <f>R4645+S4645</f>
        <v>50621</v>
      </c>
      <c r="U4645" s="8">
        <f>T4645-Q4645</f>
        <v>3815</v>
      </c>
      <c r="V4645" s="2" t="s">
        <v>33</v>
      </c>
      <c r="W4645" s="31">
        <f>IF(T4645&lt;5000,T4645*2%,IF(T4645&lt;25000,T4645*5%,IF(T4645&lt;50000,T4645*7%,IF(T4645&lt;100000,T4645*9%,IF(T4645&lt;250000,T4645*12%,T4645*15%)))))</f>
        <v>4555.8899999999994</v>
      </c>
    </row>
    <row r="4646" spans="1:23" x14ac:dyDescent="0.3">
      <c r="A4646" s="2" t="s">
        <v>3438</v>
      </c>
      <c r="B4646" s="4">
        <v>43815</v>
      </c>
      <c r="C4646" s="4">
        <v>43815</v>
      </c>
      <c r="D4646" s="2" t="s">
        <v>35</v>
      </c>
      <c r="E4646" s="2" t="s">
        <v>29</v>
      </c>
      <c r="F4646" s="2" t="s">
        <v>249</v>
      </c>
      <c r="G4646" s="5" t="str">
        <f>VLOOKUP(F4646,'Customer Info'!A:B,2,0)</f>
        <v>Pamela</v>
      </c>
      <c r="H4646" s="5" t="str">
        <f>VLOOKUP(F4646,'Customer Info'!A:C,3,0)</f>
        <v>Coakley</v>
      </c>
      <c r="I4646" s="5" t="str">
        <f>VLOOKUP(F4646,'Customer Info'!A:E,5,0)</f>
        <v>Jakarta</v>
      </c>
      <c r="J4646" s="2" t="s">
        <v>56</v>
      </c>
      <c r="K4646" s="6" t="str">
        <f>VLOOKUP(J4646,'Product Details'!B:C,2,0)</f>
        <v>Technology</v>
      </c>
      <c r="L4646" s="6" t="str">
        <f>VLOOKUP(J4646,'Product Details'!B:D,3,0)</f>
        <v>Accessories</v>
      </c>
      <c r="M4646" s="6" t="s">
        <v>6410</v>
      </c>
      <c r="N4646" s="2">
        <v>6337</v>
      </c>
      <c r="O4646" s="2">
        <v>6215</v>
      </c>
      <c r="P4646" s="2">
        <v>8</v>
      </c>
      <c r="Q4646" s="7">
        <f>O4646*P4646</f>
        <v>49720</v>
      </c>
      <c r="R4646" s="7">
        <f>N4646*P4646</f>
        <v>50696</v>
      </c>
      <c r="S4646" s="2">
        <v>99</v>
      </c>
      <c r="T4646" s="8">
        <f>R4646+S4646</f>
        <v>50795</v>
      </c>
      <c r="U4646" s="8">
        <f>T4646-Q4646</f>
        <v>1075</v>
      </c>
      <c r="V4646" s="2" t="s">
        <v>33</v>
      </c>
      <c r="W4646" s="31">
        <f>IF(T4646&lt;5000,T4646*2%,IF(T4646&lt;25000,T4646*5%,IF(T4646&lt;50000,T4646*7%,IF(T4646&lt;100000,T4646*9%,IF(T4646&lt;250000,T4646*12%,T4646*15%)))))</f>
        <v>4571.55</v>
      </c>
    </row>
    <row r="4647" spans="1:23" x14ac:dyDescent="0.3">
      <c r="A4647" s="2" t="s">
        <v>3713</v>
      </c>
      <c r="B4647" s="4">
        <v>43980</v>
      </c>
      <c r="C4647" s="4">
        <v>43982</v>
      </c>
      <c r="D4647" s="2" t="s">
        <v>28</v>
      </c>
      <c r="E4647" s="2" t="s">
        <v>36</v>
      </c>
      <c r="F4647" s="2" t="s">
        <v>723</v>
      </c>
      <c r="G4647" s="5" t="str">
        <f>VLOOKUP(F4647,'Customer Info'!A:B,2,0)</f>
        <v>Sally</v>
      </c>
      <c r="H4647" s="5" t="str">
        <f>VLOOKUP(F4647,'Customer Info'!A:C,3,0)</f>
        <v>Hughsby</v>
      </c>
      <c r="I4647" s="5" t="str">
        <f>VLOOKUP(F4647,'Customer Info'!A:E,5,0)</f>
        <v>Depok</v>
      </c>
      <c r="J4647" s="2" t="s">
        <v>234</v>
      </c>
      <c r="K4647" s="6" t="str">
        <f>VLOOKUP(J4647,'Product Details'!B:C,2,0)</f>
        <v>Furniture</v>
      </c>
      <c r="L4647" s="6" t="str">
        <f>VLOOKUP(J4647,'Product Details'!B:D,3,0)</f>
        <v>Chairs</v>
      </c>
      <c r="M4647" s="6" t="s">
        <v>6411</v>
      </c>
      <c r="N4647" s="2">
        <v>6354</v>
      </c>
      <c r="O4647" s="2">
        <v>5769</v>
      </c>
      <c r="P4647" s="2">
        <v>8</v>
      </c>
      <c r="Q4647" s="7">
        <f>O4647*P4647</f>
        <v>46152</v>
      </c>
      <c r="R4647" s="7">
        <f>N4647*P4647</f>
        <v>50832</v>
      </c>
      <c r="S4647" s="2">
        <v>47</v>
      </c>
      <c r="T4647" s="8">
        <f>R4647+S4647</f>
        <v>50879</v>
      </c>
      <c r="U4647" s="8">
        <f>T4647-Q4647</f>
        <v>4727</v>
      </c>
      <c r="V4647" s="2" t="s">
        <v>63</v>
      </c>
      <c r="W4647" s="31">
        <f>IF(T4647&lt;5000,T4647*2%,IF(T4647&lt;25000,T4647*5%,IF(T4647&lt;50000,T4647*7%,IF(T4647&lt;100000,T4647*9%,IF(T4647&lt;250000,T4647*12%,T4647*15%)))))</f>
        <v>4579.1099999999997</v>
      </c>
    </row>
    <row r="4648" spans="1:23" x14ac:dyDescent="0.3">
      <c r="A4648" s="2" t="s">
        <v>3363</v>
      </c>
      <c r="B4648" s="4">
        <v>43677</v>
      </c>
      <c r="C4648" s="4">
        <v>43679</v>
      </c>
      <c r="D4648" s="2" t="s">
        <v>35</v>
      </c>
      <c r="E4648" s="2" t="s">
        <v>43</v>
      </c>
      <c r="F4648" s="2" t="s">
        <v>861</v>
      </c>
      <c r="G4648" s="5" t="str">
        <f>VLOOKUP(F4648,'Customer Info'!A:B,2,0)</f>
        <v>Harold</v>
      </c>
      <c r="H4648" s="5" t="str">
        <f>VLOOKUP(F4648,'Customer Info'!A:C,3,0)</f>
        <v>Dahlen</v>
      </c>
      <c r="I4648" s="5" t="str">
        <f>VLOOKUP(F4648,'Customer Info'!A:E,5,0)</f>
        <v>Jakarta</v>
      </c>
      <c r="J4648" s="2" t="s">
        <v>245</v>
      </c>
      <c r="K4648" s="6" t="str">
        <f>VLOOKUP(J4648,'Product Details'!B:C,2,0)</f>
        <v>Office_Supplies</v>
      </c>
      <c r="L4648" s="6" t="str">
        <f>VLOOKUP(J4648,'Product Details'!B:D,3,0)</f>
        <v>Envelopes</v>
      </c>
      <c r="M4648" s="6" t="s">
        <v>6427</v>
      </c>
      <c r="N4648" s="2">
        <v>25658</v>
      </c>
      <c r="O4648" s="2">
        <v>24466</v>
      </c>
      <c r="P4648" s="2">
        <v>2</v>
      </c>
      <c r="Q4648" s="7">
        <f>O4648*P4648</f>
        <v>48932</v>
      </c>
      <c r="R4648" s="7">
        <f>N4648*P4648</f>
        <v>51316</v>
      </c>
      <c r="S4648" s="2">
        <v>33</v>
      </c>
      <c r="T4648" s="8">
        <f>R4648+S4648</f>
        <v>51349</v>
      </c>
      <c r="U4648" s="8">
        <f>T4648-Q4648</f>
        <v>2417</v>
      </c>
      <c r="V4648" s="2" t="s">
        <v>63</v>
      </c>
      <c r="W4648" s="31">
        <f>IF(T4648&lt;5000,T4648*2%,IF(T4648&lt;25000,T4648*5%,IF(T4648&lt;50000,T4648*7%,IF(T4648&lt;100000,T4648*9%,IF(T4648&lt;250000,T4648*12%,T4648*15%)))))</f>
        <v>4621.41</v>
      </c>
    </row>
    <row r="4649" spans="1:23" x14ac:dyDescent="0.3">
      <c r="A4649" s="2" t="s">
        <v>87</v>
      </c>
      <c r="B4649" s="4">
        <v>43404</v>
      </c>
      <c r="C4649" s="4">
        <v>43405</v>
      </c>
      <c r="D4649" s="2" t="s">
        <v>28</v>
      </c>
      <c r="E4649" s="2" t="s">
        <v>36</v>
      </c>
      <c r="F4649" s="2" t="s">
        <v>88</v>
      </c>
      <c r="G4649" s="5" t="str">
        <f>VLOOKUP(F4649,'Customer Info'!A:B,2,0)</f>
        <v>Dennis</v>
      </c>
      <c r="H4649" s="5" t="str">
        <f>VLOOKUP(F4649,'Customer Info'!A:C,3,0)</f>
        <v>Pardue</v>
      </c>
      <c r="I4649" s="5" t="str">
        <f>VLOOKUP(F4649,'Customer Info'!A:E,5,0)</f>
        <v>Wollongong</v>
      </c>
      <c r="J4649" s="2" t="s">
        <v>89</v>
      </c>
      <c r="K4649" s="6" t="str">
        <f>VLOOKUP(J4649,'Product Details'!B:C,2,0)</f>
        <v>Office_Supplies</v>
      </c>
      <c r="L4649" s="6" t="str">
        <f>VLOOKUP(J4649,'Product Details'!B:D,3,0)</f>
        <v>Paper</v>
      </c>
      <c r="M4649" s="6" t="s">
        <v>6568</v>
      </c>
      <c r="N4649" s="2">
        <v>8617</v>
      </c>
      <c r="O4649" s="2">
        <v>7900</v>
      </c>
      <c r="P4649" s="2">
        <v>6</v>
      </c>
      <c r="Q4649" s="7">
        <f>O4649*P4649</f>
        <v>47400</v>
      </c>
      <c r="R4649" s="7">
        <f>N4649*P4649</f>
        <v>51702</v>
      </c>
      <c r="S4649" s="2">
        <v>40</v>
      </c>
      <c r="T4649" s="8">
        <f>R4649+S4649</f>
        <v>51742</v>
      </c>
      <c r="U4649" s="8">
        <f>T4649-Q4649</f>
        <v>4342</v>
      </c>
      <c r="V4649" s="2" t="s">
        <v>33</v>
      </c>
      <c r="W4649" s="31">
        <f>IF(T4649&lt;5000,T4649*2%,IF(T4649&lt;25000,T4649*5%,IF(T4649&lt;50000,T4649*7%,IF(T4649&lt;100000,T4649*9%,IF(T4649&lt;250000,T4649*12%,T4649*15%)))))</f>
        <v>4656.78</v>
      </c>
    </row>
    <row r="4650" spans="1:23" x14ac:dyDescent="0.3">
      <c r="A4650" s="2" t="s">
        <v>4821</v>
      </c>
      <c r="B4650" s="4">
        <v>43281</v>
      </c>
      <c r="C4650" s="4">
        <v>43281</v>
      </c>
      <c r="D4650" s="2" t="s">
        <v>28</v>
      </c>
      <c r="E4650" s="2" t="s">
        <v>36</v>
      </c>
      <c r="F4650" s="2" t="s">
        <v>287</v>
      </c>
      <c r="G4650" s="5" t="str">
        <f>VLOOKUP(F4650,'Customer Info'!A:B,2,0)</f>
        <v>Todd</v>
      </c>
      <c r="H4650" s="5" t="str">
        <f>VLOOKUP(F4650,'Customer Info'!A:C,3,0)</f>
        <v>Sumrall</v>
      </c>
      <c r="I4650" s="5" t="str">
        <f>VLOOKUP(F4650,'Customer Info'!A:E,5,0)</f>
        <v>Yangzhou</v>
      </c>
      <c r="J4650" s="2" t="s">
        <v>632</v>
      </c>
      <c r="K4650" s="6" t="str">
        <f>VLOOKUP(J4650,'Product Details'!B:C,2,0)</f>
        <v>Office_Supplies</v>
      </c>
      <c r="L4650" s="6" t="str">
        <f>VLOOKUP(J4650,'Product Details'!B:D,3,0)</f>
        <v>Appliances</v>
      </c>
      <c r="M4650" s="6" t="s">
        <v>6499</v>
      </c>
      <c r="N4650" s="2">
        <v>4704</v>
      </c>
      <c r="O4650" s="2">
        <v>4361</v>
      </c>
      <c r="P4650" s="2">
        <v>11</v>
      </c>
      <c r="Q4650" s="7">
        <f>O4650*P4650</f>
        <v>47971</v>
      </c>
      <c r="R4650" s="7">
        <f>N4650*P4650</f>
        <v>51744</v>
      </c>
      <c r="S4650" s="2">
        <v>35</v>
      </c>
      <c r="T4650" s="8">
        <f>R4650+S4650</f>
        <v>51779</v>
      </c>
      <c r="U4650" s="8">
        <f>T4650-Q4650</f>
        <v>3808</v>
      </c>
      <c r="V4650" s="2" t="s">
        <v>33</v>
      </c>
      <c r="W4650" s="31">
        <f>IF(T4650&lt;5000,T4650*2%,IF(T4650&lt;25000,T4650*5%,IF(T4650&lt;50000,T4650*7%,IF(T4650&lt;100000,T4650*9%,IF(T4650&lt;250000,T4650*12%,T4650*15%)))))</f>
        <v>4660.1099999999997</v>
      </c>
    </row>
    <row r="4651" spans="1:23" x14ac:dyDescent="0.3">
      <c r="A4651" s="2" t="s">
        <v>3823</v>
      </c>
      <c r="B4651" s="4">
        <v>44095</v>
      </c>
      <c r="C4651" s="4">
        <v>44097</v>
      </c>
      <c r="D4651" s="2" t="s">
        <v>28</v>
      </c>
      <c r="E4651" s="2" t="s">
        <v>29</v>
      </c>
      <c r="F4651" s="2" t="s">
        <v>447</v>
      </c>
      <c r="G4651" s="5" t="str">
        <f>VLOOKUP(F4651,'Customer Info'!A:B,2,0)</f>
        <v>Lisa</v>
      </c>
      <c r="H4651" s="5" t="str">
        <f>VLOOKUP(F4651,'Customer Info'!A:C,3,0)</f>
        <v>DeCherney</v>
      </c>
      <c r="I4651" s="5" t="str">
        <f>VLOOKUP(F4651,'Customer Info'!A:E,5,0)</f>
        <v>Ningbo</v>
      </c>
      <c r="J4651" s="2" t="s">
        <v>237</v>
      </c>
      <c r="K4651" s="6" t="str">
        <f>VLOOKUP(J4651,'Product Details'!B:C,2,0)</f>
        <v>Furniture</v>
      </c>
      <c r="L4651" s="6" t="str">
        <f>VLOOKUP(J4651,'Product Details'!B:D,3,0)</f>
        <v>Furnishings</v>
      </c>
      <c r="M4651" s="6" t="s">
        <v>6500</v>
      </c>
      <c r="N4651" s="2">
        <v>8665</v>
      </c>
      <c r="O4651" s="2">
        <v>7723</v>
      </c>
      <c r="P4651" s="2">
        <v>6</v>
      </c>
      <c r="Q4651" s="7">
        <f>O4651*P4651</f>
        <v>46338</v>
      </c>
      <c r="R4651" s="7">
        <f>N4651*P4651</f>
        <v>51990</v>
      </c>
      <c r="S4651" s="2">
        <v>24</v>
      </c>
      <c r="T4651" s="8">
        <f>R4651+S4651</f>
        <v>52014</v>
      </c>
      <c r="U4651" s="8">
        <f>T4651-Q4651</f>
        <v>5676</v>
      </c>
      <c r="V4651" s="2" t="s">
        <v>30</v>
      </c>
      <c r="W4651" s="31">
        <f>IF(T4651&lt;5000,T4651*2%,IF(T4651&lt;25000,T4651*5%,IF(T4651&lt;50000,T4651*7%,IF(T4651&lt;100000,T4651*9%,IF(T4651&lt;250000,T4651*12%,T4651*15%)))))</f>
        <v>4681.26</v>
      </c>
    </row>
    <row r="4652" spans="1:23" x14ac:dyDescent="0.3">
      <c r="A4652" s="2" t="s">
        <v>4846</v>
      </c>
      <c r="B4652" s="4">
        <v>43325</v>
      </c>
      <c r="C4652" s="4">
        <v>43327</v>
      </c>
      <c r="D4652" s="2" t="s">
        <v>35</v>
      </c>
      <c r="E4652" s="2" t="s">
        <v>48</v>
      </c>
      <c r="F4652" s="2" t="s">
        <v>953</v>
      </c>
      <c r="G4652" s="5" t="str">
        <f>VLOOKUP(F4652,'Customer Info'!A:B,2,0)</f>
        <v>Jill</v>
      </c>
      <c r="H4652" s="5" t="str">
        <f>VLOOKUP(F4652,'Customer Info'!A:C,3,0)</f>
        <v>Fjeld</v>
      </c>
      <c r="I4652" s="5" t="str">
        <f>VLOOKUP(F4652,'Customer Info'!A:E,5,0)</f>
        <v>Wollongong</v>
      </c>
      <c r="J4652" s="2" t="s">
        <v>310</v>
      </c>
      <c r="K4652" s="6" t="str">
        <f>VLOOKUP(J4652,'Product Details'!B:C,2,0)</f>
        <v>Technology</v>
      </c>
      <c r="L4652" s="6" t="str">
        <f>VLOOKUP(J4652,'Product Details'!B:D,3,0)</f>
        <v>Copiers</v>
      </c>
      <c r="M4652" s="6" t="s">
        <v>6481</v>
      </c>
      <c r="N4652" s="2">
        <v>8686</v>
      </c>
      <c r="O4652" s="2">
        <v>8035</v>
      </c>
      <c r="P4652" s="2">
        <v>6</v>
      </c>
      <c r="Q4652" s="7">
        <f>O4652*P4652</f>
        <v>48210</v>
      </c>
      <c r="R4652" s="7">
        <f>N4652*P4652</f>
        <v>52116</v>
      </c>
      <c r="S4652" s="2">
        <v>40</v>
      </c>
      <c r="T4652" s="8">
        <f>R4652+S4652</f>
        <v>52156</v>
      </c>
      <c r="U4652" s="8">
        <f>T4652-Q4652</f>
        <v>3946</v>
      </c>
      <c r="V4652" s="2" t="s">
        <v>33</v>
      </c>
      <c r="W4652" s="31">
        <f>IF(T4652&lt;5000,T4652*2%,IF(T4652&lt;25000,T4652*5%,IF(T4652&lt;50000,T4652*7%,IF(T4652&lt;100000,T4652*9%,IF(T4652&lt;250000,T4652*12%,T4652*15%)))))</f>
        <v>4694.04</v>
      </c>
    </row>
    <row r="4653" spans="1:23" x14ac:dyDescent="0.3">
      <c r="A4653" s="2" t="s">
        <v>831</v>
      </c>
      <c r="B4653" s="4">
        <v>43396</v>
      </c>
      <c r="C4653" s="4">
        <v>43397</v>
      </c>
      <c r="D4653" s="2" t="s">
        <v>35</v>
      </c>
      <c r="E4653" s="2" t="s">
        <v>43</v>
      </c>
      <c r="F4653" s="2" t="s">
        <v>703</v>
      </c>
      <c r="G4653" s="5" t="str">
        <f>VLOOKUP(F4653,'Customer Info'!A:B,2,0)</f>
        <v>Eric</v>
      </c>
      <c r="H4653" s="5" t="str">
        <f>VLOOKUP(F4653,'Customer Info'!A:C,3,0)</f>
        <v>Barreto</v>
      </c>
      <c r="I4653" s="5" t="str">
        <f>VLOOKUP(F4653,'Customer Info'!A:E,5,0)</f>
        <v>Liaoyang</v>
      </c>
      <c r="J4653" s="2" t="s">
        <v>386</v>
      </c>
      <c r="K4653" s="6" t="str">
        <f>VLOOKUP(J4653,'Product Details'!B:C,2,0)</f>
        <v>Office_Supplies</v>
      </c>
      <c r="L4653" s="6" t="str">
        <f>VLOOKUP(J4653,'Product Details'!B:D,3,0)</f>
        <v>Fasteners</v>
      </c>
      <c r="M4653" s="6" t="s">
        <v>6538</v>
      </c>
      <c r="N4653" s="2">
        <v>8738</v>
      </c>
      <c r="O4653" s="2">
        <v>8162</v>
      </c>
      <c r="P4653" s="2">
        <v>6</v>
      </c>
      <c r="Q4653" s="7">
        <f>O4653*P4653</f>
        <v>48972</v>
      </c>
      <c r="R4653" s="7">
        <f>N4653*P4653</f>
        <v>52428</v>
      </c>
      <c r="S4653" s="2">
        <v>66</v>
      </c>
      <c r="T4653" s="8">
        <f>R4653+S4653</f>
        <v>52494</v>
      </c>
      <c r="U4653" s="8">
        <f>T4653-Q4653</f>
        <v>3522</v>
      </c>
      <c r="V4653" s="2" t="s">
        <v>33</v>
      </c>
      <c r="W4653" s="31">
        <f>IF(T4653&lt;5000,T4653*2%,IF(T4653&lt;25000,T4653*5%,IF(T4653&lt;50000,T4653*7%,IF(T4653&lt;100000,T4653*9%,IF(T4653&lt;250000,T4653*12%,T4653*15%)))))</f>
        <v>4724.46</v>
      </c>
    </row>
    <row r="4654" spans="1:23" x14ac:dyDescent="0.3">
      <c r="A4654" s="2" t="s">
        <v>968</v>
      </c>
      <c r="B4654" s="4">
        <v>43672</v>
      </c>
      <c r="C4654" s="4">
        <v>43672</v>
      </c>
      <c r="D4654" s="2" t="s">
        <v>28</v>
      </c>
      <c r="E4654" s="2" t="s">
        <v>48</v>
      </c>
      <c r="F4654" s="2" t="s">
        <v>969</v>
      </c>
      <c r="G4654" s="5" t="str">
        <f>VLOOKUP(F4654,'Customer Info'!A:B,2,0)</f>
        <v>Mitch</v>
      </c>
      <c r="H4654" s="5" t="str">
        <f>VLOOKUP(F4654,'Customer Info'!A:C,3,0)</f>
        <v>Willingham</v>
      </c>
      <c r="I4654" s="5" t="str">
        <f>VLOOKUP(F4654,'Customer Info'!A:E,5,0)</f>
        <v>Berlin</v>
      </c>
      <c r="J4654" s="2" t="s">
        <v>214</v>
      </c>
      <c r="K4654" s="6" t="str">
        <f>VLOOKUP(J4654,'Product Details'!B:C,2,0)</f>
        <v>Technology</v>
      </c>
      <c r="L4654" s="6" t="str">
        <f>VLOOKUP(J4654,'Product Details'!B:D,3,0)</f>
        <v>Machines</v>
      </c>
      <c r="M4654" s="6" t="s">
        <v>6437</v>
      </c>
      <c r="N4654" s="2">
        <v>8752</v>
      </c>
      <c r="O4654" s="2">
        <v>7877</v>
      </c>
      <c r="P4654" s="2">
        <v>6</v>
      </c>
      <c r="Q4654" s="7">
        <f>O4654*P4654</f>
        <v>47262</v>
      </c>
      <c r="R4654" s="7">
        <f>N4654*P4654</f>
        <v>52512</v>
      </c>
      <c r="S4654" s="2">
        <v>92</v>
      </c>
      <c r="T4654" s="8">
        <f>R4654+S4654</f>
        <v>52604</v>
      </c>
      <c r="U4654" s="8">
        <f>T4654-Q4654</f>
        <v>5342</v>
      </c>
      <c r="V4654" s="2" t="s">
        <v>30</v>
      </c>
      <c r="W4654" s="31">
        <f>IF(T4654&lt;5000,T4654*2%,IF(T4654&lt;25000,T4654*5%,IF(T4654&lt;50000,T4654*7%,IF(T4654&lt;100000,T4654*9%,IF(T4654&lt;250000,T4654*12%,T4654*15%)))))</f>
        <v>4734.3599999999997</v>
      </c>
    </row>
    <row r="4655" spans="1:23" x14ac:dyDescent="0.3">
      <c r="A4655" s="2" t="s">
        <v>2894</v>
      </c>
      <c r="B4655" s="4">
        <v>43287</v>
      </c>
      <c r="C4655" s="4">
        <v>43288</v>
      </c>
      <c r="D4655" s="2" t="s">
        <v>35</v>
      </c>
      <c r="E4655" s="2" t="s">
        <v>36</v>
      </c>
      <c r="F4655" s="2" t="s">
        <v>744</v>
      </c>
      <c r="G4655" s="5" t="str">
        <f>VLOOKUP(F4655,'Customer Info'!A:B,2,0)</f>
        <v>Thomas</v>
      </c>
      <c r="H4655" s="5" t="str">
        <f>VLOOKUP(F4655,'Customer Info'!A:C,3,0)</f>
        <v>Brumley</v>
      </c>
      <c r="I4655" s="5" t="str">
        <f>VLOOKUP(F4655,'Customer Info'!A:E,5,0)</f>
        <v>Launceston</v>
      </c>
      <c r="J4655" s="2" t="s">
        <v>341</v>
      </c>
      <c r="K4655" s="6" t="str">
        <f>VLOOKUP(J4655,'Product Details'!B:C,2,0)</f>
        <v>Technology</v>
      </c>
      <c r="L4655" s="6" t="str">
        <f>VLOOKUP(J4655,'Product Details'!B:D,3,0)</f>
        <v>Copiers</v>
      </c>
      <c r="M4655" s="6" t="s">
        <v>6480</v>
      </c>
      <c r="N4655" s="2">
        <v>5848</v>
      </c>
      <c r="O4655" s="2">
        <v>5214</v>
      </c>
      <c r="P4655" s="2">
        <v>9</v>
      </c>
      <c r="Q4655" s="7">
        <f>O4655*P4655</f>
        <v>46926</v>
      </c>
      <c r="R4655" s="7">
        <f>N4655*P4655</f>
        <v>52632</v>
      </c>
      <c r="S4655" s="2">
        <v>72</v>
      </c>
      <c r="T4655" s="8">
        <f>R4655+S4655</f>
        <v>52704</v>
      </c>
      <c r="U4655" s="8">
        <f>T4655-Q4655</f>
        <v>5778</v>
      </c>
      <c r="V4655" s="2" t="s">
        <v>33</v>
      </c>
      <c r="W4655" s="31">
        <f>IF(T4655&lt;5000,T4655*2%,IF(T4655&lt;25000,T4655*5%,IF(T4655&lt;50000,T4655*7%,IF(T4655&lt;100000,T4655*9%,IF(T4655&lt;250000,T4655*12%,T4655*15%)))))</f>
        <v>4743.3599999999997</v>
      </c>
    </row>
    <row r="4656" spans="1:23" x14ac:dyDescent="0.3">
      <c r="A4656" s="2" t="s">
        <v>1166</v>
      </c>
      <c r="B4656" s="4">
        <v>43499</v>
      </c>
      <c r="C4656" s="4">
        <v>43500</v>
      </c>
      <c r="D4656" s="2" t="s">
        <v>35</v>
      </c>
      <c r="E4656" s="2" t="s">
        <v>91</v>
      </c>
      <c r="F4656" s="2" t="s">
        <v>585</v>
      </c>
      <c r="G4656" s="5" t="str">
        <f>VLOOKUP(F4656,'Customer Info'!A:B,2,0)</f>
        <v>Laurel</v>
      </c>
      <c r="H4656" s="5" t="str">
        <f>VLOOKUP(F4656,'Customer Info'!A:C,3,0)</f>
        <v>Elliston</v>
      </c>
      <c r="I4656" s="5" t="str">
        <f>VLOOKUP(F4656,'Customer Info'!A:E,5,0)</f>
        <v>Tasikmalaya</v>
      </c>
      <c r="J4656" s="2" t="s">
        <v>1167</v>
      </c>
      <c r="K4656" s="6" t="str">
        <f>VLOOKUP(J4656,'Product Details'!B:C,2,0)</f>
        <v>Office_Supplies</v>
      </c>
      <c r="L4656" s="6" t="str">
        <f>VLOOKUP(J4656,'Product Details'!B:D,3,0)</f>
        <v>Supplies</v>
      </c>
      <c r="M4656" s="6" t="s">
        <v>6444</v>
      </c>
      <c r="N4656" s="2">
        <v>7534</v>
      </c>
      <c r="O4656" s="2">
        <v>7106</v>
      </c>
      <c r="P4656" s="2">
        <v>7</v>
      </c>
      <c r="Q4656" s="7">
        <f>O4656*P4656</f>
        <v>49742</v>
      </c>
      <c r="R4656" s="7">
        <f>N4656*P4656</f>
        <v>52738</v>
      </c>
      <c r="S4656" s="2">
        <v>63</v>
      </c>
      <c r="T4656" s="8">
        <f>R4656+S4656</f>
        <v>52801</v>
      </c>
      <c r="U4656" s="8">
        <f>T4656-Q4656</f>
        <v>3059</v>
      </c>
      <c r="V4656" s="2" t="s">
        <v>33</v>
      </c>
      <c r="W4656" s="31">
        <f>IF(T4656&lt;5000,T4656*2%,IF(T4656&lt;25000,T4656*5%,IF(T4656&lt;50000,T4656*7%,IF(T4656&lt;100000,T4656*9%,IF(T4656&lt;250000,T4656*12%,T4656*15%)))))</f>
        <v>4752.09</v>
      </c>
    </row>
    <row r="4657" spans="1:23" x14ac:dyDescent="0.3">
      <c r="A4657" s="2" t="s">
        <v>429</v>
      </c>
      <c r="B4657" s="4">
        <v>43281</v>
      </c>
      <c r="C4657" s="4">
        <v>43283</v>
      </c>
      <c r="D4657" s="2" t="s">
        <v>35</v>
      </c>
      <c r="E4657" s="2" t="s">
        <v>91</v>
      </c>
      <c r="F4657" s="2" t="s">
        <v>430</v>
      </c>
      <c r="G4657" s="5" t="str">
        <f>VLOOKUP(F4657,'Customer Info'!A:B,2,0)</f>
        <v>Dennis</v>
      </c>
      <c r="H4657" s="5" t="str">
        <f>VLOOKUP(F4657,'Customer Info'!A:C,3,0)</f>
        <v>Pardue</v>
      </c>
      <c r="I4657" s="5" t="str">
        <f>VLOOKUP(F4657,'Customer Info'!A:E,5,0)</f>
        <v>Pekalongan</v>
      </c>
      <c r="J4657" s="2" t="s">
        <v>293</v>
      </c>
      <c r="K4657" s="6" t="str">
        <f>VLOOKUP(J4657,'Product Details'!B:C,2,0)</f>
        <v>Furniture</v>
      </c>
      <c r="L4657" s="6" t="str">
        <f>VLOOKUP(J4657,'Product Details'!B:D,3,0)</f>
        <v>Bookcases</v>
      </c>
      <c r="M4657" s="6" t="s">
        <v>6509</v>
      </c>
      <c r="N4657" s="2">
        <v>7534</v>
      </c>
      <c r="O4657" s="2">
        <v>7106</v>
      </c>
      <c r="P4657" s="2">
        <v>7</v>
      </c>
      <c r="Q4657" s="7">
        <f>O4657*P4657</f>
        <v>49742</v>
      </c>
      <c r="R4657" s="7">
        <f>N4657*P4657</f>
        <v>52738</v>
      </c>
      <c r="S4657" s="2">
        <v>54</v>
      </c>
      <c r="T4657" s="8">
        <f>R4657+S4657</f>
        <v>52792</v>
      </c>
      <c r="U4657" s="8">
        <f>T4657-Q4657</f>
        <v>3050</v>
      </c>
      <c r="V4657" s="2" t="s">
        <v>33</v>
      </c>
      <c r="W4657" s="31">
        <f>IF(T4657&lt;5000,T4657*2%,IF(T4657&lt;25000,T4657*5%,IF(T4657&lt;50000,T4657*7%,IF(T4657&lt;100000,T4657*9%,IF(T4657&lt;250000,T4657*12%,T4657*15%)))))</f>
        <v>4751.28</v>
      </c>
    </row>
    <row r="4658" spans="1:23" x14ac:dyDescent="0.3">
      <c r="A4658" s="2" t="s">
        <v>2854</v>
      </c>
      <c r="B4658" s="4">
        <v>43398</v>
      </c>
      <c r="C4658" s="4">
        <v>43400</v>
      </c>
      <c r="D4658" s="2" t="s">
        <v>35</v>
      </c>
      <c r="E4658" s="2" t="s">
        <v>36</v>
      </c>
      <c r="F4658" s="2" t="s">
        <v>914</v>
      </c>
      <c r="G4658" s="5" t="str">
        <f>VLOOKUP(F4658,'Customer Info'!A:B,2,0)</f>
        <v>Jennifer</v>
      </c>
      <c r="H4658" s="5" t="str">
        <f>VLOOKUP(F4658,'Customer Info'!A:C,3,0)</f>
        <v>Halladay</v>
      </c>
      <c r="I4658" s="5" t="str">
        <f>VLOOKUP(F4658,'Customer Info'!A:E,5,0)</f>
        <v>Bielefeld</v>
      </c>
      <c r="J4658" s="2" t="s">
        <v>388</v>
      </c>
      <c r="K4658" s="6" t="str">
        <f>VLOOKUP(J4658,'Product Details'!B:C,2,0)</f>
        <v>Furniture</v>
      </c>
      <c r="L4658" s="6" t="str">
        <f>VLOOKUP(J4658,'Product Details'!B:D,3,0)</f>
        <v>Tables</v>
      </c>
      <c r="M4658" s="6" t="s">
        <v>6474</v>
      </c>
      <c r="N4658" s="2">
        <v>7534</v>
      </c>
      <c r="O4658" s="2">
        <v>7106</v>
      </c>
      <c r="P4658" s="2">
        <v>7</v>
      </c>
      <c r="Q4658" s="7">
        <f>O4658*P4658</f>
        <v>49742</v>
      </c>
      <c r="R4658" s="7">
        <f>N4658*P4658</f>
        <v>52738</v>
      </c>
      <c r="S4658" s="2">
        <v>52</v>
      </c>
      <c r="T4658" s="8">
        <f>R4658+S4658</f>
        <v>52790</v>
      </c>
      <c r="U4658" s="8">
        <f>T4658-Q4658</f>
        <v>3048</v>
      </c>
      <c r="V4658" s="2" t="s">
        <v>33</v>
      </c>
      <c r="W4658" s="31">
        <f>IF(T4658&lt;5000,T4658*2%,IF(T4658&lt;25000,T4658*5%,IF(T4658&lt;50000,T4658*7%,IF(T4658&lt;100000,T4658*9%,IF(T4658&lt;250000,T4658*12%,T4658*15%)))))</f>
        <v>4751.0999999999995</v>
      </c>
    </row>
    <row r="4659" spans="1:23" x14ac:dyDescent="0.3">
      <c r="A4659" s="2" t="s">
        <v>2685</v>
      </c>
      <c r="B4659" s="4">
        <v>43872</v>
      </c>
      <c r="C4659" s="4">
        <v>43874</v>
      </c>
      <c r="D4659" s="2" t="s">
        <v>35</v>
      </c>
      <c r="E4659" s="2" t="s">
        <v>91</v>
      </c>
      <c r="F4659" s="2" t="s">
        <v>157</v>
      </c>
      <c r="G4659" s="5" t="str">
        <f>VLOOKUP(F4659,'Customer Info'!A:B,2,0)</f>
        <v>Patrick</v>
      </c>
      <c r="H4659" s="5" t="str">
        <f>VLOOKUP(F4659,'Customer Info'!A:C,3,0)</f>
        <v>Bzostek</v>
      </c>
      <c r="I4659" s="5" t="str">
        <f>VLOOKUP(F4659,'Customer Info'!A:E,5,0)</f>
        <v>Krefeld</v>
      </c>
      <c r="J4659" s="2" t="s">
        <v>134</v>
      </c>
      <c r="K4659" s="6" t="e">
        <f>VLOOKUP(J4659,'Product Details'!B:C,2,0)</f>
        <v>#N/A</v>
      </c>
      <c r="L4659" s="6" t="e">
        <f>VLOOKUP(J4659,'Product Details'!B:D,3,0)</f>
        <v>#N/A</v>
      </c>
      <c r="M4659" s="6" t="e">
        <v>#N/A</v>
      </c>
      <c r="N4659" s="2">
        <v>7534</v>
      </c>
      <c r="O4659" s="2">
        <v>7106</v>
      </c>
      <c r="P4659" s="2">
        <v>7</v>
      </c>
      <c r="Q4659" s="7">
        <f>O4659*P4659</f>
        <v>49742</v>
      </c>
      <c r="R4659" s="7">
        <f>N4659*P4659</f>
        <v>52738</v>
      </c>
      <c r="S4659" s="2">
        <v>37</v>
      </c>
      <c r="T4659" s="8">
        <f>R4659+S4659</f>
        <v>52775</v>
      </c>
      <c r="U4659" s="8">
        <f>T4659-Q4659</f>
        <v>3033</v>
      </c>
      <c r="V4659" s="2" t="s">
        <v>33</v>
      </c>
      <c r="W4659" s="31">
        <f>IF(T4659&lt;5000,T4659*2%,IF(T4659&lt;25000,T4659*5%,IF(T4659&lt;50000,T4659*7%,IF(T4659&lt;100000,T4659*9%,IF(T4659&lt;250000,T4659*12%,T4659*15%)))))</f>
        <v>4749.75</v>
      </c>
    </row>
    <row r="4660" spans="1:23" x14ac:dyDescent="0.3">
      <c r="A4660" s="2" t="s">
        <v>3308</v>
      </c>
      <c r="B4660" s="4">
        <v>43562</v>
      </c>
      <c r="C4660" s="4">
        <v>43564</v>
      </c>
      <c r="D4660" s="2" t="s">
        <v>28</v>
      </c>
      <c r="E4660" s="2" t="s">
        <v>68</v>
      </c>
      <c r="F4660" s="2" t="s">
        <v>459</v>
      </c>
      <c r="G4660" s="5" t="str">
        <f>VLOOKUP(F4660,'Customer Info'!A:B,2,0)</f>
        <v>Alex</v>
      </c>
      <c r="H4660" s="5" t="str">
        <f>VLOOKUP(F4660,'Customer Info'!A:C,3,0)</f>
        <v>Avila</v>
      </c>
      <c r="I4660" s="5" t="str">
        <f>VLOOKUP(F4660,'Customer Info'!A:E,5,0)</f>
        <v>Agra</v>
      </c>
      <c r="J4660" s="2" t="s">
        <v>492</v>
      </c>
      <c r="K4660" s="6" t="str">
        <f>VLOOKUP(J4660,'Product Details'!B:C,2,0)</f>
        <v>Office_Supplies</v>
      </c>
      <c r="L4660" s="6" t="str">
        <f>VLOOKUP(J4660,'Product Details'!B:D,3,0)</f>
        <v>Binders</v>
      </c>
      <c r="M4660" s="6" t="s">
        <v>6489</v>
      </c>
      <c r="N4660" s="2">
        <v>4808</v>
      </c>
      <c r="O4660" s="2">
        <v>4453</v>
      </c>
      <c r="P4660" s="2">
        <v>11</v>
      </c>
      <c r="Q4660" s="7">
        <f>O4660*P4660</f>
        <v>48983</v>
      </c>
      <c r="R4660" s="7">
        <f>N4660*P4660</f>
        <v>52888</v>
      </c>
      <c r="S4660" s="2">
        <v>61</v>
      </c>
      <c r="T4660" s="8">
        <f>R4660+S4660</f>
        <v>52949</v>
      </c>
      <c r="U4660" s="8">
        <f>T4660-Q4660</f>
        <v>3966</v>
      </c>
      <c r="V4660" s="2" t="s">
        <v>33</v>
      </c>
      <c r="W4660" s="31">
        <f>IF(T4660&lt;5000,T4660*2%,IF(T4660&lt;25000,T4660*5%,IF(T4660&lt;50000,T4660*7%,IF(T4660&lt;100000,T4660*9%,IF(T4660&lt;250000,T4660*12%,T4660*15%)))))</f>
        <v>4765.41</v>
      </c>
    </row>
    <row r="4661" spans="1:23" x14ac:dyDescent="0.3">
      <c r="A4661" s="2" t="s">
        <v>5404</v>
      </c>
      <c r="B4661" s="4">
        <v>44003</v>
      </c>
      <c r="C4661" s="4">
        <v>44003</v>
      </c>
      <c r="D4661" s="2" t="s">
        <v>35</v>
      </c>
      <c r="E4661" s="2" t="s">
        <v>36</v>
      </c>
      <c r="F4661" s="2" t="s">
        <v>1524</v>
      </c>
      <c r="G4661" s="5" t="str">
        <f>VLOOKUP(F4661,'Customer Info'!A:B,2,0)</f>
        <v>Cari</v>
      </c>
      <c r="H4661" s="5" t="str">
        <f>VLOOKUP(F4661,'Customer Info'!A:C,3,0)</f>
        <v>Schnelling</v>
      </c>
      <c r="I4661" s="5" t="str">
        <f>VLOOKUP(F4661,'Customer Info'!A:E,5,0)</f>
        <v>Agra</v>
      </c>
      <c r="J4661" s="2" t="s">
        <v>137</v>
      </c>
      <c r="K4661" s="6" t="str">
        <f>VLOOKUP(J4661,'Product Details'!B:C,2,0)</f>
        <v>Office_Supplies</v>
      </c>
      <c r="L4661" s="6" t="str">
        <f>VLOOKUP(J4661,'Product Details'!B:D,3,0)</f>
        <v>Supplies</v>
      </c>
      <c r="M4661" s="6" t="s">
        <v>6555</v>
      </c>
      <c r="N4661" s="2">
        <v>8869</v>
      </c>
      <c r="O4661" s="2">
        <v>7906</v>
      </c>
      <c r="P4661" s="2">
        <v>6</v>
      </c>
      <c r="Q4661" s="7">
        <f>O4661*P4661</f>
        <v>47436</v>
      </c>
      <c r="R4661" s="7">
        <f>N4661*P4661</f>
        <v>53214</v>
      </c>
      <c r="S4661" s="2">
        <v>31</v>
      </c>
      <c r="T4661" s="8">
        <f>R4661+S4661</f>
        <v>53245</v>
      </c>
      <c r="U4661" s="8">
        <f>T4661-Q4661</f>
        <v>5809</v>
      </c>
      <c r="V4661" s="2" t="s">
        <v>33</v>
      </c>
      <c r="W4661" s="31">
        <f>IF(T4661&lt;5000,T4661*2%,IF(T4661&lt;25000,T4661*5%,IF(T4661&lt;50000,T4661*7%,IF(T4661&lt;100000,T4661*9%,IF(T4661&lt;250000,T4661*12%,T4661*15%)))))</f>
        <v>4792.05</v>
      </c>
    </row>
    <row r="4662" spans="1:23" x14ac:dyDescent="0.3">
      <c r="A4662" s="2" t="s">
        <v>2708</v>
      </c>
      <c r="B4662" s="4">
        <v>43996</v>
      </c>
      <c r="C4662" s="4">
        <v>43997</v>
      </c>
      <c r="D4662" s="2" t="s">
        <v>35</v>
      </c>
      <c r="E4662" s="2" t="s">
        <v>91</v>
      </c>
      <c r="F4662" s="2" t="s">
        <v>1096</v>
      </c>
      <c r="G4662" s="5" t="str">
        <f>VLOOKUP(F4662,'Customer Info'!A:B,2,0)</f>
        <v>Annie</v>
      </c>
      <c r="H4662" s="5" t="str">
        <f>VLOOKUP(F4662,'Customer Info'!A:C,3,0)</f>
        <v>Zypern</v>
      </c>
      <c r="I4662" s="5" t="str">
        <f>VLOOKUP(F4662,'Customer Info'!A:E,5,0)</f>
        <v>Brisbane</v>
      </c>
      <c r="J4662" s="2" t="s">
        <v>348</v>
      </c>
      <c r="K4662" s="6" t="str">
        <f>VLOOKUP(J4662,'Product Details'!B:C,2,0)</f>
        <v>Furniture</v>
      </c>
      <c r="L4662" s="6" t="str">
        <f>VLOOKUP(J4662,'Product Details'!B:D,3,0)</f>
        <v>Furnishings</v>
      </c>
      <c r="M4662" s="6" t="s">
        <v>6559</v>
      </c>
      <c r="N4662" s="2">
        <v>8878</v>
      </c>
      <c r="O4662" s="2">
        <v>7914</v>
      </c>
      <c r="P4662" s="2">
        <v>6</v>
      </c>
      <c r="Q4662" s="7">
        <f>O4662*P4662</f>
        <v>47484</v>
      </c>
      <c r="R4662" s="7">
        <f>N4662*P4662</f>
        <v>53268</v>
      </c>
      <c r="S4662" s="2">
        <v>35</v>
      </c>
      <c r="T4662" s="8">
        <f>R4662+S4662</f>
        <v>53303</v>
      </c>
      <c r="U4662" s="8">
        <f>T4662-Q4662</f>
        <v>5819</v>
      </c>
      <c r="V4662" s="2" t="s">
        <v>30</v>
      </c>
      <c r="W4662" s="31">
        <f>IF(T4662&lt;5000,T4662*2%,IF(T4662&lt;25000,T4662*5%,IF(T4662&lt;50000,T4662*7%,IF(T4662&lt;100000,T4662*9%,IF(T4662&lt;250000,T4662*12%,T4662*15%)))))</f>
        <v>4797.2699999999995</v>
      </c>
    </row>
    <row r="4663" spans="1:23" x14ac:dyDescent="0.3">
      <c r="A4663" s="2" t="s">
        <v>5265</v>
      </c>
      <c r="B4663" s="4">
        <v>43985</v>
      </c>
      <c r="C4663" s="4">
        <v>43986</v>
      </c>
      <c r="D4663" s="2" t="s">
        <v>35</v>
      </c>
      <c r="E4663" s="2" t="s">
        <v>68</v>
      </c>
      <c r="F4663" s="2" t="s">
        <v>540</v>
      </c>
      <c r="G4663" s="5" t="str">
        <f>VLOOKUP(F4663,'Customer Info'!A:B,2,0)</f>
        <v>Joy</v>
      </c>
      <c r="H4663" s="5" t="str">
        <f>VLOOKUP(F4663,'Customer Info'!A:C,3,0)</f>
        <v>Bell</v>
      </c>
      <c r="I4663" s="5" t="str">
        <f>VLOOKUP(F4663,'Customer Info'!A:E,5,0)</f>
        <v>Tongchuan</v>
      </c>
      <c r="J4663" s="2" t="s">
        <v>577</v>
      </c>
      <c r="K4663" s="6" t="str">
        <f>VLOOKUP(J4663,'Product Details'!B:C,2,0)</f>
        <v>Office_Supplies</v>
      </c>
      <c r="L4663" s="6" t="str">
        <f>VLOOKUP(J4663,'Product Details'!B:D,3,0)</f>
        <v>Envelopes</v>
      </c>
      <c r="M4663" s="6" t="s">
        <v>6526</v>
      </c>
      <c r="N4663" s="2">
        <v>6664</v>
      </c>
      <c r="O4663" s="2">
        <v>6473</v>
      </c>
      <c r="P4663" s="2">
        <v>8</v>
      </c>
      <c r="Q4663" s="7">
        <f>O4663*P4663</f>
        <v>51784</v>
      </c>
      <c r="R4663" s="7">
        <f>N4663*P4663</f>
        <v>53312</v>
      </c>
      <c r="S4663" s="2">
        <v>62</v>
      </c>
      <c r="T4663" s="8">
        <f>R4663+S4663</f>
        <v>53374</v>
      </c>
      <c r="U4663" s="8">
        <f>T4663-Q4663</f>
        <v>1590</v>
      </c>
      <c r="V4663" s="2" t="s">
        <v>63</v>
      </c>
      <c r="W4663" s="31">
        <f>IF(T4663&lt;5000,T4663*2%,IF(T4663&lt;25000,T4663*5%,IF(T4663&lt;50000,T4663*7%,IF(T4663&lt;100000,T4663*9%,IF(T4663&lt;250000,T4663*12%,T4663*15%)))))</f>
        <v>4803.66</v>
      </c>
    </row>
    <row r="4664" spans="1:23" x14ac:dyDescent="0.3">
      <c r="A4664" s="2" t="s">
        <v>3527</v>
      </c>
      <c r="B4664" s="4">
        <v>43594</v>
      </c>
      <c r="C4664" s="4">
        <v>43596</v>
      </c>
      <c r="D4664" s="2" t="s">
        <v>35</v>
      </c>
      <c r="E4664" s="2" t="s">
        <v>43</v>
      </c>
      <c r="F4664" s="2" t="s">
        <v>88</v>
      </c>
      <c r="G4664" s="5" t="str">
        <f>VLOOKUP(F4664,'Customer Info'!A:B,2,0)</f>
        <v>Dennis</v>
      </c>
      <c r="H4664" s="5" t="str">
        <f>VLOOKUP(F4664,'Customer Info'!A:C,3,0)</f>
        <v>Pardue</v>
      </c>
      <c r="I4664" s="5" t="str">
        <f>VLOOKUP(F4664,'Customer Info'!A:E,5,0)</f>
        <v>Wollongong</v>
      </c>
      <c r="J4664" s="2" t="s">
        <v>577</v>
      </c>
      <c r="K4664" s="6" t="str">
        <f>VLOOKUP(J4664,'Product Details'!B:C,2,0)</f>
        <v>Office_Supplies</v>
      </c>
      <c r="L4664" s="6" t="str">
        <f>VLOOKUP(J4664,'Product Details'!B:D,3,0)</f>
        <v>Envelopes</v>
      </c>
      <c r="M4664" s="6" t="s">
        <v>6526</v>
      </c>
      <c r="N4664" s="2">
        <v>8889</v>
      </c>
      <c r="O4664" s="2">
        <v>8469</v>
      </c>
      <c r="P4664" s="2">
        <v>6</v>
      </c>
      <c r="Q4664" s="7">
        <f>O4664*P4664</f>
        <v>50814</v>
      </c>
      <c r="R4664" s="7">
        <f>N4664*P4664</f>
        <v>53334</v>
      </c>
      <c r="S4664" s="2">
        <v>75</v>
      </c>
      <c r="T4664" s="8">
        <f>R4664+S4664</f>
        <v>53409</v>
      </c>
      <c r="U4664" s="8">
        <f>T4664-Q4664</f>
        <v>2595</v>
      </c>
      <c r="V4664" s="2" t="s">
        <v>33</v>
      </c>
      <c r="W4664" s="31">
        <f>IF(T4664&lt;5000,T4664*2%,IF(T4664&lt;25000,T4664*5%,IF(T4664&lt;50000,T4664*7%,IF(T4664&lt;100000,T4664*9%,IF(T4664&lt;250000,T4664*12%,T4664*15%)))))</f>
        <v>4806.8099999999995</v>
      </c>
    </row>
    <row r="4665" spans="1:23" x14ac:dyDescent="0.3">
      <c r="A4665" s="2" t="s">
        <v>3063</v>
      </c>
      <c r="B4665" s="4">
        <v>43385</v>
      </c>
      <c r="C4665" s="4">
        <v>43385</v>
      </c>
      <c r="D4665" s="2" t="s">
        <v>35</v>
      </c>
      <c r="E4665" s="2" t="s">
        <v>36</v>
      </c>
      <c r="F4665" s="2" t="s">
        <v>1117</v>
      </c>
      <c r="G4665" s="5" t="str">
        <f>VLOOKUP(F4665,'Customer Info'!A:B,2,0)</f>
        <v>Christy</v>
      </c>
      <c r="H4665" s="5" t="str">
        <f>VLOOKUP(F4665,'Customer Info'!A:C,3,0)</f>
        <v>Brittain</v>
      </c>
      <c r="I4665" s="5" t="str">
        <f>VLOOKUP(F4665,'Customer Info'!A:E,5,0)</f>
        <v>Depok</v>
      </c>
      <c r="J4665" s="2" t="s">
        <v>245</v>
      </c>
      <c r="K4665" s="6" t="str">
        <f>VLOOKUP(J4665,'Product Details'!B:C,2,0)</f>
        <v>Office_Supplies</v>
      </c>
      <c r="L4665" s="6" t="str">
        <f>VLOOKUP(J4665,'Product Details'!B:D,3,0)</f>
        <v>Envelopes</v>
      </c>
      <c r="M4665" s="6" t="s">
        <v>6427</v>
      </c>
      <c r="N4665" s="2">
        <v>5941</v>
      </c>
      <c r="O4665" s="2">
        <v>5827</v>
      </c>
      <c r="P4665" s="2">
        <v>9</v>
      </c>
      <c r="Q4665" s="7">
        <f>O4665*P4665</f>
        <v>52443</v>
      </c>
      <c r="R4665" s="7">
        <f>N4665*P4665</f>
        <v>53469</v>
      </c>
      <c r="S4665" s="2">
        <v>86</v>
      </c>
      <c r="T4665" s="8">
        <f>R4665+S4665</f>
        <v>53555</v>
      </c>
      <c r="U4665" s="8">
        <f>T4665-Q4665</f>
        <v>1112</v>
      </c>
      <c r="V4665" s="2" t="s">
        <v>33</v>
      </c>
      <c r="W4665" s="31">
        <f>IF(T4665&lt;5000,T4665*2%,IF(T4665&lt;25000,T4665*5%,IF(T4665&lt;50000,T4665*7%,IF(T4665&lt;100000,T4665*9%,IF(T4665&lt;250000,T4665*12%,T4665*15%)))))</f>
        <v>4819.95</v>
      </c>
    </row>
    <row r="4666" spans="1:23" x14ac:dyDescent="0.3">
      <c r="A4666" s="2" t="s">
        <v>5191</v>
      </c>
      <c r="B4666" s="4">
        <v>43603</v>
      </c>
      <c r="C4666" s="4">
        <v>43604</v>
      </c>
      <c r="D4666" s="2" t="s">
        <v>35</v>
      </c>
      <c r="E4666" s="2" t="s">
        <v>48</v>
      </c>
      <c r="F4666" s="2" t="s">
        <v>606</v>
      </c>
      <c r="G4666" s="5" t="str">
        <f>VLOOKUP(F4666,'Customer Info'!A:B,2,0)</f>
        <v>Maureen</v>
      </c>
      <c r="H4666" s="5" t="str">
        <f>VLOOKUP(F4666,'Customer Info'!A:C,3,0)</f>
        <v>Gastineau</v>
      </c>
      <c r="I4666" s="5" t="str">
        <f>VLOOKUP(F4666,'Customer Info'!A:E,5,0)</f>
        <v>Melton</v>
      </c>
      <c r="J4666" s="2" t="s">
        <v>361</v>
      </c>
      <c r="K4666" s="6" t="str">
        <f>VLOOKUP(J4666,'Product Details'!B:C,2,0)</f>
        <v>Technology</v>
      </c>
      <c r="L4666" s="6" t="str">
        <f>VLOOKUP(J4666,'Product Details'!B:D,3,0)</f>
        <v>Machines</v>
      </c>
      <c r="M4666" s="6" t="s">
        <v>6423</v>
      </c>
      <c r="N4666" s="2">
        <v>5941</v>
      </c>
      <c r="O4666" s="2">
        <v>5827</v>
      </c>
      <c r="P4666" s="2">
        <v>9</v>
      </c>
      <c r="Q4666" s="7">
        <f>O4666*P4666</f>
        <v>52443</v>
      </c>
      <c r="R4666" s="7">
        <f>N4666*P4666</f>
        <v>53469</v>
      </c>
      <c r="S4666" s="2">
        <v>62</v>
      </c>
      <c r="T4666" s="8">
        <f>R4666+S4666</f>
        <v>53531</v>
      </c>
      <c r="U4666" s="8">
        <f>T4666-Q4666</f>
        <v>1088</v>
      </c>
      <c r="V4666" s="2" t="s">
        <v>63</v>
      </c>
      <c r="W4666" s="31">
        <f>IF(T4666&lt;5000,T4666*2%,IF(T4666&lt;25000,T4666*5%,IF(T4666&lt;50000,T4666*7%,IF(T4666&lt;100000,T4666*9%,IF(T4666&lt;250000,T4666*12%,T4666*15%)))))</f>
        <v>4817.79</v>
      </c>
    </row>
    <row r="4667" spans="1:23" x14ac:dyDescent="0.3">
      <c r="A4667" s="2" t="s">
        <v>3489</v>
      </c>
      <c r="B4667" s="4">
        <v>43658</v>
      </c>
      <c r="C4667" s="4">
        <v>43659</v>
      </c>
      <c r="D4667" s="2" t="s">
        <v>35</v>
      </c>
      <c r="E4667" s="2" t="s">
        <v>29</v>
      </c>
      <c r="F4667" s="2" t="s">
        <v>437</v>
      </c>
      <c r="G4667" s="5" t="str">
        <f>VLOOKUP(F4667,'Customer Info'!A:B,2,0)</f>
        <v>Guy</v>
      </c>
      <c r="H4667" s="5" t="str">
        <f>VLOOKUP(F4667,'Customer Info'!A:C,3,0)</f>
        <v>Phonely</v>
      </c>
      <c r="I4667" s="5" t="str">
        <f>VLOOKUP(F4667,'Customer Info'!A:E,5,0)</f>
        <v>Jodhpur</v>
      </c>
      <c r="J4667" s="2" t="s">
        <v>563</v>
      </c>
      <c r="K4667" s="6" t="str">
        <f>VLOOKUP(J4667,'Product Details'!B:C,2,0)</f>
        <v>Technology</v>
      </c>
      <c r="L4667" s="6" t="str">
        <f>VLOOKUP(J4667,'Product Details'!B:D,3,0)</f>
        <v>Machines</v>
      </c>
      <c r="M4667" s="6" t="s">
        <v>6422</v>
      </c>
      <c r="N4667" s="2">
        <v>6701</v>
      </c>
      <c r="O4667" s="2">
        <v>6384</v>
      </c>
      <c r="P4667" s="2">
        <v>8</v>
      </c>
      <c r="Q4667" s="7">
        <f>O4667*P4667</f>
        <v>51072</v>
      </c>
      <c r="R4667" s="7">
        <f>N4667*P4667</f>
        <v>53608</v>
      </c>
      <c r="S4667" s="2">
        <v>23</v>
      </c>
      <c r="T4667" s="8">
        <f>R4667+S4667</f>
        <v>53631</v>
      </c>
      <c r="U4667" s="8">
        <f>T4667-Q4667</f>
        <v>2559</v>
      </c>
      <c r="V4667" s="2" t="s">
        <v>33</v>
      </c>
      <c r="W4667" s="31">
        <f>IF(T4667&lt;5000,T4667*2%,IF(T4667&lt;25000,T4667*5%,IF(T4667&lt;50000,T4667*7%,IF(T4667&lt;100000,T4667*9%,IF(T4667&lt;250000,T4667*12%,T4667*15%)))))</f>
        <v>4826.79</v>
      </c>
    </row>
    <row r="4668" spans="1:23" x14ac:dyDescent="0.3">
      <c r="A4668" s="2" t="s">
        <v>4732</v>
      </c>
      <c r="B4668" s="4">
        <v>43985</v>
      </c>
      <c r="C4668" s="4">
        <v>43985</v>
      </c>
      <c r="D4668" s="2" t="s">
        <v>35</v>
      </c>
      <c r="E4668" s="2" t="s">
        <v>36</v>
      </c>
      <c r="F4668" s="2" t="s">
        <v>656</v>
      </c>
      <c r="G4668" s="5" t="str">
        <f>VLOOKUP(F4668,'Customer Info'!A:B,2,0)</f>
        <v>Rachel</v>
      </c>
      <c r="H4668" s="5" t="str">
        <f>VLOOKUP(F4668,'Customer Info'!A:C,3,0)</f>
        <v>Payne</v>
      </c>
      <c r="I4668" s="5" t="str">
        <f>VLOOKUP(F4668,'Customer Info'!A:E,5,0)</f>
        <v>Mianyang</v>
      </c>
      <c r="J4668" s="2" t="s">
        <v>310</v>
      </c>
      <c r="K4668" s="6" t="str">
        <f>VLOOKUP(J4668,'Product Details'!B:C,2,0)</f>
        <v>Technology</v>
      </c>
      <c r="L4668" s="6" t="str">
        <f>VLOOKUP(J4668,'Product Details'!B:D,3,0)</f>
        <v>Copiers</v>
      </c>
      <c r="M4668" s="6" t="s">
        <v>6481</v>
      </c>
      <c r="N4668" s="2">
        <v>8967</v>
      </c>
      <c r="O4668" s="2">
        <v>8151</v>
      </c>
      <c r="P4668" s="2">
        <v>6</v>
      </c>
      <c r="Q4668" s="7">
        <f>O4668*P4668</f>
        <v>48906</v>
      </c>
      <c r="R4668" s="7">
        <f>N4668*P4668</f>
        <v>53802</v>
      </c>
      <c r="S4668" s="2">
        <v>51</v>
      </c>
      <c r="T4668" s="8">
        <f>R4668+S4668</f>
        <v>53853</v>
      </c>
      <c r="U4668" s="8">
        <f>T4668-Q4668</f>
        <v>4947</v>
      </c>
      <c r="V4668" s="2" t="s">
        <v>63</v>
      </c>
      <c r="W4668" s="31">
        <f>IF(T4668&lt;5000,T4668*2%,IF(T4668&lt;25000,T4668*5%,IF(T4668&lt;50000,T4668*7%,IF(T4668&lt;100000,T4668*9%,IF(T4668&lt;250000,T4668*12%,T4668*15%)))))</f>
        <v>4846.7699999999995</v>
      </c>
    </row>
    <row r="4669" spans="1:23" x14ac:dyDescent="0.3">
      <c r="A4669" s="2" t="s">
        <v>4514</v>
      </c>
      <c r="B4669" s="4">
        <v>43550</v>
      </c>
      <c r="C4669" s="4">
        <v>43551</v>
      </c>
      <c r="D4669" s="2" t="s">
        <v>35</v>
      </c>
      <c r="E4669" s="2" t="s">
        <v>43</v>
      </c>
      <c r="F4669" s="2" t="s">
        <v>495</v>
      </c>
      <c r="G4669" s="5" t="str">
        <f>VLOOKUP(F4669,'Customer Info'!A:B,2,0)</f>
        <v>Julie</v>
      </c>
      <c r="H4669" s="5" t="str">
        <f>VLOOKUP(F4669,'Customer Info'!A:C,3,0)</f>
        <v>Creighton</v>
      </c>
      <c r="I4669" s="5" t="str">
        <f>VLOOKUP(F4669,'Customer Info'!A:E,5,0)</f>
        <v>Bandung</v>
      </c>
      <c r="J4669" s="2" t="s">
        <v>1184</v>
      </c>
      <c r="K4669" s="6" t="str">
        <f>VLOOKUP(J4669,'Product Details'!B:C,2,0)</f>
        <v>Office_Supplies</v>
      </c>
      <c r="L4669" s="6" t="str">
        <f>VLOOKUP(J4669,'Product Details'!B:D,3,0)</f>
        <v>Envelopes</v>
      </c>
      <c r="M4669" s="6" t="s">
        <v>6464</v>
      </c>
      <c r="N4669" s="2">
        <v>7691</v>
      </c>
      <c r="O4669" s="2">
        <v>7255</v>
      </c>
      <c r="P4669" s="2">
        <v>7</v>
      </c>
      <c r="Q4669" s="7">
        <f>O4669*P4669</f>
        <v>50785</v>
      </c>
      <c r="R4669" s="7">
        <f>N4669*P4669</f>
        <v>53837</v>
      </c>
      <c r="S4669" s="2">
        <v>21</v>
      </c>
      <c r="T4669" s="8">
        <f>R4669+S4669</f>
        <v>53858</v>
      </c>
      <c r="U4669" s="8">
        <f>T4669-Q4669</f>
        <v>3073</v>
      </c>
      <c r="V4669" s="2" t="s">
        <v>30</v>
      </c>
      <c r="W4669" s="31">
        <f>IF(T4669&lt;5000,T4669*2%,IF(T4669&lt;25000,T4669*5%,IF(T4669&lt;50000,T4669*7%,IF(T4669&lt;100000,T4669*9%,IF(T4669&lt;250000,T4669*12%,T4669*15%)))))</f>
        <v>4847.22</v>
      </c>
    </row>
    <row r="4670" spans="1:23" x14ac:dyDescent="0.3">
      <c r="A4670" s="2" t="s">
        <v>2467</v>
      </c>
      <c r="B4670" s="4">
        <v>43819</v>
      </c>
      <c r="C4670" s="4">
        <v>43819</v>
      </c>
      <c r="D4670" s="2" t="s">
        <v>35</v>
      </c>
      <c r="E4670" s="2" t="s">
        <v>43</v>
      </c>
      <c r="F4670" s="2" t="s">
        <v>576</v>
      </c>
      <c r="G4670" s="5" t="str">
        <f>VLOOKUP(F4670,'Customer Info'!A:B,2,0)</f>
        <v>Steven</v>
      </c>
      <c r="H4670" s="5" t="str">
        <f>VLOOKUP(F4670,'Customer Info'!A:C,3,0)</f>
        <v>Cartwright</v>
      </c>
      <c r="I4670" s="5" t="str">
        <f>VLOOKUP(F4670,'Customer Info'!A:E,5,0)</f>
        <v>Newcastle</v>
      </c>
      <c r="J4670" s="2" t="s">
        <v>41</v>
      </c>
      <c r="K4670" s="6" t="str">
        <f>VLOOKUP(J4670,'Product Details'!B:C,2,0)</f>
        <v>Office_Supplies</v>
      </c>
      <c r="L4670" s="6" t="str">
        <f>VLOOKUP(J4670,'Product Details'!B:D,3,0)</f>
        <v>Supplies</v>
      </c>
      <c r="M4670" s="6" t="s">
        <v>6554</v>
      </c>
      <c r="N4670" s="2">
        <v>9033</v>
      </c>
      <c r="O4670" s="2">
        <v>8132</v>
      </c>
      <c r="P4670" s="2">
        <v>6</v>
      </c>
      <c r="Q4670" s="7">
        <f>O4670*P4670</f>
        <v>48792</v>
      </c>
      <c r="R4670" s="7">
        <f>N4670*P4670</f>
        <v>54198</v>
      </c>
      <c r="S4670" s="2">
        <v>93</v>
      </c>
      <c r="T4670" s="8">
        <f>R4670+S4670</f>
        <v>54291</v>
      </c>
      <c r="U4670" s="8">
        <f>T4670-Q4670</f>
        <v>5499</v>
      </c>
      <c r="V4670" s="2" t="s">
        <v>63</v>
      </c>
      <c r="W4670" s="31">
        <f>IF(T4670&lt;5000,T4670*2%,IF(T4670&lt;25000,T4670*5%,IF(T4670&lt;50000,T4670*7%,IF(T4670&lt;100000,T4670*9%,IF(T4670&lt;250000,T4670*12%,T4670*15%)))))</f>
        <v>4886.1899999999996</v>
      </c>
    </row>
    <row r="4671" spans="1:23" x14ac:dyDescent="0.3">
      <c r="A4671" s="2" t="s">
        <v>3735</v>
      </c>
      <c r="B4671" s="4">
        <v>44109</v>
      </c>
      <c r="C4671" s="4">
        <v>44111</v>
      </c>
      <c r="D4671" s="2" t="s">
        <v>35</v>
      </c>
      <c r="E4671" s="2" t="s">
        <v>43</v>
      </c>
      <c r="F4671" s="2" t="s">
        <v>2154</v>
      </c>
      <c r="G4671" s="5" t="str">
        <f>VLOOKUP(F4671,'Customer Info'!A:B,2,0)</f>
        <v>Emily</v>
      </c>
      <c r="H4671" s="5" t="str">
        <f>VLOOKUP(F4671,'Customer Info'!A:C,3,0)</f>
        <v>Ducich</v>
      </c>
      <c r="I4671" s="5" t="str">
        <f>VLOOKUP(F4671,'Customer Info'!A:E,5,0)</f>
        <v>Lohne</v>
      </c>
      <c r="J4671" s="2" t="s">
        <v>404</v>
      </c>
      <c r="K4671" s="6" t="str">
        <f>VLOOKUP(J4671,'Product Details'!B:C,2,0)</f>
        <v>Furniture</v>
      </c>
      <c r="L4671" s="6" t="str">
        <f>VLOOKUP(J4671,'Product Details'!B:D,3,0)</f>
        <v>Furnishings</v>
      </c>
      <c r="M4671" s="6" t="s">
        <v>6535</v>
      </c>
      <c r="N4671" s="2">
        <v>6024</v>
      </c>
      <c r="O4671" s="2">
        <v>5424</v>
      </c>
      <c r="P4671" s="2">
        <v>9</v>
      </c>
      <c r="Q4671" s="7">
        <f>O4671*P4671</f>
        <v>48816</v>
      </c>
      <c r="R4671" s="7">
        <f>N4671*P4671</f>
        <v>54216</v>
      </c>
      <c r="S4671" s="2">
        <v>78</v>
      </c>
      <c r="T4671" s="8">
        <f>R4671+S4671</f>
        <v>54294</v>
      </c>
      <c r="U4671" s="8">
        <f>T4671-Q4671</f>
        <v>5478</v>
      </c>
      <c r="V4671" s="2" t="s">
        <v>63</v>
      </c>
      <c r="W4671" s="31">
        <f>IF(T4671&lt;5000,T4671*2%,IF(T4671&lt;25000,T4671*5%,IF(T4671&lt;50000,T4671*7%,IF(T4671&lt;100000,T4671*9%,IF(T4671&lt;250000,T4671*12%,T4671*15%)))))</f>
        <v>4886.46</v>
      </c>
    </row>
    <row r="4672" spans="1:23" x14ac:dyDescent="0.3">
      <c r="A4672" s="2" t="s">
        <v>1454</v>
      </c>
      <c r="B4672" s="4">
        <v>43493</v>
      </c>
      <c r="C4672" s="4">
        <v>43494</v>
      </c>
      <c r="D4672" s="2" t="s">
        <v>35</v>
      </c>
      <c r="E4672" s="2" t="s">
        <v>68</v>
      </c>
      <c r="F4672" s="2" t="s">
        <v>390</v>
      </c>
      <c r="G4672" s="5" t="str">
        <f>VLOOKUP(F4672,'Customer Info'!A:B,2,0)</f>
        <v>Cyra</v>
      </c>
      <c r="H4672" s="5" t="str">
        <f>VLOOKUP(F4672,'Customer Info'!A:C,3,0)</f>
        <v>Reiten</v>
      </c>
      <c r="I4672" s="5" t="str">
        <f>VLOOKUP(F4672,'Customer Info'!A:E,5,0)</f>
        <v>Srinagar</v>
      </c>
      <c r="J4672" s="2" t="s">
        <v>143</v>
      </c>
      <c r="K4672" s="6" t="str">
        <f>VLOOKUP(J4672,'Product Details'!B:C,2,0)</f>
        <v>Office_Supplies</v>
      </c>
      <c r="L4672" s="6" t="str">
        <f>VLOOKUP(J4672,'Product Details'!B:D,3,0)</f>
        <v>Binders</v>
      </c>
      <c r="M4672" s="6" t="s">
        <v>6487</v>
      </c>
      <c r="N4672" s="2">
        <v>6060</v>
      </c>
      <c r="O4672" s="2">
        <v>6002</v>
      </c>
      <c r="P4672" s="2">
        <v>9</v>
      </c>
      <c r="Q4672" s="7">
        <f>O4672*P4672</f>
        <v>54018</v>
      </c>
      <c r="R4672" s="7">
        <f>N4672*P4672</f>
        <v>54540</v>
      </c>
      <c r="S4672" s="2">
        <v>100</v>
      </c>
      <c r="T4672" s="8">
        <f>R4672+S4672</f>
        <v>54640</v>
      </c>
      <c r="U4672" s="8">
        <f>T4672-Q4672</f>
        <v>622</v>
      </c>
      <c r="V4672" s="2" t="s">
        <v>33</v>
      </c>
      <c r="W4672" s="31">
        <f>IF(T4672&lt;5000,T4672*2%,IF(T4672&lt;25000,T4672*5%,IF(T4672&lt;50000,T4672*7%,IF(T4672&lt;100000,T4672*9%,IF(T4672&lt;250000,T4672*12%,T4672*15%)))))</f>
        <v>4917.5999999999995</v>
      </c>
    </row>
    <row r="4673" spans="1:23" x14ac:dyDescent="0.3">
      <c r="A4673" s="2" t="s">
        <v>3156</v>
      </c>
      <c r="B4673" s="4">
        <v>43432</v>
      </c>
      <c r="C4673" s="4">
        <v>43434</v>
      </c>
      <c r="D4673" s="2" t="s">
        <v>35</v>
      </c>
      <c r="E4673" s="2" t="s">
        <v>91</v>
      </c>
      <c r="F4673" s="2" t="s">
        <v>916</v>
      </c>
      <c r="G4673" s="5" t="str">
        <f>VLOOKUP(F4673,'Customer Info'!A:B,2,0)</f>
        <v>David</v>
      </c>
      <c r="H4673" s="5" t="str">
        <f>VLOOKUP(F4673,'Customer Info'!A:C,3,0)</f>
        <v>Philippe</v>
      </c>
      <c r="I4673" s="5" t="str">
        <f>VLOOKUP(F4673,'Customer Info'!A:E,5,0)</f>
        <v>Hamburg</v>
      </c>
      <c r="J4673" s="2" t="s">
        <v>1142</v>
      </c>
      <c r="K4673" s="6" t="str">
        <f>VLOOKUP(J4673,'Product Details'!B:C,2,0)</f>
        <v>Furniture</v>
      </c>
      <c r="L4673" s="6" t="str">
        <f>VLOOKUP(J4673,'Product Details'!B:D,3,0)</f>
        <v>Bookcases</v>
      </c>
      <c r="M4673" s="6" t="s">
        <v>6531</v>
      </c>
      <c r="N4673" s="2">
        <v>6864</v>
      </c>
      <c r="O4673" s="2">
        <v>6667</v>
      </c>
      <c r="P4673" s="2">
        <v>8</v>
      </c>
      <c r="Q4673" s="7">
        <f>O4673*P4673</f>
        <v>53336</v>
      </c>
      <c r="R4673" s="7">
        <f>N4673*P4673</f>
        <v>54912</v>
      </c>
      <c r="S4673" s="2">
        <v>37</v>
      </c>
      <c r="T4673" s="8">
        <f>R4673+S4673</f>
        <v>54949</v>
      </c>
      <c r="U4673" s="8">
        <f>T4673-Q4673</f>
        <v>1613</v>
      </c>
      <c r="V4673" s="2" t="s">
        <v>33</v>
      </c>
      <c r="W4673" s="31">
        <f>IF(T4673&lt;5000,T4673*2%,IF(T4673&lt;25000,T4673*5%,IF(T4673&lt;50000,T4673*7%,IF(T4673&lt;100000,T4673*9%,IF(T4673&lt;250000,T4673*12%,T4673*15%)))))</f>
        <v>4945.41</v>
      </c>
    </row>
    <row r="4674" spans="1:23" x14ac:dyDescent="0.3">
      <c r="A4674" s="2" t="s">
        <v>3551</v>
      </c>
      <c r="B4674" s="4">
        <v>43647</v>
      </c>
      <c r="C4674" s="4">
        <v>43649</v>
      </c>
      <c r="D4674" s="2" t="s">
        <v>35</v>
      </c>
      <c r="E4674" s="2" t="s">
        <v>36</v>
      </c>
      <c r="F4674" s="2" t="s">
        <v>1695</v>
      </c>
      <c r="G4674" s="5" t="str">
        <f>VLOOKUP(F4674,'Customer Info'!A:B,2,0)</f>
        <v>Tamara</v>
      </c>
      <c r="H4674" s="5" t="str">
        <f>VLOOKUP(F4674,'Customer Info'!A:C,3,0)</f>
        <v>Chand</v>
      </c>
      <c r="I4674" s="5" t="str">
        <f>VLOOKUP(F4674,'Customer Info'!A:E,5,0)</f>
        <v>Yogyakarta</v>
      </c>
      <c r="J4674" s="2" t="s">
        <v>322</v>
      </c>
      <c r="K4674" s="6" t="str">
        <f>VLOOKUP(J4674,'Product Details'!B:C,2,0)</f>
        <v>Technology</v>
      </c>
      <c r="L4674" s="6" t="str">
        <f>VLOOKUP(J4674,'Product Details'!B:D,3,0)</f>
        <v>Accessories</v>
      </c>
      <c r="M4674" s="6" t="s">
        <v>6475</v>
      </c>
      <c r="N4674" s="2">
        <v>6864</v>
      </c>
      <c r="O4674" s="2">
        <v>6667</v>
      </c>
      <c r="P4674" s="2">
        <v>8</v>
      </c>
      <c r="Q4674" s="7">
        <f>O4674*P4674</f>
        <v>53336</v>
      </c>
      <c r="R4674" s="7">
        <f>N4674*P4674</f>
        <v>54912</v>
      </c>
      <c r="S4674" s="2">
        <v>34</v>
      </c>
      <c r="T4674" s="8">
        <f>R4674+S4674</f>
        <v>54946</v>
      </c>
      <c r="U4674" s="8">
        <f>T4674-Q4674</f>
        <v>1610</v>
      </c>
      <c r="V4674" s="2" t="s">
        <v>63</v>
      </c>
      <c r="W4674" s="31">
        <f>IF(T4674&lt;5000,T4674*2%,IF(T4674&lt;25000,T4674*5%,IF(T4674&lt;50000,T4674*7%,IF(T4674&lt;100000,T4674*9%,IF(T4674&lt;250000,T4674*12%,T4674*15%)))))</f>
        <v>4945.1399999999994</v>
      </c>
    </row>
    <row r="4675" spans="1:23" x14ac:dyDescent="0.3">
      <c r="A4675" s="2" t="s">
        <v>4886</v>
      </c>
      <c r="B4675" s="4">
        <v>43351</v>
      </c>
      <c r="C4675" s="4">
        <v>43351</v>
      </c>
      <c r="D4675" s="2" t="s">
        <v>35</v>
      </c>
      <c r="E4675" s="2" t="s">
        <v>48</v>
      </c>
      <c r="F4675" s="2" t="s">
        <v>738</v>
      </c>
      <c r="G4675" s="5" t="str">
        <f>VLOOKUP(F4675,'Customer Info'!A:B,2,0)</f>
        <v>Hilary</v>
      </c>
      <c r="H4675" s="5" t="str">
        <f>VLOOKUP(F4675,'Customer Info'!A:C,3,0)</f>
        <v>Holden</v>
      </c>
      <c r="I4675" s="5" t="str">
        <f>VLOOKUP(F4675,'Customer Info'!A:E,5,0)</f>
        <v>Mysore</v>
      </c>
      <c r="J4675" s="2" t="s">
        <v>718</v>
      </c>
      <c r="K4675" s="6" t="str">
        <f>VLOOKUP(J4675,'Product Details'!B:C,2,0)</f>
        <v>Office_Supplies</v>
      </c>
      <c r="L4675" s="6" t="str">
        <f>VLOOKUP(J4675,'Product Details'!B:D,3,0)</f>
        <v>Labels</v>
      </c>
      <c r="M4675" s="6" t="s">
        <v>6508</v>
      </c>
      <c r="N4675" s="2">
        <v>9214</v>
      </c>
      <c r="O4675" s="2">
        <v>8295</v>
      </c>
      <c r="P4675" s="2">
        <v>6</v>
      </c>
      <c r="Q4675" s="7">
        <f>O4675*P4675</f>
        <v>49770</v>
      </c>
      <c r="R4675" s="7">
        <f>N4675*P4675</f>
        <v>55284</v>
      </c>
      <c r="S4675" s="2">
        <v>80</v>
      </c>
      <c r="T4675" s="8">
        <f>R4675+S4675</f>
        <v>55364</v>
      </c>
      <c r="U4675" s="8">
        <f>T4675-Q4675</f>
        <v>5594</v>
      </c>
      <c r="V4675" s="2" t="s">
        <v>71</v>
      </c>
      <c r="W4675" s="31">
        <f>IF(T4675&lt;5000,T4675*2%,IF(T4675&lt;25000,T4675*5%,IF(T4675&lt;50000,T4675*7%,IF(T4675&lt;100000,T4675*9%,IF(T4675&lt;250000,T4675*12%,T4675*15%)))))</f>
        <v>4982.76</v>
      </c>
    </row>
    <row r="4676" spans="1:23" x14ac:dyDescent="0.3">
      <c r="A4676" s="2" t="s">
        <v>4058</v>
      </c>
      <c r="B4676" s="4">
        <v>43101</v>
      </c>
      <c r="C4676" s="4">
        <v>43103</v>
      </c>
      <c r="D4676" s="2" t="s">
        <v>35</v>
      </c>
      <c r="E4676" s="2" t="s">
        <v>29</v>
      </c>
      <c r="F4676" s="2" t="s">
        <v>1665</v>
      </c>
      <c r="G4676" s="5" t="str">
        <f>VLOOKUP(F4676,'Customer Info'!A:B,2,0)</f>
        <v>Matt</v>
      </c>
      <c r="H4676" s="5" t="str">
        <f>VLOOKUP(F4676,'Customer Info'!A:C,3,0)</f>
        <v>Collins</v>
      </c>
      <c r="I4676" s="5" t="str">
        <f>VLOOKUP(F4676,'Customer Info'!A:E,5,0)</f>
        <v>Mumbai</v>
      </c>
      <c r="J4676" s="2" t="s">
        <v>183</v>
      </c>
      <c r="K4676" s="6" t="str">
        <f>VLOOKUP(J4676,'Product Details'!B:C,2,0)</f>
        <v>Furniture</v>
      </c>
      <c r="L4676" s="6" t="str">
        <f>VLOOKUP(J4676,'Product Details'!B:D,3,0)</f>
        <v>Tables</v>
      </c>
      <c r="M4676" s="6" t="s">
        <v>6546</v>
      </c>
      <c r="N4676" s="2">
        <v>9214</v>
      </c>
      <c r="O4676" s="2">
        <v>8295</v>
      </c>
      <c r="P4676" s="2">
        <v>6</v>
      </c>
      <c r="Q4676" s="7">
        <f>O4676*P4676</f>
        <v>49770</v>
      </c>
      <c r="R4676" s="7">
        <f>N4676*P4676</f>
        <v>55284</v>
      </c>
      <c r="S4676" s="2">
        <v>70</v>
      </c>
      <c r="T4676" s="8">
        <f>R4676+S4676</f>
        <v>55354</v>
      </c>
      <c r="U4676" s="8">
        <f>T4676-Q4676</f>
        <v>5584</v>
      </c>
      <c r="V4676" s="2" t="s">
        <v>71</v>
      </c>
      <c r="W4676" s="31">
        <f>IF(T4676&lt;5000,T4676*2%,IF(T4676&lt;25000,T4676*5%,IF(T4676&lt;50000,T4676*7%,IF(T4676&lt;100000,T4676*9%,IF(T4676&lt;250000,T4676*12%,T4676*15%)))))</f>
        <v>4981.8599999999997</v>
      </c>
    </row>
    <row r="4677" spans="1:23" x14ac:dyDescent="0.3">
      <c r="A4677" s="2" t="s">
        <v>3978</v>
      </c>
      <c r="B4677" s="4">
        <v>44139</v>
      </c>
      <c r="C4677" s="4">
        <v>44141</v>
      </c>
      <c r="D4677" s="2" t="s">
        <v>35</v>
      </c>
      <c r="E4677" s="2" t="s">
        <v>48</v>
      </c>
      <c r="F4677" s="2" t="s">
        <v>658</v>
      </c>
      <c r="G4677" s="5" t="str">
        <f>VLOOKUP(F4677,'Customer Info'!A:B,2,0)</f>
        <v>Magdelene</v>
      </c>
      <c r="H4677" s="5" t="str">
        <f>VLOOKUP(F4677,'Customer Info'!A:C,3,0)</f>
        <v>Morse</v>
      </c>
      <c r="I4677" s="5" t="str">
        <f>VLOOKUP(F4677,'Customer Info'!A:E,5,0)</f>
        <v>Berlin</v>
      </c>
      <c r="J4677" s="2" t="s">
        <v>53</v>
      </c>
      <c r="K4677" s="6" t="str">
        <f>VLOOKUP(J4677,'Product Details'!B:C,2,0)</f>
        <v>Furniture</v>
      </c>
      <c r="L4677" s="6" t="str">
        <f>VLOOKUP(J4677,'Product Details'!B:D,3,0)</f>
        <v>Tables</v>
      </c>
      <c r="M4677" s="6" t="s">
        <v>6565</v>
      </c>
      <c r="N4677" s="2">
        <v>9214</v>
      </c>
      <c r="O4677" s="2">
        <v>8295</v>
      </c>
      <c r="P4677" s="2">
        <v>6</v>
      </c>
      <c r="Q4677" s="7">
        <f>O4677*P4677</f>
        <v>49770</v>
      </c>
      <c r="R4677" s="7">
        <f>N4677*P4677</f>
        <v>55284</v>
      </c>
      <c r="S4677" s="2">
        <v>62</v>
      </c>
      <c r="T4677" s="8">
        <f>R4677+S4677</f>
        <v>55346</v>
      </c>
      <c r="U4677" s="8">
        <f>T4677-Q4677</f>
        <v>5576</v>
      </c>
      <c r="V4677" s="2" t="s">
        <v>33</v>
      </c>
      <c r="W4677" s="31">
        <f>IF(T4677&lt;5000,T4677*2%,IF(T4677&lt;25000,T4677*5%,IF(T4677&lt;50000,T4677*7%,IF(T4677&lt;100000,T4677*9%,IF(T4677&lt;250000,T4677*12%,T4677*15%)))))</f>
        <v>4981.1399999999994</v>
      </c>
    </row>
    <row r="4678" spans="1:23" x14ac:dyDescent="0.3">
      <c r="A4678" s="2" t="s">
        <v>2588</v>
      </c>
      <c r="B4678" s="4">
        <v>43926</v>
      </c>
      <c r="C4678" s="4">
        <v>43927</v>
      </c>
      <c r="D4678" s="2" t="s">
        <v>35</v>
      </c>
      <c r="E4678" s="2" t="s">
        <v>36</v>
      </c>
      <c r="F4678" s="2" t="s">
        <v>627</v>
      </c>
      <c r="G4678" s="5" t="str">
        <f>VLOOKUP(F4678,'Customer Info'!A:B,2,0)</f>
        <v>Logan</v>
      </c>
      <c r="H4678" s="5" t="str">
        <f>VLOOKUP(F4678,'Customer Info'!A:C,3,0)</f>
        <v>Haushalter</v>
      </c>
      <c r="I4678" s="5" t="str">
        <f>VLOOKUP(F4678,'Customer Info'!A:E,5,0)</f>
        <v>Canberra</v>
      </c>
      <c r="J4678" s="2" t="s">
        <v>1142</v>
      </c>
      <c r="K4678" s="6" t="str">
        <f>VLOOKUP(J4678,'Product Details'!B:C,2,0)</f>
        <v>Furniture</v>
      </c>
      <c r="L4678" s="6" t="str">
        <f>VLOOKUP(J4678,'Product Details'!B:D,3,0)</f>
        <v>Bookcases</v>
      </c>
      <c r="M4678" s="6" t="s">
        <v>6531</v>
      </c>
      <c r="N4678" s="2">
        <v>27691</v>
      </c>
      <c r="O4678" s="2">
        <v>25616</v>
      </c>
      <c r="P4678" s="2">
        <v>2</v>
      </c>
      <c r="Q4678" s="7">
        <f>O4678*P4678</f>
        <v>51232</v>
      </c>
      <c r="R4678" s="7">
        <f>N4678*P4678</f>
        <v>55382</v>
      </c>
      <c r="S4678" s="2">
        <v>69</v>
      </c>
      <c r="T4678" s="8">
        <f>R4678+S4678</f>
        <v>55451</v>
      </c>
      <c r="U4678" s="8">
        <f>T4678-Q4678</f>
        <v>4219</v>
      </c>
      <c r="V4678" s="2" t="s">
        <v>33</v>
      </c>
      <c r="W4678" s="31">
        <f>IF(T4678&lt;5000,T4678*2%,IF(T4678&lt;25000,T4678*5%,IF(T4678&lt;50000,T4678*7%,IF(T4678&lt;100000,T4678*9%,IF(T4678&lt;250000,T4678*12%,T4678*15%)))))</f>
        <v>4990.59</v>
      </c>
    </row>
    <row r="4679" spans="1:23" x14ac:dyDescent="0.3">
      <c r="A4679" s="2" t="s">
        <v>3908</v>
      </c>
      <c r="B4679" s="4">
        <v>44076</v>
      </c>
      <c r="C4679" s="4">
        <v>44077</v>
      </c>
      <c r="D4679" s="2" t="s">
        <v>35</v>
      </c>
      <c r="E4679" s="2" t="s">
        <v>48</v>
      </c>
      <c r="F4679" s="2" t="s">
        <v>929</v>
      </c>
      <c r="G4679" s="5" t="str">
        <f>VLOOKUP(F4679,'Customer Info'!A:B,2,0)</f>
        <v>Barry</v>
      </c>
      <c r="H4679" s="5" t="str">
        <f>VLOOKUP(F4679,'Customer Info'!A:C,3,0)</f>
        <v>Franzšsisch</v>
      </c>
      <c r="I4679" s="5" t="str">
        <f>VLOOKUP(F4679,'Customer Info'!A:E,5,0)</f>
        <v>Canberra</v>
      </c>
      <c r="J4679" s="2" t="s">
        <v>313</v>
      </c>
      <c r="K4679" s="6" t="str">
        <f>VLOOKUP(J4679,'Product Details'!B:C,2,0)</f>
        <v>Technology</v>
      </c>
      <c r="L4679" s="6" t="str">
        <f>VLOOKUP(J4679,'Product Details'!B:D,3,0)</f>
        <v>Copiers</v>
      </c>
      <c r="M4679" s="6" t="s">
        <v>6435</v>
      </c>
      <c r="N4679" s="2">
        <v>27691</v>
      </c>
      <c r="O4679" s="2">
        <v>25616</v>
      </c>
      <c r="P4679" s="2">
        <v>2</v>
      </c>
      <c r="Q4679" s="7">
        <f>O4679*P4679</f>
        <v>51232</v>
      </c>
      <c r="R4679" s="7">
        <f>N4679*P4679</f>
        <v>55382</v>
      </c>
      <c r="S4679" s="2">
        <v>56</v>
      </c>
      <c r="T4679" s="8">
        <f>R4679+S4679</f>
        <v>55438</v>
      </c>
      <c r="U4679" s="8">
        <f>T4679-Q4679</f>
        <v>4206</v>
      </c>
      <c r="V4679" s="2" t="s">
        <v>30</v>
      </c>
      <c r="W4679" s="31">
        <f>IF(T4679&lt;5000,T4679*2%,IF(T4679&lt;25000,T4679*5%,IF(T4679&lt;50000,T4679*7%,IF(T4679&lt;100000,T4679*9%,IF(T4679&lt;250000,T4679*12%,T4679*15%)))))</f>
        <v>4989.42</v>
      </c>
    </row>
    <row r="4680" spans="1:23" x14ac:dyDescent="0.3">
      <c r="A4680" s="2" t="s">
        <v>4118</v>
      </c>
      <c r="B4680" s="4">
        <v>43118</v>
      </c>
      <c r="C4680" s="4">
        <v>43120</v>
      </c>
      <c r="D4680" s="2" t="s">
        <v>35</v>
      </c>
      <c r="E4680" s="2" t="s">
        <v>91</v>
      </c>
      <c r="F4680" s="2" t="s">
        <v>1279</v>
      </c>
      <c r="G4680" s="5" t="str">
        <f>VLOOKUP(F4680,'Customer Info'!A:B,2,0)</f>
        <v>Tracy</v>
      </c>
      <c r="H4680" s="5" t="str">
        <f>VLOOKUP(F4680,'Customer Info'!A:C,3,0)</f>
        <v>Blumstein</v>
      </c>
      <c r="I4680" s="5" t="str">
        <f>VLOOKUP(F4680,'Customer Info'!A:E,5,0)</f>
        <v>Guangzhou</v>
      </c>
      <c r="J4680" s="2" t="s">
        <v>234</v>
      </c>
      <c r="K4680" s="6" t="str">
        <f>VLOOKUP(J4680,'Product Details'!B:C,2,0)</f>
        <v>Furniture</v>
      </c>
      <c r="L4680" s="6" t="str">
        <f>VLOOKUP(J4680,'Product Details'!B:D,3,0)</f>
        <v>Chairs</v>
      </c>
      <c r="M4680" s="6" t="s">
        <v>6411</v>
      </c>
      <c r="N4680" s="2">
        <v>27691</v>
      </c>
      <c r="O4680" s="2">
        <v>25616</v>
      </c>
      <c r="P4680" s="2">
        <v>2</v>
      </c>
      <c r="Q4680" s="7">
        <f>O4680*P4680</f>
        <v>51232</v>
      </c>
      <c r="R4680" s="7">
        <f>N4680*P4680</f>
        <v>55382</v>
      </c>
      <c r="S4680" s="2">
        <v>39</v>
      </c>
      <c r="T4680" s="8">
        <f>R4680+S4680</f>
        <v>55421</v>
      </c>
      <c r="U4680" s="8">
        <f>T4680-Q4680</f>
        <v>4189</v>
      </c>
      <c r="V4680" s="2" t="s">
        <v>33</v>
      </c>
      <c r="W4680" s="31">
        <f>IF(T4680&lt;5000,T4680*2%,IF(T4680&lt;25000,T4680*5%,IF(T4680&lt;50000,T4680*7%,IF(T4680&lt;100000,T4680*9%,IF(T4680&lt;250000,T4680*12%,T4680*15%)))))</f>
        <v>4987.8899999999994</v>
      </c>
    </row>
    <row r="4681" spans="1:23" x14ac:dyDescent="0.3">
      <c r="A4681" s="2" t="s">
        <v>3348</v>
      </c>
      <c r="B4681" s="4">
        <v>43720</v>
      </c>
      <c r="C4681" s="4">
        <v>43720</v>
      </c>
      <c r="D4681" s="2" t="s">
        <v>35</v>
      </c>
      <c r="E4681" s="2" t="s">
        <v>48</v>
      </c>
      <c r="F4681" s="2" t="s">
        <v>1096</v>
      </c>
      <c r="G4681" s="5" t="str">
        <f>VLOOKUP(F4681,'Customer Info'!A:B,2,0)</f>
        <v>Annie</v>
      </c>
      <c r="H4681" s="5" t="str">
        <f>VLOOKUP(F4681,'Customer Info'!A:C,3,0)</f>
        <v>Zypern</v>
      </c>
      <c r="I4681" s="5" t="str">
        <f>VLOOKUP(F4681,'Customer Info'!A:E,5,0)</f>
        <v>Brisbane</v>
      </c>
      <c r="J4681" s="2" t="s">
        <v>226</v>
      </c>
      <c r="K4681" s="6" t="str">
        <f>VLOOKUP(J4681,'Product Details'!B:C,2,0)</f>
        <v>Furniture</v>
      </c>
      <c r="L4681" s="6" t="str">
        <f>VLOOKUP(J4681,'Product Details'!B:D,3,0)</f>
        <v>Bookcases</v>
      </c>
      <c r="M4681" s="6" t="s">
        <v>6493</v>
      </c>
      <c r="N4681" s="2">
        <v>7922</v>
      </c>
      <c r="O4681" s="2">
        <v>7328</v>
      </c>
      <c r="P4681" s="2">
        <v>7</v>
      </c>
      <c r="Q4681" s="7">
        <f>O4681*P4681</f>
        <v>51296</v>
      </c>
      <c r="R4681" s="7">
        <f>N4681*P4681</f>
        <v>55454</v>
      </c>
      <c r="S4681" s="2">
        <v>76</v>
      </c>
      <c r="T4681" s="8">
        <f>R4681+S4681</f>
        <v>55530</v>
      </c>
      <c r="U4681" s="8">
        <f>T4681-Q4681</f>
        <v>4234</v>
      </c>
      <c r="V4681" s="2" t="s">
        <v>33</v>
      </c>
      <c r="W4681" s="31">
        <f>IF(T4681&lt;5000,T4681*2%,IF(T4681&lt;25000,T4681*5%,IF(T4681&lt;50000,T4681*7%,IF(T4681&lt;100000,T4681*9%,IF(T4681&lt;250000,T4681*12%,T4681*15%)))))</f>
        <v>4997.7</v>
      </c>
    </row>
    <row r="4682" spans="1:23" x14ac:dyDescent="0.3">
      <c r="A4682" s="2" t="s">
        <v>5086</v>
      </c>
      <c r="B4682" s="4">
        <v>43468</v>
      </c>
      <c r="C4682" s="4">
        <v>43470</v>
      </c>
      <c r="D4682" s="2" t="s">
        <v>28</v>
      </c>
      <c r="E4682" s="2" t="s">
        <v>48</v>
      </c>
      <c r="F4682" s="2" t="s">
        <v>321</v>
      </c>
      <c r="G4682" s="5" t="str">
        <f>VLOOKUP(F4682,'Customer Info'!A:B,2,0)</f>
        <v>Yana</v>
      </c>
      <c r="H4682" s="5" t="str">
        <f>VLOOKUP(F4682,'Customer Info'!A:C,3,0)</f>
        <v>Sorensen</v>
      </c>
      <c r="I4682" s="5" t="str">
        <f>VLOOKUP(F4682,'Customer Info'!A:E,5,0)</f>
        <v>Bottrop</v>
      </c>
      <c r="J4682" s="2" t="s">
        <v>41</v>
      </c>
      <c r="K4682" s="6" t="str">
        <f>VLOOKUP(J4682,'Product Details'!B:C,2,0)</f>
        <v>Office_Supplies</v>
      </c>
      <c r="L4682" s="6" t="str">
        <f>VLOOKUP(J4682,'Product Details'!B:D,3,0)</f>
        <v>Supplies</v>
      </c>
      <c r="M4682" s="6" t="s">
        <v>6554</v>
      </c>
      <c r="N4682" s="2">
        <v>5051</v>
      </c>
      <c r="O4682" s="2">
        <v>4634</v>
      </c>
      <c r="P4682" s="2">
        <v>11</v>
      </c>
      <c r="Q4682" s="7">
        <f>O4682*P4682</f>
        <v>50974</v>
      </c>
      <c r="R4682" s="7">
        <f>N4682*P4682</f>
        <v>55561</v>
      </c>
      <c r="S4682" s="2">
        <v>44</v>
      </c>
      <c r="T4682" s="8">
        <f>R4682+S4682</f>
        <v>55605</v>
      </c>
      <c r="U4682" s="8">
        <f>T4682-Q4682</f>
        <v>4631</v>
      </c>
      <c r="V4682" s="2" t="s">
        <v>30</v>
      </c>
      <c r="W4682" s="31">
        <f>IF(T4682&lt;5000,T4682*2%,IF(T4682&lt;25000,T4682*5%,IF(T4682&lt;50000,T4682*7%,IF(T4682&lt;100000,T4682*9%,IF(T4682&lt;250000,T4682*12%,T4682*15%)))))</f>
        <v>5004.45</v>
      </c>
    </row>
    <row r="4683" spans="1:23" x14ac:dyDescent="0.3">
      <c r="A4683" s="2" t="s">
        <v>5356</v>
      </c>
      <c r="B4683" s="4">
        <v>44004</v>
      </c>
      <c r="C4683" s="4">
        <v>44004</v>
      </c>
      <c r="D4683" s="2" t="s">
        <v>35</v>
      </c>
      <c r="E4683" s="2" t="s">
        <v>29</v>
      </c>
      <c r="F4683" s="2" t="s">
        <v>228</v>
      </c>
      <c r="G4683" s="5" t="str">
        <f>VLOOKUP(F4683,'Customer Info'!A:B,2,0)</f>
        <v>Tamara</v>
      </c>
      <c r="H4683" s="5" t="str">
        <f>VLOOKUP(F4683,'Customer Info'!A:C,3,0)</f>
        <v>Willingham</v>
      </c>
      <c r="I4683" s="5" t="str">
        <f>VLOOKUP(F4683,'Customer Info'!A:E,5,0)</f>
        <v>Sindelfingen</v>
      </c>
      <c r="J4683" s="2" t="s">
        <v>143</v>
      </c>
      <c r="K4683" s="6" t="str">
        <f>VLOOKUP(J4683,'Product Details'!B:C,2,0)</f>
        <v>Office_Supplies</v>
      </c>
      <c r="L4683" s="6" t="str">
        <f>VLOOKUP(J4683,'Product Details'!B:D,3,0)</f>
        <v>Binders</v>
      </c>
      <c r="M4683" s="6" t="s">
        <v>6487</v>
      </c>
      <c r="N4683" s="2">
        <v>7943</v>
      </c>
      <c r="O4683" s="2">
        <v>7790</v>
      </c>
      <c r="P4683" s="2">
        <v>7</v>
      </c>
      <c r="Q4683" s="7">
        <f>O4683*P4683</f>
        <v>54530</v>
      </c>
      <c r="R4683" s="7">
        <f>N4683*P4683</f>
        <v>55601</v>
      </c>
      <c r="S4683" s="2">
        <v>42</v>
      </c>
      <c r="T4683" s="8">
        <f>R4683+S4683</f>
        <v>55643</v>
      </c>
      <c r="U4683" s="8">
        <f>T4683-Q4683</f>
        <v>1113</v>
      </c>
      <c r="V4683" s="2" t="s">
        <v>33</v>
      </c>
      <c r="W4683" s="31">
        <f>IF(T4683&lt;5000,T4683*2%,IF(T4683&lt;25000,T4683*5%,IF(T4683&lt;50000,T4683*7%,IF(T4683&lt;100000,T4683*9%,IF(T4683&lt;250000,T4683*12%,T4683*15%)))))</f>
        <v>5007.87</v>
      </c>
    </row>
    <row r="4684" spans="1:23" x14ac:dyDescent="0.3">
      <c r="A4684" s="2" t="s">
        <v>4177</v>
      </c>
      <c r="B4684" s="4">
        <v>43165</v>
      </c>
      <c r="C4684" s="4">
        <v>43167</v>
      </c>
      <c r="D4684" s="2" t="s">
        <v>35</v>
      </c>
      <c r="E4684" s="2" t="s">
        <v>91</v>
      </c>
      <c r="F4684" s="2" t="s">
        <v>526</v>
      </c>
      <c r="G4684" s="5" t="str">
        <f>VLOOKUP(F4684,'Customer Info'!A:B,2,0)</f>
        <v>Nicole</v>
      </c>
      <c r="H4684" s="5" t="str">
        <f>VLOOKUP(F4684,'Customer Info'!A:C,3,0)</f>
        <v>Fjeld</v>
      </c>
      <c r="I4684" s="5" t="str">
        <f>VLOOKUP(F4684,'Customer Info'!A:E,5,0)</f>
        <v>Berlin</v>
      </c>
      <c r="J4684" s="2" t="s">
        <v>111</v>
      </c>
      <c r="K4684" s="6" t="str">
        <f>VLOOKUP(J4684,'Product Details'!B:C,2,0)</f>
        <v>Office_Supplies</v>
      </c>
      <c r="L4684" s="6" t="str">
        <f>VLOOKUP(J4684,'Product Details'!B:D,3,0)</f>
        <v>Storage</v>
      </c>
      <c r="M4684" s="6" t="s">
        <v>6543</v>
      </c>
      <c r="N4684" s="2">
        <v>9306</v>
      </c>
      <c r="O4684" s="2">
        <v>8461</v>
      </c>
      <c r="P4684" s="2">
        <v>6</v>
      </c>
      <c r="Q4684" s="7">
        <f>O4684*P4684</f>
        <v>50766</v>
      </c>
      <c r="R4684" s="7">
        <f>N4684*P4684</f>
        <v>55836</v>
      </c>
      <c r="S4684" s="2">
        <v>70</v>
      </c>
      <c r="T4684" s="8">
        <f>R4684+S4684</f>
        <v>55906</v>
      </c>
      <c r="U4684" s="8">
        <f>T4684-Q4684</f>
        <v>5140</v>
      </c>
      <c r="V4684" s="2" t="s">
        <v>33</v>
      </c>
      <c r="W4684" s="31">
        <f>IF(T4684&lt;5000,T4684*2%,IF(T4684&lt;25000,T4684*5%,IF(T4684&lt;50000,T4684*7%,IF(T4684&lt;100000,T4684*9%,IF(T4684&lt;250000,T4684*12%,T4684*15%)))))</f>
        <v>5031.54</v>
      </c>
    </row>
    <row r="4685" spans="1:23" x14ac:dyDescent="0.3">
      <c r="A4685" s="2" t="s">
        <v>1391</v>
      </c>
      <c r="B4685" s="4">
        <v>43607</v>
      </c>
      <c r="C4685" s="4">
        <v>43608</v>
      </c>
      <c r="D4685" s="2" t="s">
        <v>35</v>
      </c>
      <c r="E4685" s="2" t="s">
        <v>68</v>
      </c>
      <c r="F4685" s="2" t="s">
        <v>92</v>
      </c>
      <c r="G4685" s="5" t="str">
        <f>VLOOKUP(F4685,'Customer Info'!A:B,2,0)</f>
        <v>Lisa</v>
      </c>
      <c r="H4685" s="5" t="str">
        <f>VLOOKUP(F4685,'Customer Info'!A:C,3,0)</f>
        <v>DeCherney</v>
      </c>
      <c r="I4685" s="5" t="str">
        <f>VLOOKUP(F4685,'Customer Info'!A:E,5,0)</f>
        <v>Sydney</v>
      </c>
      <c r="J4685" s="2" t="s">
        <v>204</v>
      </c>
      <c r="K4685" s="6" t="str">
        <f>VLOOKUP(J4685,'Product Details'!B:C,2,0)</f>
        <v>Office_Supplies</v>
      </c>
      <c r="L4685" s="6" t="str">
        <f>VLOOKUP(J4685,'Product Details'!B:D,3,0)</f>
        <v>Labels</v>
      </c>
      <c r="M4685" s="6" t="s">
        <v>6516</v>
      </c>
      <c r="N4685" s="2">
        <v>7001</v>
      </c>
      <c r="O4685" s="2">
        <v>6476</v>
      </c>
      <c r="P4685" s="2">
        <v>8</v>
      </c>
      <c r="Q4685" s="7">
        <f>O4685*P4685</f>
        <v>51808</v>
      </c>
      <c r="R4685" s="7">
        <f>N4685*P4685</f>
        <v>56008</v>
      </c>
      <c r="S4685" s="2">
        <v>34</v>
      </c>
      <c r="T4685" s="8">
        <f>R4685+S4685</f>
        <v>56042</v>
      </c>
      <c r="U4685" s="8">
        <f>T4685-Q4685</f>
        <v>4234</v>
      </c>
      <c r="V4685" s="2" t="s">
        <v>33</v>
      </c>
      <c r="W4685" s="31">
        <f>IF(T4685&lt;5000,T4685*2%,IF(T4685&lt;25000,T4685*5%,IF(T4685&lt;50000,T4685*7%,IF(T4685&lt;100000,T4685*9%,IF(T4685&lt;250000,T4685*12%,T4685*15%)))))</f>
        <v>5043.78</v>
      </c>
    </row>
    <row r="4686" spans="1:23" x14ac:dyDescent="0.3">
      <c r="A4686" s="2" t="s">
        <v>4609</v>
      </c>
      <c r="B4686" s="4">
        <v>43885</v>
      </c>
      <c r="C4686" s="4">
        <v>43885</v>
      </c>
      <c r="D4686" s="2" t="s">
        <v>35</v>
      </c>
      <c r="E4686" s="2" t="s">
        <v>36</v>
      </c>
      <c r="F4686" s="2" t="s">
        <v>953</v>
      </c>
      <c r="G4686" s="5" t="str">
        <f>VLOOKUP(F4686,'Customer Info'!A:B,2,0)</f>
        <v>Jill</v>
      </c>
      <c r="H4686" s="5" t="str">
        <f>VLOOKUP(F4686,'Customer Info'!A:C,3,0)</f>
        <v>Fjeld</v>
      </c>
      <c r="I4686" s="5" t="str">
        <f>VLOOKUP(F4686,'Customer Info'!A:E,5,0)</f>
        <v>Wollongong</v>
      </c>
      <c r="J4686" s="2" t="s">
        <v>334</v>
      </c>
      <c r="K4686" s="6" t="str">
        <f>VLOOKUP(J4686,'Product Details'!B:C,2,0)</f>
        <v>Office_Supplies</v>
      </c>
      <c r="L4686" s="6" t="str">
        <f>VLOOKUP(J4686,'Product Details'!B:D,3,0)</f>
        <v>Paper</v>
      </c>
      <c r="M4686" s="6" t="s">
        <v>6570</v>
      </c>
      <c r="N4686" s="2">
        <v>8022</v>
      </c>
      <c r="O4686" s="2">
        <v>7868</v>
      </c>
      <c r="P4686" s="2">
        <v>7</v>
      </c>
      <c r="Q4686" s="7">
        <f>O4686*P4686</f>
        <v>55076</v>
      </c>
      <c r="R4686" s="7">
        <f>N4686*P4686</f>
        <v>56154</v>
      </c>
      <c r="S4686" s="2">
        <v>66</v>
      </c>
      <c r="T4686" s="8">
        <f>R4686+S4686</f>
        <v>56220</v>
      </c>
      <c r="U4686" s="8">
        <f>T4686-Q4686</f>
        <v>1144</v>
      </c>
      <c r="V4686" s="2" t="s">
        <v>71</v>
      </c>
      <c r="W4686" s="31">
        <f>IF(T4686&lt;5000,T4686*2%,IF(T4686&lt;25000,T4686*5%,IF(T4686&lt;50000,T4686*7%,IF(T4686&lt;100000,T4686*9%,IF(T4686&lt;250000,T4686*12%,T4686*15%)))))</f>
        <v>5059.8</v>
      </c>
    </row>
    <row r="4687" spans="1:23" x14ac:dyDescent="0.3">
      <c r="A4687" s="2" t="s">
        <v>1234</v>
      </c>
      <c r="B4687" s="4">
        <v>43655</v>
      </c>
      <c r="C4687" s="4">
        <v>43656</v>
      </c>
      <c r="D4687" s="2" t="s">
        <v>28</v>
      </c>
      <c r="E4687" s="2" t="s">
        <v>43</v>
      </c>
      <c r="F4687" s="2" t="s">
        <v>298</v>
      </c>
      <c r="G4687" s="5" t="str">
        <f>VLOOKUP(F4687,'Customer Info'!A:B,2,0)</f>
        <v>Michelle</v>
      </c>
      <c r="H4687" s="5" t="str">
        <f>VLOOKUP(F4687,'Customer Info'!A:C,3,0)</f>
        <v>Arnett</v>
      </c>
      <c r="I4687" s="5" t="str">
        <f>VLOOKUP(F4687,'Customer Info'!A:E,5,0)</f>
        <v>Yancheng</v>
      </c>
      <c r="J4687" s="2" t="s">
        <v>252</v>
      </c>
      <c r="K4687" s="6" t="str">
        <f>VLOOKUP(J4687,'Product Details'!B:C,2,0)</f>
        <v>Office_Supplies</v>
      </c>
      <c r="L4687" s="6" t="str">
        <f>VLOOKUP(J4687,'Product Details'!B:D,3,0)</f>
        <v>Binders</v>
      </c>
      <c r="M4687" s="6" t="s">
        <v>6488</v>
      </c>
      <c r="N4687" s="2">
        <v>8026</v>
      </c>
      <c r="O4687" s="2">
        <v>7572</v>
      </c>
      <c r="P4687" s="2">
        <v>7</v>
      </c>
      <c r="Q4687" s="7">
        <f>O4687*P4687</f>
        <v>53004</v>
      </c>
      <c r="R4687" s="7">
        <f>N4687*P4687</f>
        <v>56182</v>
      </c>
      <c r="S4687" s="2">
        <v>86</v>
      </c>
      <c r="T4687" s="8">
        <f>R4687+S4687</f>
        <v>56268</v>
      </c>
      <c r="U4687" s="8">
        <f>T4687-Q4687</f>
        <v>3264</v>
      </c>
      <c r="V4687" s="2" t="s">
        <v>30</v>
      </c>
      <c r="W4687" s="31">
        <f>IF(T4687&lt;5000,T4687*2%,IF(T4687&lt;25000,T4687*5%,IF(T4687&lt;50000,T4687*7%,IF(T4687&lt;100000,T4687*9%,IF(T4687&lt;250000,T4687*12%,T4687*15%)))))</f>
        <v>5064.12</v>
      </c>
    </row>
    <row r="4688" spans="1:23" x14ac:dyDescent="0.3">
      <c r="A4688" s="2" t="s">
        <v>2558</v>
      </c>
      <c r="B4688" s="4">
        <v>43990</v>
      </c>
      <c r="C4688" s="4">
        <v>43992</v>
      </c>
      <c r="D4688" s="2" t="s">
        <v>35</v>
      </c>
      <c r="E4688" s="2" t="s">
        <v>36</v>
      </c>
      <c r="F4688" s="2" t="s">
        <v>825</v>
      </c>
      <c r="G4688" s="5" t="str">
        <f>VLOOKUP(F4688,'Customer Info'!A:B,2,0)</f>
        <v>Meg</v>
      </c>
      <c r="H4688" s="5" t="str">
        <f>VLOOKUP(F4688,'Customer Info'!A:C,3,0)</f>
        <v>Tillman</v>
      </c>
      <c r="I4688" s="5" t="str">
        <f>VLOOKUP(F4688,'Customer Info'!A:E,5,0)</f>
        <v>Melbourne</v>
      </c>
      <c r="J4688" s="2" t="s">
        <v>382</v>
      </c>
      <c r="K4688" s="6" t="str">
        <f>VLOOKUP(J4688,'Product Details'!B:C,2,0)</f>
        <v>Office_Supplies</v>
      </c>
      <c r="L4688" s="6" t="str">
        <f>VLOOKUP(J4688,'Product Details'!B:D,3,0)</f>
        <v>Storage</v>
      </c>
      <c r="M4688" s="6" t="s">
        <v>6548</v>
      </c>
      <c r="N4688" s="2">
        <v>28522</v>
      </c>
      <c r="O4688" s="2">
        <v>26384</v>
      </c>
      <c r="P4688" s="2">
        <v>2</v>
      </c>
      <c r="Q4688" s="7">
        <f>O4688*P4688</f>
        <v>52768</v>
      </c>
      <c r="R4688" s="7">
        <f>N4688*P4688</f>
        <v>57044</v>
      </c>
      <c r="S4688" s="2">
        <v>99</v>
      </c>
      <c r="T4688" s="8">
        <f>R4688+S4688</f>
        <v>57143</v>
      </c>
      <c r="U4688" s="8">
        <f>T4688-Q4688</f>
        <v>4375</v>
      </c>
      <c r="V4688" s="2" t="s">
        <v>33</v>
      </c>
      <c r="W4688" s="31">
        <f>IF(T4688&lt;5000,T4688*2%,IF(T4688&lt;25000,T4688*5%,IF(T4688&lt;50000,T4688*7%,IF(T4688&lt;100000,T4688*9%,IF(T4688&lt;250000,T4688*12%,T4688*15%)))))</f>
        <v>5142.87</v>
      </c>
    </row>
    <row r="4689" spans="1:23" x14ac:dyDescent="0.3">
      <c r="A4689" s="2" t="s">
        <v>4866</v>
      </c>
      <c r="B4689" s="4">
        <v>43107</v>
      </c>
      <c r="C4689" s="4">
        <v>43108</v>
      </c>
      <c r="D4689" s="2" t="s">
        <v>35</v>
      </c>
      <c r="E4689" s="2" t="s">
        <v>91</v>
      </c>
      <c r="F4689" s="2" t="s">
        <v>1019</v>
      </c>
      <c r="G4689" s="5" t="str">
        <f>VLOOKUP(F4689,'Customer Info'!A:B,2,0)</f>
        <v>Carol</v>
      </c>
      <c r="H4689" s="5" t="str">
        <f>VLOOKUP(F4689,'Customer Info'!A:C,3,0)</f>
        <v>Adams</v>
      </c>
      <c r="I4689" s="5" t="str">
        <f>VLOOKUP(F4689,'Customer Info'!A:E,5,0)</f>
        <v>Cairns</v>
      </c>
      <c r="J4689" s="2" t="s">
        <v>499</v>
      </c>
      <c r="K4689" s="6" t="str">
        <f>VLOOKUP(J4689,'Product Details'!B:C,2,0)</f>
        <v>Furniture</v>
      </c>
      <c r="L4689" s="6" t="str">
        <f>VLOOKUP(J4689,'Product Details'!B:D,3,0)</f>
        <v>Tables</v>
      </c>
      <c r="M4689" s="6" t="s">
        <v>6537</v>
      </c>
      <c r="N4689" s="2">
        <v>28522</v>
      </c>
      <c r="O4689" s="2">
        <v>26384</v>
      </c>
      <c r="P4689" s="2">
        <v>2</v>
      </c>
      <c r="Q4689" s="7">
        <f>O4689*P4689</f>
        <v>52768</v>
      </c>
      <c r="R4689" s="7">
        <f>N4689*P4689</f>
        <v>57044</v>
      </c>
      <c r="S4689" s="2">
        <v>79</v>
      </c>
      <c r="T4689" s="8">
        <f>R4689+S4689</f>
        <v>57123</v>
      </c>
      <c r="U4689" s="8">
        <f>T4689-Q4689</f>
        <v>4355</v>
      </c>
      <c r="V4689" s="2" t="s">
        <v>33</v>
      </c>
      <c r="W4689" s="31">
        <f>IF(T4689&lt;5000,T4689*2%,IF(T4689&lt;25000,T4689*5%,IF(T4689&lt;50000,T4689*7%,IF(T4689&lt;100000,T4689*9%,IF(T4689&lt;250000,T4689*12%,T4689*15%)))))</f>
        <v>5141.07</v>
      </c>
    </row>
    <row r="4690" spans="1:23" x14ac:dyDescent="0.3">
      <c r="A4690" s="2" t="s">
        <v>3392</v>
      </c>
      <c r="B4690" s="4">
        <v>43503</v>
      </c>
      <c r="C4690" s="4">
        <v>43505</v>
      </c>
      <c r="D4690" s="2" t="s">
        <v>28</v>
      </c>
      <c r="E4690" s="2" t="s">
        <v>29</v>
      </c>
      <c r="F4690" s="2" t="s">
        <v>1704</v>
      </c>
      <c r="G4690" s="5" t="str">
        <f>VLOOKUP(F4690,'Customer Info'!A:B,2,0)</f>
        <v>Patrick</v>
      </c>
      <c r="H4690" s="5" t="str">
        <f>VLOOKUP(F4690,'Customer Info'!A:C,3,0)</f>
        <v>O'Donnell</v>
      </c>
      <c r="I4690" s="5" t="str">
        <f>VLOOKUP(F4690,'Customer Info'!A:E,5,0)</f>
        <v>Sydney</v>
      </c>
      <c r="J4690" s="2" t="s">
        <v>376</v>
      </c>
      <c r="K4690" s="6" t="str">
        <f>VLOOKUP(J4690,'Product Details'!B:C,2,0)</f>
        <v>Furniture</v>
      </c>
      <c r="L4690" s="6" t="str">
        <f>VLOOKUP(J4690,'Product Details'!B:D,3,0)</f>
        <v>Tables</v>
      </c>
      <c r="M4690" s="6" t="s">
        <v>6479</v>
      </c>
      <c r="N4690" s="2">
        <v>6481</v>
      </c>
      <c r="O4690" s="2">
        <v>5884</v>
      </c>
      <c r="P4690" s="2">
        <v>9</v>
      </c>
      <c r="Q4690" s="7">
        <f>O4690*P4690</f>
        <v>52956</v>
      </c>
      <c r="R4690" s="7">
        <f>N4690*P4690</f>
        <v>58329</v>
      </c>
      <c r="S4690" s="2">
        <v>98</v>
      </c>
      <c r="T4690" s="8">
        <f>R4690+S4690</f>
        <v>58427</v>
      </c>
      <c r="U4690" s="8">
        <f>T4690-Q4690</f>
        <v>5471</v>
      </c>
      <c r="V4690" s="2" t="s">
        <v>63</v>
      </c>
      <c r="W4690" s="31">
        <f>IF(T4690&lt;5000,T4690*2%,IF(T4690&lt;25000,T4690*5%,IF(T4690&lt;50000,T4690*7%,IF(T4690&lt;100000,T4690*9%,IF(T4690&lt;250000,T4690*12%,T4690*15%)))))</f>
        <v>5258.4299999999994</v>
      </c>
    </row>
    <row r="4691" spans="1:23" x14ac:dyDescent="0.3">
      <c r="A4691" s="2" t="s">
        <v>1741</v>
      </c>
      <c r="B4691" s="4">
        <v>44047</v>
      </c>
      <c r="C4691" s="4">
        <v>44047</v>
      </c>
      <c r="D4691" s="2" t="s">
        <v>35</v>
      </c>
      <c r="E4691" s="2" t="s">
        <v>29</v>
      </c>
      <c r="F4691" s="2" t="s">
        <v>1742</v>
      </c>
      <c r="G4691" s="5" t="str">
        <f>VLOOKUP(F4691,'Customer Info'!A:B,2,0)</f>
        <v>Dave</v>
      </c>
      <c r="H4691" s="5" t="str">
        <f>VLOOKUP(F4691,'Customer Info'!A:C,3,0)</f>
        <v>Poirier</v>
      </c>
      <c r="I4691" s="5" t="str">
        <f>VLOOKUP(F4691,'Customer Info'!A:E,5,0)</f>
        <v>Suizhou</v>
      </c>
      <c r="J4691" s="2" t="s">
        <v>579</v>
      </c>
      <c r="K4691" s="6" t="str">
        <f>VLOOKUP(J4691,'Product Details'!B:C,2,0)</f>
        <v>Office_Supplies</v>
      </c>
      <c r="L4691" s="6" t="str">
        <f>VLOOKUP(J4691,'Product Details'!B:D,3,0)</f>
        <v>Storage</v>
      </c>
      <c r="M4691" s="6" t="s">
        <v>6515</v>
      </c>
      <c r="N4691" s="2">
        <v>29378</v>
      </c>
      <c r="O4691" s="2">
        <v>26912</v>
      </c>
      <c r="P4691" s="2">
        <v>2</v>
      </c>
      <c r="Q4691" s="7">
        <f>O4691*P4691</f>
        <v>53824</v>
      </c>
      <c r="R4691" s="7">
        <f>N4691*P4691</f>
        <v>58756</v>
      </c>
      <c r="S4691" s="2">
        <v>74</v>
      </c>
      <c r="T4691" s="8">
        <f>R4691+S4691</f>
        <v>58830</v>
      </c>
      <c r="U4691" s="8">
        <f>T4691-Q4691</f>
        <v>5006</v>
      </c>
      <c r="V4691" s="2" t="s">
        <v>63</v>
      </c>
      <c r="W4691" s="31">
        <f>IF(T4691&lt;5000,T4691*2%,IF(T4691&lt;25000,T4691*5%,IF(T4691&lt;50000,T4691*7%,IF(T4691&lt;100000,T4691*9%,IF(T4691&lt;250000,T4691*12%,T4691*15%)))))</f>
        <v>5294.7</v>
      </c>
    </row>
    <row r="4692" spans="1:23" x14ac:dyDescent="0.3">
      <c r="A4692" s="2" t="s">
        <v>3437</v>
      </c>
      <c r="B4692" s="4">
        <v>43673</v>
      </c>
      <c r="C4692" s="4">
        <v>43673</v>
      </c>
      <c r="D4692" s="2" t="s">
        <v>35</v>
      </c>
      <c r="E4692" s="2" t="s">
        <v>43</v>
      </c>
      <c r="F4692" s="2" t="s">
        <v>2289</v>
      </c>
      <c r="G4692" s="5" t="str">
        <f>VLOOKUP(F4692,'Customer Info'!A:B,2,0)</f>
        <v>Rachel</v>
      </c>
      <c r="H4692" s="5" t="str">
        <f>VLOOKUP(F4692,'Customer Info'!A:C,3,0)</f>
        <v>Payne</v>
      </c>
      <c r="I4692" s="5" t="str">
        <f>VLOOKUP(F4692,'Customer Info'!A:E,5,0)</f>
        <v>Fuzhou</v>
      </c>
      <c r="J4692" s="2" t="s">
        <v>53</v>
      </c>
      <c r="K4692" s="6" t="str">
        <f>VLOOKUP(J4692,'Product Details'!B:C,2,0)</f>
        <v>Furniture</v>
      </c>
      <c r="L4692" s="6" t="str">
        <f>VLOOKUP(J4692,'Product Details'!B:D,3,0)</f>
        <v>Tables</v>
      </c>
      <c r="M4692" s="6" t="s">
        <v>6565</v>
      </c>
      <c r="N4692" s="2">
        <v>29378</v>
      </c>
      <c r="O4692" s="2">
        <v>26912</v>
      </c>
      <c r="P4692" s="2">
        <v>2</v>
      </c>
      <c r="Q4692" s="7">
        <f>O4692*P4692</f>
        <v>53824</v>
      </c>
      <c r="R4692" s="7">
        <f>N4692*P4692</f>
        <v>58756</v>
      </c>
      <c r="S4692" s="2">
        <v>66</v>
      </c>
      <c r="T4692" s="8">
        <f>R4692+S4692</f>
        <v>58822</v>
      </c>
      <c r="U4692" s="8">
        <f>T4692-Q4692</f>
        <v>4998</v>
      </c>
      <c r="V4692" s="2" t="s">
        <v>33</v>
      </c>
      <c r="W4692" s="31">
        <f>IF(T4692&lt;5000,T4692*2%,IF(T4692&lt;25000,T4692*5%,IF(T4692&lt;50000,T4692*7%,IF(T4692&lt;100000,T4692*9%,IF(T4692&lt;250000,T4692*12%,T4692*15%)))))</f>
        <v>5293.98</v>
      </c>
    </row>
    <row r="4693" spans="1:23" x14ac:dyDescent="0.3">
      <c r="A4693" s="2" t="s">
        <v>928</v>
      </c>
      <c r="B4693" s="4">
        <v>43659</v>
      </c>
      <c r="C4693" s="4">
        <v>43659</v>
      </c>
      <c r="D4693" s="2" t="s">
        <v>35</v>
      </c>
      <c r="E4693" s="2" t="s">
        <v>91</v>
      </c>
      <c r="F4693" s="2" t="s">
        <v>929</v>
      </c>
      <c r="G4693" s="5" t="str">
        <f>VLOOKUP(F4693,'Customer Info'!A:B,2,0)</f>
        <v>Barry</v>
      </c>
      <c r="H4693" s="5" t="str">
        <f>VLOOKUP(F4693,'Customer Info'!A:C,3,0)</f>
        <v>Franzšsisch</v>
      </c>
      <c r="I4693" s="5" t="str">
        <f>VLOOKUP(F4693,'Customer Info'!A:E,5,0)</f>
        <v>Canberra</v>
      </c>
      <c r="J4693" s="2" t="s">
        <v>214</v>
      </c>
      <c r="K4693" s="6" t="str">
        <f>VLOOKUP(J4693,'Product Details'!B:C,2,0)</f>
        <v>Technology</v>
      </c>
      <c r="L4693" s="6" t="str">
        <f>VLOOKUP(J4693,'Product Details'!B:D,3,0)</f>
        <v>Machines</v>
      </c>
      <c r="M4693" s="6" t="s">
        <v>6437</v>
      </c>
      <c r="N4693" s="2">
        <v>29378</v>
      </c>
      <c r="O4693" s="2">
        <v>26912</v>
      </c>
      <c r="P4693" s="2">
        <v>2</v>
      </c>
      <c r="Q4693" s="7">
        <f>O4693*P4693</f>
        <v>53824</v>
      </c>
      <c r="R4693" s="7">
        <f>N4693*P4693</f>
        <v>58756</v>
      </c>
      <c r="S4693" s="2">
        <v>48</v>
      </c>
      <c r="T4693" s="8">
        <f>R4693+S4693</f>
        <v>58804</v>
      </c>
      <c r="U4693" s="8">
        <f>T4693-Q4693</f>
        <v>4980</v>
      </c>
      <c r="V4693" s="2" t="s">
        <v>33</v>
      </c>
      <c r="W4693" s="31">
        <f>IF(T4693&lt;5000,T4693*2%,IF(T4693&lt;25000,T4693*5%,IF(T4693&lt;50000,T4693*7%,IF(T4693&lt;100000,T4693*9%,IF(T4693&lt;250000,T4693*12%,T4693*15%)))))</f>
        <v>5292.36</v>
      </c>
    </row>
    <row r="4694" spans="1:23" x14ac:dyDescent="0.3">
      <c r="A4694" s="2" t="s">
        <v>1337</v>
      </c>
      <c r="B4694" s="4">
        <v>43502</v>
      </c>
      <c r="C4694" s="4">
        <v>43502</v>
      </c>
      <c r="D4694" s="2" t="s">
        <v>35</v>
      </c>
      <c r="E4694" s="2" t="s">
        <v>36</v>
      </c>
      <c r="F4694" s="2" t="s">
        <v>552</v>
      </c>
      <c r="G4694" s="5" t="str">
        <f>VLOOKUP(F4694,'Customer Info'!A:B,2,0)</f>
        <v>Ritsa</v>
      </c>
      <c r="H4694" s="5" t="str">
        <f>VLOOKUP(F4694,'Customer Info'!A:C,3,0)</f>
        <v>Hightower</v>
      </c>
      <c r="I4694" s="5" t="str">
        <f>VLOOKUP(F4694,'Customer Info'!A:E,5,0)</f>
        <v>Hamburg</v>
      </c>
      <c r="J4694" s="2" t="s">
        <v>32</v>
      </c>
      <c r="K4694" s="6" t="str">
        <f>VLOOKUP(J4694,'Product Details'!B:C,2,0)</f>
        <v>Technology</v>
      </c>
      <c r="L4694" s="6" t="str">
        <f>VLOOKUP(J4694,'Product Details'!B:D,3,0)</f>
        <v>Machines</v>
      </c>
      <c r="M4694" s="6" t="s">
        <v>6403</v>
      </c>
      <c r="N4694" s="2">
        <v>6585</v>
      </c>
      <c r="O4694" s="2">
        <v>6105</v>
      </c>
      <c r="P4694" s="2">
        <v>9</v>
      </c>
      <c r="Q4694" s="7">
        <f>O4694*P4694</f>
        <v>54945</v>
      </c>
      <c r="R4694" s="7">
        <f>N4694*P4694</f>
        <v>59265</v>
      </c>
      <c r="S4694" s="2">
        <v>52</v>
      </c>
      <c r="T4694" s="8">
        <f>R4694+S4694</f>
        <v>59317</v>
      </c>
      <c r="U4694" s="8">
        <f>T4694-Q4694</f>
        <v>4372</v>
      </c>
      <c r="V4694" s="2" t="s">
        <v>33</v>
      </c>
      <c r="W4694" s="31">
        <f>IF(T4694&lt;5000,T4694*2%,IF(T4694&lt;25000,T4694*5%,IF(T4694&lt;50000,T4694*7%,IF(T4694&lt;100000,T4694*9%,IF(T4694&lt;250000,T4694*12%,T4694*15%)))))</f>
        <v>5338.53</v>
      </c>
    </row>
    <row r="4695" spans="1:23" x14ac:dyDescent="0.3">
      <c r="A4695" s="2" t="s">
        <v>4786</v>
      </c>
      <c r="B4695" s="4">
        <v>43116</v>
      </c>
      <c r="C4695" s="4">
        <v>43118</v>
      </c>
      <c r="D4695" s="2" t="s">
        <v>35</v>
      </c>
      <c r="E4695" s="2" t="s">
        <v>48</v>
      </c>
      <c r="F4695" s="2" t="s">
        <v>568</v>
      </c>
      <c r="G4695" s="5" t="str">
        <f>VLOOKUP(F4695,'Customer Info'!A:B,2,0)</f>
        <v>Darren</v>
      </c>
      <c r="H4695" s="5" t="str">
        <f>VLOOKUP(F4695,'Customer Info'!A:C,3,0)</f>
        <v>Budd</v>
      </c>
      <c r="I4695" s="5" t="str">
        <f>VLOOKUP(F4695,'Customer Info'!A:E,5,0)</f>
        <v>Regensburg</v>
      </c>
      <c r="J4695" s="2" t="s">
        <v>414</v>
      </c>
      <c r="K4695" s="6" t="str">
        <f>VLOOKUP(J4695,'Product Details'!B:C,2,0)</f>
        <v>Furniture</v>
      </c>
      <c r="L4695" s="6" t="str">
        <f>VLOOKUP(J4695,'Product Details'!B:D,3,0)</f>
        <v>Furnishings</v>
      </c>
      <c r="M4695" s="6" t="s">
        <v>6534</v>
      </c>
      <c r="N4695" s="2">
        <v>6598</v>
      </c>
      <c r="O4695" s="2">
        <v>6346</v>
      </c>
      <c r="P4695" s="2">
        <v>9</v>
      </c>
      <c r="Q4695" s="7">
        <f>O4695*P4695</f>
        <v>57114</v>
      </c>
      <c r="R4695" s="7">
        <f>N4695*P4695</f>
        <v>59382</v>
      </c>
      <c r="S4695" s="2">
        <v>63</v>
      </c>
      <c r="T4695" s="8">
        <f>R4695+S4695</f>
        <v>59445</v>
      </c>
      <c r="U4695" s="8">
        <f>T4695-Q4695</f>
        <v>2331</v>
      </c>
      <c r="V4695" s="2" t="s">
        <v>33</v>
      </c>
      <c r="W4695" s="31">
        <f>IF(T4695&lt;5000,T4695*2%,IF(T4695&lt;25000,T4695*5%,IF(T4695&lt;50000,T4695*7%,IF(T4695&lt;100000,T4695*9%,IF(T4695&lt;250000,T4695*12%,T4695*15%)))))</f>
        <v>5350.05</v>
      </c>
    </row>
    <row r="4696" spans="1:23" x14ac:dyDescent="0.3">
      <c r="A4696" s="2" t="s">
        <v>4277</v>
      </c>
      <c r="B4696" s="4">
        <v>43162</v>
      </c>
      <c r="C4696" s="4">
        <v>43164</v>
      </c>
      <c r="D4696" s="2" t="s">
        <v>35</v>
      </c>
      <c r="E4696" s="2" t="s">
        <v>36</v>
      </c>
      <c r="F4696" s="2" t="s">
        <v>610</v>
      </c>
      <c r="G4696" s="5" t="str">
        <f>VLOOKUP(F4696,'Customer Info'!A:B,2,0)</f>
        <v>Nat</v>
      </c>
      <c r="H4696" s="5" t="str">
        <f>VLOOKUP(F4696,'Customer Info'!A:C,3,0)</f>
        <v>Carroll</v>
      </c>
      <c r="I4696" s="5" t="str">
        <f>VLOOKUP(F4696,'Customer Info'!A:E,5,0)</f>
        <v>Shanghai</v>
      </c>
      <c r="J4696" s="2" t="s">
        <v>50</v>
      </c>
      <c r="K4696" s="6" t="str">
        <f>VLOOKUP(J4696,'Product Details'!B:C,2,0)</f>
        <v>Technology</v>
      </c>
      <c r="L4696" s="6" t="str">
        <f>VLOOKUP(J4696,'Product Details'!B:D,3,0)</f>
        <v>Machines</v>
      </c>
      <c r="M4696" s="6" t="s">
        <v>6562</v>
      </c>
      <c r="N4696" s="2">
        <v>30223</v>
      </c>
      <c r="O4696" s="2">
        <v>27428</v>
      </c>
      <c r="P4696" s="2">
        <v>2</v>
      </c>
      <c r="Q4696" s="7">
        <f>O4696*P4696</f>
        <v>54856</v>
      </c>
      <c r="R4696" s="7">
        <f>N4696*P4696</f>
        <v>60446</v>
      </c>
      <c r="S4696" s="2">
        <v>92</v>
      </c>
      <c r="T4696" s="8">
        <f>R4696+S4696</f>
        <v>60538</v>
      </c>
      <c r="U4696" s="8">
        <f>T4696-Q4696</f>
        <v>5682</v>
      </c>
      <c r="V4696" s="2" t="s">
        <v>33</v>
      </c>
      <c r="W4696" s="31">
        <f>IF(T4696&lt;5000,T4696*2%,IF(T4696&lt;25000,T4696*5%,IF(T4696&lt;50000,T4696*7%,IF(T4696&lt;100000,T4696*9%,IF(T4696&lt;250000,T4696*12%,T4696*15%)))))</f>
        <v>5448.42</v>
      </c>
    </row>
    <row r="4697" spans="1:23" x14ac:dyDescent="0.3">
      <c r="A4697" s="2" t="s">
        <v>3465</v>
      </c>
      <c r="B4697" s="4">
        <v>43672</v>
      </c>
      <c r="C4697" s="4">
        <v>43673</v>
      </c>
      <c r="D4697" s="2" t="s">
        <v>35</v>
      </c>
      <c r="E4697" s="2" t="s">
        <v>29</v>
      </c>
      <c r="F4697" s="2" t="s">
        <v>501</v>
      </c>
      <c r="G4697" s="5" t="str">
        <f>VLOOKUP(F4697,'Customer Info'!A:B,2,0)</f>
        <v>Ryan</v>
      </c>
      <c r="H4697" s="5" t="str">
        <f>VLOOKUP(F4697,'Customer Info'!A:C,3,0)</f>
        <v>Akin</v>
      </c>
      <c r="I4697" s="5" t="str">
        <f>VLOOKUP(F4697,'Customer Info'!A:E,5,0)</f>
        <v>Bayreuth</v>
      </c>
      <c r="J4697" s="2" t="s">
        <v>53</v>
      </c>
      <c r="K4697" s="6" t="str">
        <f>VLOOKUP(J4697,'Product Details'!B:C,2,0)</f>
        <v>Furniture</v>
      </c>
      <c r="L4697" s="6" t="str">
        <f>VLOOKUP(J4697,'Product Details'!B:D,3,0)</f>
        <v>Tables</v>
      </c>
      <c r="M4697" s="6" t="s">
        <v>6565</v>
      </c>
      <c r="N4697" s="2">
        <v>8686</v>
      </c>
      <c r="O4697" s="2">
        <v>8035</v>
      </c>
      <c r="P4697" s="2">
        <v>7</v>
      </c>
      <c r="Q4697" s="7">
        <f>O4697*P4697</f>
        <v>56245</v>
      </c>
      <c r="R4697" s="7">
        <f>N4697*P4697</f>
        <v>60802</v>
      </c>
      <c r="S4697" s="2">
        <v>31</v>
      </c>
      <c r="T4697" s="8">
        <f>R4697+S4697</f>
        <v>60833</v>
      </c>
      <c r="U4697" s="8">
        <f>T4697-Q4697</f>
        <v>4588</v>
      </c>
      <c r="V4697" s="2" t="s">
        <v>63</v>
      </c>
      <c r="W4697" s="31">
        <f>IF(T4697&lt;5000,T4697*2%,IF(T4697&lt;25000,T4697*5%,IF(T4697&lt;50000,T4697*7%,IF(T4697&lt;100000,T4697*9%,IF(T4697&lt;250000,T4697*12%,T4697*15%)))))</f>
        <v>5474.9699999999993</v>
      </c>
    </row>
    <row r="4698" spans="1:23" x14ac:dyDescent="0.3">
      <c r="A4698" s="2" t="s">
        <v>3486</v>
      </c>
      <c r="B4698" s="4">
        <v>43650</v>
      </c>
      <c r="C4698" s="4">
        <v>43652</v>
      </c>
      <c r="D4698" s="2" t="s">
        <v>35</v>
      </c>
      <c r="E4698" s="2" t="s">
        <v>91</v>
      </c>
      <c r="F4698" s="2" t="s">
        <v>372</v>
      </c>
      <c r="G4698" s="5" t="str">
        <f>VLOOKUP(F4698,'Customer Info'!A:B,2,0)</f>
        <v>Duane</v>
      </c>
      <c r="H4698" s="5" t="str">
        <f>VLOOKUP(F4698,'Customer Info'!A:C,3,0)</f>
        <v>Huffman</v>
      </c>
      <c r="I4698" s="5" t="str">
        <f>VLOOKUP(F4698,'Customer Info'!A:E,5,0)</f>
        <v>Perth</v>
      </c>
      <c r="J4698" s="2" t="s">
        <v>376</v>
      </c>
      <c r="K4698" s="6" t="str">
        <f>VLOOKUP(J4698,'Product Details'!B:C,2,0)</f>
        <v>Furniture</v>
      </c>
      <c r="L4698" s="6" t="str">
        <f>VLOOKUP(J4698,'Product Details'!B:D,3,0)</f>
        <v>Tables</v>
      </c>
      <c r="M4698" s="6" t="s">
        <v>6479</v>
      </c>
      <c r="N4698" s="2">
        <v>8738</v>
      </c>
      <c r="O4698" s="2">
        <v>8162</v>
      </c>
      <c r="P4698" s="2">
        <v>7</v>
      </c>
      <c r="Q4698" s="7">
        <f>O4698*P4698</f>
        <v>57134</v>
      </c>
      <c r="R4698" s="7">
        <f>N4698*P4698</f>
        <v>61166</v>
      </c>
      <c r="S4698" s="2">
        <v>45</v>
      </c>
      <c r="T4698" s="8">
        <f>R4698+S4698</f>
        <v>61211</v>
      </c>
      <c r="U4698" s="8">
        <f>T4698-Q4698</f>
        <v>4077</v>
      </c>
      <c r="V4698" s="2" t="s">
        <v>33</v>
      </c>
      <c r="W4698" s="31">
        <f>IF(T4698&lt;5000,T4698*2%,IF(T4698&lt;25000,T4698*5%,IF(T4698&lt;50000,T4698*7%,IF(T4698&lt;100000,T4698*9%,IF(T4698&lt;250000,T4698*12%,T4698*15%)))))</f>
        <v>5508.99</v>
      </c>
    </row>
    <row r="4699" spans="1:23" x14ac:dyDescent="0.3">
      <c r="A4699" s="2" t="s">
        <v>1582</v>
      </c>
      <c r="B4699" s="4">
        <v>44120</v>
      </c>
      <c r="C4699" s="4">
        <v>44122</v>
      </c>
      <c r="D4699" s="2" t="s">
        <v>28</v>
      </c>
      <c r="E4699" s="2" t="s">
        <v>91</v>
      </c>
      <c r="F4699" s="2" t="s">
        <v>1583</v>
      </c>
      <c r="G4699" s="5" t="str">
        <f>VLOOKUP(F4699,'Customer Info'!A:B,2,0)</f>
        <v>Stuart</v>
      </c>
      <c r="H4699" s="5" t="str">
        <f>VLOOKUP(F4699,'Customer Info'!A:C,3,0)</f>
        <v>Calhoun</v>
      </c>
      <c r="I4699" s="5" t="str">
        <f>VLOOKUP(F4699,'Customer Info'!A:E,5,0)</f>
        <v>Raipur</v>
      </c>
      <c r="J4699" s="2" t="s">
        <v>128</v>
      </c>
      <c r="K4699" s="6" t="str">
        <f>VLOOKUP(J4699,'Product Details'!B:C,2,0)</f>
        <v>Furniture</v>
      </c>
      <c r="L4699" s="6" t="str">
        <f>VLOOKUP(J4699,'Product Details'!B:D,3,0)</f>
        <v>Tables</v>
      </c>
      <c r="M4699" s="6" t="s">
        <v>6496</v>
      </c>
      <c r="N4699" s="2">
        <v>8752</v>
      </c>
      <c r="O4699" s="2">
        <v>7877</v>
      </c>
      <c r="P4699" s="2">
        <v>7</v>
      </c>
      <c r="Q4699" s="7">
        <f>O4699*P4699</f>
        <v>55139</v>
      </c>
      <c r="R4699" s="7">
        <f>N4699*P4699</f>
        <v>61264</v>
      </c>
      <c r="S4699" s="2">
        <v>64</v>
      </c>
      <c r="T4699" s="8">
        <f>R4699+S4699</f>
        <v>61328</v>
      </c>
      <c r="U4699" s="8">
        <f>T4699-Q4699</f>
        <v>6189</v>
      </c>
      <c r="V4699" s="2" t="s">
        <v>63</v>
      </c>
      <c r="W4699" s="31">
        <f>IF(T4699&lt;5000,T4699*2%,IF(T4699&lt;25000,T4699*5%,IF(T4699&lt;50000,T4699*7%,IF(T4699&lt;100000,T4699*9%,IF(T4699&lt;250000,T4699*12%,T4699*15%)))))</f>
        <v>5519.5199999999995</v>
      </c>
    </row>
    <row r="4700" spans="1:23" x14ac:dyDescent="0.3">
      <c r="A4700" s="2" t="s">
        <v>2359</v>
      </c>
      <c r="B4700" s="4">
        <v>43798</v>
      </c>
      <c r="C4700" s="4">
        <v>43800</v>
      </c>
      <c r="D4700" s="2" t="s">
        <v>35</v>
      </c>
      <c r="E4700" s="2" t="s">
        <v>68</v>
      </c>
      <c r="F4700" s="2" t="s">
        <v>228</v>
      </c>
      <c r="G4700" s="5" t="str">
        <f>VLOOKUP(F4700,'Customer Info'!A:B,2,0)</f>
        <v>Tamara</v>
      </c>
      <c r="H4700" s="5" t="str">
        <f>VLOOKUP(F4700,'Customer Info'!A:C,3,0)</f>
        <v>Willingham</v>
      </c>
      <c r="I4700" s="5" t="str">
        <f>VLOOKUP(F4700,'Customer Info'!A:E,5,0)</f>
        <v>Sindelfingen</v>
      </c>
      <c r="J4700" s="2" t="s">
        <v>293</v>
      </c>
      <c r="K4700" s="6" t="str">
        <f>VLOOKUP(J4700,'Product Details'!B:C,2,0)</f>
        <v>Furniture</v>
      </c>
      <c r="L4700" s="6" t="str">
        <f>VLOOKUP(J4700,'Product Details'!B:D,3,0)</f>
        <v>Bookcases</v>
      </c>
      <c r="M4700" s="6" t="s">
        <v>6509</v>
      </c>
      <c r="N4700" s="2">
        <v>7141</v>
      </c>
      <c r="O4700" s="2">
        <v>6541</v>
      </c>
      <c r="P4700" s="2">
        <v>9</v>
      </c>
      <c r="Q4700" s="7">
        <f>O4700*P4700</f>
        <v>58869</v>
      </c>
      <c r="R4700" s="7">
        <f>N4700*P4700</f>
        <v>64269</v>
      </c>
      <c r="S4700" s="2">
        <v>45</v>
      </c>
      <c r="T4700" s="8">
        <f>R4700+S4700</f>
        <v>64314</v>
      </c>
      <c r="U4700" s="8">
        <f>T4700-Q4700</f>
        <v>5445</v>
      </c>
      <c r="V4700" s="2" t="s">
        <v>63</v>
      </c>
      <c r="W4700" s="31">
        <f>IF(T4700&lt;5000,T4700*2%,IF(T4700&lt;25000,T4700*5%,IF(T4700&lt;50000,T4700*7%,IF(T4700&lt;100000,T4700*9%,IF(T4700&lt;250000,T4700*12%,T4700*15%)))))</f>
        <v>5788.26</v>
      </c>
    </row>
    <row r="4701" spans="1:23" x14ac:dyDescent="0.3">
      <c r="A4701" s="2" t="s">
        <v>4638</v>
      </c>
      <c r="B4701" s="4">
        <v>43896</v>
      </c>
      <c r="C4701" s="4">
        <v>43898</v>
      </c>
      <c r="D4701" s="2" t="s">
        <v>35</v>
      </c>
      <c r="E4701" s="2" t="s">
        <v>48</v>
      </c>
      <c r="F4701" s="2" t="s">
        <v>738</v>
      </c>
      <c r="G4701" s="5" t="str">
        <f>VLOOKUP(F4701,'Customer Info'!A:B,2,0)</f>
        <v>Hilary</v>
      </c>
      <c r="H4701" s="5" t="str">
        <f>VLOOKUP(F4701,'Customer Info'!A:C,3,0)</f>
        <v>Holden</v>
      </c>
      <c r="I4701" s="5" t="str">
        <f>VLOOKUP(F4701,'Customer Info'!A:E,5,0)</f>
        <v>Mysore</v>
      </c>
      <c r="J4701" s="2" t="s">
        <v>503</v>
      </c>
      <c r="K4701" s="6" t="str">
        <f>VLOOKUP(J4701,'Product Details'!B:C,2,0)</f>
        <v>Technology</v>
      </c>
      <c r="L4701" s="6" t="str">
        <f>VLOOKUP(J4701,'Product Details'!B:D,3,0)</f>
        <v>Machines</v>
      </c>
      <c r="M4701" s="6" t="s">
        <v>6540</v>
      </c>
      <c r="N4701" s="2">
        <v>21566</v>
      </c>
      <c r="O4701" s="2">
        <v>19225</v>
      </c>
      <c r="P4701" s="2">
        <v>3</v>
      </c>
      <c r="Q4701" s="7">
        <f>O4701*P4701</f>
        <v>57675</v>
      </c>
      <c r="R4701" s="7">
        <f>N4701*P4701</f>
        <v>64698</v>
      </c>
      <c r="S4701" s="2">
        <v>84</v>
      </c>
      <c r="T4701" s="8">
        <f>R4701+S4701</f>
        <v>64782</v>
      </c>
      <c r="U4701" s="8">
        <f>T4701-Q4701</f>
        <v>7107</v>
      </c>
      <c r="V4701" s="2" t="s">
        <v>33</v>
      </c>
      <c r="W4701" s="31">
        <f>IF(T4701&lt;5000,T4701*2%,IF(T4701&lt;25000,T4701*5%,IF(T4701&lt;50000,T4701*7%,IF(T4701&lt;100000,T4701*9%,IF(T4701&lt;250000,T4701*12%,T4701*15%)))))</f>
        <v>5830.38</v>
      </c>
    </row>
    <row r="4702" spans="1:23" x14ac:dyDescent="0.3">
      <c r="A4702" s="2" t="s">
        <v>4198</v>
      </c>
      <c r="B4702" s="4">
        <v>43457</v>
      </c>
      <c r="C4702" s="4">
        <v>43458</v>
      </c>
      <c r="D4702" s="2" t="s">
        <v>28</v>
      </c>
      <c r="E4702" s="2" t="s">
        <v>68</v>
      </c>
      <c r="F4702" s="2" t="s">
        <v>169</v>
      </c>
      <c r="G4702" s="5" t="str">
        <f>VLOOKUP(F4702,'Customer Info'!A:B,2,0)</f>
        <v>Jack</v>
      </c>
      <c r="H4702" s="5" t="str">
        <f>VLOOKUP(F4702,'Customer Info'!A:C,3,0)</f>
        <v>Lebron</v>
      </c>
      <c r="I4702" s="5" t="str">
        <f>VLOOKUP(F4702,'Customer Info'!A:E,5,0)</f>
        <v>Erftstadt</v>
      </c>
      <c r="J4702" s="2" t="s">
        <v>532</v>
      </c>
      <c r="K4702" s="6" t="str">
        <f>VLOOKUP(J4702,'Product Details'!B:C,2,0)</f>
        <v>Office_Supplies</v>
      </c>
      <c r="L4702" s="6" t="str">
        <f>VLOOKUP(J4702,'Product Details'!B:D,3,0)</f>
        <v>Supplies</v>
      </c>
      <c r="M4702" s="6" t="s">
        <v>6424</v>
      </c>
      <c r="N4702" s="2">
        <v>6481</v>
      </c>
      <c r="O4702" s="2">
        <v>5884</v>
      </c>
      <c r="P4702" s="2">
        <v>10</v>
      </c>
      <c r="Q4702" s="7">
        <f>O4702*P4702</f>
        <v>58840</v>
      </c>
      <c r="R4702" s="7">
        <f>N4702*P4702</f>
        <v>64810</v>
      </c>
      <c r="S4702" s="2">
        <v>43</v>
      </c>
      <c r="T4702" s="8">
        <f>R4702+S4702</f>
        <v>64853</v>
      </c>
      <c r="U4702" s="8">
        <f>T4702-Q4702</f>
        <v>6013</v>
      </c>
      <c r="V4702" s="2" t="s">
        <v>30</v>
      </c>
      <c r="W4702" s="31">
        <f>IF(T4702&lt;5000,T4702*2%,IF(T4702&lt;25000,T4702*5%,IF(T4702&lt;50000,T4702*7%,IF(T4702&lt;100000,T4702*9%,IF(T4702&lt;250000,T4702*12%,T4702*15%)))))</f>
        <v>5836.7699999999995</v>
      </c>
    </row>
    <row r="4703" spans="1:23" x14ac:dyDescent="0.3">
      <c r="A4703" s="2" t="s">
        <v>4300</v>
      </c>
      <c r="B4703" s="4">
        <v>43465</v>
      </c>
      <c r="C4703" s="4">
        <v>43466</v>
      </c>
      <c r="D4703" s="2" t="s">
        <v>35</v>
      </c>
      <c r="E4703" s="2" t="s">
        <v>91</v>
      </c>
      <c r="F4703" s="2" t="s">
        <v>1279</v>
      </c>
      <c r="G4703" s="5" t="str">
        <f>VLOOKUP(F4703,'Customer Info'!A:B,2,0)</f>
        <v>Tracy</v>
      </c>
      <c r="H4703" s="5" t="str">
        <f>VLOOKUP(F4703,'Customer Info'!A:C,3,0)</f>
        <v>Blumstein</v>
      </c>
      <c r="I4703" s="5" t="str">
        <f>VLOOKUP(F4703,'Customer Info'!A:E,5,0)</f>
        <v>Guangzhou</v>
      </c>
      <c r="J4703" s="2" t="s">
        <v>554</v>
      </c>
      <c r="K4703" s="6" t="str">
        <f>VLOOKUP(J4703,'Product Details'!B:C,2,0)</f>
        <v>Furniture</v>
      </c>
      <c r="L4703" s="6" t="str">
        <f>VLOOKUP(J4703,'Product Details'!B:D,3,0)</f>
        <v>Furnishings</v>
      </c>
      <c r="M4703" s="6" t="s">
        <v>6561</v>
      </c>
      <c r="N4703" s="2">
        <v>9306</v>
      </c>
      <c r="O4703" s="2">
        <v>8461</v>
      </c>
      <c r="P4703" s="2">
        <v>7</v>
      </c>
      <c r="Q4703" s="7">
        <f>O4703*P4703</f>
        <v>59227</v>
      </c>
      <c r="R4703" s="7">
        <f>N4703*P4703</f>
        <v>65142</v>
      </c>
      <c r="S4703" s="2">
        <v>100</v>
      </c>
      <c r="T4703" s="8">
        <f>R4703+S4703</f>
        <v>65242</v>
      </c>
      <c r="U4703" s="8">
        <f>T4703-Q4703</f>
        <v>6015</v>
      </c>
      <c r="V4703" s="2" t="s">
        <v>63</v>
      </c>
      <c r="W4703" s="31">
        <f>IF(T4703&lt;5000,T4703*2%,IF(T4703&lt;25000,T4703*5%,IF(T4703&lt;50000,T4703*7%,IF(T4703&lt;100000,T4703*9%,IF(T4703&lt;250000,T4703*12%,T4703*15%)))))</f>
        <v>5871.78</v>
      </c>
    </row>
    <row r="4704" spans="1:23" x14ac:dyDescent="0.3">
      <c r="A4704" s="2" t="s">
        <v>5247</v>
      </c>
      <c r="B4704" s="4">
        <v>43597</v>
      </c>
      <c r="C4704" s="4">
        <v>43599</v>
      </c>
      <c r="D4704" s="2" t="s">
        <v>28</v>
      </c>
      <c r="E4704" s="2" t="s">
        <v>68</v>
      </c>
      <c r="F4704" s="2" t="s">
        <v>483</v>
      </c>
      <c r="G4704" s="5" t="str">
        <f>VLOOKUP(F4704,'Customer Info'!A:B,2,0)</f>
        <v>MaryBeth</v>
      </c>
      <c r="H4704" s="5" t="str">
        <f>VLOOKUP(F4704,'Customer Info'!A:C,3,0)</f>
        <v>Skach</v>
      </c>
      <c r="I4704" s="5" t="str">
        <f>VLOOKUP(F4704,'Customer Info'!A:E,5,0)</f>
        <v>Licheng</v>
      </c>
      <c r="J4704" s="2" t="s">
        <v>319</v>
      </c>
      <c r="K4704" s="6" t="str">
        <f>VLOOKUP(J4704,'Product Details'!B:C,2,0)</f>
        <v>Technology</v>
      </c>
      <c r="L4704" s="6" t="str">
        <f>VLOOKUP(J4704,'Product Details'!B:D,3,0)</f>
        <v>Accessories</v>
      </c>
      <c r="M4704" s="6" t="s">
        <v>6503</v>
      </c>
      <c r="N4704" s="2">
        <v>6012</v>
      </c>
      <c r="O4704" s="2">
        <v>5677</v>
      </c>
      <c r="P4704" s="2">
        <v>11</v>
      </c>
      <c r="Q4704" s="7">
        <f>O4704*P4704</f>
        <v>62447</v>
      </c>
      <c r="R4704" s="7">
        <f>N4704*P4704</f>
        <v>66132</v>
      </c>
      <c r="S4704" s="2">
        <v>99</v>
      </c>
      <c r="T4704" s="8">
        <f>R4704+S4704</f>
        <v>66231</v>
      </c>
      <c r="U4704" s="8">
        <f>T4704-Q4704</f>
        <v>3784</v>
      </c>
      <c r="V4704" s="2" t="s">
        <v>33</v>
      </c>
      <c r="W4704" s="31">
        <f>IF(T4704&lt;5000,T4704*2%,IF(T4704&lt;25000,T4704*5%,IF(T4704&lt;50000,T4704*7%,IF(T4704&lt;100000,T4704*9%,IF(T4704&lt;250000,T4704*12%,T4704*15%)))))</f>
        <v>5960.79</v>
      </c>
    </row>
    <row r="4705" spans="1:23" x14ac:dyDescent="0.3">
      <c r="A4705" s="2" t="s">
        <v>1982</v>
      </c>
      <c r="B4705" s="4">
        <v>43287</v>
      </c>
      <c r="C4705" s="4">
        <v>43288</v>
      </c>
      <c r="D4705" s="2" t="s">
        <v>35</v>
      </c>
      <c r="E4705" s="2" t="s">
        <v>91</v>
      </c>
      <c r="F4705" s="2" t="s">
        <v>1117</v>
      </c>
      <c r="G4705" s="5" t="str">
        <f>VLOOKUP(F4705,'Customer Info'!A:B,2,0)</f>
        <v>Christy</v>
      </c>
      <c r="H4705" s="5" t="str">
        <f>VLOOKUP(F4705,'Customer Info'!A:C,3,0)</f>
        <v>Brittain</v>
      </c>
      <c r="I4705" s="5" t="str">
        <f>VLOOKUP(F4705,'Customer Info'!A:E,5,0)</f>
        <v>Depok</v>
      </c>
      <c r="J4705" s="2" t="s">
        <v>751</v>
      </c>
      <c r="K4705" s="6" t="str">
        <f>VLOOKUP(J4705,'Product Details'!B:C,2,0)</f>
        <v>Office_Supplies</v>
      </c>
      <c r="L4705" s="6" t="str">
        <f>VLOOKUP(J4705,'Product Details'!B:D,3,0)</f>
        <v>Envelopes</v>
      </c>
      <c r="M4705" s="6" t="s">
        <v>6525</v>
      </c>
      <c r="N4705" s="2">
        <v>8379</v>
      </c>
      <c r="O4705" s="2">
        <v>8061</v>
      </c>
      <c r="P4705" s="2">
        <v>8</v>
      </c>
      <c r="Q4705" s="7">
        <f>O4705*P4705</f>
        <v>64488</v>
      </c>
      <c r="R4705" s="7">
        <f>N4705*P4705</f>
        <v>67032</v>
      </c>
      <c r="S4705" s="2">
        <v>67</v>
      </c>
      <c r="T4705" s="8">
        <f>R4705+S4705</f>
        <v>67099</v>
      </c>
      <c r="U4705" s="8">
        <f>T4705-Q4705</f>
        <v>2611</v>
      </c>
      <c r="V4705" s="2" t="s">
        <v>63</v>
      </c>
      <c r="W4705" s="31">
        <f>IF(T4705&lt;5000,T4705*2%,IF(T4705&lt;25000,T4705*5%,IF(T4705&lt;50000,T4705*7%,IF(T4705&lt;100000,T4705*9%,IF(T4705&lt;250000,T4705*12%,T4705*15%)))))</f>
        <v>6038.91</v>
      </c>
    </row>
    <row r="4706" spans="1:23" x14ac:dyDescent="0.3">
      <c r="A4706" s="2" t="s">
        <v>5134</v>
      </c>
      <c r="B4706" s="4">
        <v>43488</v>
      </c>
      <c r="C4706" s="4">
        <v>43488</v>
      </c>
      <c r="D4706" s="2" t="s">
        <v>35</v>
      </c>
      <c r="E4706" s="2" t="s">
        <v>36</v>
      </c>
      <c r="F4706" s="2" t="s">
        <v>365</v>
      </c>
      <c r="G4706" s="5" t="str">
        <f>VLOOKUP(F4706,'Customer Info'!A:B,2,0)</f>
        <v>Brendan</v>
      </c>
      <c r="H4706" s="5" t="str">
        <f>VLOOKUP(F4706,'Customer Info'!A:C,3,0)</f>
        <v>Dodson</v>
      </c>
      <c r="I4706" s="5" t="str">
        <f>VLOOKUP(F4706,'Customer Info'!A:E,5,0)</f>
        <v>Adelaide</v>
      </c>
      <c r="J4706" s="2" t="s">
        <v>220</v>
      </c>
      <c r="K4706" s="6" t="str">
        <f>VLOOKUP(J4706,'Product Details'!B:C,2,0)</f>
        <v>Office_Supplies</v>
      </c>
      <c r="L4706" s="6" t="str">
        <f>VLOOKUP(J4706,'Product Details'!B:D,3,0)</f>
        <v>Storage</v>
      </c>
      <c r="M4706" s="6" t="s">
        <v>6541</v>
      </c>
      <c r="N4706" s="2">
        <v>35350</v>
      </c>
      <c r="O4706" s="2">
        <v>33037</v>
      </c>
      <c r="P4706" s="2">
        <v>2</v>
      </c>
      <c r="Q4706" s="7">
        <f>O4706*P4706</f>
        <v>66074</v>
      </c>
      <c r="R4706" s="7">
        <f>N4706*P4706</f>
        <v>70700</v>
      </c>
      <c r="S4706" s="2">
        <v>51</v>
      </c>
      <c r="T4706" s="8">
        <f>R4706+S4706</f>
        <v>70751</v>
      </c>
      <c r="U4706" s="8">
        <f>T4706-Q4706</f>
        <v>4677</v>
      </c>
      <c r="V4706" s="2" t="s">
        <v>33</v>
      </c>
      <c r="W4706" s="31">
        <f>IF(T4706&lt;5000,T4706*2%,IF(T4706&lt;25000,T4706*5%,IF(T4706&lt;50000,T4706*7%,IF(T4706&lt;100000,T4706*9%,IF(T4706&lt;250000,T4706*12%,T4706*15%)))))</f>
        <v>6367.59</v>
      </c>
    </row>
    <row r="4707" spans="1:23" x14ac:dyDescent="0.3">
      <c r="A4707" s="2" t="s">
        <v>4705</v>
      </c>
      <c r="B4707" s="4">
        <v>43902</v>
      </c>
      <c r="C4707" s="4">
        <v>43903</v>
      </c>
      <c r="D4707" s="2" t="s">
        <v>28</v>
      </c>
      <c r="E4707" s="2" t="s">
        <v>43</v>
      </c>
      <c r="F4707" s="2" t="s">
        <v>863</v>
      </c>
      <c r="G4707" s="5" t="str">
        <f>VLOOKUP(F4707,'Customer Info'!A:B,2,0)</f>
        <v>Anemone</v>
      </c>
      <c r="H4707" s="5" t="str">
        <f>VLOOKUP(F4707,'Customer Info'!A:C,3,0)</f>
        <v>Ratner</v>
      </c>
      <c r="I4707" s="5" t="str">
        <f>VLOOKUP(F4707,'Customer Info'!A:E,5,0)</f>
        <v>Pune</v>
      </c>
      <c r="J4707" s="2" t="s">
        <v>632</v>
      </c>
      <c r="K4707" s="6" t="str">
        <f>VLOOKUP(J4707,'Product Details'!B:C,2,0)</f>
        <v>Office_Supplies</v>
      </c>
      <c r="L4707" s="6" t="str">
        <f>VLOOKUP(J4707,'Product Details'!B:D,3,0)</f>
        <v>Appliances</v>
      </c>
      <c r="M4707" s="6" t="s">
        <v>6499</v>
      </c>
      <c r="N4707" s="2">
        <v>5051</v>
      </c>
      <c r="O4707" s="2">
        <v>4634</v>
      </c>
      <c r="P4707" s="2">
        <v>14</v>
      </c>
      <c r="Q4707" s="7">
        <f>O4707*P4707</f>
        <v>64876</v>
      </c>
      <c r="R4707" s="7">
        <f>N4707*P4707</f>
        <v>70714</v>
      </c>
      <c r="S4707" s="2">
        <v>42</v>
      </c>
      <c r="T4707" s="8">
        <f>R4707+S4707</f>
        <v>70756</v>
      </c>
      <c r="U4707" s="8">
        <f>T4707-Q4707</f>
        <v>5880</v>
      </c>
      <c r="V4707" s="2" t="s">
        <v>63</v>
      </c>
      <c r="W4707" s="31">
        <f>IF(T4707&lt;5000,T4707*2%,IF(T4707&lt;25000,T4707*5%,IF(T4707&lt;50000,T4707*7%,IF(T4707&lt;100000,T4707*9%,IF(T4707&lt;250000,T4707*12%,T4707*15%)))))</f>
        <v>6368.04</v>
      </c>
    </row>
    <row r="4708" spans="1:23" x14ac:dyDescent="0.3">
      <c r="A4708" s="2" t="s">
        <v>2296</v>
      </c>
      <c r="B4708" s="4">
        <v>43662</v>
      </c>
      <c r="C4708" s="4">
        <v>43663</v>
      </c>
      <c r="D4708" s="2" t="s">
        <v>35</v>
      </c>
      <c r="E4708" s="2" t="s">
        <v>36</v>
      </c>
      <c r="F4708" s="2" t="s">
        <v>2297</v>
      </c>
      <c r="G4708" s="5" t="str">
        <f>VLOOKUP(F4708,'Customer Info'!A:B,2,0)</f>
        <v>Filia</v>
      </c>
      <c r="H4708" s="5" t="str">
        <f>VLOOKUP(F4708,'Customer Info'!A:C,3,0)</f>
        <v>McAdams</v>
      </c>
      <c r="I4708" s="5" t="str">
        <f>VLOOKUP(F4708,'Customer Info'!A:E,5,0)</f>
        <v>Lucknow</v>
      </c>
      <c r="J4708" s="2" t="s">
        <v>62</v>
      </c>
      <c r="K4708" s="6" t="str">
        <f>VLOOKUP(J4708,'Product Details'!B:C,2,0)</f>
        <v>Office_Supplies</v>
      </c>
      <c r="L4708" s="6" t="str">
        <f>VLOOKUP(J4708,'Product Details'!B:D,3,0)</f>
        <v>Envelopes</v>
      </c>
      <c r="M4708" s="6" t="s">
        <v>6482</v>
      </c>
      <c r="N4708" s="2">
        <v>36057</v>
      </c>
      <c r="O4708" s="2">
        <v>34028</v>
      </c>
      <c r="P4708" s="2">
        <v>2</v>
      </c>
      <c r="Q4708" s="7">
        <f>O4708*P4708</f>
        <v>68056</v>
      </c>
      <c r="R4708" s="7">
        <f>N4708*P4708</f>
        <v>72114</v>
      </c>
      <c r="S4708" s="2">
        <v>85</v>
      </c>
      <c r="T4708" s="8">
        <f>R4708+S4708</f>
        <v>72199</v>
      </c>
      <c r="U4708" s="8">
        <f>T4708-Q4708</f>
        <v>4143</v>
      </c>
      <c r="V4708" s="2" t="s">
        <v>33</v>
      </c>
      <c r="W4708" s="31">
        <f>IF(T4708&lt;5000,T4708*2%,IF(T4708&lt;25000,T4708*5%,IF(T4708&lt;50000,T4708*7%,IF(T4708&lt;100000,T4708*9%,IF(T4708&lt;250000,T4708*12%,T4708*15%)))))</f>
        <v>6497.91</v>
      </c>
    </row>
    <row r="4709" spans="1:23" x14ac:dyDescent="0.3">
      <c r="A4709" s="2" t="s">
        <v>2618</v>
      </c>
      <c r="B4709" s="4">
        <v>43833</v>
      </c>
      <c r="C4709" s="4">
        <v>43834</v>
      </c>
      <c r="D4709" s="2" t="s">
        <v>35</v>
      </c>
      <c r="E4709" s="2" t="s">
        <v>29</v>
      </c>
      <c r="F4709" s="2" t="s">
        <v>1759</v>
      </c>
      <c r="G4709" s="5" t="str">
        <f>VLOOKUP(F4709,'Customer Info'!A:B,2,0)</f>
        <v>Stefania</v>
      </c>
      <c r="H4709" s="5" t="str">
        <f>VLOOKUP(F4709,'Customer Info'!A:C,3,0)</f>
        <v>Perrino</v>
      </c>
      <c r="I4709" s="5" t="str">
        <f>VLOOKUP(F4709,'Customer Info'!A:E,5,0)</f>
        <v>Albury</v>
      </c>
      <c r="J4709" s="2" t="s">
        <v>255</v>
      </c>
      <c r="K4709" s="6" t="str">
        <f>VLOOKUP(J4709,'Product Details'!B:C,2,0)</f>
        <v>Office_Supplies</v>
      </c>
      <c r="L4709" s="6" t="str">
        <f>VLOOKUP(J4709,'Product Details'!B:D,3,0)</f>
        <v>Supplies</v>
      </c>
      <c r="M4709" s="6" t="s">
        <v>6416</v>
      </c>
      <c r="N4709" s="2">
        <v>36057</v>
      </c>
      <c r="O4709" s="2">
        <v>34028</v>
      </c>
      <c r="P4709" s="2">
        <v>2</v>
      </c>
      <c r="Q4709" s="7">
        <f>O4709*P4709</f>
        <v>68056</v>
      </c>
      <c r="R4709" s="7">
        <f>N4709*P4709</f>
        <v>72114</v>
      </c>
      <c r="S4709" s="2">
        <v>68</v>
      </c>
      <c r="T4709" s="8">
        <f>R4709+S4709</f>
        <v>72182</v>
      </c>
      <c r="U4709" s="8">
        <f>T4709-Q4709</f>
        <v>4126</v>
      </c>
      <c r="V4709" s="2" t="s">
        <v>63</v>
      </c>
      <c r="W4709" s="31">
        <f>IF(T4709&lt;5000,T4709*2%,IF(T4709&lt;25000,T4709*5%,IF(T4709&lt;50000,T4709*7%,IF(T4709&lt;100000,T4709*9%,IF(T4709&lt;250000,T4709*12%,T4709*15%)))))</f>
        <v>6496.38</v>
      </c>
    </row>
    <row r="4710" spans="1:23" x14ac:dyDescent="0.3">
      <c r="A4710" s="2" t="s">
        <v>1023</v>
      </c>
      <c r="B4710" s="4">
        <v>43826</v>
      </c>
      <c r="C4710" s="4">
        <v>43827</v>
      </c>
      <c r="D4710" s="2" t="s">
        <v>35</v>
      </c>
      <c r="E4710" s="2" t="s">
        <v>29</v>
      </c>
      <c r="F4710" s="2" t="s">
        <v>55</v>
      </c>
      <c r="G4710" s="5" t="str">
        <f>VLOOKUP(F4710,'Customer Info'!A:B,2,0)</f>
        <v>Cindy</v>
      </c>
      <c r="H4710" s="5" t="str">
        <f>VLOOKUP(F4710,'Customer Info'!A:C,3,0)</f>
        <v>Schnelling</v>
      </c>
      <c r="I4710" s="5" t="str">
        <f>VLOOKUP(F4710,'Customer Info'!A:E,5,0)</f>
        <v>Balikpapan</v>
      </c>
      <c r="J4710" s="2" t="s">
        <v>522</v>
      </c>
      <c r="K4710" s="6" t="str">
        <f>VLOOKUP(J4710,'Product Details'!B:C,2,0)</f>
        <v>Office_Supplies</v>
      </c>
      <c r="L4710" s="6" t="str">
        <f>VLOOKUP(J4710,'Product Details'!B:D,3,0)</f>
        <v>Appliances</v>
      </c>
      <c r="M4710" s="6" t="s">
        <v>6513</v>
      </c>
      <c r="N4710" s="2">
        <v>36057</v>
      </c>
      <c r="O4710" s="2">
        <v>34028</v>
      </c>
      <c r="P4710" s="2">
        <v>2</v>
      </c>
      <c r="Q4710" s="7">
        <f>O4710*P4710</f>
        <v>68056</v>
      </c>
      <c r="R4710" s="7">
        <f>N4710*P4710</f>
        <v>72114</v>
      </c>
      <c r="S4710" s="2">
        <v>47</v>
      </c>
      <c r="T4710" s="8">
        <f>R4710+S4710</f>
        <v>72161</v>
      </c>
      <c r="U4710" s="8">
        <f>T4710-Q4710</f>
        <v>4105</v>
      </c>
      <c r="V4710" s="2" t="s">
        <v>33</v>
      </c>
      <c r="W4710" s="31">
        <f>IF(T4710&lt;5000,T4710*2%,IF(T4710&lt;25000,T4710*5%,IF(T4710&lt;50000,T4710*7%,IF(T4710&lt;100000,T4710*9%,IF(T4710&lt;250000,T4710*12%,T4710*15%)))))</f>
        <v>6494.49</v>
      </c>
    </row>
    <row r="4711" spans="1:23" x14ac:dyDescent="0.3">
      <c r="A4711" s="2" t="s">
        <v>2468</v>
      </c>
      <c r="B4711" s="4">
        <v>43662</v>
      </c>
      <c r="C4711" s="4">
        <v>43664</v>
      </c>
      <c r="D4711" s="2" t="s">
        <v>35</v>
      </c>
      <c r="E4711" s="2" t="s">
        <v>48</v>
      </c>
      <c r="F4711" s="2" t="s">
        <v>540</v>
      </c>
      <c r="G4711" s="5" t="str">
        <f>VLOOKUP(F4711,'Customer Info'!A:B,2,0)</f>
        <v>Joy</v>
      </c>
      <c r="H4711" s="5" t="str">
        <f>VLOOKUP(F4711,'Customer Info'!A:C,3,0)</f>
        <v>Bell</v>
      </c>
      <c r="I4711" s="5" t="str">
        <f>VLOOKUP(F4711,'Customer Info'!A:E,5,0)</f>
        <v>Tongchuan</v>
      </c>
      <c r="J4711" s="2" t="s">
        <v>280</v>
      </c>
      <c r="K4711" s="6" t="str">
        <f>VLOOKUP(J4711,'Product Details'!B:C,2,0)</f>
        <v>Furniture</v>
      </c>
      <c r="L4711" s="6" t="str">
        <f>VLOOKUP(J4711,'Product Details'!B:D,3,0)</f>
        <v>Chairs</v>
      </c>
      <c r="M4711" s="6" t="s">
        <v>6404</v>
      </c>
      <c r="N4711" s="2">
        <v>36057</v>
      </c>
      <c r="O4711" s="2">
        <v>34028</v>
      </c>
      <c r="P4711" s="2">
        <v>2</v>
      </c>
      <c r="Q4711" s="7">
        <f>O4711*P4711</f>
        <v>68056</v>
      </c>
      <c r="R4711" s="7">
        <f>N4711*P4711</f>
        <v>72114</v>
      </c>
      <c r="S4711" s="2">
        <v>37</v>
      </c>
      <c r="T4711" s="8">
        <f>R4711+S4711</f>
        <v>72151</v>
      </c>
      <c r="U4711" s="8">
        <f>T4711-Q4711</f>
        <v>4095</v>
      </c>
      <c r="V4711" s="2" t="s">
        <v>33</v>
      </c>
      <c r="W4711" s="31">
        <f>IF(T4711&lt;5000,T4711*2%,IF(T4711&lt;25000,T4711*5%,IF(T4711&lt;50000,T4711*7%,IF(T4711&lt;100000,T4711*9%,IF(T4711&lt;250000,T4711*12%,T4711*15%)))))</f>
        <v>6493.59</v>
      </c>
    </row>
    <row r="4712" spans="1:23" x14ac:dyDescent="0.3">
      <c r="A4712" s="2" t="s">
        <v>1106</v>
      </c>
      <c r="B4712" s="4">
        <v>43774</v>
      </c>
      <c r="C4712" s="4">
        <v>43775</v>
      </c>
      <c r="D4712" s="2" t="s">
        <v>35</v>
      </c>
      <c r="E4712" s="2" t="s">
        <v>29</v>
      </c>
      <c r="F4712" s="2" t="s">
        <v>651</v>
      </c>
      <c r="G4712" s="5" t="str">
        <f>VLOOKUP(F4712,'Customer Info'!A:B,2,0)</f>
        <v>Helen</v>
      </c>
      <c r="H4712" s="5" t="str">
        <f>VLOOKUP(F4712,'Customer Info'!A:C,3,0)</f>
        <v>Abelman</v>
      </c>
      <c r="I4712" s="5" t="str">
        <f>VLOOKUP(F4712,'Customer Info'!A:E,5,0)</f>
        <v>Berlin</v>
      </c>
      <c r="J4712" s="2" t="s">
        <v>186</v>
      </c>
      <c r="K4712" s="6" t="str">
        <f>VLOOKUP(J4712,'Product Details'!B:C,2,0)</f>
        <v>Technology</v>
      </c>
      <c r="L4712" s="6" t="str">
        <f>VLOOKUP(J4712,'Product Details'!B:D,3,0)</f>
        <v>Accessories</v>
      </c>
      <c r="M4712" s="6" t="s">
        <v>6392</v>
      </c>
      <c r="N4712" s="2">
        <v>8022</v>
      </c>
      <c r="O4712" s="2">
        <v>7868</v>
      </c>
      <c r="P4712" s="2">
        <v>9</v>
      </c>
      <c r="Q4712" s="7">
        <f>O4712*P4712</f>
        <v>70812</v>
      </c>
      <c r="R4712" s="7">
        <f>N4712*P4712</f>
        <v>72198</v>
      </c>
      <c r="S4712" s="2">
        <v>25</v>
      </c>
      <c r="T4712" s="8">
        <f>R4712+S4712</f>
        <v>72223</v>
      </c>
      <c r="U4712" s="8">
        <f>T4712-Q4712</f>
        <v>1411</v>
      </c>
      <c r="V4712" s="2" t="s">
        <v>33</v>
      </c>
      <c r="W4712" s="31">
        <f>IF(T4712&lt;5000,T4712*2%,IF(T4712&lt;25000,T4712*5%,IF(T4712&lt;50000,T4712*7%,IF(T4712&lt;100000,T4712*9%,IF(T4712&lt;250000,T4712*12%,T4712*15%)))))</f>
        <v>6500.07</v>
      </c>
    </row>
    <row r="4713" spans="1:23" x14ac:dyDescent="0.3">
      <c r="A4713" s="2" t="s">
        <v>2276</v>
      </c>
      <c r="B4713" s="4">
        <v>43688</v>
      </c>
      <c r="C4713" s="4">
        <v>43688</v>
      </c>
      <c r="D4713" s="2" t="s">
        <v>35</v>
      </c>
      <c r="E4713" s="2" t="s">
        <v>48</v>
      </c>
      <c r="F4713" s="2" t="s">
        <v>98</v>
      </c>
      <c r="G4713" s="5" t="str">
        <f>VLOOKUP(F4713,'Customer Info'!A:B,2,0)</f>
        <v>David</v>
      </c>
      <c r="H4713" s="5" t="str">
        <f>VLOOKUP(F4713,'Customer Info'!A:C,3,0)</f>
        <v>Kendrick</v>
      </c>
      <c r="I4713" s="5" t="str">
        <f>VLOOKUP(F4713,'Customer Info'!A:E,5,0)</f>
        <v>Kunming</v>
      </c>
      <c r="J4713" s="2" t="s">
        <v>334</v>
      </c>
      <c r="K4713" s="6" t="str">
        <f>VLOOKUP(J4713,'Product Details'!B:C,2,0)</f>
        <v>Office_Supplies</v>
      </c>
      <c r="L4713" s="6" t="str">
        <f>VLOOKUP(J4713,'Product Details'!B:D,3,0)</f>
        <v>Paper</v>
      </c>
      <c r="M4713" s="6" t="s">
        <v>6570</v>
      </c>
      <c r="N4713" s="2">
        <v>36778</v>
      </c>
      <c r="O4713" s="2">
        <v>34709</v>
      </c>
      <c r="P4713" s="2">
        <v>2</v>
      </c>
      <c r="Q4713" s="7">
        <f>O4713*P4713</f>
        <v>69418</v>
      </c>
      <c r="R4713" s="7">
        <f>N4713*P4713</f>
        <v>73556</v>
      </c>
      <c r="S4713" s="2">
        <v>97</v>
      </c>
      <c r="T4713" s="8">
        <f>R4713+S4713</f>
        <v>73653</v>
      </c>
      <c r="U4713" s="8">
        <f>T4713-Q4713</f>
        <v>4235</v>
      </c>
      <c r="V4713" s="2" t="s">
        <v>33</v>
      </c>
      <c r="W4713" s="31">
        <f>IF(T4713&lt;5000,T4713*2%,IF(T4713&lt;25000,T4713*5%,IF(T4713&lt;50000,T4713*7%,IF(T4713&lt;100000,T4713*9%,IF(T4713&lt;250000,T4713*12%,T4713*15%)))))</f>
        <v>6628.7699999999995</v>
      </c>
    </row>
    <row r="4714" spans="1:23" x14ac:dyDescent="0.3">
      <c r="A4714" s="2" t="s">
        <v>4959</v>
      </c>
      <c r="B4714" s="4">
        <v>43350</v>
      </c>
      <c r="C4714" s="4">
        <v>43352</v>
      </c>
      <c r="D4714" s="2" t="s">
        <v>35</v>
      </c>
      <c r="E4714" s="2" t="s">
        <v>29</v>
      </c>
      <c r="F4714" s="2" t="s">
        <v>658</v>
      </c>
      <c r="G4714" s="5" t="str">
        <f>VLOOKUP(F4714,'Customer Info'!A:B,2,0)</f>
        <v>Magdelene</v>
      </c>
      <c r="H4714" s="5" t="str">
        <f>VLOOKUP(F4714,'Customer Info'!A:C,3,0)</f>
        <v>Morse</v>
      </c>
      <c r="I4714" s="5" t="str">
        <f>VLOOKUP(F4714,'Customer Info'!A:E,5,0)</f>
        <v>Berlin</v>
      </c>
      <c r="J4714" s="2" t="s">
        <v>207</v>
      </c>
      <c r="K4714" s="6" t="str">
        <f>VLOOKUP(J4714,'Product Details'!B:C,2,0)</f>
        <v>Office_Supplies</v>
      </c>
      <c r="L4714" s="6" t="str">
        <f>VLOOKUP(J4714,'Product Details'!B:D,3,0)</f>
        <v>Labels</v>
      </c>
      <c r="M4714" s="6" t="s">
        <v>6469</v>
      </c>
      <c r="N4714" s="2">
        <v>36778</v>
      </c>
      <c r="O4714" s="2">
        <v>34709</v>
      </c>
      <c r="P4714" s="2">
        <v>2</v>
      </c>
      <c r="Q4714" s="7">
        <f>O4714*P4714</f>
        <v>69418</v>
      </c>
      <c r="R4714" s="7">
        <f>N4714*P4714</f>
        <v>73556</v>
      </c>
      <c r="S4714" s="2">
        <v>82</v>
      </c>
      <c r="T4714" s="8">
        <f>R4714+S4714</f>
        <v>73638</v>
      </c>
      <c r="U4714" s="8">
        <f>T4714-Q4714</f>
        <v>4220</v>
      </c>
      <c r="V4714" s="2" t="s">
        <v>33</v>
      </c>
      <c r="W4714" s="31">
        <f>IF(T4714&lt;5000,T4714*2%,IF(T4714&lt;25000,T4714*5%,IF(T4714&lt;50000,T4714*7%,IF(T4714&lt;100000,T4714*9%,IF(T4714&lt;250000,T4714*12%,T4714*15%)))))</f>
        <v>6627.42</v>
      </c>
    </row>
    <row r="4715" spans="1:23" x14ac:dyDescent="0.3">
      <c r="A4715" s="2" t="s">
        <v>5328</v>
      </c>
      <c r="B4715" s="4">
        <v>44133</v>
      </c>
      <c r="C4715" s="4">
        <v>44133</v>
      </c>
      <c r="D4715" s="2" t="s">
        <v>35</v>
      </c>
      <c r="E4715" s="2" t="s">
        <v>68</v>
      </c>
      <c r="F4715" s="2" t="s">
        <v>1896</v>
      </c>
      <c r="G4715" s="5" t="str">
        <f>VLOOKUP(F4715,'Customer Info'!A:B,2,0)</f>
        <v>Eugene</v>
      </c>
      <c r="H4715" s="5" t="str">
        <f>VLOOKUP(F4715,'Customer Info'!A:C,3,0)</f>
        <v>Barchas</v>
      </c>
      <c r="I4715" s="5" t="str">
        <f>VLOOKUP(F4715,'Customer Info'!A:E,5,0)</f>
        <v>Aksu</v>
      </c>
      <c r="J4715" s="2" t="s">
        <v>172</v>
      </c>
      <c r="K4715" s="6" t="str">
        <f>VLOOKUP(J4715,'Product Details'!B:C,2,0)</f>
        <v>Office_Supplies</v>
      </c>
      <c r="L4715" s="6" t="str">
        <f>VLOOKUP(J4715,'Product Details'!B:D,3,0)</f>
        <v>Fasteners</v>
      </c>
      <c r="M4715" s="6" t="s">
        <v>6539</v>
      </c>
      <c r="N4715" s="2">
        <v>36778</v>
      </c>
      <c r="O4715" s="2">
        <v>34709</v>
      </c>
      <c r="P4715" s="2">
        <v>2</v>
      </c>
      <c r="Q4715" s="7">
        <f>O4715*P4715</f>
        <v>69418</v>
      </c>
      <c r="R4715" s="7">
        <f>N4715*P4715</f>
        <v>73556</v>
      </c>
      <c r="S4715" s="2">
        <v>81</v>
      </c>
      <c r="T4715" s="8">
        <f>R4715+S4715</f>
        <v>73637</v>
      </c>
      <c r="U4715" s="8">
        <f>T4715-Q4715</f>
        <v>4219</v>
      </c>
      <c r="V4715" s="2" t="s">
        <v>33</v>
      </c>
      <c r="W4715" s="31">
        <f>IF(T4715&lt;5000,T4715*2%,IF(T4715&lt;25000,T4715*5%,IF(T4715&lt;50000,T4715*7%,IF(T4715&lt;100000,T4715*9%,IF(T4715&lt;250000,T4715*12%,T4715*15%)))))</f>
        <v>6627.33</v>
      </c>
    </row>
    <row r="4716" spans="1:23" x14ac:dyDescent="0.3">
      <c r="A4716" s="2" t="s">
        <v>1972</v>
      </c>
      <c r="B4716" s="4">
        <v>43884</v>
      </c>
      <c r="C4716" s="4">
        <v>43884</v>
      </c>
      <c r="D4716" s="2" t="s">
        <v>35</v>
      </c>
      <c r="E4716" s="2" t="s">
        <v>36</v>
      </c>
      <c r="F4716" s="2" t="s">
        <v>159</v>
      </c>
      <c r="G4716" s="5" t="str">
        <f>VLOOKUP(F4716,'Customer Info'!A:B,2,0)</f>
        <v>Eileen</v>
      </c>
      <c r="H4716" s="5" t="str">
        <f>VLOOKUP(F4716,'Customer Info'!A:C,3,0)</f>
        <v>Kiefer</v>
      </c>
      <c r="I4716" s="5" t="str">
        <f>VLOOKUP(F4716,'Customer Info'!A:E,5,0)</f>
        <v>Hamm</v>
      </c>
      <c r="J4716" s="2" t="s">
        <v>1050</v>
      </c>
      <c r="K4716" s="6" t="str">
        <f>VLOOKUP(J4716,'Product Details'!B:C,2,0)</f>
        <v>Technology</v>
      </c>
      <c r="L4716" s="6" t="str">
        <f>VLOOKUP(J4716,'Product Details'!B:D,3,0)</f>
        <v>Copiers</v>
      </c>
      <c r="M4716" s="6" t="s">
        <v>6484</v>
      </c>
      <c r="N4716" s="2">
        <v>36778</v>
      </c>
      <c r="O4716" s="2">
        <v>34709</v>
      </c>
      <c r="P4716" s="2">
        <v>2</v>
      </c>
      <c r="Q4716" s="7">
        <f>O4716*P4716</f>
        <v>69418</v>
      </c>
      <c r="R4716" s="7">
        <f>N4716*P4716</f>
        <v>73556</v>
      </c>
      <c r="S4716" s="2">
        <v>54</v>
      </c>
      <c r="T4716" s="8">
        <f>R4716+S4716</f>
        <v>73610</v>
      </c>
      <c r="U4716" s="8">
        <f>T4716-Q4716</f>
        <v>4192</v>
      </c>
      <c r="V4716" s="2" t="s">
        <v>33</v>
      </c>
      <c r="W4716" s="31">
        <f>IF(T4716&lt;5000,T4716*2%,IF(T4716&lt;25000,T4716*5%,IF(T4716&lt;50000,T4716*7%,IF(T4716&lt;100000,T4716*9%,IF(T4716&lt;250000,T4716*12%,T4716*15%)))))</f>
        <v>6624.9</v>
      </c>
    </row>
    <row r="4717" spans="1:23" x14ac:dyDescent="0.3">
      <c r="A4717" s="2" t="s">
        <v>1577</v>
      </c>
      <c r="B4717" s="4">
        <v>43953</v>
      </c>
      <c r="C4717" s="4">
        <v>43954</v>
      </c>
      <c r="D4717" s="2" t="s">
        <v>35</v>
      </c>
      <c r="E4717" s="2" t="s">
        <v>48</v>
      </c>
      <c r="F4717" s="2" t="s">
        <v>1521</v>
      </c>
      <c r="G4717" s="5" t="str">
        <f>VLOOKUP(F4717,'Customer Info'!A:B,2,0)</f>
        <v>Ralph</v>
      </c>
      <c r="H4717" s="5" t="str">
        <f>VLOOKUP(F4717,'Customer Info'!A:C,3,0)</f>
        <v>Arnett</v>
      </c>
      <c r="I4717" s="5" t="str">
        <f>VLOOKUP(F4717,'Customer Info'!A:E,5,0)</f>
        <v>Shenyang</v>
      </c>
      <c r="J4717" s="2" t="s">
        <v>1142</v>
      </c>
      <c r="K4717" s="6" t="str">
        <f>VLOOKUP(J4717,'Product Details'!B:C,2,0)</f>
        <v>Furniture</v>
      </c>
      <c r="L4717" s="6" t="str">
        <f>VLOOKUP(J4717,'Product Details'!B:D,3,0)</f>
        <v>Bookcases</v>
      </c>
      <c r="M4717" s="6" t="s">
        <v>6531</v>
      </c>
      <c r="N4717" s="2">
        <v>9214</v>
      </c>
      <c r="O4717" s="2">
        <v>8295</v>
      </c>
      <c r="P4717" s="2">
        <v>8</v>
      </c>
      <c r="Q4717" s="7">
        <f>O4717*P4717</f>
        <v>66360</v>
      </c>
      <c r="R4717" s="7">
        <f>N4717*P4717</f>
        <v>73712</v>
      </c>
      <c r="S4717" s="2">
        <v>80</v>
      </c>
      <c r="T4717" s="8">
        <f>R4717+S4717</f>
        <v>73792</v>
      </c>
      <c r="U4717" s="8">
        <f>T4717-Q4717</f>
        <v>7432</v>
      </c>
      <c r="V4717" s="2" t="s">
        <v>63</v>
      </c>
      <c r="W4717" s="31">
        <f>IF(T4717&lt;5000,T4717*2%,IF(T4717&lt;25000,T4717*5%,IF(T4717&lt;50000,T4717*7%,IF(T4717&lt;100000,T4717*9%,IF(T4717&lt;250000,T4717*12%,T4717*15%)))))</f>
        <v>6641.28</v>
      </c>
    </row>
    <row r="4718" spans="1:23" x14ac:dyDescent="0.3">
      <c r="A4718" s="2" t="s">
        <v>3726</v>
      </c>
      <c r="B4718" s="4">
        <v>44006</v>
      </c>
      <c r="C4718" s="4">
        <v>44007</v>
      </c>
      <c r="D4718" s="2" t="s">
        <v>28</v>
      </c>
      <c r="E4718" s="2" t="s">
        <v>68</v>
      </c>
      <c r="F4718" s="2" t="s">
        <v>1103</v>
      </c>
      <c r="G4718" s="5" t="str">
        <f>VLOOKUP(F4718,'Customer Info'!A:B,2,0)</f>
        <v>Jack</v>
      </c>
      <c r="H4718" s="5" t="str">
        <f>VLOOKUP(F4718,'Customer Info'!A:C,3,0)</f>
        <v>O'Briant</v>
      </c>
      <c r="I4718" s="5" t="str">
        <f>VLOOKUP(F4718,'Customer Info'!A:E,5,0)</f>
        <v>Jammu</v>
      </c>
      <c r="J4718" s="2" t="s">
        <v>1405</v>
      </c>
      <c r="K4718" s="6" t="str">
        <f>VLOOKUP(J4718,'Product Details'!B:C,2,0)</f>
        <v>Office_Supplies</v>
      </c>
      <c r="L4718" s="6" t="str">
        <f>VLOOKUP(J4718,'Product Details'!B:D,3,0)</f>
        <v>Art</v>
      </c>
      <c r="M4718" s="6" t="s">
        <v>6495</v>
      </c>
      <c r="N4718" s="2">
        <v>8202</v>
      </c>
      <c r="O4718" s="2">
        <v>7594</v>
      </c>
      <c r="P4718" s="2">
        <v>9</v>
      </c>
      <c r="Q4718" s="7">
        <f>O4718*P4718</f>
        <v>68346</v>
      </c>
      <c r="R4718" s="7">
        <f>N4718*P4718</f>
        <v>73818</v>
      </c>
      <c r="S4718" s="2">
        <v>57</v>
      </c>
      <c r="T4718" s="8">
        <f>R4718+S4718</f>
        <v>73875</v>
      </c>
      <c r="U4718" s="8">
        <f>T4718-Q4718</f>
        <v>5529</v>
      </c>
      <c r="V4718" s="2" t="s">
        <v>33</v>
      </c>
      <c r="W4718" s="31">
        <f>IF(T4718&lt;5000,T4718*2%,IF(T4718&lt;25000,T4718*5%,IF(T4718&lt;50000,T4718*7%,IF(T4718&lt;100000,T4718*9%,IF(T4718&lt;250000,T4718*12%,T4718*15%)))))</f>
        <v>6648.75</v>
      </c>
    </row>
    <row r="4719" spans="1:23" x14ac:dyDescent="0.3">
      <c r="A4719" s="2" t="s">
        <v>1099</v>
      </c>
      <c r="B4719" s="4">
        <v>43487</v>
      </c>
      <c r="C4719" s="4">
        <v>43488</v>
      </c>
      <c r="D4719" s="2" t="s">
        <v>35</v>
      </c>
      <c r="E4719" s="2" t="s">
        <v>48</v>
      </c>
      <c r="F4719" s="2" t="s">
        <v>305</v>
      </c>
      <c r="G4719" s="5" t="str">
        <f>VLOOKUP(F4719,'Customer Info'!A:B,2,0)</f>
        <v>Nick</v>
      </c>
      <c r="H4719" s="5" t="str">
        <f>VLOOKUP(F4719,'Customer Info'!A:C,3,0)</f>
        <v>Radford</v>
      </c>
      <c r="I4719" s="5" t="str">
        <f>VLOOKUP(F4719,'Customer Info'!A:E,5,0)</f>
        <v>Lucknow</v>
      </c>
      <c r="J4719" s="2" t="s">
        <v>70</v>
      </c>
      <c r="K4719" s="6" t="str">
        <f>VLOOKUP(J4719,'Product Details'!B:C,2,0)</f>
        <v>Furniture</v>
      </c>
      <c r="L4719" s="6" t="str">
        <f>VLOOKUP(J4719,'Product Details'!B:D,3,0)</f>
        <v>Furnishings</v>
      </c>
      <c r="M4719" s="6" t="s">
        <v>6536</v>
      </c>
      <c r="N4719" s="2">
        <v>24662</v>
      </c>
      <c r="O4719" s="2">
        <v>23061</v>
      </c>
      <c r="P4719" s="2">
        <v>3</v>
      </c>
      <c r="Q4719" s="7">
        <f>O4719*P4719</f>
        <v>69183</v>
      </c>
      <c r="R4719" s="7">
        <f>N4719*P4719</f>
        <v>73986</v>
      </c>
      <c r="S4719" s="2">
        <v>87</v>
      </c>
      <c r="T4719" s="8">
        <f>R4719+S4719</f>
        <v>74073</v>
      </c>
      <c r="U4719" s="8">
        <f>T4719-Q4719</f>
        <v>4890</v>
      </c>
      <c r="V4719" s="2" t="s">
        <v>33</v>
      </c>
      <c r="W4719" s="31">
        <f>IF(T4719&lt;5000,T4719*2%,IF(T4719&lt;25000,T4719*5%,IF(T4719&lt;50000,T4719*7%,IF(T4719&lt;100000,T4719*9%,IF(T4719&lt;250000,T4719*12%,T4719*15%)))))</f>
        <v>6666.57</v>
      </c>
    </row>
    <row r="4720" spans="1:23" x14ac:dyDescent="0.3">
      <c r="A4720" s="2" t="s">
        <v>4716</v>
      </c>
      <c r="B4720" s="4">
        <v>43964</v>
      </c>
      <c r="C4720" s="4">
        <v>43965</v>
      </c>
      <c r="D4720" s="2" t="s">
        <v>35</v>
      </c>
      <c r="E4720" s="2" t="s">
        <v>68</v>
      </c>
      <c r="F4720" s="2" t="s">
        <v>343</v>
      </c>
      <c r="G4720" s="5" t="str">
        <f>VLOOKUP(F4720,'Customer Info'!A:B,2,0)</f>
        <v>Sarah</v>
      </c>
      <c r="H4720" s="5" t="str">
        <f>VLOOKUP(F4720,'Customer Info'!A:C,3,0)</f>
        <v>Foster</v>
      </c>
      <c r="I4720" s="5" t="str">
        <f>VLOOKUP(F4720,'Customer Info'!A:E,5,0)</f>
        <v>Xianning</v>
      </c>
      <c r="J4720" s="2" t="s">
        <v>961</v>
      </c>
      <c r="K4720" s="6" t="str">
        <f>VLOOKUP(J4720,'Product Details'!B:C,2,0)</f>
        <v>Furniture</v>
      </c>
      <c r="L4720" s="6" t="str">
        <f>VLOOKUP(J4720,'Product Details'!B:D,3,0)</f>
        <v>Bookcases</v>
      </c>
      <c r="M4720" s="6" t="s">
        <v>6492</v>
      </c>
      <c r="N4720" s="2">
        <v>24662</v>
      </c>
      <c r="O4720" s="2">
        <v>23061</v>
      </c>
      <c r="P4720" s="2">
        <v>3</v>
      </c>
      <c r="Q4720" s="7">
        <f>O4720*P4720</f>
        <v>69183</v>
      </c>
      <c r="R4720" s="7">
        <f>N4720*P4720</f>
        <v>73986</v>
      </c>
      <c r="S4720" s="2">
        <v>62</v>
      </c>
      <c r="T4720" s="8">
        <f>R4720+S4720</f>
        <v>74048</v>
      </c>
      <c r="U4720" s="8">
        <f>T4720-Q4720</f>
        <v>4865</v>
      </c>
      <c r="V4720" s="2" t="s">
        <v>33</v>
      </c>
      <c r="W4720" s="31">
        <f>IF(T4720&lt;5000,T4720*2%,IF(T4720&lt;25000,T4720*5%,IF(T4720&lt;50000,T4720*7%,IF(T4720&lt;100000,T4720*9%,IF(T4720&lt;250000,T4720*12%,T4720*15%)))))</f>
        <v>6664.32</v>
      </c>
    </row>
    <row r="4721" spans="1:23" x14ac:dyDescent="0.3">
      <c r="A4721" s="2" t="s">
        <v>2549</v>
      </c>
      <c r="B4721" s="4">
        <v>43692</v>
      </c>
      <c r="C4721" s="4">
        <v>43694</v>
      </c>
      <c r="D4721" s="2" t="s">
        <v>35</v>
      </c>
      <c r="E4721" s="2" t="s">
        <v>48</v>
      </c>
      <c r="F4721" s="2" t="s">
        <v>1362</v>
      </c>
      <c r="G4721" s="5" t="str">
        <f>VLOOKUP(F4721,'Customer Info'!A:B,2,0)</f>
        <v>Ted</v>
      </c>
      <c r="H4721" s="5" t="str">
        <f>VLOOKUP(F4721,'Customer Info'!A:C,3,0)</f>
        <v>Trevino</v>
      </c>
      <c r="I4721" s="5" t="str">
        <f>VLOOKUP(F4721,'Customer Info'!A:E,5,0)</f>
        <v>Gold Coast</v>
      </c>
      <c r="J4721" s="2" t="s">
        <v>301</v>
      </c>
      <c r="K4721" s="6" t="str">
        <f>VLOOKUP(J4721,'Product Details'!B:C,2,0)</f>
        <v>Technology</v>
      </c>
      <c r="L4721" s="6" t="str">
        <f>VLOOKUP(J4721,'Product Details'!B:D,3,0)</f>
        <v>Machines</v>
      </c>
      <c r="M4721" s="6" t="s">
        <v>6520</v>
      </c>
      <c r="N4721" s="2">
        <v>25155</v>
      </c>
      <c r="O4721" s="2">
        <v>23753</v>
      </c>
      <c r="P4721" s="2">
        <v>3</v>
      </c>
      <c r="Q4721" s="7">
        <f>O4721*P4721</f>
        <v>71259</v>
      </c>
      <c r="R4721" s="7">
        <f>N4721*P4721</f>
        <v>75465</v>
      </c>
      <c r="S4721" s="2">
        <v>36</v>
      </c>
      <c r="T4721" s="8">
        <f>R4721+S4721</f>
        <v>75501</v>
      </c>
      <c r="U4721" s="8">
        <f>T4721-Q4721</f>
        <v>4242</v>
      </c>
      <c r="V4721" s="2" t="s">
        <v>33</v>
      </c>
      <c r="W4721" s="31">
        <f>IF(T4721&lt;5000,T4721*2%,IF(T4721&lt;25000,T4721*5%,IF(T4721&lt;50000,T4721*7%,IF(T4721&lt;100000,T4721*9%,IF(T4721&lt;250000,T4721*12%,T4721*15%)))))</f>
        <v>6795.09</v>
      </c>
    </row>
    <row r="4722" spans="1:23" x14ac:dyDescent="0.3">
      <c r="A4722" s="2" t="s">
        <v>4322</v>
      </c>
      <c r="B4722" s="4">
        <v>43767</v>
      </c>
      <c r="C4722" s="4">
        <v>43768</v>
      </c>
      <c r="D4722" s="2" t="s">
        <v>35</v>
      </c>
      <c r="E4722" s="2" t="s">
        <v>36</v>
      </c>
      <c r="F4722" s="2" t="s">
        <v>1182</v>
      </c>
      <c r="G4722" s="5" t="str">
        <f>VLOOKUP(F4722,'Customer Info'!A:B,2,0)</f>
        <v>Michael</v>
      </c>
      <c r="H4722" s="5" t="str">
        <f>VLOOKUP(F4722,'Customer Info'!A:C,3,0)</f>
        <v>Moore</v>
      </c>
      <c r="I4722" s="5" t="str">
        <f>VLOOKUP(F4722,'Customer Info'!A:E,5,0)</f>
        <v>Vadodara</v>
      </c>
      <c r="J4722" s="2" t="s">
        <v>496</v>
      </c>
      <c r="K4722" s="6" t="str">
        <f>VLOOKUP(J4722,'Product Details'!B:C,2,0)</f>
        <v>Furniture</v>
      </c>
      <c r="L4722" s="6" t="str">
        <f>VLOOKUP(J4722,'Product Details'!B:D,3,0)</f>
        <v>Tables</v>
      </c>
      <c r="M4722" s="6" t="s">
        <v>6497</v>
      </c>
      <c r="N4722" s="2">
        <v>8399</v>
      </c>
      <c r="O4722" s="2">
        <v>8001</v>
      </c>
      <c r="P4722" s="2">
        <v>9</v>
      </c>
      <c r="Q4722" s="7">
        <f>O4722*P4722</f>
        <v>72009</v>
      </c>
      <c r="R4722" s="7">
        <f>N4722*P4722</f>
        <v>75591</v>
      </c>
      <c r="S4722" s="2">
        <v>54</v>
      </c>
      <c r="T4722" s="8">
        <f>R4722+S4722</f>
        <v>75645</v>
      </c>
      <c r="U4722" s="8">
        <f>T4722-Q4722</f>
        <v>3636</v>
      </c>
      <c r="V4722" s="2" t="s">
        <v>33</v>
      </c>
      <c r="W4722" s="31">
        <f>IF(T4722&lt;5000,T4722*2%,IF(T4722&lt;25000,T4722*5%,IF(T4722&lt;50000,T4722*7%,IF(T4722&lt;100000,T4722*9%,IF(T4722&lt;250000,T4722*12%,T4722*15%)))))</f>
        <v>6808.05</v>
      </c>
    </row>
    <row r="4723" spans="1:23" x14ac:dyDescent="0.3">
      <c r="A4723" s="2" t="s">
        <v>3956</v>
      </c>
      <c r="B4723" s="4">
        <v>44169</v>
      </c>
      <c r="C4723" s="4">
        <v>44170</v>
      </c>
      <c r="D4723" s="2" t="s">
        <v>28</v>
      </c>
      <c r="E4723" s="2" t="s">
        <v>29</v>
      </c>
      <c r="F4723" s="2" t="s">
        <v>477</v>
      </c>
      <c r="G4723" s="5" t="str">
        <f>VLOOKUP(F4723,'Customer Info'!A:B,2,0)</f>
        <v>Philip</v>
      </c>
      <c r="H4723" s="5" t="str">
        <f>VLOOKUP(F4723,'Customer Info'!A:C,3,0)</f>
        <v>Brown</v>
      </c>
      <c r="I4723" s="5" t="str">
        <f>VLOOKUP(F4723,'Customer Info'!A:E,5,0)</f>
        <v>Binjai</v>
      </c>
      <c r="J4723" s="2" t="s">
        <v>328</v>
      </c>
      <c r="K4723" s="6" t="str">
        <f>VLOOKUP(J4723,'Product Details'!B:C,2,0)</f>
        <v>Office_Supplies</v>
      </c>
      <c r="L4723" s="6" t="str">
        <f>VLOOKUP(J4723,'Product Details'!B:D,3,0)</f>
        <v>Appliances</v>
      </c>
      <c r="M4723" s="6" t="s">
        <v>6529</v>
      </c>
      <c r="N4723" s="2">
        <v>5836</v>
      </c>
      <c r="O4723" s="2">
        <v>5457</v>
      </c>
      <c r="P4723" s="2">
        <v>13</v>
      </c>
      <c r="Q4723" s="7">
        <f>O4723*P4723</f>
        <v>70941</v>
      </c>
      <c r="R4723" s="7">
        <f>N4723*P4723</f>
        <v>75868</v>
      </c>
      <c r="S4723" s="2">
        <v>35</v>
      </c>
      <c r="T4723" s="8">
        <f>R4723+S4723</f>
        <v>75903</v>
      </c>
      <c r="U4723" s="8">
        <f>T4723-Q4723</f>
        <v>4962</v>
      </c>
      <c r="V4723" s="2" t="s">
        <v>33</v>
      </c>
      <c r="W4723" s="31">
        <f>IF(T4723&lt;5000,T4723*2%,IF(T4723&lt;25000,T4723*5%,IF(T4723&lt;50000,T4723*7%,IF(T4723&lt;100000,T4723*9%,IF(T4723&lt;250000,T4723*12%,T4723*15%)))))</f>
        <v>6831.2699999999995</v>
      </c>
    </row>
    <row r="4724" spans="1:23" x14ac:dyDescent="0.3">
      <c r="A4724" s="2" t="s">
        <v>1578</v>
      </c>
      <c r="B4724" s="4">
        <v>43960</v>
      </c>
      <c r="C4724" s="4">
        <v>43961</v>
      </c>
      <c r="D4724" s="2" t="s">
        <v>35</v>
      </c>
      <c r="E4724" s="2" t="s">
        <v>36</v>
      </c>
      <c r="F4724" s="2" t="s">
        <v>397</v>
      </c>
      <c r="G4724" s="5" t="str">
        <f>VLOOKUP(F4724,'Customer Info'!A:B,2,0)</f>
        <v>Lynn</v>
      </c>
      <c r="H4724" s="5" t="str">
        <f>VLOOKUP(F4724,'Customer Info'!A:C,3,0)</f>
        <v>Smith</v>
      </c>
      <c r="I4724" s="5" t="str">
        <f>VLOOKUP(F4724,'Customer Info'!A:E,5,0)</f>
        <v>Guiping</v>
      </c>
      <c r="J4724" s="2" t="s">
        <v>532</v>
      </c>
      <c r="K4724" s="6" t="str">
        <f>VLOOKUP(J4724,'Product Details'!B:C,2,0)</f>
        <v>Office_Supplies</v>
      </c>
      <c r="L4724" s="6" t="str">
        <f>VLOOKUP(J4724,'Product Details'!B:D,3,0)</f>
        <v>Supplies</v>
      </c>
      <c r="M4724" s="6" t="s">
        <v>6424</v>
      </c>
      <c r="N4724" s="2">
        <v>8433</v>
      </c>
      <c r="O4724" s="2">
        <v>7801</v>
      </c>
      <c r="P4724" s="2">
        <v>9</v>
      </c>
      <c r="Q4724" s="7">
        <f>O4724*P4724</f>
        <v>70209</v>
      </c>
      <c r="R4724" s="7">
        <f>N4724*P4724</f>
        <v>75897</v>
      </c>
      <c r="S4724" s="2">
        <v>53</v>
      </c>
      <c r="T4724" s="8">
        <f>R4724+S4724</f>
        <v>75950</v>
      </c>
      <c r="U4724" s="8">
        <f>T4724-Q4724</f>
        <v>5741</v>
      </c>
      <c r="V4724" s="2" t="s">
        <v>63</v>
      </c>
      <c r="W4724" s="31">
        <f>IF(T4724&lt;5000,T4724*2%,IF(T4724&lt;25000,T4724*5%,IF(T4724&lt;50000,T4724*7%,IF(T4724&lt;100000,T4724*9%,IF(T4724&lt;250000,T4724*12%,T4724*15%)))))</f>
        <v>6835.5</v>
      </c>
    </row>
    <row r="4725" spans="1:23" x14ac:dyDescent="0.3">
      <c r="A4725" s="2" t="s">
        <v>1532</v>
      </c>
      <c r="B4725" s="4">
        <v>43863</v>
      </c>
      <c r="C4725" s="4">
        <v>43864</v>
      </c>
      <c r="D4725" s="2" t="s">
        <v>35</v>
      </c>
      <c r="E4725" s="2" t="s">
        <v>43</v>
      </c>
      <c r="F4725" s="2" t="s">
        <v>528</v>
      </c>
      <c r="G4725" s="5" t="str">
        <f>VLOOKUP(F4725,'Customer Info'!A:B,2,0)</f>
        <v>Deirdre</v>
      </c>
      <c r="H4725" s="5" t="str">
        <f>VLOOKUP(F4725,'Customer Info'!A:C,3,0)</f>
        <v>Greer</v>
      </c>
      <c r="I4725" s="5" t="str">
        <f>VLOOKUP(F4725,'Customer Info'!A:E,5,0)</f>
        <v>Perth</v>
      </c>
      <c r="J4725" s="2" t="s">
        <v>538</v>
      </c>
      <c r="K4725" s="6" t="str">
        <f>VLOOKUP(J4725,'Product Details'!B:C,2,0)</f>
        <v>Technology</v>
      </c>
      <c r="L4725" s="6" t="str">
        <f>VLOOKUP(J4725,'Product Details'!B:D,3,0)</f>
        <v>Copiers</v>
      </c>
      <c r="M4725" s="6" t="s">
        <v>6436</v>
      </c>
      <c r="N4725" s="2">
        <v>37949</v>
      </c>
      <c r="O4725" s="2">
        <v>34816</v>
      </c>
      <c r="P4725" s="2">
        <v>2</v>
      </c>
      <c r="Q4725" s="7">
        <f>O4725*P4725</f>
        <v>69632</v>
      </c>
      <c r="R4725" s="7">
        <f>N4725*P4725</f>
        <v>75898</v>
      </c>
      <c r="S4725" s="2">
        <v>99</v>
      </c>
      <c r="T4725" s="8">
        <f>R4725+S4725</f>
        <v>75997</v>
      </c>
      <c r="U4725" s="8">
        <f>T4725-Q4725</f>
        <v>6365</v>
      </c>
      <c r="V4725" s="2" t="s">
        <v>33</v>
      </c>
      <c r="W4725" s="31">
        <f>IF(T4725&lt;5000,T4725*2%,IF(T4725&lt;25000,T4725*5%,IF(T4725&lt;50000,T4725*7%,IF(T4725&lt;100000,T4725*9%,IF(T4725&lt;250000,T4725*12%,T4725*15%)))))</f>
        <v>6839.73</v>
      </c>
    </row>
    <row r="4726" spans="1:23" x14ac:dyDescent="0.3">
      <c r="A4726" s="2" t="s">
        <v>446</v>
      </c>
      <c r="B4726" s="4">
        <v>43214</v>
      </c>
      <c r="C4726" s="4">
        <v>43216</v>
      </c>
      <c r="D4726" s="2" t="s">
        <v>35</v>
      </c>
      <c r="E4726" s="2" t="s">
        <v>43</v>
      </c>
      <c r="F4726" s="2" t="s">
        <v>447</v>
      </c>
      <c r="G4726" s="5" t="str">
        <f>VLOOKUP(F4726,'Customer Info'!A:B,2,0)</f>
        <v>Lisa</v>
      </c>
      <c r="H4726" s="5" t="str">
        <f>VLOOKUP(F4726,'Customer Info'!A:C,3,0)</f>
        <v>DeCherney</v>
      </c>
      <c r="I4726" s="5" t="str">
        <f>VLOOKUP(F4726,'Customer Info'!A:E,5,0)</f>
        <v>Ningbo</v>
      </c>
      <c r="J4726" s="2" t="s">
        <v>448</v>
      </c>
      <c r="K4726" s="6" t="str">
        <f>VLOOKUP(J4726,'Product Details'!B:C,2,0)</f>
        <v>Office_Supplies</v>
      </c>
      <c r="L4726" s="6" t="str">
        <f>VLOOKUP(J4726,'Product Details'!B:D,3,0)</f>
        <v>Envelopes</v>
      </c>
      <c r="M4726" s="6" t="s">
        <v>6407</v>
      </c>
      <c r="N4726" s="2">
        <v>37949</v>
      </c>
      <c r="O4726" s="2">
        <v>34816</v>
      </c>
      <c r="P4726" s="2">
        <v>2</v>
      </c>
      <c r="Q4726" s="7">
        <f>O4726*P4726</f>
        <v>69632</v>
      </c>
      <c r="R4726" s="7">
        <f>N4726*P4726</f>
        <v>75898</v>
      </c>
      <c r="S4726" s="2">
        <v>92</v>
      </c>
      <c r="T4726" s="8">
        <f>R4726+S4726</f>
        <v>75990</v>
      </c>
      <c r="U4726" s="8">
        <f>T4726-Q4726</f>
        <v>6358</v>
      </c>
      <c r="V4726" s="2" t="s">
        <v>33</v>
      </c>
      <c r="W4726" s="31">
        <f>IF(T4726&lt;5000,T4726*2%,IF(T4726&lt;25000,T4726*5%,IF(T4726&lt;50000,T4726*7%,IF(T4726&lt;100000,T4726*9%,IF(T4726&lt;250000,T4726*12%,T4726*15%)))))</f>
        <v>6839.0999999999995</v>
      </c>
    </row>
    <row r="4727" spans="1:23" x14ac:dyDescent="0.3">
      <c r="A4727" s="2" t="s">
        <v>1035</v>
      </c>
      <c r="B4727" s="4">
        <v>43682</v>
      </c>
      <c r="C4727" s="4">
        <v>43683</v>
      </c>
      <c r="D4727" s="2" t="s">
        <v>35</v>
      </c>
      <c r="E4727" s="2" t="s">
        <v>29</v>
      </c>
      <c r="F4727" s="2" t="s">
        <v>1036</v>
      </c>
      <c r="G4727" s="5" t="str">
        <f>VLOOKUP(F4727,'Customer Info'!A:B,2,0)</f>
        <v>Ralph</v>
      </c>
      <c r="H4727" s="5" t="str">
        <f>VLOOKUP(F4727,'Customer Info'!A:C,3,0)</f>
        <v>Arnett</v>
      </c>
      <c r="I4727" s="5" t="str">
        <f>VLOOKUP(F4727,'Customer Info'!A:E,5,0)</f>
        <v>Jhansi</v>
      </c>
      <c r="J4727" s="2" t="s">
        <v>448</v>
      </c>
      <c r="K4727" s="6" t="str">
        <f>VLOOKUP(J4727,'Product Details'!B:C,2,0)</f>
        <v>Office_Supplies</v>
      </c>
      <c r="L4727" s="6" t="str">
        <f>VLOOKUP(J4727,'Product Details'!B:D,3,0)</f>
        <v>Envelopes</v>
      </c>
      <c r="M4727" s="6" t="s">
        <v>6407</v>
      </c>
      <c r="N4727" s="2">
        <v>37949</v>
      </c>
      <c r="O4727" s="2">
        <v>34816</v>
      </c>
      <c r="P4727" s="2">
        <v>2</v>
      </c>
      <c r="Q4727" s="7">
        <f>O4727*P4727</f>
        <v>69632</v>
      </c>
      <c r="R4727" s="7">
        <f>N4727*P4727</f>
        <v>75898</v>
      </c>
      <c r="S4727" s="2">
        <v>68</v>
      </c>
      <c r="T4727" s="8">
        <f>R4727+S4727</f>
        <v>75966</v>
      </c>
      <c r="U4727" s="8">
        <f>T4727-Q4727</f>
        <v>6334</v>
      </c>
      <c r="V4727" s="2" t="s">
        <v>33</v>
      </c>
      <c r="W4727" s="31">
        <f>IF(T4727&lt;5000,T4727*2%,IF(T4727&lt;25000,T4727*5%,IF(T4727&lt;50000,T4727*7%,IF(T4727&lt;100000,T4727*9%,IF(T4727&lt;250000,T4727*12%,T4727*15%)))))</f>
        <v>6836.94</v>
      </c>
    </row>
    <row r="4728" spans="1:23" x14ac:dyDescent="0.3">
      <c r="A4728" s="2" t="s">
        <v>1488</v>
      </c>
      <c r="B4728" s="4">
        <v>44124</v>
      </c>
      <c r="C4728" s="4">
        <v>44124</v>
      </c>
      <c r="D4728" s="2" t="s">
        <v>35</v>
      </c>
      <c r="E4728" s="2" t="s">
        <v>29</v>
      </c>
      <c r="F4728" s="2" t="s">
        <v>812</v>
      </c>
      <c r="G4728" s="5" t="str">
        <f>VLOOKUP(F4728,'Customer Info'!A:B,2,0)</f>
        <v>Tom</v>
      </c>
      <c r="H4728" s="5" t="str">
        <f>VLOOKUP(F4728,'Customer Info'!A:C,3,0)</f>
        <v>Zandusky</v>
      </c>
      <c r="I4728" s="5" t="str">
        <f>VLOOKUP(F4728,'Customer Info'!A:E,5,0)</f>
        <v>Hobart</v>
      </c>
      <c r="J4728" s="2" t="s">
        <v>401</v>
      </c>
      <c r="K4728" s="6" t="str">
        <f>VLOOKUP(J4728,'Product Details'!B:C,2,0)</f>
        <v>Furniture</v>
      </c>
      <c r="L4728" s="6" t="str">
        <f>VLOOKUP(J4728,'Product Details'!B:D,3,0)</f>
        <v>Bookcases</v>
      </c>
      <c r="M4728" s="6" t="s">
        <v>6408</v>
      </c>
      <c r="N4728" s="2">
        <v>38328</v>
      </c>
      <c r="O4728" s="2">
        <v>35164</v>
      </c>
      <c r="P4728" s="2">
        <v>2</v>
      </c>
      <c r="Q4728" s="7">
        <f>O4728*P4728</f>
        <v>70328</v>
      </c>
      <c r="R4728" s="7">
        <f>N4728*P4728</f>
        <v>76656</v>
      </c>
      <c r="S4728" s="2">
        <v>72</v>
      </c>
      <c r="T4728" s="8">
        <f>R4728+S4728</f>
        <v>76728</v>
      </c>
      <c r="U4728" s="8">
        <f>T4728-Q4728</f>
        <v>6400</v>
      </c>
      <c r="V4728" s="2" t="s">
        <v>33</v>
      </c>
      <c r="W4728" s="31">
        <f>IF(T4728&lt;5000,T4728*2%,IF(T4728&lt;25000,T4728*5%,IF(T4728&lt;50000,T4728*7%,IF(T4728&lt;100000,T4728*9%,IF(T4728&lt;250000,T4728*12%,T4728*15%)))))</f>
        <v>6905.5199999999995</v>
      </c>
    </row>
    <row r="4729" spans="1:23" x14ac:dyDescent="0.3">
      <c r="A4729" s="2" t="s">
        <v>3081</v>
      </c>
      <c r="B4729" s="4">
        <v>43311</v>
      </c>
      <c r="C4729" s="4">
        <v>43313</v>
      </c>
      <c r="D4729" s="2" t="s">
        <v>35</v>
      </c>
      <c r="E4729" s="2" t="s">
        <v>36</v>
      </c>
      <c r="F4729" s="2" t="s">
        <v>472</v>
      </c>
      <c r="G4729" s="5" t="str">
        <f>VLOOKUP(F4729,'Customer Info'!A:B,2,0)</f>
        <v>Harold</v>
      </c>
      <c r="H4729" s="5" t="str">
        <f>VLOOKUP(F4729,'Customer Info'!A:C,3,0)</f>
        <v>Dahlen</v>
      </c>
      <c r="I4729" s="5" t="str">
        <f>VLOOKUP(F4729,'Customer Info'!A:E,5,0)</f>
        <v>Melbourne</v>
      </c>
      <c r="J4729" s="2" t="s">
        <v>56</v>
      </c>
      <c r="K4729" s="6" t="str">
        <f>VLOOKUP(J4729,'Product Details'!B:C,2,0)</f>
        <v>Technology</v>
      </c>
      <c r="L4729" s="6" t="str">
        <f>VLOOKUP(J4729,'Product Details'!B:D,3,0)</f>
        <v>Accessories</v>
      </c>
      <c r="M4729" s="6" t="s">
        <v>6410</v>
      </c>
      <c r="N4729" s="2">
        <v>38328</v>
      </c>
      <c r="O4729" s="2">
        <v>35164</v>
      </c>
      <c r="P4729" s="2">
        <v>2</v>
      </c>
      <c r="Q4729" s="7">
        <f>O4729*P4729</f>
        <v>70328</v>
      </c>
      <c r="R4729" s="7">
        <f>N4729*P4729</f>
        <v>76656</v>
      </c>
      <c r="S4729" s="2">
        <v>49</v>
      </c>
      <c r="T4729" s="8">
        <f>R4729+S4729</f>
        <v>76705</v>
      </c>
      <c r="U4729" s="8">
        <f>T4729-Q4729</f>
        <v>6377</v>
      </c>
      <c r="V4729" s="2" t="s">
        <v>30</v>
      </c>
      <c r="W4729" s="31">
        <f>IF(T4729&lt;5000,T4729*2%,IF(T4729&lt;25000,T4729*5%,IF(T4729&lt;50000,T4729*7%,IF(T4729&lt;100000,T4729*9%,IF(T4729&lt;250000,T4729*12%,T4729*15%)))))</f>
        <v>6903.45</v>
      </c>
    </row>
    <row r="4730" spans="1:23" x14ac:dyDescent="0.3">
      <c r="A4730" s="2" t="s">
        <v>2696</v>
      </c>
      <c r="B4730" s="4">
        <v>44079</v>
      </c>
      <c r="C4730" s="4">
        <v>44079</v>
      </c>
      <c r="D4730" s="2" t="s">
        <v>35</v>
      </c>
      <c r="E4730" s="2" t="s">
        <v>36</v>
      </c>
      <c r="F4730" s="2" t="s">
        <v>935</v>
      </c>
      <c r="G4730" s="5" t="str">
        <f>VLOOKUP(F4730,'Customer Info'!A:B,2,0)</f>
        <v>Stuart</v>
      </c>
      <c r="H4730" s="5" t="str">
        <f>VLOOKUP(F4730,'Customer Info'!A:C,3,0)</f>
        <v>Van</v>
      </c>
      <c r="I4730" s="5" t="str">
        <f>VLOOKUP(F4730,'Customer Info'!A:E,5,0)</f>
        <v>Hobart</v>
      </c>
      <c r="J4730" s="2" t="s">
        <v>269</v>
      </c>
      <c r="K4730" s="6" t="str">
        <f>VLOOKUP(J4730,'Product Details'!B:C,2,0)</f>
        <v>Furniture</v>
      </c>
      <c r="L4730" s="6" t="str">
        <f>VLOOKUP(J4730,'Product Details'!B:D,3,0)</f>
        <v>Furnishings</v>
      </c>
      <c r="M4730" s="6" t="s">
        <v>6523</v>
      </c>
      <c r="N4730" s="2">
        <v>38328</v>
      </c>
      <c r="O4730" s="2">
        <v>35164</v>
      </c>
      <c r="P4730" s="2">
        <v>2</v>
      </c>
      <c r="Q4730" s="7">
        <f>O4730*P4730</f>
        <v>70328</v>
      </c>
      <c r="R4730" s="7">
        <f>N4730*P4730</f>
        <v>76656</v>
      </c>
      <c r="S4730" s="2">
        <v>23</v>
      </c>
      <c r="T4730" s="8">
        <f>R4730+S4730</f>
        <v>76679</v>
      </c>
      <c r="U4730" s="8">
        <f>T4730-Q4730</f>
        <v>6351</v>
      </c>
      <c r="V4730" s="2" t="s">
        <v>63</v>
      </c>
      <c r="W4730" s="31">
        <f>IF(T4730&lt;5000,T4730*2%,IF(T4730&lt;25000,T4730*5%,IF(T4730&lt;50000,T4730*7%,IF(T4730&lt;100000,T4730*9%,IF(T4730&lt;250000,T4730*12%,T4730*15%)))))</f>
        <v>6901.11</v>
      </c>
    </row>
    <row r="4731" spans="1:23" x14ac:dyDescent="0.3">
      <c r="A4731" s="2" t="s">
        <v>772</v>
      </c>
      <c r="B4731" s="4">
        <v>43224</v>
      </c>
      <c r="C4731" s="4">
        <v>43224</v>
      </c>
      <c r="D4731" s="2" t="s">
        <v>35</v>
      </c>
      <c r="E4731" s="2" t="s">
        <v>91</v>
      </c>
      <c r="F4731" s="2" t="s">
        <v>773</v>
      </c>
      <c r="G4731" s="5" t="str">
        <f>VLOOKUP(F4731,'Customer Info'!A:B,2,0)</f>
        <v>Tony</v>
      </c>
      <c r="H4731" s="5" t="str">
        <f>VLOOKUP(F4731,'Customer Info'!A:C,3,0)</f>
        <v>Sayre</v>
      </c>
      <c r="I4731" s="5" t="str">
        <f>VLOOKUP(F4731,'Customer Info'!A:E,5,0)</f>
        <v>Wafangdian</v>
      </c>
      <c r="J4731" s="2" t="s">
        <v>382</v>
      </c>
      <c r="K4731" s="6" t="str">
        <f>VLOOKUP(J4731,'Product Details'!B:C,2,0)</f>
        <v>Office_Supplies</v>
      </c>
      <c r="L4731" s="6" t="str">
        <f>VLOOKUP(J4731,'Product Details'!B:D,3,0)</f>
        <v>Storage</v>
      </c>
      <c r="M4731" s="6" t="s">
        <v>6548</v>
      </c>
      <c r="N4731" s="2">
        <v>25658</v>
      </c>
      <c r="O4731" s="2">
        <v>24466</v>
      </c>
      <c r="P4731" s="2">
        <v>3</v>
      </c>
      <c r="Q4731" s="7">
        <f>O4731*P4731</f>
        <v>73398</v>
      </c>
      <c r="R4731" s="7">
        <f>N4731*P4731</f>
        <v>76974</v>
      </c>
      <c r="S4731" s="2">
        <v>66</v>
      </c>
      <c r="T4731" s="8">
        <f>R4731+S4731</f>
        <v>77040</v>
      </c>
      <c r="U4731" s="8">
        <f>T4731-Q4731</f>
        <v>3642</v>
      </c>
      <c r="V4731" s="2" t="s">
        <v>63</v>
      </c>
      <c r="W4731" s="31">
        <f>IF(T4731&lt;5000,T4731*2%,IF(T4731&lt;25000,T4731*5%,IF(T4731&lt;50000,T4731*7%,IF(T4731&lt;100000,T4731*9%,IF(T4731&lt;250000,T4731*12%,T4731*15%)))))</f>
        <v>6933.5999999999995</v>
      </c>
    </row>
    <row r="4732" spans="1:23" x14ac:dyDescent="0.3">
      <c r="A4732" s="2" t="s">
        <v>4967</v>
      </c>
      <c r="B4732" s="4">
        <v>43441</v>
      </c>
      <c r="C4732" s="4">
        <v>43441</v>
      </c>
      <c r="D4732" s="2" t="s">
        <v>35</v>
      </c>
      <c r="E4732" s="2" t="s">
        <v>48</v>
      </c>
      <c r="F4732" s="2" t="s">
        <v>589</v>
      </c>
      <c r="G4732" s="5" t="str">
        <f>VLOOKUP(F4732,'Customer Info'!A:B,2,0)</f>
        <v>Dave</v>
      </c>
      <c r="H4732" s="5" t="str">
        <f>VLOOKUP(F4732,'Customer Info'!A:C,3,0)</f>
        <v>Hallsten</v>
      </c>
      <c r="I4732" s="5" t="str">
        <f>VLOOKUP(F4732,'Customer Info'!A:E,5,0)</f>
        <v>Coimbatore</v>
      </c>
      <c r="J4732" s="2" t="s">
        <v>866</v>
      </c>
      <c r="K4732" s="6" t="str">
        <f>VLOOKUP(J4732,'Product Details'!B:C,2,0)</f>
        <v>Furniture</v>
      </c>
      <c r="L4732" s="6" t="str">
        <f>VLOOKUP(J4732,'Product Details'!B:D,3,0)</f>
        <v>Chairs</v>
      </c>
      <c r="M4732" s="6" t="s">
        <v>6449</v>
      </c>
      <c r="N4732" s="2">
        <v>39095</v>
      </c>
      <c r="O4732" s="2">
        <v>35516</v>
      </c>
      <c r="P4732" s="2">
        <v>2</v>
      </c>
      <c r="Q4732" s="7">
        <f>O4732*P4732</f>
        <v>71032</v>
      </c>
      <c r="R4732" s="7">
        <f>N4732*P4732</f>
        <v>78190</v>
      </c>
      <c r="S4732" s="2">
        <v>91</v>
      </c>
      <c r="T4732" s="8">
        <f>R4732+S4732</f>
        <v>78281</v>
      </c>
      <c r="U4732" s="8">
        <f>T4732-Q4732</f>
        <v>7249</v>
      </c>
      <c r="V4732" s="2" t="s">
        <v>33</v>
      </c>
      <c r="W4732" s="31">
        <f>IF(T4732&lt;5000,T4732*2%,IF(T4732&lt;25000,T4732*5%,IF(T4732&lt;50000,T4732*7%,IF(T4732&lt;100000,T4732*9%,IF(T4732&lt;250000,T4732*12%,T4732*15%)))))</f>
        <v>7045.29</v>
      </c>
    </row>
    <row r="4733" spans="1:23" x14ac:dyDescent="0.3">
      <c r="A4733" s="2" t="s">
        <v>4943</v>
      </c>
      <c r="B4733" s="4">
        <v>43445</v>
      </c>
      <c r="C4733" s="4">
        <v>43445</v>
      </c>
      <c r="D4733" s="2" t="s">
        <v>35</v>
      </c>
      <c r="E4733" s="2" t="s">
        <v>68</v>
      </c>
      <c r="F4733" s="2" t="s">
        <v>689</v>
      </c>
      <c r="G4733" s="5" t="str">
        <f>VLOOKUP(F4733,'Customer Info'!A:B,2,0)</f>
        <v>Barry</v>
      </c>
      <c r="H4733" s="5" t="str">
        <f>VLOOKUP(F4733,'Customer Info'!A:C,3,0)</f>
        <v>Blumstein</v>
      </c>
      <c r="I4733" s="5" t="str">
        <f>VLOOKUP(F4733,'Customer Info'!A:E,5,0)</f>
        <v>Toowoomba</v>
      </c>
      <c r="J4733" s="2" t="s">
        <v>1012</v>
      </c>
      <c r="K4733" s="6" t="str">
        <f>VLOOKUP(J4733,'Product Details'!B:C,2,0)</f>
        <v>Office_Supplies</v>
      </c>
      <c r="L4733" s="6" t="str">
        <f>VLOOKUP(J4733,'Product Details'!B:D,3,0)</f>
        <v>Envelopes</v>
      </c>
      <c r="M4733" s="6" t="s">
        <v>6463</v>
      </c>
      <c r="N4733" s="2">
        <v>39095</v>
      </c>
      <c r="O4733" s="2">
        <v>35516</v>
      </c>
      <c r="P4733" s="2">
        <v>2</v>
      </c>
      <c r="Q4733" s="7">
        <f>O4733*P4733</f>
        <v>71032</v>
      </c>
      <c r="R4733" s="7">
        <f>N4733*P4733</f>
        <v>78190</v>
      </c>
      <c r="S4733" s="2">
        <v>56</v>
      </c>
      <c r="T4733" s="8">
        <f>R4733+S4733</f>
        <v>78246</v>
      </c>
      <c r="U4733" s="8">
        <f>T4733-Q4733</f>
        <v>7214</v>
      </c>
      <c r="V4733" s="2" t="s">
        <v>63</v>
      </c>
      <c r="W4733" s="31">
        <f>IF(T4733&lt;5000,T4733*2%,IF(T4733&lt;25000,T4733*5%,IF(T4733&lt;50000,T4733*7%,IF(T4733&lt;100000,T4733*9%,IF(T4733&lt;250000,T4733*12%,T4733*15%)))))</f>
        <v>7042.1399999999994</v>
      </c>
    </row>
    <row r="4734" spans="1:23" x14ac:dyDescent="0.3">
      <c r="A4734" s="2" t="s">
        <v>5293</v>
      </c>
      <c r="B4734" s="4">
        <v>43934</v>
      </c>
      <c r="C4734" s="4">
        <v>43936</v>
      </c>
      <c r="D4734" s="2" t="s">
        <v>35</v>
      </c>
      <c r="E4734" s="2" t="s">
        <v>48</v>
      </c>
      <c r="F4734" s="2" t="s">
        <v>1219</v>
      </c>
      <c r="G4734" s="5" t="str">
        <f>VLOOKUP(F4734,'Customer Info'!A:B,2,0)</f>
        <v>Greg</v>
      </c>
      <c r="H4734" s="5" t="str">
        <f>VLOOKUP(F4734,'Customer Info'!A:C,3,0)</f>
        <v>Tran</v>
      </c>
      <c r="I4734" s="5" t="str">
        <f>VLOOKUP(F4734,'Customer Info'!A:E,5,0)</f>
        <v>Recklinghausen</v>
      </c>
      <c r="J4734" s="2" t="s">
        <v>761</v>
      </c>
      <c r="K4734" s="6" t="str">
        <f>VLOOKUP(J4734,'Product Details'!B:C,2,0)</f>
        <v>Technology</v>
      </c>
      <c r="L4734" s="6" t="str">
        <f>VLOOKUP(J4734,'Product Details'!B:D,3,0)</f>
        <v>Machines</v>
      </c>
      <c r="M4734" s="6" t="s">
        <v>6438</v>
      </c>
      <c r="N4734" s="2">
        <v>8781</v>
      </c>
      <c r="O4734" s="2">
        <v>7828</v>
      </c>
      <c r="P4734" s="2">
        <v>9</v>
      </c>
      <c r="Q4734" s="7">
        <f>O4734*P4734</f>
        <v>70452</v>
      </c>
      <c r="R4734" s="7">
        <f>N4734*P4734</f>
        <v>79029</v>
      </c>
      <c r="S4734" s="2">
        <v>41</v>
      </c>
      <c r="T4734" s="8">
        <f>R4734+S4734</f>
        <v>79070</v>
      </c>
      <c r="U4734" s="8">
        <f>T4734-Q4734</f>
        <v>8618</v>
      </c>
      <c r="V4734" s="2" t="s">
        <v>63</v>
      </c>
      <c r="W4734" s="31">
        <f>IF(T4734&lt;5000,T4734*2%,IF(T4734&lt;25000,T4734*5%,IF(T4734&lt;50000,T4734*7%,IF(T4734&lt;100000,T4734*9%,IF(T4734&lt;250000,T4734*12%,T4734*15%)))))</f>
        <v>7116.3</v>
      </c>
    </row>
    <row r="4735" spans="1:23" x14ac:dyDescent="0.3">
      <c r="A4735" s="2" t="s">
        <v>3724</v>
      </c>
      <c r="B4735" s="4">
        <v>43997</v>
      </c>
      <c r="C4735" s="4">
        <v>43998</v>
      </c>
      <c r="D4735" s="2" t="s">
        <v>35</v>
      </c>
      <c r="E4735" s="2" t="s">
        <v>29</v>
      </c>
      <c r="F4735" s="2" t="s">
        <v>625</v>
      </c>
      <c r="G4735" s="5" t="str">
        <f>VLOOKUP(F4735,'Customer Info'!A:B,2,0)</f>
        <v>Ivan</v>
      </c>
      <c r="H4735" s="5" t="str">
        <f>VLOOKUP(F4735,'Customer Info'!A:C,3,0)</f>
        <v>Gibson</v>
      </c>
      <c r="I4735" s="5" t="str">
        <f>VLOOKUP(F4735,'Customer Info'!A:E,5,0)</f>
        <v>Perth</v>
      </c>
      <c r="J4735" s="2" t="s">
        <v>961</v>
      </c>
      <c r="K4735" s="6" t="str">
        <f>VLOOKUP(J4735,'Product Details'!B:C,2,0)</f>
        <v>Furniture</v>
      </c>
      <c r="L4735" s="6" t="str">
        <f>VLOOKUP(J4735,'Product Details'!B:D,3,0)</f>
        <v>Bookcases</v>
      </c>
      <c r="M4735" s="6" t="s">
        <v>6492</v>
      </c>
      <c r="N4735" s="2">
        <v>8781</v>
      </c>
      <c r="O4735" s="2">
        <v>7828</v>
      </c>
      <c r="P4735" s="2">
        <v>9</v>
      </c>
      <c r="Q4735" s="7">
        <f>O4735*P4735</f>
        <v>70452</v>
      </c>
      <c r="R4735" s="7">
        <f>N4735*P4735</f>
        <v>79029</v>
      </c>
      <c r="S4735" s="2">
        <v>39</v>
      </c>
      <c r="T4735" s="8">
        <f>R4735+S4735</f>
        <v>79068</v>
      </c>
      <c r="U4735" s="8">
        <f>T4735-Q4735</f>
        <v>8616</v>
      </c>
      <c r="V4735" s="2" t="s">
        <v>33</v>
      </c>
      <c r="W4735" s="31">
        <f>IF(T4735&lt;5000,T4735*2%,IF(T4735&lt;25000,T4735*5%,IF(T4735&lt;50000,T4735*7%,IF(T4735&lt;100000,T4735*9%,IF(T4735&lt;250000,T4735*12%,T4735*15%)))))</f>
        <v>7116.12</v>
      </c>
    </row>
    <row r="4736" spans="1:23" x14ac:dyDescent="0.3">
      <c r="A4736" s="2" t="s">
        <v>5351</v>
      </c>
      <c r="B4736" s="4">
        <v>44072</v>
      </c>
      <c r="C4736" s="4">
        <v>44074</v>
      </c>
      <c r="D4736" s="2" t="s">
        <v>35</v>
      </c>
      <c r="E4736" s="2" t="s">
        <v>48</v>
      </c>
      <c r="F4736" s="2" t="s">
        <v>189</v>
      </c>
      <c r="G4736" s="5" t="str">
        <f>VLOOKUP(F4736,'Customer Info'!A:B,2,0)</f>
        <v>Greg</v>
      </c>
      <c r="H4736" s="5" t="str">
        <f>VLOOKUP(F4736,'Customer Info'!A:C,3,0)</f>
        <v>Hansen</v>
      </c>
      <c r="I4736" s="5" t="str">
        <f>VLOOKUP(F4736,'Customer Info'!A:E,5,0)</f>
        <v>Canberra</v>
      </c>
      <c r="J4736" s="2" t="s">
        <v>128</v>
      </c>
      <c r="K4736" s="6" t="str">
        <f>VLOOKUP(J4736,'Product Details'!B:C,2,0)</f>
        <v>Furniture</v>
      </c>
      <c r="L4736" s="6" t="str">
        <f>VLOOKUP(J4736,'Product Details'!B:D,3,0)</f>
        <v>Tables</v>
      </c>
      <c r="M4736" s="6" t="s">
        <v>6496</v>
      </c>
      <c r="N4736" s="2">
        <v>8967</v>
      </c>
      <c r="O4736" s="2">
        <v>8151</v>
      </c>
      <c r="P4736" s="2">
        <v>9</v>
      </c>
      <c r="Q4736" s="7">
        <f>O4736*P4736</f>
        <v>73359</v>
      </c>
      <c r="R4736" s="7">
        <f>N4736*P4736</f>
        <v>80703</v>
      </c>
      <c r="S4736" s="2">
        <v>53</v>
      </c>
      <c r="T4736" s="8">
        <f>R4736+S4736</f>
        <v>80756</v>
      </c>
      <c r="U4736" s="8">
        <f>T4736-Q4736</f>
        <v>7397</v>
      </c>
      <c r="V4736" s="2" t="s">
        <v>33</v>
      </c>
      <c r="W4736" s="31">
        <f>IF(T4736&lt;5000,T4736*2%,IF(T4736&lt;25000,T4736*5%,IF(T4736&lt;50000,T4736*7%,IF(T4736&lt;100000,T4736*9%,IF(T4736&lt;250000,T4736*12%,T4736*15%)))))</f>
        <v>7268.04</v>
      </c>
    </row>
    <row r="4737" spans="1:23" x14ac:dyDescent="0.3">
      <c r="A4737" s="2" t="s">
        <v>944</v>
      </c>
      <c r="B4737" s="4">
        <v>43486</v>
      </c>
      <c r="C4737" s="4">
        <v>43487</v>
      </c>
      <c r="D4737" s="2" t="s">
        <v>35</v>
      </c>
      <c r="E4737" s="2" t="s">
        <v>48</v>
      </c>
      <c r="F4737" s="2" t="s">
        <v>945</v>
      </c>
      <c r="G4737" s="5" t="str">
        <f>VLOOKUP(F4737,'Customer Info'!A:B,2,0)</f>
        <v>Lindsay</v>
      </c>
      <c r="H4737" s="5" t="str">
        <f>VLOOKUP(F4737,'Customer Info'!A:C,3,0)</f>
        <v>Shagiari</v>
      </c>
      <c r="I4737" s="5" t="str">
        <f>VLOOKUP(F4737,'Customer Info'!A:E,5,0)</f>
        <v>Canberra</v>
      </c>
      <c r="J4737" s="2" t="s">
        <v>214</v>
      </c>
      <c r="K4737" s="6" t="str">
        <f>VLOOKUP(J4737,'Product Details'!B:C,2,0)</f>
        <v>Technology</v>
      </c>
      <c r="L4737" s="6" t="str">
        <f>VLOOKUP(J4737,'Product Details'!B:D,3,0)</f>
        <v>Machines</v>
      </c>
      <c r="M4737" s="6" t="s">
        <v>6437</v>
      </c>
      <c r="N4737" s="2">
        <v>9214</v>
      </c>
      <c r="O4737" s="2">
        <v>8295</v>
      </c>
      <c r="P4737" s="2">
        <v>9</v>
      </c>
      <c r="Q4737" s="7">
        <f>O4737*P4737</f>
        <v>74655</v>
      </c>
      <c r="R4737" s="7">
        <f>N4737*P4737</f>
        <v>82926</v>
      </c>
      <c r="S4737" s="2">
        <v>24</v>
      </c>
      <c r="T4737" s="8">
        <f>R4737+S4737</f>
        <v>82950</v>
      </c>
      <c r="U4737" s="8">
        <f>T4737-Q4737</f>
        <v>8295</v>
      </c>
      <c r="V4737" s="2" t="s">
        <v>33</v>
      </c>
      <c r="W4737" s="31">
        <f>IF(T4737&lt;5000,T4737*2%,IF(T4737&lt;25000,T4737*5%,IF(T4737&lt;50000,T4737*7%,IF(T4737&lt;100000,T4737*9%,IF(T4737&lt;250000,T4737*12%,T4737*15%)))))</f>
        <v>7465.5</v>
      </c>
    </row>
    <row r="4738" spans="1:23" x14ac:dyDescent="0.3">
      <c r="A4738" s="2" t="s">
        <v>1314</v>
      </c>
      <c r="B4738" s="4">
        <v>43526</v>
      </c>
      <c r="C4738" s="4">
        <v>43527</v>
      </c>
      <c r="D4738" s="2" t="s">
        <v>35</v>
      </c>
      <c r="E4738" s="2" t="s">
        <v>68</v>
      </c>
      <c r="F4738" s="2" t="s">
        <v>1315</v>
      </c>
      <c r="G4738" s="5" t="str">
        <f>VLOOKUP(F4738,'Customer Info'!A:B,2,0)</f>
        <v>Lindsay</v>
      </c>
      <c r="H4738" s="5" t="str">
        <f>VLOOKUP(F4738,'Customer Info'!A:C,3,0)</f>
        <v>Castell</v>
      </c>
      <c r="I4738" s="5" t="str">
        <f>VLOOKUP(F4738,'Customer Info'!A:E,5,0)</f>
        <v>Depok</v>
      </c>
      <c r="J4738" s="2" t="s">
        <v>50</v>
      </c>
      <c r="K4738" s="6" t="str">
        <f>VLOOKUP(J4738,'Product Details'!B:C,2,0)</f>
        <v>Technology</v>
      </c>
      <c r="L4738" s="6" t="str">
        <f>VLOOKUP(J4738,'Product Details'!B:D,3,0)</f>
        <v>Machines</v>
      </c>
      <c r="M4738" s="6" t="s">
        <v>6562</v>
      </c>
      <c r="N4738" s="2">
        <v>27691</v>
      </c>
      <c r="O4738" s="2">
        <v>25616</v>
      </c>
      <c r="P4738" s="2">
        <v>3</v>
      </c>
      <c r="Q4738" s="7">
        <f>O4738*P4738</f>
        <v>76848</v>
      </c>
      <c r="R4738" s="7">
        <f>N4738*P4738</f>
        <v>83073</v>
      </c>
      <c r="S4738" s="2">
        <v>97</v>
      </c>
      <c r="T4738" s="8">
        <f>R4738+S4738</f>
        <v>83170</v>
      </c>
      <c r="U4738" s="8">
        <f>T4738-Q4738</f>
        <v>6322</v>
      </c>
      <c r="V4738" s="2" t="s">
        <v>33</v>
      </c>
      <c r="W4738" s="31">
        <f>IF(T4738&lt;5000,T4738*2%,IF(T4738&lt;25000,T4738*5%,IF(T4738&lt;50000,T4738*7%,IF(T4738&lt;100000,T4738*9%,IF(T4738&lt;250000,T4738*12%,T4738*15%)))))</f>
        <v>7485.2999999999993</v>
      </c>
    </row>
    <row r="4739" spans="1:23" x14ac:dyDescent="0.3">
      <c r="A4739" s="2" t="s">
        <v>2659</v>
      </c>
      <c r="B4739" s="4">
        <v>44057</v>
      </c>
      <c r="C4739" s="4">
        <v>44059</v>
      </c>
      <c r="D4739" s="2" t="s">
        <v>35</v>
      </c>
      <c r="E4739" s="2" t="s">
        <v>29</v>
      </c>
      <c r="F4739" s="2" t="s">
        <v>1387</v>
      </c>
      <c r="G4739" s="5" t="str">
        <f>VLOOKUP(F4739,'Customer Info'!A:B,2,0)</f>
        <v>Neoma</v>
      </c>
      <c r="H4739" s="5" t="str">
        <f>VLOOKUP(F4739,'Customer Info'!A:C,3,0)</f>
        <v>Murray</v>
      </c>
      <c r="I4739" s="5" t="str">
        <f>VLOOKUP(F4739,'Customer Info'!A:E,5,0)</f>
        <v>Guwahati</v>
      </c>
      <c r="J4739" s="2" t="s">
        <v>83</v>
      </c>
      <c r="K4739" s="6" t="str">
        <f>VLOOKUP(J4739,'Product Details'!B:C,2,0)</f>
        <v>Furniture</v>
      </c>
      <c r="L4739" s="6" t="str">
        <f>VLOOKUP(J4739,'Product Details'!B:D,3,0)</f>
        <v>Chairs</v>
      </c>
      <c r="M4739" s="6" t="s">
        <v>6406</v>
      </c>
      <c r="N4739" s="2">
        <v>27691</v>
      </c>
      <c r="O4739" s="2">
        <v>25616</v>
      </c>
      <c r="P4739" s="2">
        <v>3</v>
      </c>
      <c r="Q4739" s="7">
        <f>O4739*P4739</f>
        <v>76848</v>
      </c>
      <c r="R4739" s="7">
        <f>N4739*P4739</f>
        <v>83073</v>
      </c>
      <c r="S4739" s="2">
        <v>75</v>
      </c>
      <c r="T4739" s="8">
        <f>R4739+S4739</f>
        <v>83148</v>
      </c>
      <c r="U4739" s="8">
        <f>T4739-Q4739</f>
        <v>6300</v>
      </c>
      <c r="V4739" s="2" t="s">
        <v>33</v>
      </c>
      <c r="W4739" s="31">
        <f>IF(T4739&lt;5000,T4739*2%,IF(T4739&lt;25000,T4739*5%,IF(T4739&lt;50000,T4739*7%,IF(T4739&lt;100000,T4739*9%,IF(T4739&lt;250000,T4739*12%,T4739*15%)))))</f>
        <v>7483.32</v>
      </c>
    </row>
    <row r="4740" spans="1:23" x14ac:dyDescent="0.3">
      <c r="A4740" s="2" t="s">
        <v>4537</v>
      </c>
      <c r="B4740" s="4">
        <v>43807</v>
      </c>
      <c r="C4740" s="4">
        <v>43808</v>
      </c>
      <c r="D4740" s="2" t="s">
        <v>35</v>
      </c>
      <c r="E4740" s="2" t="s">
        <v>29</v>
      </c>
      <c r="F4740" s="2" t="s">
        <v>1087</v>
      </c>
      <c r="G4740" s="5" t="str">
        <f>VLOOKUP(F4740,'Customer Info'!A:B,2,0)</f>
        <v>Ritsa</v>
      </c>
      <c r="H4740" s="5" t="str">
        <f>VLOOKUP(F4740,'Customer Info'!A:C,3,0)</f>
        <v>Hightower</v>
      </c>
      <c r="I4740" s="5" t="str">
        <f>VLOOKUP(F4740,'Customer Info'!A:E,5,0)</f>
        <v>Datong</v>
      </c>
      <c r="J4740" s="2" t="s">
        <v>545</v>
      </c>
      <c r="K4740" s="6" t="str">
        <f>VLOOKUP(J4740,'Product Details'!B:C,2,0)</f>
        <v>Technology</v>
      </c>
      <c r="L4740" s="6" t="str">
        <f>VLOOKUP(J4740,'Product Details'!B:D,3,0)</f>
        <v>Copiers</v>
      </c>
      <c r="M4740" s="6" t="s">
        <v>6414</v>
      </c>
      <c r="N4740" s="2">
        <v>6027</v>
      </c>
      <c r="O4740" s="2">
        <v>5694</v>
      </c>
      <c r="P4740" s="2">
        <v>14</v>
      </c>
      <c r="Q4740" s="7">
        <f>O4740*P4740</f>
        <v>79716</v>
      </c>
      <c r="R4740" s="7">
        <f>N4740*P4740</f>
        <v>84378</v>
      </c>
      <c r="S4740" s="2">
        <v>62</v>
      </c>
      <c r="T4740" s="8">
        <f>R4740+S4740</f>
        <v>84440</v>
      </c>
      <c r="U4740" s="8">
        <f>T4740-Q4740</f>
        <v>4724</v>
      </c>
      <c r="V4740" s="2" t="s">
        <v>33</v>
      </c>
      <c r="W4740" s="31">
        <f>IF(T4740&lt;5000,T4740*2%,IF(T4740&lt;25000,T4740*5%,IF(T4740&lt;50000,T4740*7%,IF(T4740&lt;100000,T4740*9%,IF(T4740&lt;250000,T4740*12%,T4740*15%)))))</f>
        <v>7599.5999999999995</v>
      </c>
    </row>
    <row r="4741" spans="1:23" x14ac:dyDescent="0.3">
      <c r="A4741" s="2" t="s">
        <v>5297</v>
      </c>
      <c r="B4741" s="4">
        <v>44155</v>
      </c>
      <c r="C4741" s="4">
        <v>44157</v>
      </c>
      <c r="D4741" s="2" t="s">
        <v>35</v>
      </c>
      <c r="E4741" s="2" t="s">
        <v>29</v>
      </c>
      <c r="F4741" s="2" t="s">
        <v>251</v>
      </c>
      <c r="G4741" s="5" t="str">
        <f>VLOOKUP(F4741,'Customer Info'!A:B,2,0)</f>
        <v>Sanjit</v>
      </c>
      <c r="H4741" s="5" t="str">
        <f>VLOOKUP(F4741,'Customer Info'!A:C,3,0)</f>
        <v>Chand</v>
      </c>
      <c r="I4741" s="5" t="str">
        <f>VLOOKUP(F4741,'Customer Info'!A:E,5,0)</f>
        <v>Thiruvananthapuram</v>
      </c>
      <c r="J4741" s="2" t="s">
        <v>155</v>
      </c>
      <c r="K4741" s="6" t="str">
        <f>VLOOKUP(J4741,'Product Details'!B:C,2,0)</f>
        <v>Office_Supplies</v>
      </c>
      <c r="L4741" s="6" t="str">
        <f>VLOOKUP(J4741,'Product Details'!B:D,3,0)</f>
        <v>Envelopes</v>
      </c>
      <c r="M4741" s="6" t="s">
        <v>6426</v>
      </c>
      <c r="N4741" s="2">
        <v>21143</v>
      </c>
      <c r="O4741" s="2">
        <v>18848</v>
      </c>
      <c r="P4741" s="2">
        <v>4</v>
      </c>
      <c r="Q4741" s="7">
        <f>O4741*P4741</f>
        <v>75392</v>
      </c>
      <c r="R4741" s="7">
        <f>N4741*P4741</f>
        <v>84572</v>
      </c>
      <c r="S4741" s="2">
        <v>24</v>
      </c>
      <c r="T4741" s="8">
        <f>R4741+S4741</f>
        <v>84596</v>
      </c>
      <c r="U4741" s="8">
        <f>T4741-Q4741</f>
        <v>9204</v>
      </c>
      <c r="V4741" s="2" t="s">
        <v>33</v>
      </c>
      <c r="W4741" s="31">
        <f>IF(T4741&lt;5000,T4741*2%,IF(T4741&lt;25000,T4741*5%,IF(T4741&lt;50000,T4741*7%,IF(T4741&lt;100000,T4741*9%,IF(T4741&lt;250000,T4741*12%,T4741*15%)))))</f>
        <v>7613.6399999999994</v>
      </c>
    </row>
    <row r="4742" spans="1:23" x14ac:dyDescent="0.3">
      <c r="A4742" s="2" t="s">
        <v>789</v>
      </c>
      <c r="B4742" s="4">
        <v>43356</v>
      </c>
      <c r="C4742" s="4">
        <v>43356</v>
      </c>
      <c r="D4742" s="2" t="s">
        <v>35</v>
      </c>
      <c r="E4742" s="2" t="s">
        <v>48</v>
      </c>
      <c r="F4742" s="2" t="s">
        <v>677</v>
      </c>
      <c r="G4742" s="5" t="str">
        <f>VLOOKUP(F4742,'Customer Info'!A:B,2,0)</f>
        <v>Laura</v>
      </c>
      <c r="H4742" s="5" t="str">
        <f>VLOOKUP(F4742,'Customer Info'!A:C,3,0)</f>
        <v>Armstrong</v>
      </c>
      <c r="I4742" s="5" t="str">
        <f>VLOOKUP(F4742,'Customer Info'!A:E,5,0)</f>
        <v>Torquay</v>
      </c>
      <c r="J4742" s="2" t="s">
        <v>99</v>
      </c>
      <c r="K4742" s="6" t="str">
        <f>VLOOKUP(J4742,'Product Details'!B:C,2,0)</f>
        <v>Office_Supplies</v>
      </c>
      <c r="L4742" s="6" t="str">
        <f>VLOOKUP(J4742,'Product Details'!B:D,3,0)</f>
        <v>Art</v>
      </c>
      <c r="M4742" s="6" t="s">
        <v>6533</v>
      </c>
      <c r="N4742" s="2">
        <v>28522</v>
      </c>
      <c r="O4742" s="2">
        <v>26384</v>
      </c>
      <c r="P4742" s="2">
        <v>3</v>
      </c>
      <c r="Q4742" s="7">
        <f>O4742*P4742</f>
        <v>79152</v>
      </c>
      <c r="R4742" s="7">
        <f>N4742*P4742</f>
        <v>85566</v>
      </c>
      <c r="S4742" s="2">
        <v>55</v>
      </c>
      <c r="T4742" s="8">
        <f>R4742+S4742</f>
        <v>85621</v>
      </c>
      <c r="U4742" s="8">
        <f>T4742-Q4742</f>
        <v>6469</v>
      </c>
      <c r="V4742" s="2" t="s">
        <v>63</v>
      </c>
      <c r="W4742" s="31">
        <f>IF(T4742&lt;5000,T4742*2%,IF(T4742&lt;25000,T4742*5%,IF(T4742&lt;50000,T4742*7%,IF(T4742&lt;100000,T4742*9%,IF(T4742&lt;250000,T4742*12%,T4742*15%)))))</f>
        <v>7705.8899999999994</v>
      </c>
    </row>
    <row r="4743" spans="1:23" x14ac:dyDescent="0.3">
      <c r="A4743" s="2" t="s">
        <v>3003</v>
      </c>
      <c r="B4743" s="4">
        <v>43111</v>
      </c>
      <c r="C4743" s="4">
        <v>43112</v>
      </c>
      <c r="D4743" s="2" t="s">
        <v>35</v>
      </c>
      <c r="E4743" s="2" t="s">
        <v>48</v>
      </c>
      <c r="F4743" s="2" t="s">
        <v>1341</v>
      </c>
      <c r="G4743" s="5" t="str">
        <f>VLOOKUP(F4743,'Customer Info'!A:B,2,0)</f>
        <v>Toby</v>
      </c>
      <c r="H4743" s="5" t="str">
        <f>VLOOKUP(F4743,'Customer Info'!A:C,3,0)</f>
        <v>Swindell</v>
      </c>
      <c r="I4743" s="5" t="str">
        <f>VLOOKUP(F4743,'Customer Info'!A:E,5,0)</f>
        <v>Ninghai</v>
      </c>
      <c r="J4743" s="2" t="s">
        <v>45</v>
      </c>
      <c r="K4743" s="6" t="str">
        <f>VLOOKUP(J4743,'Product Details'!B:C,2,0)</f>
        <v>Technology</v>
      </c>
      <c r="L4743" s="6" t="str">
        <f>VLOOKUP(J4743,'Product Details'!B:D,3,0)</f>
        <v>Machines</v>
      </c>
      <c r="M4743" s="6" t="s">
        <v>6428</v>
      </c>
      <c r="N4743" s="2">
        <v>21566</v>
      </c>
      <c r="O4743" s="2">
        <v>19225</v>
      </c>
      <c r="P4743" s="2">
        <v>4</v>
      </c>
      <c r="Q4743" s="7">
        <f>O4743*P4743</f>
        <v>76900</v>
      </c>
      <c r="R4743" s="7">
        <f>N4743*P4743</f>
        <v>86264</v>
      </c>
      <c r="S4743" s="2">
        <v>100</v>
      </c>
      <c r="T4743" s="8">
        <f>R4743+S4743</f>
        <v>86364</v>
      </c>
      <c r="U4743" s="8">
        <f>T4743-Q4743</f>
        <v>9464</v>
      </c>
      <c r="V4743" s="2" t="s">
        <v>33</v>
      </c>
      <c r="W4743" s="31">
        <f>IF(T4743&lt;5000,T4743*2%,IF(T4743&lt;25000,T4743*5%,IF(T4743&lt;50000,T4743*7%,IF(T4743&lt;100000,T4743*9%,IF(T4743&lt;250000,T4743*12%,T4743*15%)))))</f>
        <v>7772.7599999999993</v>
      </c>
    </row>
    <row r="4744" spans="1:23" x14ac:dyDescent="0.3">
      <c r="A4744" s="2" t="s">
        <v>260</v>
      </c>
      <c r="B4744" s="4">
        <v>43208</v>
      </c>
      <c r="C4744" s="4">
        <v>43208</v>
      </c>
      <c r="D4744" s="2" t="s">
        <v>35</v>
      </c>
      <c r="E4744" s="2" t="s">
        <v>91</v>
      </c>
      <c r="F4744" s="2" t="s">
        <v>261</v>
      </c>
      <c r="G4744" s="5" t="str">
        <f>VLOOKUP(F4744,'Customer Info'!A:B,2,0)</f>
        <v>Charlotte</v>
      </c>
      <c r="H4744" s="5" t="str">
        <f>VLOOKUP(F4744,'Customer Info'!A:C,3,0)</f>
        <v>Melton</v>
      </c>
      <c r="I4744" s="5" t="str">
        <f>VLOOKUP(F4744,'Customer Info'!A:E,5,0)</f>
        <v>Canberra</v>
      </c>
      <c r="J4744" s="2" t="s">
        <v>262</v>
      </c>
      <c r="K4744" s="6" t="str">
        <f>VLOOKUP(J4744,'Product Details'!B:C,2,0)</f>
        <v>Furniture</v>
      </c>
      <c r="L4744" s="6" t="str">
        <f>VLOOKUP(J4744,'Product Details'!B:D,3,0)</f>
        <v>Chairs</v>
      </c>
      <c r="M4744" s="6" t="s">
        <v>6451</v>
      </c>
      <c r="N4744" s="2">
        <v>29378</v>
      </c>
      <c r="O4744" s="2">
        <v>26912</v>
      </c>
      <c r="P4744" s="2">
        <v>3</v>
      </c>
      <c r="Q4744" s="7">
        <f>O4744*P4744</f>
        <v>80736</v>
      </c>
      <c r="R4744" s="7">
        <f>N4744*P4744</f>
        <v>88134</v>
      </c>
      <c r="S4744" s="2">
        <v>88</v>
      </c>
      <c r="T4744" s="8">
        <f>R4744+S4744</f>
        <v>88222</v>
      </c>
      <c r="U4744" s="8">
        <f>T4744-Q4744</f>
        <v>7486</v>
      </c>
      <c r="V4744" s="2" t="s">
        <v>33</v>
      </c>
      <c r="W4744" s="31">
        <f>IF(T4744&lt;5000,T4744*2%,IF(T4744&lt;25000,T4744*5%,IF(T4744&lt;50000,T4744*7%,IF(T4744&lt;100000,T4744*9%,IF(T4744&lt;250000,T4744*12%,T4744*15%)))))</f>
        <v>7939.98</v>
      </c>
    </row>
    <row r="4745" spans="1:23" x14ac:dyDescent="0.3">
      <c r="A4745" s="2" t="s">
        <v>967</v>
      </c>
      <c r="B4745" s="4">
        <v>43720</v>
      </c>
      <c r="C4745" s="4">
        <v>43722</v>
      </c>
      <c r="D4745" s="2" t="s">
        <v>35</v>
      </c>
      <c r="E4745" s="2" t="s">
        <v>91</v>
      </c>
      <c r="F4745" s="2" t="s">
        <v>445</v>
      </c>
      <c r="G4745" s="5" t="str">
        <f>VLOOKUP(F4745,'Customer Info'!A:B,2,0)</f>
        <v>Cari</v>
      </c>
      <c r="H4745" s="5" t="str">
        <f>VLOOKUP(F4745,'Customer Info'!A:C,3,0)</f>
        <v>MacIntyre</v>
      </c>
      <c r="I4745" s="5" t="str">
        <f>VLOOKUP(F4745,'Customer Info'!A:E,5,0)</f>
        <v>Suzhou</v>
      </c>
      <c r="J4745" s="2" t="s">
        <v>792</v>
      </c>
      <c r="K4745" s="6" t="str">
        <f>VLOOKUP(J4745,'Product Details'!B:C,2,0)</f>
        <v>Office_Supplies</v>
      </c>
      <c r="L4745" s="6" t="str">
        <f>VLOOKUP(J4745,'Product Details'!B:D,3,0)</f>
        <v>Fasteners</v>
      </c>
      <c r="M4745" s="6" t="s">
        <v>6544</v>
      </c>
      <c r="N4745" s="2">
        <v>7534</v>
      </c>
      <c r="O4745" s="2">
        <v>7106</v>
      </c>
      <c r="P4745" s="2">
        <v>12</v>
      </c>
      <c r="Q4745" s="7">
        <f>O4745*P4745</f>
        <v>85272</v>
      </c>
      <c r="R4745" s="7">
        <f>N4745*P4745</f>
        <v>90408</v>
      </c>
      <c r="S4745" s="2">
        <v>35</v>
      </c>
      <c r="T4745" s="8">
        <f>R4745+S4745</f>
        <v>90443</v>
      </c>
      <c r="U4745" s="8">
        <f>T4745-Q4745</f>
        <v>5171</v>
      </c>
      <c r="V4745" s="2" t="s">
        <v>33</v>
      </c>
      <c r="W4745" s="31">
        <f>IF(T4745&lt;5000,T4745*2%,IF(T4745&lt;25000,T4745*5%,IF(T4745&lt;50000,T4745*7%,IF(T4745&lt;100000,T4745*9%,IF(T4745&lt;250000,T4745*12%,T4745*15%)))))</f>
        <v>8139.87</v>
      </c>
    </row>
    <row r="4746" spans="1:23" x14ac:dyDescent="0.3">
      <c r="A4746" s="2" t="s">
        <v>342</v>
      </c>
      <c r="B4746" s="4">
        <v>43180</v>
      </c>
      <c r="C4746" s="4">
        <v>43182</v>
      </c>
      <c r="D4746" s="2" t="s">
        <v>35</v>
      </c>
      <c r="E4746" s="2" t="s">
        <v>68</v>
      </c>
      <c r="F4746" s="2" t="s">
        <v>343</v>
      </c>
      <c r="G4746" s="5" t="str">
        <f>VLOOKUP(F4746,'Customer Info'!A:B,2,0)</f>
        <v>Sarah</v>
      </c>
      <c r="H4746" s="5" t="str">
        <f>VLOOKUP(F4746,'Customer Info'!A:C,3,0)</f>
        <v>Foster</v>
      </c>
      <c r="I4746" s="5" t="str">
        <f>VLOOKUP(F4746,'Customer Info'!A:E,5,0)</f>
        <v>Xianning</v>
      </c>
      <c r="J4746" s="2" t="s">
        <v>344</v>
      </c>
      <c r="K4746" s="6" t="str">
        <f>VLOOKUP(J4746,'Product Details'!B:C,2,0)</f>
        <v>Furniture</v>
      </c>
      <c r="L4746" s="6" t="str">
        <f>VLOOKUP(J4746,'Product Details'!B:D,3,0)</f>
        <v>Chairs</v>
      </c>
      <c r="M4746" s="6" t="s">
        <v>6450</v>
      </c>
      <c r="N4746" s="2">
        <v>7534</v>
      </c>
      <c r="O4746" s="2">
        <v>7106</v>
      </c>
      <c r="P4746" s="2">
        <v>12</v>
      </c>
      <c r="Q4746" s="7">
        <f>O4746*P4746</f>
        <v>85272</v>
      </c>
      <c r="R4746" s="7">
        <f>N4746*P4746</f>
        <v>90408</v>
      </c>
      <c r="S4746" s="2">
        <v>24</v>
      </c>
      <c r="T4746" s="8">
        <f>R4746+S4746</f>
        <v>90432</v>
      </c>
      <c r="U4746" s="8">
        <f>T4746-Q4746</f>
        <v>5160</v>
      </c>
      <c r="V4746" s="2" t="s">
        <v>30</v>
      </c>
      <c r="W4746" s="31">
        <f>IF(T4746&lt;5000,T4746*2%,IF(T4746&lt;25000,T4746*5%,IF(T4746&lt;50000,T4746*7%,IF(T4746&lt;100000,T4746*9%,IF(T4746&lt;250000,T4746*12%,T4746*15%)))))</f>
        <v>8138.88</v>
      </c>
    </row>
    <row r="4747" spans="1:23" x14ac:dyDescent="0.3">
      <c r="A4747" s="2" t="s">
        <v>1625</v>
      </c>
      <c r="B4747" s="4">
        <v>43881</v>
      </c>
      <c r="C4747" s="4">
        <v>43883</v>
      </c>
      <c r="D4747" s="2" t="s">
        <v>35</v>
      </c>
      <c r="E4747" s="2" t="s">
        <v>48</v>
      </c>
      <c r="F4747" s="2" t="s">
        <v>309</v>
      </c>
      <c r="G4747" s="5" t="str">
        <f>VLOOKUP(F4747,'Customer Info'!A:B,2,0)</f>
        <v>Melanie</v>
      </c>
      <c r="H4747" s="5" t="str">
        <f>VLOOKUP(F4747,'Customer Info'!A:C,3,0)</f>
        <v>Seite</v>
      </c>
      <c r="I4747" s="5" t="str">
        <f>VLOOKUP(F4747,'Customer Info'!A:E,5,0)</f>
        <v>Xining</v>
      </c>
      <c r="J4747" s="2" t="s">
        <v>89</v>
      </c>
      <c r="K4747" s="6" t="str">
        <f>VLOOKUP(J4747,'Product Details'!B:C,2,0)</f>
        <v>Office_Supplies</v>
      </c>
      <c r="L4747" s="6" t="str">
        <f>VLOOKUP(J4747,'Product Details'!B:D,3,0)</f>
        <v>Paper</v>
      </c>
      <c r="M4747" s="6" t="s">
        <v>6568</v>
      </c>
      <c r="N4747" s="2">
        <v>30223</v>
      </c>
      <c r="O4747" s="2">
        <v>27428</v>
      </c>
      <c r="P4747" s="2">
        <v>3</v>
      </c>
      <c r="Q4747" s="7">
        <f>O4747*P4747</f>
        <v>82284</v>
      </c>
      <c r="R4747" s="7">
        <f>N4747*P4747</f>
        <v>90669</v>
      </c>
      <c r="S4747" s="2">
        <v>26</v>
      </c>
      <c r="T4747" s="8">
        <f>R4747+S4747</f>
        <v>90695</v>
      </c>
      <c r="U4747" s="8">
        <f>T4747-Q4747</f>
        <v>8411</v>
      </c>
      <c r="V4747" s="2" t="s">
        <v>30</v>
      </c>
      <c r="W4747" s="31">
        <f>IF(T4747&lt;5000,T4747*2%,IF(T4747&lt;25000,T4747*5%,IF(T4747&lt;50000,T4747*7%,IF(T4747&lt;100000,T4747*9%,IF(T4747&lt;250000,T4747*12%,T4747*15%)))))</f>
        <v>8162.5499999999993</v>
      </c>
    </row>
    <row r="4748" spans="1:23" x14ac:dyDescent="0.3">
      <c r="A4748" s="2" t="s">
        <v>5392</v>
      </c>
      <c r="B4748" s="4">
        <v>44034</v>
      </c>
      <c r="C4748" s="4">
        <v>44034</v>
      </c>
      <c r="D4748" s="2" t="s">
        <v>35</v>
      </c>
      <c r="E4748" s="2" t="s">
        <v>43</v>
      </c>
      <c r="F4748" s="2" t="s">
        <v>519</v>
      </c>
      <c r="G4748" s="5" t="str">
        <f>VLOOKUP(F4748,'Customer Info'!A:B,2,0)</f>
        <v>Ruben</v>
      </c>
      <c r="H4748" s="5" t="str">
        <f>VLOOKUP(F4748,'Customer Info'!A:C,3,0)</f>
        <v>Ausman</v>
      </c>
      <c r="I4748" s="5" t="str">
        <f>VLOOKUP(F4748,'Customer Info'!A:E,5,0)</f>
        <v>Sonneberg</v>
      </c>
      <c r="J4748" s="2" t="s">
        <v>454</v>
      </c>
      <c r="K4748" s="6" t="str">
        <f>VLOOKUP(J4748,'Product Details'!B:C,2,0)</f>
        <v>Office_Supplies</v>
      </c>
      <c r="L4748" s="6" t="str">
        <f>VLOOKUP(J4748,'Product Details'!B:D,3,0)</f>
        <v>Paper</v>
      </c>
      <c r="M4748" s="6" t="s">
        <v>6566</v>
      </c>
      <c r="N4748" s="2">
        <v>6585</v>
      </c>
      <c r="O4748" s="2">
        <v>6105</v>
      </c>
      <c r="P4748" s="2">
        <v>14</v>
      </c>
      <c r="Q4748" s="7">
        <f>O4748*P4748</f>
        <v>85470</v>
      </c>
      <c r="R4748" s="7">
        <f>N4748*P4748</f>
        <v>92190</v>
      </c>
      <c r="S4748" s="2">
        <v>84</v>
      </c>
      <c r="T4748" s="8">
        <f>R4748+S4748</f>
        <v>92274</v>
      </c>
      <c r="U4748" s="8">
        <f>T4748-Q4748</f>
        <v>6804</v>
      </c>
      <c r="V4748" s="2" t="s">
        <v>30</v>
      </c>
      <c r="W4748" s="31">
        <f>IF(T4748&lt;5000,T4748*2%,IF(T4748&lt;25000,T4748*5%,IF(T4748&lt;50000,T4748*7%,IF(T4748&lt;100000,T4748*9%,IF(T4748&lt;250000,T4748*12%,T4748*15%)))))</f>
        <v>8304.66</v>
      </c>
    </row>
    <row r="4749" spans="1:23" x14ac:dyDescent="0.3">
      <c r="A4749" s="2" t="s">
        <v>3759</v>
      </c>
      <c r="B4749" s="4">
        <v>43900</v>
      </c>
      <c r="C4749" s="4">
        <v>43900</v>
      </c>
      <c r="D4749" s="2" t="s">
        <v>35</v>
      </c>
      <c r="E4749" s="2" t="s">
        <v>68</v>
      </c>
      <c r="F4749" s="2" t="s">
        <v>629</v>
      </c>
      <c r="G4749" s="5" t="str">
        <f>VLOOKUP(F4749,'Customer Info'!A:B,2,0)</f>
        <v>Rick</v>
      </c>
      <c r="H4749" s="5" t="str">
        <f>VLOOKUP(F4749,'Customer Info'!A:C,3,0)</f>
        <v>Duston</v>
      </c>
      <c r="I4749" s="5" t="str">
        <f>VLOOKUP(F4749,'Customer Info'!A:E,5,0)</f>
        <v>Surakarta</v>
      </c>
      <c r="J4749" s="2" t="s">
        <v>319</v>
      </c>
      <c r="K4749" s="6" t="str">
        <f>VLOOKUP(J4749,'Product Details'!B:C,2,0)</f>
        <v>Technology</v>
      </c>
      <c r="L4749" s="6" t="str">
        <f>VLOOKUP(J4749,'Product Details'!B:D,3,0)</f>
        <v>Accessories</v>
      </c>
      <c r="M4749" s="6" t="s">
        <v>6503</v>
      </c>
      <c r="N4749" s="2">
        <v>7141</v>
      </c>
      <c r="O4749" s="2">
        <v>6541</v>
      </c>
      <c r="P4749" s="2">
        <v>13</v>
      </c>
      <c r="Q4749" s="7">
        <f>O4749*P4749</f>
        <v>85033</v>
      </c>
      <c r="R4749" s="7">
        <f>N4749*P4749</f>
        <v>92833</v>
      </c>
      <c r="S4749" s="2">
        <v>65</v>
      </c>
      <c r="T4749" s="8">
        <f>R4749+S4749</f>
        <v>92898</v>
      </c>
      <c r="U4749" s="8">
        <f>T4749-Q4749</f>
        <v>7865</v>
      </c>
      <c r="V4749" s="2" t="s">
        <v>63</v>
      </c>
      <c r="W4749" s="31">
        <f>IF(T4749&lt;5000,T4749*2%,IF(T4749&lt;25000,T4749*5%,IF(T4749&lt;50000,T4749*7%,IF(T4749&lt;100000,T4749*9%,IF(T4749&lt;250000,T4749*12%,T4749*15%)))))</f>
        <v>8360.82</v>
      </c>
    </row>
    <row r="4750" spans="1:23" x14ac:dyDescent="0.3">
      <c r="A4750" s="2" t="s">
        <v>1228</v>
      </c>
      <c r="B4750" s="4">
        <v>43540</v>
      </c>
      <c r="C4750" s="4">
        <v>43541</v>
      </c>
      <c r="D4750" s="2" t="s">
        <v>35</v>
      </c>
      <c r="E4750" s="2" t="s">
        <v>36</v>
      </c>
      <c r="F4750" s="2" t="s">
        <v>576</v>
      </c>
      <c r="G4750" s="5" t="str">
        <f>VLOOKUP(F4750,'Customer Info'!A:B,2,0)</f>
        <v>Steven</v>
      </c>
      <c r="H4750" s="5" t="str">
        <f>VLOOKUP(F4750,'Customer Info'!A:C,3,0)</f>
        <v>Cartwright</v>
      </c>
      <c r="I4750" s="5" t="str">
        <f>VLOOKUP(F4750,'Customer Info'!A:E,5,0)</f>
        <v>Newcastle</v>
      </c>
      <c r="J4750" s="2" t="s">
        <v>45</v>
      </c>
      <c r="K4750" s="6" t="str">
        <f>VLOOKUP(J4750,'Product Details'!B:C,2,0)</f>
        <v>Technology</v>
      </c>
      <c r="L4750" s="6" t="str">
        <f>VLOOKUP(J4750,'Product Details'!B:D,3,0)</f>
        <v>Machines</v>
      </c>
      <c r="M4750" s="6" t="s">
        <v>6428</v>
      </c>
      <c r="N4750" s="2">
        <v>8651</v>
      </c>
      <c r="O4750" s="2">
        <v>8081</v>
      </c>
      <c r="P4750" s="2">
        <v>11</v>
      </c>
      <c r="Q4750" s="7">
        <f>O4750*P4750</f>
        <v>88891</v>
      </c>
      <c r="R4750" s="7">
        <f>N4750*P4750</f>
        <v>95161</v>
      </c>
      <c r="S4750" s="2">
        <v>27</v>
      </c>
      <c r="T4750" s="8">
        <f>R4750+S4750</f>
        <v>95188</v>
      </c>
      <c r="U4750" s="8">
        <f>T4750-Q4750</f>
        <v>6297</v>
      </c>
      <c r="V4750" s="2" t="s">
        <v>33</v>
      </c>
      <c r="W4750" s="31">
        <f>IF(T4750&lt;5000,T4750*2%,IF(T4750&lt;25000,T4750*5%,IF(T4750&lt;50000,T4750*7%,IF(T4750&lt;100000,T4750*9%,IF(T4750&lt;250000,T4750*12%,T4750*15%)))))</f>
        <v>8566.92</v>
      </c>
    </row>
    <row r="4751" spans="1:23" x14ac:dyDescent="0.3">
      <c r="A4751" s="2" t="s">
        <v>4088</v>
      </c>
      <c r="B4751" s="4">
        <v>43187</v>
      </c>
      <c r="C4751" s="4">
        <v>43189</v>
      </c>
      <c r="D4751" s="2" t="s">
        <v>35</v>
      </c>
      <c r="E4751" s="2" t="s">
        <v>68</v>
      </c>
      <c r="F4751" s="2" t="s">
        <v>1395</v>
      </c>
      <c r="G4751" s="5" t="str">
        <f>VLOOKUP(F4751,'Customer Info'!A:B,2,0)</f>
        <v>Ionia</v>
      </c>
      <c r="H4751" s="5" t="str">
        <f>VLOOKUP(F4751,'Customer Info'!A:C,3,0)</f>
        <v>McGrath</v>
      </c>
      <c r="I4751" s="5" t="str">
        <f>VLOOKUP(F4751,'Customer Info'!A:E,5,0)</f>
        <v>Dormagen</v>
      </c>
      <c r="J4751" s="2" t="s">
        <v>269</v>
      </c>
      <c r="K4751" s="6" t="str">
        <f>VLOOKUP(J4751,'Product Details'!B:C,2,0)</f>
        <v>Furniture</v>
      </c>
      <c r="L4751" s="6" t="str">
        <f>VLOOKUP(J4751,'Product Details'!B:D,3,0)</f>
        <v>Furnishings</v>
      </c>
      <c r="M4751" s="6" t="s">
        <v>6523</v>
      </c>
      <c r="N4751" s="2">
        <v>8160</v>
      </c>
      <c r="O4751" s="2">
        <v>7475</v>
      </c>
      <c r="P4751" s="2">
        <v>12</v>
      </c>
      <c r="Q4751" s="7">
        <f>O4751*P4751</f>
        <v>89700</v>
      </c>
      <c r="R4751" s="7">
        <f>N4751*P4751</f>
        <v>97920</v>
      </c>
      <c r="S4751" s="2">
        <v>95</v>
      </c>
      <c r="T4751" s="8">
        <f>R4751+S4751</f>
        <v>98015</v>
      </c>
      <c r="U4751" s="8">
        <f>T4751-Q4751</f>
        <v>8315</v>
      </c>
      <c r="V4751" s="2" t="s">
        <v>71</v>
      </c>
      <c r="W4751" s="31">
        <f>IF(T4751&lt;5000,T4751*2%,IF(T4751&lt;25000,T4751*5%,IF(T4751&lt;50000,T4751*7%,IF(T4751&lt;100000,T4751*9%,IF(T4751&lt;250000,T4751*12%,T4751*15%)))))</f>
        <v>8821.35</v>
      </c>
    </row>
    <row r="4752" spans="1:23" x14ac:dyDescent="0.3">
      <c r="A4752" s="2" t="s">
        <v>5224</v>
      </c>
      <c r="B4752" s="4">
        <v>43810</v>
      </c>
      <c r="C4752" s="4">
        <v>43811</v>
      </c>
      <c r="D4752" s="2" t="s">
        <v>35</v>
      </c>
      <c r="E4752" s="2" t="s">
        <v>68</v>
      </c>
      <c r="F4752" s="2" t="s">
        <v>1321</v>
      </c>
      <c r="G4752" s="5" t="str">
        <f>VLOOKUP(F4752,'Customer Info'!A:B,2,0)</f>
        <v>Susan</v>
      </c>
      <c r="H4752" s="5" t="str">
        <f>VLOOKUP(F4752,'Customer Info'!A:C,3,0)</f>
        <v>Pistek</v>
      </c>
      <c r="I4752" s="5" t="str">
        <f>VLOOKUP(F4752,'Customer Info'!A:E,5,0)</f>
        <v>Padang</v>
      </c>
      <c r="J4752" s="2" t="s">
        <v>325</v>
      </c>
      <c r="K4752" s="6" t="str">
        <f>VLOOKUP(J4752,'Product Details'!B:C,2,0)</f>
        <v>Technology</v>
      </c>
      <c r="L4752" s="6" t="str">
        <f>VLOOKUP(J4752,'Product Details'!B:D,3,0)</f>
        <v>Copiers</v>
      </c>
      <c r="M4752" s="6" t="s">
        <v>6415</v>
      </c>
      <c r="N4752" s="2">
        <v>8651</v>
      </c>
      <c r="O4752" s="2">
        <v>8081</v>
      </c>
      <c r="P4752" s="2">
        <v>12</v>
      </c>
      <c r="Q4752" s="7">
        <f>O4752*P4752</f>
        <v>96972</v>
      </c>
      <c r="R4752" s="7">
        <f>N4752*P4752</f>
        <v>103812</v>
      </c>
      <c r="S4752" s="2">
        <v>91</v>
      </c>
      <c r="T4752" s="8">
        <f>R4752+S4752</f>
        <v>103903</v>
      </c>
      <c r="U4752" s="8">
        <f>T4752-Q4752</f>
        <v>6931</v>
      </c>
      <c r="V4752" s="2" t="s">
        <v>30</v>
      </c>
      <c r="W4752" s="31">
        <f>IF(T4752&lt;5000,T4752*2%,IF(T4752&lt;25000,T4752*5%,IF(T4752&lt;50000,T4752*7%,IF(T4752&lt;100000,T4752*9%,IF(T4752&lt;250000,T4752*12%,T4752*15%)))))</f>
        <v>12468.359999999999</v>
      </c>
    </row>
    <row r="4753" spans="1:23" x14ac:dyDescent="0.3">
      <c r="A4753" s="2" t="s">
        <v>2035</v>
      </c>
      <c r="B4753" s="4">
        <v>43284</v>
      </c>
      <c r="C4753" s="4">
        <v>43285</v>
      </c>
      <c r="D4753" s="2" t="s">
        <v>28</v>
      </c>
      <c r="E4753" s="2" t="s">
        <v>68</v>
      </c>
      <c r="F4753" s="2" t="s">
        <v>1473</v>
      </c>
      <c r="G4753" s="5" t="str">
        <f>VLOOKUP(F4753,'Customer Info'!A:B,2,0)</f>
        <v>Caroline</v>
      </c>
      <c r="H4753" s="5" t="str">
        <f>VLOOKUP(F4753,'Customer Info'!A:C,3,0)</f>
        <v>Jumper</v>
      </c>
      <c r="I4753" s="5" t="str">
        <f>VLOOKUP(F4753,'Customer Info'!A:E,5,0)</f>
        <v>Xuzhou</v>
      </c>
      <c r="J4753" s="2" t="s">
        <v>50</v>
      </c>
      <c r="K4753" s="6" t="str">
        <f>VLOOKUP(J4753,'Product Details'!B:C,2,0)</f>
        <v>Technology</v>
      </c>
      <c r="L4753" s="6" t="str">
        <f>VLOOKUP(J4753,'Product Details'!B:D,3,0)</f>
        <v>Machines</v>
      </c>
      <c r="M4753" s="6" t="s">
        <v>6562</v>
      </c>
      <c r="N4753" s="2">
        <v>8665</v>
      </c>
      <c r="O4753" s="2">
        <v>7723</v>
      </c>
      <c r="P4753" s="2">
        <v>12</v>
      </c>
      <c r="Q4753" s="7">
        <f>O4753*P4753</f>
        <v>92676</v>
      </c>
      <c r="R4753" s="7">
        <f>N4753*P4753</f>
        <v>103980</v>
      </c>
      <c r="S4753" s="2">
        <v>49</v>
      </c>
      <c r="T4753" s="8">
        <f>R4753+S4753</f>
        <v>104029</v>
      </c>
      <c r="U4753" s="8">
        <f>T4753-Q4753</f>
        <v>11353</v>
      </c>
      <c r="V4753" s="2" t="s">
        <v>33</v>
      </c>
      <c r="W4753" s="31">
        <f>IF(T4753&lt;5000,T4753*2%,IF(T4753&lt;25000,T4753*5%,IF(T4753&lt;50000,T4753*7%,IF(T4753&lt;100000,T4753*9%,IF(T4753&lt;250000,T4753*12%,T4753*15%)))))</f>
        <v>12483.48</v>
      </c>
    </row>
    <row r="4754" spans="1:23" x14ac:dyDescent="0.3">
      <c r="A4754" s="2" t="s">
        <v>2463</v>
      </c>
      <c r="B4754" s="4">
        <v>43621</v>
      </c>
      <c r="C4754" s="4">
        <v>43623</v>
      </c>
      <c r="D4754" s="2" t="s">
        <v>28</v>
      </c>
      <c r="E4754" s="2" t="s">
        <v>43</v>
      </c>
      <c r="F4754" s="2" t="s">
        <v>40</v>
      </c>
      <c r="G4754" s="5" t="str">
        <f>VLOOKUP(F4754,'Customer Info'!A:B,2,0)</f>
        <v>Rick</v>
      </c>
      <c r="H4754" s="5" t="str">
        <f>VLOOKUP(F4754,'Customer Info'!A:C,3,0)</f>
        <v>Duston</v>
      </c>
      <c r="I4754" s="5" t="str">
        <f>VLOOKUP(F4754,'Customer Info'!A:E,5,0)</f>
        <v>Bhiwandi</v>
      </c>
      <c r="J4754" s="2" t="s">
        <v>56</v>
      </c>
      <c r="K4754" s="6" t="str">
        <f>VLOOKUP(J4754,'Product Details'!B:C,2,0)</f>
        <v>Technology</v>
      </c>
      <c r="L4754" s="6" t="str">
        <f>VLOOKUP(J4754,'Product Details'!B:D,3,0)</f>
        <v>Accessories</v>
      </c>
      <c r="M4754" s="6" t="s">
        <v>6410</v>
      </c>
      <c r="N4754" s="2">
        <v>8026</v>
      </c>
      <c r="O4754" s="2">
        <v>7572</v>
      </c>
      <c r="P4754" s="2">
        <v>13</v>
      </c>
      <c r="Q4754" s="7">
        <f>O4754*P4754</f>
        <v>98436</v>
      </c>
      <c r="R4754" s="7">
        <f>N4754*P4754</f>
        <v>104338</v>
      </c>
      <c r="S4754" s="2">
        <v>56</v>
      </c>
      <c r="T4754" s="8">
        <f>R4754+S4754</f>
        <v>104394</v>
      </c>
      <c r="U4754" s="8">
        <f>T4754-Q4754</f>
        <v>5958</v>
      </c>
      <c r="V4754" s="2" t="s">
        <v>33</v>
      </c>
      <c r="W4754" s="31">
        <f>IF(T4754&lt;5000,T4754*2%,IF(T4754&lt;25000,T4754*5%,IF(T4754&lt;50000,T4754*7%,IF(T4754&lt;100000,T4754*9%,IF(T4754&lt;250000,T4754*12%,T4754*15%)))))</f>
        <v>12527.279999999999</v>
      </c>
    </row>
    <row r="4755" spans="1:23" x14ac:dyDescent="0.3">
      <c r="A4755" s="2" t="s">
        <v>5182</v>
      </c>
      <c r="B4755" s="4">
        <v>43711</v>
      </c>
      <c r="C4755" s="4">
        <v>43713</v>
      </c>
      <c r="D4755" s="2" t="s">
        <v>35</v>
      </c>
      <c r="E4755" s="2" t="s">
        <v>48</v>
      </c>
      <c r="F4755" s="2" t="s">
        <v>1663</v>
      </c>
      <c r="G4755" s="5" t="str">
        <f>VLOOKUP(F4755,'Customer Info'!A:B,2,0)</f>
        <v>Ralph</v>
      </c>
      <c r="H4755" s="5" t="str">
        <f>VLOOKUP(F4755,'Customer Info'!A:C,3,0)</f>
        <v>Arnett</v>
      </c>
      <c r="I4755" s="5" t="str">
        <f>VLOOKUP(F4755,'Customer Info'!A:E,5,0)</f>
        <v>Suzhou</v>
      </c>
      <c r="J4755" s="2" t="s">
        <v>433</v>
      </c>
      <c r="K4755" s="6" t="str">
        <f>VLOOKUP(J4755,'Product Details'!B:C,2,0)</f>
        <v>Office_Supplies</v>
      </c>
      <c r="L4755" s="6" t="str">
        <f>VLOOKUP(J4755,'Product Details'!B:D,3,0)</f>
        <v>Binders</v>
      </c>
      <c r="M4755" s="6" t="s">
        <v>6563</v>
      </c>
      <c r="N4755" s="2">
        <v>35350</v>
      </c>
      <c r="O4755" s="2">
        <v>33037</v>
      </c>
      <c r="P4755" s="2">
        <v>3</v>
      </c>
      <c r="Q4755" s="7">
        <f>O4755*P4755</f>
        <v>99111</v>
      </c>
      <c r="R4755" s="7">
        <f>N4755*P4755</f>
        <v>106050</v>
      </c>
      <c r="S4755" s="2">
        <v>98</v>
      </c>
      <c r="T4755" s="8">
        <f>R4755+S4755</f>
        <v>106148</v>
      </c>
      <c r="U4755" s="8">
        <f>T4755-Q4755</f>
        <v>7037</v>
      </c>
      <c r="V4755" s="2" t="s">
        <v>33</v>
      </c>
      <c r="W4755" s="31">
        <f>IF(T4755&lt;5000,T4755*2%,IF(T4755&lt;25000,T4755*5%,IF(T4755&lt;50000,T4755*7%,IF(T4755&lt;100000,T4755*9%,IF(T4755&lt;250000,T4755*12%,T4755*15%)))))</f>
        <v>12737.76</v>
      </c>
    </row>
    <row r="4756" spans="1:23" x14ac:dyDescent="0.3">
      <c r="A4756" s="2" t="s">
        <v>1030</v>
      </c>
      <c r="B4756" s="4">
        <v>43643</v>
      </c>
      <c r="C4756" s="4">
        <v>43645</v>
      </c>
      <c r="D4756" s="2" t="s">
        <v>35</v>
      </c>
      <c r="E4756" s="2" t="s">
        <v>36</v>
      </c>
      <c r="F4756" s="2" t="s">
        <v>863</v>
      </c>
      <c r="G4756" s="5" t="str">
        <f>VLOOKUP(F4756,'Customer Info'!A:B,2,0)</f>
        <v>Anemone</v>
      </c>
      <c r="H4756" s="5" t="str">
        <f>VLOOKUP(F4756,'Customer Info'!A:C,3,0)</f>
        <v>Ratner</v>
      </c>
      <c r="I4756" s="5" t="str">
        <f>VLOOKUP(F4756,'Customer Info'!A:E,5,0)</f>
        <v>Pune</v>
      </c>
      <c r="J4756" s="2" t="s">
        <v>611</v>
      </c>
      <c r="K4756" s="6" t="str">
        <f>VLOOKUP(J4756,'Product Details'!B:C,2,0)</f>
        <v>Technology</v>
      </c>
      <c r="L4756" s="6" t="str">
        <f>VLOOKUP(J4756,'Product Details'!B:D,3,0)</f>
        <v>Phones</v>
      </c>
      <c r="M4756" s="6" t="s">
        <v>6564</v>
      </c>
      <c r="N4756" s="2">
        <v>35350</v>
      </c>
      <c r="O4756" s="2">
        <v>33037</v>
      </c>
      <c r="P4756" s="2">
        <v>3</v>
      </c>
      <c r="Q4756" s="7">
        <f>O4756*P4756</f>
        <v>99111</v>
      </c>
      <c r="R4756" s="7">
        <f>N4756*P4756</f>
        <v>106050</v>
      </c>
      <c r="S4756" s="2">
        <v>86</v>
      </c>
      <c r="T4756" s="8">
        <f>R4756+S4756</f>
        <v>106136</v>
      </c>
      <c r="U4756" s="8">
        <f>T4756-Q4756</f>
        <v>7025</v>
      </c>
      <c r="V4756" s="2" t="s">
        <v>33</v>
      </c>
      <c r="W4756" s="31">
        <f>IF(T4756&lt;5000,T4756*2%,IF(T4756&lt;25000,T4756*5%,IF(T4756&lt;50000,T4756*7%,IF(T4756&lt;100000,T4756*9%,IF(T4756&lt;250000,T4756*12%,T4756*15%)))))</f>
        <v>12736.32</v>
      </c>
    </row>
    <row r="4757" spans="1:23" x14ac:dyDescent="0.3">
      <c r="A4757" s="2" t="s">
        <v>3317</v>
      </c>
      <c r="B4757" s="4">
        <v>43548</v>
      </c>
      <c r="C4757" s="4">
        <v>43550</v>
      </c>
      <c r="D4757" s="2" t="s">
        <v>35</v>
      </c>
      <c r="E4757" s="2" t="s">
        <v>29</v>
      </c>
      <c r="F4757" s="2" t="s">
        <v>1182</v>
      </c>
      <c r="G4757" s="5" t="str">
        <f>VLOOKUP(F4757,'Customer Info'!A:B,2,0)</f>
        <v>Michael</v>
      </c>
      <c r="H4757" s="5" t="str">
        <f>VLOOKUP(F4757,'Customer Info'!A:C,3,0)</f>
        <v>Moore</v>
      </c>
      <c r="I4757" s="5" t="str">
        <f>VLOOKUP(F4757,'Customer Info'!A:E,5,0)</f>
        <v>Vadodara</v>
      </c>
      <c r="J4757" s="2" t="s">
        <v>388</v>
      </c>
      <c r="K4757" s="6" t="str">
        <f>VLOOKUP(J4757,'Product Details'!B:C,2,0)</f>
        <v>Furniture</v>
      </c>
      <c r="L4757" s="6" t="str">
        <f>VLOOKUP(J4757,'Product Details'!B:D,3,0)</f>
        <v>Tables</v>
      </c>
      <c r="M4757" s="6" t="s">
        <v>6474</v>
      </c>
      <c r="N4757" s="2">
        <v>35350</v>
      </c>
      <c r="O4757" s="2">
        <v>33037</v>
      </c>
      <c r="P4757" s="2">
        <v>3</v>
      </c>
      <c r="Q4757" s="7">
        <f>O4757*P4757</f>
        <v>99111</v>
      </c>
      <c r="R4757" s="7">
        <f>N4757*P4757</f>
        <v>106050</v>
      </c>
      <c r="S4757" s="2">
        <v>71</v>
      </c>
      <c r="T4757" s="8">
        <f>R4757+S4757</f>
        <v>106121</v>
      </c>
      <c r="U4757" s="8">
        <f>T4757-Q4757</f>
        <v>7010</v>
      </c>
      <c r="V4757" s="2" t="s">
        <v>63</v>
      </c>
      <c r="W4757" s="31">
        <f>IF(T4757&lt;5000,T4757*2%,IF(T4757&lt;25000,T4757*5%,IF(T4757&lt;50000,T4757*7%,IF(T4757&lt;100000,T4757*9%,IF(T4757&lt;250000,T4757*12%,T4757*15%)))))</f>
        <v>12734.52</v>
      </c>
    </row>
    <row r="4758" spans="1:23" x14ac:dyDescent="0.3">
      <c r="A4758" s="2" t="s">
        <v>4573</v>
      </c>
      <c r="B4758" s="4">
        <v>44140</v>
      </c>
      <c r="C4758" s="4">
        <v>44140</v>
      </c>
      <c r="D4758" s="2" t="s">
        <v>35</v>
      </c>
      <c r="E4758" s="2" t="s">
        <v>36</v>
      </c>
      <c r="F4758" s="2" t="s">
        <v>272</v>
      </c>
      <c r="G4758" s="5" t="str">
        <f>VLOOKUP(F4758,'Customer Info'!A:B,2,0)</f>
        <v>Alejandro</v>
      </c>
      <c r="H4758" s="5" t="str">
        <f>VLOOKUP(F4758,'Customer Info'!A:C,3,0)</f>
        <v>Grove</v>
      </c>
      <c r="I4758" s="5" t="str">
        <f>VLOOKUP(F4758,'Customer Info'!A:E,5,0)</f>
        <v>Whyalla</v>
      </c>
      <c r="J4758" s="2" t="s">
        <v>296</v>
      </c>
      <c r="K4758" s="6" t="str">
        <f>VLOOKUP(J4758,'Product Details'!B:C,2,0)</f>
        <v>Office_Supplies</v>
      </c>
      <c r="L4758" s="6" t="str">
        <f>VLOOKUP(J4758,'Product Details'!B:D,3,0)</f>
        <v>Binders</v>
      </c>
      <c r="M4758" s="6" t="s">
        <v>6486</v>
      </c>
      <c r="N4758" s="2">
        <v>35350</v>
      </c>
      <c r="O4758" s="2">
        <v>33037</v>
      </c>
      <c r="P4758" s="2">
        <v>3</v>
      </c>
      <c r="Q4758" s="7">
        <f>O4758*P4758</f>
        <v>99111</v>
      </c>
      <c r="R4758" s="7">
        <f>N4758*P4758</f>
        <v>106050</v>
      </c>
      <c r="S4758" s="2">
        <v>62</v>
      </c>
      <c r="T4758" s="8">
        <f>R4758+S4758</f>
        <v>106112</v>
      </c>
      <c r="U4758" s="8">
        <f>T4758-Q4758</f>
        <v>7001</v>
      </c>
      <c r="V4758" s="2" t="s">
        <v>63</v>
      </c>
      <c r="W4758" s="31">
        <f>IF(T4758&lt;5000,T4758*2%,IF(T4758&lt;25000,T4758*5%,IF(T4758&lt;50000,T4758*7%,IF(T4758&lt;100000,T4758*9%,IF(T4758&lt;250000,T4758*12%,T4758*15%)))))</f>
        <v>12733.439999999999</v>
      </c>
    </row>
    <row r="4759" spans="1:23" x14ac:dyDescent="0.3">
      <c r="A4759" s="2" t="s">
        <v>4775</v>
      </c>
      <c r="B4759" s="4">
        <v>43244</v>
      </c>
      <c r="C4759" s="4">
        <v>43246</v>
      </c>
      <c r="D4759" s="2" t="s">
        <v>35</v>
      </c>
      <c r="E4759" s="2" t="s">
        <v>68</v>
      </c>
      <c r="F4759" s="2" t="s">
        <v>583</v>
      </c>
      <c r="G4759" s="5" t="str">
        <f>VLOOKUP(F4759,'Customer Info'!A:B,2,0)</f>
        <v>Anthony</v>
      </c>
      <c r="H4759" s="5" t="str">
        <f>VLOOKUP(F4759,'Customer Info'!A:C,3,0)</f>
        <v>O'Donnell</v>
      </c>
      <c r="I4759" s="5" t="str">
        <f>VLOOKUP(F4759,'Customer Info'!A:E,5,0)</f>
        <v>Berlin</v>
      </c>
      <c r="J4759" s="2" t="s">
        <v>313</v>
      </c>
      <c r="K4759" s="6" t="str">
        <f>VLOOKUP(J4759,'Product Details'!B:C,2,0)</f>
        <v>Technology</v>
      </c>
      <c r="L4759" s="6" t="str">
        <f>VLOOKUP(J4759,'Product Details'!B:D,3,0)</f>
        <v>Copiers</v>
      </c>
      <c r="M4759" s="6" t="s">
        <v>6435</v>
      </c>
      <c r="N4759" s="2">
        <v>35350</v>
      </c>
      <c r="O4759" s="2">
        <v>33037</v>
      </c>
      <c r="P4759" s="2">
        <v>3</v>
      </c>
      <c r="Q4759" s="7">
        <f>O4759*P4759</f>
        <v>99111</v>
      </c>
      <c r="R4759" s="7">
        <f>N4759*P4759</f>
        <v>106050</v>
      </c>
      <c r="S4759" s="2">
        <v>44</v>
      </c>
      <c r="T4759" s="8">
        <f>R4759+S4759</f>
        <v>106094</v>
      </c>
      <c r="U4759" s="8">
        <f>T4759-Q4759</f>
        <v>6983</v>
      </c>
      <c r="V4759" s="2" t="s">
        <v>63</v>
      </c>
      <c r="W4759" s="31">
        <f>IF(T4759&lt;5000,T4759*2%,IF(T4759&lt;25000,T4759*5%,IF(T4759&lt;50000,T4759*7%,IF(T4759&lt;100000,T4759*9%,IF(T4759&lt;250000,T4759*12%,T4759*15%)))))</f>
        <v>12731.279999999999</v>
      </c>
    </row>
    <row r="4760" spans="1:23" x14ac:dyDescent="0.3">
      <c r="A4760" s="2" t="s">
        <v>2378</v>
      </c>
      <c r="B4760" s="4">
        <v>43468</v>
      </c>
      <c r="C4760" s="4">
        <v>43469</v>
      </c>
      <c r="D4760" s="2" t="s">
        <v>35</v>
      </c>
      <c r="E4760" s="2" t="s">
        <v>43</v>
      </c>
      <c r="F4760" s="2" t="s">
        <v>763</v>
      </c>
      <c r="G4760" s="5" t="str">
        <f>VLOOKUP(F4760,'Customer Info'!A:B,2,0)</f>
        <v>Natalie</v>
      </c>
      <c r="H4760" s="5" t="str">
        <f>VLOOKUP(F4760,'Customer Info'!A:C,3,0)</f>
        <v>Webber</v>
      </c>
      <c r="I4760" s="5" t="str">
        <f>VLOOKUP(F4760,'Customer Info'!A:E,5,0)</f>
        <v>Ningbo</v>
      </c>
      <c r="J4760" s="2" t="s">
        <v>344</v>
      </c>
      <c r="K4760" s="6" t="str">
        <f>VLOOKUP(J4760,'Product Details'!B:C,2,0)</f>
        <v>Furniture</v>
      </c>
      <c r="L4760" s="6" t="str">
        <f>VLOOKUP(J4760,'Product Details'!B:D,3,0)</f>
        <v>Chairs</v>
      </c>
      <c r="M4760" s="6" t="s">
        <v>6450</v>
      </c>
      <c r="N4760" s="2">
        <v>21226</v>
      </c>
      <c r="O4760" s="2">
        <v>20615</v>
      </c>
      <c r="P4760" s="2">
        <v>5</v>
      </c>
      <c r="Q4760" s="7">
        <f>O4760*P4760</f>
        <v>103075</v>
      </c>
      <c r="R4760" s="7">
        <f>N4760*P4760</f>
        <v>106130</v>
      </c>
      <c r="S4760" s="2">
        <v>39</v>
      </c>
      <c r="T4760" s="8">
        <f>R4760+S4760</f>
        <v>106169</v>
      </c>
      <c r="U4760" s="8">
        <f>T4760-Q4760</f>
        <v>3094</v>
      </c>
      <c r="V4760" s="2" t="s">
        <v>30</v>
      </c>
      <c r="W4760" s="31">
        <f>IF(T4760&lt;5000,T4760*2%,IF(T4760&lt;25000,T4760*5%,IF(T4760&lt;50000,T4760*7%,IF(T4760&lt;100000,T4760*9%,IF(T4760&lt;250000,T4760*12%,T4760*15%)))))</f>
        <v>12740.279999999999</v>
      </c>
    </row>
    <row r="4761" spans="1:23" x14ac:dyDescent="0.3">
      <c r="A4761" s="2" t="s">
        <v>1947</v>
      </c>
      <c r="B4761" s="4">
        <v>44011</v>
      </c>
      <c r="C4761" s="4">
        <v>44013</v>
      </c>
      <c r="D4761" s="2" t="s">
        <v>35</v>
      </c>
      <c r="E4761" s="2" t="s">
        <v>29</v>
      </c>
      <c r="F4761" s="2" t="s">
        <v>973</v>
      </c>
      <c r="G4761" s="5" t="str">
        <f>VLOOKUP(F4761,'Customer Info'!A:B,2,0)</f>
        <v>Kean</v>
      </c>
      <c r="H4761" s="5" t="str">
        <f>VLOOKUP(F4761,'Customer Info'!A:C,3,0)</f>
        <v>Thornton</v>
      </c>
      <c r="I4761" s="5" t="str">
        <f>VLOOKUP(F4761,'Customer Info'!A:E,5,0)</f>
        <v>Brisbane</v>
      </c>
      <c r="J4761" s="2" t="s">
        <v>747</v>
      </c>
      <c r="K4761" s="6" t="str">
        <f>VLOOKUP(J4761,'Product Details'!B:C,2,0)</f>
        <v>Office_Supplies</v>
      </c>
      <c r="L4761" s="6" t="str">
        <f>VLOOKUP(J4761,'Product Details'!B:D,3,0)</f>
        <v>Storage</v>
      </c>
      <c r="M4761" s="6" t="s">
        <v>6551</v>
      </c>
      <c r="N4761" s="2">
        <v>8967</v>
      </c>
      <c r="O4761" s="2">
        <v>8151</v>
      </c>
      <c r="P4761" s="2">
        <v>12</v>
      </c>
      <c r="Q4761" s="7">
        <f>O4761*P4761</f>
        <v>97812</v>
      </c>
      <c r="R4761" s="7">
        <f>N4761*P4761</f>
        <v>107604</v>
      </c>
      <c r="S4761" s="2">
        <v>90</v>
      </c>
      <c r="T4761" s="8">
        <f>R4761+S4761</f>
        <v>107694</v>
      </c>
      <c r="U4761" s="8">
        <f>T4761-Q4761</f>
        <v>9882</v>
      </c>
      <c r="V4761" s="2" t="s">
        <v>33</v>
      </c>
      <c r="W4761" s="31">
        <f>IF(T4761&lt;5000,T4761*2%,IF(T4761&lt;25000,T4761*5%,IF(T4761&lt;50000,T4761*7%,IF(T4761&lt;100000,T4761*9%,IF(T4761&lt;250000,T4761*12%,T4761*15%)))))</f>
        <v>12923.279999999999</v>
      </c>
    </row>
    <row r="4762" spans="1:23" x14ac:dyDescent="0.3">
      <c r="A4762" s="2" t="s">
        <v>3032</v>
      </c>
      <c r="B4762" s="4">
        <v>43328</v>
      </c>
      <c r="C4762" s="4">
        <v>43329</v>
      </c>
      <c r="D4762" s="2" t="s">
        <v>28</v>
      </c>
      <c r="E4762" s="2" t="s">
        <v>68</v>
      </c>
      <c r="F4762" s="2" t="s">
        <v>139</v>
      </c>
      <c r="G4762" s="5" t="str">
        <f>VLOOKUP(F4762,'Customer Info'!A:B,2,0)</f>
        <v>Dana</v>
      </c>
      <c r="H4762" s="5" t="str">
        <f>VLOOKUP(F4762,'Customer Info'!A:C,3,0)</f>
        <v>Kaydos</v>
      </c>
      <c r="I4762" s="5" t="str">
        <f>VLOOKUP(F4762,'Customer Info'!A:E,5,0)</f>
        <v>Nagercoil</v>
      </c>
      <c r="J4762" s="2" t="s">
        <v>137</v>
      </c>
      <c r="K4762" s="6" t="str">
        <f>VLOOKUP(J4762,'Product Details'!B:C,2,0)</f>
        <v>Office_Supplies</v>
      </c>
      <c r="L4762" s="6" t="str">
        <f>VLOOKUP(J4762,'Product Details'!B:D,3,0)</f>
        <v>Supplies</v>
      </c>
      <c r="M4762" s="6" t="s">
        <v>6555</v>
      </c>
      <c r="N4762" s="2">
        <v>8351</v>
      </c>
      <c r="O4762" s="2">
        <v>8033</v>
      </c>
      <c r="P4762" s="2">
        <v>13</v>
      </c>
      <c r="Q4762" s="7">
        <f>O4762*P4762</f>
        <v>104429</v>
      </c>
      <c r="R4762" s="7">
        <f>N4762*P4762</f>
        <v>108563</v>
      </c>
      <c r="S4762" s="2">
        <v>29</v>
      </c>
      <c r="T4762" s="8">
        <f>R4762+S4762</f>
        <v>108592</v>
      </c>
      <c r="U4762" s="8">
        <f>T4762-Q4762</f>
        <v>4163</v>
      </c>
      <c r="V4762" s="2" t="s">
        <v>63</v>
      </c>
      <c r="W4762" s="31">
        <f>IF(T4762&lt;5000,T4762*2%,IF(T4762&lt;25000,T4762*5%,IF(T4762&lt;50000,T4762*7%,IF(T4762&lt;100000,T4762*9%,IF(T4762&lt;250000,T4762*12%,T4762*15%)))))</f>
        <v>13031.039999999999</v>
      </c>
    </row>
    <row r="4763" spans="1:23" x14ac:dyDescent="0.3">
      <c r="A4763" s="2" t="s">
        <v>4825</v>
      </c>
      <c r="B4763" s="4">
        <v>43118</v>
      </c>
      <c r="C4763" s="4">
        <v>43118</v>
      </c>
      <c r="D4763" s="2" t="s">
        <v>35</v>
      </c>
      <c r="E4763" s="2" t="s">
        <v>48</v>
      </c>
      <c r="F4763" s="2" t="s">
        <v>812</v>
      </c>
      <c r="G4763" s="5" t="str">
        <f>VLOOKUP(F4763,'Customer Info'!A:B,2,0)</f>
        <v>Tom</v>
      </c>
      <c r="H4763" s="5" t="str">
        <f>VLOOKUP(F4763,'Customer Info'!A:C,3,0)</f>
        <v>Zandusky</v>
      </c>
      <c r="I4763" s="5" t="str">
        <f>VLOOKUP(F4763,'Customer Info'!A:E,5,0)</f>
        <v>Hobart</v>
      </c>
      <c r="J4763" s="2" t="s">
        <v>435</v>
      </c>
      <c r="K4763" s="6" t="str">
        <f>VLOOKUP(J4763,'Product Details'!B:C,2,0)</f>
        <v>Technology</v>
      </c>
      <c r="L4763" s="6" t="str">
        <f>VLOOKUP(J4763,'Product Details'!B:D,3,0)</f>
        <v>Accessories</v>
      </c>
      <c r="M4763" s="6" t="s">
        <v>6442</v>
      </c>
      <c r="N4763" s="2">
        <v>27691</v>
      </c>
      <c r="O4763" s="2">
        <v>25616</v>
      </c>
      <c r="P4763" s="2">
        <v>4</v>
      </c>
      <c r="Q4763" s="7">
        <f>O4763*P4763</f>
        <v>102464</v>
      </c>
      <c r="R4763" s="7">
        <f>N4763*P4763</f>
        <v>110764</v>
      </c>
      <c r="S4763" s="2">
        <v>53</v>
      </c>
      <c r="T4763" s="8">
        <f>R4763+S4763</f>
        <v>110817</v>
      </c>
      <c r="U4763" s="8">
        <f>T4763-Q4763</f>
        <v>8353</v>
      </c>
      <c r="V4763" s="2" t="s">
        <v>63</v>
      </c>
      <c r="W4763" s="31">
        <f>IF(T4763&lt;5000,T4763*2%,IF(T4763&lt;25000,T4763*5%,IF(T4763&lt;50000,T4763*7%,IF(T4763&lt;100000,T4763*9%,IF(T4763&lt;250000,T4763*12%,T4763*15%)))))</f>
        <v>13298.039999999999</v>
      </c>
    </row>
    <row r="4764" spans="1:23" x14ac:dyDescent="0.3">
      <c r="A4764" s="2" t="s">
        <v>3517</v>
      </c>
      <c r="B4764" s="4">
        <v>43700</v>
      </c>
      <c r="C4764" s="4">
        <v>43702</v>
      </c>
      <c r="D4764" s="2" t="s">
        <v>35</v>
      </c>
      <c r="E4764" s="2" t="s">
        <v>43</v>
      </c>
      <c r="F4764" s="2" t="s">
        <v>198</v>
      </c>
      <c r="G4764" s="5" t="str">
        <f>VLOOKUP(F4764,'Customer Info'!A:B,2,0)</f>
        <v>Catherine</v>
      </c>
      <c r="H4764" s="5" t="str">
        <f>VLOOKUP(F4764,'Customer Info'!A:C,3,0)</f>
        <v>Glotzbach</v>
      </c>
      <c r="I4764" s="5" t="str">
        <f>VLOOKUP(F4764,'Customer Info'!A:E,5,0)</f>
        <v>Bochum</v>
      </c>
      <c r="J4764" s="2" t="s">
        <v>348</v>
      </c>
      <c r="K4764" s="6" t="str">
        <f>VLOOKUP(J4764,'Product Details'!B:C,2,0)</f>
        <v>Furniture</v>
      </c>
      <c r="L4764" s="6" t="str">
        <f>VLOOKUP(J4764,'Product Details'!B:D,3,0)</f>
        <v>Furnishings</v>
      </c>
      <c r="M4764" s="6" t="s">
        <v>6559</v>
      </c>
      <c r="N4764" s="2">
        <v>8686</v>
      </c>
      <c r="O4764" s="2">
        <v>8035</v>
      </c>
      <c r="P4764" s="2">
        <v>13</v>
      </c>
      <c r="Q4764" s="7">
        <f>O4764*P4764</f>
        <v>104455</v>
      </c>
      <c r="R4764" s="7">
        <f>N4764*P4764</f>
        <v>112918</v>
      </c>
      <c r="S4764" s="2">
        <v>24</v>
      </c>
      <c r="T4764" s="8">
        <f>R4764+S4764</f>
        <v>112942</v>
      </c>
      <c r="U4764" s="8">
        <f>T4764-Q4764</f>
        <v>8487</v>
      </c>
      <c r="V4764" s="2" t="s">
        <v>33</v>
      </c>
      <c r="W4764" s="31">
        <f>IF(T4764&lt;5000,T4764*2%,IF(T4764&lt;25000,T4764*5%,IF(T4764&lt;50000,T4764*7%,IF(T4764&lt;100000,T4764*9%,IF(T4764&lt;250000,T4764*12%,T4764*15%)))))</f>
        <v>13553.039999999999</v>
      </c>
    </row>
    <row r="4765" spans="1:23" x14ac:dyDescent="0.3">
      <c r="A4765" s="2" t="s">
        <v>2153</v>
      </c>
      <c r="B4765" s="4">
        <v>43274</v>
      </c>
      <c r="C4765" s="4">
        <v>43275</v>
      </c>
      <c r="D4765" s="2" t="s">
        <v>35</v>
      </c>
      <c r="E4765" s="2" t="s">
        <v>29</v>
      </c>
      <c r="F4765" s="2" t="s">
        <v>2154</v>
      </c>
      <c r="G4765" s="5" t="str">
        <f>VLOOKUP(F4765,'Customer Info'!A:B,2,0)</f>
        <v>Emily</v>
      </c>
      <c r="H4765" s="5" t="str">
        <f>VLOOKUP(F4765,'Customer Info'!A:C,3,0)</f>
        <v>Ducich</v>
      </c>
      <c r="I4765" s="5" t="str">
        <f>VLOOKUP(F4765,'Customer Info'!A:E,5,0)</f>
        <v>Lohne</v>
      </c>
      <c r="J4765" s="2" t="s">
        <v>1173</v>
      </c>
      <c r="K4765" s="6" t="str">
        <f>VLOOKUP(J4765,'Product Details'!B:C,2,0)</f>
        <v>Office_Supplies</v>
      </c>
      <c r="L4765" s="6" t="str">
        <f>VLOOKUP(J4765,'Product Details'!B:D,3,0)</f>
        <v>Storage</v>
      </c>
      <c r="M4765" s="6" t="s">
        <v>6532</v>
      </c>
      <c r="N4765" s="2">
        <v>37949</v>
      </c>
      <c r="O4765" s="2">
        <v>34816</v>
      </c>
      <c r="P4765" s="2">
        <v>3</v>
      </c>
      <c r="Q4765" s="7">
        <f>O4765*P4765</f>
        <v>104448</v>
      </c>
      <c r="R4765" s="7">
        <f>N4765*P4765</f>
        <v>113847</v>
      </c>
      <c r="S4765" s="2">
        <v>71</v>
      </c>
      <c r="T4765" s="8">
        <f>R4765+S4765</f>
        <v>113918</v>
      </c>
      <c r="U4765" s="8">
        <f>T4765-Q4765</f>
        <v>9470</v>
      </c>
      <c r="V4765" s="2" t="s">
        <v>33</v>
      </c>
      <c r="W4765" s="31">
        <f>IF(T4765&lt;5000,T4765*2%,IF(T4765&lt;25000,T4765*5%,IF(T4765&lt;50000,T4765*7%,IF(T4765&lt;100000,T4765*9%,IF(T4765&lt;250000,T4765*12%,T4765*15%)))))</f>
        <v>13670.16</v>
      </c>
    </row>
    <row r="4766" spans="1:23" x14ac:dyDescent="0.3">
      <c r="A4766" s="2" t="s">
        <v>2842</v>
      </c>
      <c r="B4766" s="4">
        <v>44073</v>
      </c>
      <c r="C4766" s="4">
        <v>44074</v>
      </c>
      <c r="D4766" s="2" t="s">
        <v>35</v>
      </c>
      <c r="E4766" s="2" t="s">
        <v>36</v>
      </c>
      <c r="F4766" s="2" t="s">
        <v>409</v>
      </c>
      <c r="G4766" s="5" t="str">
        <f>VLOOKUP(F4766,'Customer Info'!A:B,2,0)</f>
        <v>Logan</v>
      </c>
      <c r="H4766" s="5" t="str">
        <f>VLOOKUP(F4766,'Customer Info'!A:C,3,0)</f>
        <v>Currie</v>
      </c>
      <c r="I4766" s="5" t="str">
        <f>VLOOKUP(F4766,'Customer Info'!A:E,5,0)</f>
        <v>Amravati</v>
      </c>
      <c r="J4766" s="2" t="s">
        <v>86</v>
      </c>
      <c r="K4766" s="6" t="str">
        <f>VLOOKUP(J4766,'Product Details'!B:C,2,0)</f>
        <v>Office_Supplies</v>
      </c>
      <c r="L4766" s="6" t="str">
        <f>VLOOKUP(J4766,'Product Details'!B:D,3,0)</f>
        <v>Storage</v>
      </c>
      <c r="M4766" s="6" t="s">
        <v>6507</v>
      </c>
      <c r="N4766" s="2">
        <v>28522</v>
      </c>
      <c r="O4766" s="2">
        <v>26384</v>
      </c>
      <c r="P4766" s="2">
        <v>4</v>
      </c>
      <c r="Q4766" s="7">
        <f>O4766*P4766</f>
        <v>105536</v>
      </c>
      <c r="R4766" s="7">
        <f>N4766*P4766</f>
        <v>114088</v>
      </c>
      <c r="S4766" s="2">
        <v>94</v>
      </c>
      <c r="T4766" s="8">
        <f>R4766+S4766</f>
        <v>114182</v>
      </c>
      <c r="U4766" s="8">
        <f>T4766-Q4766</f>
        <v>8646</v>
      </c>
      <c r="V4766" s="2" t="s">
        <v>63</v>
      </c>
      <c r="W4766" s="31">
        <f>IF(T4766&lt;5000,T4766*2%,IF(T4766&lt;25000,T4766*5%,IF(T4766&lt;50000,T4766*7%,IF(T4766&lt;100000,T4766*9%,IF(T4766&lt;250000,T4766*12%,T4766*15%)))))</f>
        <v>13701.84</v>
      </c>
    </row>
    <row r="4767" spans="1:23" x14ac:dyDescent="0.3">
      <c r="A4767" s="2" t="s">
        <v>2608</v>
      </c>
      <c r="B4767" s="4">
        <v>44099</v>
      </c>
      <c r="C4767" s="4">
        <v>44100</v>
      </c>
      <c r="D4767" s="2" t="s">
        <v>35</v>
      </c>
      <c r="E4767" s="2" t="s">
        <v>43</v>
      </c>
      <c r="F4767" s="2" t="s">
        <v>2402</v>
      </c>
      <c r="G4767" s="5" t="str">
        <f>VLOOKUP(F4767,'Customer Info'!A:B,2,0)</f>
        <v>Darrin</v>
      </c>
      <c r="H4767" s="5" t="str">
        <f>VLOOKUP(F4767,'Customer Info'!A:C,3,0)</f>
        <v>Sayre</v>
      </c>
      <c r="I4767" s="5" t="str">
        <f>VLOOKUP(F4767,'Customer Info'!A:E,5,0)</f>
        <v>Duisburg</v>
      </c>
      <c r="J4767" s="2" t="s">
        <v>416</v>
      </c>
      <c r="K4767" s="6" t="str">
        <f>VLOOKUP(J4767,'Product Details'!B:C,2,0)</f>
        <v>Technology</v>
      </c>
      <c r="L4767" s="6" t="str">
        <f>VLOOKUP(J4767,'Product Details'!B:D,3,0)</f>
        <v>Phones</v>
      </c>
      <c r="M4767" s="6" t="s">
        <v>6448</v>
      </c>
      <c r="N4767" s="2">
        <v>38328</v>
      </c>
      <c r="O4767" s="2">
        <v>35164</v>
      </c>
      <c r="P4767" s="2">
        <v>3</v>
      </c>
      <c r="Q4767" s="7">
        <f>O4767*P4767</f>
        <v>105492</v>
      </c>
      <c r="R4767" s="7">
        <f>N4767*P4767</f>
        <v>114984</v>
      </c>
      <c r="S4767" s="2">
        <v>71</v>
      </c>
      <c r="T4767" s="8">
        <f>R4767+S4767</f>
        <v>115055</v>
      </c>
      <c r="U4767" s="8">
        <f>T4767-Q4767</f>
        <v>9563</v>
      </c>
      <c r="V4767" s="2" t="s">
        <v>33</v>
      </c>
      <c r="W4767" s="31">
        <f>IF(T4767&lt;5000,T4767*2%,IF(T4767&lt;25000,T4767*5%,IF(T4767&lt;50000,T4767*7%,IF(T4767&lt;100000,T4767*9%,IF(T4767&lt;250000,T4767*12%,T4767*15%)))))</f>
        <v>13806.6</v>
      </c>
    </row>
    <row r="4768" spans="1:23" x14ac:dyDescent="0.3">
      <c r="A4768" s="2" t="s">
        <v>2346</v>
      </c>
      <c r="B4768" s="4">
        <v>43764</v>
      </c>
      <c r="C4768" s="4">
        <v>43764</v>
      </c>
      <c r="D4768" s="2" t="s">
        <v>35</v>
      </c>
      <c r="E4768" s="2" t="s">
        <v>36</v>
      </c>
      <c r="F4768" s="2" t="s">
        <v>576</v>
      </c>
      <c r="G4768" s="5" t="str">
        <f>VLOOKUP(F4768,'Customer Info'!A:B,2,0)</f>
        <v>Steven</v>
      </c>
      <c r="H4768" s="5" t="str">
        <f>VLOOKUP(F4768,'Customer Info'!A:C,3,0)</f>
        <v>Cartwright</v>
      </c>
      <c r="I4768" s="5" t="str">
        <f>VLOOKUP(F4768,'Customer Info'!A:E,5,0)</f>
        <v>Newcastle</v>
      </c>
      <c r="J4768" s="2" t="s">
        <v>454</v>
      </c>
      <c r="K4768" s="6" t="str">
        <f>VLOOKUP(J4768,'Product Details'!B:C,2,0)</f>
        <v>Office_Supplies</v>
      </c>
      <c r="L4768" s="6" t="str">
        <f>VLOOKUP(J4768,'Product Details'!B:D,3,0)</f>
        <v>Paper</v>
      </c>
      <c r="M4768" s="6" t="s">
        <v>6566</v>
      </c>
      <c r="N4768" s="2">
        <v>38328</v>
      </c>
      <c r="O4768" s="2">
        <v>35164</v>
      </c>
      <c r="P4768" s="2">
        <v>3</v>
      </c>
      <c r="Q4768" s="7">
        <f>O4768*P4768</f>
        <v>105492</v>
      </c>
      <c r="R4768" s="7">
        <f>N4768*P4768</f>
        <v>114984</v>
      </c>
      <c r="S4768" s="2">
        <v>52</v>
      </c>
      <c r="T4768" s="8">
        <f>R4768+S4768</f>
        <v>115036</v>
      </c>
      <c r="U4768" s="8">
        <f>T4768-Q4768</f>
        <v>9544</v>
      </c>
      <c r="V4768" s="2" t="s">
        <v>63</v>
      </c>
      <c r="W4768" s="31">
        <f>IF(T4768&lt;5000,T4768*2%,IF(T4768&lt;25000,T4768*5%,IF(T4768&lt;50000,T4768*7%,IF(T4768&lt;100000,T4768*9%,IF(T4768&lt;250000,T4768*12%,T4768*15%)))))</f>
        <v>13804.32</v>
      </c>
    </row>
    <row r="4769" spans="1:23" x14ac:dyDescent="0.3">
      <c r="A4769" s="2" t="s">
        <v>4015</v>
      </c>
      <c r="B4769" s="4">
        <v>43931</v>
      </c>
      <c r="C4769" s="4">
        <v>43933</v>
      </c>
      <c r="D4769" s="2" t="s">
        <v>35</v>
      </c>
      <c r="E4769" s="2" t="s">
        <v>68</v>
      </c>
      <c r="F4769" s="2" t="s">
        <v>820</v>
      </c>
      <c r="G4769" s="5" t="str">
        <f>VLOOKUP(F4769,'Customer Info'!A:B,2,0)</f>
        <v>Helen</v>
      </c>
      <c r="H4769" s="5" t="str">
        <f>VLOOKUP(F4769,'Customer Info'!A:C,3,0)</f>
        <v>Abelman</v>
      </c>
      <c r="I4769" s="5" t="str">
        <f>VLOOKUP(F4769,'Customer Info'!A:E,5,0)</f>
        <v>Mangalore</v>
      </c>
      <c r="J4769" s="2" t="s">
        <v>866</v>
      </c>
      <c r="K4769" s="6" t="str">
        <f>VLOOKUP(J4769,'Product Details'!B:C,2,0)</f>
        <v>Furniture</v>
      </c>
      <c r="L4769" s="6" t="str">
        <f>VLOOKUP(J4769,'Product Details'!B:D,3,0)</f>
        <v>Chairs</v>
      </c>
      <c r="M4769" s="6" t="s">
        <v>6449</v>
      </c>
      <c r="N4769" s="2">
        <v>29378</v>
      </c>
      <c r="O4769" s="2">
        <v>26912</v>
      </c>
      <c r="P4769" s="2">
        <v>4</v>
      </c>
      <c r="Q4769" s="7">
        <f>O4769*P4769</f>
        <v>107648</v>
      </c>
      <c r="R4769" s="7">
        <f>N4769*P4769</f>
        <v>117512</v>
      </c>
      <c r="S4769" s="2">
        <v>25</v>
      </c>
      <c r="T4769" s="8">
        <f>R4769+S4769</f>
        <v>117537</v>
      </c>
      <c r="U4769" s="8">
        <f>T4769-Q4769</f>
        <v>9889</v>
      </c>
      <c r="V4769" s="2" t="s">
        <v>30</v>
      </c>
      <c r="W4769" s="31">
        <f>IF(T4769&lt;5000,T4769*2%,IF(T4769&lt;25000,T4769*5%,IF(T4769&lt;50000,T4769*7%,IF(T4769&lt;100000,T4769*9%,IF(T4769&lt;250000,T4769*12%,T4769*15%)))))</f>
        <v>14104.439999999999</v>
      </c>
    </row>
    <row r="4770" spans="1:23" x14ac:dyDescent="0.3">
      <c r="A4770" s="2" t="s">
        <v>3680</v>
      </c>
      <c r="B4770" s="4">
        <v>43975</v>
      </c>
      <c r="C4770" s="4">
        <v>43976</v>
      </c>
      <c r="D4770" s="2" t="s">
        <v>28</v>
      </c>
      <c r="E4770" s="2" t="s">
        <v>68</v>
      </c>
      <c r="F4770" s="2" t="s">
        <v>411</v>
      </c>
      <c r="G4770" s="5" t="str">
        <f>VLOOKUP(F4770,'Customer Info'!A:B,2,0)</f>
        <v>Jennifer</v>
      </c>
      <c r="H4770" s="5" t="str">
        <f>VLOOKUP(F4770,'Customer Info'!A:C,3,0)</f>
        <v>Jackson</v>
      </c>
      <c r="I4770" s="5" t="str">
        <f>VLOOKUP(F4770,'Customer Info'!A:E,5,0)</f>
        <v>Queanbeyan</v>
      </c>
      <c r="J4770" s="2" t="s">
        <v>701</v>
      </c>
      <c r="K4770" s="6" t="str">
        <f>VLOOKUP(J4770,'Product Details'!B:C,2,0)</f>
        <v>Furniture</v>
      </c>
      <c r="L4770" s="6" t="str">
        <f>VLOOKUP(J4770,'Product Details'!B:D,3,0)</f>
        <v>Tables</v>
      </c>
      <c r="M4770" s="6" t="s">
        <v>6476</v>
      </c>
      <c r="N4770" s="2">
        <v>8617</v>
      </c>
      <c r="O4770" s="2">
        <v>7900</v>
      </c>
      <c r="P4770" s="2">
        <v>14</v>
      </c>
      <c r="Q4770" s="7">
        <f>O4770*P4770</f>
        <v>110600</v>
      </c>
      <c r="R4770" s="7">
        <f>N4770*P4770</f>
        <v>120638</v>
      </c>
      <c r="S4770" s="2">
        <v>35</v>
      </c>
      <c r="T4770" s="8">
        <f>R4770+S4770</f>
        <v>120673</v>
      </c>
      <c r="U4770" s="8">
        <f>T4770-Q4770</f>
        <v>10073</v>
      </c>
      <c r="V4770" s="2" t="s">
        <v>63</v>
      </c>
      <c r="W4770" s="31">
        <f>IF(T4770&lt;5000,T4770*2%,IF(T4770&lt;25000,T4770*5%,IF(T4770&lt;50000,T4770*7%,IF(T4770&lt;100000,T4770*9%,IF(T4770&lt;250000,T4770*12%,T4770*15%)))))</f>
        <v>14480.76</v>
      </c>
    </row>
    <row r="4771" spans="1:23" x14ac:dyDescent="0.3">
      <c r="A4771" s="2" t="s">
        <v>1931</v>
      </c>
      <c r="B4771" s="4">
        <v>43866</v>
      </c>
      <c r="C4771" s="4">
        <v>43867</v>
      </c>
      <c r="D4771" s="2" t="s">
        <v>35</v>
      </c>
      <c r="E4771" s="2" t="s">
        <v>91</v>
      </c>
      <c r="F4771" s="2" t="s">
        <v>1892</v>
      </c>
      <c r="G4771" s="5" t="str">
        <f>VLOOKUP(F4771,'Customer Info'!A:B,2,0)</f>
        <v>Hunter</v>
      </c>
      <c r="H4771" s="5" t="str">
        <f>VLOOKUP(F4771,'Customer Info'!A:C,3,0)</f>
        <v>Lopez</v>
      </c>
      <c r="I4771" s="5" t="str">
        <f>VLOOKUP(F4771,'Customer Info'!A:E,5,0)</f>
        <v>Cuttack</v>
      </c>
      <c r="J4771" s="2" t="s">
        <v>538</v>
      </c>
      <c r="K4771" s="6" t="str">
        <f>VLOOKUP(J4771,'Product Details'!B:C,2,0)</f>
        <v>Technology</v>
      </c>
      <c r="L4771" s="6" t="str">
        <f>VLOOKUP(J4771,'Product Details'!B:D,3,0)</f>
        <v>Copiers</v>
      </c>
      <c r="M4771" s="6" t="s">
        <v>6436</v>
      </c>
      <c r="N4771" s="2">
        <v>8619</v>
      </c>
      <c r="O4771" s="2">
        <v>7759</v>
      </c>
      <c r="P4771" s="2">
        <v>14</v>
      </c>
      <c r="Q4771" s="7">
        <f>O4771*P4771</f>
        <v>108626</v>
      </c>
      <c r="R4771" s="7">
        <f>N4771*P4771</f>
        <v>120666</v>
      </c>
      <c r="S4771" s="2">
        <v>24</v>
      </c>
      <c r="T4771" s="8">
        <f>R4771+S4771</f>
        <v>120690</v>
      </c>
      <c r="U4771" s="8">
        <f>T4771-Q4771</f>
        <v>12064</v>
      </c>
      <c r="V4771" s="2" t="s">
        <v>33</v>
      </c>
      <c r="W4771" s="31">
        <f>IF(T4771&lt;5000,T4771*2%,IF(T4771&lt;25000,T4771*5%,IF(T4771&lt;50000,T4771*7%,IF(T4771&lt;100000,T4771*9%,IF(T4771&lt;250000,T4771*12%,T4771*15%)))))</f>
        <v>14482.8</v>
      </c>
    </row>
    <row r="4772" spans="1:23" x14ac:dyDescent="0.3">
      <c r="A4772" s="2" t="s">
        <v>3275</v>
      </c>
      <c r="B4772" s="4">
        <v>43691</v>
      </c>
      <c r="C4772" s="4">
        <v>43693</v>
      </c>
      <c r="D4772" s="2" t="s">
        <v>35</v>
      </c>
      <c r="E4772" s="2" t="s">
        <v>68</v>
      </c>
      <c r="F4772" s="2" t="s">
        <v>822</v>
      </c>
      <c r="G4772" s="5" t="str">
        <f>VLOOKUP(F4772,'Customer Info'!A:B,2,0)</f>
        <v>Anthony</v>
      </c>
      <c r="H4772" s="5" t="str">
        <f>VLOOKUP(F4772,'Customer Info'!A:C,3,0)</f>
        <v>Garverick</v>
      </c>
      <c r="I4772" s="5" t="str">
        <f>VLOOKUP(F4772,'Customer Info'!A:E,5,0)</f>
        <v>Delhi</v>
      </c>
      <c r="J4772" s="2" t="s">
        <v>792</v>
      </c>
      <c r="K4772" s="6" t="str">
        <f>VLOOKUP(J4772,'Product Details'!B:C,2,0)</f>
        <v>Office_Supplies</v>
      </c>
      <c r="L4772" s="6" t="str">
        <f>VLOOKUP(J4772,'Product Details'!B:D,3,0)</f>
        <v>Fasteners</v>
      </c>
      <c r="M4772" s="6" t="s">
        <v>6544</v>
      </c>
      <c r="N4772" s="2">
        <v>8686</v>
      </c>
      <c r="O4772" s="2">
        <v>8035</v>
      </c>
      <c r="P4772" s="2">
        <v>14</v>
      </c>
      <c r="Q4772" s="7">
        <f>O4772*P4772</f>
        <v>112490</v>
      </c>
      <c r="R4772" s="7">
        <f>N4772*P4772</f>
        <v>121604</v>
      </c>
      <c r="S4772" s="2">
        <v>65</v>
      </c>
      <c r="T4772" s="8">
        <f>R4772+S4772</f>
        <v>121669</v>
      </c>
      <c r="U4772" s="8">
        <f>T4772-Q4772</f>
        <v>9179</v>
      </c>
      <c r="V4772" s="2" t="s">
        <v>30</v>
      </c>
      <c r="W4772" s="31">
        <f>IF(T4772&lt;5000,T4772*2%,IF(T4772&lt;25000,T4772*5%,IF(T4772&lt;50000,T4772*7%,IF(T4772&lt;100000,T4772*9%,IF(T4772&lt;250000,T4772*12%,T4772*15%)))))</f>
        <v>14600.279999999999</v>
      </c>
    </row>
    <row r="4773" spans="1:23" x14ac:dyDescent="0.3">
      <c r="A4773" s="2" t="s">
        <v>2283</v>
      </c>
      <c r="B4773" s="4">
        <v>43743</v>
      </c>
      <c r="C4773" s="4">
        <v>43743</v>
      </c>
      <c r="D4773" s="2" t="s">
        <v>35</v>
      </c>
      <c r="E4773" s="2" t="s">
        <v>91</v>
      </c>
      <c r="F4773" s="2" t="s">
        <v>842</v>
      </c>
      <c r="G4773" s="5" t="str">
        <f>VLOOKUP(F4773,'Customer Info'!A:B,2,0)</f>
        <v>Stewart</v>
      </c>
      <c r="H4773" s="5" t="str">
        <f>VLOOKUP(F4773,'Customer Info'!A:C,3,0)</f>
        <v>Visinsky</v>
      </c>
      <c r="I4773" s="5" t="str">
        <f>VLOOKUP(F4773,'Customer Info'!A:E,5,0)</f>
        <v>Shenyang</v>
      </c>
      <c r="J4773" s="2" t="s">
        <v>183</v>
      </c>
      <c r="K4773" s="6" t="str">
        <f>VLOOKUP(J4773,'Product Details'!B:C,2,0)</f>
        <v>Furniture</v>
      </c>
      <c r="L4773" s="6" t="str">
        <f>VLOOKUP(J4773,'Product Details'!B:D,3,0)</f>
        <v>Tables</v>
      </c>
      <c r="M4773" s="6" t="s">
        <v>6546</v>
      </c>
      <c r="N4773" s="2">
        <v>30525</v>
      </c>
      <c r="O4773" s="2">
        <v>27702</v>
      </c>
      <c r="P4773" s="2">
        <v>4</v>
      </c>
      <c r="Q4773" s="7">
        <f>O4773*P4773</f>
        <v>110808</v>
      </c>
      <c r="R4773" s="7">
        <f>N4773*P4773</f>
        <v>122100</v>
      </c>
      <c r="S4773" s="2">
        <v>54</v>
      </c>
      <c r="T4773" s="8">
        <f>R4773+S4773</f>
        <v>122154</v>
      </c>
      <c r="U4773" s="8">
        <f>T4773-Q4773</f>
        <v>11346</v>
      </c>
      <c r="V4773" s="2" t="s">
        <v>63</v>
      </c>
      <c r="W4773" s="31">
        <f>IF(T4773&lt;5000,T4773*2%,IF(T4773&lt;25000,T4773*5%,IF(T4773&lt;50000,T4773*7%,IF(T4773&lt;100000,T4773*9%,IF(T4773&lt;250000,T4773*12%,T4773*15%)))))</f>
        <v>14658.48</v>
      </c>
    </row>
    <row r="4774" spans="1:23" x14ac:dyDescent="0.3">
      <c r="A4774" s="2" t="s">
        <v>3932</v>
      </c>
      <c r="B4774" s="4">
        <v>44035</v>
      </c>
      <c r="C4774" s="4">
        <v>44037</v>
      </c>
      <c r="D4774" s="2" t="s">
        <v>35</v>
      </c>
      <c r="E4774" s="2" t="s">
        <v>48</v>
      </c>
      <c r="F4774" s="2" t="s">
        <v>1076</v>
      </c>
      <c r="G4774" s="5" t="str">
        <f>VLOOKUP(F4774,'Customer Info'!A:B,2,0)</f>
        <v>Sam</v>
      </c>
      <c r="H4774" s="5" t="str">
        <f>VLOOKUP(F4774,'Customer Info'!A:C,3,0)</f>
        <v>Craven</v>
      </c>
      <c r="I4774" s="5" t="str">
        <f>VLOOKUP(F4774,'Customer Info'!A:E,5,0)</f>
        <v>Hyderabad</v>
      </c>
      <c r="J4774" s="2" t="s">
        <v>350</v>
      </c>
      <c r="K4774" s="6" t="str">
        <f>VLOOKUP(J4774,'Product Details'!B:C,2,0)</f>
        <v>Furniture</v>
      </c>
      <c r="L4774" s="6" t="str">
        <f>VLOOKUP(J4774,'Product Details'!B:D,3,0)</f>
        <v>Tables</v>
      </c>
      <c r="M4774" s="6" t="s">
        <v>6491</v>
      </c>
      <c r="N4774" s="2">
        <v>24662</v>
      </c>
      <c r="O4774" s="2">
        <v>23061</v>
      </c>
      <c r="P4774" s="2">
        <v>5</v>
      </c>
      <c r="Q4774" s="7">
        <f>O4774*P4774</f>
        <v>115305</v>
      </c>
      <c r="R4774" s="7">
        <f>N4774*P4774</f>
        <v>123310</v>
      </c>
      <c r="S4774" s="2">
        <v>47</v>
      </c>
      <c r="T4774" s="8">
        <f>R4774+S4774</f>
        <v>123357</v>
      </c>
      <c r="U4774" s="8">
        <f>T4774-Q4774</f>
        <v>8052</v>
      </c>
      <c r="V4774" s="2" t="s">
        <v>33</v>
      </c>
      <c r="W4774" s="31">
        <f>IF(T4774&lt;5000,T4774*2%,IF(T4774&lt;25000,T4774*5%,IF(T4774&lt;50000,T4774*7%,IF(T4774&lt;100000,T4774*9%,IF(T4774&lt;250000,T4774*12%,T4774*15%)))))</f>
        <v>14802.84</v>
      </c>
    </row>
    <row r="4775" spans="1:23" x14ac:dyDescent="0.3">
      <c r="A4775" s="2" t="s">
        <v>4868</v>
      </c>
      <c r="B4775" s="4">
        <v>43291</v>
      </c>
      <c r="C4775" s="4">
        <v>43293</v>
      </c>
      <c r="D4775" s="2" t="s">
        <v>35</v>
      </c>
      <c r="E4775" s="2" t="s">
        <v>36</v>
      </c>
      <c r="F4775" s="2" t="s">
        <v>935</v>
      </c>
      <c r="G4775" s="5" t="str">
        <f>VLOOKUP(F4775,'Customer Info'!A:B,2,0)</f>
        <v>Stuart</v>
      </c>
      <c r="H4775" s="5" t="str">
        <f>VLOOKUP(F4775,'Customer Info'!A:C,3,0)</f>
        <v>Van</v>
      </c>
      <c r="I4775" s="5" t="str">
        <f>VLOOKUP(F4775,'Customer Info'!A:E,5,0)</f>
        <v>Hobart</v>
      </c>
      <c r="J4775" s="2" t="s">
        <v>401</v>
      </c>
      <c r="K4775" s="6" t="str">
        <f>VLOOKUP(J4775,'Product Details'!B:C,2,0)</f>
        <v>Furniture</v>
      </c>
      <c r="L4775" s="6" t="str">
        <f>VLOOKUP(J4775,'Product Details'!B:D,3,0)</f>
        <v>Bookcases</v>
      </c>
      <c r="M4775" s="6" t="s">
        <v>6408</v>
      </c>
      <c r="N4775" s="2">
        <v>9033</v>
      </c>
      <c r="O4775" s="2">
        <v>8132</v>
      </c>
      <c r="P4775" s="2">
        <v>14</v>
      </c>
      <c r="Q4775" s="7">
        <f>O4775*P4775</f>
        <v>113848</v>
      </c>
      <c r="R4775" s="7">
        <f>N4775*P4775</f>
        <v>126462</v>
      </c>
      <c r="S4775" s="2">
        <v>94</v>
      </c>
      <c r="T4775" s="8">
        <f>R4775+S4775</f>
        <v>126556</v>
      </c>
      <c r="U4775" s="8">
        <f>T4775-Q4775</f>
        <v>12708</v>
      </c>
      <c r="V4775" s="2" t="s">
        <v>71</v>
      </c>
      <c r="W4775" s="31">
        <f>IF(T4775&lt;5000,T4775*2%,IF(T4775&lt;25000,T4775*5%,IF(T4775&lt;50000,T4775*7%,IF(T4775&lt;100000,T4775*9%,IF(T4775&lt;250000,T4775*12%,T4775*15%)))))</f>
        <v>15186.72</v>
      </c>
    </row>
    <row r="4776" spans="1:23" x14ac:dyDescent="0.3">
      <c r="A4776" s="2" t="s">
        <v>1483</v>
      </c>
      <c r="B4776" s="4">
        <v>43948</v>
      </c>
      <c r="C4776" s="4">
        <v>43950</v>
      </c>
      <c r="D4776" s="2" t="s">
        <v>35</v>
      </c>
      <c r="E4776" s="2" t="s">
        <v>36</v>
      </c>
      <c r="F4776" s="2" t="s">
        <v>483</v>
      </c>
      <c r="G4776" s="5" t="str">
        <f>VLOOKUP(F4776,'Customer Info'!A:B,2,0)</f>
        <v>MaryBeth</v>
      </c>
      <c r="H4776" s="5" t="str">
        <f>VLOOKUP(F4776,'Customer Info'!A:C,3,0)</f>
        <v>Skach</v>
      </c>
      <c r="I4776" s="5" t="str">
        <f>VLOOKUP(F4776,'Customer Info'!A:E,5,0)</f>
        <v>Licheng</v>
      </c>
      <c r="J4776" s="2" t="s">
        <v>350</v>
      </c>
      <c r="K4776" s="6" t="str">
        <f>VLOOKUP(J4776,'Product Details'!B:C,2,0)</f>
        <v>Furniture</v>
      </c>
      <c r="L4776" s="6" t="str">
        <f>VLOOKUP(J4776,'Product Details'!B:D,3,0)</f>
        <v>Tables</v>
      </c>
      <c r="M4776" s="6" t="s">
        <v>6491</v>
      </c>
      <c r="N4776" s="2">
        <v>25658</v>
      </c>
      <c r="O4776" s="2">
        <v>24466</v>
      </c>
      <c r="P4776" s="2">
        <v>5</v>
      </c>
      <c r="Q4776" s="7">
        <f>O4776*P4776</f>
        <v>122330</v>
      </c>
      <c r="R4776" s="7">
        <f>N4776*P4776</f>
        <v>128290</v>
      </c>
      <c r="S4776" s="2">
        <v>66</v>
      </c>
      <c r="T4776" s="8">
        <f>R4776+S4776</f>
        <v>128356</v>
      </c>
      <c r="U4776" s="8">
        <f>T4776-Q4776</f>
        <v>6026</v>
      </c>
      <c r="V4776" s="2" t="s">
        <v>33</v>
      </c>
      <c r="W4776" s="31">
        <f>IF(T4776&lt;5000,T4776*2%,IF(T4776&lt;25000,T4776*5%,IF(T4776&lt;50000,T4776*7%,IF(T4776&lt;100000,T4776*9%,IF(T4776&lt;250000,T4776*12%,T4776*15%)))))</f>
        <v>15402.72</v>
      </c>
    </row>
    <row r="4777" spans="1:23" x14ac:dyDescent="0.3">
      <c r="A4777" s="2" t="s">
        <v>1313</v>
      </c>
      <c r="B4777" s="4">
        <v>43595</v>
      </c>
      <c r="C4777" s="4">
        <v>43596</v>
      </c>
      <c r="D4777" s="2" t="s">
        <v>35</v>
      </c>
      <c r="E4777" s="2" t="s">
        <v>43</v>
      </c>
      <c r="F4777" s="2" t="s">
        <v>892</v>
      </c>
      <c r="G4777" s="5" t="str">
        <f>VLOOKUP(F4777,'Customer Info'!A:B,2,0)</f>
        <v>Yana</v>
      </c>
      <c r="H4777" s="5" t="str">
        <f>VLOOKUP(F4777,'Customer Info'!A:C,3,0)</f>
        <v>Sorensen</v>
      </c>
      <c r="I4777" s="5" t="str">
        <f>VLOOKUP(F4777,'Customer Info'!A:E,5,0)</f>
        <v>Hangzhou</v>
      </c>
      <c r="J4777" s="2" t="s">
        <v>1050</v>
      </c>
      <c r="K4777" s="6" t="str">
        <f>VLOOKUP(J4777,'Product Details'!B:C,2,0)</f>
        <v>Technology</v>
      </c>
      <c r="L4777" s="6" t="str">
        <f>VLOOKUP(J4777,'Product Details'!B:D,3,0)</f>
        <v>Copiers</v>
      </c>
      <c r="M4777" s="6" t="s">
        <v>6484</v>
      </c>
      <c r="N4777" s="2">
        <v>27691</v>
      </c>
      <c r="O4777" s="2">
        <v>25616</v>
      </c>
      <c r="P4777" s="2">
        <v>5</v>
      </c>
      <c r="Q4777" s="7">
        <f>O4777*P4777</f>
        <v>128080</v>
      </c>
      <c r="R4777" s="7">
        <f>N4777*P4777</f>
        <v>138455</v>
      </c>
      <c r="S4777" s="2">
        <v>57</v>
      </c>
      <c r="T4777" s="8">
        <f>R4777+S4777</f>
        <v>138512</v>
      </c>
      <c r="U4777" s="8">
        <f>T4777-Q4777</f>
        <v>10432</v>
      </c>
      <c r="V4777" s="2" t="s">
        <v>71</v>
      </c>
      <c r="W4777" s="31">
        <f>IF(T4777&lt;5000,T4777*2%,IF(T4777&lt;25000,T4777*5%,IF(T4777&lt;50000,T4777*7%,IF(T4777&lt;100000,T4777*9%,IF(T4777&lt;250000,T4777*12%,T4777*15%)))))</f>
        <v>16621.439999999999</v>
      </c>
    </row>
    <row r="4778" spans="1:23" x14ac:dyDescent="0.3">
      <c r="A4778" s="2" t="s">
        <v>5215</v>
      </c>
      <c r="B4778" s="4">
        <v>43687</v>
      </c>
      <c r="C4778" s="4">
        <v>43688</v>
      </c>
      <c r="D4778" s="2" t="s">
        <v>35</v>
      </c>
      <c r="E4778" s="2" t="s">
        <v>36</v>
      </c>
      <c r="F4778" s="2" t="s">
        <v>1206</v>
      </c>
      <c r="G4778" s="5" t="str">
        <f>VLOOKUP(F4778,'Customer Info'!A:B,2,0)</f>
        <v>Philip</v>
      </c>
      <c r="H4778" s="5" t="str">
        <f>VLOOKUP(F4778,'Customer Info'!A:C,3,0)</f>
        <v>Fox</v>
      </c>
      <c r="I4778" s="5" t="str">
        <f>VLOOKUP(F4778,'Customer Info'!A:E,5,0)</f>
        <v>Mount Isa</v>
      </c>
      <c r="J4778" s="2" t="s">
        <v>77</v>
      </c>
      <c r="K4778" s="6" t="str">
        <f>VLOOKUP(J4778,'Product Details'!B:C,2,0)</f>
        <v>Office_Supplies</v>
      </c>
      <c r="L4778" s="6" t="str">
        <f>VLOOKUP(J4778,'Product Details'!B:D,3,0)</f>
        <v>Supplies</v>
      </c>
      <c r="M4778" s="6" t="s">
        <v>6446</v>
      </c>
      <c r="N4778" s="2">
        <v>35350</v>
      </c>
      <c r="O4778" s="2">
        <v>33037</v>
      </c>
      <c r="P4778" s="2">
        <v>4</v>
      </c>
      <c r="Q4778" s="7">
        <f>O4778*P4778</f>
        <v>132148</v>
      </c>
      <c r="R4778" s="7">
        <f>N4778*P4778</f>
        <v>141400</v>
      </c>
      <c r="S4778" s="2">
        <v>33</v>
      </c>
      <c r="T4778" s="8">
        <f>R4778+S4778</f>
        <v>141433</v>
      </c>
      <c r="U4778" s="8">
        <f>T4778-Q4778</f>
        <v>9285</v>
      </c>
      <c r="V4778" s="2" t="s">
        <v>30</v>
      </c>
      <c r="W4778" s="31">
        <f>IF(T4778&lt;5000,T4778*2%,IF(T4778&lt;25000,T4778*5%,IF(T4778&lt;50000,T4778*7%,IF(T4778&lt;100000,T4778*9%,IF(T4778&lt;250000,T4778*12%,T4778*15%)))))</f>
        <v>16971.96</v>
      </c>
    </row>
    <row r="4779" spans="1:23" x14ac:dyDescent="0.3">
      <c r="A4779" s="2" t="s">
        <v>1973</v>
      </c>
      <c r="B4779" s="4">
        <v>43857</v>
      </c>
      <c r="C4779" s="4">
        <v>43859</v>
      </c>
      <c r="D4779" s="2" t="s">
        <v>35</v>
      </c>
      <c r="E4779" s="2" t="s">
        <v>68</v>
      </c>
      <c r="F4779" s="2" t="s">
        <v>55</v>
      </c>
      <c r="G4779" s="5" t="str">
        <f>VLOOKUP(F4779,'Customer Info'!A:B,2,0)</f>
        <v>Cindy</v>
      </c>
      <c r="H4779" s="5" t="str">
        <f>VLOOKUP(F4779,'Customer Info'!A:C,3,0)</f>
        <v>Schnelling</v>
      </c>
      <c r="I4779" s="5" t="str">
        <f>VLOOKUP(F4779,'Customer Info'!A:E,5,0)</f>
        <v>Balikpapan</v>
      </c>
      <c r="J4779" s="2" t="s">
        <v>285</v>
      </c>
      <c r="K4779" s="6" t="str">
        <f>VLOOKUP(J4779,'Product Details'!B:C,2,0)</f>
        <v>Technology</v>
      </c>
      <c r="L4779" s="6" t="str">
        <f>VLOOKUP(J4779,'Product Details'!B:D,3,0)</f>
        <v>Phones</v>
      </c>
      <c r="M4779" s="6" t="s">
        <v>6542</v>
      </c>
      <c r="N4779" s="2">
        <v>36057</v>
      </c>
      <c r="O4779" s="2">
        <v>34028</v>
      </c>
      <c r="P4779" s="2">
        <v>4</v>
      </c>
      <c r="Q4779" s="7">
        <f>O4779*P4779</f>
        <v>136112</v>
      </c>
      <c r="R4779" s="7">
        <f>N4779*P4779</f>
        <v>144228</v>
      </c>
      <c r="S4779" s="2">
        <v>62</v>
      </c>
      <c r="T4779" s="8">
        <f>R4779+S4779</f>
        <v>144290</v>
      </c>
      <c r="U4779" s="8">
        <f>T4779-Q4779</f>
        <v>8178</v>
      </c>
      <c r="V4779" s="2" t="s">
        <v>30</v>
      </c>
      <c r="W4779" s="31">
        <f>IF(T4779&lt;5000,T4779*2%,IF(T4779&lt;25000,T4779*5%,IF(T4779&lt;50000,T4779*7%,IF(T4779&lt;100000,T4779*9%,IF(T4779&lt;250000,T4779*12%,T4779*15%)))))</f>
        <v>17314.8</v>
      </c>
    </row>
    <row r="4780" spans="1:23" x14ac:dyDescent="0.3">
      <c r="A4780" s="2" t="s">
        <v>2356</v>
      </c>
      <c r="B4780" s="4">
        <v>43524</v>
      </c>
      <c r="C4780" s="4">
        <v>43526</v>
      </c>
      <c r="D4780" s="2" t="s">
        <v>35</v>
      </c>
      <c r="E4780" s="2" t="s">
        <v>43</v>
      </c>
      <c r="F4780" s="2" t="s">
        <v>2154</v>
      </c>
      <c r="G4780" s="5" t="str">
        <f>VLOOKUP(F4780,'Customer Info'!A:B,2,0)</f>
        <v>Emily</v>
      </c>
      <c r="H4780" s="5" t="str">
        <f>VLOOKUP(F4780,'Customer Info'!A:C,3,0)</f>
        <v>Ducich</v>
      </c>
      <c r="I4780" s="5" t="str">
        <f>VLOOKUP(F4780,'Customer Info'!A:E,5,0)</f>
        <v>Lohne</v>
      </c>
      <c r="J4780" s="2" t="s">
        <v>89</v>
      </c>
      <c r="K4780" s="6" t="str">
        <f>VLOOKUP(J4780,'Product Details'!B:C,2,0)</f>
        <v>Office_Supplies</v>
      </c>
      <c r="L4780" s="6" t="str">
        <f>VLOOKUP(J4780,'Product Details'!B:D,3,0)</f>
        <v>Paper</v>
      </c>
      <c r="M4780" s="6" t="s">
        <v>6568</v>
      </c>
      <c r="N4780" s="2">
        <v>29378</v>
      </c>
      <c r="O4780" s="2">
        <v>26912</v>
      </c>
      <c r="P4780" s="2">
        <v>5</v>
      </c>
      <c r="Q4780" s="7">
        <f>O4780*P4780</f>
        <v>134560</v>
      </c>
      <c r="R4780" s="7">
        <f>N4780*P4780</f>
        <v>146890</v>
      </c>
      <c r="S4780" s="2">
        <v>100</v>
      </c>
      <c r="T4780" s="8">
        <f>R4780+S4780</f>
        <v>146990</v>
      </c>
      <c r="U4780" s="8">
        <f>T4780-Q4780</f>
        <v>12430</v>
      </c>
      <c r="V4780" s="2" t="s">
        <v>71</v>
      </c>
      <c r="W4780" s="31">
        <f>IF(T4780&lt;5000,T4780*2%,IF(T4780&lt;25000,T4780*5%,IF(T4780&lt;50000,T4780*7%,IF(T4780&lt;100000,T4780*9%,IF(T4780&lt;250000,T4780*12%,T4780*15%)))))</f>
        <v>17638.8</v>
      </c>
    </row>
    <row r="4781" spans="1:23" x14ac:dyDescent="0.3">
      <c r="A4781" s="2" t="s">
        <v>4464</v>
      </c>
      <c r="B4781" s="4">
        <v>43469</v>
      </c>
      <c r="C4781" s="4">
        <v>43469</v>
      </c>
      <c r="D4781" s="2" t="s">
        <v>35</v>
      </c>
      <c r="E4781" s="2" t="s">
        <v>29</v>
      </c>
      <c r="F4781" s="2" t="s">
        <v>333</v>
      </c>
      <c r="G4781" s="5" t="str">
        <f>VLOOKUP(F4781,'Customer Info'!A:B,2,0)</f>
        <v>Maureen</v>
      </c>
      <c r="H4781" s="5" t="str">
        <f>VLOOKUP(F4781,'Customer Info'!A:C,3,0)</f>
        <v>Fritzler</v>
      </c>
      <c r="I4781" s="5" t="str">
        <f>VLOOKUP(F4781,'Customer Info'!A:E,5,0)</f>
        <v>BadenBaden</v>
      </c>
      <c r="J4781" s="2" t="s">
        <v>912</v>
      </c>
      <c r="K4781" s="6" t="str">
        <f>VLOOKUP(J4781,'Product Details'!B:C,2,0)</f>
        <v>Office_Supplies</v>
      </c>
      <c r="L4781" s="6" t="str">
        <f>VLOOKUP(J4781,'Product Details'!B:D,3,0)</f>
        <v>Appliances</v>
      </c>
      <c r="M4781" s="6" t="s">
        <v>6455</v>
      </c>
      <c r="N4781" s="2">
        <v>29378</v>
      </c>
      <c r="O4781" s="2">
        <v>26912</v>
      </c>
      <c r="P4781" s="2">
        <v>5</v>
      </c>
      <c r="Q4781" s="7">
        <f>O4781*P4781</f>
        <v>134560</v>
      </c>
      <c r="R4781" s="7">
        <f>N4781*P4781</f>
        <v>146890</v>
      </c>
      <c r="S4781" s="2">
        <v>34</v>
      </c>
      <c r="T4781" s="8">
        <f>R4781+S4781</f>
        <v>146924</v>
      </c>
      <c r="U4781" s="8">
        <f>T4781-Q4781</f>
        <v>12364</v>
      </c>
      <c r="V4781" s="2" t="s">
        <v>33</v>
      </c>
      <c r="W4781" s="31">
        <f>IF(T4781&lt;5000,T4781*2%,IF(T4781&lt;25000,T4781*5%,IF(T4781&lt;50000,T4781*7%,IF(T4781&lt;100000,T4781*9%,IF(T4781&lt;250000,T4781*12%,T4781*15%)))))</f>
        <v>17630.88</v>
      </c>
    </row>
    <row r="4782" spans="1:23" x14ac:dyDescent="0.3">
      <c r="A4782" s="2" t="s">
        <v>4238</v>
      </c>
      <c r="B4782" s="4">
        <v>43156</v>
      </c>
      <c r="C4782" s="4">
        <v>43157</v>
      </c>
      <c r="D4782" s="2" t="s">
        <v>35</v>
      </c>
      <c r="E4782" s="2" t="s">
        <v>43</v>
      </c>
      <c r="F4782" s="2" t="s">
        <v>139</v>
      </c>
      <c r="G4782" s="5" t="str">
        <f>VLOOKUP(F4782,'Customer Info'!A:B,2,0)</f>
        <v>Dana</v>
      </c>
      <c r="H4782" s="5" t="str">
        <f>VLOOKUP(F4782,'Customer Info'!A:C,3,0)</f>
        <v>Kaydos</v>
      </c>
      <c r="I4782" s="5" t="str">
        <f>VLOOKUP(F4782,'Customer Info'!A:E,5,0)</f>
        <v>Nagercoil</v>
      </c>
      <c r="J4782" s="2" t="s">
        <v>180</v>
      </c>
      <c r="K4782" s="6" t="str">
        <f>VLOOKUP(J4782,'Product Details'!B:C,2,0)</f>
        <v>Furniture</v>
      </c>
      <c r="L4782" s="6" t="str">
        <f>VLOOKUP(J4782,'Product Details'!B:D,3,0)</f>
        <v>Tables</v>
      </c>
      <c r="M4782" s="6" t="s">
        <v>6497</v>
      </c>
      <c r="N4782" s="2">
        <v>24662</v>
      </c>
      <c r="O4782" s="2">
        <v>23061</v>
      </c>
      <c r="P4782" s="2">
        <v>6</v>
      </c>
      <c r="Q4782" s="7">
        <f>O4782*P4782</f>
        <v>138366</v>
      </c>
      <c r="R4782" s="7">
        <f>N4782*P4782</f>
        <v>147972</v>
      </c>
      <c r="S4782" s="2">
        <v>93</v>
      </c>
      <c r="T4782" s="8">
        <f>R4782+S4782</f>
        <v>148065</v>
      </c>
      <c r="U4782" s="8">
        <f>T4782-Q4782</f>
        <v>9699</v>
      </c>
      <c r="V4782" s="2" t="s">
        <v>33</v>
      </c>
      <c r="W4782" s="31">
        <f>IF(T4782&lt;5000,T4782*2%,IF(T4782&lt;25000,T4782*5%,IF(T4782&lt;50000,T4782*7%,IF(T4782&lt;100000,T4782*9%,IF(T4782&lt;250000,T4782*12%,T4782*15%)))))</f>
        <v>17767.8</v>
      </c>
    </row>
    <row r="4783" spans="1:23" x14ac:dyDescent="0.3">
      <c r="A4783" s="2" t="s">
        <v>5371</v>
      </c>
      <c r="B4783" s="4">
        <v>44195</v>
      </c>
      <c r="C4783" s="4">
        <v>44197</v>
      </c>
      <c r="D4783" s="2" t="s">
        <v>35</v>
      </c>
      <c r="E4783" s="2" t="s">
        <v>91</v>
      </c>
      <c r="F4783" s="2" t="s">
        <v>254</v>
      </c>
      <c r="G4783" s="5" t="str">
        <f>VLOOKUP(F4783,'Customer Info'!A:B,2,0)</f>
        <v>Patricia</v>
      </c>
      <c r="H4783" s="5" t="str">
        <f>VLOOKUP(F4783,'Customer Info'!A:C,3,0)</f>
        <v>Hirasaki</v>
      </c>
      <c r="I4783" s="5" t="str">
        <f>VLOOKUP(F4783,'Customer Info'!A:E,5,0)</f>
        <v>Pimpri</v>
      </c>
      <c r="J4783" s="2" t="s">
        <v>373</v>
      </c>
      <c r="K4783" s="6" t="str">
        <f>VLOOKUP(J4783,'Product Details'!B:C,2,0)</f>
        <v>Furniture</v>
      </c>
      <c r="L4783" s="6" t="str">
        <f>VLOOKUP(J4783,'Product Details'!B:D,3,0)</f>
        <v>Chairs</v>
      </c>
      <c r="M4783" s="6" t="s">
        <v>6518</v>
      </c>
      <c r="N4783" s="2">
        <v>21143</v>
      </c>
      <c r="O4783" s="2">
        <v>18848</v>
      </c>
      <c r="P4783" s="2">
        <v>7</v>
      </c>
      <c r="Q4783" s="7">
        <f>O4783*P4783</f>
        <v>131936</v>
      </c>
      <c r="R4783" s="7">
        <f>N4783*P4783</f>
        <v>148001</v>
      </c>
      <c r="S4783" s="2">
        <v>88</v>
      </c>
      <c r="T4783" s="8">
        <f>R4783+S4783</f>
        <v>148089</v>
      </c>
      <c r="U4783" s="8">
        <f>T4783-Q4783</f>
        <v>16153</v>
      </c>
      <c r="V4783" s="2" t="s">
        <v>30</v>
      </c>
      <c r="W4783" s="31">
        <f>IF(T4783&lt;5000,T4783*2%,IF(T4783&lt;25000,T4783*5%,IF(T4783&lt;50000,T4783*7%,IF(T4783&lt;100000,T4783*9%,IF(T4783&lt;250000,T4783*12%,T4783*15%)))))</f>
        <v>17770.68</v>
      </c>
    </row>
    <row r="4784" spans="1:23" x14ac:dyDescent="0.3">
      <c r="A4784" s="2" t="s">
        <v>1706</v>
      </c>
      <c r="B4784" s="4">
        <v>44020</v>
      </c>
      <c r="C4784" s="4">
        <v>44021</v>
      </c>
      <c r="D4784" s="2" t="s">
        <v>35</v>
      </c>
      <c r="E4784" s="2" t="s">
        <v>36</v>
      </c>
      <c r="F4784" s="2" t="s">
        <v>209</v>
      </c>
      <c r="G4784" s="5" t="str">
        <f>VLOOKUP(F4784,'Customer Info'!A:B,2,0)</f>
        <v>Sheri</v>
      </c>
      <c r="H4784" s="5" t="str">
        <f>VLOOKUP(F4784,'Customer Info'!A:C,3,0)</f>
        <v>Gordon</v>
      </c>
      <c r="I4784" s="5" t="str">
        <f>VLOOKUP(F4784,'Customer Info'!A:E,5,0)</f>
        <v>Bogor</v>
      </c>
      <c r="J4784" s="2" t="s">
        <v>336</v>
      </c>
      <c r="K4784" s="6" t="str">
        <f>VLOOKUP(J4784,'Product Details'!B:C,2,0)</f>
        <v>Technology</v>
      </c>
      <c r="L4784" s="6" t="str">
        <f>VLOOKUP(J4784,'Product Details'!B:D,3,0)</f>
        <v>Phones</v>
      </c>
      <c r="M4784" s="6" t="s">
        <v>6433</v>
      </c>
      <c r="N4784" s="2">
        <v>37949</v>
      </c>
      <c r="O4784" s="2">
        <v>34816</v>
      </c>
      <c r="P4784" s="2">
        <v>4</v>
      </c>
      <c r="Q4784" s="7">
        <f>O4784*P4784</f>
        <v>139264</v>
      </c>
      <c r="R4784" s="7">
        <f>N4784*P4784</f>
        <v>151796</v>
      </c>
      <c r="S4784" s="2">
        <v>68</v>
      </c>
      <c r="T4784" s="8">
        <f>R4784+S4784</f>
        <v>151864</v>
      </c>
      <c r="U4784" s="8">
        <f>T4784-Q4784</f>
        <v>12600</v>
      </c>
      <c r="V4784" s="2" t="s">
        <v>33</v>
      </c>
      <c r="W4784" s="31">
        <f>IF(T4784&lt;5000,T4784*2%,IF(T4784&lt;25000,T4784*5%,IF(T4784&lt;50000,T4784*7%,IF(T4784&lt;100000,T4784*9%,IF(T4784&lt;250000,T4784*12%,T4784*15%)))))</f>
        <v>18223.68</v>
      </c>
    </row>
    <row r="4785" spans="1:24" x14ac:dyDescent="0.3">
      <c r="A4785" s="2" t="s">
        <v>4483</v>
      </c>
      <c r="B4785" s="4">
        <v>43500</v>
      </c>
      <c r="C4785" s="4">
        <v>43500</v>
      </c>
      <c r="D4785" s="2" t="s">
        <v>35</v>
      </c>
      <c r="E4785" s="2" t="s">
        <v>68</v>
      </c>
      <c r="F4785" s="2" t="s">
        <v>814</v>
      </c>
      <c r="G4785" s="5" t="str">
        <f>VLOOKUP(F4785,'Customer Info'!A:B,2,0)</f>
        <v>Philisse</v>
      </c>
      <c r="H4785" s="5" t="str">
        <f>VLOOKUP(F4785,'Customer Info'!A:C,3,0)</f>
        <v>Overcash</v>
      </c>
      <c r="I4785" s="5" t="str">
        <f>VLOOKUP(F4785,'Customer Info'!A:E,5,0)</f>
        <v>Devonport</v>
      </c>
      <c r="J4785" s="2" t="s">
        <v>99</v>
      </c>
      <c r="K4785" s="6" t="str">
        <f>VLOOKUP(J4785,'Product Details'!B:C,2,0)</f>
        <v>Office_Supplies</v>
      </c>
      <c r="L4785" s="6" t="str">
        <f>VLOOKUP(J4785,'Product Details'!B:D,3,0)</f>
        <v>Art</v>
      </c>
      <c r="M4785" s="6" t="s">
        <v>6533</v>
      </c>
      <c r="N4785" s="2">
        <v>39095</v>
      </c>
      <c r="O4785" s="2">
        <v>35516</v>
      </c>
      <c r="P4785" s="2">
        <v>4</v>
      </c>
      <c r="Q4785" s="7">
        <f>O4785*P4785</f>
        <v>142064</v>
      </c>
      <c r="R4785" s="7">
        <f>N4785*P4785</f>
        <v>156380</v>
      </c>
      <c r="S4785" s="2">
        <v>98</v>
      </c>
      <c r="T4785" s="8">
        <f>R4785+S4785</f>
        <v>156478</v>
      </c>
      <c r="U4785" s="8">
        <f>T4785-Q4785</f>
        <v>14414</v>
      </c>
      <c r="V4785" s="2" t="s">
        <v>33</v>
      </c>
      <c r="W4785" s="31">
        <f>IF(T4785&lt;5000,T4785*2%,IF(T4785&lt;25000,T4785*5%,IF(T4785&lt;50000,T4785*7%,IF(T4785&lt;100000,T4785*9%,IF(T4785&lt;250000,T4785*12%,T4785*15%)))))</f>
        <v>18777.36</v>
      </c>
    </row>
    <row r="4786" spans="1:24" x14ac:dyDescent="0.3">
      <c r="A4786" s="2" t="s">
        <v>2258</v>
      </c>
      <c r="B4786" s="4">
        <v>43439</v>
      </c>
      <c r="C4786" s="4">
        <v>43441</v>
      </c>
      <c r="D4786" s="2" t="s">
        <v>35</v>
      </c>
      <c r="E4786" s="2" t="s">
        <v>36</v>
      </c>
      <c r="F4786" s="2" t="s">
        <v>1785</v>
      </c>
      <c r="G4786" s="5" t="str">
        <f>VLOOKUP(F4786,'Customer Info'!A:B,2,0)</f>
        <v>Linda</v>
      </c>
      <c r="H4786" s="5" t="str">
        <f>VLOOKUP(F4786,'Customer Info'!A:C,3,0)</f>
        <v>Southworth</v>
      </c>
      <c r="I4786" s="5" t="str">
        <f>VLOOKUP(F4786,'Customer Info'!A:E,5,0)</f>
        <v>Brisbane</v>
      </c>
      <c r="J4786" s="2" t="s">
        <v>5</v>
      </c>
      <c r="K4786" s="6" t="str">
        <f>VLOOKUP(J4786,'Product Details'!B:C,2,0)</f>
        <v>Furniture</v>
      </c>
      <c r="L4786" s="6" t="str">
        <f>VLOOKUP(J4786,'Product Details'!B:D,3,0)</f>
        <v>Furnishings</v>
      </c>
      <c r="M4786" s="6" t="s">
        <v>6549</v>
      </c>
      <c r="N4786" s="2">
        <v>39095</v>
      </c>
      <c r="O4786" s="2">
        <v>35516</v>
      </c>
      <c r="P4786" s="2">
        <v>4</v>
      </c>
      <c r="Q4786" s="7">
        <f>O4786*P4786</f>
        <v>142064</v>
      </c>
      <c r="R4786" s="7">
        <f>N4786*P4786</f>
        <v>156380</v>
      </c>
      <c r="S4786" s="2">
        <v>52</v>
      </c>
      <c r="T4786" s="8">
        <f>R4786+S4786</f>
        <v>156432</v>
      </c>
      <c r="U4786" s="8">
        <f>T4786-Q4786</f>
        <v>14368</v>
      </c>
      <c r="V4786" s="2" t="s">
        <v>63</v>
      </c>
      <c r="W4786" s="31">
        <f>IF(T4786&lt;5000,T4786*2%,IF(T4786&lt;25000,T4786*5%,IF(T4786&lt;50000,T4786*7%,IF(T4786&lt;100000,T4786*9%,IF(T4786&lt;250000,T4786*12%,T4786*15%)))))</f>
        <v>18771.84</v>
      </c>
    </row>
    <row r="4787" spans="1:24" x14ac:dyDescent="0.3">
      <c r="A4787" s="2" t="s">
        <v>2306</v>
      </c>
      <c r="B4787" s="4">
        <v>43574</v>
      </c>
      <c r="C4787" s="4">
        <v>43574</v>
      </c>
      <c r="D4787" s="2" t="s">
        <v>35</v>
      </c>
      <c r="E4787" s="2" t="s">
        <v>91</v>
      </c>
      <c r="F4787" s="2" t="s">
        <v>1284</v>
      </c>
      <c r="G4787" s="5" t="str">
        <f>VLOOKUP(F4787,'Customer Info'!A:B,2,0)</f>
        <v>Art</v>
      </c>
      <c r="H4787" s="5" t="str">
        <f>VLOOKUP(F4787,'Customer Info'!A:C,3,0)</f>
        <v>Foster</v>
      </c>
      <c r="I4787" s="5" t="str">
        <f>VLOOKUP(F4787,'Customer Info'!A:E,5,0)</f>
        <v>Devonport</v>
      </c>
      <c r="J4787" s="2" t="s">
        <v>108</v>
      </c>
      <c r="K4787" s="6" t="str">
        <f>VLOOKUP(J4787,'Product Details'!B:C,2,0)</f>
        <v>Furniture</v>
      </c>
      <c r="L4787" s="6" t="str">
        <f>VLOOKUP(J4787,'Product Details'!B:D,3,0)</f>
        <v>Bookcases</v>
      </c>
      <c r="M4787" s="6" t="s">
        <v>6454</v>
      </c>
      <c r="N4787" s="2">
        <v>27691</v>
      </c>
      <c r="O4787" s="2">
        <v>25616</v>
      </c>
      <c r="P4787" s="2">
        <v>6</v>
      </c>
      <c r="Q4787" s="7">
        <f>O4787*P4787</f>
        <v>153696</v>
      </c>
      <c r="R4787" s="7">
        <f>N4787*P4787</f>
        <v>166146</v>
      </c>
      <c r="S4787" s="2">
        <v>82</v>
      </c>
      <c r="T4787" s="8">
        <f>R4787+S4787</f>
        <v>166228</v>
      </c>
      <c r="U4787" s="8">
        <f>T4787-Q4787</f>
        <v>12532</v>
      </c>
      <c r="V4787" s="2" t="s">
        <v>30</v>
      </c>
      <c r="W4787" s="31">
        <f>IF(T4787&lt;5000,T4787*2%,IF(T4787&lt;25000,T4787*5%,IF(T4787&lt;50000,T4787*7%,IF(T4787&lt;100000,T4787*9%,IF(T4787&lt;250000,T4787*12%,T4787*15%)))))</f>
        <v>19947.36</v>
      </c>
    </row>
    <row r="4788" spans="1:24" x14ac:dyDescent="0.3">
      <c r="A4788" s="2" t="s">
        <v>2471</v>
      </c>
      <c r="B4788" s="4">
        <v>43808</v>
      </c>
      <c r="C4788" s="4">
        <v>43808</v>
      </c>
      <c r="D4788" s="2" t="s">
        <v>35</v>
      </c>
      <c r="E4788" s="2" t="s">
        <v>68</v>
      </c>
      <c r="F4788" s="2" t="s">
        <v>1151</v>
      </c>
      <c r="G4788" s="5" t="str">
        <f>VLOOKUP(F4788,'Customer Info'!A:B,2,0)</f>
        <v>Ralph</v>
      </c>
      <c r="H4788" s="5" t="str">
        <f>VLOOKUP(F4788,'Customer Info'!A:C,3,0)</f>
        <v>Arnett</v>
      </c>
      <c r="I4788" s="5" t="str">
        <f>VLOOKUP(F4788,'Customer Info'!A:E,5,0)</f>
        <v>Wolfsburg</v>
      </c>
      <c r="J4788" s="2" t="s">
        <v>912</v>
      </c>
      <c r="K4788" s="6" t="str">
        <f>VLOOKUP(J4788,'Product Details'!B:C,2,0)</f>
        <v>Office_Supplies</v>
      </c>
      <c r="L4788" s="6" t="str">
        <f>VLOOKUP(J4788,'Product Details'!B:D,3,0)</f>
        <v>Appliances</v>
      </c>
      <c r="M4788" s="6" t="s">
        <v>6455</v>
      </c>
      <c r="N4788" s="2">
        <v>27691</v>
      </c>
      <c r="O4788" s="2">
        <v>25616</v>
      </c>
      <c r="P4788" s="2">
        <v>6</v>
      </c>
      <c r="Q4788" s="7">
        <f>O4788*P4788</f>
        <v>153696</v>
      </c>
      <c r="R4788" s="7">
        <f>N4788*P4788</f>
        <v>166146</v>
      </c>
      <c r="S4788" s="2">
        <v>57</v>
      </c>
      <c r="T4788" s="8">
        <f>R4788+S4788</f>
        <v>166203</v>
      </c>
      <c r="U4788" s="8">
        <f>T4788-Q4788</f>
        <v>12507</v>
      </c>
      <c r="V4788" s="2" t="s">
        <v>63</v>
      </c>
      <c r="W4788" s="31">
        <f>IF(T4788&lt;5000,T4788*2%,IF(T4788&lt;25000,T4788*5%,IF(T4788&lt;50000,T4788*7%,IF(T4788&lt;100000,T4788*9%,IF(T4788&lt;250000,T4788*12%,T4788*15%)))))</f>
        <v>19944.36</v>
      </c>
    </row>
    <row r="4789" spans="1:24" x14ac:dyDescent="0.3">
      <c r="A4789" s="2" t="s">
        <v>2216</v>
      </c>
      <c r="B4789" s="4">
        <v>43245</v>
      </c>
      <c r="C4789" s="4">
        <v>43246</v>
      </c>
      <c r="D4789" s="2" t="s">
        <v>35</v>
      </c>
      <c r="E4789" s="2" t="s">
        <v>36</v>
      </c>
      <c r="F4789" s="2" t="s">
        <v>773</v>
      </c>
      <c r="G4789" s="5" t="str">
        <f>VLOOKUP(F4789,'Customer Info'!A:B,2,0)</f>
        <v>Tony</v>
      </c>
      <c r="H4789" s="5" t="str">
        <f>VLOOKUP(F4789,'Customer Info'!A:C,3,0)</f>
        <v>Sayre</v>
      </c>
      <c r="I4789" s="5" t="str">
        <f>VLOOKUP(F4789,'Customer Info'!A:E,5,0)</f>
        <v>Wafangdian</v>
      </c>
      <c r="J4789" s="2" t="s">
        <v>211</v>
      </c>
      <c r="K4789" s="6" t="str">
        <f>VLOOKUP(J4789,'Product Details'!B:C,2,0)</f>
        <v>Furniture</v>
      </c>
      <c r="L4789" s="6" t="str">
        <f>VLOOKUP(J4789,'Product Details'!B:D,3,0)</f>
        <v>Bookcases</v>
      </c>
      <c r="M4789" s="6" t="s">
        <v>6530</v>
      </c>
      <c r="N4789" s="2">
        <v>28522</v>
      </c>
      <c r="O4789" s="2">
        <v>26384</v>
      </c>
      <c r="P4789" s="2">
        <v>6</v>
      </c>
      <c r="Q4789" s="7">
        <f>O4789*P4789</f>
        <v>158304</v>
      </c>
      <c r="R4789" s="7">
        <f>N4789*P4789</f>
        <v>171132</v>
      </c>
      <c r="S4789" s="2">
        <v>96</v>
      </c>
      <c r="T4789" s="8">
        <f>R4789+S4789</f>
        <v>171228</v>
      </c>
      <c r="U4789" s="8">
        <f>T4789-Q4789</f>
        <v>12924</v>
      </c>
      <c r="V4789" s="2" t="s">
        <v>33</v>
      </c>
      <c r="W4789" s="31">
        <f>IF(T4789&lt;5000,T4789*2%,IF(T4789&lt;25000,T4789*5%,IF(T4789&lt;50000,T4789*7%,IF(T4789&lt;100000,T4789*9%,IF(T4789&lt;250000,T4789*12%,T4789*15%)))))</f>
        <v>20547.36</v>
      </c>
    </row>
    <row r="4790" spans="1:24" x14ac:dyDescent="0.3">
      <c r="A4790" s="2" t="s">
        <v>4909</v>
      </c>
      <c r="B4790" s="4">
        <v>43244</v>
      </c>
      <c r="C4790" s="4">
        <v>43245</v>
      </c>
      <c r="D4790" s="2" t="s">
        <v>35</v>
      </c>
      <c r="E4790" s="2" t="s">
        <v>68</v>
      </c>
      <c r="F4790" s="2" t="s">
        <v>638</v>
      </c>
      <c r="G4790" s="5" t="str">
        <f>VLOOKUP(F4790,'Customer Info'!A:B,2,0)</f>
        <v>Ted</v>
      </c>
      <c r="H4790" s="5" t="str">
        <f>VLOOKUP(F4790,'Customer Info'!A:C,3,0)</f>
        <v>Trevino</v>
      </c>
      <c r="I4790" s="5" t="str">
        <f>VLOOKUP(F4790,'Customer Info'!A:E,5,0)</f>
        <v>Bendigo</v>
      </c>
      <c r="J4790" s="2" t="s">
        <v>503</v>
      </c>
      <c r="K4790" s="6" t="str">
        <f>VLOOKUP(J4790,'Product Details'!B:C,2,0)</f>
        <v>Technology</v>
      </c>
      <c r="L4790" s="6" t="str">
        <f>VLOOKUP(J4790,'Product Details'!B:D,3,0)</f>
        <v>Machines</v>
      </c>
      <c r="M4790" s="6" t="s">
        <v>6540</v>
      </c>
      <c r="N4790" s="2">
        <v>28522</v>
      </c>
      <c r="O4790" s="2">
        <v>26384</v>
      </c>
      <c r="P4790" s="2">
        <v>6</v>
      </c>
      <c r="Q4790" s="7">
        <f>O4790*P4790</f>
        <v>158304</v>
      </c>
      <c r="R4790" s="7">
        <f>N4790*P4790</f>
        <v>171132</v>
      </c>
      <c r="S4790" s="2">
        <v>52</v>
      </c>
      <c r="T4790" s="8">
        <f>R4790+S4790</f>
        <v>171184</v>
      </c>
      <c r="U4790" s="8">
        <f>T4790-Q4790</f>
        <v>12880</v>
      </c>
      <c r="V4790" s="2" t="s">
        <v>63</v>
      </c>
      <c r="W4790" s="31">
        <f>IF(T4790&lt;5000,T4790*2%,IF(T4790&lt;25000,T4790*5%,IF(T4790&lt;50000,T4790*7%,IF(T4790&lt;100000,T4790*9%,IF(T4790&lt;250000,T4790*12%,T4790*15%)))))</f>
        <v>20542.079999999998</v>
      </c>
    </row>
    <row r="4791" spans="1:24" x14ac:dyDescent="0.3">
      <c r="A4791" s="2" t="s">
        <v>5329</v>
      </c>
      <c r="B4791" s="4">
        <v>43843</v>
      </c>
      <c r="C4791" s="4">
        <v>43843</v>
      </c>
      <c r="D4791" s="2" t="s">
        <v>35</v>
      </c>
      <c r="E4791" s="2" t="s">
        <v>48</v>
      </c>
      <c r="F4791" s="2" t="s">
        <v>244</v>
      </c>
      <c r="G4791" s="5" t="str">
        <f>VLOOKUP(F4791,'Customer Info'!A:B,2,0)</f>
        <v>Max</v>
      </c>
      <c r="H4791" s="5" t="str">
        <f>VLOOKUP(F4791,'Customer Info'!A:C,3,0)</f>
        <v>Ludwig</v>
      </c>
      <c r="I4791" s="5" t="str">
        <f>VLOOKUP(F4791,'Customer Info'!A:E,5,0)</f>
        <v>Newcastle</v>
      </c>
      <c r="J4791" s="2" t="s">
        <v>283</v>
      </c>
      <c r="K4791" s="6" t="str">
        <f>VLOOKUP(J4791,'Product Details'!B:C,2,0)</f>
        <v>Furniture</v>
      </c>
      <c r="L4791" s="6" t="str">
        <f>VLOOKUP(J4791,'Product Details'!B:D,3,0)</f>
        <v>Chairs</v>
      </c>
      <c r="M4791" s="6" t="s">
        <v>6490</v>
      </c>
      <c r="N4791" s="2">
        <v>24662</v>
      </c>
      <c r="O4791" s="2">
        <v>23061</v>
      </c>
      <c r="P4791" s="2">
        <v>7</v>
      </c>
      <c r="Q4791" s="7">
        <f>O4791*P4791</f>
        <v>161427</v>
      </c>
      <c r="R4791" s="7">
        <f>N4791*P4791</f>
        <v>172634</v>
      </c>
      <c r="S4791" s="2">
        <v>93</v>
      </c>
      <c r="T4791" s="8">
        <f>R4791+S4791</f>
        <v>172727</v>
      </c>
      <c r="U4791" s="8">
        <f>T4791-Q4791</f>
        <v>11300</v>
      </c>
      <c r="V4791" s="2" t="s">
        <v>33</v>
      </c>
      <c r="W4791" s="31">
        <f>IF(T4791&lt;5000,T4791*2%,IF(T4791&lt;25000,T4791*5%,IF(T4791&lt;50000,T4791*7%,IF(T4791&lt;100000,T4791*9%,IF(T4791&lt;250000,T4791*12%,T4791*15%)))))</f>
        <v>20727.239999999998</v>
      </c>
    </row>
    <row r="4792" spans="1:24" x14ac:dyDescent="0.3">
      <c r="A4792" s="2" t="s">
        <v>940</v>
      </c>
      <c r="B4792" s="4">
        <v>43519</v>
      </c>
      <c r="C4792" s="4">
        <v>43521</v>
      </c>
      <c r="D4792" s="2" t="s">
        <v>35</v>
      </c>
      <c r="E4792" s="2" t="s">
        <v>43</v>
      </c>
      <c r="F4792" s="2" t="s">
        <v>40</v>
      </c>
      <c r="G4792" s="5" t="str">
        <f>VLOOKUP(F4792,'Customer Info'!A:B,2,0)</f>
        <v>Rick</v>
      </c>
      <c r="H4792" s="5" t="str">
        <f>VLOOKUP(F4792,'Customer Info'!A:C,3,0)</f>
        <v>Duston</v>
      </c>
      <c r="I4792" s="5" t="str">
        <f>VLOOKUP(F4792,'Customer Info'!A:E,5,0)</f>
        <v>Bhiwandi</v>
      </c>
      <c r="J4792" s="2" t="s">
        <v>404</v>
      </c>
      <c r="K4792" s="6" t="str">
        <f>VLOOKUP(J4792,'Product Details'!B:C,2,0)</f>
        <v>Furniture</v>
      </c>
      <c r="L4792" s="6" t="str">
        <f>VLOOKUP(J4792,'Product Details'!B:D,3,0)</f>
        <v>Furnishings</v>
      </c>
      <c r="M4792" s="6" t="s">
        <v>6535</v>
      </c>
      <c r="N4792" s="2">
        <v>24662</v>
      </c>
      <c r="O4792" s="2">
        <v>23061</v>
      </c>
      <c r="P4792" s="2">
        <v>7</v>
      </c>
      <c r="Q4792" s="7">
        <f>O4792*P4792</f>
        <v>161427</v>
      </c>
      <c r="R4792" s="7">
        <f>N4792*P4792</f>
        <v>172634</v>
      </c>
      <c r="S4792" s="2">
        <v>41</v>
      </c>
      <c r="T4792" s="8">
        <f>R4792+S4792</f>
        <v>172675</v>
      </c>
      <c r="U4792" s="8">
        <f>T4792-Q4792</f>
        <v>11248</v>
      </c>
      <c r="V4792" s="2" t="s">
        <v>63</v>
      </c>
      <c r="W4792" s="31">
        <f>IF(T4792&lt;5000,T4792*2%,IF(T4792&lt;25000,T4792*5%,IF(T4792&lt;50000,T4792*7%,IF(T4792&lt;100000,T4792*9%,IF(T4792&lt;250000,T4792*12%,T4792*15%)))))</f>
        <v>20721</v>
      </c>
    </row>
    <row r="4793" spans="1:24" x14ac:dyDescent="0.3">
      <c r="A4793" s="2" t="s">
        <v>5187</v>
      </c>
      <c r="B4793" s="4">
        <v>43718</v>
      </c>
      <c r="C4793" s="4">
        <v>43718</v>
      </c>
      <c r="D4793" s="2" t="s">
        <v>35</v>
      </c>
      <c r="E4793" s="2" t="s">
        <v>43</v>
      </c>
      <c r="F4793" s="2" t="s">
        <v>1654</v>
      </c>
      <c r="G4793" s="5" t="str">
        <f>VLOOKUP(F4793,'Customer Info'!A:B,2,0)</f>
        <v>Sarah</v>
      </c>
      <c r="H4793" s="5" t="str">
        <f>VLOOKUP(F4793,'Customer Info'!A:C,3,0)</f>
        <v>Foster</v>
      </c>
      <c r="I4793" s="5" t="str">
        <f>VLOOKUP(F4793,'Customer Info'!A:E,5,0)</f>
        <v>Harbin</v>
      </c>
      <c r="J4793" s="2" t="s">
        <v>137</v>
      </c>
      <c r="K4793" s="6" t="str">
        <f>VLOOKUP(J4793,'Product Details'!B:C,2,0)</f>
        <v>Office_Supplies</v>
      </c>
      <c r="L4793" s="6" t="str">
        <f>VLOOKUP(J4793,'Product Details'!B:D,3,0)</f>
        <v>Supplies</v>
      </c>
      <c r="M4793" s="6" t="s">
        <v>6555</v>
      </c>
      <c r="N4793" s="2">
        <v>29378</v>
      </c>
      <c r="O4793" s="2">
        <v>26912</v>
      </c>
      <c r="P4793" s="2">
        <v>6</v>
      </c>
      <c r="Q4793" s="7">
        <f>O4793*P4793</f>
        <v>161472</v>
      </c>
      <c r="R4793" s="7">
        <f>N4793*P4793</f>
        <v>176268</v>
      </c>
      <c r="S4793" s="2">
        <v>33</v>
      </c>
      <c r="T4793" s="8">
        <f>R4793+S4793</f>
        <v>176301</v>
      </c>
      <c r="U4793" s="8">
        <f>T4793-Q4793</f>
        <v>14829</v>
      </c>
      <c r="V4793" s="2" t="s">
        <v>63</v>
      </c>
      <c r="W4793" s="31">
        <f>IF(T4793&lt;5000,T4793*2%,IF(T4793&lt;25000,T4793*5%,IF(T4793&lt;50000,T4793*7%,IF(T4793&lt;100000,T4793*9%,IF(T4793&lt;250000,T4793*12%,T4793*15%)))))</f>
        <v>21156.12</v>
      </c>
    </row>
    <row r="4794" spans="1:24" x14ac:dyDescent="0.3">
      <c r="A4794" s="2" t="s">
        <v>4845</v>
      </c>
      <c r="B4794" s="4">
        <v>43186</v>
      </c>
      <c r="C4794" s="4">
        <v>43188</v>
      </c>
      <c r="D4794" s="2" t="s">
        <v>35</v>
      </c>
      <c r="E4794" s="2" t="s">
        <v>36</v>
      </c>
      <c r="F4794" s="2" t="s">
        <v>757</v>
      </c>
      <c r="G4794" s="5" t="str">
        <f>VLOOKUP(F4794,'Customer Info'!A:B,2,0)</f>
        <v>Deirdre</v>
      </c>
      <c r="H4794" s="5" t="str">
        <f>VLOOKUP(F4794,'Customer Info'!A:C,3,0)</f>
        <v>Greer</v>
      </c>
      <c r="I4794" s="5" t="str">
        <f>VLOOKUP(F4794,'Customer Info'!A:E,5,0)</f>
        <v>Bandung</v>
      </c>
      <c r="J4794" s="2" t="s">
        <v>283</v>
      </c>
      <c r="K4794" s="6" t="str">
        <f>VLOOKUP(J4794,'Product Details'!B:C,2,0)</f>
        <v>Furniture</v>
      </c>
      <c r="L4794" s="6" t="str">
        <f>VLOOKUP(J4794,'Product Details'!B:D,3,0)</f>
        <v>Chairs</v>
      </c>
      <c r="M4794" s="6" t="s">
        <v>6490</v>
      </c>
      <c r="N4794" s="2">
        <v>25658</v>
      </c>
      <c r="O4794" s="2">
        <v>24466</v>
      </c>
      <c r="P4794" s="2">
        <v>7</v>
      </c>
      <c r="Q4794" s="7">
        <f>O4794*P4794</f>
        <v>171262</v>
      </c>
      <c r="R4794" s="7">
        <f>N4794*P4794</f>
        <v>179606</v>
      </c>
      <c r="S4794" s="2">
        <v>94</v>
      </c>
      <c r="T4794" s="8">
        <f>R4794+S4794</f>
        <v>179700</v>
      </c>
      <c r="U4794" s="8">
        <f>T4794-Q4794</f>
        <v>8438</v>
      </c>
      <c r="V4794" s="2" t="s">
        <v>33</v>
      </c>
      <c r="W4794" s="31">
        <f>IF(T4794&lt;5000,T4794*2%,IF(T4794&lt;25000,T4794*5%,IF(T4794&lt;50000,T4794*7%,IF(T4794&lt;100000,T4794*9%,IF(T4794&lt;250000,T4794*12%,T4794*15%)))))</f>
        <v>21564</v>
      </c>
    </row>
    <row r="4795" spans="1:24" x14ac:dyDescent="0.3">
      <c r="A4795" s="2" t="s">
        <v>1773</v>
      </c>
      <c r="B4795" s="4">
        <v>44040</v>
      </c>
      <c r="C4795" s="4">
        <v>44041</v>
      </c>
      <c r="D4795" s="2" t="s">
        <v>35</v>
      </c>
      <c r="E4795" s="2" t="s">
        <v>68</v>
      </c>
      <c r="F4795" s="2" t="s">
        <v>1574</v>
      </c>
      <c r="G4795" s="5" t="str">
        <f>VLOOKUP(F4795,'Customer Info'!A:B,2,0)</f>
        <v>Max</v>
      </c>
      <c r="H4795" s="5" t="str">
        <f>VLOOKUP(F4795,'Customer Info'!A:C,3,0)</f>
        <v>Ludwig</v>
      </c>
      <c r="I4795" s="5" t="str">
        <f>VLOOKUP(F4795,'Customer Info'!A:E,5,0)</f>
        <v>Cirebon</v>
      </c>
      <c r="J4795" s="2" t="s">
        <v>316</v>
      </c>
      <c r="K4795" s="6" t="str">
        <f>VLOOKUP(J4795,'Product Details'!B:C,2,0)</f>
        <v>Technology</v>
      </c>
      <c r="L4795" s="6" t="str">
        <f>VLOOKUP(J4795,'Product Details'!B:D,3,0)</f>
        <v>Accessories</v>
      </c>
      <c r="M4795" s="6" t="s">
        <v>6430</v>
      </c>
      <c r="N4795" s="2">
        <v>36057</v>
      </c>
      <c r="O4795" s="2">
        <v>34028</v>
      </c>
      <c r="P4795" s="2">
        <v>5</v>
      </c>
      <c r="Q4795" s="7">
        <f>O4795*P4795</f>
        <v>170140</v>
      </c>
      <c r="R4795" s="7">
        <f>N4795*P4795</f>
        <v>180285</v>
      </c>
      <c r="S4795" s="2">
        <v>62</v>
      </c>
      <c r="T4795" s="8">
        <f>R4795+S4795</f>
        <v>180347</v>
      </c>
      <c r="U4795" s="8">
        <f>T4795-Q4795</f>
        <v>10207</v>
      </c>
      <c r="V4795" s="2" t="s">
        <v>63</v>
      </c>
      <c r="W4795" s="31">
        <f>IF(T4795&lt;5000,T4795*2%,IF(T4795&lt;25000,T4795*5%,IF(T4795&lt;50000,T4795*7%,IF(T4795&lt;100000,T4795*9%,IF(T4795&lt;250000,T4795*12%,T4795*15%)))))</f>
        <v>21641.64</v>
      </c>
    </row>
    <row r="4796" spans="1:24" x14ac:dyDescent="0.3">
      <c r="A4796" s="2" t="s">
        <v>2072</v>
      </c>
      <c r="B4796" s="4">
        <v>43357</v>
      </c>
      <c r="C4796" s="4">
        <v>43357</v>
      </c>
      <c r="D4796" s="2" t="s">
        <v>35</v>
      </c>
      <c r="E4796" s="2" t="s">
        <v>48</v>
      </c>
      <c r="F4796" s="2" t="s">
        <v>174</v>
      </c>
      <c r="G4796" s="5" t="str">
        <f>VLOOKUP(F4796,'Customer Info'!A:B,2,0)</f>
        <v>Laurel</v>
      </c>
      <c r="H4796" s="5" t="str">
        <f>VLOOKUP(F4796,'Customer Info'!A:C,3,0)</f>
        <v>Workman</v>
      </c>
      <c r="I4796" s="5" t="str">
        <f>VLOOKUP(F4796,'Customer Info'!A:E,5,0)</f>
        <v>Dongguan</v>
      </c>
      <c r="J4796" s="2" t="s">
        <v>1224</v>
      </c>
      <c r="K4796" s="6" t="str">
        <f>VLOOKUP(J4796,'Product Details'!B:C,2,0)</f>
        <v>Office_Supplies</v>
      </c>
      <c r="L4796" s="6" t="str">
        <f>VLOOKUP(J4796,'Product Details'!B:D,3,0)</f>
        <v>Labels</v>
      </c>
      <c r="M4796" s="6" t="s">
        <v>6466</v>
      </c>
      <c r="N4796" s="2">
        <v>37949</v>
      </c>
      <c r="O4796" s="2">
        <v>34816</v>
      </c>
      <c r="P4796" s="2">
        <v>5</v>
      </c>
      <c r="Q4796" s="7">
        <f>O4796*P4796</f>
        <v>174080</v>
      </c>
      <c r="R4796" s="7">
        <f>N4796*P4796</f>
        <v>189745</v>
      </c>
      <c r="S4796" s="2">
        <v>82</v>
      </c>
      <c r="T4796" s="8">
        <f>R4796+S4796</f>
        <v>189827</v>
      </c>
      <c r="U4796" s="8">
        <f>T4796-Q4796</f>
        <v>15747</v>
      </c>
      <c r="V4796" s="2" t="s">
        <v>33</v>
      </c>
      <c r="W4796" s="31">
        <f>IF(T4796&lt;5000,T4796*2%,IF(T4796&lt;25000,T4796*5%,IF(T4796&lt;50000,T4796*7%,IF(T4796&lt;100000,T4796*9%,IF(T4796&lt;250000,T4796*12%,T4796*15%)))))</f>
        <v>22779.239999999998</v>
      </c>
    </row>
    <row r="4797" spans="1:24" x14ac:dyDescent="0.3">
      <c r="A4797" s="2" t="s">
        <v>4946</v>
      </c>
      <c r="B4797" s="4">
        <v>43434</v>
      </c>
      <c r="C4797" s="4">
        <v>43436</v>
      </c>
      <c r="D4797" s="2" t="s">
        <v>35</v>
      </c>
      <c r="E4797" s="2" t="s">
        <v>36</v>
      </c>
      <c r="F4797" s="2" t="s">
        <v>742</v>
      </c>
      <c r="G4797" s="5" t="str">
        <f>VLOOKUP(F4797,'Customer Info'!A:B,2,0)</f>
        <v>Rick</v>
      </c>
      <c r="H4797" s="5" t="str">
        <f>VLOOKUP(F4797,'Customer Info'!A:C,3,0)</f>
        <v>Reed</v>
      </c>
      <c r="I4797" s="5" t="str">
        <f>VLOOKUP(F4797,'Customer Info'!A:E,5,0)</f>
        <v>Lucknow</v>
      </c>
      <c r="J4797" s="2" t="s">
        <v>699</v>
      </c>
      <c r="K4797" s="6" t="str">
        <f>VLOOKUP(J4797,'Product Details'!B:C,2,0)</f>
        <v>Technology</v>
      </c>
      <c r="L4797" s="6" t="str">
        <f>VLOOKUP(J4797,'Product Details'!B:D,3,0)</f>
        <v>Accessories</v>
      </c>
      <c r="M4797" s="6" t="s">
        <v>6443</v>
      </c>
      <c r="N4797" s="2">
        <v>38328</v>
      </c>
      <c r="O4797" s="2">
        <v>35164</v>
      </c>
      <c r="P4797" s="2">
        <v>5</v>
      </c>
      <c r="Q4797" s="7">
        <f>O4797*P4797</f>
        <v>175820</v>
      </c>
      <c r="R4797" s="7">
        <f>N4797*P4797</f>
        <v>191640</v>
      </c>
      <c r="S4797" s="2">
        <v>88</v>
      </c>
      <c r="T4797" s="8">
        <f>R4797+S4797</f>
        <v>191728</v>
      </c>
      <c r="U4797" s="8">
        <f>T4797-Q4797</f>
        <v>15908</v>
      </c>
      <c r="V4797" s="2" t="s">
        <v>63</v>
      </c>
      <c r="W4797" s="31">
        <f>IF(T4797&lt;5000,T4797*2%,IF(T4797&lt;25000,T4797*5%,IF(T4797&lt;50000,T4797*7%,IF(T4797&lt;100000,T4797*9%,IF(T4797&lt;250000,T4797*12%,T4797*15%)))))</f>
        <v>23007.360000000001</v>
      </c>
    </row>
    <row r="4798" spans="1:24" x14ac:dyDescent="0.3">
      <c r="A4798" s="2" t="s">
        <v>2851</v>
      </c>
      <c r="B4798" s="4">
        <v>43917</v>
      </c>
      <c r="C4798" s="4">
        <v>43918</v>
      </c>
      <c r="D4798" s="2" t="s">
        <v>35</v>
      </c>
      <c r="E4798" s="2" t="s">
        <v>68</v>
      </c>
      <c r="F4798" s="2" t="s">
        <v>948</v>
      </c>
      <c r="G4798" s="5" t="str">
        <f>VLOOKUP(F4798,'Customer Info'!A:B,2,0)</f>
        <v>Neil</v>
      </c>
      <c r="H4798" s="5" t="str">
        <f>VLOOKUP(F4798,'Customer Info'!A:C,3,0)</f>
        <v>Franzšsisch</v>
      </c>
      <c r="I4798" s="5" t="str">
        <f>VLOOKUP(F4798,'Customer Info'!A:E,5,0)</f>
        <v>Mount Isa</v>
      </c>
      <c r="J4798" s="2" t="s">
        <v>1405</v>
      </c>
      <c r="K4798" s="6" t="str">
        <f>VLOOKUP(J4798,'Product Details'!B:C,2,0)</f>
        <v>Office_Supplies</v>
      </c>
      <c r="L4798" s="6" t="str">
        <f>VLOOKUP(J4798,'Product Details'!B:D,3,0)</f>
        <v>Art</v>
      </c>
      <c r="M4798" s="6" t="s">
        <v>6495</v>
      </c>
      <c r="N4798" s="2">
        <v>39095</v>
      </c>
      <c r="O4798" s="2">
        <v>35516</v>
      </c>
      <c r="P4798" s="2">
        <v>5</v>
      </c>
      <c r="Q4798" s="7">
        <f>O4798*P4798</f>
        <v>177580</v>
      </c>
      <c r="R4798" s="7">
        <f>N4798*P4798</f>
        <v>195475</v>
      </c>
      <c r="S4798" s="2">
        <v>77</v>
      </c>
      <c r="T4798" s="8">
        <f>R4798+S4798</f>
        <v>195552</v>
      </c>
      <c r="U4798" s="8">
        <f>T4798-Q4798</f>
        <v>17972</v>
      </c>
      <c r="V4798" s="2" t="s">
        <v>63</v>
      </c>
      <c r="W4798" s="31">
        <f>IF(T4798&lt;5000,T4798*2%,IF(T4798&lt;25000,T4798*5%,IF(T4798&lt;50000,T4798*7%,IF(T4798&lt;100000,T4798*9%,IF(T4798&lt;250000,T4798*12%,T4798*15%)))))</f>
        <v>23466.239999999998</v>
      </c>
    </row>
    <row r="4799" spans="1:24" x14ac:dyDescent="0.3">
      <c r="A4799" s="2" t="s">
        <v>3741</v>
      </c>
      <c r="B4799" s="4">
        <v>43889</v>
      </c>
      <c r="C4799" s="4">
        <v>43891</v>
      </c>
      <c r="D4799" s="2" t="s">
        <v>35</v>
      </c>
      <c r="E4799" s="2" t="s">
        <v>36</v>
      </c>
      <c r="F4799" s="2" t="s">
        <v>882</v>
      </c>
      <c r="G4799" s="5" t="str">
        <f>VLOOKUP(F4799,'Customer Info'!A:B,2,0)</f>
        <v>Jim</v>
      </c>
      <c r="H4799" s="5" t="str">
        <f>VLOOKUP(F4799,'Customer Info'!A:C,3,0)</f>
        <v>Epp</v>
      </c>
      <c r="I4799" s="5" t="str">
        <f>VLOOKUP(F4799,'Customer Info'!A:E,5,0)</f>
        <v>Qingdao</v>
      </c>
      <c r="J4799" s="2" t="s">
        <v>319</v>
      </c>
      <c r="K4799" s="6" t="str">
        <f>VLOOKUP(J4799,'Product Details'!B:C,2,0)</f>
        <v>Technology</v>
      </c>
      <c r="L4799" s="6" t="str">
        <f>VLOOKUP(J4799,'Product Details'!B:D,3,0)</f>
        <v>Accessories</v>
      </c>
      <c r="M4799" s="6" t="s">
        <v>6503</v>
      </c>
      <c r="N4799" s="2">
        <v>28522</v>
      </c>
      <c r="O4799" s="2">
        <v>26384</v>
      </c>
      <c r="P4799" s="2">
        <v>7</v>
      </c>
      <c r="Q4799" s="7">
        <f>O4799*P4799</f>
        <v>184688</v>
      </c>
      <c r="R4799" s="7">
        <f>N4799*P4799</f>
        <v>199654</v>
      </c>
      <c r="S4799" s="2">
        <v>38</v>
      </c>
      <c r="T4799" s="8">
        <f>R4799+S4799</f>
        <v>199692</v>
      </c>
      <c r="U4799" s="8">
        <f>T4799-Q4799</f>
        <v>15004</v>
      </c>
      <c r="V4799" s="2" t="s">
        <v>33</v>
      </c>
      <c r="W4799" s="31">
        <f>IF(T4799&lt;5000,T4799*2%,IF(T4799&lt;25000,T4799*5%,IF(T4799&lt;50000,T4799*7%,IF(T4799&lt;100000,T4799*9%,IF(T4799&lt;250000,T4799*12%,T4799*15%)))))</f>
        <v>23963.040000000001</v>
      </c>
      <c r="X4799" s="34"/>
    </row>
    <row r="4800" spans="1:24" x14ac:dyDescent="0.3">
      <c r="A4800" s="2" t="s">
        <v>3577</v>
      </c>
      <c r="B4800" s="4">
        <v>43577</v>
      </c>
      <c r="C4800" s="4">
        <v>43577</v>
      </c>
      <c r="D4800" s="2" t="s">
        <v>35</v>
      </c>
      <c r="E4800" s="2" t="s">
        <v>29</v>
      </c>
      <c r="F4800" s="2" t="s">
        <v>318</v>
      </c>
      <c r="G4800" s="5" t="str">
        <f>VLOOKUP(F4800,'Customer Info'!A:B,2,0)</f>
        <v>Darren</v>
      </c>
      <c r="H4800" s="5" t="str">
        <f>VLOOKUP(F4800,'Customer Info'!A:C,3,0)</f>
        <v>Powers</v>
      </c>
      <c r="I4800" s="5" t="str">
        <f>VLOOKUP(F4800,'Customer Info'!A:E,5,0)</f>
        <v>Depok</v>
      </c>
      <c r="J4800" s="2" t="s">
        <v>563</v>
      </c>
      <c r="K4800" s="6" t="str">
        <f>VLOOKUP(J4800,'Product Details'!B:C,2,0)</f>
        <v>Technology</v>
      </c>
      <c r="L4800" s="6" t="str">
        <f>VLOOKUP(J4800,'Product Details'!B:D,3,0)</f>
        <v>Machines</v>
      </c>
      <c r="M4800" s="6" t="s">
        <v>6422</v>
      </c>
      <c r="N4800" s="2">
        <v>25155</v>
      </c>
      <c r="O4800" s="2">
        <v>23753</v>
      </c>
      <c r="P4800" s="2">
        <v>8</v>
      </c>
      <c r="Q4800" s="7">
        <f>O4800*P4800</f>
        <v>190024</v>
      </c>
      <c r="R4800" s="7">
        <f>N4800*P4800</f>
        <v>201240</v>
      </c>
      <c r="S4800" s="2">
        <v>75</v>
      </c>
      <c r="T4800" s="8">
        <f>R4800+S4800</f>
        <v>201315</v>
      </c>
      <c r="U4800" s="8">
        <f>T4800-Q4800</f>
        <v>11291</v>
      </c>
      <c r="V4800" s="2" t="s">
        <v>33</v>
      </c>
      <c r="W4800" s="31">
        <f>IF(T4800&lt;5000,T4800*2%,IF(T4800&lt;25000,T4800*5%,IF(T4800&lt;50000,T4800*7%,IF(T4800&lt;100000,T4800*9%,IF(T4800&lt;250000,T4800*12%,T4800*15%)))))</f>
        <v>24157.8</v>
      </c>
    </row>
    <row r="4801" spans="1:24" x14ac:dyDescent="0.3">
      <c r="A4801" s="2" t="s">
        <v>1354</v>
      </c>
      <c r="B4801" s="4">
        <v>43593</v>
      </c>
      <c r="C4801" s="4">
        <v>43595</v>
      </c>
      <c r="D4801" s="2" t="s">
        <v>35</v>
      </c>
      <c r="E4801" s="2" t="s">
        <v>91</v>
      </c>
      <c r="F4801" s="2" t="s">
        <v>95</v>
      </c>
      <c r="G4801" s="5" t="str">
        <f>VLOOKUP(F4801,'Customer Info'!A:B,2,0)</f>
        <v>Bill</v>
      </c>
      <c r="H4801" s="5" t="str">
        <f>VLOOKUP(F4801,'Customer Info'!A:C,3,0)</f>
        <v>Stewart</v>
      </c>
      <c r="I4801" s="5" t="str">
        <f>VLOOKUP(F4801,'Customer Info'!A:E,5,0)</f>
        <v>Wenling</v>
      </c>
      <c r="J4801" s="2" t="s">
        <v>196</v>
      </c>
      <c r="K4801" s="6" t="str">
        <f>VLOOKUP(J4801,'Product Details'!B:C,2,0)</f>
        <v>Office_Supplies</v>
      </c>
      <c r="L4801" s="6" t="str">
        <f>VLOOKUP(J4801,'Product Details'!B:D,3,0)</f>
        <v>Labels</v>
      </c>
      <c r="M4801" s="6" t="s">
        <v>6439</v>
      </c>
      <c r="N4801" s="2">
        <v>27691</v>
      </c>
      <c r="O4801" s="2">
        <v>25616</v>
      </c>
      <c r="P4801" s="2">
        <v>8</v>
      </c>
      <c r="Q4801" s="7">
        <f>O4801*P4801</f>
        <v>204928</v>
      </c>
      <c r="R4801" s="7">
        <f>N4801*P4801</f>
        <v>221528</v>
      </c>
      <c r="S4801" s="2">
        <v>39</v>
      </c>
      <c r="T4801" s="8">
        <f>R4801+S4801</f>
        <v>221567</v>
      </c>
      <c r="U4801" s="8">
        <f>T4801-Q4801</f>
        <v>16639</v>
      </c>
      <c r="V4801" s="2" t="s">
        <v>33</v>
      </c>
      <c r="W4801" s="31">
        <f>IF(T4801&lt;5000,T4801*2%,IF(T4801&lt;25000,T4801*5%,IF(T4801&lt;50000,T4801*7%,IF(T4801&lt;100000,T4801*9%,IF(T4801&lt;250000,T4801*12%,T4801*15%)))))</f>
        <v>26588.039999999997</v>
      </c>
    </row>
    <row r="4802" spans="1:24" x14ac:dyDescent="0.3">
      <c r="A4802" s="2" t="s">
        <v>2085</v>
      </c>
      <c r="B4802" s="4">
        <v>43157</v>
      </c>
      <c r="C4802" s="4">
        <v>43157</v>
      </c>
      <c r="D4802" s="2" t="s">
        <v>35</v>
      </c>
      <c r="E4802" s="2" t="s">
        <v>68</v>
      </c>
      <c r="F4802" s="2" t="s">
        <v>1830</v>
      </c>
      <c r="G4802" s="5" t="str">
        <f>VLOOKUP(F4802,'Customer Info'!A:B,2,0)</f>
        <v>Peter</v>
      </c>
      <c r="H4802" s="5" t="str">
        <f>VLOOKUP(F4802,'Customer Info'!A:C,3,0)</f>
        <v>BŸhler</v>
      </c>
      <c r="I4802" s="5" t="str">
        <f>VLOOKUP(F4802,'Customer Info'!A:E,5,0)</f>
        <v>Dresden</v>
      </c>
      <c r="J4802" s="2" t="s">
        <v>50</v>
      </c>
      <c r="K4802" s="6" t="str">
        <f>VLOOKUP(J4802,'Product Details'!B:C,2,0)</f>
        <v>Technology</v>
      </c>
      <c r="L4802" s="6" t="str">
        <f>VLOOKUP(J4802,'Product Details'!B:D,3,0)</f>
        <v>Machines</v>
      </c>
      <c r="M4802" s="6" t="s">
        <v>6562</v>
      </c>
      <c r="N4802" s="2">
        <v>28522</v>
      </c>
      <c r="O4802" s="2">
        <v>26384</v>
      </c>
      <c r="P4802" s="2">
        <v>8</v>
      </c>
      <c r="Q4802" s="7">
        <f>O4802*P4802</f>
        <v>211072</v>
      </c>
      <c r="R4802" s="7">
        <f>N4802*P4802</f>
        <v>228176</v>
      </c>
      <c r="S4802" s="2">
        <v>43</v>
      </c>
      <c r="T4802" s="8">
        <f>R4802+S4802</f>
        <v>228219</v>
      </c>
      <c r="U4802" s="8">
        <f>T4802-Q4802</f>
        <v>17147</v>
      </c>
      <c r="V4802" s="2" t="s">
        <v>33</v>
      </c>
      <c r="W4802" s="31">
        <f>IF(T4802&lt;5000,T4802*2%,IF(T4802&lt;25000,T4802*5%,IF(T4802&lt;50000,T4802*7%,IF(T4802&lt;100000,T4802*9%,IF(T4802&lt;250000,T4802*12%,T4802*15%)))))</f>
        <v>27386.28</v>
      </c>
    </row>
    <row r="4803" spans="1:24" x14ac:dyDescent="0.3">
      <c r="A4803" s="2" t="s">
        <v>1060</v>
      </c>
      <c r="B4803" s="4">
        <v>43480</v>
      </c>
      <c r="C4803" s="4">
        <v>43480</v>
      </c>
      <c r="D4803" s="2" t="s">
        <v>35</v>
      </c>
      <c r="E4803" s="2" t="s">
        <v>36</v>
      </c>
      <c r="F4803" s="2" t="s">
        <v>381</v>
      </c>
      <c r="G4803" s="5" t="str">
        <f>VLOOKUP(F4803,'Customer Info'!A:B,2,0)</f>
        <v>Andrew</v>
      </c>
      <c r="H4803" s="5" t="str">
        <f>VLOOKUP(F4803,'Customer Info'!A:C,3,0)</f>
        <v>Gjertsen</v>
      </c>
      <c r="I4803" s="5" t="str">
        <f>VLOOKUP(F4803,'Customer Info'!A:E,5,0)</f>
        <v>Hamburg</v>
      </c>
      <c r="J4803" s="2" t="s">
        <v>341</v>
      </c>
      <c r="K4803" s="6" t="str">
        <f>VLOOKUP(J4803,'Product Details'!B:C,2,0)</f>
        <v>Technology</v>
      </c>
      <c r="L4803" s="6" t="str">
        <f>VLOOKUP(J4803,'Product Details'!B:D,3,0)</f>
        <v>Copiers</v>
      </c>
      <c r="M4803" s="6" t="s">
        <v>6480</v>
      </c>
      <c r="N4803" s="2">
        <v>39095</v>
      </c>
      <c r="O4803" s="2">
        <v>35516</v>
      </c>
      <c r="P4803" s="2">
        <v>6</v>
      </c>
      <c r="Q4803" s="7">
        <f>O4803*P4803</f>
        <v>213096</v>
      </c>
      <c r="R4803" s="7">
        <f>N4803*P4803</f>
        <v>234570</v>
      </c>
      <c r="S4803" s="2">
        <v>99</v>
      </c>
      <c r="T4803" s="8">
        <f>R4803+S4803</f>
        <v>234669</v>
      </c>
      <c r="U4803" s="8">
        <f>T4803-Q4803</f>
        <v>21573</v>
      </c>
      <c r="V4803" s="2" t="s">
        <v>33</v>
      </c>
      <c r="W4803" s="31">
        <f>IF(T4803&lt;5000,T4803*2%,IF(T4803&lt;25000,T4803*5%,IF(T4803&lt;50000,T4803*7%,IF(T4803&lt;100000,T4803*9%,IF(T4803&lt;250000,T4803*12%,T4803*15%)))))</f>
        <v>28160.28</v>
      </c>
    </row>
    <row r="4804" spans="1:24" x14ac:dyDescent="0.3">
      <c r="A4804" s="2" t="s">
        <v>3655</v>
      </c>
      <c r="B4804" s="4">
        <v>43954</v>
      </c>
      <c r="C4804" s="4">
        <v>43955</v>
      </c>
      <c r="D4804" s="2" t="s">
        <v>35</v>
      </c>
      <c r="E4804" s="2" t="s">
        <v>68</v>
      </c>
      <c r="F4804" s="2" t="s">
        <v>1002</v>
      </c>
      <c r="G4804" s="5" t="str">
        <f>VLOOKUP(F4804,'Customer Info'!A:B,2,0)</f>
        <v>Justin</v>
      </c>
      <c r="H4804" s="5" t="str">
        <f>VLOOKUP(F4804,'Customer Info'!A:C,3,0)</f>
        <v>Deggeller</v>
      </c>
      <c r="I4804" s="5" t="str">
        <f>VLOOKUP(F4804,'Customer Info'!A:E,5,0)</f>
        <v>Gawler</v>
      </c>
      <c r="J4804" s="2" t="s">
        <v>116</v>
      </c>
      <c r="K4804" s="6" t="str">
        <f>VLOOKUP(J4804,'Product Details'!B:C,2,0)</f>
        <v>Furniture</v>
      </c>
      <c r="L4804" s="6" t="str">
        <f>VLOOKUP(J4804,'Product Details'!B:D,3,0)</f>
        <v>Tables</v>
      </c>
      <c r="M4804" s="6" t="s">
        <v>6473</v>
      </c>
      <c r="N4804" s="2">
        <v>27691</v>
      </c>
      <c r="O4804" s="2">
        <v>25616</v>
      </c>
      <c r="P4804" s="2">
        <v>9</v>
      </c>
      <c r="Q4804" s="7">
        <f>O4804*P4804</f>
        <v>230544</v>
      </c>
      <c r="R4804" s="7">
        <f>N4804*P4804</f>
        <v>249219</v>
      </c>
      <c r="S4804" s="2">
        <v>86</v>
      </c>
      <c r="T4804" s="8">
        <f>R4804+S4804</f>
        <v>249305</v>
      </c>
      <c r="U4804" s="8">
        <f>T4804-Q4804</f>
        <v>18761</v>
      </c>
      <c r="V4804" s="2" t="s">
        <v>33</v>
      </c>
      <c r="W4804" s="31">
        <f>IF(T4804&lt;5000,T4804*2%,IF(T4804&lt;25000,T4804*5%,IF(T4804&lt;50000,T4804*7%,IF(T4804&lt;100000,T4804*9%,IF(T4804&lt;250000,T4804*12%,T4804*15%)))))</f>
        <v>29916.6</v>
      </c>
    </row>
    <row r="4805" spans="1:24" x14ac:dyDescent="0.3">
      <c r="A4805" s="2" t="s">
        <v>4597</v>
      </c>
      <c r="B4805" s="4">
        <v>43867</v>
      </c>
      <c r="C4805" s="4">
        <v>43867</v>
      </c>
      <c r="D4805" s="2" t="s">
        <v>35</v>
      </c>
      <c r="E4805" s="2" t="s">
        <v>29</v>
      </c>
      <c r="F4805" s="2" t="s">
        <v>291</v>
      </c>
      <c r="G4805" s="5" t="str">
        <f>VLOOKUP(F4805,'Customer Info'!A:B,2,0)</f>
        <v>Xylona</v>
      </c>
      <c r="H4805" s="5" t="str">
        <f>VLOOKUP(F4805,'Customer Info'!A:C,3,0)</f>
        <v>Preis</v>
      </c>
      <c r="I4805" s="5" t="str">
        <f>VLOOKUP(F4805,'Customer Info'!A:E,5,0)</f>
        <v>Qidong</v>
      </c>
      <c r="J4805" s="2" t="s">
        <v>245</v>
      </c>
      <c r="K4805" s="6" t="str">
        <f>VLOOKUP(J4805,'Product Details'!B:C,2,0)</f>
        <v>Office_Supplies</v>
      </c>
      <c r="L4805" s="6" t="str">
        <f>VLOOKUP(J4805,'Product Details'!B:D,3,0)</f>
        <v>Envelopes</v>
      </c>
      <c r="M4805" s="6" t="s">
        <v>6427</v>
      </c>
      <c r="N4805" s="2">
        <v>36057</v>
      </c>
      <c r="O4805" s="2">
        <v>34028</v>
      </c>
      <c r="P4805" s="2">
        <v>7</v>
      </c>
      <c r="Q4805" s="7">
        <f>O4805*P4805</f>
        <v>238196</v>
      </c>
      <c r="R4805" s="7">
        <f>N4805*P4805</f>
        <v>252399</v>
      </c>
      <c r="S4805" s="2">
        <v>35</v>
      </c>
      <c r="T4805" s="8">
        <f>R4805+S4805</f>
        <v>252434</v>
      </c>
      <c r="U4805" s="8">
        <f>T4805-Q4805</f>
        <v>14238</v>
      </c>
      <c r="V4805" s="2" t="s">
        <v>33</v>
      </c>
      <c r="W4805" s="31">
        <f>IF(T4805&lt;5000,T4805*2%,IF(T4805&lt;25000,T4805*5%,IF(T4805&lt;50000,T4805*7%,IF(T4805&lt;100000,T4805*9%,IF(T4805&lt;250000,T4805*12%,T4805*15%)))))</f>
        <v>37865.1</v>
      </c>
    </row>
    <row r="4806" spans="1:24" x14ac:dyDescent="0.3">
      <c r="A4806" s="2" t="s">
        <v>5222</v>
      </c>
      <c r="B4806" s="4">
        <v>43571</v>
      </c>
      <c r="C4806" s="4">
        <v>43572</v>
      </c>
      <c r="D4806" s="2" t="s">
        <v>35</v>
      </c>
      <c r="E4806" s="2" t="s">
        <v>48</v>
      </c>
      <c r="F4806" s="2" t="s">
        <v>1312</v>
      </c>
      <c r="G4806" s="5" t="str">
        <f>VLOOKUP(F4806,'Customer Info'!A:B,2,0)</f>
        <v>Mick</v>
      </c>
      <c r="H4806" s="5" t="str">
        <f>VLOOKUP(F4806,'Customer Info'!A:C,3,0)</f>
        <v>Brown</v>
      </c>
      <c r="I4806" s="5" t="str">
        <f>VLOOKUP(F4806,'Customer Info'!A:E,5,0)</f>
        <v>Shenzhen</v>
      </c>
      <c r="J4806" s="2" t="s">
        <v>751</v>
      </c>
      <c r="K4806" s="6" t="str">
        <f>VLOOKUP(J4806,'Product Details'!B:C,2,0)</f>
        <v>Office_Supplies</v>
      </c>
      <c r="L4806" s="6" t="str">
        <f>VLOOKUP(J4806,'Product Details'!B:D,3,0)</f>
        <v>Envelopes</v>
      </c>
      <c r="M4806" s="6" t="s">
        <v>6525</v>
      </c>
      <c r="N4806" s="2">
        <v>28522</v>
      </c>
      <c r="O4806" s="2">
        <v>26384</v>
      </c>
      <c r="P4806" s="2">
        <v>9</v>
      </c>
      <c r="Q4806" s="7">
        <f>O4806*P4806</f>
        <v>237456</v>
      </c>
      <c r="R4806" s="7">
        <f>N4806*P4806</f>
        <v>256698</v>
      </c>
      <c r="S4806" s="2">
        <v>70</v>
      </c>
      <c r="T4806" s="8">
        <f>R4806+S4806</f>
        <v>256768</v>
      </c>
      <c r="U4806" s="8">
        <f>T4806-Q4806</f>
        <v>19312</v>
      </c>
      <c r="V4806" s="2" t="s">
        <v>63</v>
      </c>
      <c r="W4806" s="31">
        <f>IF(T4806&lt;5000,T4806*2%,IF(T4806&lt;25000,T4806*5%,IF(T4806&lt;50000,T4806*7%,IF(T4806&lt;100000,T4806*9%,IF(T4806&lt;250000,T4806*12%,T4806*15%)))))</f>
        <v>38515.199999999997</v>
      </c>
    </row>
    <row r="4807" spans="1:24" x14ac:dyDescent="0.3">
      <c r="A4807" s="2" t="s">
        <v>2519</v>
      </c>
      <c r="B4807" s="4">
        <v>43755</v>
      </c>
      <c r="C4807" s="4">
        <v>43755</v>
      </c>
      <c r="D4807" s="2" t="s">
        <v>35</v>
      </c>
      <c r="E4807" s="2" t="s">
        <v>43</v>
      </c>
      <c r="F4807" s="2" t="s">
        <v>82</v>
      </c>
      <c r="G4807" s="5" t="str">
        <f>VLOOKUP(F4807,'Customer Info'!A:B,2,0)</f>
        <v>Adam</v>
      </c>
      <c r="H4807" s="5" t="str">
        <f>VLOOKUP(F4807,'Customer Info'!A:C,3,0)</f>
        <v>Bellavance</v>
      </c>
      <c r="I4807" s="5" t="str">
        <f>VLOOKUP(F4807,'Customer Info'!A:E,5,0)</f>
        <v>Medan</v>
      </c>
      <c r="J4807" s="2" t="s">
        <v>454</v>
      </c>
      <c r="K4807" s="6" t="str">
        <f>VLOOKUP(J4807,'Product Details'!B:C,2,0)</f>
        <v>Office_Supplies</v>
      </c>
      <c r="L4807" s="6" t="str">
        <f>VLOOKUP(J4807,'Product Details'!B:D,3,0)</f>
        <v>Paper</v>
      </c>
      <c r="M4807" s="6" t="s">
        <v>6566</v>
      </c>
      <c r="N4807" s="2">
        <v>36778</v>
      </c>
      <c r="O4807" s="2">
        <v>34709</v>
      </c>
      <c r="P4807" s="2">
        <v>7</v>
      </c>
      <c r="Q4807" s="7">
        <f>O4807*P4807</f>
        <v>242963</v>
      </c>
      <c r="R4807" s="7">
        <f>N4807*P4807</f>
        <v>257446</v>
      </c>
      <c r="S4807" s="2">
        <v>73</v>
      </c>
      <c r="T4807" s="8">
        <f>R4807+S4807</f>
        <v>257519</v>
      </c>
      <c r="U4807" s="8">
        <f>T4807-Q4807</f>
        <v>14556</v>
      </c>
      <c r="V4807" s="2" t="s">
        <v>33</v>
      </c>
      <c r="W4807" s="31">
        <f>IF(T4807&lt;5000,T4807*2%,IF(T4807&lt;25000,T4807*5%,IF(T4807&lt;50000,T4807*7%,IF(T4807&lt;100000,T4807*9%,IF(T4807&lt;250000,T4807*12%,T4807*15%)))))</f>
        <v>38627.85</v>
      </c>
    </row>
    <row r="4808" spans="1:24" x14ac:dyDescent="0.3">
      <c r="A4808" s="2" t="s">
        <v>1161</v>
      </c>
      <c r="B4808" s="4">
        <v>43664</v>
      </c>
      <c r="C4808" s="4">
        <v>43666</v>
      </c>
      <c r="D4808" s="2" t="s">
        <v>35</v>
      </c>
      <c r="E4808" s="2" t="s">
        <v>48</v>
      </c>
      <c r="F4808" s="2" t="s">
        <v>775</v>
      </c>
      <c r="G4808" s="5" t="str">
        <f>VLOOKUP(F4808,'Customer Info'!A:B,2,0)</f>
        <v>Brooke</v>
      </c>
      <c r="H4808" s="5" t="str">
        <f>VLOOKUP(F4808,'Customer Info'!A:C,3,0)</f>
        <v>Gillingham</v>
      </c>
      <c r="I4808" s="5" t="str">
        <f>VLOOKUP(F4808,'Customer Info'!A:E,5,0)</f>
        <v>Weimar</v>
      </c>
      <c r="J4808" s="2" t="s">
        <v>137</v>
      </c>
      <c r="K4808" s="6" t="str">
        <f>VLOOKUP(J4808,'Product Details'!B:C,2,0)</f>
        <v>Office_Supplies</v>
      </c>
      <c r="L4808" s="6" t="str">
        <f>VLOOKUP(J4808,'Product Details'!B:D,3,0)</f>
        <v>Supplies</v>
      </c>
      <c r="M4808" s="6" t="s">
        <v>6555</v>
      </c>
      <c r="N4808" s="2">
        <v>37949</v>
      </c>
      <c r="O4808" s="2">
        <v>34816</v>
      </c>
      <c r="P4808" s="2">
        <v>7</v>
      </c>
      <c r="Q4808" s="7">
        <f>O4808*P4808</f>
        <v>243712</v>
      </c>
      <c r="R4808" s="7">
        <f>N4808*P4808</f>
        <v>265643</v>
      </c>
      <c r="S4808" s="2">
        <v>64</v>
      </c>
      <c r="T4808" s="8">
        <f>R4808+S4808</f>
        <v>265707</v>
      </c>
      <c r="U4808" s="8">
        <f>T4808-Q4808</f>
        <v>21995</v>
      </c>
      <c r="V4808" s="2" t="s">
        <v>33</v>
      </c>
      <c r="W4808" s="31">
        <f>IF(T4808&lt;5000,T4808*2%,IF(T4808&lt;25000,T4808*5%,IF(T4808&lt;50000,T4808*7%,IF(T4808&lt;100000,T4808*9%,IF(T4808&lt;250000,T4808*12%,T4808*15%)))))</f>
        <v>39856.049999999996</v>
      </c>
    </row>
    <row r="4809" spans="1:24" x14ac:dyDescent="0.3">
      <c r="A4809" s="2" t="s">
        <v>3934</v>
      </c>
      <c r="B4809" s="4">
        <v>44051</v>
      </c>
      <c r="C4809" s="4">
        <v>44053</v>
      </c>
      <c r="D4809" s="2" t="s">
        <v>35</v>
      </c>
      <c r="E4809" s="2" t="s">
        <v>36</v>
      </c>
      <c r="F4809" s="2" t="s">
        <v>82</v>
      </c>
      <c r="G4809" s="5" t="str">
        <f>VLOOKUP(F4809,'Customer Info'!A:B,2,0)</f>
        <v>Adam</v>
      </c>
      <c r="H4809" s="5" t="str">
        <f>VLOOKUP(F4809,'Customer Info'!A:C,3,0)</f>
        <v>Bellavance</v>
      </c>
      <c r="I4809" s="5" t="str">
        <f>VLOOKUP(F4809,'Customer Info'!A:E,5,0)</f>
        <v>Medan</v>
      </c>
      <c r="J4809" s="2" t="s">
        <v>376</v>
      </c>
      <c r="K4809" s="6" t="str">
        <f>VLOOKUP(J4809,'Product Details'!B:C,2,0)</f>
        <v>Furniture</v>
      </c>
      <c r="L4809" s="6" t="str">
        <f>VLOOKUP(J4809,'Product Details'!B:D,3,0)</f>
        <v>Tables</v>
      </c>
      <c r="M4809" s="6" t="s">
        <v>6479</v>
      </c>
      <c r="N4809" s="2">
        <v>37949</v>
      </c>
      <c r="O4809" s="2">
        <v>34816</v>
      </c>
      <c r="P4809" s="2">
        <v>7</v>
      </c>
      <c r="Q4809" s="7">
        <f>O4809*P4809</f>
        <v>243712</v>
      </c>
      <c r="R4809" s="7">
        <f>N4809*P4809</f>
        <v>265643</v>
      </c>
      <c r="S4809" s="2">
        <v>51</v>
      </c>
      <c r="T4809" s="8">
        <f>R4809+S4809</f>
        <v>265694</v>
      </c>
      <c r="U4809" s="8">
        <f>T4809-Q4809</f>
        <v>21982</v>
      </c>
      <c r="V4809" s="2" t="s">
        <v>63</v>
      </c>
      <c r="W4809" s="31">
        <f>IF(T4809&lt;5000,T4809*2%,IF(T4809&lt;25000,T4809*5%,IF(T4809&lt;50000,T4809*7%,IF(T4809&lt;100000,T4809*9%,IF(T4809&lt;250000,T4809*12%,T4809*15%)))))</f>
        <v>39854.1</v>
      </c>
    </row>
    <row r="4810" spans="1:24" x14ac:dyDescent="0.3">
      <c r="A4810" s="2" t="s">
        <v>1534</v>
      </c>
      <c r="B4810" s="4">
        <v>43891</v>
      </c>
      <c r="C4810" s="4">
        <v>43891</v>
      </c>
      <c r="D4810" s="2" t="s">
        <v>35</v>
      </c>
      <c r="E4810" s="2" t="s">
        <v>36</v>
      </c>
      <c r="F4810" s="2" t="s">
        <v>1219</v>
      </c>
      <c r="G4810" s="5" t="str">
        <f>VLOOKUP(F4810,'Customer Info'!A:B,2,0)</f>
        <v>Greg</v>
      </c>
      <c r="H4810" s="5" t="str">
        <f>VLOOKUP(F4810,'Customer Info'!A:C,3,0)</f>
        <v>Tran</v>
      </c>
      <c r="I4810" s="5" t="str">
        <f>VLOOKUP(F4810,'Customer Info'!A:E,5,0)</f>
        <v>Recklinghausen</v>
      </c>
      <c r="J4810" s="2" t="s">
        <v>128</v>
      </c>
      <c r="K4810" s="6" t="str">
        <f>VLOOKUP(J4810,'Product Details'!B:C,2,0)</f>
        <v>Furniture</v>
      </c>
      <c r="L4810" s="6" t="str">
        <f>VLOOKUP(J4810,'Product Details'!B:D,3,0)</f>
        <v>Tables</v>
      </c>
      <c r="M4810" s="6" t="s">
        <v>6496</v>
      </c>
      <c r="N4810" s="2">
        <v>37949</v>
      </c>
      <c r="O4810" s="2">
        <v>34816</v>
      </c>
      <c r="P4810" s="2">
        <v>7</v>
      </c>
      <c r="Q4810" s="7">
        <f>O4810*P4810</f>
        <v>243712</v>
      </c>
      <c r="R4810" s="7">
        <f>N4810*P4810</f>
        <v>265643</v>
      </c>
      <c r="S4810" s="2">
        <v>36</v>
      </c>
      <c r="T4810" s="8">
        <f>R4810+S4810</f>
        <v>265679</v>
      </c>
      <c r="U4810" s="8">
        <f>T4810-Q4810</f>
        <v>21967</v>
      </c>
      <c r="V4810" s="2" t="s">
        <v>63</v>
      </c>
      <c r="W4810" s="31">
        <f>IF(T4810&lt;5000,T4810*2%,IF(T4810&lt;25000,T4810*5%,IF(T4810&lt;50000,T4810*7%,IF(T4810&lt;100000,T4810*9%,IF(T4810&lt;250000,T4810*12%,T4810*15%)))))</f>
        <v>39851.85</v>
      </c>
    </row>
    <row r="4811" spans="1:24" x14ac:dyDescent="0.3">
      <c r="A4811" s="2" t="s">
        <v>3898</v>
      </c>
      <c r="B4811" s="4">
        <v>44127</v>
      </c>
      <c r="C4811" s="4">
        <v>44129</v>
      </c>
      <c r="D4811" s="2" t="s">
        <v>35</v>
      </c>
      <c r="E4811" s="2" t="s">
        <v>91</v>
      </c>
      <c r="F4811" s="2" t="s">
        <v>854</v>
      </c>
      <c r="G4811" s="5" t="str">
        <f>VLOOKUP(F4811,'Customer Info'!A:B,2,0)</f>
        <v>Michelle</v>
      </c>
      <c r="H4811" s="5" t="str">
        <f>VLOOKUP(F4811,'Customer Info'!A:C,3,0)</f>
        <v>Tran</v>
      </c>
      <c r="I4811" s="5" t="str">
        <f>VLOOKUP(F4811,'Customer Info'!A:E,5,0)</f>
        <v>Mount Gambier</v>
      </c>
      <c r="J4811" s="2" t="s">
        <v>1405</v>
      </c>
      <c r="K4811" s="6" t="str">
        <f>VLOOKUP(J4811,'Product Details'!B:C,2,0)</f>
        <v>Office_Supplies</v>
      </c>
      <c r="L4811" s="6" t="str">
        <f>VLOOKUP(J4811,'Product Details'!B:D,3,0)</f>
        <v>Art</v>
      </c>
      <c r="M4811" s="6" t="s">
        <v>6495</v>
      </c>
      <c r="N4811" s="2">
        <v>25658</v>
      </c>
      <c r="O4811" s="2">
        <v>24466</v>
      </c>
      <c r="P4811" s="2">
        <v>11</v>
      </c>
      <c r="Q4811" s="7">
        <f>O4811*P4811</f>
        <v>269126</v>
      </c>
      <c r="R4811" s="7">
        <f>N4811*P4811</f>
        <v>282238</v>
      </c>
      <c r="S4811" s="2">
        <v>37</v>
      </c>
      <c r="T4811" s="8">
        <f>R4811+S4811</f>
        <v>282275</v>
      </c>
      <c r="U4811" s="8">
        <f>T4811-Q4811</f>
        <v>13149</v>
      </c>
      <c r="V4811" s="2" t="s">
        <v>33</v>
      </c>
      <c r="W4811" s="31">
        <f>IF(T4811&lt;5000,T4811*2%,IF(T4811&lt;25000,T4811*5%,IF(T4811&lt;50000,T4811*7%,IF(T4811&lt;100000,T4811*9%,IF(T4811&lt;250000,T4811*12%,T4811*15%)))))</f>
        <v>42341.25</v>
      </c>
    </row>
    <row r="4812" spans="1:24" x14ac:dyDescent="0.3">
      <c r="A4812" s="2" t="s">
        <v>3812</v>
      </c>
      <c r="B4812" s="4">
        <v>43934</v>
      </c>
      <c r="C4812" s="4">
        <v>43935</v>
      </c>
      <c r="D4812" s="2" t="s">
        <v>35</v>
      </c>
      <c r="E4812" s="2" t="s">
        <v>43</v>
      </c>
      <c r="F4812" s="2" t="s">
        <v>104</v>
      </c>
      <c r="G4812" s="5" t="str">
        <f>VLOOKUP(F4812,'Customer Info'!A:B,2,0)</f>
        <v>Craig</v>
      </c>
      <c r="H4812" s="5" t="str">
        <f>VLOOKUP(F4812,'Customer Info'!A:C,3,0)</f>
        <v>Carroll</v>
      </c>
      <c r="I4812" s="5" t="str">
        <f>VLOOKUP(F4812,'Customer Info'!A:E,5,0)</f>
        <v>Augsburg</v>
      </c>
      <c r="J4812" s="2" t="s">
        <v>180</v>
      </c>
      <c r="K4812" s="6" t="str">
        <f>VLOOKUP(J4812,'Product Details'!B:C,2,0)</f>
        <v>Furniture</v>
      </c>
      <c r="L4812" s="6" t="str">
        <f>VLOOKUP(J4812,'Product Details'!B:D,3,0)</f>
        <v>Tables</v>
      </c>
      <c r="M4812" s="6" t="s">
        <v>6497</v>
      </c>
      <c r="N4812" s="2">
        <v>36057</v>
      </c>
      <c r="O4812" s="2">
        <v>34028</v>
      </c>
      <c r="P4812" s="2">
        <v>8</v>
      </c>
      <c r="Q4812" s="7">
        <f>O4812*P4812</f>
        <v>272224</v>
      </c>
      <c r="R4812" s="7">
        <f>N4812*P4812</f>
        <v>288456</v>
      </c>
      <c r="S4812" s="2">
        <v>24</v>
      </c>
      <c r="T4812" s="8">
        <f>R4812+S4812</f>
        <v>288480</v>
      </c>
      <c r="U4812" s="8">
        <f>T4812-Q4812</f>
        <v>16256</v>
      </c>
      <c r="V4812" s="2" t="s">
        <v>30</v>
      </c>
      <c r="W4812" s="31">
        <f>IF(T4812&lt;5000,T4812*2%,IF(T4812&lt;25000,T4812*5%,IF(T4812&lt;50000,T4812*7%,IF(T4812&lt;100000,T4812*9%,IF(T4812&lt;250000,T4812*12%,T4812*15%)))))</f>
        <v>43272</v>
      </c>
    </row>
    <row r="4813" spans="1:24" x14ac:dyDescent="0.3">
      <c r="A4813" s="2" t="s">
        <v>3857</v>
      </c>
      <c r="B4813" s="4">
        <v>43842</v>
      </c>
      <c r="C4813" s="4">
        <v>43843</v>
      </c>
      <c r="D4813" s="2" t="s">
        <v>35</v>
      </c>
      <c r="E4813" s="2" t="s">
        <v>36</v>
      </c>
      <c r="F4813" s="2" t="s">
        <v>1066</v>
      </c>
      <c r="G4813" s="5" t="str">
        <f>VLOOKUP(F4813,'Customer Info'!A:B,2,0)</f>
        <v>John</v>
      </c>
      <c r="H4813" s="5" t="str">
        <f>VLOOKUP(F4813,'Customer Info'!A:C,3,0)</f>
        <v>Lucas</v>
      </c>
      <c r="I4813" s="5" t="str">
        <f>VLOOKUP(F4813,'Customer Info'!A:E,5,0)</f>
        <v>Beijing</v>
      </c>
      <c r="J4813" s="2" t="s">
        <v>143</v>
      </c>
      <c r="K4813" s="6" t="str">
        <f>VLOOKUP(J4813,'Product Details'!B:C,2,0)</f>
        <v>Office_Supplies</v>
      </c>
      <c r="L4813" s="6" t="str">
        <f>VLOOKUP(J4813,'Product Details'!B:D,3,0)</f>
        <v>Binders</v>
      </c>
      <c r="M4813" s="6" t="s">
        <v>6487</v>
      </c>
      <c r="N4813" s="2">
        <v>36057</v>
      </c>
      <c r="O4813" s="2">
        <v>34028</v>
      </c>
      <c r="P4813" s="2">
        <v>8</v>
      </c>
      <c r="Q4813" s="7">
        <f>O4813*P4813</f>
        <v>272224</v>
      </c>
      <c r="R4813" s="7">
        <f>N4813*P4813</f>
        <v>288456</v>
      </c>
      <c r="S4813" s="2">
        <v>22</v>
      </c>
      <c r="T4813" s="8">
        <f>R4813+S4813</f>
        <v>288478</v>
      </c>
      <c r="U4813" s="8">
        <f>T4813-Q4813</f>
        <v>16254</v>
      </c>
      <c r="V4813" s="2" t="s">
        <v>63</v>
      </c>
      <c r="W4813" s="31">
        <f>IF(T4813&lt;5000,T4813*2%,IF(T4813&lt;25000,T4813*5%,IF(T4813&lt;50000,T4813*7%,IF(T4813&lt;100000,T4813*9%,IF(T4813&lt;250000,T4813*12%,T4813*15%)))))</f>
        <v>43271.7</v>
      </c>
    </row>
    <row r="4814" spans="1:24" x14ac:dyDescent="0.3">
      <c r="A4814" s="2" t="s">
        <v>1377</v>
      </c>
      <c r="B4814" s="4">
        <v>43631</v>
      </c>
      <c r="C4814" s="4">
        <v>43633</v>
      </c>
      <c r="D4814" s="2" t="s">
        <v>35</v>
      </c>
      <c r="E4814" s="2" t="s">
        <v>43</v>
      </c>
      <c r="F4814" s="2" t="s">
        <v>625</v>
      </c>
      <c r="G4814" s="5" t="str">
        <f>VLOOKUP(F4814,'Customer Info'!A:B,2,0)</f>
        <v>Ivan</v>
      </c>
      <c r="H4814" s="5" t="str">
        <f>VLOOKUP(F4814,'Customer Info'!A:C,3,0)</f>
        <v>Gibson</v>
      </c>
      <c r="I4814" s="5" t="str">
        <f>VLOOKUP(F4814,'Customer Info'!A:E,5,0)</f>
        <v>Perth</v>
      </c>
      <c r="J4814" s="2" t="s">
        <v>99</v>
      </c>
      <c r="K4814" s="6" t="str">
        <f>VLOOKUP(J4814,'Product Details'!B:C,2,0)</f>
        <v>Office_Supplies</v>
      </c>
      <c r="L4814" s="6" t="str">
        <f>VLOOKUP(J4814,'Product Details'!B:D,3,0)</f>
        <v>Art</v>
      </c>
      <c r="M4814" s="6" t="s">
        <v>6533</v>
      </c>
      <c r="N4814" s="2">
        <v>36778</v>
      </c>
      <c r="O4814" s="2">
        <v>34709</v>
      </c>
      <c r="P4814" s="2">
        <v>10</v>
      </c>
      <c r="Q4814" s="7">
        <f>O4814*P4814</f>
        <v>347090</v>
      </c>
      <c r="R4814" s="7">
        <f>N4814*P4814</f>
        <v>367780</v>
      </c>
      <c r="S4814" s="2">
        <v>66</v>
      </c>
      <c r="T4814" s="8">
        <f>R4814+S4814</f>
        <v>367846</v>
      </c>
      <c r="U4814" s="8">
        <f>T4814-Q4814</f>
        <v>20756</v>
      </c>
      <c r="V4814" s="2" t="s">
        <v>33</v>
      </c>
      <c r="W4814" s="31">
        <f>IF(T4814&lt;5000,T4814*2%,IF(T4814&lt;25000,T4814*5%,IF(T4814&lt;50000,T4814*7%,IF(T4814&lt;100000,T4814*9%,IF(T4814&lt;250000,T4814*12%,T4814*15%)))))</f>
        <v>55176.9</v>
      </c>
    </row>
    <row r="4815" spans="1:24" x14ac:dyDescent="0.3">
      <c r="A4815" s="2" t="s">
        <v>3455</v>
      </c>
      <c r="B4815" s="4">
        <v>43594</v>
      </c>
      <c r="C4815" s="4">
        <v>43595</v>
      </c>
      <c r="D4815" s="2" t="s">
        <v>35</v>
      </c>
      <c r="E4815" s="2" t="s">
        <v>68</v>
      </c>
      <c r="F4815" s="2" t="s">
        <v>447</v>
      </c>
      <c r="G4815" s="5" t="str">
        <f>VLOOKUP(F4815,'Customer Info'!A:B,2,0)</f>
        <v>Lisa</v>
      </c>
      <c r="H4815" s="5" t="str">
        <f>VLOOKUP(F4815,'Customer Info'!A:C,3,0)</f>
        <v>DeCherney</v>
      </c>
      <c r="I4815" s="5" t="str">
        <f>VLOOKUP(F4815,'Customer Info'!A:E,5,0)</f>
        <v>Ningbo</v>
      </c>
      <c r="J4815" s="2" t="s">
        <v>334</v>
      </c>
      <c r="K4815" s="6" t="str">
        <f>VLOOKUP(J4815,'Product Details'!B:C,2,0)</f>
        <v>Office_Supplies</v>
      </c>
      <c r="L4815" s="6" t="str">
        <f>VLOOKUP(J4815,'Product Details'!B:D,3,0)</f>
        <v>Paper</v>
      </c>
      <c r="M4815" s="6" t="s">
        <v>6570</v>
      </c>
      <c r="N4815" s="2">
        <v>36778</v>
      </c>
      <c r="O4815" s="2">
        <v>34709</v>
      </c>
      <c r="P4815" s="2">
        <v>13</v>
      </c>
      <c r="Q4815" s="7">
        <f>O4815*P4815</f>
        <v>451217</v>
      </c>
      <c r="R4815" s="7">
        <f>N4815*P4815</f>
        <v>478114</v>
      </c>
      <c r="S4815" s="2">
        <v>66</v>
      </c>
      <c r="T4815" s="8">
        <f>R4815+S4815</f>
        <v>478180</v>
      </c>
      <c r="U4815" s="8">
        <f>T4815-Q4815</f>
        <v>26963</v>
      </c>
      <c r="V4815" s="2" t="s">
        <v>63</v>
      </c>
      <c r="W4815" s="31">
        <f>IF(T4815&lt;5000,T4815*2%,IF(T4815&lt;25000,T4815*5%,IF(T4815&lt;50000,T4815*7%,IF(T4815&lt;100000,T4815*9%,IF(T4815&lt;250000,T4815*12%,T4815*15%)))))</f>
        <v>71727</v>
      </c>
      <c r="X4815" s="33"/>
    </row>
  </sheetData>
  <autoFilter ref="A9:Y9" xr:uid="{3F8BBB0D-25DD-414D-B13F-1D1E16038EF5}">
    <sortState xmlns:xlrd2="http://schemas.microsoft.com/office/spreadsheetml/2017/richdata2" ref="A10:Y4815">
      <sortCondition ref="R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BDF44-9648-41DC-9044-2D68F1619D6C}">
  <dimension ref="A1:R501"/>
  <sheetViews>
    <sheetView workbookViewId="0">
      <selection activeCell="E2" sqref="E2"/>
    </sheetView>
  </sheetViews>
  <sheetFormatPr defaultRowHeight="14.4" x14ac:dyDescent="0.3"/>
  <cols>
    <col min="1" max="1" width="14.109375" bestFit="1" customWidth="1"/>
    <col min="2" max="2" width="22.109375" bestFit="1" customWidth="1"/>
    <col min="3" max="3" width="21" bestFit="1" customWidth="1"/>
    <col min="4" max="4" width="12.109375" bestFit="1" customWidth="1"/>
    <col min="5" max="5" width="24.33203125" bestFit="1" customWidth="1"/>
    <col min="6" max="6" width="25.109375" bestFit="1" customWidth="1"/>
    <col min="7" max="7" width="10.33203125" bestFit="1" customWidth="1"/>
    <col min="8" max="8" width="14.109375" bestFit="1" customWidth="1"/>
    <col min="9" max="9" width="6.6640625" bestFit="1" customWidth="1"/>
  </cols>
  <sheetData>
    <row r="1" spans="1:18" x14ac:dyDescent="0.3">
      <c r="A1" s="9" t="s">
        <v>5504</v>
      </c>
      <c r="B1" s="10" t="s">
        <v>8</v>
      </c>
      <c r="C1" s="10" t="s">
        <v>10</v>
      </c>
      <c r="D1" s="10" t="s">
        <v>5505</v>
      </c>
      <c r="E1" s="10" t="s">
        <v>13</v>
      </c>
      <c r="F1" s="10" t="s">
        <v>5506</v>
      </c>
      <c r="G1" s="10" t="s">
        <v>5507</v>
      </c>
      <c r="H1" s="10" t="s">
        <v>5508</v>
      </c>
      <c r="I1" s="11" t="s">
        <v>5509</v>
      </c>
    </row>
    <row r="2" spans="1:18" x14ac:dyDescent="0.3">
      <c r="A2" s="12" t="s">
        <v>663</v>
      </c>
      <c r="B2" s="13" t="s">
        <v>5510</v>
      </c>
      <c r="C2" s="13" t="s">
        <v>5511</v>
      </c>
      <c r="D2" s="13" t="s">
        <v>5512</v>
      </c>
      <c r="E2" s="13" t="s">
        <v>5513</v>
      </c>
      <c r="F2" s="13" t="s">
        <v>5514</v>
      </c>
      <c r="G2" s="13" t="s">
        <v>5515</v>
      </c>
      <c r="H2" s="13" t="s">
        <v>5516</v>
      </c>
      <c r="I2" s="14">
        <v>57</v>
      </c>
    </row>
    <row r="3" spans="1:18" x14ac:dyDescent="0.3">
      <c r="A3" s="12" t="s">
        <v>1045</v>
      </c>
      <c r="B3" s="13" t="s">
        <v>5510</v>
      </c>
      <c r="C3" s="13" t="s">
        <v>5517</v>
      </c>
      <c r="D3" s="13" t="s">
        <v>5512</v>
      </c>
      <c r="E3" s="13" t="s">
        <v>5518</v>
      </c>
      <c r="F3" s="13" t="s">
        <v>5519</v>
      </c>
      <c r="G3" s="13" t="s">
        <v>5515</v>
      </c>
      <c r="H3" s="13" t="s">
        <v>5516</v>
      </c>
      <c r="I3" s="14">
        <v>61</v>
      </c>
      <c r="Q3" s="15" t="s">
        <v>5520</v>
      </c>
      <c r="R3" s="15" t="s">
        <v>5510</v>
      </c>
    </row>
    <row r="4" spans="1:18" x14ac:dyDescent="0.3">
      <c r="A4" s="16" t="s">
        <v>1746</v>
      </c>
      <c r="B4" s="17" t="s">
        <v>5510</v>
      </c>
      <c r="C4" s="17" t="s">
        <v>5517</v>
      </c>
      <c r="D4" s="17" t="s">
        <v>5521</v>
      </c>
      <c r="E4" s="17" t="s">
        <v>5522</v>
      </c>
      <c r="F4" s="17" t="s">
        <v>5523</v>
      </c>
      <c r="G4" s="17" t="s">
        <v>5524</v>
      </c>
      <c r="H4" s="17" t="s">
        <v>5525</v>
      </c>
      <c r="I4" s="18">
        <v>72</v>
      </c>
      <c r="Q4" t="s">
        <v>5526</v>
      </c>
      <c r="R4" t="s">
        <v>5527</v>
      </c>
    </row>
    <row r="5" spans="1:18" x14ac:dyDescent="0.3">
      <c r="A5" s="12" t="s">
        <v>687</v>
      </c>
      <c r="B5" s="13" t="s">
        <v>5510</v>
      </c>
      <c r="C5" s="13" t="s">
        <v>5527</v>
      </c>
      <c r="D5" s="13" t="s">
        <v>5528</v>
      </c>
      <c r="E5" s="13" t="s">
        <v>5529</v>
      </c>
      <c r="F5" s="13" t="s">
        <v>5530</v>
      </c>
      <c r="G5" s="13" t="s">
        <v>5515</v>
      </c>
      <c r="H5" s="13" t="s">
        <v>5516</v>
      </c>
      <c r="I5" s="14">
        <v>72</v>
      </c>
      <c r="Q5" s="15" t="s">
        <v>13</v>
      </c>
      <c r="R5" t="str" cm="1">
        <f t="array" ref="R5">INDEX(E1:E501,MATCH(R3&amp;R4,B1:B501&amp;C1:C501,0))</f>
        <v>Minden</v>
      </c>
    </row>
    <row r="6" spans="1:18" x14ac:dyDescent="0.3">
      <c r="A6" s="12" t="s">
        <v>185</v>
      </c>
      <c r="B6" s="13" t="s">
        <v>5531</v>
      </c>
      <c r="C6" s="13" t="s">
        <v>5532</v>
      </c>
      <c r="D6" s="13" t="s">
        <v>5512</v>
      </c>
      <c r="E6" s="13" t="s">
        <v>5533</v>
      </c>
      <c r="F6" s="13" t="s">
        <v>5534</v>
      </c>
      <c r="G6" s="13" t="s">
        <v>5524</v>
      </c>
      <c r="H6" s="13" t="s">
        <v>5525</v>
      </c>
      <c r="I6" s="14">
        <v>57</v>
      </c>
    </row>
    <row r="7" spans="1:18" x14ac:dyDescent="0.3">
      <c r="A7" s="16" t="s">
        <v>152</v>
      </c>
      <c r="B7" s="17" t="s">
        <v>5531</v>
      </c>
      <c r="C7" s="17" t="s">
        <v>5532</v>
      </c>
      <c r="D7" s="17" t="s">
        <v>5512</v>
      </c>
      <c r="E7" s="17" t="s">
        <v>5535</v>
      </c>
      <c r="F7" s="17" t="s">
        <v>5536</v>
      </c>
      <c r="G7" s="17" t="s">
        <v>5537</v>
      </c>
      <c r="H7" s="17" t="s">
        <v>5538</v>
      </c>
      <c r="I7" s="18">
        <v>79</v>
      </c>
    </row>
    <row r="8" spans="1:18" x14ac:dyDescent="0.3">
      <c r="A8" s="16" t="s">
        <v>82</v>
      </c>
      <c r="B8" s="17" t="s">
        <v>5531</v>
      </c>
      <c r="C8" s="17" t="s">
        <v>5532</v>
      </c>
      <c r="D8" s="17" t="s">
        <v>5528</v>
      </c>
      <c r="E8" s="17" t="s">
        <v>5539</v>
      </c>
      <c r="F8" s="17" t="s">
        <v>5540</v>
      </c>
      <c r="G8" s="17" t="s">
        <v>5541</v>
      </c>
      <c r="H8" s="17" t="s">
        <v>5542</v>
      </c>
      <c r="I8" s="18">
        <v>64</v>
      </c>
    </row>
    <row r="9" spans="1:18" x14ac:dyDescent="0.3">
      <c r="A9" s="16" t="s">
        <v>708</v>
      </c>
      <c r="B9" s="17" t="s">
        <v>5543</v>
      </c>
      <c r="C9" s="17" t="s">
        <v>5544</v>
      </c>
      <c r="D9" s="17" t="s">
        <v>5512</v>
      </c>
      <c r="E9" s="17" t="s">
        <v>5545</v>
      </c>
      <c r="F9" s="17" t="s">
        <v>5546</v>
      </c>
      <c r="G9" s="17" t="s">
        <v>5515</v>
      </c>
      <c r="H9" s="17" t="s">
        <v>5516</v>
      </c>
      <c r="I9" s="18">
        <v>78</v>
      </c>
    </row>
    <row r="10" spans="1:18" x14ac:dyDescent="0.3">
      <c r="A10" s="16" t="s">
        <v>805</v>
      </c>
      <c r="B10" s="17" t="s">
        <v>5543</v>
      </c>
      <c r="C10" s="17" t="s">
        <v>5544</v>
      </c>
      <c r="D10" s="17" t="s">
        <v>5528</v>
      </c>
      <c r="E10" s="17" t="s">
        <v>5547</v>
      </c>
      <c r="F10" s="17" t="s">
        <v>5548</v>
      </c>
      <c r="G10" s="17" t="s">
        <v>5537</v>
      </c>
      <c r="H10" s="17" t="s">
        <v>5538</v>
      </c>
      <c r="I10" s="18">
        <v>30</v>
      </c>
    </row>
    <row r="11" spans="1:18" x14ac:dyDescent="0.3">
      <c r="A11" s="12" t="s">
        <v>1436</v>
      </c>
      <c r="B11" s="13" t="s">
        <v>5549</v>
      </c>
      <c r="C11" s="13" t="s">
        <v>5550</v>
      </c>
      <c r="D11" s="13" t="s">
        <v>5512</v>
      </c>
      <c r="E11" s="13" t="s">
        <v>5551</v>
      </c>
      <c r="F11" s="13" t="s">
        <v>5552</v>
      </c>
      <c r="G11" s="13" t="s">
        <v>5524</v>
      </c>
      <c r="H11" s="13" t="s">
        <v>5525</v>
      </c>
      <c r="I11" s="14">
        <v>57</v>
      </c>
    </row>
    <row r="12" spans="1:18" x14ac:dyDescent="0.3">
      <c r="A12" s="12" t="s">
        <v>1276</v>
      </c>
      <c r="B12" s="13" t="s">
        <v>5549</v>
      </c>
      <c r="C12" s="13" t="s">
        <v>5553</v>
      </c>
      <c r="D12" s="13" t="s">
        <v>5521</v>
      </c>
      <c r="E12" s="13" t="s">
        <v>5554</v>
      </c>
      <c r="F12" s="13" t="s">
        <v>5536</v>
      </c>
      <c r="G12" s="13" t="s">
        <v>5537</v>
      </c>
      <c r="H12" s="13" t="s">
        <v>5538</v>
      </c>
      <c r="I12" s="14">
        <v>40</v>
      </c>
    </row>
    <row r="13" spans="1:18" x14ac:dyDescent="0.3">
      <c r="A13" s="12" t="s">
        <v>1970</v>
      </c>
      <c r="B13" s="13" t="s">
        <v>5555</v>
      </c>
      <c r="C13" s="13" t="s">
        <v>5556</v>
      </c>
      <c r="D13" s="13" t="s">
        <v>5528</v>
      </c>
      <c r="E13" s="13" t="s">
        <v>5557</v>
      </c>
      <c r="F13" s="13" t="s">
        <v>5558</v>
      </c>
      <c r="G13" s="13" t="s">
        <v>5515</v>
      </c>
      <c r="H13" s="13" t="s">
        <v>5516</v>
      </c>
      <c r="I13" s="14">
        <v>39</v>
      </c>
    </row>
    <row r="14" spans="1:18" x14ac:dyDescent="0.3">
      <c r="A14" s="16" t="s">
        <v>272</v>
      </c>
      <c r="B14" s="17" t="s">
        <v>5555</v>
      </c>
      <c r="C14" s="17" t="s">
        <v>5559</v>
      </c>
      <c r="D14" s="17" t="s">
        <v>5528</v>
      </c>
      <c r="E14" s="17" t="s">
        <v>5560</v>
      </c>
      <c r="F14" s="17" t="s">
        <v>5561</v>
      </c>
      <c r="G14" s="17" t="s">
        <v>5524</v>
      </c>
      <c r="H14" s="17" t="s">
        <v>5525</v>
      </c>
      <c r="I14" s="18">
        <v>37</v>
      </c>
    </row>
    <row r="15" spans="1:18" x14ac:dyDescent="0.3">
      <c r="A15" s="16" t="s">
        <v>203</v>
      </c>
      <c r="B15" s="17" t="s">
        <v>5562</v>
      </c>
      <c r="C15" s="17" t="s">
        <v>5563</v>
      </c>
      <c r="D15" s="17" t="s">
        <v>5528</v>
      </c>
      <c r="E15" s="17" t="s">
        <v>5564</v>
      </c>
      <c r="F15" s="17" t="s">
        <v>5565</v>
      </c>
      <c r="G15" s="17" t="s">
        <v>5537</v>
      </c>
      <c r="H15" s="17" t="s">
        <v>5538</v>
      </c>
      <c r="I15" s="18">
        <v>60</v>
      </c>
    </row>
    <row r="16" spans="1:18" x14ac:dyDescent="0.3">
      <c r="A16" s="16" t="s">
        <v>459</v>
      </c>
      <c r="B16" s="17" t="s">
        <v>5562</v>
      </c>
      <c r="C16" s="17" t="s">
        <v>5566</v>
      </c>
      <c r="D16" s="17" t="s">
        <v>5528</v>
      </c>
      <c r="E16" s="17" t="s">
        <v>5567</v>
      </c>
      <c r="F16" s="17" t="s">
        <v>5568</v>
      </c>
      <c r="G16" s="17" t="s">
        <v>5569</v>
      </c>
      <c r="H16" s="17" t="s">
        <v>5570</v>
      </c>
      <c r="I16" s="18">
        <v>67</v>
      </c>
    </row>
    <row r="17" spans="1:9" x14ac:dyDescent="0.3">
      <c r="A17" s="16" t="s">
        <v>275</v>
      </c>
      <c r="B17" s="17" t="s">
        <v>5562</v>
      </c>
      <c r="C17" s="17" t="s">
        <v>5566</v>
      </c>
      <c r="D17" s="17" t="s">
        <v>5528</v>
      </c>
      <c r="E17" s="17" t="s">
        <v>5571</v>
      </c>
      <c r="F17" s="17" t="s">
        <v>5571</v>
      </c>
      <c r="G17" s="17" t="s">
        <v>5515</v>
      </c>
      <c r="H17" s="17" t="s">
        <v>5516</v>
      </c>
      <c r="I17" s="18">
        <v>42</v>
      </c>
    </row>
    <row r="18" spans="1:9" x14ac:dyDescent="0.3">
      <c r="A18" s="16" t="s">
        <v>369</v>
      </c>
      <c r="B18" s="17" t="s">
        <v>5562</v>
      </c>
      <c r="C18" s="17" t="s">
        <v>5566</v>
      </c>
      <c r="D18" s="17" t="s">
        <v>5512</v>
      </c>
      <c r="E18" s="17" t="s">
        <v>5572</v>
      </c>
      <c r="F18" s="17" t="s">
        <v>5523</v>
      </c>
      <c r="G18" s="17" t="s">
        <v>5524</v>
      </c>
      <c r="H18" s="17" t="s">
        <v>5525</v>
      </c>
      <c r="I18" s="18">
        <v>66</v>
      </c>
    </row>
    <row r="19" spans="1:9" x14ac:dyDescent="0.3">
      <c r="A19" s="16" t="s">
        <v>1421</v>
      </c>
      <c r="B19" s="17" t="s">
        <v>5573</v>
      </c>
      <c r="C19" s="17" t="s">
        <v>5574</v>
      </c>
      <c r="D19" s="17" t="s">
        <v>5528</v>
      </c>
      <c r="E19" s="17" t="s">
        <v>5571</v>
      </c>
      <c r="F19" s="17" t="s">
        <v>5571</v>
      </c>
      <c r="G19" s="17" t="s">
        <v>5515</v>
      </c>
      <c r="H19" s="17" t="s">
        <v>5516</v>
      </c>
      <c r="I19" s="18">
        <v>30</v>
      </c>
    </row>
    <row r="20" spans="1:9" x14ac:dyDescent="0.3">
      <c r="A20" s="12" t="s">
        <v>587</v>
      </c>
      <c r="B20" s="13" t="s">
        <v>5575</v>
      </c>
      <c r="C20" s="13" t="s">
        <v>5576</v>
      </c>
      <c r="D20" s="13" t="s">
        <v>5528</v>
      </c>
      <c r="E20" s="13" t="s">
        <v>5577</v>
      </c>
      <c r="F20" s="13" t="s">
        <v>5578</v>
      </c>
      <c r="G20" s="13" t="s">
        <v>5537</v>
      </c>
      <c r="H20" s="13" t="s">
        <v>5538</v>
      </c>
      <c r="I20" s="14">
        <v>74</v>
      </c>
    </row>
    <row r="21" spans="1:9" x14ac:dyDescent="0.3">
      <c r="A21" s="12" t="s">
        <v>556</v>
      </c>
      <c r="B21" s="13" t="s">
        <v>5575</v>
      </c>
      <c r="C21" s="13" t="s">
        <v>5579</v>
      </c>
      <c r="D21" s="13" t="s">
        <v>5528</v>
      </c>
      <c r="E21" s="13" t="s">
        <v>5580</v>
      </c>
      <c r="F21" s="13" t="s">
        <v>5578</v>
      </c>
      <c r="G21" s="13" t="s">
        <v>5537</v>
      </c>
      <c r="H21" s="13" t="s">
        <v>5538</v>
      </c>
      <c r="I21" s="14">
        <v>43</v>
      </c>
    </row>
    <row r="22" spans="1:9" x14ac:dyDescent="0.3">
      <c r="A22" s="12" t="s">
        <v>1728</v>
      </c>
      <c r="B22" s="13" t="s">
        <v>5581</v>
      </c>
      <c r="C22" s="13" t="s">
        <v>5582</v>
      </c>
      <c r="D22" s="13" t="s">
        <v>5521</v>
      </c>
      <c r="E22" s="13" t="s">
        <v>5583</v>
      </c>
      <c r="F22" s="13" t="s">
        <v>5536</v>
      </c>
      <c r="G22" s="13" t="s">
        <v>5537</v>
      </c>
      <c r="H22" s="13" t="s">
        <v>5538</v>
      </c>
      <c r="I22" s="14">
        <v>61</v>
      </c>
    </row>
    <row r="23" spans="1:9" x14ac:dyDescent="0.3">
      <c r="A23" s="16" t="s">
        <v>381</v>
      </c>
      <c r="B23" s="17" t="s">
        <v>5584</v>
      </c>
      <c r="C23" s="17" t="s">
        <v>5585</v>
      </c>
      <c r="D23" s="17" t="s">
        <v>5528</v>
      </c>
      <c r="E23" s="17" t="s">
        <v>5586</v>
      </c>
      <c r="F23" s="17" t="s">
        <v>5586</v>
      </c>
      <c r="G23" s="17" t="s">
        <v>5515</v>
      </c>
      <c r="H23" s="17" t="s">
        <v>5516</v>
      </c>
      <c r="I23" s="18">
        <v>56</v>
      </c>
    </row>
    <row r="24" spans="1:9" x14ac:dyDescent="0.3">
      <c r="A24" s="12" t="s">
        <v>2529</v>
      </c>
      <c r="B24" s="13" t="s">
        <v>5587</v>
      </c>
      <c r="C24" s="13" t="s">
        <v>5588</v>
      </c>
      <c r="D24" s="13" t="s">
        <v>5521</v>
      </c>
      <c r="E24" s="13" t="s">
        <v>5589</v>
      </c>
      <c r="F24" s="13" t="s">
        <v>5590</v>
      </c>
      <c r="G24" s="13" t="s">
        <v>5541</v>
      </c>
      <c r="H24" s="13" t="s">
        <v>5542</v>
      </c>
      <c r="I24" s="14">
        <v>32</v>
      </c>
    </row>
    <row r="25" spans="1:9" x14ac:dyDescent="0.3">
      <c r="A25" s="12" t="s">
        <v>863</v>
      </c>
      <c r="B25" s="13" t="s">
        <v>5591</v>
      </c>
      <c r="C25" s="13" t="s">
        <v>5592</v>
      </c>
      <c r="D25" s="13" t="s">
        <v>5528</v>
      </c>
      <c r="E25" s="13" t="s">
        <v>5593</v>
      </c>
      <c r="F25" s="13" t="s">
        <v>5594</v>
      </c>
      <c r="G25" s="13" t="s">
        <v>5569</v>
      </c>
      <c r="H25" s="13" t="s">
        <v>5570</v>
      </c>
      <c r="I25" s="14">
        <v>41</v>
      </c>
    </row>
    <row r="26" spans="1:9" x14ac:dyDescent="0.3">
      <c r="A26" s="12" t="s">
        <v>1754</v>
      </c>
      <c r="B26" s="13" t="s">
        <v>5591</v>
      </c>
      <c r="C26" s="13" t="s">
        <v>5592</v>
      </c>
      <c r="D26" s="13" t="s">
        <v>5528</v>
      </c>
      <c r="E26" s="13" t="s">
        <v>5571</v>
      </c>
      <c r="F26" s="13" t="s">
        <v>5571</v>
      </c>
      <c r="G26" s="13" t="s">
        <v>5515</v>
      </c>
      <c r="H26" s="13" t="s">
        <v>5516</v>
      </c>
      <c r="I26" s="14">
        <v>29</v>
      </c>
    </row>
    <row r="27" spans="1:9" x14ac:dyDescent="0.3">
      <c r="A27" s="16" t="s">
        <v>340</v>
      </c>
      <c r="B27" s="17" t="s">
        <v>5595</v>
      </c>
      <c r="C27" s="17" t="s">
        <v>5596</v>
      </c>
      <c r="D27" s="17" t="s">
        <v>5512</v>
      </c>
      <c r="E27" s="17" t="s">
        <v>5597</v>
      </c>
      <c r="F27" s="17" t="s">
        <v>5523</v>
      </c>
      <c r="G27" s="17" t="s">
        <v>5524</v>
      </c>
      <c r="H27" s="17" t="s">
        <v>5525</v>
      </c>
      <c r="I27" s="18">
        <v>62</v>
      </c>
    </row>
    <row r="28" spans="1:9" x14ac:dyDescent="0.3">
      <c r="A28" s="12" t="s">
        <v>596</v>
      </c>
      <c r="B28" s="13" t="s">
        <v>5598</v>
      </c>
      <c r="C28" s="13" t="s">
        <v>5599</v>
      </c>
      <c r="D28" s="13" t="s">
        <v>5528</v>
      </c>
      <c r="E28" s="13" t="s">
        <v>5600</v>
      </c>
      <c r="F28" s="13" t="s">
        <v>5601</v>
      </c>
      <c r="G28" s="13" t="s">
        <v>5569</v>
      </c>
      <c r="H28" s="13" t="s">
        <v>5570</v>
      </c>
      <c r="I28" s="14">
        <v>26</v>
      </c>
    </row>
    <row r="29" spans="1:9" x14ac:dyDescent="0.3">
      <c r="A29" s="12" t="s">
        <v>782</v>
      </c>
      <c r="B29" s="13" t="s">
        <v>5598</v>
      </c>
      <c r="C29" s="13" t="s">
        <v>5599</v>
      </c>
      <c r="D29" s="13" t="s">
        <v>5528</v>
      </c>
      <c r="E29" s="13" t="s">
        <v>5602</v>
      </c>
      <c r="F29" s="13" t="s">
        <v>5602</v>
      </c>
      <c r="G29" s="13" t="s">
        <v>5541</v>
      </c>
      <c r="H29" s="13" t="s">
        <v>5542</v>
      </c>
      <c r="I29" s="14">
        <v>65</v>
      </c>
    </row>
    <row r="30" spans="1:9" x14ac:dyDescent="0.3">
      <c r="A30" s="16" t="s">
        <v>192</v>
      </c>
      <c r="B30" s="17" t="s">
        <v>5603</v>
      </c>
      <c r="C30" s="17" t="s">
        <v>5604</v>
      </c>
      <c r="D30" s="17" t="s">
        <v>5528</v>
      </c>
      <c r="E30" s="17" t="s">
        <v>5597</v>
      </c>
      <c r="F30" s="17" t="s">
        <v>5523</v>
      </c>
      <c r="G30" s="17" t="s">
        <v>5524</v>
      </c>
      <c r="H30" s="17" t="s">
        <v>5525</v>
      </c>
      <c r="I30" s="18">
        <v>51</v>
      </c>
    </row>
    <row r="31" spans="1:9" x14ac:dyDescent="0.3">
      <c r="A31" s="12" t="s">
        <v>1096</v>
      </c>
      <c r="B31" s="13" t="s">
        <v>5603</v>
      </c>
      <c r="C31" s="13" t="s">
        <v>5605</v>
      </c>
      <c r="D31" s="13" t="s">
        <v>5528</v>
      </c>
      <c r="E31" s="13" t="s">
        <v>5606</v>
      </c>
      <c r="F31" s="13" t="s">
        <v>5607</v>
      </c>
      <c r="G31" s="13" t="s">
        <v>5524</v>
      </c>
      <c r="H31" s="13" t="s">
        <v>5525</v>
      </c>
      <c r="I31" s="14">
        <v>26</v>
      </c>
    </row>
    <row r="32" spans="1:9" x14ac:dyDescent="0.3">
      <c r="A32" s="12" t="s">
        <v>307</v>
      </c>
      <c r="B32" s="13" t="s">
        <v>5608</v>
      </c>
      <c r="C32" s="13" t="s">
        <v>5609</v>
      </c>
      <c r="D32" s="13" t="s">
        <v>5512</v>
      </c>
      <c r="E32" s="13" t="s">
        <v>5589</v>
      </c>
      <c r="F32" s="13" t="s">
        <v>5590</v>
      </c>
      <c r="G32" s="13" t="s">
        <v>5541</v>
      </c>
      <c r="H32" s="13" t="s">
        <v>5542</v>
      </c>
      <c r="I32" s="14">
        <v>58</v>
      </c>
    </row>
    <row r="33" spans="1:9" x14ac:dyDescent="0.3">
      <c r="A33" s="16" t="s">
        <v>583</v>
      </c>
      <c r="B33" s="17" t="s">
        <v>5608</v>
      </c>
      <c r="C33" s="17" t="s">
        <v>5610</v>
      </c>
      <c r="D33" s="17" t="s">
        <v>5512</v>
      </c>
      <c r="E33" s="17" t="s">
        <v>5571</v>
      </c>
      <c r="F33" s="17" t="s">
        <v>5571</v>
      </c>
      <c r="G33" s="17" t="s">
        <v>5515</v>
      </c>
      <c r="H33" s="17" t="s">
        <v>5516</v>
      </c>
      <c r="I33" s="18">
        <v>33</v>
      </c>
    </row>
    <row r="34" spans="1:9" x14ac:dyDescent="0.3">
      <c r="A34" s="12" t="s">
        <v>822</v>
      </c>
      <c r="B34" s="13" t="s">
        <v>5608</v>
      </c>
      <c r="C34" s="13" t="s">
        <v>5611</v>
      </c>
      <c r="D34" s="13" t="s">
        <v>5512</v>
      </c>
      <c r="E34" s="13" t="s">
        <v>5612</v>
      </c>
      <c r="F34" s="13" t="s">
        <v>5612</v>
      </c>
      <c r="G34" s="13" t="s">
        <v>5569</v>
      </c>
      <c r="H34" s="13" t="s">
        <v>5570</v>
      </c>
      <c r="I34" s="14">
        <v>44</v>
      </c>
    </row>
    <row r="35" spans="1:9" x14ac:dyDescent="0.3">
      <c r="A35" s="16" t="s">
        <v>1105</v>
      </c>
      <c r="B35" s="17" t="s">
        <v>5608</v>
      </c>
      <c r="C35" s="17" t="s">
        <v>5610</v>
      </c>
      <c r="D35" s="17" t="s">
        <v>5528</v>
      </c>
      <c r="E35" s="17" t="s">
        <v>5613</v>
      </c>
      <c r="F35" s="17" t="s">
        <v>5534</v>
      </c>
      <c r="G35" s="17" t="s">
        <v>5524</v>
      </c>
      <c r="H35" s="17" t="s">
        <v>5525</v>
      </c>
      <c r="I35" s="18">
        <v>73</v>
      </c>
    </row>
    <row r="36" spans="1:9" x14ac:dyDescent="0.3">
      <c r="A36" s="16" t="s">
        <v>1284</v>
      </c>
      <c r="B36" s="17" t="s">
        <v>5614</v>
      </c>
      <c r="C36" s="17" t="s">
        <v>5615</v>
      </c>
      <c r="D36" s="17" t="s">
        <v>5528</v>
      </c>
      <c r="E36" s="17" t="s">
        <v>5616</v>
      </c>
      <c r="F36" s="17" t="s">
        <v>5617</v>
      </c>
      <c r="G36" s="17" t="s">
        <v>5524</v>
      </c>
      <c r="H36" s="17" t="s">
        <v>5525</v>
      </c>
      <c r="I36" s="18">
        <v>73</v>
      </c>
    </row>
    <row r="37" spans="1:9" x14ac:dyDescent="0.3">
      <c r="A37" s="16" t="s">
        <v>1915</v>
      </c>
      <c r="B37" s="17" t="s">
        <v>5618</v>
      </c>
      <c r="C37" s="17" t="s">
        <v>5619</v>
      </c>
      <c r="D37" s="17" t="s">
        <v>5528</v>
      </c>
      <c r="E37" s="17" t="s">
        <v>5529</v>
      </c>
      <c r="F37" s="17" t="s">
        <v>5530</v>
      </c>
      <c r="G37" s="17" t="s">
        <v>5515</v>
      </c>
      <c r="H37" s="17" t="s">
        <v>5516</v>
      </c>
      <c r="I37" s="18">
        <v>58</v>
      </c>
    </row>
    <row r="38" spans="1:9" x14ac:dyDescent="0.3">
      <c r="A38" s="12" t="s">
        <v>689</v>
      </c>
      <c r="B38" s="13" t="s">
        <v>5620</v>
      </c>
      <c r="C38" s="13" t="s">
        <v>5621</v>
      </c>
      <c r="D38" s="13" t="s">
        <v>5528</v>
      </c>
      <c r="E38" s="13" t="s">
        <v>5622</v>
      </c>
      <c r="F38" s="13" t="s">
        <v>5607</v>
      </c>
      <c r="G38" s="13" t="s">
        <v>5524</v>
      </c>
      <c r="H38" s="13" t="s">
        <v>5525</v>
      </c>
      <c r="I38" s="14">
        <v>42</v>
      </c>
    </row>
    <row r="39" spans="1:9" x14ac:dyDescent="0.3">
      <c r="A39" s="16" t="s">
        <v>463</v>
      </c>
      <c r="B39" s="17" t="s">
        <v>5620</v>
      </c>
      <c r="C39" s="17" t="s">
        <v>5623</v>
      </c>
      <c r="D39" s="17" t="s">
        <v>5512</v>
      </c>
      <c r="E39" s="17" t="s">
        <v>5624</v>
      </c>
      <c r="F39" s="17" t="s">
        <v>5625</v>
      </c>
      <c r="G39" s="17" t="s">
        <v>5524</v>
      </c>
      <c r="H39" s="17" t="s">
        <v>5525</v>
      </c>
      <c r="I39" s="18">
        <v>64</v>
      </c>
    </row>
    <row r="40" spans="1:9" x14ac:dyDescent="0.3">
      <c r="A40" s="12" t="s">
        <v>929</v>
      </c>
      <c r="B40" s="13" t="s">
        <v>5620</v>
      </c>
      <c r="C40" s="13" t="s">
        <v>5623</v>
      </c>
      <c r="D40" s="13" t="s">
        <v>5528</v>
      </c>
      <c r="E40" s="13" t="s">
        <v>5551</v>
      </c>
      <c r="F40" s="13" t="s">
        <v>5552</v>
      </c>
      <c r="G40" s="13" t="s">
        <v>5524</v>
      </c>
      <c r="H40" s="13" t="s">
        <v>5525</v>
      </c>
      <c r="I40" s="14">
        <v>74</v>
      </c>
    </row>
    <row r="41" spans="1:9" x14ac:dyDescent="0.3">
      <c r="A41" s="16" t="s">
        <v>512</v>
      </c>
      <c r="B41" s="17" t="s">
        <v>5620</v>
      </c>
      <c r="C41" s="17" t="s">
        <v>5621</v>
      </c>
      <c r="D41" s="17" t="s">
        <v>5528</v>
      </c>
      <c r="E41" s="17" t="s">
        <v>5626</v>
      </c>
      <c r="F41" s="17" t="s">
        <v>5607</v>
      </c>
      <c r="G41" s="17" t="s">
        <v>5524</v>
      </c>
      <c r="H41" s="17" t="s">
        <v>5525</v>
      </c>
      <c r="I41" s="18">
        <v>68</v>
      </c>
    </row>
    <row r="42" spans="1:9" x14ac:dyDescent="0.3">
      <c r="A42" s="12" t="s">
        <v>631</v>
      </c>
      <c r="B42" s="13" t="s">
        <v>5627</v>
      </c>
      <c r="C42" s="13" t="s">
        <v>5628</v>
      </c>
      <c r="D42" s="13" t="s">
        <v>5528</v>
      </c>
      <c r="E42" s="13" t="s">
        <v>5629</v>
      </c>
      <c r="F42" s="13" t="s">
        <v>5625</v>
      </c>
      <c r="G42" s="13" t="s">
        <v>5524</v>
      </c>
      <c r="H42" s="13" t="s">
        <v>5525</v>
      </c>
      <c r="I42" s="14">
        <v>42</v>
      </c>
    </row>
    <row r="43" spans="1:9" x14ac:dyDescent="0.3">
      <c r="A43" s="16" t="s">
        <v>1853</v>
      </c>
      <c r="B43" s="17" t="s">
        <v>5630</v>
      </c>
      <c r="C43" s="17" t="s">
        <v>5631</v>
      </c>
      <c r="D43" s="17" t="s">
        <v>5512</v>
      </c>
      <c r="E43" s="17" t="s">
        <v>5571</v>
      </c>
      <c r="F43" s="17" t="s">
        <v>5571</v>
      </c>
      <c r="G43" s="17" t="s">
        <v>5515</v>
      </c>
      <c r="H43" s="17" t="s">
        <v>5516</v>
      </c>
      <c r="I43" s="18">
        <v>42</v>
      </c>
    </row>
    <row r="44" spans="1:9" x14ac:dyDescent="0.3">
      <c r="A44" s="12" t="s">
        <v>498</v>
      </c>
      <c r="B44" s="13" t="s">
        <v>5630</v>
      </c>
      <c r="C44" s="13" t="s">
        <v>5632</v>
      </c>
      <c r="D44" s="13" t="s">
        <v>5512</v>
      </c>
      <c r="E44" s="13" t="s">
        <v>5633</v>
      </c>
      <c r="F44" s="13" t="s">
        <v>5534</v>
      </c>
      <c r="G44" s="13" t="s">
        <v>5524</v>
      </c>
      <c r="H44" s="13" t="s">
        <v>5525</v>
      </c>
      <c r="I44" s="14">
        <v>46</v>
      </c>
    </row>
    <row r="45" spans="1:9" x14ac:dyDescent="0.3">
      <c r="A45" s="12" t="s">
        <v>195</v>
      </c>
      <c r="B45" s="13" t="s">
        <v>5630</v>
      </c>
      <c r="C45" s="13" t="s">
        <v>5632</v>
      </c>
      <c r="D45" s="13" t="s">
        <v>5528</v>
      </c>
      <c r="E45" s="13" t="s">
        <v>5634</v>
      </c>
      <c r="F45" s="13" t="s">
        <v>5625</v>
      </c>
      <c r="G45" s="13" t="s">
        <v>5524</v>
      </c>
      <c r="H45" s="13" t="s">
        <v>5525</v>
      </c>
      <c r="I45" s="14">
        <v>68</v>
      </c>
    </row>
    <row r="46" spans="1:9" x14ac:dyDescent="0.3">
      <c r="A46" s="16" t="s">
        <v>872</v>
      </c>
      <c r="B46" s="17" t="s">
        <v>5635</v>
      </c>
      <c r="C46" s="17" t="s">
        <v>5636</v>
      </c>
      <c r="D46" s="17" t="s">
        <v>5528</v>
      </c>
      <c r="E46" s="17" t="s">
        <v>5637</v>
      </c>
      <c r="F46" s="17" t="s">
        <v>5530</v>
      </c>
      <c r="G46" s="17" t="s">
        <v>5515</v>
      </c>
      <c r="H46" s="17" t="s">
        <v>5516</v>
      </c>
      <c r="I46" s="18">
        <v>48</v>
      </c>
    </row>
    <row r="47" spans="1:9" x14ac:dyDescent="0.3">
      <c r="A47" s="12" t="s">
        <v>480</v>
      </c>
      <c r="B47" s="13" t="s">
        <v>5635</v>
      </c>
      <c r="C47" s="13" t="s">
        <v>5638</v>
      </c>
      <c r="D47" s="13" t="s">
        <v>5521</v>
      </c>
      <c r="E47" s="13" t="s">
        <v>5639</v>
      </c>
      <c r="F47" s="13" t="s">
        <v>5639</v>
      </c>
      <c r="G47" s="13" t="s">
        <v>5537</v>
      </c>
      <c r="H47" s="13" t="s">
        <v>5538</v>
      </c>
      <c r="I47" s="14">
        <v>55</v>
      </c>
    </row>
    <row r="48" spans="1:9" x14ac:dyDescent="0.3">
      <c r="A48" s="12" t="s">
        <v>581</v>
      </c>
      <c r="B48" s="13" t="s">
        <v>5640</v>
      </c>
      <c r="C48" s="13" t="s">
        <v>5641</v>
      </c>
      <c r="D48" s="13" t="s">
        <v>5512</v>
      </c>
      <c r="E48" s="13" t="s">
        <v>5642</v>
      </c>
      <c r="F48" s="13" t="s">
        <v>5523</v>
      </c>
      <c r="G48" s="13" t="s">
        <v>5524</v>
      </c>
      <c r="H48" s="13" t="s">
        <v>5525</v>
      </c>
      <c r="I48" s="14">
        <v>75</v>
      </c>
    </row>
    <row r="49" spans="1:9" x14ac:dyDescent="0.3">
      <c r="A49" s="16" t="s">
        <v>439</v>
      </c>
      <c r="B49" s="17" t="s">
        <v>5640</v>
      </c>
      <c r="C49" s="17" t="s">
        <v>5641</v>
      </c>
      <c r="D49" s="17" t="s">
        <v>5521</v>
      </c>
      <c r="E49" s="17" t="s">
        <v>5643</v>
      </c>
      <c r="F49" s="17" t="s">
        <v>5523</v>
      </c>
      <c r="G49" s="17" t="s">
        <v>5524</v>
      </c>
      <c r="H49" s="17" t="s">
        <v>5525</v>
      </c>
      <c r="I49" s="18">
        <v>45</v>
      </c>
    </row>
    <row r="50" spans="1:9" x14ac:dyDescent="0.3">
      <c r="A50" s="16" t="s">
        <v>338</v>
      </c>
      <c r="B50" s="17" t="s">
        <v>5644</v>
      </c>
      <c r="C50" s="17" t="s">
        <v>5645</v>
      </c>
      <c r="D50" s="17" t="s">
        <v>5512</v>
      </c>
      <c r="E50" s="17" t="s">
        <v>5646</v>
      </c>
      <c r="F50" s="17" t="s">
        <v>5647</v>
      </c>
      <c r="G50" s="17" t="s">
        <v>5515</v>
      </c>
      <c r="H50" s="17" t="s">
        <v>5516</v>
      </c>
      <c r="I50" s="18">
        <v>31</v>
      </c>
    </row>
    <row r="51" spans="1:9" x14ac:dyDescent="0.3">
      <c r="A51" s="16" t="s">
        <v>95</v>
      </c>
      <c r="B51" s="17" t="s">
        <v>5648</v>
      </c>
      <c r="C51" s="17" t="s">
        <v>5649</v>
      </c>
      <c r="D51" s="17" t="s">
        <v>5528</v>
      </c>
      <c r="E51" s="17" t="s">
        <v>5650</v>
      </c>
      <c r="F51" s="17" t="s">
        <v>5651</v>
      </c>
      <c r="G51" s="17" t="s">
        <v>5537</v>
      </c>
      <c r="H51" s="17" t="s">
        <v>5538</v>
      </c>
      <c r="I51" s="18">
        <v>58</v>
      </c>
    </row>
    <row r="52" spans="1:9" x14ac:dyDescent="0.3">
      <c r="A52" s="12" t="s">
        <v>423</v>
      </c>
      <c r="B52" s="13" t="s">
        <v>5648</v>
      </c>
      <c r="C52" s="13" t="s">
        <v>5652</v>
      </c>
      <c r="D52" s="13" t="s">
        <v>5512</v>
      </c>
      <c r="E52" s="13" t="s">
        <v>5572</v>
      </c>
      <c r="F52" s="13" t="s">
        <v>5523</v>
      </c>
      <c r="G52" s="13" t="s">
        <v>5524</v>
      </c>
      <c r="H52" s="13" t="s">
        <v>5525</v>
      </c>
      <c r="I52" s="14">
        <v>71</v>
      </c>
    </row>
    <row r="53" spans="1:9" x14ac:dyDescent="0.3">
      <c r="A53" s="12" t="s">
        <v>413</v>
      </c>
      <c r="B53" s="13" t="s">
        <v>5648</v>
      </c>
      <c r="C53" s="13" t="s">
        <v>5550</v>
      </c>
      <c r="D53" s="13" t="s">
        <v>5521</v>
      </c>
      <c r="E53" s="13" t="s">
        <v>5653</v>
      </c>
      <c r="F53" s="13" t="s">
        <v>5654</v>
      </c>
      <c r="G53" s="13" t="s">
        <v>5537</v>
      </c>
      <c r="H53" s="13" t="s">
        <v>5538</v>
      </c>
      <c r="I53" s="14">
        <v>59</v>
      </c>
    </row>
    <row r="54" spans="1:9" x14ac:dyDescent="0.3">
      <c r="A54" s="16" t="s">
        <v>1226</v>
      </c>
      <c r="B54" s="17" t="s">
        <v>5648</v>
      </c>
      <c r="C54" s="17" t="s">
        <v>5655</v>
      </c>
      <c r="D54" s="17" t="s">
        <v>5512</v>
      </c>
      <c r="E54" s="17" t="s">
        <v>5656</v>
      </c>
      <c r="F54" s="17" t="s">
        <v>5657</v>
      </c>
      <c r="G54" s="17" t="s">
        <v>5569</v>
      </c>
      <c r="H54" s="17" t="s">
        <v>5570</v>
      </c>
      <c r="I54" s="18">
        <v>39</v>
      </c>
    </row>
    <row r="55" spans="1:9" x14ac:dyDescent="0.3">
      <c r="A55" s="16" t="s">
        <v>818</v>
      </c>
      <c r="B55" s="17" t="s">
        <v>5658</v>
      </c>
      <c r="C55" s="17" t="s">
        <v>5659</v>
      </c>
      <c r="D55" s="17" t="s">
        <v>5512</v>
      </c>
      <c r="E55" s="17" t="s">
        <v>5660</v>
      </c>
      <c r="F55" s="17" t="s">
        <v>5561</v>
      </c>
      <c r="G55" s="17" t="s">
        <v>5524</v>
      </c>
      <c r="H55" s="17" t="s">
        <v>5525</v>
      </c>
      <c r="I55" s="18">
        <v>26</v>
      </c>
    </row>
    <row r="56" spans="1:9" x14ac:dyDescent="0.3">
      <c r="A56" s="12" t="s">
        <v>766</v>
      </c>
      <c r="B56" s="13" t="s">
        <v>5661</v>
      </c>
      <c r="C56" s="13" t="s">
        <v>5662</v>
      </c>
      <c r="D56" s="13" t="s">
        <v>5528</v>
      </c>
      <c r="E56" s="13" t="s">
        <v>5663</v>
      </c>
      <c r="F56" s="13" t="s">
        <v>5664</v>
      </c>
      <c r="G56" s="13" t="s">
        <v>5569</v>
      </c>
      <c r="H56" s="13" t="s">
        <v>5570</v>
      </c>
      <c r="I56" s="14">
        <v>30</v>
      </c>
    </row>
    <row r="57" spans="1:9" x14ac:dyDescent="0.3">
      <c r="A57" s="16" t="s">
        <v>1444</v>
      </c>
      <c r="B57" s="17" t="s">
        <v>5661</v>
      </c>
      <c r="C57" s="17" t="s">
        <v>5665</v>
      </c>
      <c r="D57" s="17" t="s">
        <v>5528</v>
      </c>
      <c r="E57" s="17" t="s">
        <v>5666</v>
      </c>
      <c r="F57" s="17" t="s">
        <v>5530</v>
      </c>
      <c r="G57" s="17" t="s">
        <v>5515</v>
      </c>
      <c r="H57" s="17" t="s">
        <v>5516</v>
      </c>
      <c r="I57" s="18">
        <v>78</v>
      </c>
    </row>
    <row r="58" spans="1:9" x14ac:dyDescent="0.3">
      <c r="A58" s="12" t="s">
        <v>1015</v>
      </c>
      <c r="B58" s="13" t="s">
        <v>5661</v>
      </c>
      <c r="C58" s="13" t="s">
        <v>5662</v>
      </c>
      <c r="D58" s="13" t="s">
        <v>5521</v>
      </c>
      <c r="E58" s="13" t="s">
        <v>5667</v>
      </c>
      <c r="F58" s="13" t="s">
        <v>5530</v>
      </c>
      <c r="G58" s="13" t="s">
        <v>5515</v>
      </c>
      <c r="H58" s="13" t="s">
        <v>5516</v>
      </c>
      <c r="I58" s="14">
        <v>37</v>
      </c>
    </row>
    <row r="59" spans="1:9" x14ac:dyDescent="0.3">
      <c r="A59" s="12" t="s">
        <v>1446</v>
      </c>
      <c r="B59" s="13" t="s">
        <v>5661</v>
      </c>
      <c r="C59" s="13" t="s">
        <v>5665</v>
      </c>
      <c r="D59" s="13" t="s">
        <v>5512</v>
      </c>
      <c r="E59" s="13" t="s">
        <v>5668</v>
      </c>
      <c r="F59" s="13" t="s">
        <v>5669</v>
      </c>
      <c r="G59" s="13" t="s">
        <v>5541</v>
      </c>
      <c r="H59" s="13" t="s">
        <v>5542</v>
      </c>
      <c r="I59" s="14">
        <v>32</v>
      </c>
    </row>
    <row r="60" spans="1:9" x14ac:dyDescent="0.3">
      <c r="A60" s="12" t="s">
        <v>5670</v>
      </c>
      <c r="B60" s="13" t="s">
        <v>5671</v>
      </c>
      <c r="C60" s="13" t="s">
        <v>5672</v>
      </c>
      <c r="D60" s="13" t="s">
        <v>5512</v>
      </c>
      <c r="E60" s="13" t="s">
        <v>5597</v>
      </c>
      <c r="F60" s="13" t="s">
        <v>5523</v>
      </c>
      <c r="G60" s="13" t="s">
        <v>5524</v>
      </c>
      <c r="H60" s="13" t="s">
        <v>5525</v>
      </c>
      <c r="I60" s="14">
        <v>80</v>
      </c>
    </row>
    <row r="61" spans="1:9" x14ac:dyDescent="0.3">
      <c r="A61" s="12" t="s">
        <v>1492</v>
      </c>
      <c r="B61" s="13" t="s">
        <v>5671</v>
      </c>
      <c r="C61" s="13" t="s">
        <v>5673</v>
      </c>
      <c r="D61" s="13" t="s">
        <v>5512</v>
      </c>
      <c r="E61" s="13" t="s">
        <v>5674</v>
      </c>
      <c r="F61" s="13" t="s">
        <v>5578</v>
      </c>
      <c r="G61" s="13" t="s">
        <v>5537</v>
      </c>
      <c r="H61" s="13" t="s">
        <v>5538</v>
      </c>
      <c r="I61" s="14">
        <v>36</v>
      </c>
    </row>
    <row r="62" spans="1:9" x14ac:dyDescent="0.3">
      <c r="A62" s="16" t="s">
        <v>282</v>
      </c>
      <c r="B62" s="17" t="s">
        <v>5675</v>
      </c>
      <c r="C62" s="17" t="s">
        <v>5676</v>
      </c>
      <c r="D62" s="17" t="s">
        <v>5528</v>
      </c>
      <c r="E62" s="17" t="s">
        <v>5613</v>
      </c>
      <c r="F62" s="17" t="s">
        <v>5534</v>
      </c>
      <c r="G62" s="17" t="s">
        <v>5524</v>
      </c>
      <c r="H62" s="17" t="s">
        <v>5525</v>
      </c>
      <c r="I62" s="18">
        <v>78</v>
      </c>
    </row>
    <row r="63" spans="1:9" x14ac:dyDescent="0.3">
      <c r="A63" s="12" t="s">
        <v>846</v>
      </c>
      <c r="B63" s="13" t="s">
        <v>5677</v>
      </c>
      <c r="C63" s="13" t="s">
        <v>5678</v>
      </c>
      <c r="D63" s="13" t="s">
        <v>5521</v>
      </c>
      <c r="E63" s="13" t="s">
        <v>5679</v>
      </c>
      <c r="F63" s="13" t="s">
        <v>5680</v>
      </c>
      <c r="G63" s="13" t="s">
        <v>5515</v>
      </c>
      <c r="H63" s="13" t="s">
        <v>5516</v>
      </c>
      <c r="I63" s="14">
        <v>65</v>
      </c>
    </row>
    <row r="64" spans="1:9" x14ac:dyDescent="0.3">
      <c r="A64" s="12" t="s">
        <v>365</v>
      </c>
      <c r="B64" s="13" t="s">
        <v>5677</v>
      </c>
      <c r="C64" s="13" t="s">
        <v>5681</v>
      </c>
      <c r="D64" s="13" t="s">
        <v>5512</v>
      </c>
      <c r="E64" s="13" t="s">
        <v>5660</v>
      </c>
      <c r="F64" s="13" t="s">
        <v>5561</v>
      </c>
      <c r="G64" s="13" t="s">
        <v>5524</v>
      </c>
      <c r="H64" s="13" t="s">
        <v>5525</v>
      </c>
      <c r="I64" s="14">
        <v>35</v>
      </c>
    </row>
    <row r="65" spans="1:9" x14ac:dyDescent="0.3">
      <c r="A65" s="12" t="s">
        <v>1599</v>
      </c>
      <c r="B65" s="13" t="s">
        <v>5677</v>
      </c>
      <c r="C65" s="13" t="s">
        <v>5678</v>
      </c>
      <c r="D65" s="13" t="s">
        <v>5521</v>
      </c>
      <c r="E65" s="13" t="s">
        <v>5682</v>
      </c>
      <c r="F65" s="13" t="s">
        <v>5683</v>
      </c>
      <c r="G65" s="13" t="s">
        <v>5569</v>
      </c>
      <c r="H65" s="13" t="s">
        <v>5570</v>
      </c>
      <c r="I65" s="14">
        <v>34</v>
      </c>
    </row>
    <row r="66" spans="1:9" x14ac:dyDescent="0.3">
      <c r="A66" s="16" t="s">
        <v>868</v>
      </c>
      <c r="B66" s="17" t="s">
        <v>5684</v>
      </c>
      <c r="C66" s="17" t="s">
        <v>5685</v>
      </c>
      <c r="D66" s="17" t="s">
        <v>5512</v>
      </c>
      <c r="E66" s="17" t="s">
        <v>5602</v>
      </c>
      <c r="F66" s="17" t="s">
        <v>5602</v>
      </c>
      <c r="G66" s="17" t="s">
        <v>5541</v>
      </c>
      <c r="H66" s="17" t="s">
        <v>5542</v>
      </c>
      <c r="I66" s="18">
        <v>68</v>
      </c>
    </row>
    <row r="67" spans="1:9" x14ac:dyDescent="0.3">
      <c r="A67" s="16" t="s">
        <v>1079</v>
      </c>
      <c r="B67" s="17" t="s">
        <v>5684</v>
      </c>
      <c r="C67" s="17" t="s">
        <v>5685</v>
      </c>
      <c r="D67" s="17" t="s">
        <v>5512</v>
      </c>
      <c r="E67" s="17" t="s">
        <v>5602</v>
      </c>
      <c r="F67" s="17" t="s">
        <v>5602</v>
      </c>
      <c r="G67" s="17" t="s">
        <v>5541</v>
      </c>
      <c r="H67" s="17" t="s">
        <v>5542</v>
      </c>
      <c r="I67" s="18">
        <v>29</v>
      </c>
    </row>
    <row r="68" spans="1:9" x14ac:dyDescent="0.3">
      <c r="A68" s="12" t="s">
        <v>1572</v>
      </c>
      <c r="B68" s="13" t="s">
        <v>5684</v>
      </c>
      <c r="C68" s="13" t="s">
        <v>5686</v>
      </c>
      <c r="D68" s="13" t="s">
        <v>5528</v>
      </c>
      <c r="E68" s="13" t="s">
        <v>5687</v>
      </c>
      <c r="F68" s="13" t="s">
        <v>5578</v>
      </c>
      <c r="G68" s="13" t="s">
        <v>5537</v>
      </c>
      <c r="H68" s="13" t="s">
        <v>5538</v>
      </c>
      <c r="I68" s="14">
        <v>43</v>
      </c>
    </row>
    <row r="69" spans="1:9" x14ac:dyDescent="0.3">
      <c r="A69" s="12" t="s">
        <v>710</v>
      </c>
      <c r="B69" s="13" t="s">
        <v>5684</v>
      </c>
      <c r="C69" s="13" t="s">
        <v>5688</v>
      </c>
      <c r="D69" s="13" t="s">
        <v>5521</v>
      </c>
      <c r="E69" s="13" t="s">
        <v>5689</v>
      </c>
      <c r="F69" s="13" t="s">
        <v>5690</v>
      </c>
      <c r="G69" s="13" t="s">
        <v>5541</v>
      </c>
      <c r="H69" s="13" t="s">
        <v>5542</v>
      </c>
      <c r="I69" s="14">
        <v>45</v>
      </c>
    </row>
    <row r="70" spans="1:9" x14ac:dyDescent="0.3">
      <c r="A70" s="12" t="s">
        <v>1385</v>
      </c>
      <c r="B70" s="13" t="s">
        <v>5691</v>
      </c>
      <c r="C70" s="13" t="s">
        <v>5692</v>
      </c>
      <c r="D70" s="13" t="s">
        <v>5512</v>
      </c>
      <c r="E70" s="13" t="s">
        <v>5693</v>
      </c>
      <c r="F70" s="13" t="s">
        <v>5694</v>
      </c>
      <c r="G70" s="13" t="s">
        <v>5569</v>
      </c>
      <c r="H70" s="13" t="s">
        <v>5570</v>
      </c>
      <c r="I70" s="14">
        <v>48</v>
      </c>
    </row>
    <row r="71" spans="1:9" x14ac:dyDescent="0.3">
      <c r="A71" s="16" t="s">
        <v>2096</v>
      </c>
      <c r="B71" s="17" t="s">
        <v>5691</v>
      </c>
      <c r="C71" s="17" t="s">
        <v>5692</v>
      </c>
      <c r="D71" s="17" t="s">
        <v>5521</v>
      </c>
      <c r="E71" s="17" t="s">
        <v>5695</v>
      </c>
      <c r="F71" s="17" t="s">
        <v>5625</v>
      </c>
      <c r="G71" s="17" t="s">
        <v>5524</v>
      </c>
      <c r="H71" s="17" t="s">
        <v>5525</v>
      </c>
      <c r="I71" s="18">
        <v>52</v>
      </c>
    </row>
    <row r="72" spans="1:9" x14ac:dyDescent="0.3">
      <c r="A72" s="12" t="s">
        <v>851</v>
      </c>
      <c r="B72" s="13" t="s">
        <v>5691</v>
      </c>
      <c r="C72" s="13" t="s">
        <v>5692</v>
      </c>
      <c r="D72" s="13" t="s">
        <v>5528</v>
      </c>
      <c r="E72" s="13" t="s">
        <v>5696</v>
      </c>
      <c r="F72" s="13" t="s">
        <v>5534</v>
      </c>
      <c r="G72" s="13" t="s">
        <v>5524</v>
      </c>
      <c r="H72" s="13" t="s">
        <v>5525</v>
      </c>
      <c r="I72" s="14">
        <v>61</v>
      </c>
    </row>
    <row r="73" spans="1:9" x14ac:dyDescent="0.3">
      <c r="A73" s="16" t="s">
        <v>775</v>
      </c>
      <c r="B73" s="17" t="s">
        <v>5691</v>
      </c>
      <c r="C73" s="17" t="s">
        <v>5692</v>
      </c>
      <c r="D73" s="17" t="s">
        <v>5528</v>
      </c>
      <c r="E73" s="17" t="s">
        <v>5697</v>
      </c>
      <c r="F73" s="17" t="s">
        <v>5698</v>
      </c>
      <c r="G73" s="17" t="s">
        <v>5515</v>
      </c>
      <c r="H73" s="17" t="s">
        <v>5516</v>
      </c>
      <c r="I73" s="18">
        <v>31</v>
      </c>
    </row>
    <row r="74" spans="1:9" x14ac:dyDescent="0.3">
      <c r="A74" s="16" t="s">
        <v>1282</v>
      </c>
      <c r="B74" s="17" t="s">
        <v>5699</v>
      </c>
      <c r="C74" s="17" t="s">
        <v>5700</v>
      </c>
      <c r="D74" s="17" t="s">
        <v>5512</v>
      </c>
      <c r="E74" s="17" t="s">
        <v>5642</v>
      </c>
      <c r="F74" s="17" t="s">
        <v>5523</v>
      </c>
      <c r="G74" s="17" t="s">
        <v>5524</v>
      </c>
      <c r="H74" s="17" t="s">
        <v>5525</v>
      </c>
      <c r="I74" s="18">
        <v>29</v>
      </c>
    </row>
    <row r="75" spans="1:9" x14ac:dyDescent="0.3">
      <c r="A75" s="16" t="s">
        <v>1199</v>
      </c>
      <c r="B75" s="17" t="s">
        <v>5701</v>
      </c>
      <c r="C75" s="17" t="s">
        <v>5702</v>
      </c>
      <c r="D75" s="17" t="s">
        <v>5528</v>
      </c>
      <c r="E75" s="17" t="s">
        <v>5703</v>
      </c>
      <c r="F75" s="17" t="s">
        <v>5669</v>
      </c>
      <c r="G75" s="17" t="s">
        <v>5541</v>
      </c>
      <c r="H75" s="17" t="s">
        <v>5542</v>
      </c>
      <c r="I75" s="18">
        <v>64</v>
      </c>
    </row>
    <row r="76" spans="1:9" x14ac:dyDescent="0.3">
      <c r="A76" s="12" t="s">
        <v>1110</v>
      </c>
      <c r="B76" s="13" t="s">
        <v>5701</v>
      </c>
      <c r="C76" s="13" t="s">
        <v>5704</v>
      </c>
      <c r="D76" s="13" t="s">
        <v>5512</v>
      </c>
      <c r="E76" s="13" t="s">
        <v>5612</v>
      </c>
      <c r="F76" s="13" t="s">
        <v>5612</v>
      </c>
      <c r="G76" s="13" t="s">
        <v>5569</v>
      </c>
      <c r="H76" s="13" t="s">
        <v>5570</v>
      </c>
      <c r="I76" s="14">
        <v>25</v>
      </c>
    </row>
    <row r="77" spans="1:9" x14ac:dyDescent="0.3">
      <c r="A77" s="16" t="s">
        <v>400</v>
      </c>
      <c r="B77" s="17" t="s">
        <v>5705</v>
      </c>
      <c r="C77" s="17" t="s">
        <v>5706</v>
      </c>
      <c r="D77" s="17" t="s">
        <v>5528</v>
      </c>
      <c r="E77" s="17" t="s">
        <v>5551</v>
      </c>
      <c r="F77" s="17" t="s">
        <v>5552</v>
      </c>
      <c r="G77" s="17" t="s">
        <v>5524</v>
      </c>
      <c r="H77" s="17" t="s">
        <v>5525</v>
      </c>
      <c r="I77" s="18">
        <v>47</v>
      </c>
    </row>
    <row r="78" spans="1:9" x14ac:dyDescent="0.3">
      <c r="A78" s="16" t="s">
        <v>445</v>
      </c>
      <c r="B78" s="17" t="s">
        <v>5707</v>
      </c>
      <c r="C78" s="17" t="s">
        <v>5708</v>
      </c>
      <c r="D78" s="17" t="s">
        <v>5512</v>
      </c>
      <c r="E78" s="17" t="s">
        <v>5709</v>
      </c>
      <c r="F78" s="17" t="s">
        <v>5710</v>
      </c>
      <c r="G78" s="17" t="s">
        <v>5537</v>
      </c>
      <c r="H78" s="17" t="s">
        <v>5538</v>
      </c>
      <c r="I78" s="18">
        <v>64</v>
      </c>
    </row>
    <row r="79" spans="1:9" x14ac:dyDescent="0.3">
      <c r="A79" s="12" t="s">
        <v>3</v>
      </c>
      <c r="B79" s="13" t="s">
        <v>5707</v>
      </c>
      <c r="C79" s="13" t="s">
        <v>5711</v>
      </c>
      <c r="D79" s="13" t="s">
        <v>5512</v>
      </c>
      <c r="E79" s="13" t="s">
        <v>5712</v>
      </c>
      <c r="F79" s="13" t="s">
        <v>5530</v>
      </c>
      <c r="G79" s="13" t="s">
        <v>5515</v>
      </c>
      <c r="H79" s="13" t="s">
        <v>5516</v>
      </c>
      <c r="I79" s="14">
        <v>47</v>
      </c>
    </row>
    <row r="80" spans="1:9" x14ac:dyDescent="0.3">
      <c r="A80" s="16" t="s">
        <v>1524</v>
      </c>
      <c r="B80" s="17" t="s">
        <v>5707</v>
      </c>
      <c r="C80" s="17" t="s">
        <v>5713</v>
      </c>
      <c r="D80" s="17" t="s">
        <v>5521</v>
      </c>
      <c r="E80" s="17" t="s">
        <v>5567</v>
      </c>
      <c r="F80" s="17" t="s">
        <v>5568</v>
      </c>
      <c r="G80" s="17" t="s">
        <v>5569</v>
      </c>
      <c r="H80" s="17" t="s">
        <v>5570</v>
      </c>
      <c r="I80" s="18">
        <v>42</v>
      </c>
    </row>
    <row r="81" spans="1:9" x14ac:dyDescent="0.3">
      <c r="A81" s="12" t="s">
        <v>506</v>
      </c>
      <c r="B81" s="13" t="s">
        <v>5707</v>
      </c>
      <c r="C81" s="13" t="s">
        <v>5708</v>
      </c>
      <c r="D81" s="13" t="s">
        <v>5528</v>
      </c>
      <c r="E81" s="13" t="s">
        <v>5714</v>
      </c>
      <c r="F81" s="13" t="s">
        <v>5558</v>
      </c>
      <c r="G81" s="13" t="s">
        <v>5515</v>
      </c>
      <c r="H81" s="13" t="s">
        <v>5516</v>
      </c>
      <c r="I81" s="14">
        <v>54</v>
      </c>
    </row>
    <row r="82" spans="1:9" x14ac:dyDescent="0.3">
      <c r="A82" s="12" t="s">
        <v>2076</v>
      </c>
      <c r="B82" s="13" t="s">
        <v>5715</v>
      </c>
      <c r="C82" s="13" t="s">
        <v>5716</v>
      </c>
      <c r="D82" s="13" t="s">
        <v>5528</v>
      </c>
      <c r="E82" s="13" t="s">
        <v>5717</v>
      </c>
      <c r="F82" s="13" t="s">
        <v>5717</v>
      </c>
      <c r="G82" s="13" t="s">
        <v>5537</v>
      </c>
      <c r="H82" s="13" t="s">
        <v>5538</v>
      </c>
      <c r="I82" s="14">
        <v>63</v>
      </c>
    </row>
    <row r="83" spans="1:9" x14ac:dyDescent="0.3">
      <c r="A83" s="16" t="s">
        <v>421</v>
      </c>
      <c r="B83" s="17" t="s">
        <v>5715</v>
      </c>
      <c r="C83" s="17" t="s">
        <v>5716</v>
      </c>
      <c r="D83" s="17" t="s">
        <v>5512</v>
      </c>
      <c r="E83" s="17" t="s">
        <v>5612</v>
      </c>
      <c r="F83" s="17" t="s">
        <v>5612</v>
      </c>
      <c r="G83" s="17" t="s">
        <v>5569</v>
      </c>
      <c r="H83" s="17" t="s">
        <v>5570</v>
      </c>
      <c r="I83" s="18">
        <v>65</v>
      </c>
    </row>
    <row r="84" spans="1:9" x14ac:dyDescent="0.3">
      <c r="A84" s="12" t="s">
        <v>649</v>
      </c>
      <c r="B84" s="13" t="s">
        <v>5718</v>
      </c>
      <c r="C84" s="13" t="s">
        <v>5719</v>
      </c>
      <c r="D84" s="13" t="s">
        <v>5521</v>
      </c>
      <c r="E84" s="13" t="s">
        <v>5720</v>
      </c>
      <c r="F84" s="13" t="s">
        <v>5625</v>
      </c>
      <c r="G84" s="13" t="s">
        <v>5524</v>
      </c>
      <c r="H84" s="13" t="s">
        <v>5525</v>
      </c>
      <c r="I84" s="14">
        <v>60</v>
      </c>
    </row>
    <row r="85" spans="1:9" x14ac:dyDescent="0.3">
      <c r="A85" s="12" t="s">
        <v>1122</v>
      </c>
      <c r="B85" s="13" t="s">
        <v>5721</v>
      </c>
      <c r="C85" s="13" t="s">
        <v>5722</v>
      </c>
      <c r="D85" s="13" t="s">
        <v>5521</v>
      </c>
      <c r="E85" s="13" t="s">
        <v>5723</v>
      </c>
      <c r="F85" s="13" t="s">
        <v>5657</v>
      </c>
      <c r="G85" s="13" t="s">
        <v>5569</v>
      </c>
      <c r="H85" s="13" t="s">
        <v>5570</v>
      </c>
      <c r="I85" s="14">
        <v>30</v>
      </c>
    </row>
    <row r="86" spans="1:9" x14ac:dyDescent="0.3">
      <c r="A86" s="16" t="s">
        <v>1019</v>
      </c>
      <c r="B86" s="17" t="s">
        <v>5721</v>
      </c>
      <c r="C86" s="17" t="s">
        <v>5724</v>
      </c>
      <c r="D86" s="17" t="s">
        <v>5528</v>
      </c>
      <c r="E86" s="17" t="s">
        <v>5725</v>
      </c>
      <c r="F86" s="17" t="s">
        <v>5607</v>
      </c>
      <c r="G86" s="17" t="s">
        <v>5524</v>
      </c>
      <c r="H86" s="17" t="s">
        <v>5525</v>
      </c>
      <c r="I86" s="18">
        <v>59</v>
      </c>
    </row>
    <row r="87" spans="1:9" x14ac:dyDescent="0.3">
      <c r="A87" s="16" t="s">
        <v>1473</v>
      </c>
      <c r="B87" s="17" t="s">
        <v>5726</v>
      </c>
      <c r="C87" s="17" t="s">
        <v>5727</v>
      </c>
      <c r="D87" s="17" t="s">
        <v>5528</v>
      </c>
      <c r="E87" s="17" t="s">
        <v>5728</v>
      </c>
      <c r="F87" s="17" t="s">
        <v>5729</v>
      </c>
      <c r="G87" s="17" t="s">
        <v>5537</v>
      </c>
      <c r="H87" s="17" t="s">
        <v>5538</v>
      </c>
      <c r="I87" s="18">
        <v>61</v>
      </c>
    </row>
    <row r="88" spans="1:9" x14ac:dyDescent="0.3">
      <c r="A88" s="16" t="s">
        <v>241</v>
      </c>
      <c r="B88" s="17" t="s">
        <v>5730</v>
      </c>
      <c r="C88" s="17" t="s">
        <v>5731</v>
      </c>
      <c r="D88" s="17" t="s">
        <v>5521</v>
      </c>
      <c r="E88" s="17" t="s">
        <v>5586</v>
      </c>
      <c r="F88" s="17" t="s">
        <v>5586</v>
      </c>
      <c r="G88" s="17" t="s">
        <v>5515</v>
      </c>
      <c r="H88" s="17" t="s">
        <v>5516</v>
      </c>
      <c r="I88" s="18">
        <v>38</v>
      </c>
    </row>
    <row r="89" spans="1:9" x14ac:dyDescent="0.3">
      <c r="A89" s="16" t="s">
        <v>198</v>
      </c>
      <c r="B89" s="17" t="s">
        <v>5732</v>
      </c>
      <c r="C89" s="17" t="s">
        <v>5733</v>
      </c>
      <c r="D89" s="17" t="s">
        <v>5528</v>
      </c>
      <c r="E89" s="17" t="s">
        <v>5667</v>
      </c>
      <c r="F89" s="17" t="s">
        <v>5530</v>
      </c>
      <c r="G89" s="17" t="s">
        <v>5515</v>
      </c>
      <c r="H89" s="17" t="s">
        <v>5516</v>
      </c>
      <c r="I89" s="18">
        <v>74</v>
      </c>
    </row>
    <row r="90" spans="1:9" x14ac:dyDescent="0.3">
      <c r="A90" s="16" t="s">
        <v>312</v>
      </c>
      <c r="B90" s="17" t="s">
        <v>5734</v>
      </c>
      <c r="C90" s="17" t="s">
        <v>5735</v>
      </c>
      <c r="D90" s="17" t="s">
        <v>5512</v>
      </c>
      <c r="E90" s="17" t="s">
        <v>5736</v>
      </c>
      <c r="F90" s="17" t="s">
        <v>5737</v>
      </c>
      <c r="G90" s="17" t="s">
        <v>5515</v>
      </c>
      <c r="H90" s="17" t="s">
        <v>5516</v>
      </c>
      <c r="I90" s="18">
        <v>56</v>
      </c>
    </row>
    <row r="91" spans="1:9" x14ac:dyDescent="0.3">
      <c r="A91" s="12" t="s">
        <v>418</v>
      </c>
      <c r="B91" s="13" t="s">
        <v>5734</v>
      </c>
      <c r="C91" s="13" t="s">
        <v>5735</v>
      </c>
      <c r="D91" s="13" t="s">
        <v>5528</v>
      </c>
      <c r="E91" s="13" t="s">
        <v>5738</v>
      </c>
      <c r="F91" s="13" t="s">
        <v>5625</v>
      </c>
      <c r="G91" s="13" t="s">
        <v>5524</v>
      </c>
      <c r="H91" s="13" t="s">
        <v>5525</v>
      </c>
      <c r="I91" s="14">
        <v>38</v>
      </c>
    </row>
    <row r="92" spans="1:9" x14ac:dyDescent="0.3">
      <c r="A92" s="12" t="s">
        <v>469</v>
      </c>
      <c r="B92" s="13" t="s">
        <v>5739</v>
      </c>
      <c r="C92" s="13" t="s">
        <v>5740</v>
      </c>
      <c r="D92" s="13" t="s">
        <v>5528</v>
      </c>
      <c r="E92" s="13" t="s">
        <v>5602</v>
      </c>
      <c r="F92" s="13" t="s">
        <v>5602</v>
      </c>
      <c r="G92" s="13" t="s">
        <v>5541</v>
      </c>
      <c r="H92" s="13" t="s">
        <v>5542</v>
      </c>
      <c r="I92" s="14">
        <v>42</v>
      </c>
    </row>
    <row r="93" spans="1:9" x14ac:dyDescent="0.3">
      <c r="A93" s="16" t="s">
        <v>1813</v>
      </c>
      <c r="B93" s="17" t="s">
        <v>5739</v>
      </c>
      <c r="C93" s="17" t="s">
        <v>5740</v>
      </c>
      <c r="D93" s="17" t="s">
        <v>5528</v>
      </c>
      <c r="E93" s="17" t="s">
        <v>5606</v>
      </c>
      <c r="F93" s="17" t="s">
        <v>5607</v>
      </c>
      <c r="G93" s="17" t="s">
        <v>5524</v>
      </c>
      <c r="H93" s="17" t="s">
        <v>5525</v>
      </c>
      <c r="I93" s="18">
        <v>59</v>
      </c>
    </row>
    <row r="94" spans="1:9" x14ac:dyDescent="0.3">
      <c r="A94" s="12" t="s">
        <v>261</v>
      </c>
      <c r="B94" s="13" t="s">
        <v>5741</v>
      </c>
      <c r="C94" s="13" t="s">
        <v>5742</v>
      </c>
      <c r="D94" s="13" t="s">
        <v>5528</v>
      </c>
      <c r="E94" s="13" t="s">
        <v>5551</v>
      </c>
      <c r="F94" s="13" t="s">
        <v>5552</v>
      </c>
      <c r="G94" s="13" t="s">
        <v>5524</v>
      </c>
      <c r="H94" s="13" t="s">
        <v>5525</v>
      </c>
      <c r="I94" s="14">
        <v>38</v>
      </c>
    </row>
    <row r="95" spans="1:9" x14ac:dyDescent="0.3">
      <c r="A95" s="12" t="s">
        <v>257</v>
      </c>
      <c r="B95" s="13" t="s">
        <v>5743</v>
      </c>
      <c r="C95" s="13" t="s">
        <v>5744</v>
      </c>
      <c r="D95" s="13" t="s">
        <v>5512</v>
      </c>
      <c r="E95" s="13" t="s">
        <v>5626</v>
      </c>
      <c r="F95" s="13" t="s">
        <v>5607</v>
      </c>
      <c r="G95" s="13" t="s">
        <v>5524</v>
      </c>
      <c r="H95" s="13" t="s">
        <v>5525</v>
      </c>
      <c r="I95" s="14">
        <v>28</v>
      </c>
    </row>
    <row r="96" spans="1:9" x14ac:dyDescent="0.3">
      <c r="A96" s="16" t="s">
        <v>636</v>
      </c>
      <c r="B96" s="17" t="s">
        <v>5745</v>
      </c>
      <c r="C96" s="17" t="s">
        <v>5746</v>
      </c>
      <c r="D96" s="17" t="s">
        <v>5512</v>
      </c>
      <c r="E96" s="17" t="s">
        <v>5747</v>
      </c>
      <c r="F96" s="17" t="s">
        <v>5594</v>
      </c>
      <c r="G96" s="17" t="s">
        <v>5569</v>
      </c>
      <c r="H96" s="17" t="s">
        <v>5570</v>
      </c>
      <c r="I96" s="18">
        <v>72</v>
      </c>
    </row>
    <row r="97" spans="1:9" x14ac:dyDescent="0.3">
      <c r="A97" s="16" t="s">
        <v>1119</v>
      </c>
      <c r="B97" s="17" t="s">
        <v>5748</v>
      </c>
      <c r="C97" s="17" t="s">
        <v>5749</v>
      </c>
      <c r="D97" s="17" t="s">
        <v>5512</v>
      </c>
      <c r="E97" s="17" t="s">
        <v>5750</v>
      </c>
      <c r="F97" s="17" t="s">
        <v>5751</v>
      </c>
      <c r="G97" s="17" t="s">
        <v>5537</v>
      </c>
      <c r="H97" s="17" t="s">
        <v>5538</v>
      </c>
      <c r="I97" s="18">
        <v>78</v>
      </c>
    </row>
    <row r="98" spans="1:9" x14ac:dyDescent="0.3">
      <c r="A98" s="12" t="s">
        <v>1117</v>
      </c>
      <c r="B98" s="13" t="s">
        <v>5752</v>
      </c>
      <c r="C98" s="13" t="s">
        <v>5753</v>
      </c>
      <c r="D98" s="13" t="s">
        <v>5528</v>
      </c>
      <c r="E98" s="13" t="s">
        <v>5754</v>
      </c>
      <c r="F98" s="13" t="s">
        <v>5669</v>
      </c>
      <c r="G98" s="13" t="s">
        <v>5541</v>
      </c>
      <c r="H98" s="13" t="s">
        <v>5542</v>
      </c>
      <c r="I98" s="14">
        <v>70</v>
      </c>
    </row>
    <row r="99" spans="1:9" x14ac:dyDescent="0.3">
      <c r="A99" s="16" t="s">
        <v>1026</v>
      </c>
      <c r="B99" s="17" t="s">
        <v>5752</v>
      </c>
      <c r="C99" s="17" t="s">
        <v>5753</v>
      </c>
      <c r="D99" s="17" t="s">
        <v>5521</v>
      </c>
      <c r="E99" s="17" t="s">
        <v>5755</v>
      </c>
      <c r="F99" s="17" t="s">
        <v>5756</v>
      </c>
      <c r="G99" s="17" t="s">
        <v>5569</v>
      </c>
      <c r="H99" s="17" t="s">
        <v>5570</v>
      </c>
      <c r="I99" s="18">
        <v>56</v>
      </c>
    </row>
    <row r="100" spans="1:9" x14ac:dyDescent="0.3">
      <c r="A100" s="12" t="s">
        <v>55</v>
      </c>
      <c r="B100" s="13" t="s">
        <v>5757</v>
      </c>
      <c r="C100" s="13" t="s">
        <v>5713</v>
      </c>
      <c r="D100" s="13" t="s">
        <v>5512</v>
      </c>
      <c r="E100" s="13" t="s">
        <v>5758</v>
      </c>
      <c r="F100" s="13" t="s">
        <v>5590</v>
      </c>
      <c r="G100" s="13" t="s">
        <v>5541</v>
      </c>
      <c r="H100" s="13" t="s">
        <v>5542</v>
      </c>
      <c r="I100" s="14">
        <v>43</v>
      </c>
    </row>
    <row r="101" spans="1:9" x14ac:dyDescent="0.3">
      <c r="A101" s="12" t="s">
        <v>1791</v>
      </c>
      <c r="B101" s="13" t="s">
        <v>5759</v>
      </c>
      <c r="C101" s="13" t="s">
        <v>5760</v>
      </c>
      <c r="D101" s="13" t="s">
        <v>5528</v>
      </c>
      <c r="E101" s="13" t="s">
        <v>5674</v>
      </c>
      <c r="F101" s="13" t="s">
        <v>5578</v>
      </c>
      <c r="G101" s="13" t="s">
        <v>5537</v>
      </c>
      <c r="H101" s="13" t="s">
        <v>5538</v>
      </c>
      <c r="I101" s="14">
        <v>57</v>
      </c>
    </row>
    <row r="102" spans="1:9" x14ac:dyDescent="0.3">
      <c r="A102" s="12" t="s">
        <v>921</v>
      </c>
      <c r="B102" s="13" t="s">
        <v>5759</v>
      </c>
      <c r="C102" s="13" t="s">
        <v>5760</v>
      </c>
      <c r="D102" s="13" t="s">
        <v>5521</v>
      </c>
      <c r="E102" s="13" t="s">
        <v>5761</v>
      </c>
      <c r="F102" s="13" t="s">
        <v>5737</v>
      </c>
      <c r="G102" s="13" t="s">
        <v>5515</v>
      </c>
      <c r="H102" s="13" t="s">
        <v>5516</v>
      </c>
      <c r="I102" s="14">
        <v>69</v>
      </c>
    </row>
    <row r="103" spans="1:9" x14ac:dyDescent="0.3">
      <c r="A103" s="12" t="s">
        <v>1049</v>
      </c>
      <c r="B103" s="13" t="s">
        <v>5762</v>
      </c>
      <c r="C103" s="13" t="s">
        <v>5763</v>
      </c>
      <c r="D103" s="13" t="s">
        <v>5521</v>
      </c>
      <c r="E103" s="13" t="s">
        <v>5764</v>
      </c>
      <c r="F103" s="13" t="s">
        <v>5765</v>
      </c>
      <c r="G103" s="13" t="s">
        <v>5515</v>
      </c>
      <c r="H103" s="13" t="s">
        <v>5516</v>
      </c>
      <c r="I103" s="14">
        <v>54</v>
      </c>
    </row>
    <row r="104" spans="1:9" x14ac:dyDescent="0.3">
      <c r="A104" s="16" t="s">
        <v>749</v>
      </c>
      <c r="B104" s="17" t="s">
        <v>5766</v>
      </c>
      <c r="C104" s="17" t="s">
        <v>5767</v>
      </c>
      <c r="D104" s="17" t="s">
        <v>5521</v>
      </c>
      <c r="E104" s="17" t="s">
        <v>5714</v>
      </c>
      <c r="F104" s="17" t="s">
        <v>5558</v>
      </c>
      <c r="G104" s="17" t="s">
        <v>5515</v>
      </c>
      <c r="H104" s="17" t="s">
        <v>5516</v>
      </c>
      <c r="I104" s="18">
        <v>59</v>
      </c>
    </row>
    <row r="105" spans="1:9" x14ac:dyDescent="0.3">
      <c r="A105" s="16" t="s">
        <v>85</v>
      </c>
      <c r="B105" s="17" t="s">
        <v>5768</v>
      </c>
      <c r="C105" s="17" t="s">
        <v>5769</v>
      </c>
      <c r="D105" s="17" t="s">
        <v>5512</v>
      </c>
      <c r="E105" s="17" t="s">
        <v>5634</v>
      </c>
      <c r="F105" s="17" t="s">
        <v>5625</v>
      </c>
      <c r="G105" s="17" t="s">
        <v>5524</v>
      </c>
      <c r="H105" s="17" t="s">
        <v>5525</v>
      </c>
      <c r="I105" s="18">
        <v>60</v>
      </c>
    </row>
    <row r="106" spans="1:9" x14ac:dyDescent="0.3">
      <c r="A106" s="16" t="s">
        <v>61</v>
      </c>
      <c r="B106" s="17" t="s">
        <v>5770</v>
      </c>
      <c r="C106" s="17" t="s">
        <v>5771</v>
      </c>
      <c r="D106" s="17" t="s">
        <v>5528</v>
      </c>
      <c r="E106" s="17" t="s">
        <v>5772</v>
      </c>
      <c r="F106" s="17" t="s">
        <v>5765</v>
      </c>
      <c r="G106" s="17" t="s">
        <v>5515</v>
      </c>
      <c r="H106" s="17" t="s">
        <v>5516</v>
      </c>
      <c r="I106" s="18">
        <v>76</v>
      </c>
    </row>
    <row r="107" spans="1:9" x14ac:dyDescent="0.3">
      <c r="A107" s="16" t="s">
        <v>1149</v>
      </c>
      <c r="B107" s="17" t="s">
        <v>5773</v>
      </c>
      <c r="C107" s="17" t="s">
        <v>5774</v>
      </c>
      <c r="D107" s="17" t="s">
        <v>5528</v>
      </c>
      <c r="E107" s="17" t="s">
        <v>5545</v>
      </c>
      <c r="F107" s="17" t="s">
        <v>5546</v>
      </c>
      <c r="G107" s="17" t="s">
        <v>5515</v>
      </c>
      <c r="H107" s="17" t="s">
        <v>5516</v>
      </c>
      <c r="I107" s="18">
        <v>42</v>
      </c>
    </row>
    <row r="108" spans="1:9" x14ac:dyDescent="0.3">
      <c r="A108" s="16" t="s">
        <v>1194</v>
      </c>
      <c r="B108" s="17" t="s">
        <v>5773</v>
      </c>
      <c r="C108" s="17" t="s">
        <v>5775</v>
      </c>
      <c r="D108" s="17" t="s">
        <v>5528</v>
      </c>
      <c r="E108" s="17" t="s">
        <v>5709</v>
      </c>
      <c r="F108" s="17" t="s">
        <v>5776</v>
      </c>
      <c r="G108" s="17" t="s">
        <v>5537</v>
      </c>
      <c r="H108" s="17" t="s">
        <v>5538</v>
      </c>
      <c r="I108" s="18">
        <v>44</v>
      </c>
    </row>
    <row r="109" spans="1:9" x14ac:dyDescent="0.3">
      <c r="A109" s="16" t="s">
        <v>2958</v>
      </c>
      <c r="B109" s="17" t="s">
        <v>5773</v>
      </c>
      <c r="C109" s="17" t="s">
        <v>5777</v>
      </c>
      <c r="D109" s="17" t="s">
        <v>5528</v>
      </c>
      <c r="E109" s="17" t="s">
        <v>5778</v>
      </c>
      <c r="F109" s="17" t="s">
        <v>5568</v>
      </c>
      <c r="G109" s="17" t="s">
        <v>5569</v>
      </c>
      <c r="H109" s="17" t="s">
        <v>5570</v>
      </c>
      <c r="I109" s="18">
        <v>29</v>
      </c>
    </row>
    <row r="110" spans="1:9" x14ac:dyDescent="0.3">
      <c r="A110" s="12" t="s">
        <v>104</v>
      </c>
      <c r="B110" s="13" t="s">
        <v>5773</v>
      </c>
      <c r="C110" s="13" t="s">
        <v>5775</v>
      </c>
      <c r="D110" s="13" t="s">
        <v>5528</v>
      </c>
      <c r="E110" s="13" t="s">
        <v>5772</v>
      </c>
      <c r="F110" s="13" t="s">
        <v>5765</v>
      </c>
      <c r="G110" s="13" t="s">
        <v>5515</v>
      </c>
      <c r="H110" s="13" t="s">
        <v>5516</v>
      </c>
      <c r="I110" s="14">
        <v>36</v>
      </c>
    </row>
    <row r="111" spans="1:9" x14ac:dyDescent="0.3">
      <c r="A111" s="12" t="s">
        <v>870</v>
      </c>
      <c r="B111" s="13" t="s">
        <v>5773</v>
      </c>
      <c r="C111" s="13" t="s">
        <v>5779</v>
      </c>
      <c r="D111" s="13" t="s">
        <v>5528</v>
      </c>
      <c r="E111" s="13" t="s">
        <v>5761</v>
      </c>
      <c r="F111" s="13" t="s">
        <v>5737</v>
      </c>
      <c r="G111" s="13" t="s">
        <v>5515</v>
      </c>
      <c r="H111" s="13" t="s">
        <v>5516</v>
      </c>
      <c r="I111" s="14">
        <v>74</v>
      </c>
    </row>
    <row r="112" spans="1:9" x14ac:dyDescent="0.3">
      <c r="A112" s="16" t="s">
        <v>266</v>
      </c>
      <c r="B112" s="17" t="s">
        <v>5780</v>
      </c>
      <c r="C112" s="17" t="s">
        <v>5781</v>
      </c>
      <c r="D112" s="17" t="s">
        <v>5521</v>
      </c>
      <c r="E112" s="17" t="s">
        <v>5720</v>
      </c>
      <c r="F112" s="17" t="s">
        <v>5625</v>
      </c>
      <c r="G112" s="17" t="s">
        <v>5524</v>
      </c>
      <c r="H112" s="17" t="s">
        <v>5525</v>
      </c>
      <c r="I112" s="18">
        <v>65</v>
      </c>
    </row>
    <row r="113" spans="1:9" x14ac:dyDescent="0.3">
      <c r="A113" s="12" t="s">
        <v>3444</v>
      </c>
      <c r="B113" s="13" t="s">
        <v>5780</v>
      </c>
      <c r="C113" s="13" t="s">
        <v>5781</v>
      </c>
      <c r="D113" s="13" t="s">
        <v>5528</v>
      </c>
      <c r="E113" s="13" t="s">
        <v>5626</v>
      </c>
      <c r="F113" s="13" t="s">
        <v>5607</v>
      </c>
      <c r="G113" s="13" t="s">
        <v>5524</v>
      </c>
      <c r="H113" s="13" t="s">
        <v>5525</v>
      </c>
      <c r="I113" s="14">
        <v>37</v>
      </c>
    </row>
    <row r="114" spans="1:9" x14ac:dyDescent="0.3">
      <c r="A114" s="16" t="s">
        <v>315</v>
      </c>
      <c r="B114" s="17" t="s">
        <v>5782</v>
      </c>
      <c r="C114" s="17" t="s">
        <v>5783</v>
      </c>
      <c r="D114" s="17" t="s">
        <v>5528</v>
      </c>
      <c r="E114" s="17" t="s">
        <v>5589</v>
      </c>
      <c r="F114" s="17" t="s">
        <v>5590</v>
      </c>
      <c r="G114" s="17" t="s">
        <v>5541</v>
      </c>
      <c r="H114" s="17" t="s">
        <v>5542</v>
      </c>
      <c r="I114" s="18">
        <v>71</v>
      </c>
    </row>
    <row r="115" spans="1:9" x14ac:dyDescent="0.3">
      <c r="A115" s="16" t="s">
        <v>390</v>
      </c>
      <c r="B115" s="17" t="s">
        <v>5782</v>
      </c>
      <c r="C115" s="17" t="s">
        <v>5783</v>
      </c>
      <c r="D115" s="17" t="s">
        <v>5512</v>
      </c>
      <c r="E115" s="17" t="s">
        <v>5784</v>
      </c>
      <c r="F115" s="17" t="s">
        <v>5785</v>
      </c>
      <c r="G115" s="17" t="s">
        <v>5569</v>
      </c>
      <c r="H115" s="17" t="s">
        <v>5570</v>
      </c>
      <c r="I115" s="18">
        <v>28</v>
      </c>
    </row>
    <row r="116" spans="1:9" x14ac:dyDescent="0.3">
      <c r="A116" s="16" t="s">
        <v>558</v>
      </c>
      <c r="B116" s="17" t="s">
        <v>5786</v>
      </c>
      <c r="C116" s="17" t="s">
        <v>5787</v>
      </c>
      <c r="D116" s="17" t="s">
        <v>5512</v>
      </c>
      <c r="E116" s="17" t="s">
        <v>5571</v>
      </c>
      <c r="F116" s="17" t="s">
        <v>5571</v>
      </c>
      <c r="G116" s="17" t="s">
        <v>5515</v>
      </c>
      <c r="H116" s="17" t="s">
        <v>5516</v>
      </c>
      <c r="I116" s="18">
        <v>57</v>
      </c>
    </row>
    <row r="117" spans="1:9" x14ac:dyDescent="0.3">
      <c r="A117" s="12" t="s">
        <v>839</v>
      </c>
      <c r="B117" s="13" t="s">
        <v>5788</v>
      </c>
      <c r="C117" s="13" t="s">
        <v>5789</v>
      </c>
      <c r="D117" s="13" t="s">
        <v>5512</v>
      </c>
      <c r="E117" s="13" t="s">
        <v>5613</v>
      </c>
      <c r="F117" s="13" t="s">
        <v>5534</v>
      </c>
      <c r="G117" s="13" t="s">
        <v>5524</v>
      </c>
      <c r="H117" s="13" t="s">
        <v>5525</v>
      </c>
      <c r="I117" s="14">
        <v>70</v>
      </c>
    </row>
    <row r="118" spans="1:9" x14ac:dyDescent="0.3">
      <c r="A118" s="12" t="s">
        <v>139</v>
      </c>
      <c r="B118" s="13" t="s">
        <v>5790</v>
      </c>
      <c r="C118" s="13" t="s">
        <v>5791</v>
      </c>
      <c r="D118" s="13" t="s">
        <v>5521</v>
      </c>
      <c r="E118" s="13" t="s">
        <v>5792</v>
      </c>
      <c r="F118" s="13" t="s">
        <v>5793</v>
      </c>
      <c r="G118" s="13" t="s">
        <v>5569</v>
      </c>
      <c r="H118" s="13" t="s">
        <v>5570</v>
      </c>
      <c r="I118" s="14">
        <v>55</v>
      </c>
    </row>
    <row r="119" spans="1:9" x14ac:dyDescent="0.3">
      <c r="A119" s="16" t="s">
        <v>621</v>
      </c>
      <c r="B119" s="17" t="s">
        <v>5794</v>
      </c>
      <c r="C119" s="17" t="s">
        <v>5795</v>
      </c>
      <c r="D119" s="17" t="s">
        <v>5521</v>
      </c>
      <c r="E119" s="17" t="s">
        <v>5626</v>
      </c>
      <c r="F119" s="17" t="s">
        <v>5607</v>
      </c>
      <c r="G119" s="17" t="s">
        <v>5524</v>
      </c>
      <c r="H119" s="17" t="s">
        <v>5525</v>
      </c>
      <c r="I119" s="18">
        <v>69</v>
      </c>
    </row>
    <row r="120" spans="1:9" x14ac:dyDescent="0.3">
      <c r="A120" s="12" t="s">
        <v>1458</v>
      </c>
      <c r="B120" s="13" t="s">
        <v>5796</v>
      </c>
      <c r="C120" s="13" t="s">
        <v>5797</v>
      </c>
      <c r="D120" s="13" t="s">
        <v>5521</v>
      </c>
      <c r="E120" s="13" t="s">
        <v>5593</v>
      </c>
      <c r="F120" s="13" t="s">
        <v>5594</v>
      </c>
      <c r="G120" s="13" t="s">
        <v>5569</v>
      </c>
      <c r="H120" s="13" t="s">
        <v>5570</v>
      </c>
      <c r="I120" s="14">
        <v>47</v>
      </c>
    </row>
    <row r="121" spans="1:9" x14ac:dyDescent="0.3">
      <c r="A121" s="12" t="s">
        <v>1798</v>
      </c>
      <c r="B121" s="13" t="s">
        <v>5796</v>
      </c>
      <c r="C121" s="13" t="s">
        <v>5798</v>
      </c>
      <c r="D121" s="13" t="s">
        <v>5528</v>
      </c>
      <c r="E121" s="13" t="s">
        <v>5602</v>
      </c>
      <c r="F121" s="13" t="s">
        <v>5602</v>
      </c>
      <c r="G121" s="13" t="s">
        <v>5541</v>
      </c>
      <c r="H121" s="13" t="s">
        <v>5542</v>
      </c>
      <c r="I121" s="14">
        <v>73</v>
      </c>
    </row>
    <row r="122" spans="1:9" x14ac:dyDescent="0.3">
      <c r="A122" s="12" t="s">
        <v>568</v>
      </c>
      <c r="B122" s="13" t="s">
        <v>5796</v>
      </c>
      <c r="C122" s="13" t="s">
        <v>5798</v>
      </c>
      <c r="D122" s="13" t="s">
        <v>5512</v>
      </c>
      <c r="E122" s="13" t="s">
        <v>5799</v>
      </c>
      <c r="F122" s="13" t="s">
        <v>5765</v>
      </c>
      <c r="G122" s="13" t="s">
        <v>5515</v>
      </c>
      <c r="H122" s="13" t="s">
        <v>5516</v>
      </c>
      <c r="I122" s="14">
        <v>33</v>
      </c>
    </row>
    <row r="123" spans="1:9" x14ac:dyDescent="0.3">
      <c r="A123" s="16" t="s">
        <v>318</v>
      </c>
      <c r="B123" s="17" t="s">
        <v>5796</v>
      </c>
      <c r="C123" s="17" t="s">
        <v>5800</v>
      </c>
      <c r="D123" s="17" t="s">
        <v>5512</v>
      </c>
      <c r="E123" s="17" t="s">
        <v>5754</v>
      </c>
      <c r="F123" s="17" t="s">
        <v>5669</v>
      </c>
      <c r="G123" s="17" t="s">
        <v>5541</v>
      </c>
      <c r="H123" s="17" t="s">
        <v>5542</v>
      </c>
      <c r="I123" s="18">
        <v>67</v>
      </c>
    </row>
    <row r="124" spans="1:9" x14ac:dyDescent="0.3">
      <c r="A124" s="16" t="s">
        <v>807</v>
      </c>
      <c r="B124" s="17" t="s">
        <v>5796</v>
      </c>
      <c r="C124" s="17" t="s">
        <v>5798</v>
      </c>
      <c r="D124" s="17" t="s">
        <v>5512</v>
      </c>
      <c r="E124" s="17" t="s">
        <v>5613</v>
      </c>
      <c r="F124" s="17" t="s">
        <v>5534</v>
      </c>
      <c r="G124" s="17" t="s">
        <v>5524</v>
      </c>
      <c r="H124" s="17" t="s">
        <v>5525</v>
      </c>
      <c r="I124" s="18">
        <v>53</v>
      </c>
    </row>
    <row r="125" spans="1:9" x14ac:dyDescent="0.3">
      <c r="A125" s="16" t="s">
        <v>2402</v>
      </c>
      <c r="B125" s="17" t="s">
        <v>5801</v>
      </c>
      <c r="C125" s="17" t="s">
        <v>5711</v>
      </c>
      <c r="D125" s="17" t="s">
        <v>5528</v>
      </c>
      <c r="E125" s="17" t="s">
        <v>5802</v>
      </c>
      <c r="F125" s="17" t="s">
        <v>5530</v>
      </c>
      <c r="G125" s="17" t="s">
        <v>5515</v>
      </c>
      <c r="H125" s="17" t="s">
        <v>5516</v>
      </c>
      <c r="I125" s="18">
        <v>42</v>
      </c>
    </row>
    <row r="126" spans="1:9" x14ac:dyDescent="0.3">
      <c r="A126" s="12" t="s">
        <v>560</v>
      </c>
      <c r="B126" s="13" t="s">
        <v>5801</v>
      </c>
      <c r="C126" s="13" t="s">
        <v>5803</v>
      </c>
      <c r="D126" s="13" t="s">
        <v>5512</v>
      </c>
      <c r="E126" s="13" t="s">
        <v>5571</v>
      </c>
      <c r="F126" s="13" t="s">
        <v>5571</v>
      </c>
      <c r="G126" s="13" t="s">
        <v>5515</v>
      </c>
      <c r="H126" s="13" t="s">
        <v>5516</v>
      </c>
      <c r="I126" s="14">
        <v>50</v>
      </c>
    </row>
    <row r="127" spans="1:9" x14ac:dyDescent="0.3">
      <c r="A127" s="12" t="s">
        <v>1944</v>
      </c>
      <c r="B127" s="13" t="s">
        <v>5804</v>
      </c>
      <c r="C127" s="13" t="s">
        <v>5805</v>
      </c>
      <c r="D127" s="13" t="s">
        <v>5512</v>
      </c>
      <c r="E127" s="13" t="s">
        <v>5629</v>
      </c>
      <c r="F127" s="13" t="s">
        <v>5625</v>
      </c>
      <c r="G127" s="13" t="s">
        <v>5524</v>
      </c>
      <c r="H127" s="13" t="s">
        <v>5525</v>
      </c>
      <c r="I127" s="14">
        <v>40</v>
      </c>
    </row>
    <row r="128" spans="1:9" x14ac:dyDescent="0.3">
      <c r="A128" s="12" t="s">
        <v>1742</v>
      </c>
      <c r="B128" s="13" t="s">
        <v>5804</v>
      </c>
      <c r="C128" s="13" t="s">
        <v>5806</v>
      </c>
      <c r="D128" s="13" t="s">
        <v>5512</v>
      </c>
      <c r="E128" s="13" t="s">
        <v>5807</v>
      </c>
      <c r="F128" s="13" t="s">
        <v>5808</v>
      </c>
      <c r="G128" s="13" t="s">
        <v>5537</v>
      </c>
      <c r="H128" s="13" t="s">
        <v>5538</v>
      </c>
      <c r="I128" s="14">
        <v>77</v>
      </c>
    </row>
    <row r="129" spans="1:9" x14ac:dyDescent="0.3">
      <c r="A129" s="16" t="s">
        <v>908</v>
      </c>
      <c r="B129" s="17" t="s">
        <v>5804</v>
      </c>
      <c r="C129" s="17" t="s">
        <v>5806</v>
      </c>
      <c r="D129" s="17" t="s">
        <v>5528</v>
      </c>
      <c r="E129" s="17" t="s">
        <v>5809</v>
      </c>
      <c r="F129" s="17" t="s">
        <v>5810</v>
      </c>
      <c r="G129" s="17" t="s">
        <v>5537</v>
      </c>
      <c r="H129" s="17" t="s">
        <v>5538</v>
      </c>
      <c r="I129" s="18">
        <v>62</v>
      </c>
    </row>
    <row r="130" spans="1:9" x14ac:dyDescent="0.3">
      <c r="A130" s="12" t="s">
        <v>589</v>
      </c>
      <c r="B130" s="13" t="s">
        <v>5804</v>
      </c>
      <c r="C130" s="13" t="s">
        <v>5805</v>
      </c>
      <c r="D130" s="13" t="s">
        <v>5528</v>
      </c>
      <c r="E130" s="13" t="s">
        <v>5811</v>
      </c>
      <c r="F130" s="13" t="s">
        <v>5793</v>
      </c>
      <c r="G130" s="13" t="s">
        <v>5569</v>
      </c>
      <c r="H130" s="13" t="s">
        <v>5570</v>
      </c>
      <c r="I130" s="14">
        <v>68</v>
      </c>
    </row>
    <row r="131" spans="1:9" x14ac:dyDescent="0.3">
      <c r="A131" s="16" t="s">
        <v>880</v>
      </c>
      <c r="B131" s="17" t="s">
        <v>5812</v>
      </c>
      <c r="C131" s="17" t="s">
        <v>5813</v>
      </c>
      <c r="D131" s="17" t="s">
        <v>5528</v>
      </c>
      <c r="E131" s="17" t="s">
        <v>5600</v>
      </c>
      <c r="F131" s="17" t="s">
        <v>5601</v>
      </c>
      <c r="G131" s="17" t="s">
        <v>5569</v>
      </c>
      <c r="H131" s="17" t="s">
        <v>5570</v>
      </c>
      <c r="I131" s="18">
        <v>61</v>
      </c>
    </row>
    <row r="132" spans="1:9" x14ac:dyDescent="0.3">
      <c r="A132" s="12" t="s">
        <v>98</v>
      </c>
      <c r="B132" s="13" t="s">
        <v>5812</v>
      </c>
      <c r="C132" s="13" t="s">
        <v>5814</v>
      </c>
      <c r="D132" s="13" t="s">
        <v>5528</v>
      </c>
      <c r="E132" s="13" t="s">
        <v>5815</v>
      </c>
      <c r="F132" s="13" t="s">
        <v>5816</v>
      </c>
      <c r="G132" s="13" t="s">
        <v>5537</v>
      </c>
      <c r="H132" s="13" t="s">
        <v>5538</v>
      </c>
      <c r="I132" s="14">
        <v>75</v>
      </c>
    </row>
    <row r="133" spans="1:9" x14ac:dyDescent="0.3">
      <c r="A133" s="12" t="s">
        <v>916</v>
      </c>
      <c r="B133" s="13" t="s">
        <v>5812</v>
      </c>
      <c r="C133" s="13" t="s">
        <v>5817</v>
      </c>
      <c r="D133" s="13" t="s">
        <v>5528</v>
      </c>
      <c r="E133" s="13" t="s">
        <v>5586</v>
      </c>
      <c r="F133" s="13" t="s">
        <v>5586</v>
      </c>
      <c r="G133" s="13" t="s">
        <v>5515</v>
      </c>
      <c r="H133" s="13" t="s">
        <v>5516</v>
      </c>
      <c r="I133" s="14">
        <v>38</v>
      </c>
    </row>
    <row r="134" spans="1:9" x14ac:dyDescent="0.3">
      <c r="A134" s="16" t="s">
        <v>176</v>
      </c>
      <c r="B134" s="17" t="s">
        <v>5818</v>
      </c>
      <c r="C134" s="17" t="s">
        <v>5819</v>
      </c>
      <c r="D134" s="17" t="s">
        <v>5528</v>
      </c>
      <c r="E134" s="17" t="s">
        <v>5820</v>
      </c>
      <c r="F134" s="17" t="s">
        <v>5729</v>
      </c>
      <c r="G134" s="17" t="s">
        <v>5537</v>
      </c>
      <c r="H134" s="17" t="s">
        <v>5538</v>
      </c>
      <c r="I134" s="18">
        <v>48</v>
      </c>
    </row>
    <row r="135" spans="1:9" x14ac:dyDescent="0.3">
      <c r="A135" s="12" t="s">
        <v>1241</v>
      </c>
      <c r="B135" s="13" t="s">
        <v>5821</v>
      </c>
      <c r="C135" s="13" t="s">
        <v>5822</v>
      </c>
      <c r="D135" s="13" t="s">
        <v>5512</v>
      </c>
      <c r="E135" s="13" t="s">
        <v>5823</v>
      </c>
      <c r="F135" s="13" t="s">
        <v>5647</v>
      </c>
      <c r="G135" s="13" t="s">
        <v>5515</v>
      </c>
      <c r="H135" s="13" t="s">
        <v>5516</v>
      </c>
      <c r="I135" s="14">
        <v>31</v>
      </c>
    </row>
    <row r="136" spans="1:9" x14ac:dyDescent="0.3">
      <c r="A136" s="16" t="s">
        <v>474</v>
      </c>
      <c r="B136" s="17" t="s">
        <v>5824</v>
      </c>
      <c r="C136" s="17" t="s">
        <v>5825</v>
      </c>
      <c r="D136" s="17" t="s">
        <v>5521</v>
      </c>
      <c r="E136" s="17" t="s">
        <v>5826</v>
      </c>
      <c r="F136" s="17" t="s">
        <v>5565</v>
      </c>
      <c r="G136" s="17" t="s">
        <v>5537</v>
      </c>
      <c r="H136" s="17" t="s">
        <v>5538</v>
      </c>
      <c r="I136" s="18">
        <v>54</v>
      </c>
    </row>
    <row r="137" spans="1:9" x14ac:dyDescent="0.3">
      <c r="A137" s="12" t="s">
        <v>1211</v>
      </c>
      <c r="B137" s="13" t="s">
        <v>5824</v>
      </c>
      <c r="C137" s="13" t="s">
        <v>5825</v>
      </c>
      <c r="D137" s="13" t="s">
        <v>5521</v>
      </c>
      <c r="E137" s="13" t="s">
        <v>5606</v>
      </c>
      <c r="F137" s="13" t="s">
        <v>5607</v>
      </c>
      <c r="G137" s="13" t="s">
        <v>5524</v>
      </c>
      <c r="H137" s="13" t="s">
        <v>5525</v>
      </c>
      <c r="I137" s="14">
        <v>49</v>
      </c>
    </row>
    <row r="138" spans="1:9" x14ac:dyDescent="0.3">
      <c r="A138" s="16" t="s">
        <v>528</v>
      </c>
      <c r="B138" s="17" t="s">
        <v>5827</v>
      </c>
      <c r="C138" s="17" t="s">
        <v>5828</v>
      </c>
      <c r="D138" s="17" t="s">
        <v>5512</v>
      </c>
      <c r="E138" s="17" t="s">
        <v>5613</v>
      </c>
      <c r="F138" s="17" t="s">
        <v>5534</v>
      </c>
      <c r="G138" s="17" t="s">
        <v>5524</v>
      </c>
      <c r="H138" s="17" t="s">
        <v>5525</v>
      </c>
      <c r="I138" s="18">
        <v>28</v>
      </c>
    </row>
    <row r="139" spans="1:9" x14ac:dyDescent="0.3">
      <c r="A139" s="16" t="s">
        <v>757</v>
      </c>
      <c r="B139" s="17" t="s">
        <v>5827</v>
      </c>
      <c r="C139" s="17" t="s">
        <v>5828</v>
      </c>
      <c r="D139" s="17" t="s">
        <v>5512</v>
      </c>
      <c r="E139" s="17" t="s">
        <v>5829</v>
      </c>
      <c r="F139" s="17" t="s">
        <v>5669</v>
      </c>
      <c r="G139" s="17" t="s">
        <v>5541</v>
      </c>
      <c r="H139" s="17" t="s">
        <v>5542</v>
      </c>
      <c r="I139" s="18">
        <v>53</v>
      </c>
    </row>
    <row r="140" spans="1:9" x14ac:dyDescent="0.3">
      <c r="A140" s="12" t="s">
        <v>735</v>
      </c>
      <c r="B140" s="13" t="s">
        <v>5830</v>
      </c>
      <c r="C140" s="13" t="s">
        <v>5831</v>
      </c>
      <c r="D140" s="13" t="s">
        <v>5521</v>
      </c>
      <c r="E140" s="13" t="s">
        <v>5832</v>
      </c>
      <c r="F140" s="13" t="s">
        <v>5832</v>
      </c>
      <c r="G140" s="13" t="s">
        <v>5541</v>
      </c>
      <c r="H140" s="13" t="s">
        <v>5542</v>
      </c>
      <c r="I140" s="14">
        <v>25</v>
      </c>
    </row>
    <row r="141" spans="1:9" x14ac:dyDescent="0.3">
      <c r="A141" s="16" t="s">
        <v>794</v>
      </c>
      <c r="B141" s="17" t="s">
        <v>5833</v>
      </c>
      <c r="C141" s="17" t="s">
        <v>5834</v>
      </c>
      <c r="D141" s="17" t="s">
        <v>5528</v>
      </c>
      <c r="E141" s="17" t="s">
        <v>5835</v>
      </c>
      <c r="F141" s="17" t="s">
        <v>5594</v>
      </c>
      <c r="G141" s="17" t="s">
        <v>5569</v>
      </c>
      <c r="H141" s="17" t="s">
        <v>5570</v>
      </c>
      <c r="I141" s="18">
        <v>57</v>
      </c>
    </row>
    <row r="142" spans="1:9" x14ac:dyDescent="0.3">
      <c r="A142" s="12" t="s">
        <v>88</v>
      </c>
      <c r="B142" s="13" t="s">
        <v>5836</v>
      </c>
      <c r="C142" s="13" t="s">
        <v>5837</v>
      </c>
      <c r="D142" s="13" t="s">
        <v>5512</v>
      </c>
      <c r="E142" s="13" t="s">
        <v>5642</v>
      </c>
      <c r="F142" s="13" t="s">
        <v>5523</v>
      </c>
      <c r="G142" s="13" t="s">
        <v>5524</v>
      </c>
      <c r="H142" s="13" t="s">
        <v>5525</v>
      </c>
      <c r="I142" s="14">
        <v>53</v>
      </c>
    </row>
    <row r="143" spans="1:9" x14ac:dyDescent="0.3">
      <c r="A143" s="12" t="s">
        <v>1090</v>
      </c>
      <c r="B143" s="13" t="s">
        <v>5836</v>
      </c>
      <c r="C143" s="13" t="s">
        <v>5837</v>
      </c>
      <c r="D143" s="13" t="s">
        <v>5528</v>
      </c>
      <c r="E143" s="13" t="s">
        <v>5838</v>
      </c>
      <c r="F143" s="13" t="s">
        <v>5607</v>
      </c>
      <c r="G143" s="13" t="s">
        <v>5524</v>
      </c>
      <c r="H143" s="13" t="s">
        <v>5525</v>
      </c>
      <c r="I143" s="14">
        <v>68</v>
      </c>
    </row>
    <row r="144" spans="1:9" x14ac:dyDescent="0.3">
      <c r="A144" s="16" t="s">
        <v>430</v>
      </c>
      <c r="B144" s="17" t="s">
        <v>5836</v>
      </c>
      <c r="C144" s="17" t="s">
        <v>5837</v>
      </c>
      <c r="D144" s="17" t="s">
        <v>5521</v>
      </c>
      <c r="E144" s="17" t="s">
        <v>5839</v>
      </c>
      <c r="F144" s="17" t="s">
        <v>5840</v>
      </c>
      <c r="G144" s="17" t="s">
        <v>5541</v>
      </c>
      <c r="H144" s="17" t="s">
        <v>5542</v>
      </c>
      <c r="I144" s="18">
        <v>77</v>
      </c>
    </row>
    <row r="145" spans="1:9" x14ac:dyDescent="0.3">
      <c r="A145" s="16" t="s">
        <v>453</v>
      </c>
      <c r="B145" s="17" t="s">
        <v>5841</v>
      </c>
      <c r="C145" s="17" t="s">
        <v>5842</v>
      </c>
      <c r="D145" s="17" t="s">
        <v>5528</v>
      </c>
      <c r="E145" s="17" t="s">
        <v>5571</v>
      </c>
      <c r="F145" s="17" t="s">
        <v>5571</v>
      </c>
      <c r="G145" s="17" t="s">
        <v>5515</v>
      </c>
      <c r="H145" s="17" t="s">
        <v>5516</v>
      </c>
      <c r="I145" s="18">
        <v>59</v>
      </c>
    </row>
    <row r="146" spans="1:9" x14ac:dyDescent="0.3">
      <c r="A146" s="16" t="s">
        <v>1159</v>
      </c>
      <c r="B146" s="17" t="s">
        <v>5843</v>
      </c>
      <c r="C146" s="17" t="s">
        <v>5844</v>
      </c>
      <c r="D146" s="17" t="s">
        <v>5528</v>
      </c>
      <c r="E146" s="17" t="s">
        <v>5626</v>
      </c>
      <c r="F146" s="17" t="s">
        <v>5607</v>
      </c>
      <c r="G146" s="17" t="s">
        <v>5524</v>
      </c>
      <c r="H146" s="17" t="s">
        <v>5525</v>
      </c>
      <c r="I146" s="18">
        <v>51</v>
      </c>
    </row>
    <row r="147" spans="1:9" x14ac:dyDescent="0.3">
      <c r="A147" s="16" t="s">
        <v>1306</v>
      </c>
      <c r="B147" s="17" t="s">
        <v>5843</v>
      </c>
      <c r="C147" s="17" t="s">
        <v>5845</v>
      </c>
      <c r="D147" s="17" t="s">
        <v>5512</v>
      </c>
      <c r="E147" s="17" t="s">
        <v>5626</v>
      </c>
      <c r="F147" s="17" t="s">
        <v>5607</v>
      </c>
      <c r="G147" s="17" t="s">
        <v>5524</v>
      </c>
      <c r="H147" s="17" t="s">
        <v>5525</v>
      </c>
      <c r="I147" s="18">
        <v>38</v>
      </c>
    </row>
    <row r="148" spans="1:9" x14ac:dyDescent="0.3">
      <c r="A148" s="12" t="s">
        <v>759</v>
      </c>
      <c r="B148" s="13" t="s">
        <v>5843</v>
      </c>
      <c r="C148" s="13" t="s">
        <v>5844</v>
      </c>
      <c r="D148" s="13" t="s">
        <v>5512</v>
      </c>
      <c r="E148" s="13" t="s">
        <v>5846</v>
      </c>
      <c r="F148" s="13" t="s">
        <v>5540</v>
      </c>
      <c r="G148" s="13" t="s">
        <v>5541</v>
      </c>
      <c r="H148" s="13" t="s">
        <v>5542</v>
      </c>
      <c r="I148" s="14">
        <v>60</v>
      </c>
    </row>
    <row r="149" spans="1:9" x14ac:dyDescent="0.3">
      <c r="A149" s="12" t="s">
        <v>878</v>
      </c>
      <c r="B149" s="13" t="s">
        <v>5843</v>
      </c>
      <c r="C149" s="13" t="s">
        <v>5845</v>
      </c>
      <c r="D149" s="13" t="s">
        <v>5512</v>
      </c>
      <c r="E149" s="13" t="s">
        <v>5847</v>
      </c>
      <c r="F149" s="13" t="s">
        <v>5848</v>
      </c>
      <c r="G149" s="13" t="s">
        <v>5515</v>
      </c>
      <c r="H149" s="13" t="s">
        <v>5516</v>
      </c>
      <c r="I149" s="14">
        <v>33</v>
      </c>
    </row>
    <row r="150" spans="1:9" x14ac:dyDescent="0.3">
      <c r="A150" s="12" t="s">
        <v>932</v>
      </c>
      <c r="B150" s="13" t="s">
        <v>5849</v>
      </c>
      <c r="C150" s="13" t="s">
        <v>5850</v>
      </c>
      <c r="D150" s="13" t="s">
        <v>5528</v>
      </c>
      <c r="E150" s="13" t="s">
        <v>5656</v>
      </c>
      <c r="F150" s="13" t="s">
        <v>5657</v>
      </c>
      <c r="G150" s="13" t="s">
        <v>5569</v>
      </c>
      <c r="H150" s="13" t="s">
        <v>5570</v>
      </c>
      <c r="I150" s="14">
        <v>62</v>
      </c>
    </row>
    <row r="151" spans="1:9" x14ac:dyDescent="0.3">
      <c r="A151" s="12" t="s">
        <v>1165</v>
      </c>
      <c r="B151" s="13" t="s">
        <v>5851</v>
      </c>
      <c r="C151" s="13" t="s">
        <v>5716</v>
      </c>
      <c r="D151" s="13" t="s">
        <v>5521</v>
      </c>
      <c r="E151" s="13" t="s">
        <v>5597</v>
      </c>
      <c r="F151" s="13" t="s">
        <v>5523</v>
      </c>
      <c r="G151" s="13" t="s">
        <v>5524</v>
      </c>
      <c r="H151" s="13" t="s">
        <v>5525</v>
      </c>
      <c r="I151" s="14">
        <v>31</v>
      </c>
    </row>
    <row r="152" spans="1:9" x14ac:dyDescent="0.3">
      <c r="A152" s="12" t="s">
        <v>2868</v>
      </c>
      <c r="B152" s="13" t="s">
        <v>5852</v>
      </c>
      <c r="C152" s="13" t="s">
        <v>5853</v>
      </c>
      <c r="D152" s="13" t="s">
        <v>5512</v>
      </c>
      <c r="E152" s="13" t="s">
        <v>5597</v>
      </c>
      <c r="F152" s="13" t="s">
        <v>5523</v>
      </c>
      <c r="G152" s="13" t="s">
        <v>5524</v>
      </c>
      <c r="H152" s="13" t="s">
        <v>5525</v>
      </c>
      <c r="I152" s="14">
        <v>52</v>
      </c>
    </row>
    <row r="153" spans="1:9" x14ac:dyDescent="0.3">
      <c r="A153" s="12" t="s">
        <v>777</v>
      </c>
      <c r="B153" s="13" t="s">
        <v>5852</v>
      </c>
      <c r="C153" s="13" t="s">
        <v>5854</v>
      </c>
      <c r="D153" s="13" t="s">
        <v>5512</v>
      </c>
      <c r="E153" s="13" t="s">
        <v>5855</v>
      </c>
      <c r="F153" s="13" t="s">
        <v>5856</v>
      </c>
      <c r="G153" s="13" t="s">
        <v>5537</v>
      </c>
      <c r="H153" s="13" t="s">
        <v>5538</v>
      </c>
      <c r="I153" s="14">
        <v>55</v>
      </c>
    </row>
    <row r="154" spans="1:9" x14ac:dyDescent="0.3">
      <c r="A154" s="16" t="s">
        <v>784</v>
      </c>
      <c r="B154" s="17" t="s">
        <v>5857</v>
      </c>
      <c r="C154" s="17" t="s">
        <v>5858</v>
      </c>
      <c r="D154" s="17" t="s">
        <v>5528</v>
      </c>
      <c r="E154" s="17" t="s">
        <v>5643</v>
      </c>
      <c r="F154" s="17" t="s">
        <v>5523</v>
      </c>
      <c r="G154" s="17" t="s">
        <v>5524</v>
      </c>
      <c r="H154" s="17" t="s">
        <v>5525</v>
      </c>
      <c r="I154" s="18">
        <v>60</v>
      </c>
    </row>
    <row r="155" spans="1:9" x14ac:dyDescent="0.3">
      <c r="A155" s="12" t="s">
        <v>130</v>
      </c>
      <c r="B155" s="13" t="s">
        <v>5857</v>
      </c>
      <c r="C155" s="13" t="s">
        <v>5859</v>
      </c>
      <c r="D155" s="13" t="s">
        <v>5528</v>
      </c>
      <c r="E155" s="13" t="s">
        <v>5602</v>
      </c>
      <c r="F155" s="13" t="s">
        <v>5602</v>
      </c>
      <c r="G155" s="13" t="s">
        <v>5541</v>
      </c>
      <c r="H155" s="13" t="s">
        <v>5542</v>
      </c>
      <c r="I155" s="14">
        <v>69</v>
      </c>
    </row>
    <row r="156" spans="1:9" x14ac:dyDescent="0.3">
      <c r="A156" s="16" t="s">
        <v>372</v>
      </c>
      <c r="B156" s="17" t="s">
        <v>5857</v>
      </c>
      <c r="C156" s="17" t="s">
        <v>5859</v>
      </c>
      <c r="D156" s="17" t="s">
        <v>5528</v>
      </c>
      <c r="E156" s="17" t="s">
        <v>5613</v>
      </c>
      <c r="F156" s="17" t="s">
        <v>5534</v>
      </c>
      <c r="G156" s="17" t="s">
        <v>5524</v>
      </c>
      <c r="H156" s="17" t="s">
        <v>5525</v>
      </c>
      <c r="I156" s="18">
        <v>68</v>
      </c>
    </row>
    <row r="157" spans="1:9" x14ac:dyDescent="0.3">
      <c r="A157" s="12" t="s">
        <v>1368</v>
      </c>
      <c r="B157" s="13" t="s">
        <v>5857</v>
      </c>
      <c r="C157" s="13" t="s">
        <v>5860</v>
      </c>
      <c r="D157" s="13" t="s">
        <v>5521</v>
      </c>
      <c r="E157" s="13" t="s">
        <v>5861</v>
      </c>
      <c r="F157" s="13" t="s">
        <v>5862</v>
      </c>
      <c r="G157" s="13" t="s">
        <v>5569</v>
      </c>
      <c r="H157" s="13" t="s">
        <v>5570</v>
      </c>
      <c r="I157" s="14">
        <v>35</v>
      </c>
    </row>
    <row r="158" spans="1:9" x14ac:dyDescent="0.3">
      <c r="A158" s="16" t="s">
        <v>1456</v>
      </c>
      <c r="B158" s="17" t="s">
        <v>5863</v>
      </c>
      <c r="C158" s="17" t="s">
        <v>5864</v>
      </c>
      <c r="D158" s="17" t="s">
        <v>5528</v>
      </c>
      <c r="E158" s="17" t="s">
        <v>5865</v>
      </c>
      <c r="F158" s="17" t="s">
        <v>5657</v>
      </c>
      <c r="G158" s="17" t="s">
        <v>5569</v>
      </c>
      <c r="H158" s="17" t="s">
        <v>5570</v>
      </c>
      <c r="I158" s="18">
        <v>70</v>
      </c>
    </row>
    <row r="159" spans="1:9" x14ac:dyDescent="0.3">
      <c r="A159" s="16" t="s">
        <v>159</v>
      </c>
      <c r="B159" s="17" t="s">
        <v>5866</v>
      </c>
      <c r="C159" s="17" t="s">
        <v>5867</v>
      </c>
      <c r="D159" s="17" t="s">
        <v>5528</v>
      </c>
      <c r="E159" s="17" t="s">
        <v>5868</v>
      </c>
      <c r="F159" s="17" t="s">
        <v>5530</v>
      </c>
      <c r="G159" s="17" t="s">
        <v>5515</v>
      </c>
      <c r="H159" s="17" t="s">
        <v>5516</v>
      </c>
      <c r="I159" s="18">
        <v>71</v>
      </c>
    </row>
    <row r="160" spans="1:9" x14ac:dyDescent="0.3">
      <c r="A160" s="16" t="s">
        <v>1402</v>
      </c>
      <c r="B160" s="17" t="s">
        <v>5866</v>
      </c>
      <c r="C160" s="17" t="s">
        <v>5867</v>
      </c>
      <c r="D160" s="17" t="s">
        <v>5528</v>
      </c>
      <c r="E160" s="17" t="s">
        <v>5869</v>
      </c>
      <c r="F160" s="17" t="s">
        <v>5530</v>
      </c>
      <c r="G160" s="17" t="s">
        <v>5515</v>
      </c>
      <c r="H160" s="17" t="s">
        <v>5516</v>
      </c>
      <c r="I160" s="18">
        <v>43</v>
      </c>
    </row>
    <row r="161" spans="1:9" x14ac:dyDescent="0.3">
      <c r="A161" s="16" t="s">
        <v>1365</v>
      </c>
      <c r="B161" s="17" t="s">
        <v>5870</v>
      </c>
      <c r="C161" s="17" t="s">
        <v>5871</v>
      </c>
      <c r="D161" s="17" t="s">
        <v>5512</v>
      </c>
      <c r="E161" s="17" t="s">
        <v>5629</v>
      </c>
      <c r="F161" s="17" t="s">
        <v>5625</v>
      </c>
      <c r="G161" s="17" t="s">
        <v>5524</v>
      </c>
      <c r="H161" s="17" t="s">
        <v>5525</v>
      </c>
      <c r="I161" s="18">
        <v>76</v>
      </c>
    </row>
    <row r="162" spans="1:9" x14ac:dyDescent="0.3">
      <c r="A162" s="16" t="s">
        <v>107</v>
      </c>
      <c r="B162" s="17" t="s">
        <v>5872</v>
      </c>
      <c r="C162" s="17" t="s">
        <v>5873</v>
      </c>
      <c r="D162" s="17" t="s">
        <v>5512</v>
      </c>
      <c r="E162" s="17" t="s">
        <v>5660</v>
      </c>
      <c r="F162" s="17" t="s">
        <v>5561</v>
      </c>
      <c r="G162" s="17" t="s">
        <v>5524</v>
      </c>
      <c r="H162" s="17" t="s">
        <v>5525</v>
      </c>
      <c r="I162" s="18">
        <v>52</v>
      </c>
    </row>
    <row r="163" spans="1:9" x14ac:dyDescent="0.3">
      <c r="A163" s="12" t="s">
        <v>2154</v>
      </c>
      <c r="B163" s="13" t="s">
        <v>5872</v>
      </c>
      <c r="C163" s="13" t="s">
        <v>5874</v>
      </c>
      <c r="D163" s="13" t="s">
        <v>5528</v>
      </c>
      <c r="E163" s="13" t="s">
        <v>5646</v>
      </c>
      <c r="F163" s="13" t="s">
        <v>5647</v>
      </c>
      <c r="G163" s="13" t="s">
        <v>5515</v>
      </c>
      <c r="H163" s="13" t="s">
        <v>5516</v>
      </c>
      <c r="I163" s="14">
        <v>33</v>
      </c>
    </row>
    <row r="164" spans="1:9" x14ac:dyDescent="0.3">
      <c r="A164" s="12" t="s">
        <v>2126</v>
      </c>
      <c r="B164" s="13" t="s">
        <v>5872</v>
      </c>
      <c r="C164" s="13" t="s">
        <v>5875</v>
      </c>
      <c r="D164" s="13" t="s">
        <v>5521</v>
      </c>
      <c r="E164" s="13" t="s">
        <v>5876</v>
      </c>
      <c r="F164" s="13" t="s">
        <v>5594</v>
      </c>
      <c r="G164" s="13" t="s">
        <v>5569</v>
      </c>
      <c r="H164" s="13" t="s">
        <v>5570</v>
      </c>
      <c r="I164" s="14">
        <v>33</v>
      </c>
    </row>
    <row r="165" spans="1:9" x14ac:dyDescent="0.3">
      <c r="A165" s="12" t="s">
        <v>1719</v>
      </c>
      <c r="B165" s="13" t="s">
        <v>5872</v>
      </c>
      <c r="C165" s="13" t="s">
        <v>5873</v>
      </c>
      <c r="D165" s="13" t="s">
        <v>5528</v>
      </c>
      <c r="E165" s="13" t="s">
        <v>5747</v>
      </c>
      <c r="F165" s="13" t="s">
        <v>5594</v>
      </c>
      <c r="G165" s="13" t="s">
        <v>5569</v>
      </c>
      <c r="H165" s="13" t="s">
        <v>5570</v>
      </c>
      <c r="I165" s="14">
        <v>39</v>
      </c>
    </row>
    <row r="166" spans="1:9" x14ac:dyDescent="0.3">
      <c r="A166" s="16" t="s">
        <v>754</v>
      </c>
      <c r="B166" s="17" t="s">
        <v>5872</v>
      </c>
      <c r="C166" s="17" t="s">
        <v>5873</v>
      </c>
      <c r="D166" s="17" t="s">
        <v>5528</v>
      </c>
      <c r="E166" s="17" t="s">
        <v>5877</v>
      </c>
      <c r="F166" s="17" t="s">
        <v>5793</v>
      </c>
      <c r="G166" s="17" t="s">
        <v>5569</v>
      </c>
      <c r="H166" s="17" t="s">
        <v>5570</v>
      </c>
      <c r="I166" s="18">
        <v>60</v>
      </c>
    </row>
    <row r="167" spans="1:9" x14ac:dyDescent="0.3">
      <c r="A167" s="12" t="s">
        <v>703</v>
      </c>
      <c r="B167" s="13" t="s">
        <v>5878</v>
      </c>
      <c r="C167" s="13" t="s">
        <v>5879</v>
      </c>
      <c r="D167" s="13" t="s">
        <v>5528</v>
      </c>
      <c r="E167" s="13" t="s">
        <v>5880</v>
      </c>
      <c r="F167" s="13" t="s">
        <v>5536</v>
      </c>
      <c r="G167" s="13" t="s">
        <v>5537</v>
      </c>
      <c r="H167" s="13" t="s">
        <v>5538</v>
      </c>
      <c r="I167" s="14">
        <v>67</v>
      </c>
    </row>
    <row r="168" spans="1:9" x14ac:dyDescent="0.3">
      <c r="A168" s="12" t="s">
        <v>110</v>
      </c>
      <c r="B168" s="13" t="s">
        <v>5881</v>
      </c>
      <c r="C168" s="13" t="s">
        <v>5813</v>
      </c>
      <c r="D168" s="13" t="s">
        <v>5512</v>
      </c>
      <c r="E168" s="13" t="s">
        <v>5513</v>
      </c>
      <c r="F168" s="13" t="s">
        <v>5514</v>
      </c>
      <c r="G168" s="13" t="s">
        <v>5515</v>
      </c>
      <c r="H168" s="13" t="s">
        <v>5516</v>
      </c>
      <c r="I168" s="14">
        <v>54</v>
      </c>
    </row>
    <row r="169" spans="1:9" x14ac:dyDescent="0.3">
      <c r="A169" s="16" t="s">
        <v>2323</v>
      </c>
      <c r="B169" s="17" t="s">
        <v>5881</v>
      </c>
      <c r="C169" s="17" t="s">
        <v>5882</v>
      </c>
      <c r="D169" s="17" t="s">
        <v>5528</v>
      </c>
      <c r="E169" s="17" t="s">
        <v>5660</v>
      </c>
      <c r="F169" s="17" t="s">
        <v>5561</v>
      </c>
      <c r="G169" s="17" t="s">
        <v>5524</v>
      </c>
      <c r="H169" s="17" t="s">
        <v>5525</v>
      </c>
      <c r="I169" s="18">
        <v>29</v>
      </c>
    </row>
    <row r="170" spans="1:9" x14ac:dyDescent="0.3">
      <c r="A170" s="12" t="s">
        <v>406</v>
      </c>
      <c r="B170" s="13" t="s">
        <v>5881</v>
      </c>
      <c r="C170" s="13" t="s">
        <v>5883</v>
      </c>
      <c r="D170" s="13" t="s">
        <v>5528</v>
      </c>
      <c r="E170" s="13" t="s">
        <v>5626</v>
      </c>
      <c r="F170" s="13" t="s">
        <v>5607</v>
      </c>
      <c r="G170" s="13" t="s">
        <v>5524</v>
      </c>
      <c r="H170" s="13" t="s">
        <v>5525</v>
      </c>
      <c r="I170" s="14">
        <v>56</v>
      </c>
    </row>
    <row r="171" spans="1:9" x14ac:dyDescent="0.3">
      <c r="A171" s="12" t="s">
        <v>1247</v>
      </c>
      <c r="B171" s="13" t="s">
        <v>5881</v>
      </c>
      <c r="C171" s="13" t="s">
        <v>5882</v>
      </c>
      <c r="D171" s="13" t="s">
        <v>5528</v>
      </c>
      <c r="E171" s="13" t="s">
        <v>5613</v>
      </c>
      <c r="F171" s="13" t="s">
        <v>5534</v>
      </c>
      <c r="G171" s="13" t="s">
        <v>5524</v>
      </c>
      <c r="H171" s="13" t="s">
        <v>5525</v>
      </c>
      <c r="I171" s="14">
        <v>40</v>
      </c>
    </row>
    <row r="172" spans="1:9" x14ac:dyDescent="0.3">
      <c r="A172" s="12" t="s">
        <v>236</v>
      </c>
      <c r="B172" s="13" t="s">
        <v>5884</v>
      </c>
      <c r="C172" s="13" t="s">
        <v>5813</v>
      </c>
      <c r="D172" s="13" t="s">
        <v>5521</v>
      </c>
      <c r="E172" s="13" t="s">
        <v>5885</v>
      </c>
      <c r="F172" s="13" t="s">
        <v>5886</v>
      </c>
      <c r="G172" s="13" t="s">
        <v>5537</v>
      </c>
      <c r="H172" s="13" t="s">
        <v>5538</v>
      </c>
      <c r="I172" s="14">
        <v>37</v>
      </c>
    </row>
    <row r="173" spans="1:9" x14ac:dyDescent="0.3">
      <c r="A173" s="12" t="s">
        <v>938</v>
      </c>
      <c r="B173" s="13" t="s">
        <v>5884</v>
      </c>
      <c r="C173" s="13" t="s">
        <v>5813</v>
      </c>
      <c r="D173" s="13" t="s">
        <v>5512</v>
      </c>
      <c r="E173" s="13" t="s">
        <v>5887</v>
      </c>
      <c r="F173" s="13" t="s">
        <v>5887</v>
      </c>
      <c r="G173" s="13" t="s">
        <v>5515</v>
      </c>
      <c r="H173" s="13" t="s">
        <v>5516</v>
      </c>
      <c r="I173" s="14">
        <v>27</v>
      </c>
    </row>
    <row r="174" spans="1:9" x14ac:dyDescent="0.3">
      <c r="A174" s="16" t="s">
        <v>456</v>
      </c>
      <c r="B174" s="17" t="s">
        <v>5888</v>
      </c>
      <c r="C174" s="17" t="s">
        <v>5889</v>
      </c>
      <c r="D174" s="17" t="s">
        <v>5528</v>
      </c>
      <c r="E174" s="17" t="s">
        <v>5890</v>
      </c>
      <c r="F174" s="17" t="s">
        <v>5891</v>
      </c>
      <c r="G174" s="17" t="s">
        <v>5569</v>
      </c>
      <c r="H174" s="17" t="s">
        <v>5570</v>
      </c>
      <c r="I174" s="18">
        <v>69</v>
      </c>
    </row>
    <row r="175" spans="1:9" x14ac:dyDescent="0.3">
      <c r="A175" s="16" t="s">
        <v>259</v>
      </c>
      <c r="B175" s="17" t="s">
        <v>5888</v>
      </c>
      <c r="C175" s="17" t="s">
        <v>5892</v>
      </c>
      <c r="D175" s="17" t="s">
        <v>5521</v>
      </c>
      <c r="E175" s="17" t="s">
        <v>5893</v>
      </c>
      <c r="F175" s="17" t="s">
        <v>5751</v>
      </c>
      <c r="G175" s="17" t="s">
        <v>5537</v>
      </c>
      <c r="H175" s="17" t="s">
        <v>5538</v>
      </c>
      <c r="I175" s="18">
        <v>47</v>
      </c>
    </row>
    <row r="176" spans="1:9" x14ac:dyDescent="0.3">
      <c r="A176" s="12" t="s">
        <v>1032</v>
      </c>
      <c r="B176" s="13" t="s">
        <v>5888</v>
      </c>
      <c r="C176" s="13" t="s">
        <v>5892</v>
      </c>
      <c r="D176" s="13" t="s">
        <v>5528</v>
      </c>
      <c r="E176" s="13" t="s">
        <v>5894</v>
      </c>
      <c r="F176" s="13" t="s">
        <v>5523</v>
      </c>
      <c r="G176" s="13" t="s">
        <v>5524</v>
      </c>
      <c r="H176" s="13" t="s">
        <v>5525</v>
      </c>
      <c r="I176" s="14">
        <v>42</v>
      </c>
    </row>
    <row r="177" spans="1:9" x14ac:dyDescent="0.3">
      <c r="A177" s="16" t="s">
        <v>1896</v>
      </c>
      <c r="B177" s="17" t="s">
        <v>5888</v>
      </c>
      <c r="C177" s="17" t="s">
        <v>5895</v>
      </c>
      <c r="D177" s="17" t="s">
        <v>5528</v>
      </c>
      <c r="E177" s="17" t="s">
        <v>5896</v>
      </c>
      <c r="F177" s="17" t="s">
        <v>5897</v>
      </c>
      <c r="G177" s="17" t="s">
        <v>5537</v>
      </c>
      <c r="H177" s="17" t="s">
        <v>5538</v>
      </c>
      <c r="I177" s="18">
        <v>44</v>
      </c>
    </row>
    <row r="178" spans="1:9" x14ac:dyDescent="0.3">
      <c r="A178" s="16" t="s">
        <v>1360</v>
      </c>
      <c r="B178" s="17" t="s">
        <v>5888</v>
      </c>
      <c r="C178" s="17" t="s">
        <v>5892</v>
      </c>
      <c r="D178" s="17" t="s">
        <v>5512</v>
      </c>
      <c r="E178" s="17" t="s">
        <v>5898</v>
      </c>
      <c r="F178" s="17" t="s">
        <v>5558</v>
      </c>
      <c r="G178" s="17" t="s">
        <v>5515</v>
      </c>
      <c r="H178" s="17" t="s">
        <v>5516</v>
      </c>
      <c r="I178" s="18">
        <v>46</v>
      </c>
    </row>
    <row r="179" spans="1:9" x14ac:dyDescent="0.3">
      <c r="A179" s="16" t="s">
        <v>890</v>
      </c>
      <c r="B179" s="17" t="s">
        <v>5899</v>
      </c>
      <c r="C179" s="17" t="s">
        <v>5900</v>
      </c>
      <c r="D179" s="17" t="s">
        <v>5528</v>
      </c>
      <c r="E179" s="17" t="s">
        <v>5606</v>
      </c>
      <c r="F179" s="17" t="s">
        <v>5607</v>
      </c>
      <c r="G179" s="17" t="s">
        <v>5524</v>
      </c>
      <c r="H179" s="17" t="s">
        <v>5525</v>
      </c>
      <c r="I179" s="18">
        <v>52</v>
      </c>
    </row>
    <row r="180" spans="1:9" x14ac:dyDescent="0.3">
      <c r="A180" s="12" t="s">
        <v>779</v>
      </c>
      <c r="B180" s="13" t="s">
        <v>5899</v>
      </c>
      <c r="C180" s="13" t="s">
        <v>5900</v>
      </c>
      <c r="D180" s="13" t="s">
        <v>5512</v>
      </c>
      <c r="E180" s="13" t="s">
        <v>5597</v>
      </c>
      <c r="F180" s="13" t="s">
        <v>5523</v>
      </c>
      <c r="G180" s="13" t="s">
        <v>5524</v>
      </c>
      <c r="H180" s="13" t="s">
        <v>5525</v>
      </c>
      <c r="I180" s="14">
        <v>69</v>
      </c>
    </row>
    <row r="181" spans="1:9" x14ac:dyDescent="0.3">
      <c r="A181" s="12" t="s">
        <v>3186</v>
      </c>
      <c r="B181" s="13" t="s">
        <v>5899</v>
      </c>
      <c r="C181" s="13" t="s">
        <v>5901</v>
      </c>
      <c r="D181" s="13" t="s">
        <v>5521</v>
      </c>
      <c r="E181" s="13" t="s">
        <v>5902</v>
      </c>
      <c r="F181" s="13" t="s">
        <v>5565</v>
      </c>
      <c r="G181" s="13" t="s">
        <v>5537</v>
      </c>
      <c r="H181" s="13" t="s">
        <v>5538</v>
      </c>
      <c r="I181" s="14">
        <v>66</v>
      </c>
    </row>
    <row r="182" spans="1:9" x14ac:dyDescent="0.3">
      <c r="A182" s="16" t="s">
        <v>2297</v>
      </c>
      <c r="B182" s="17" t="s">
        <v>5903</v>
      </c>
      <c r="C182" s="17" t="s">
        <v>5904</v>
      </c>
      <c r="D182" s="17" t="s">
        <v>5528</v>
      </c>
      <c r="E182" s="17" t="s">
        <v>5905</v>
      </c>
      <c r="F182" s="17" t="s">
        <v>5568</v>
      </c>
      <c r="G182" s="17" t="s">
        <v>5569</v>
      </c>
      <c r="H182" s="17" t="s">
        <v>5570</v>
      </c>
      <c r="I182" s="18">
        <v>70</v>
      </c>
    </row>
    <row r="183" spans="1:9" x14ac:dyDescent="0.3">
      <c r="A183" s="12" t="s">
        <v>125</v>
      </c>
      <c r="B183" s="13" t="s">
        <v>5906</v>
      </c>
      <c r="C183" s="13" t="s">
        <v>5907</v>
      </c>
      <c r="D183" s="13" t="s">
        <v>5512</v>
      </c>
      <c r="E183" s="13" t="s">
        <v>5626</v>
      </c>
      <c r="F183" s="13" t="s">
        <v>5607</v>
      </c>
      <c r="G183" s="13" t="s">
        <v>5524</v>
      </c>
      <c r="H183" s="13" t="s">
        <v>5525</v>
      </c>
      <c r="I183" s="14">
        <v>70</v>
      </c>
    </row>
    <row r="184" spans="1:9" x14ac:dyDescent="0.3">
      <c r="A184" s="12" t="s">
        <v>919</v>
      </c>
      <c r="B184" s="13" t="s">
        <v>5908</v>
      </c>
      <c r="C184" s="13" t="s">
        <v>5909</v>
      </c>
      <c r="D184" s="13" t="s">
        <v>5512</v>
      </c>
      <c r="E184" s="13" t="s">
        <v>5597</v>
      </c>
      <c r="F184" s="13" t="s">
        <v>5523</v>
      </c>
      <c r="G184" s="13" t="s">
        <v>5524</v>
      </c>
      <c r="H184" s="13" t="s">
        <v>5525</v>
      </c>
      <c r="I184" s="14">
        <v>32</v>
      </c>
    </row>
    <row r="185" spans="1:9" x14ac:dyDescent="0.3">
      <c r="A185" s="12" t="s">
        <v>593</v>
      </c>
      <c r="B185" s="13" t="s">
        <v>5908</v>
      </c>
      <c r="C185" s="13" t="s">
        <v>5910</v>
      </c>
      <c r="D185" s="13" t="s">
        <v>5528</v>
      </c>
      <c r="E185" s="13" t="s">
        <v>5911</v>
      </c>
      <c r="F185" s="13" t="s">
        <v>5530</v>
      </c>
      <c r="G185" s="13" t="s">
        <v>5515</v>
      </c>
      <c r="H185" s="13" t="s">
        <v>5516</v>
      </c>
      <c r="I185" s="14">
        <v>39</v>
      </c>
    </row>
    <row r="186" spans="1:9" x14ac:dyDescent="0.3">
      <c r="A186" s="12" t="s">
        <v>182</v>
      </c>
      <c r="B186" s="13" t="s">
        <v>5912</v>
      </c>
      <c r="C186" s="13" t="s">
        <v>5913</v>
      </c>
      <c r="D186" s="13" t="s">
        <v>5528</v>
      </c>
      <c r="E186" s="13" t="s">
        <v>5914</v>
      </c>
      <c r="F186" s="13" t="s">
        <v>5915</v>
      </c>
      <c r="G186" s="13" t="s">
        <v>5569</v>
      </c>
      <c r="H186" s="13" t="s">
        <v>5570</v>
      </c>
      <c r="I186" s="14">
        <v>53</v>
      </c>
    </row>
    <row r="187" spans="1:9" x14ac:dyDescent="0.3">
      <c r="A187" s="16" t="s">
        <v>670</v>
      </c>
      <c r="B187" s="17" t="s">
        <v>5912</v>
      </c>
      <c r="C187" s="17" t="s">
        <v>5916</v>
      </c>
      <c r="D187" s="17" t="s">
        <v>5528</v>
      </c>
      <c r="E187" s="17" t="s">
        <v>5778</v>
      </c>
      <c r="F187" s="17" t="s">
        <v>5568</v>
      </c>
      <c r="G187" s="17" t="s">
        <v>5569</v>
      </c>
      <c r="H187" s="17" t="s">
        <v>5570</v>
      </c>
      <c r="I187" s="18">
        <v>69</v>
      </c>
    </row>
    <row r="188" spans="1:9" x14ac:dyDescent="0.3">
      <c r="A188" s="16" t="s">
        <v>591</v>
      </c>
      <c r="B188" s="17" t="s">
        <v>5912</v>
      </c>
      <c r="C188" s="17" t="s">
        <v>5916</v>
      </c>
      <c r="D188" s="17" t="s">
        <v>5528</v>
      </c>
      <c r="E188" s="17" t="s">
        <v>5626</v>
      </c>
      <c r="F188" s="17" t="s">
        <v>5607</v>
      </c>
      <c r="G188" s="17" t="s">
        <v>5524</v>
      </c>
      <c r="H188" s="17" t="s">
        <v>5525</v>
      </c>
      <c r="I188" s="18">
        <v>54</v>
      </c>
    </row>
    <row r="189" spans="1:9" x14ac:dyDescent="0.3">
      <c r="A189" s="12" t="s">
        <v>1462</v>
      </c>
      <c r="B189" s="13" t="s">
        <v>5912</v>
      </c>
      <c r="C189" s="13" t="s">
        <v>5917</v>
      </c>
      <c r="D189" s="13" t="s">
        <v>5528</v>
      </c>
      <c r="E189" s="13" t="s">
        <v>5918</v>
      </c>
      <c r="F189" s="13" t="s">
        <v>5625</v>
      </c>
      <c r="G189" s="13" t="s">
        <v>5524</v>
      </c>
      <c r="H189" s="13" t="s">
        <v>5525</v>
      </c>
      <c r="I189" s="14">
        <v>30</v>
      </c>
    </row>
    <row r="190" spans="1:9" x14ac:dyDescent="0.3">
      <c r="A190" s="12" t="s">
        <v>740</v>
      </c>
      <c r="B190" s="13" t="s">
        <v>5919</v>
      </c>
      <c r="C190" s="13" t="s">
        <v>5920</v>
      </c>
      <c r="D190" s="13" t="s">
        <v>5528</v>
      </c>
      <c r="E190" s="13" t="s">
        <v>5602</v>
      </c>
      <c r="F190" s="13" t="s">
        <v>5602</v>
      </c>
      <c r="G190" s="13" t="s">
        <v>5541</v>
      </c>
      <c r="H190" s="13" t="s">
        <v>5542</v>
      </c>
      <c r="I190" s="14">
        <v>39</v>
      </c>
    </row>
    <row r="191" spans="1:9" x14ac:dyDescent="0.3">
      <c r="A191" s="12" t="s">
        <v>705</v>
      </c>
      <c r="B191" s="13" t="s">
        <v>5921</v>
      </c>
      <c r="C191" s="13" t="s">
        <v>5922</v>
      </c>
      <c r="D191" s="13" t="s">
        <v>5528</v>
      </c>
      <c r="E191" s="13" t="s">
        <v>5784</v>
      </c>
      <c r="F191" s="13" t="s">
        <v>5785</v>
      </c>
      <c r="G191" s="13" t="s">
        <v>5569</v>
      </c>
      <c r="H191" s="13" t="s">
        <v>5570</v>
      </c>
      <c r="I191" s="14">
        <v>53</v>
      </c>
    </row>
    <row r="192" spans="1:9" x14ac:dyDescent="0.3">
      <c r="A192" s="16" t="s">
        <v>1709</v>
      </c>
      <c r="B192" s="17" t="s">
        <v>5923</v>
      </c>
      <c r="C192" s="17" t="s">
        <v>5924</v>
      </c>
      <c r="D192" s="17" t="s">
        <v>5528</v>
      </c>
      <c r="E192" s="17" t="s">
        <v>5925</v>
      </c>
      <c r="F192" s="17" t="s">
        <v>5926</v>
      </c>
      <c r="G192" s="17" t="s">
        <v>5537</v>
      </c>
      <c r="H192" s="17" t="s">
        <v>5538</v>
      </c>
      <c r="I192" s="18">
        <v>72</v>
      </c>
    </row>
    <row r="193" spans="1:9" x14ac:dyDescent="0.3">
      <c r="A193" s="12" t="s">
        <v>1219</v>
      </c>
      <c r="B193" s="13" t="s">
        <v>5927</v>
      </c>
      <c r="C193" s="13" t="s">
        <v>5928</v>
      </c>
      <c r="D193" s="13" t="s">
        <v>5512</v>
      </c>
      <c r="E193" s="13" t="s">
        <v>5712</v>
      </c>
      <c r="F193" s="13" t="s">
        <v>5530</v>
      </c>
      <c r="G193" s="13" t="s">
        <v>5515</v>
      </c>
      <c r="H193" s="13" t="s">
        <v>5516</v>
      </c>
      <c r="I193" s="14">
        <v>52</v>
      </c>
    </row>
    <row r="194" spans="1:9" x14ac:dyDescent="0.3">
      <c r="A194" s="16" t="s">
        <v>189</v>
      </c>
      <c r="B194" s="17" t="s">
        <v>5927</v>
      </c>
      <c r="C194" s="17" t="s">
        <v>5913</v>
      </c>
      <c r="D194" s="17" t="s">
        <v>5528</v>
      </c>
      <c r="E194" s="17" t="s">
        <v>5551</v>
      </c>
      <c r="F194" s="17" t="s">
        <v>5552</v>
      </c>
      <c r="G194" s="17" t="s">
        <v>5524</v>
      </c>
      <c r="H194" s="17" t="s">
        <v>5525</v>
      </c>
      <c r="I194" s="18">
        <v>57</v>
      </c>
    </row>
    <row r="195" spans="1:9" x14ac:dyDescent="0.3">
      <c r="A195" s="16" t="s">
        <v>437</v>
      </c>
      <c r="B195" s="17" t="s">
        <v>5929</v>
      </c>
      <c r="C195" s="17" t="s">
        <v>5930</v>
      </c>
      <c r="D195" s="17" t="s">
        <v>5521</v>
      </c>
      <c r="E195" s="17" t="s">
        <v>5931</v>
      </c>
      <c r="F195" s="17" t="s">
        <v>5756</v>
      </c>
      <c r="G195" s="17" t="s">
        <v>5569</v>
      </c>
      <c r="H195" s="17" t="s">
        <v>5570</v>
      </c>
      <c r="I195" s="18">
        <v>43</v>
      </c>
    </row>
    <row r="196" spans="1:9" x14ac:dyDescent="0.3">
      <c r="A196" s="16" t="s">
        <v>570</v>
      </c>
      <c r="B196" s="17" t="s">
        <v>5932</v>
      </c>
      <c r="C196" s="17" t="s">
        <v>5933</v>
      </c>
      <c r="D196" s="17" t="s">
        <v>5521</v>
      </c>
      <c r="E196" s="17" t="s">
        <v>5934</v>
      </c>
      <c r="F196" s="17" t="s">
        <v>5607</v>
      </c>
      <c r="G196" s="17" t="s">
        <v>5524</v>
      </c>
      <c r="H196" s="17" t="s">
        <v>5525</v>
      </c>
      <c r="I196" s="18">
        <v>35</v>
      </c>
    </row>
    <row r="197" spans="1:9" x14ac:dyDescent="0.3">
      <c r="A197" s="16" t="s">
        <v>1083</v>
      </c>
      <c r="B197" s="17" t="s">
        <v>5935</v>
      </c>
      <c r="C197" s="17" t="s">
        <v>5936</v>
      </c>
      <c r="D197" s="17" t="s">
        <v>5528</v>
      </c>
      <c r="E197" s="17" t="s">
        <v>5937</v>
      </c>
      <c r="F197" s="17" t="s">
        <v>5938</v>
      </c>
      <c r="G197" s="17" t="s">
        <v>5541</v>
      </c>
      <c r="H197" s="17" t="s">
        <v>5542</v>
      </c>
      <c r="I197" s="18">
        <v>34</v>
      </c>
    </row>
    <row r="198" spans="1:9" x14ac:dyDescent="0.3">
      <c r="A198" s="12" t="s">
        <v>472</v>
      </c>
      <c r="B198" s="13" t="s">
        <v>5935</v>
      </c>
      <c r="C198" s="13" t="s">
        <v>5686</v>
      </c>
      <c r="D198" s="13" t="s">
        <v>5528</v>
      </c>
      <c r="E198" s="13" t="s">
        <v>5629</v>
      </c>
      <c r="F198" s="13" t="s">
        <v>5625</v>
      </c>
      <c r="G198" s="13" t="s">
        <v>5524</v>
      </c>
      <c r="H198" s="13" t="s">
        <v>5525</v>
      </c>
      <c r="I198" s="14">
        <v>55</v>
      </c>
    </row>
    <row r="199" spans="1:9" x14ac:dyDescent="0.3">
      <c r="A199" s="12" t="s">
        <v>874</v>
      </c>
      <c r="B199" s="13" t="s">
        <v>5935</v>
      </c>
      <c r="C199" s="13" t="s">
        <v>5939</v>
      </c>
      <c r="D199" s="13" t="s">
        <v>5521</v>
      </c>
      <c r="E199" s="13" t="s">
        <v>5877</v>
      </c>
      <c r="F199" s="13" t="s">
        <v>5793</v>
      </c>
      <c r="G199" s="13" t="s">
        <v>5569</v>
      </c>
      <c r="H199" s="13" t="s">
        <v>5570</v>
      </c>
      <c r="I199" s="14">
        <v>70</v>
      </c>
    </row>
    <row r="200" spans="1:9" x14ac:dyDescent="0.3">
      <c r="A200" s="12" t="s">
        <v>861</v>
      </c>
      <c r="B200" s="13" t="s">
        <v>5935</v>
      </c>
      <c r="C200" s="13" t="s">
        <v>5686</v>
      </c>
      <c r="D200" s="13" t="s">
        <v>5512</v>
      </c>
      <c r="E200" s="13" t="s">
        <v>5602</v>
      </c>
      <c r="F200" s="13" t="s">
        <v>5602</v>
      </c>
      <c r="G200" s="13" t="s">
        <v>5541</v>
      </c>
      <c r="H200" s="13" t="s">
        <v>5542</v>
      </c>
      <c r="I200" s="14">
        <v>74</v>
      </c>
    </row>
    <row r="201" spans="1:9" x14ac:dyDescent="0.3">
      <c r="A201" s="16" t="s">
        <v>1739</v>
      </c>
      <c r="B201" s="17" t="s">
        <v>5940</v>
      </c>
      <c r="C201" s="17" t="s">
        <v>5941</v>
      </c>
      <c r="D201" s="17" t="s">
        <v>5512</v>
      </c>
      <c r="E201" s="17" t="s">
        <v>5942</v>
      </c>
      <c r="F201" s="17" t="s">
        <v>5530</v>
      </c>
      <c r="G201" s="17" t="s">
        <v>5515</v>
      </c>
      <c r="H201" s="17" t="s">
        <v>5516</v>
      </c>
      <c r="I201" s="18">
        <v>54</v>
      </c>
    </row>
    <row r="202" spans="1:9" x14ac:dyDescent="0.3">
      <c r="A202" s="12" t="s">
        <v>1269</v>
      </c>
      <c r="B202" s="13" t="s">
        <v>5940</v>
      </c>
      <c r="C202" s="13" t="s">
        <v>5941</v>
      </c>
      <c r="D202" s="13" t="s">
        <v>5528</v>
      </c>
      <c r="E202" s="13" t="s">
        <v>5943</v>
      </c>
      <c r="F202" s="13" t="s">
        <v>5944</v>
      </c>
      <c r="G202" s="13" t="s">
        <v>5541</v>
      </c>
      <c r="H202" s="13" t="s">
        <v>5542</v>
      </c>
      <c r="I202" s="14">
        <v>75</v>
      </c>
    </row>
    <row r="203" spans="1:9" x14ac:dyDescent="0.3">
      <c r="A203" s="16" t="s">
        <v>120</v>
      </c>
      <c r="B203" s="17" t="s">
        <v>5945</v>
      </c>
      <c r="C203" s="17" t="s">
        <v>5946</v>
      </c>
      <c r="D203" s="17" t="s">
        <v>5528</v>
      </c>
      <c r="E203" s="17" t="s">
        <v>5838</v>
      </c>
      <c r="F203" s="17" t="s">
        <v>5607</v>
      </c>
      <c r="G203" s="17" t="s">
        <v>5524</v>
      </c>
      <c r="H203" s="17" t="s">
        <v>5525</v>
      </c>
      <c r="I203" s="18">
        <v>77</v>
      </c>
    </row>
    <row r="204" spans="1:9" x14ac:dyDescent="0.3">
      <c r="A204" s="12" t="s">
        <v>1263</v>
      </c>
      <c r="B204" s="13" t="s">
        <v>5945</v>
      </c>
      <c r="C204" s="13" t="s">
        <v>5946</v>
      </c>
      <c r="D204" s="13" t="s">
        <v>5528</v>
      </c>
      <c r="E204" s="13" t="s">
        <v>5947</v>
      </c>
      <c r="F204" s="13" t="s">
        <v>5578</v>
      </c>
      <c r="G204" s="13" t="s">
        <v>5537</v>
      </c>
      <c r="H204" s="13" t="s">
        <v>5538</v>
      </c>
      <c r="I204" s="14">
        <v>45</v>
      </c>
    </row>
    <row r="205" spans="1:9" x14ac:dyDescent="0.3">
      <c r="A205" s="12" t="s">
        <v>651</v>
      </c>
      <c r="B205" s="13" t="s">
        <v>5948</v>
      </c>
      <c r="C205" s="13" t="s">
        <v>5746</v>
      </c>
      <c r="D205" s="13" t="s">
        <v>5512</v>
      </c>
      <c r="E205" s="13" t="s">
        <v>5571</v>
      </c>
      <c r="F205" s="13" t="s">
        <v>5571</v>
      </c>
      <c r="G205" s="13" t="s">
        <v>5515</v>
      </c>
      <c r="H205" s="13" t="s">
        <v>5516</v>
      </c>
      <c r="I205" s="14">
        <v>79</v>
      </c>
    </row>
    <row r="206" spans="1:9" x14ac:dyDescent="0.3">
      <c r="A206" s="12" t="s">
        <v>1736</v>
      </c>
      <c r="B206" s="13" t="s">
        <v>5948</v>
      </c>
      <c r="C206" s="13" t="s">
        <v>5746</v>
      </c>
      <c r="D206" s="13" t="s">
        <v>5528</v>
      </c>
      <c r="E206" s="13" t="s">
        <v>5949</v>
      </c>
      <c r="F206" s="13" t="s">
        <v>5765</v>
      </c>
      <c r="G206" s="13" t="s">
        <v>5515</v>
      </c>
      <c r="H206" s="13" t="s">
        <v>5516</v>
      </c>
      <c r="I206" s="14">
        <v>49</v>
      </c>
    </row>
    <row r="207" spans="1:9" x14ac:dyDescent="0.3">
      <c r="A207" s="16" t="s">
        <v>820</v>
      </c>
      <c r="B207" s="17" t="s">
        <v>5948</v>
      </c>
      <c r="C207" s="17" t="s">
        <v>5746</v>
      </c>
      <c r="D207" s="17" t="s">
        <v>5521</v>
      </c>
      <c r="E207" s="17" t="s">
        <v>5950</v>
      </c>
      <c r="F207" s="17" t="s">
        <v>5694</v>
      </c>
      <c r="G207" s="17" t="s">
        <v>5569</v>
      </c>
      <c r="H207" s="17" t="s">
        <v>5570</v>
      </c>
      <c r="I207" s="18">
        <v>44</v>
      </c>
    </row>
    <row r="208" spans="1:9" x14ac:dyDescent="0.3">
      <c r="A208" s="12" t="s">
        <v>738</v>
      </c>
      <c r="B208" s="13" t="s">
        <v>5951</v>
      </c>
      <c r="C208" s="13" t="s">
        <v>5952</v>
      </c>
      <c r="D208" s="13" t="s">
        <v>5512</v>
      </c>
      <c r="E208" s="13" t="s">
        <v>5693</v>
      </c>
      <c r="F208" s="13" t="s">
        <v>5694</v>
      </c>
      <c r="G208" s="13" t="s">
        <v>5569</v>
      </c>
      <c r="H208" s="13" t="s">
        <v>5570</v>
      </c>
      <c r="I208" s="14">
        <v>79</v>
      </c>
    </row>
    <row r="209" spans="1:9" x14ac:dyDescent="0.3">
      <c r="A209" s="16" t="s">
        <v>975</v>
      </c>
      <c r="B209" s="17" t="s">
        <v>5953</v>
      </c>
      <c r="C209" s="17" t="s">
        <v>5954</v>
      </c>
      <c r="D209" s="17" t="s">
        <v>5521</v>
      </c>
      <c r="E209" s="17" t="s">
        <v>5955</v>
      </c>
      <c r="F209" s="17" t="s">
        <v>5657</v>
      </c>
      <c r="G209" s="17" t="s">
        <v>5569</v>
      </c>
      <c r="H209" s="17" t="s">
        <v>5570</v>
      </c>
      <c r="I209" s="18">
        <v>38</v>
      </c>
    </row>
    <row r="210" spans="1:9" x14ac:dyDescent="0.3">
      <c r="A210" s="12" t="s">
        <v>145</v>
      </c>
      <c r="B210" s="13" t="s">
        <v>5953</v>
      </c>
      <c r="C210" s="13" t="s">
        <v>5956</v>
      </c>
      <c r="D210" s="13" t="s">
        <v>5512</v>
      </c>
      <c r="E210" s="13" t="s">
        <v>5642</v>
      </c>
      <c r="F210" s="13" t="s">
        <v>5523</v>
      </c>
      <c r="G210" s="13" t="s">
        <v>5524</v>
      </c>
      <c r="H210" s="13" t="s">
        <v>5525</v>
      </c>
      <c r="I210" s="14">
        <v>36</v>
      </c>
    </row>
    <row r="211" spans="1:9" x14ac:dyDescent="0.3">
      <c r="A211" s="12" t="s">
        <v>1892</v>
      </c>
      <c r="B211" s="13" t="s">
        <v>5953</v>
      </c>
      <c r="C211" s="13" t="s">
        <v>5956</v>
      </c>
      <c r="D211" s="13" t="s">
        <v>5528</v>
      </c>
      <c r="E211" s="13" t="s">
        <v>5957</v>
      </c>
      <c r="F211" s="13" t="s">
        <v>5683</v>
      </c>
      <c r="G211" s="13" t="s">
        <v>5569</v>
      </c>
      <c r="H211" s="13" t="s">
        <v>5570</v>
      </c>
      <c r="I211" s="14">
        <v>49</v>
      </c>
    </row>
    <row r="212" spans="1:9" x14ac:dyDescent="0.3">
      <c r="A212" s="16" t="s">
        <v>964</v>
      </c>
      <c r="B212" s="17" t="s">
        <v>5953</v>
      </c>
      <c r="C212" s="17" t="s">
        <v>5956</v>
      </c>
      <c r="D212" s="17" t="s">
        <v>5512</v>
      </c>
      <c r="E212" s="17" t="s">
        <v>5958</v>
      </c>
      <c r="F212" s="17" t="s">
        <v>5959</v>
      </c>
      <c r="G212" s="17" t="s">
        <v>5541</v>
      </c>
      <c r="H212" s="17" t="s">
        <v>5542</v>
      </c>
      <c r="I212" s="18">
        <v>74</v>
      </c>
    </row>
    <row r="213" spans="1:9" x14ac:dyDescent="0.3">
      <c r="A213" s="16" t="s">
        <v>1395</v>
      </c>
      <c r="B213" s="17" t="s">
        <v>5960</v>
      </c>
      <c r="C213" s="17" t="s">
        <v>5961</v>
      </c>
      <c r="D213" s="17" t="s">
        <v>5521</v>
      </c>
      <c r="E213" s="17" t="s">
        <v>5962</v>
      </c>
      <c r="F213" s="17" t="s">
        <v>5530</v>
      </c>
      <c r="G213" s="17" t="s">
        <v>5515</v>
      </c>
      <c r="H213" s="17" t="s">
        <v>5516</v>
      </c>
      <c r="I213" s="18">
        <v>42</v>
      </c>
    </row>
    <row r="214" spans="1:9" x14ac:dyDescent="0.3">
      <c r="A214" s="12" t="s">
        <v>1351</v>
      </c>
      <c r="B214" s="13" t="s">
        <v>5963</v>
      </c>
      <c r="C214" s="13" t="s">
        <v>5964</v>
      </c>
      <c r="D214" s="13" t="s">
        <v>5528</v>
      </c>
      <c r="E214" s="13" t="s">
        <v>5965</v>
      </c>
      <c r="F214" s="13" t="s">
        <v>5601</v>
      </c>
      <c r="G214" s="13" t="s">
        <v>5569</v>
      </c>
      <c r="H214" s="13" t="s">
        <v>5570</v>
      </c>
      <c r="I214" s="14">
        <v>28</v>
      </c>
    </row>
    <row r="215" spans="1:9" x14ac:dyDescent="0.3">
      <c r="A215" s="12" t="s">
        <v>643</v>
      </c>
      <c r="B215" s="13" t="s">
        <v>5966</v>
      </c>
      <c r="C215" s="13" t="s">
        <v>5967</v>
      </c>
      <c r="D215" s="13" t="s">
        <v>5512</v>
      </c>
      <c r="E215" s="13" t="s">
        <v>5639</v>
      </c>
      <c r="F215" s="13" t="s">
        <v>5639</v>
      </c>
      <c r="G215" s="13" t="s">
        <v>5537</v>
      </c>
      <c r="H215" s="13" t="s">
        <v>5538</v>
      </c>
      <c r="I215" s="14">
        <v>71</v>
      </c>
    </row>
    <row r="216" spans="1:9" x14ac:dyDescent="0.3">
      <c r="A216" s="16" t="s">
        <v>625</v>
      </c>
      <c r="B216" s="17" t="s">
        <v>5966</v>
      </c>
      <c r="C216" s="17" t="s">
        <v>5967</v>
      </c>
      <c r="D216" s="17" t="s">
        <v>5528</v>
      </c>
      <c r="E216" s="17" t="s">
        <v>5613</v>
      </c>
      <c r="F216" s="17" t="s">
        <v>5534</v>
      </c>
      <c r="G216" s="17" t="s">
        <v>5524</v>
      </c>
      <c r="H216" s="17" t="s">
        <v>5525</v>
      </c>
      <c r="I216" s="18">
        <v>80</v>
      </c>
    </row>
    <row r="217" spans="1:9" x14ac:dyDescent="0.3">
      <c r="A217" s="16" t="s">
        <v>1570</v>
      </c>
      <c r="B217" s="17" t="s">
        <v>5968</v>
      </c>
      <c r="C217" s="17" t="s">
        <v>5969</v>
      </c>
      <c r="D217" s="17" t="s">
        <v>5521</v>
      </c>
      <c r="E217" s="17" t="s">
        <v>5970</v>
      </c>
      <c r="F217" s="17" t="s">
        <v>5886</v>
      </c>
      <c r="G217" s="17" t="s">
        <v>5537</v>
      </c>
      <c r="H217" s="17" t="s">
        <v>5538</v>
      </c>
      <c r="I217" s="18">
        <v>52</v>
      </c>
    </row>
    <row r="218" spans="1:9" x14ac:dyDescent="0.3">
      <c r="A218" s="16" t="s">
        <v>169</v>
      </c>
      <c r="B218" s="17" t="s">
        <v>5968</v>
      </c>
      <c r="C218" s="17" t="s">
        <v>5971</v>
      </c>
      <c r="D218" s="17" t="s">
        <v>5512</v>
      </c>
      <c r="E218" s="17" t="s">
        <v>5972</v>
      </c>
      <c r="F218" s="17" t="s">
        <v>5530</v>
      </c>
      <c r="G218" s="17" t="s">
        <v>5515</v>
      </c>
      <c r="H218" s="17" t="s">
        <v>5516</v>
      </c>
      <c r="I218" s="18">
        <v>52</v>
      </c>
    </row>
    <row r="219" spans="1:9" x14ac:dyDescent="0.3">
      <c r="A219" s="16" t="s">
        <v>1249</v>
      </c>
      <c r="B219" s="17" t="s">
        <v>5968</v>
      </c>
      <c r="C219" s="17" t="s">
        <v>5971</v>
      </c>
      <c r="D219" s="17" t="s">
        <v>5528</v>
      </c>
      <c r="E219" s="17" t="s">
        <v>5887</v>
      </c>
      <c r="F219" s="17" t="s">
        <v>5887</v>
      </c>
      <c r="G219" s="17" t="s">
        <v>5515</v>
      </c>
      <c r="H219" s="17" t="s">
        <v>5516</v>
      </c>
      <c r="I219" s="18">
        <v>37</v>
      </c>
    </row>
    <row r="220" spans="1:9" x14ac:dyDescent="0.3">
      <c r="A220" s="16" t="s">
        <v>574</v>
      </c>
      <c r="B220" s="17" t="s">
        <v>5968</v>
      </c>
      <c r="C220" s="17" t="s">
        <v>5969</v>
      </c>
      <c r="D220" s="17" t="s">
        <v>5512</v>
      </c>
      <c r="E220" s="17" t="s">
        <v>5973</v>
      </c>
      <c r="F220" s="17" t="s">
        <v>5647</v>
      </c>
      <c r="G220" s="17" t="s">
        <v>5515</v>
      </c>
      <c r="H220" s="17" t="s">
        <v>5516</v>
      </c>
      <c r="I220" s="18">
        <v>28</v>
      </c>
    </row>
    <row r="221" spans="1:9" x14ac:dyDescent="0.3">
      <c r="A221" s="16" t="s">
        <v>1103</v>
      </c>
      <c r="B221" s="17" t="s">
        <v>5968</v>
      </c>
      <c r="C221" s="17" t="s">
        <v>5974</v>
      </c>
      <c r="D221" s="17" t="s">
        <v>5512</v>
      </c>
      <c r="E221" s="17" t="s">
        <v>5975</v>
      </c>
      <c r="F221" s="17" t="s">
        <v>5785</v>
      </c>
      <c r="G221" s="17" t="s">
        <v>5569</v>
      </c>
      <c r="H221" s="17" t="s">
        <v>5570</v>
      </c>
      <c r="I221" s="18">
        <v>75</v>
      </c>
    </row>
    <row r="222" spans="1:9" x14ac:dyDescent="0.3">
      <c r="A222" s="12" t="s">
        <v>200</v>
      </c>
      <c r="B222" s="13" t="s">
        <v>5976</v>
      </c>
      <c r="C222" s="13" t="s">
        <v>5977</v>
      </c>
      <c r="D222" s="13" t="s">
        <v>5512</v>
      </c>
      <c r="E222" s="13" t="s">
        <v>5942</v>
      </c>
      <c r="F222" s="13" t="s">
        <v>5530</v>
      </c>
      <c r="G222" s="13" t="s">
        <v>5515</v>
      </c>
      <c r="H222" s="13" t="s">
        <v>5516</v>
      </c>
      <c r="I222" s="14">
        <v>51</v>
      </c>
    </row>
    <row r="223" spans="1:9" x14ac:dyDescent="0.3">
      <c r="A223" s="16" t="s">
        <v>52</v>
      </c>
      <c r="B223" s="17" t="s">
        <v>5978</v>
      </c>
      <c r="C223" s="17" t="s">
        <v>5979</v>
      </c>
      <c r="D223" s="17" t="s">
        <v>5512</v>
      </c>
      <c r="E223" s="17" t="s">
        <v>5980</v>
      </c>
      <c r="F223" s="17" t="s">
        <v>5530</v>
      </c>
      <c r="G223" s="17" t="s">
        <v>5515</v>
      </c>
      <c r="H223" s="17" t="s">
        <v>5516</v>
      </c>
      <c r="I223" s="18">
        <v>25</v>
      </c>
    </row>
    <row r="224" spans="1:9" x14ac:dyDescent="0.3">
      <c r="A224" s="12" t="s">
        <v>1157</v>
      </c>
      <c r="B224" s="13" t="s">
        <v>5981</v>
      </c>
      <c r="C224" s="13" t="s">
        <v>5982</v>
      </c>
      <c r="D224" s="13" t="s">
        <v>5528</v>
      </c>
      <c r="E224" s="13" t="s">
        <v>5597</v>
      </c>
      <c r="F224" s="13" t="s">
        <v>5523</v>
      </c>
      <c r="G224" s="13" t="s">
        <v>5524</v>
      </c>
      <c r="H224" s="13" t="s">
        <v>5525</v>
      </c>
      <c r="I224" s="14">
        <v>69</v>
      </c>
    </row>
    <row r="225" spans="1:9" x14ac:dyDescent="0.3">
      <c r="A225" s="12" t="s">
        <v>69</v>
      </c>
      <c r="B225" s="13" t="s">
        <v>5983</v>
      </c>
      <c r="C225" s="13" t="s">
        <v>5984</v>
      </c>
      <c r="D225" s="13" t="s">
        <v>5528</v>
      </c>
      <c r="E225" s="13" t="s">
        <v>5985</v>
      </c>
      <c r="F225" s="13" t="s">
        <v>5568</v>
      </c>
      <c r="G225" s="13" t="s">
        <v>5569</v>
      </c>
      <c r="H225" s="13" t="s">
        <v>5570</v>
      </c>
      <c r="I225" s="14">
        <v>76</v>
      </c>
    </row>
    <row r="226" spans="1:9" x14ac:dyDescent="0.3">
      <c r="A226" s="16" t="s">
        <v>411</v>
      </c>
      <c r="B226" s="17" t="s">
        <v>5986</v>
      </c>
      <c r="C226" s="17" t="s">
        <v>5987</v>
      </c>
      <c r="D226" s="17" t="s">
        <v>5521</v>
      </c>
      <c r="E226" s="17" t="s">
        <v>5988</v>
      </c>
      <c r="F226" s="17" t="s">
        <v>5523</v>
      </c>
      <c r="G226" s="17" t="s">
        <v>5524</v>
      </c>
      <c r="H226" s="17" t="s">
        <v>5525</v>
      </c>
      <c r="I226" s="18">
        <v>78</v>
      </c>
    </row>
    <row r="227" spans="1:9" x14ac:dyDescent="0.3">
      <c r="A227" s="16" t="s">
        <v>1527</v>
      </c>
      <c r="B227" s="17" t="s">
        <v>5986</v>
      </c>
      <c r="C227" s="17" t="s">
        <v>5989</v>
      </c>
      <c r="D227" s="17" t="s">
        <v>5528</v>
      </c>
      <c r="E227" s="17" t="s">
        <v>5990</v>
      </c>
      <c r="F227" s="17" t="s">
        <v>5530</v>
      </c>
      <c r="G227" s="17" t="s">
        <v>5515</v>
      </c>
      <c r="H227" s="17" t="s">
        <v>5516</v>
      </c>
      <c r="I227" s="18">
        <v>55</v>
      </c>
    </row>
    <row r="228" spans="1:9" x14ac:dyDescent="0.3">
      <c r="A228" s="12" t="s">
        <v>914</v>
      </c>
      <c r="B228" s="13" t="s">
        <v>5986</v>
      </c>
      <c r="C228" s="13" t="s">
        <v>5989</v>
      </c>
      <c r="D228" s="13" t="s">
        <v>5521</v>
      </c>
      <c r="E228" s="13" t="s">
        <v>5637</v>
      </c>
      <c r="F228" s="13" t="s">
        <v>5530</v>
      </c>
      <c r="G228" s="13" t="s">
        <v>5515</v>
      </c>
      <c r="H228" s="13" t="s">
        <v>5516</v>
      </c>
      <c r="I228" s="14">
        <v>45</v>
      </c>
    </row>
    <row r="229" spans="1:9" x14ac:dyDescent="0.3">
      <c r="A229" s="12" t="s">
        <v>1289</v>
      </c>
      <c r="B229" s="13" t="s">
        <v>5991</v>
      </c>
      <c r="C229" s="13" t="s">
        <v>5992</v>
      </c>
      <c r="D229" s="13" t="s">
        <v>5512</v>
      </c>
      <c r="E229" s="13" t="s">
        <v>5993</v>
      </c>
      <c r="F229" s="13" t="s">
        <v>5994</v>
      </c>
      <c r="G229" s="13" t="s">
        <v>5569</v>
      </c>
      <c r="H229" s="13" t="s">
        <v>5570</v>
      </c>
      <c r="I229" s="14">
        <v>57</v>
      </c>
    </row>
    <row r="230" spans="1:9" x14ac:dyDescent="0.3">
      <c r="A230" s="12" t="s">
        <v>58</v>
      </c>
      <c r="B230" s="13" t="s">
        <v>5991</v>
      </c>
      <c r="C230" s="13" t="s">
        <v>5992</v>
      </c>
      <c r="D230" s="13" t="s">
        <v>5512</v>
      </c>
      <c r="E230" s="13" t="s">
        <v>5975</v>
      </c>
      <c r="F230" s="13" t="s">
        <v>5785</v>
      </c>
      <c r="G230" s="13" t="s">
        <v>5569</v>
      </c>
      <c r="H230" s="13" t="s">
        <v>5570</v>
      </c>
      <c r="I230" s="14">
        <v>48</v>
      </c>
    </row>
    <row r="231" spans="1:9" x14ac:dyDescent="0.3">
      <c r="A231" s="12" t="s">
        <v>537</v>
      </c>
      <c r="B231" s="13" t="s">
        <v>5995</v>
      </c>
      <c r="C231" s="13" t="s">
        <v>5996</v>
      </c>
      <c r="D231" s="13" t="s">
        <v>5528</v>
      </c>
      <c r="E231" s="13" t="s">
        <v>5990</v>
      </c>
      <c r="F231" s="13" t="s">
        <v>5530</v>
      </c>
      <c r="G231" s="13" t="s">
        <v>5515</v>
      </c>
      <c r="H231" s="13" t="s">
        <v>5516</v>
      </c>
      <c r="I231" s="14">
        <v>44</v>
      </c>
    </row>
    <row r="232" spans="1:9" x14ac:dyDescent="0.3">
      <c r="A232" s="16" t="s">
        <v>1039</v>
      </c>
      <c r="B232" s="17" t="s">
        <v>5995</v>
      </c>
      <c r="C232" s="17" t="s">
        <v>5996</v>
      </c>
      <c r="D232" s="17" t="s">
        <v>5512</v>
      </c>
      <c r="E232" s="17" t="s">
        <v>5602</v>
      </c>
      <c r="F232" s="17" t="s">
        <v>5602</v>
      </c>
      <c r="G232" s="17" t="s">
        <v>5541</v>
      </c>
      <c r="H232" s="17" t="s">
        <v>5542</v>
      </c>
      <c r="I232" s="18">
        <v>50</v>
      </c>
    </row>
    <row r="233" spans="1:9" x14ac:dyDescent="0.3">
      <c r="A233" s="12" t="s">
        <v>997</v>
      </c>
      <c r="B233" s="13" t="s">
        <v>5997</v>
      </c>
      <c r="C233" s="13" t="s">
        <v>5998</v>
      </c>
      <c r="D233" s="13" t="s">
        <v>5521</v>
      </c>
      <c r="E233" s="13" t="s">
        <v>5999</v>
      </c>
      <c r="F233" s="13" t="s">
        <v>5530</v>
      </c>
      <c r="G233" s="13" t="s">
        <v>5515</v>
      </c>
      <c r="H233" s="13" t="s">
        <v>5516</v>
      </c>
      <c r="I233" s="14">
        <v>70</v>
      </c>
    </row>
    <row r="234" spans="1:9" x14ac:dyDescent="0.3">
      <c r="A234" s="16" t="s">
        <v>953</v>
      </c>
      <c r="B234" s="17" t="s">
        <v>6000</v>
      </c>
      <c r="C234" s="17" t="s">
        <v>6001</v>
      </c>
      <c r="D234" s="17" t="s">
        <v>5528</v>
      </c>
      <c r="E234" s="17" t="s">
        <v>5642</v>
      </c>
      <c r="F234" s="17" t="s">
        <v>5523</v>
      </c>
      <c r="G234" s="17" t="s">
        <v>5524</v>
      </c>
      <c r="H234" s="17" t="s">
        <v>5525</v>
      </c>
      <c r="I234" s="18">
        <v>54</v>
      </c>
    </row>
    <row r="235" spans="1:9" x14ac:dyDescent="0.3">
      <c r="A235" s="16" t="s">
        <v>327</v>
      </c>
      <c r="B235" s="17" t="s">
        <v>6000</v>
      </c>
      <c r="C235" s="17" t="s">
        <v>6002</v>
      </c>
      <c r="D235" s="17" t="s">
        <v>5528</v>
      </c>
      <c r="E235" s="17" t="s">
        <v>6003</v>
      </c>
      <c r="F235" s="17" t="s">
        <v>5710</v>
      </c>
      <c r="G235" s="17" t="s">
        <v>5537</v>
      </c>
      <c r="H235" s="17" t="s">
        <v>5538</v>
      </c>
      <c r="I235" s="18">
        <v>71</v>
      </c>
    </row>
    <row r="236" spans="1:9" x14ac:dyDescent="0.3">
      <c r="A236" s="12" t="s">
        <v>882</v>
      </c>
      <c r="B236" s="13" t="s">
        <v>6004</v>
      </c>
      <c r="C236" s="13" t="s">
        <v>6005</v>
      </c>
      <c r="D236" s="13" t="s">
        <v>5512</v>
      </c>
      <c r="E236" s="13" t="s">
        <v>5750</v>
      </c>
      <c r="F236" s="13" t="s">
        <v>5751</v>
      </c>
      <c r="G236" s="13" t="s">
        <v>5537</v>
      </c>
      <c r="H236" s="13" t="s">
        <v>5538</v>
      </c>
      <c r="I236" s="14">
        <v>32</v>
      </c>
    </row>
    <row r="237" spans="1:9" x14ac:dyDescent="0.3">
      <c r="A237" s="16" t="s">
        <v>489</v>
      </c>
      <c r="B237" s="17" t="s">
        <v>6004</v>
      </c>
      <c r="C237" s="17" t="s">
        <v>6006</v>
      </c>
      <c r="D237" s="17" t="s">
        <v>5528</v>
      </c>
      <c r="E237" s="17" t="s">
        <v>5634</v>
      </c>
      <c r="F237" s="17" t="s">
        <v>5625</v>
      </c>
      <c r="G237" s="17" t="s">
        <v>5524</v>
      </c>
      <c r="H237" s="17" t="s">
        <v>5525</v>
      </c>
      <c r="I237" s="18">
        <v>45</v>
      </c>
    </row>
    <row r="238" spans="1:9" x14ac:dyDescent="0.3">
      <c r="A238" s="16" t="s">
        <v>450</v>
      </c>
      <c r="B238" s="17" t="s">
        <v>6004</v>
      </c>
      <c r="C238" s="17" t="s">
        <v>6005</v>
      </c>
      <c r="D238" s="17" t="s">
        <v>5528</v>
      </c>
      <c r="E238" s="17" t="s">
        <v>6007</v>
      </c>
      <c r="F238" s="17" t="s">
        <v>5808</v>
      </c>
      <c r="G238" s="17" t="s">
        <v>5537</v>
      </c>
      <c r="H238" s="17" t="s">
        <v>5538</v>
      </c>
      <c r="I238" s="18">
        <v>68</v>
      </c>
    </row>
    <row r="239" spans="1:9" x14ac:dyDescent="0.3">
      <c r="A239" s="12" t="s">
        <v>1274</v>
      </c>
      <c r="B239" s="13" t="s">
        <v>6008</v>
      </c>
      <c r="C239" s="13" t="s">
        <v>6009</v>
      </c>
      <c r="D239" s="13" t="s">
        <v>5512</v>
      </c>
      <c r="E239" s="13" t="s">
        <v>6010</v>
      </c>
      <c r="F239" s="13" t="s">
        <v>5765</v>
      </c>
      <c r="G239" s="13" t="s">
        <v>5515</v>
      </c>
      <c r="H239" s="13" t="s">
        <v>5516</v>
      </c>
      <c r="I239" s="14">
        <v>78</v>
      </c>
    </row>
    <row r="240" spans="1:9" x14ac:dyDescent="0.3">
      <c r="A240" s="12" t="s">
        <v>1066</v>
      </c>
      <c r="B240" s="13" t="s">
        <v>6011</v>
      </c>
      <c r="C240" s="13" t="s">
        <v>6012</v>
      </c>
      <c r="D240" s="13" t="s">
        <v>5512</v>
      </c>
      <c r="E240" s="13" t="s">
        <v>6013</v>
      </c>
      <c r="F240" s="13" t="s">
        <v>6013</v>
      </c>
      <c r="G240" s="13" t="s">
        <v>5537</v>
      </c>
      <c r="H240" s="13" t="s">
        <v>5538</v>
      </c>
      <c r="I240" s="14">
        <v>66</v>
      </c>
    </row>
    <row r="241" spans="1:9" x14ac:dyDescent="0.3">
      <c r="A241" s="12" t="s">
        <v>1702</v>
      </c>
      <c r="B241" s="13" t="s">
        <v>6011</v>
      </c>
      <c r="C241" s="13" t="s">
        <v>5875</v>
      </c>
      <c r="D241" s="13" t="s">
        <v>5521</v>
      </c>
      <c r="E241" s="13" t="s">
        <v>6014</v>
      </c>
      <c r="F241" s="13" t="s">
        <v>5548</v>
      </c>
      <c r="G241" s="13" t="s">
        <v>5537</v>
      </c>
      <c r="H241" s="13" t="s">
        <v>5538</v>
      </c>
      <c r="I241" s="14">
        <v>26</v>
      </c>
    </row>
    <row r="242" spans="1:9" x14ac:dyDescent="0.3">
      <c r="A242" s="12" t="s">
        <v>923</v>
      </c>
      <c r="B242" s="13" t="s">
        <v>6011</v>
      </c>
      <c r="C242" s="13" t="s">
        <v>6015</v>
      </c>
      <c r="D242" s="13" t="s">
        <v>5512</v>
      </c>
      <c r="E242" s="13" t="s">
        <v>6016</v>
      </c>
      <c r="F242" s="13" t="s">
        <v>5698</v>
      </c>
      <c r="G242" s="13" t="s">
        <v>5515</v>
      </c>
      <c r="H242" s="13" t="s">
        <v>5516</v>
      </c>
      <c r="I242" s="14">
        <v>80</v>
      </c>
    </row>
    <row r="243" spans="1:9" x14ac:dyDescent="0.3">
      <c r="A243" s="16" t="s">
        <v>771</v>
      </c>
      <c r="B243" s="17" t="s">
        <v>6011</v>
      </c>
      <c r="C243" s="17" t="s">
        <v>5631</v>
      </c>
      <c r="D243" s="17" t="s">
        <v>5521</v>
      </c>
      <c r="E243" s="17" t="s">
        <v>5602</v>
      </c>
      <c r="F243" s="17" t="s">
        <v>5602</v>
      </c>
      <c r="G243" s="17" t="s">
        <v>5541</v>
      </c>
      <c r="H243" s="17" t="s">
        <v>5542</v>
      </c>
      <c r="I243" s="18">
        <v>47</v>
      </c>
    </row>
    <row r="244" spans="1:9" x14ac:dyDescent="0.3">
      <c r="A244" s="16" t="s">
        <v>1886</v>
      </c>
      <c r="B244" s="17" t="s">
        <v>6011</v>
      </c>
      <c r="C244" s="17" t="s">
        <v>5875</v>
      </c>
      <c r="D244" s="17" t="s">
        <v>5512</v>
      </c>
      <c r="E244" s="17" t="s">
        <v>5988</v>
      </c>
      <c r="F244" s="17" t="s">
        <v>5523</v>
      </c>
      <c r="G244" s="17" t="s">
        <v>5524</v>
      </c>
      <c r="H244" s="17" t="s">
        <v>5525</v>
      </c>
      <c r="I244" s="18">
        <v>60</v>
      </c>
    </row>
    <row r="245" spans="1:9" x14ac:dyDescent="0.3">
      <c r="A245" s="12" t="s">
        <v>654</v>
      </c>
      <c r="B245" s="13" t="s">
        <v>6017</v>
      </c>
      <c r="C245" s="13" t="s">
        <v>6018</v>
      </c>
      <c r="D245" s="13" t="s">
        <v>5528</v>
      </c>
      <c r="E245" s="13" t="s">
        <v>6019</v>
      </c>
      <c r="F245" s="13" t="s">
        <v>5808</v>
      </c>
      <c r="G245" s="13" t="s">
        <v>5537</v>
      </c>
      <c r="H245" s="13" t="s">
        <v>5538</v>
      </c>
      <c r="I245" s="14">
        <v>59</v>
      </c>
    </row>
    <row r="246" spans="1:9" x14ac:dyDescent="0.3">
      <c r="A246" s="12" t="s">
        <v>540</v>
      </c>
      <c r="B246" s="13" t="s">
        <v>6020</v>
      </c>
      <c r="C246" s="13" t="s">
        <v>6021</v>
      </c>
      <c r="D246" s="13" t="s">
        <v>5512</v>
      </c>
      <c r="E246" s="13" t="s">
        <v>6022</v>
      </c>
      <c r="F246" s="13" t="s">
        <v>6023</v>
      </c>
      <c r="G246" s="13" t="s">
        <v>5537</v>
      </c>
      <c r="H246" s="13" t="s">
        <v>5538</v>
      </c>
      <c r="I246" s="14">
        <v>42</v>
      </c>
    </row>
    <row r="247" spans="1:9" x14ac:dyDescent="0.3">
      <c r="A247" s="16" t="s">
        <v>1810</v>
      </c>
      <c r="B247" s="17" t="s">
        <v>6020</v>
      </c>
      <c r="C247" s="17" t="s">
        <v>6021</v>
      </c>
      <c r="D247" s="17" t="s">
        <v>5512</v>
      </c>
      <c r="E247" s="17" t="s">
        <v>6024</v>
      </c>
      <c r="F247" s="17" t="s">
        <v>6025</v>
      </c>
      <c r="G247" s="17" t="s">
        <v>5569</v>
      </c>
      <c r="H247" s="17" t="s">
        <v>5570</v>
      </c>
      <c r="I247" s="18">
        <v>66</v>
      </c>
    </row>
    <row r="248" spans="1:9" x14ac:dyDescent="0.3">
      <c r="A248" s="12" t="s">
        <v>375</v>
      </c>
      <c r="B248" s="13" t="s">
        <v>6020</v>
      </c>
      <c r="C248" s="13" t="s">
        <v>6026</v>
      </c>
      <c r="D248" s="13" t="s">
        <v>5528</v>
      </c>
      <c r="E248" s="13" t="s">
        <v>5725</v>
      </c>
      <c r="F248" s="13" t="s">
        <v>5607</v>
      </c>
      <c r="G248" s="13" t="s">
        <v>5524</v>
      </c>
      <c r="H248" s="13" t="s">
        <v>5525</v>
      </c>
      <c r="I248" s="14">
        <v>49</v>
      </c>
    </row>
    <row r="249" spans="1:9" x14ac:dyDescent="0.3">
      <c r="A249" s="16" t="s">
        <v>363</v>
      </c>
      <c r="B249" s="17" t="s">
        <v>6027</v>
      </c>
      <c r="C249" s="17" t="s">
        <v>6028</v>
      </c>
      <c r="D249" s="17" t="s">
        <v>5521</v>
      </c>
      <c r="E249" s="17" t="s">
        <v>6029</v>
      </c>
      <c r="F249" s="17" t="s">
        <v>5578</v>
      </c>
      <c r="G249" s="17" t="s">
        <v>5537</v>
      </c>
      <c r="H249" s="17" t="s">
        <v>5538</v>
      </c>
      <c r="I249" s="18">
        <v>71</v>
      </c>
    </row>
    <row r="250" spans="1:9" x14ac:dyDescent="0.3">
      <c r="A250" s="16" t="s">
        <v>1296</v>
      </c>
      <c r="B250" s="17" t="s">
        <v>6027</v>
      </c>
      <c r="C250" s="17" t="s">
        <v>6030</v>
      </c>
      <c r="D250" s="17" t="s">
        <v>5521</v>
      </c>
      <c r="E250" s="17" t="s">
        <v>5629</v>
      </c>
      <c r="F250" s="17" t="s">
        <v>5625</v>
      </c>
      <c r="G250" s="17" t="s">
        <v>5524</v>
      </c>
      <c r="H250" s="17" t="s">
        <v>5525</v>
      </c>
      <c r="I250" s="18">
        <v>27</v>
      </c>
    </row>
    <row r="251" spans="1:9" x14ac:dyDescent="0.3">
      <c r="A251" s="12" t="s">
        <v>2351</v>
      </c>
      <c r="B251" s="13" t="s">
        <v>6027</v>
      </c>
      <c r="C251" s="13" t="s">
        <v>6030</v>
      </c>
      <c r="D251" s="13" t="s">
        <v>5512</v>
      </c>
      <c r="E251" s="13" t="s">
        <v>5869</v>
      </c>
      <c r="F251" s="13" t="s">
        <v>5530</v>
      </c>
      <c r="G251" s="13" t="s">
        <v>5515</v>
      </c>
      <c r="H251" s="13" t="s">
        <v>5516</v>
      </c>
      <c r="I251" s="14">
        <v>75</v>
      </c>
    </row>
    <row r="252" spans="1:9" x14ac:dyDescent="0.3">
      <c r="A252" s="16" t="s">
        <v>1652</v>
      </c>
      <c r="B252" s="17" t="s">
        <v>6031</v>
      </c>
      <c r="C252" s="17" t="s">
        <v>6032</v>
      </c>
      <c r="D252" s="17" t="s">
        <v>5528</v>
      </c>
      <c r="E252" s="17" t="s">
        <v>6033</v>
      </c>
      <c r="F252" s="17" t="s">
        <v>6034</v>
      </c>
      <c r="G252" s="17" t="s">
        <v>5515</v>
      </c>
      <c r="H252" s="17" t="s">
        <v>5516</v>
      </c>
      <c r="I252" s="18">
        <v>63</v>
      </c>
    </row>
    <row r="253" spans="1:9" x14ac:dyDescent="0.3">
      <c r="A253" s="16" t="s">
        <v>508</v>
      </c>
      <c r="B253" s="17" t="s">
        <v>6031</v>
      </c>
      <c r="C253" s="17" t="s">
        <v>6035</v>
      </c>
      <c r="D253" s="17" t="s">
        <v>5528</v>
      </c>
      <c r="E253" s="17" t="s">
        <v>5738</v>
      </c>
      <c r="F253" s="17" t="s">
        <v>5625</v>
      </c>
      <c r="G253" s="17" t="s">
        <v>5524</v>
      </c>
      <c r="H253" s="17" t="s">
        <v>5525</v>
      </c>
      <c r="I253" s="18">
        <v>70</v>
      </c>
    </row>
    <row r="254" spans="1:9" x14ac:dyDescent="0.3">
      <c r="A254" s="12" t="s">
        <v>495</v>
      </c>
      <c r="B254" s="13" t="s">
        <v>6031</v>
      </c>
      <c r="C254" s="13" t="s">
        <v>6035</v>
      </c>
      <c r="D254" s="13" t="s">
        <v>5528</v>
      </c>
      <c r="E254" s="13" t="s">
        <v>5829</v>
      </c>
      <c r="F254" s="13" t="s">
        <v>5669</v>
      </c>
      <c r="G254" s="13" t="s">
        <v>5541</v>
      </c>
      <c r="H254" s="13" t="s">
        <v>5542</v>
      </c>
      <c r="I254" s="14">
        <v>53</v>
      </c>
    </row>
    <row r="255" spans="1:9" x14ac:dyDescent="0.3">
      <c r="A255" s="16" t="s">
        <v>1002</v>
      </c>
      <c r="B255" s="17" t="s">
        <v>6036</v>
      </c>
      <c r="C255" s="17" t="s">
        <v>6037</v>
      </c>
      <c r="D255" s="17" t="s">
        <v>5528</v>
      </c>
      <c r="E255" s="17" t="s">
        <v>6038</v>
      </c>
      <c r="F255" s="17" t="s">
        <v>5561</v>
      </c>
      <c r="G255" s="17" t="s">
        <v>5524</v>
      </c>
      <c r="H255" s="17" t="s">
        <v>5525</v>
      </c>
      <c r="I255" s="18">
        <v>71</v>
      </c>
    </row>
    <row r="256" spans="1:9" x14ac:dyDescent="0.3">
      <c r="A256" s="16" t="s">
        <v>115</v>
      </c>
      <c r="B256" s="17" t="s">
        <v>6036</v>
      </c>
      <c r="C256" s="17" t="s">
        <v>6039</v>
      </c>
      <c r="D256" s="17" t="s">
        <v>5521</v>
      </c>
      <c r="E256" s="17" t="s">
        <v>6040</v>
      </c>
      <c r="F256" s="17" t="s">
        <v>5840</v>
      </c>
      <c r="G256" s="17" t="s">
        <v>5541</v>
      </c>
      <c r="H256" s="17" t="s">
        <v>5542</v>
      </c>
      <c r="I256" s="18">
        <v>64</v>
      </c>
    </row>
    <row r="257" spans="1:9" x14ac:dyDescent="0.3">
      <c r="A257" s="16" t="s">
        <v>2192</v>
      </c>
      <c r="B257" s="17" t="s">
        <v>6036</v>
      </c>
      <c r="C257" s="17" t="s">
        <v>6039</v>
      </c>
      <c r="D257" s="17" t="s">
        <v>5521</v>
      </c>
      <c r="E257" s="17" t="s">
        <v>6041</v>
      </c>
      <c r="F257" s="17" t="s">
        <v>5926</v>
      </c>
      <c r="G257" s="17" t="s">
        <v>5537</v>
      </c>
      <c r="H257" s="17" t="s">
        <v>5538</v>
      </c>
      <c r="I257" s="18">
        <v>45</v>
      </c>
    </row>
    <row r="258" spans="1:9" x14ac:dyDescent="0.3">
      <c r="A258" s="12" t="s">
        <v>876</v>
      </c>
      <c r="B258" s="13" t="s">
        <v>6042</v>
      </c>
      <c r="C258" s="13" t="s">
        <v>6026</v>
      </c>
      <c r="D258" s="13" t="s">
        <v>5512</v>
      </c>
      <c r="E258" s="13" t="s">
        <v>6043</v>
      </c>
      <c r="F258" s="13" t="s">
        <v>5810</v>
      </c>
      <c r="G258" s="13" t="s">
        <v>5537</v>
      </c>
      <c r="H258" s="13" t="s">
        <v>5538</v>
      </c>
      <c r="I258" s="14">
        <v>35</v>
      </c>
    </row>
    <row r="259" spans="1:9" x14ac:dyDescent="0.3">
      <c r="A259" s="12" t="s">
        <v>1645</v>
      </c>
      <c r="B259" s="13" t="s">
        <v>6044</v>
      </c>
      <c r="C259" s="13" t="s">
        <v>6045</v>
      </c>
      <c r="D259" s="13" t="s">
        <v>5528</v>
      </c>
      <c r="E259" s="13" t="s">
        <v>5597</v>
      </c>
      <c r="F259" s="13" t="s">
        <v>5523</v>
      </c>
      <c r="G259" s="13" t="s">
        <v>5524</v>
      </c>
      <c r="H259" s="13" t="s">
        <v>5525</v>
      </c>
      <c r="I259" s="14">
        <v>69</v>
      </c>
    </row>
    <row r="260" spans="1:9" x14ac:dyDescent="0.3">
      <c r="A260" s="12" t="s">
        <v>1005</v>
      </c>
      <c r="B260" s="13" t="s">
        <v>6046</v>
      </c>
      <c r="C260" s="13" t="s">
        <v>6047</v>
      </c>
      <c r="D260" s="13" t="s">
        <v>5528</v>
      </c>
      <c r="E260" s="13" t="s">
        <v>5629</v>
      </c>
      <c r="F260" s="13" t="s">
        <v>5625</v>
      </c>
      <c r="G260" s="13" t="s">
        <v>5524</v>
      </c>
      <c r="H260" s="13" t="s">
        <v>5525</v>
      </c>
      <c r="I260" s="14">
        <v>50</v>
      </c>
    </row>
    <row r="261" spans="1:9" x14ac:dyDescent="0.3">
      <c r="A261" s="16" t="s">
        <v>1478</v>
      </c>
      <c r="B261" s="17" t="s">
        <v>6048</v>
      </c>
      <c r="C261" s="17" t="s">
        <v>6049</v>
      </c>
      <c r="D261" s="17" t="s">
        <v>5528</v>
      </c>
      <c r="E261" s="17" t="s">
        <v>5629</v>
      </c>
      <c r="F261" s="17" t="s">
        <v>5625</v>
      </c>
      <c r="G261" s="17" t="s">
        <v>5524</v>
      </c>
      <c r="H261" s="17" t="s">
        <v>5525</v>
      </c>
      <c r="I261" s="18">
        <v>73</v>
      </c>
    </row>
    <row r="262" spans="1:9" x14ac:dyDescent="0.3">
      <c r="A262" s="12" t="s">
        <v>465</v>
      </c>
      <c r="B262" s="13" t="s">
        <v>6048</v>
      </c>
      <c r="C262" s="13" t="s">
        <v>6050</v>
      </c>
      <c r="D262" s="13" t="s">
        <v>5521</v>
      </c>
      <c r="E262" s="13" t="s">
        <v>5602</v>
      </c>
      <c r="F262" s="13" t="s">
        <v>5602</v>
      </c>
      <c r="G262" s="13" t="s">
        <v>5541</v>
      </c>
      <c r="H262" s="13" t="s">
        <v>5542</v>
      </c>
      <c r="I262" s="14">
        <v>38</v>
      </c>
    </row>
    <row r="263" spans="1:9" x14ac:dyDescent="0.3">
      <c r="A263" s="16" t="s">
        <v>973</v>
      </c>
      <c r="B263" s="17" t="s">
        <v>6048</v>
      </c>
      <c r="C263" s="17" t="s">
        <v>6049</v>
      </c>
      <c r="D263" s="17" t="s">
        <v>5512</v>
      </c>
      <c r="E263" s="17" t="s">
        <v>5606</v>
      </c>
      <c r="F263" s="17" t="s">
        <v>5607</v>
      </c>
      <c r="G263" s="17" t="s">
        <v>5524</v>
      </c>
      <c r="H263" s="17" t="s">
        <v>5525</v>
      </c>
      <c r="I263" s="18">
        <v>44</v>
      </c>
    </row>
    <row r="264" spans="1:9" x14ac:dyDescent="0.3">
      <c r="A264" s="16" t="s">
        <v>510</v>
      </c>
      <c r="B264" s="17" t="s">
        <v>6051</v>
      </c>
      <c r="C264" s="17" t="s">
        <v>6052</v>
      </c>
      <c r="D264" s="17" t="s">
        <v>5528</v>
      </c>
      <c r="E264" s="17" t="s">
        <v>5602</v>
      </c>
      <c r="F264" s="17" t="s">
        <v>5602</v>
      </c>
      <c r="G264" s="17" t="s">
        <v>5541</v>
      </c>
      <c r="H264" s="17" t="s">
        <v>5542</v>
      </c>
      <c r="I264" s="18">
        <v>60</v>
      </c>
    </row>
    <row r="265" spans="1:9" x14ac:dyDescent="0.3">
      <c r="A265" s="12" t="s">
        <v>1124</v>
      </c>
      <c r="B265" s="13" t="s">
        <v>6053</v>
      </c>
      <c r="C265" s="13" t="s">
        <v>6054</v>
      </c>
      <c r="D265" s="13" t="s">
        <v>5512</v>
      </c>
      <c r="E265" s="13" t="s">
        <v>5597</v>
      </c>
      <c r="F265" s="13" t="s">
        <v>5523</v>
      </c>
      <c r="G265" s="13" t="s">
        <v>5524</v>
      </c>
      <c r="H265" s="13" t="s">
        <v>5525</v>
      </c>
      <c r="I265" s="14">
        <v>27</v>
      </c>
    </row>
    <row r="266" spans="1:9" x14ac:dyDescent="0.3">
      <c r="A266" s="12" t="s">
        <v>1007</v>
      </c>
      <c r="B266" s="13" t="s">
        <v>6053</v>
      </c>
      <c r="C266" s="13" t="s">
        <v>6055</v>
      </c>
      <c r="D266" s="13" t="s">
        <v>5528</v>
      </c>
      <c r="E266" s="13" t="s">
        <v>6056</v>
      </c>
      <c r="F266" s="13" t="s">
        <v>6057</v>
      </c>
      <c r="G266" s="13" t="s">
        <v>5541</v>
      </c>
      <c r="H266" s="13" t="s">
        <v>5542</v>
      </c>
      <c r="I266" s="14">
        <v>55</v>
      </c>
    </row>
    <row r="267" spans="1:9" x14ac:dyDescent="0.3">
      <c r="A267" s="12" t="s">
        <v>1349</v>
      </c>
      <c r="B267" s="13" t="s">
        <v>6053</v>
      </c>
      <c r="C267" s="13" t="s">
        <v>6055</v>
      </c>
      <c r="D267" s="13" t="s">
        <v>5512</v>
      </c>
      <c r="E267" s="13" t="s">
        <v>5597</v>
      </c>
      <c r="F267" s="13" t="s">
        <v>5523</v>
      </c>
      <c r="G267" s="13" t="s">
        <v>5524</v>
      </c>
      <c r="H267" s="13" t="s">
        <v>5525</v>
      </c>
      <c r="I267" s="14">
        <v>73</v>
      </c>
    </row>
    <row r="268" spans="1:9" x14ac:dyDescent="0.3">
      <c r="A268" s="16" t="s">
        <v>79</v>
      </c>
      <c r="B268" s="17" t="s">
        <v>6053</v>
      </c>
      <c r="C268" s="17" t="s">
        <v>6054</v>
      </c>
      <c r="D268" s="17" t="s">
        <v>5512</v>
      </c>
      <c r="E268" s="17" t="s">
        <v>6058</v>
      </c>
      <c r="F268" s="17" t="s">
        <v>6059</v>
      </c>
      <c r="G268" s="17" t="s">
        <v>5537</v>
      </c>
      <c r="H268" s="17" t="s">
        <v>5538</v>
      </c>
      <c r="I268" s="18">
        <v>70</v>
      </c>
    </row>
    <row r="269" spans="1:9" x14ac:dyDescent="0.3">
      <c r="A269" s="12" t="s">
        <v>803</v>
      </c>
      <c r="B269" s="13" t="s">
        <v>6060</v>
      </c>
      <c r="C269" s="13" t="s">
        <v>6061</v>
      </c>
      <c r="D269" s="13" t="s">
        <v>5528</v>
      </c>
      <c r="E269" s="13" t="s">
        <v>6062</v>
      </c>
      <c r="F269" s="13" t="s">
        <v>5840</v>
      </c>
      <c r="G269" s="13" t="s">
        <v>5541</v>
      </c>
      <c r="H269" s="13" t="s">
        <v>5542</v>
      </c>
      <c r="I269" s="14">
        <v>60</v>
      </c>
    </row>
    <row r="270" spans="1:9" x14ac:dyDescent="0.3">
      <c r="A270" s="12" t="s">
        <v>950</v>
      </c>
      <c r="B270" s="13" t="s">
        <v>6063</v>
      </c>
      <c r="C270" s="13" t="s">
        <v>6064</v>
      </c>
      <c r="D270" s="13" t="s">
        <v>5512</v>
      </c>
      <c r="E270" s="13" t="s">
        <v>6065</v>
      </c>
      <c r="F270" s="13" t="s">
        <v>5897</v>
      </c>
      <c r="G270" s="13" t="s">
        <v>5537</v>
      </c>
      <c r="H270" s="13" t="s">
        <v>5538</v>
      </c>
      <c r="I270" s="14">
        <v>43</v>
      </c>
    </row>
    <row r="271" spans="1:9" x14ac:dyDescent="0.3">
      <c r="A271" s="16" t="s">
        <v>239</v>
      </c>
      <c r="B271" s="17" t="s">
        <v>6066</v>
      </c>
      <c r="C271" s="17" t="s">
        <v>6067</v>
      </c>
      <c r="D271" s="17" t="s">
        <v>5512</v>
      </c>
      <c r="E271" s="17" t="s">
        <v>5602</v>
      </c>
      <c r="F271" s="17" t="s">
        <v>5602</v>
      </c>
      <c r="G271" s="17" t="s">
        <v>5541</v>
      </c>
      <c r="H271" s="17" t="s">
        <v>5542</v>
      </c>
      <c r="I271" s="18">
        <v>47</v>
      </c>
    </row>
    <row r="272" spans="1:9" x14ac:dyDescent="0.3">
      <c r="A272" s="16" t="s">
        <v>618</v>
      </c>
      <c r="B272" s="17" t="s">
        <v>6066</v>
      </c>
      <c r="C272" s="17" t="s">
        <v>6067</v>
      </c>
      <c r="D272" s="17" t="s">
        <v>5528</v>
      </c>
      <c r="E272" s="17" t="s">
        <v>5597</v>
      </c>
      <c r="F272" s="17" t="s">
        <v>5523</v>
      </c>
      <c r="G272" s="17" t="s">
        <v>5524</v>
      </c>
      <c r="H272" s="17" t="s">
        <v>5525</v>
      </c>
      <c r="I272" s="18">
        <v>45</v>
      </c>
    </row>
    <row r="273" spans="1:9" x14ac:dyDescent="0.3">
      <c r="A273" s="16" t="s">
        <v>2059</v>
      </c>
      <c r="B273" s="17" t="s">
        <v>6068</v>
      </c>
      <c r="C273" s="17" t="s">
        <v>6069</v>
      </c>
      <c r="D273" s="17" t="s">
        <v>5521</v>
      </c>
      <c r="E273" s="17" t="s">
        <v>5602</v>
      </c>
      <c r="F273" s="17" t="s">
        <v>5602</v>
      </c>
      <c r="G273" s="17" t="s">
        <v>5541</v>
      </c>
      <c r="H273" s="17" t="s">
        <v>5542</v>
      </c>
      <c r="I273" s="18">
        <v>45</v>
      </c>
    </row>
    <row r="274" spans="1:9" x14ac:dyDescent="0.3">
      <c r="A274" s="12" t="s">
        <v>154</v>
      </c>
      <c r="B274" s="13" t="s">
        <v>6070</v>
      </c>
      <c r="C274" s="13" t="s">
        <v>6071</v>
      </c>
      <c r="D274" s="13" t="s">
        <v>5528</v>
      </c>
      <c r="E274" s="13" t="s">
        <v>6072</v>
      </c>
      <c r="F274" s="13" t="s">
        <v>5651</v>
      </c>
      <c r="G274" s="13" t="s">
        <v>5537</v>
      </c>
      <c r="H274" s="13" t="s">
        <v>5538</v>
      </c>
      <c r="I274" s="14">
        <v>47</v>
      </c>
    </row>
    <row r="275" spans="1:9" x14ac:dyDescent="0.3">
      <c r="A275" s="16" t="s">
        <v>677</v>
      </c>
      <c r="B275" s="17" t="s">
        <v>6073</v>
      </c>
      <c r="C275" s="17" t="s">
        <v>6074</v>
      </c>
      <c r="D275" s="17" t="s">
        <v>5528</v>
      </c>
      <c r="E275" s="17" t="s">
        <v>6075</v>
      </c>
      <c r="F275" s="17" t="s">
        <v>5607</v>
      </c>
      <c r="G275" s="17" t="s">
        <v>5524</v>
      </c>
      <c r="H275" s="17" t="s">
        <v>5525</v>
      </c>
      <c r="I275" s="18">
        <v>80</v>
      </c>
    </row>
    <row r="276" spans="1:9" x14ac:dyDescent="0.3">
      <c r="A276" s="16" t="s">
        <v>247</v>
      </c>
      <c r="B276" s="17" t="s">
        <v>6076</v>
      </c>
      <c r="C276" s="17" t="s">
        <v>6077</v>
      </c>
      <c r="D276" s="17" t="s">
        <v>5528</v>
      </c>
      <c r="E276" s="17" t="s">
        <v>5999</v>
      </c>
      <c r="F276" s="17" t="s">
        <v>5530</v>
      </c>
      <c r="G276" s="17" t="s">
        <v>5515</v>
      </c>
      <c r="H276" s="17" t="s">
        <v>5516</v>
      </c>
      <c r="I276" s="18">
        <v>49</v>
      </c>
    </row>
    <row r="277" spans="1:9" x14ac:dyDescent="0.3">
      <c r="A277" s="12" t="s">
        <v>174</v>
      </c>
      <c r="B277" s="13" t="s">
        <v>6076</v>
      </c>
      <c r="C277" s="13" t="s">
        <v>6078</v>
      </c>
      <c r="D277" s="13" t="s">
        <v>5528</v>
      </c>
      <c r="E277" s="13" t="s">
        <v>6079</v>
      </c>
      <c r="F277" s="13" t="s">
        <v>5578</v>
      </c>
      <c r="G277" s="13" t="s">
        <v>5537</v>
      </c>
      <c r="H277" s="13" t="s">
        <v>5538</v>
      </c>
      <c r="I277" s="14">
        <v>71</v>
      </c>
    </row>
    <row r="278" spans="1:9" x14ac:dyDescent="0.3">
      <c r="A278" s="16" t="s">
        <v>791</v>
      </c>
      <c r="B278" s="17" t="s">
        <v>6076</v>
      </c>
      <c r="C278" s="17" t="s">
        <v>6080</v>
      </c>
      <c r="D278" s="17" t="s">
        <v>5512</v>
      </c>
      <c r="E278" s="17" t="s">
        <v>5629</v>
      </c>
      <c r="F278" s="17" t="s">
        <v>5625</v>
      </c>
      <c r="G278" s="17" t="s">
        <v>5524</v>
      </c>
      <c r="H278" s="17" t="s">
        <v>5525</v>
      </c>
      <c r="I278" s="18">
        <v>43</v>
      </c>
    </row>
    <row r="279" spans="1:9" x14ac:dyDescent="0.3">
      <c r="A279" s="16" t="s">
        <v>216</v>
      </c>
      <c r="B279" s="17" t="s">
        <v>6076</v>
      </c>
      <c r="C279" s="17" t="s">
        <v>6080</v>
      </c>
      <c r="D279" s="17" t="s">
        <v>5528</v>
      </c>
      <c r="E279" s="17" t="s">
        <v>6081</v>
      </c>
      <c r="F279" s="17" t="s">
        <v>5530</v>
      </c>
      <c r="G279" s="17" t="s">
        <v>5515</v>
      </c>
      <c r="H279" s="17" t="s">
        <v>5516</v>
      </c>
      <c r="I279" s="18">
        <v>38</v>
      </c>
    </row>
    <row r="280" spans="1:9" x14ac:dyDescent="0.3">
      <c r="A280" s="16" t="s">
        <v>585</v>
      </c>
      <c r="B280" s="17" t="s">
        <v>6076</v>
      </c>
      <c r="C280" s="17" t="s">
        <v>6077</v>
      </c>
      <c r="D280" s="17" t="s">
        <v>5512</v>
      </c>
      <c r="E280" s="17" t="s">
        <v>6082</v>
      </c>
      <c r="F280" s="17" t="s">
        <v>5669</v>
      </c>
      <c r="G280" s="17" t="s">
        <v>5541</v>
      </c>
      <c r="H280" s="17" t="s">
        <v>5542</v>
      </c>
      <c r="I280" s="18">
        <v>33</v>
      </c>
    </row>
    <row r="281" spans="1:9" x14ac:dyDescent="0.3">
      <c r="A281" s="16" t="s">
        <v>1509</v>
      </c>
      <c r="B281" s="17" t="s">
        <v>6076</v>
      </c>
      <c r="C281" s="17" t="s">
        <v>6080</v>
      </c>
      <c r="D281" s="17" t="s">
        <v>5528</v>
      </c>
      <c r="E281" s="17" t="s">
        <v>6083</v>
      </c>
      <c r="F281" s="17" t="s">
        <v>5530</v>
      </c>
      <c r="G281" s="17" t="s">
        <v>5515</v>
      </c>
      <c r="H281" s="17" t="s">
        <v>5516</v>
      </c>
      <c r="I281" s="18">
        <v>51</v>
      </c>
    </row>
    <row r="282" spans="1:9" x14ac:dyDescent="0.3">
      <c r="A282" s="12" t="s">
        <v>101</v>
      </c>
      <c r="B282" s="13" t="s">
        <v>6076</v>
      </c>
      <c r="C282" s="13" t="s">
        <v>6078</v>
      </c>
      <c r="D282" s="13" t="s">
        <v>5512</v>
      </c>
      <c r="E282" s="13" t="s">
        <v>6084</v>
      </c>
      <c r="F282" s="13" t="s">
        <v>5519</v>
      </c>
      <c r="G282" s="13" t="s">
        <v>5515</v>
      </c>
      <c r="H282" s="13" t="s">
        <v>5516</v>
      </c>
      <c r="I282" s="14">
        <v>64</v>
      </c>
    </row>
    <row r="283" spans="1:9" x14ac:dyDescent="0.3">
      <c r="A283" s="16" t="s">
        <v>1785</v>
      </c>
      <c r="B283" s="17" t="s">
        <v>6085</v>
      </c>
      <c r="C283" s="17" t="s">
        <v>6086</v>
      </c>
      <c r="D283" s="17" t="s">
        <v>5528</v>
      </c>
      <c r="E283" s="17" t="s">
        <v>5606</v>
      </c>
      <c r="F283" s="17" t="s">
        <v>5607</v>
      </c>
      <c r="G283" s="17" t="s">
        <v>5524</v>
      </c>
      <c r="H283" s="17" t="s">
        <v>5525</v>
      </c>
      <c r="I283" s="18">
        <v>26</v>
      </c>
    </row>
    <row r="284" spans="1:9" x14ac:dyDescent="0.3">
      <c r="A284" s="16" t="s">
        <v>1315</v>
      </c>
      <c r="B284" s="17" t="s">
        <v>6087</v>
      </c>
      <c r="C284" s="17" t="s">
        <v>5631</v>
      </c>
      <c r="D284" s="17" t="s">
        <v>5512</v>
      </c>
      <c r="E284" s="17" t="s">
        <v>5754</v>
      </c>
      <c r="F284" s="17" t="s">
        <v>5832</v>
      </c>
      <c r="G284" s="17" t="s">
        <v>5541</v>
      </c>
      <c r="H284" s="17" t="s">
        <v>5542</v>
      </c>
      <c r="I284" s="18">
        <v>36</v>
      </c>
    </row>
    <row r="285" spans="1:9" x14ac:dyDescent="0.3">
      <c r="A285" s="16" t="s">
        <v>769</v>
      </c>
      <c r="B285" s="17" t="s">
        <v>6087</v>
      </c>
      <c r="C285" s="17" t="s">
        <v>6055</v>
      </c>
      <c r="D285" s="17" t="s">
        <v>5512</v>
      </c>
      <c r="E285" s="17" t="s">
        <v>6088</v>
      </c>
      <c r="F285" s="17" t="s">
        <v>5594</v>
      </c>
      <c r="G285" s="17" t="s">
        <v>5569</v>
      </c>
      <c r="H285" s="17" t="s">
        <v>5570</v>
      </c>
      <c r="I285" s="18">
        <v>69</v>
      </c>
    </row>
    <row r="286" spans="1:9" x14ac:dyDescent="0.3">
      <c r="A286" s="12" t="s">
        <v>945</v>
      </c>
      <c r="B286" s="13" t="s">
        <v>6087</v>
      </c>
      <c r="C286" s="13" t="s">
        <v>6089</v>
      </c>
      <c r="D286" s="13" t="s">
        <v>5512</v>
      </c>
      <c r="E286" s="13" t="s">
        <v>5551</v>
      </c>
      <c r="F286" s="13" t="s">
        <v>5552</v>
      </c>
      <c r="G286" s="13" t="s">
        <v>5524</v>
      </c>
      <c r="H286" s="13" t="s">
        <v>5525</v>
      </c>
      <c r="I286" s="14">
        <v>74</v>
      </c>
    </row>
    <row r="287" spans="1:9" x14ac:dyDescent="0.3">
      <c r="A287" s="16" t="s">
        <v>147</v>
      </c>
      <c r="B287" s="17" t="s">
        <v>6090</v>
      </c>
      <c r="C287" s="17" t="s">
        <v>6091</v>
      </c>
      <c r="D287" s="17" t="s">
        <v>5512</v>
      </c>
      <c r="E287" s="17" t="s">
        <v>5571</v>
      </c>
      <c r="F287" s="17" t="s">
        <v>5571</v>
      </c>
      <c r="G287" s="17" t="s">
        <v>5515</v>
      </c>
      <c r="H287" s="17" t="s">
        <v>5516</v>
      </c>
      <c r="I287" s="18">
        <v>60</v>
      </c>
    </row>
    <row r="288" spans="1:9" x14ac:dyDescent="0.3">
      <c r="A288" s="16" t="s">
        <v>1254</v>
      </c>
      <c r="B288" s="17" t="s">
        <v>6090</v>
      </c>
      <c r="C288" s="17" t="s">
        <v>6091</v>
      </c>
      <c r="D288" s="17" t="s">
        <v>5521</v>
      </c>
      <c r="E288" s="17" t="s">
        <v>5838</v>
      </c>
      <c r="F288" s="17" t="s">
        <v>5607</v>
      </c>
      <c r="G288" s="17" t="s">
        <v>5524</v>
      </c>
      <c r="H288" s="17" t="s">
        <v>5525</v>
      </c>
      <c r="I288" s="18">
        <v>67</v>
      </c>
    </row>
    <row r="289" spans="1:9" x14ac:dyDescent="0.3">
      <c r="A289" s="12" t="s">
        <v>447</v>
      </c>
      <c r="B289" s="13" t="s">
        <v>6090</v>
      </c>
      <c r="C289" s="13" t="s">
        <v>5688</v>
      </c>
      <c r="D289" s="13" t="s">
        <v>5521</v>
      </c>
      <c r="E289" s="13" t="s">
        <v>6092</v>
      </c>
      <c r="F289" s="13" t="s">
        <v>5651</v>
      </c>
      <c r="G289" s="13" t="s">
        <v>5537</v>
      </c>
      <c r="H289" s="13" t="s">
        <v>5538</v>
      </c>
      <c r="I289" s="14">
        <v>70</v>
      </c>
    </row>
    <row r="290" spans="1:9" x14ac:dyDescent="0.3">
      <c r="A290" s="16" t="s">
        <v>92</v>
      </c>
      <c r="B290" s="17" t="s">
        <v>6090</v>
      </c>
      <c r="C290" s="17" t="s">
        <v>5688</v>
      </c>
      <c r="D290" s="17" t="s">
        <v>5521</v>
      </c>
      <c r="E290" s="17" t="s">
        <v>5597</v>
      </c>
      <c r="F290" s="17" t="s">
        <v>5523</v>
      </c>
      <c r="G290" s="17" t="s">
        <v>5524</v>
      </c>
      <c r="H290" s="17" t="s">
        <v>5525</v>
      </c>
      <c r="I290" s="18">
        <v>80</v>
      </c>
    </row>
    <row r="291" spans="1:9" x14ac:dyDescent="0.3">
      <c r="A291" s="16" t="s">
        <v>960</v>
      </c>
      <c r="B291" s="17" t="s">
        <v>6093</v>
      </c>
      <c r="C291" s="17" t="s">
        <v>6094</v>
      </c>
      <c r="D291" s="17" t="s">
        <v>5528</v>
      </c>
      <c r="E291" s="17" t="s">
        <v>5547</v>
      </c>
      <c r="F291" s="17" t="s">
        <v>5548</v>
      </c>
      <c r="G291" s="17" t="s">
        <v>5537</v>
      </c>
      <c r="H291" s="17" t="s">
        <v>5538</v>
      </c>
      <c r="I291" s="18">
        <v>61</v>
      </c>
    </row>
    <row r="292" spans="1:9" x14ac:dyDescent="0.3">
      <c r="A292" s="16" t="s">
        <v>1233</v>
      </c>
      <c r="B292" s="17" t="s">
        <v>6093</v>
      </c>
      <c r="C292" s="17" t="s">
        <v>6095</v>
      </c>
      <c r="D292" s="17" t="s">
        <v>5512</v>
      </c>
      <c r="E292" s="17" t="s">
        <v>5947</v>
      </c>
      <c r="F292" s="17" t="s">
        <v>5654</v>
      </c>
      <c r="G292" s="17" t="s">
        <v>5537</v>
      </c>
      <c r="H292" s="17" t="s">
        <v>5538</v>
      </c>
      <c r="I292" s="18">
        <v>57</v>
      </c>
    </row>
    <row r="293" spans="1:9" x14ac:dyDescent="0.3">
      <c r="A293" s="16" t="s">
        <v>627</v>
      </c>
      <c r="B293" s="17" t="s">
        <v>6096</v>
      </c>
      <c r="C293" s="17" t="s">
        <v>6097</v>
      </c>
      <c r="D293" s="17" t="s">
        <v>5528</v>
      </c>
      <c r="E293" s="17" t="s">
        <v>5551</v>
      </c>
      <c r="F293" s="17" t="s">
        <v>5552</v>
      </c>
      <c r="G293" s="17" t="s">
        <v>5524</v>
      </c>
      <c r="H293" s="17" t="s">
        <v>5525</v>
      </c>
      <c r="I293" s="18">
        <v>31</v>
      </c>
    </row>
    <row r="294" spans="1:9" x14ac:dyDescent="0.3">
      <c r="A294" s="12" t="s">
        <v>1047</v>
      </c>
      <c r="B294" s="13" t="s">
        <v>6096</v>
      </c>
      <c r="C294" s="13" t="s">
        <v>6098</v>
      </c>
      <c r="D294" s="13" t="s">
        <v>5521</v>
      </c>
      <c r="E294" s="13" t="s">
        <v>5626</v>
      </c>
      <c r="F294" s="13" t="s">
        <v>5607</v>
      </c>
      <c r="G294" s="13" t="s">
        <v>5524</v>
      </c>
      <c r="H294" s="13" t="s">
        <v>5525</v>
      </c>
      <c r="I294" s="14">
        <v>30</v>
      </c>
    </row>
    <row r="295" spans="1:9" x14ac:dyDescent="0.3">
      <c r="A295" s="16" t="s">
        <v>409</v>
      </c>
      <c r="B295" s="17" t="s">
        <v>6096</v>
      </c>
      <c r="C295" s="17" t="s">
        <v>6098</v>
      </c>
      <c r="D295" s="17" t="s">
        <v>5512</v>
      </c>
      <c r="E295" s="17" t="s">
        <v>6099</v>
      </c>
      <c r="F295" s="17" t="s">
        <v>5594</v>
      </c>
      <c r="G295" s="17" t="s">
        <v>5569</v>
      </c>
      <c r="H295" s="17" t="s">
        <v>5570</v>
      </c>
      <c r="I295" s="18">
        <v>77</v>
      </c>
    </row>
    <row r="296" spans="1:9" x14ac:dyDescent="0.3">
      <c r="A296" s="12" t="s">
        <v>999</v>
      </c>
      <c r="B296" s="13" t="s">
        <v>6096</v>
      </c>
      <c r="C296" s="13" t="s">
        <v>6098</v>
      </c>
      <c r="D296" s="13" t="s">
        <v>5528</v>
      </c>
      <c r="E296" s="13" t="s">
        <v>5554</v>
      </c>
      <c r="F296" s="13" t="s">
        <v>5536</v>
      </c>
      <c r="G296" s="13" t="s">
        <v>5537</v>
      </c>
      <c r="H296" s="13" t="s">
        <v>5538</v>
      </c>
      <c r="I296" s="14">
        <v>52</v>
      </c>
    </row>
    <row r="297" spans="1:9" x14ac:dyDescent="0.3">
      <c r="A297" s="16" t="s">
        <v>2207</v>
      </c>
      <c r="B297" s="17" t="s">
        <v>6100</v>
      </c>
      <c r="C297" s="17" t="s">
        <v>5813</v>
      </c>
      <c r="D297" s="17" t="s">
        <v>5528</v>
      </c>
      <c r="E297" s="17" t="s">
        <v>5985</v>
      </c>
      <c r="F297" s="17" t="s">
        <v>5568</v>
      </c>
      <c r="G297" s="17" t="s">
        <v>5569</v>
      </c>
      <c r="H297" s="17" t="s">
        <v>5570</v>
      </c>
      <c r="I297" s="18">
        <v>67</v>
      </c>
    </row>
    <row r="298" spans="1:9" x14ac:dyDescent="0.3">
      <c r="A298" s="16" t="s">
        <v>397</v>
      </c>
      <c r="B298" s="17" t="s">
        <v>6100</v>
      </c>
      <c r="C298" s="17" t="s">
        <v>5813</v>
      </c>
      <c r="D298" s="17" t="s">
        <v>5512</v>
      </c>
      <c r="E298" s="17" t="s">
        <v>6101</v>
      </c>
      <c r="F298" s="17" t="s">
        <v>5856</v>
      </c>
      <c r="G298" s="17" t="s">
        <v>5537</v>
      </c>
      <c r="H298" s="17" t="s">
        <v>5538</v>
      </c>
      <c r="I298" s="18">
        <v>36</v>
      </c>
    </row>
    <row r="299" spans="1:9" x14ac:dyDescent="0.3">
      <c r="A299" s="16" t="s">
        <v>658</v>
      </c>
      <c r="B299" s="17" t="s">
        <v>6102</v>
      </c>
      <c r="C299" s="17" t="s">
        <v>6103</v>
      </c>
      <c r="D299" s="17" t="s">
        <v>5521</v>
      </c>
      <c r="E299" s="17" t="s">
        <v>5571</v>
      </c>
      <c r="F299" s="17" t="s">
        <v>5571</v>
      </c>
      <c r="G299" s="17" t="s">
        <v>5515</v>
      </c>
      <c r="H299" s="17" t="s">
        <v>5516</v>
      </c>
      <c r="I299" s="18">
        <v>38</v>
      </c>
    </row>
    <row r="300" spans="1:9" x14ac:dyDescent="0.3">
      <c r="A300" s="16" t="s">
        <v>2728</v>
      </c>
      <c r="B300" s="17" t="s">
        <v>6104</v>
      </c>
      <c r="C300" s="17" t="s">
        <v>6105</v>
      </c>
      <c r="D300" s="17" t="s">
        <v>5512</v>
      </c>
      <c r="E300" s="17" t="s">
        <v>5668</v>
      </c>
      <c r="F300" s="17" t="s">
        <v>5669</v>
      </c>
      <c r="G300" s="17" t="s">
        <v>5541</v>
      </c>
      <c r="H300" s="17" t="s">
        <v>5542</v>
      </c>
      <c r="I300" s="18">
        <v>36</v>
      </c>
    </row>
    <row r="301" spans="1:9" x14ac:dyDescent="0.3">
      <c r="A301" s="16" t="s">
        <v>1543</v>
      </c>
      <c r="B301" s="17" t="s">
        <v>6106</v>
      </c>
      <c r="C301" s="17" t="s">
        <v>6107</v>
      </c>
      <c r="D301" s="17" t="s">
        <v>5512</v>
      </c>
      <c r="E301" s="17" t="s">
        <v>5660</v>
      </c>
      <c r="F301" s="17" t="s">
        <v>5561</v>
      </c>
      <c r="G301" s="17" t="s">
        <v>5524</v>
      </c>
      <c r="H301" s="17" t="s">
        <v>5525</v>
      </c>
      <c r="I301" s="18">
        <v>36</v>
      </c>
    </row>
    <row r="302" spans="1:9" x14ac:dyDescent="0.3">
      <c r="A302" s="12" t="s">
        <v>1692</v>
      </c>
      <c r="B302" s="13" t="s">
        <v>6108</v>
      </c>
      <c r="C302" s="13" t="s">
        <v>6109</v>
      </c>
      <c r="D302" s="13" t="s">
        <v>5521</v>
      </c>
      <c r="E302" s="13" t="s">
        <v>6110</v>
      </c>
      <c r="F302" s="13" t="s">
        <v>6111</v>
      </c>
      <c r="G302" s="13" t="s">
        <v>5541</v>
      </c>
      <c r="H302" s="13" t="s">
        <v>5542</v>
      </c>
      <c r="I302" s="14">
        <v>62</v>
      </c>
    </row>
    <row r="303" spans="1:9" x14ac:dyDescent="0.3">
      <c r="A303" s="12" t="s">
        <v>165</v>
      </c>
      <c r="B303" s="13" t="s">
        <v>6112</v>
      </c>
      <c r="C303" s="13" t="s">
        <v>6113</v>
      </c>
      <c r="D303" s="13" t="s">
        <v>5528</v>
      </c>
      <c r="E303" s="13" t="s">
        <v>5613</v>
      </c>
      <c r="F303" s="13" t="s">
        <v>5534</v>
      </c>
      <c r="G303" s="13" t="s">
        <v>5524</v>
      </c>
      <c r="H303" s="13" t="s">
        <v>5525</v>
      </c>
      <c r="I303" s="14">
        <v>41</v>
      </c>
    </row>
    <row r="304" spans="1:9" x14ac:dyDescent="0.3">
      <c r="A304" s="12" t="s">
        <v>1170</v>
      </c>
      <c r="B304" s="13" t="s">
        <v>6112</v>
      </c>
      <c r="C304" s="13" t="s">
        <v>6114</v>
      </c>
      <c r="D304" s="13" t="s">
        <v>5528</v>
      </c>
      <c r="E304" s="13" t="s">
        <v>6115</v>
      </c>
      <c r="F304" s="13" t="s">
        <v>6116</v>
      </c>
      <c r="G304" s="13" t="s">
        <v>5569</v>
      </c>
      <c r="H304" s="13" t="s">
        <v>5570</v>
      </c>
      <c r="I304" s="14">
        <v>74</v>
      </c>
    </row>
    <row r="305" spans="1:9" x14ac:dyDescent="0.3">
      <c r="A305" s="12" t="s">
        <v>483</v>
      </c>
      <c r="B305" s="13" t="s">
        <v>6117</v>
      </c>
      <c r="C305" s="13" t="s">
        <v>6118</v>
      </c>
      <c r="D305" s="13" t="s">
        <v>5512</v>
      </c>
      <c r="E305" s="13" t="s">
        <v>6119</v>
      </c>
      <c r="F305" s="13" t="s">
        <v>5578</v>
      </c>
      <c r="G305" s="13" t="s">
        <v>5537</v>
      </c>
      <c r="H305" s="13" t="s">
        <v>5538</v>
      </c>
      <c r="I305" s="14">
        <v>37</v>
      </c>
    </row>
    <row r="306" spans="1:9" x14ac:dyDescent="0.3">
      <c r="A306" s="12" t="s">
        <v>1665</v>
      </c>
      <c r="B306" s="13" t="s">
        <v>6120</v>
      </c>
      <c r="C306" s="13" t="s">
        <v>6121</v>
      </c>
      <c r="D306" s="13" t="s">
        <v>5512</v>
      </c>
      <c r="E306" s="13" t="s">
        <v>6122</v>
      </c>
      <c r="F306" s="13" t="s">
        <v>5594</v>
      </c>
      <c r="G306" s="13" t="s">
        <v>5569</v>
      </c>
      <c r="H306" s="13" t="s">
        <v>5570</v>
      </c>
      <c r="I306" s="14">
        <v>75</v>
      </c>
    </row>
    <row r="307" spans="1:9" x14ac:dyDescent="0.3">
      <c r="A307" s="16" t="s">
        <v>606</v>
      </c>
      <c r="B307" s="17" t="s">
        <v>6123</v>
      </c>
      <c r="C307" s="17" t="s">
        <v>6124</v>
      </c>
      <c r="D307" s="17" t="s">
        <v>5512</v>
      </c>
      <c r="E307" s="17" t="s">
        <v>5742</v>
      </c>
      <c r="F307" s="17" t="s">
        <v>5625</v>
      </c>
      <c r="G307" s="17" t="s">
        <v>5524</v>
      </c>
      <c r="H307" s="17" t="s">
        <v>5525</v>
      </c>
      <c r="I307" s="18">
        <v>67</v>
      </c>
    </row>
    <row r="308" spans="1:9" x14ac:dyDescent="0.3">
      <c r="A308" s="16" t="s">
        <v>333</v>
      </c>
      <c r="B308" s="17" t="s">
        <v>6123</v>
      </c>
      <c r="C308" s="17" t="s">
        <v>6125</v>
      </c>
      <c r="D308" s="17" t="s">
        <v>5528</v>
      </c>
      <c r="E308" s="17" t="s">
        <v>6126</v>
      </c>
      <c r="F308" s="17" t="s">
        <v>5558</v>
      </c>
      <c r="G308" s="17" t="s">
        <v>5515</v>
      </c>
      <c r="H308" s="17" t="s">
        <v>5516</v>
      </c>
      <c r="I308" s="18">
        <v>30</v>
      </c>
    </row>
    <row r="309" spans="1:9" x14ac:dyDescent="0.3">
      <c r="A309" s="16" t="s">
        <v>1574</v>
      </c>
      <c r="B309" s="17" t="s">
        <v>6127</v>
      </c>
      <c r="C309" s="17" t="s">
        <v>6128</v>
      </c>
      <c r="D309" s="17" t="s">
        <v>5521</v>
      </c>
      <c r="E309" s="17" t="s">
        <v>6129</v>
      </c>
      <c r="F309" s="17" t="s">
        <v>5669</v>
      </c>
      <c r="G309" s="17" t="s">
        <v>5541</v>
      </c>
      <c r="H309" s="17" t="s">
        <v>5542</v>
      </c>
      <c r="I309" s="18">
        <v>51</v>
      </c>
    </row>
    <row r="310" spans="1:9" x14ac:dyDescent="0.3">
      <c r="A310" s="16" t="s">
        <v>244</v>
      </c>
      <c r="B310" s="17" t="s">
        <v>6127</v>
      </c>
      <c r="C310" s="17" t="s">
        <v>6128</v>
      </c>
      <c r="D310" s="17" t="s">
        <v>5528</v>
      </c>
      <c r="E310" s="17" t="s">
        <v>5572</v>
      </c>
      <c r="F310" s="17" t="s">
        <v>5523</v>
      </c>
      <c r="G310" s="17" t="s">
        <v>5524</v>
      </c>
      <c r="H310" s="17" t="s">
        <v>5525</v>
      </c>
      <c r="I310" s="18">
        <v>77</v>
      </c>
    </row>
    <row r="311" spans="1:9" x14ac:dyDescent="0.3">
      <c r="A311" s="12" t="s">
        <v>1418</v>
      </c>
      <c r="B311" s="13" t="s">
        <v>6127</v>
      </c>
      <c r="C311" s="13" t="s">
        <v>6130</v>
      </c>
      <c r="D311" s="13" t="s">
        <v>5521</v>
      </c>
      <c r="E311" s="13" t="s">
        <v>6131</v>
      </c>
      <c r="F311" s="13" t="s">
        <v>5886</v>
      </c>
      <c r="G311" s="13" t="s">
        <v>5537</v>
      </c>
      <c r="H311" s="13" t="s">
        <v>5538</v>
      </c>
      <c r="I311" s="14">
        <v>64</v>
      </c>
    </row>
    <row r="312" spans="1:9" x14ac:dyDescent="0.3">
      <c r="A312" s="16" t="s">
        <v>825</v>
      </c>
      <c r="B312" s="17" t="s">
        <v>6132</v>
      </c>
      <c r="C312" s="17" t="s">
        <v>6133</v>
      </c>
      <c r="D312" s="17" t="s">
        <v>5528</v>
      </c>
      <c r="E312" s="17" t="s">
        <v>5629</v>
      </c>
      <c r="F312" s="17" t="s">
        <v>5625</v>
      </c>
      <c r="G312" s="17" t="s">
        <v>5524</v>
      </c>
      <c r="H312" s="17" t="s">
        <v>5525</v>
      </c>
      <c r="I312" s="18">
        <v>28</v>
      </c>
    </row>
    <row r="313" spans="1:9" x14ac:dyDescent="0.3">
      <c r="A313" s="12" t="s">
        <v>213</v>
      </c>
      <c r="B313" s="13" t="s">
        <v>6132</v>
      </c>
      <c r="C313" s="13" t="s">
        <v>6133</v>
      </c>
      <c r="D313" s="13" t="s">
        <v>5512</v>
      </c>
      <c r="E313" s="13" t="s">
        <v>6134</v>
      </c>
      <c r="F313" s="13" t="s">
        <v>5694</v>
      </c>
      <c r="G313" s="13" t="s">
        <v>5569</v>
      </c>
      <c r="H313" s="13" t="s">
        <v>5570</v>
      </c>
      <c r="I313" s="14">
        <v>34</v>
      </c>
    </row>
    <row r="314" spans="1:9" x14ac:dyDescent="0.3">
      <c r="A314" s="16" t="s">
        <v>309</v>
      </c>
      <c r="B314" s="17" t="s">
        <v>6135</v>
      </c>
      <c r="C314" s="17" t="s">
        <v>6136</v>
      </c>
      <c r="D314" s="17" t="s">
        <v>5512</v>
      </c>
      <c r="E314" s="17" t="s">
        <v>6137</v>
      </c>
      <c r="F314" s="17" t="s">
        <v>6138</v>
      </c>
      <c r="G314" s="17" t="s">
        <v>5537</v>
      </c>
      <c r="H314" s="17" t="s">
        <v>5538</v>
      </c>
      <c r="I314" s="18">
        <v>51</v>
      </c>
    </row>
    <row r="315" spans="1:9" x14ac:dyDescent="0.3">
      <c r="A315" s="12" t="s">
        <v>31</v>
      </c>
      <c r="B315" s="13" t="s">
        <v>6139</v>
      </c>
      <c r="C315" s="13" t="s">
        <v>6140</v>
      </c>
      <c r="D315" s="13" t="s">
        <v>5521</v>
      </c>
      <c r="E315" s="13" t="s">
        <v>5597</v>
      </c>
      <c r="F315" s="13" t="s">
        <v>5523</v>
      </c>
      <c r="G315" s="13" t="s">
        <v>5524</v>
      </c>
      <c r="H315" s="13" t="s">
        <v>5525</v>
      </c>
      <c r="I315" s="14">
        <v>53</v>
      </c>
    </row>
    <row r="316" spans="1:9" x14ac:dyDescent="0.3">
      <c r="A316" s="16" t="s">
        <v>1331</v>
      </c>
      <c r="B316" s="17" t="s">
        <v>6139</v>
      </c>
      <c r="C316" s="17" t="s">
        <v>6141</v>
      </c>
      <c r="D316" s="17" t="s">
        <v>5528</v>
      </c>
      <c r="E316" s="17" t="s">
        <v>5634</v>
      </c>
      <c r="F316" s="17" t="s">
        <v>5625</v>
      </c>
      <c r="G316" s="17" t="s">
        <v>5524</v>
      </c>
      <c r="H316" s="17" t="s">
        <v>5525</v>
      </c>
      <c r="I316" s="18">
        <v>42</v>
      </c>
    </row>
    <row r="317" spans="1:9" x14ac:dyDescent="0.3">
      <c r="A317" s="16" t="s">
        <v>865</v>
      </c>
      <c r="B317" s="17" t="s">
        <v>6139</v>
      </c>
      <c r="C317" s="17" t="s">
        <v>5673</v>
      </c>
      <c r="D317" s="17" t="s">
        <v>5528</v>
      </c>
      <c r="E317" s="17" t="s">
        <v>5571</v>
      </c>
      <c r="F317" s="17" t="s">
        <v>5571</v>
      </c>
      <c r="G317" s="17" t="s">
        <v>5515</v>
      </c>
      <c r="H317" s="17" t="s">
        <v>5516</v>
      </c>
      <c r="I317" s="18">
        <v>80</v>
      </c>
    </row>
    <row r="318" spans="1:9" x14ac:dyDescent="0.3">
      <c r="A318" s="12" t="s">
        <v>1192</v>
      </c>
      <c r="B318" s="13" t="s">
        <v>6139</v>
      </c>
      <c r="C318" s="13" t="s">
        <v>6142</v>
      </c>
      <c r="D318" s="13" t="s">
        <v>5528</v>
      </c>
      <c r="E318" s="13" t="s">
        <v>5602</v>
      </c>
      <c r="F318" s="13" t="s">
        <v>5602</v>
      </c>
      <c r="G318" s="13" t="s">
        <v>5541</v>
      </c>
      <c r="H318" s="13" t="s">
        <v>5542</v>
      </c>
      <c r="I318" s="14">
        <v>50</v>
      </c>
    </row>
    <row r="319" spans="1:9" x14ac:dyDescent="0.3">
      <c r="A319" s="12" t="s">
        <v>49</v>
      </c>
      <c r="B319" s="13" t="s">
        <v>6139</v>
      </c>
      <c r="C319" s="13" t="s">
        <v>6141</v>
      </c>
      <c r="D319" s="13" t="s">
        <v>5528</v>
      </c>
      <c r="E319" s="13" t="s">
        <v>5629</v>
      </c>
      <c r="F319" s="13" t="s">
        <v>5625</v>
      </c>
      <c r="G319" s="13" t="s">
        <v>5524</v>
      </c>
      <c r="H319" s="13" t="s">
        <v>5525</v>
      </c>
      <c r="I319" s="14">
        <v>66</v>
      </c>
    </row>
    <row r="320" spans="1:9" x14ac:dyDescent="0.3">
      <c r="A320" s="12" t="s">
        <v>857</v>
      </c>
      <c r="B320" s="13" t="s">
        <v>6139</v>
      </c>
      <c r="C320" s="13" t="s">
        <v>6141</v>
      </c>
      <c r="D320" s="13" t="s">
        <v>5528</v>
      </c>
      <c r="E320" s="13" t="s">
        <v>5539</v>
      </c>
      <c r="F320" s="13" t="s">
        <v>5540</v>
      </c>
      <c r="G320" s="13" t="s">
        <v>5541</v>
      </c>
      <c r="H320" s="13" t="s">
        <v>5542</v>
      </c>
      <c r="I320" s="14">
        <v>62</v>
      </c>
    </row>
    <row r="321" spans="1:9" x14ac:dyDescent="0.3">
      <c r="A321" s="16" t="s">
        <v>1182</v>
      </c>
      <c r="B321" s="17" t="s">
        <v>6139</v>
      </c>
      <c r="C321" s="17" t="s">
        <v>6141</v>
      </c>
      <c r="D321" s="17" t="s">
        <v>5512</v>
      </c>
      <c r="E321" s="17" t="s">
        <v>6143</v>
      </c>
      <c r="F321" s="17" t="s">
        <v>5601</v>
      </c>
      <c r="G321" s="17" t="s">
        <v>5569</v>
      </c>
      <c r="H321" s="17" t="s">
        <v>5570</v>
      </c>
      <c r="I321" s="18">
        <v>52</v>
      </c>
    </row>
    <row r="322" spans="1:9" x14ac:dyDescent="0.3">
      <c r="A322" s="12" t="s">
        <v>854</v>
      </c>
      <c r="B322" s="13" t="s">
        <v>6144</v>
      </c>
      <c r="C322" s="13" t="s">
        <v>5928</v>
      </c>
      <c r="D322" s="13" t="s">
        <v>5521</v>
      </c>
      <c r="E322" s="13" t="s">
        <v>6145</v>
      </c>
      <c r="F322" s="13" t="s">
        <v>5561</v>
      </c>
      <c r="G322" s="13" t="s">
        <v>5524</v>
      </c>
      <c r="H322" s="13" t="s">
        <v>5525</v>
      </c>
      <c r="I322" s="14">
        <v>37</v>
      </c>
    </row>
    <row r="323" spans="1:9" x14ac:dyDescent="0.3">
      <c r="A323" s="16" t="s">
        <v>603</v>
      </c>
      <c r="B323" s="17" t="s">
        <v>6144</v>
      </c>
      <c r="C323" s="17" t="s">
        <v>6146</v>
      </c>
      <c r="D323" s="17" t="s">
        <v>5528</v>
      </c>
      <c r="E323" s="17" t="s">
        <v>6147</v>
      </c>
      <c r="F323" s="17" t="s">
        <v>6148</v>
      </c>
      <c r="G323" s="17" t="s">
        <v>5541</v>
      </c>
      <c r="H323" s="17" t="s">
        <v>5542</v>
      </c>
      <c r="I323" s="18">
        <v>70</v>
      </c>
    </row>
    <row r="324" spans="1:9" x14ac:dyDescent="0.3">
      <c r="A324" s="16" t="s">
        <v>298</v>
      </c>
      <c r="B324" s="17" t="s">
        <v>6144</v>
      </c>
      <c r="C324" s="17" t="s">
        <v>6146</v>
      </c>
      <c r="D324" s="17" t="s">
        <v>5512</v>
      </c>
      <c r="E324" s="17" t="s">
        <v>6149</v>
      </c>
      <c r="F324" s="17" t="s">
        <v>5729</v>
      </c>
      <c r="G324" s="17" t="s">
        <v>5537</v>
      </c>
      <c r="H324" s="17" t="s">
        <v>5538</v>
      </c>
      <c r="I324" s="18">
        <v>79</v>
      </c>
    </row>
    <row r="325" spans="1:9" x14ac:dyDescent="0.3">
      <c r="A325" s="12" t="s">
        <v>1312</v>
      </c>
      <c r="B325" s="13" t="s">
        <v>6150</v>
      </c>
      <c r="C325" s="13" t="s">
        <v>6151</v>
      </c>
      <c r="D325" s="13" t="s">
        <v>5512</v>
      </c>
      <c r="E325" s="13" t="s">
        <v>5674</v>
      </c>
      <c r="F325" s="13" t="s">
        <v>5578</v>
      </c>
      <c r="G325" s="13" t="s">
        <v>5537</v>
      </c>
      <c r="H325" s="13" t="s">
        <v>5538</v>
      </c>
      <c r="I325" s="14">
        <v>76</v>
      </c>
    </row>
    <row r="326" spans="1:9" x14ac:dyDescent="0.3">
      <c r="A326" s="16" t="s">
        <v>324</v>
      </c>
      <c r="B326" s="17" t="s">
        <v>6150</v>
      </c>
      <c r="C326" s="17" t="s">
        <v>6152</v>
      </c>
      <c r="D326" s="17" t="s">
        <v>5528</v>
      </c>
      <c r="E326" s="17" t="s">
        <v>6153</v>
      </c>
      <c r="F326" s="17" t="s">
        <v>6154</v>
      </c>
      <c r="G326" s="17" t="s">
        <v>5541</v>
      </c>
      <c r="H326" s="17" t="s">
        <v>5542</v>
      </c>
      <c r="I326" s="18">
        <v>28</v>
      </c>
    </row>
    <row r="327" spans="1:9" x14ac:dyDescent="0.3">
      <c r="A327" s="16" t="s">
        <v>295</v>
      </c>
      <c r="B327" s="17" t="s">
        <v>6150</v>
      </c>
      <c r="C327" s="17" t="s">
        <v>6151</v>
      </c>
      <c r="D327" s="17" t="s">
        <v>5521</v>
      </c>
      <c r="E327" s="17" t="s">
        <v>6155</v>
      </c>
      <c r="F327" s="17" t="s">
        <v>5546</v>
      </c>
      <c r="G327" s="17" t="s">
        <v>5515</v>
      </c>
      <c r="H327" s="17" t="s">
        <v>5516</v>
      </c>
      <c r="I327" s="18">
        <v>63</v>
      </c>
    </row>
    <row r="328" spans="1:9" x14ac:dyDescent="0.3">
      <c r="A328" s="12" t="s">
        <v>1286</v>
      </c>
      <c r="B328" s="13" t="s">
        <v>6156</v>
      </c>
      <c r="C328" s="13" t="s">
        <v>5845</v>
      </c>
      <c r="D328" s="13" t="s">
        <v>5528</v>
      </c>
      <c r="E328" s="13" t="s">
        <v>6157</v>
      </c>
      <c r="F328" s="13" t="s">
        <v>5657</v>
      </c>
      <c r="G328" s="13" t="s">
        <v>5569</v>
      </c>
      <c r="H328" s="13" t="s">
        <v>5570</v>
      </c>
      <c r="I328" s="14">
        <v>67</v>
      </c>
    </row>
    <row r="329" spans="1:9" x14ac:dyDescent="0.3">
      <c r="A329" s="12" t="s">
        <v>566</v>
      </c>
      <c r="B329" s="13" t="s">
        <v>6156</v>
      </c>
      <c r="C329" s="13" t="s">
        <v>6094</v>
      </c>
      <c r="D329" s="13" t="s">
        <v>5528</v>
      </c>
      <c r="E329" s="13" t="s">
        <v>6158</v>
      </c>
      <c r="F329" s="13" t="s">
        <v>5994</v>
      </c>
      <c r="G329" s="13" t="s">
        <v>5569</v>
      </c>
      <c r="H329" s="13" t="s">
        <v>5570</v>
      </c>
      <c r="I329" s="14">
        <v>34</v>
      </c>
    </row>
    <row r="330" spans="1:9" x14ac:dyDescent="0.3">
      <c r="A330" s="12" t="s">
        <v>1203</v>
      </c>
      <c r="B330" s="13" t="s">
        <v>6156</v>
      </c>
      <c r="C330" s="13" t="s">
        <v>6159</v>
      </c>
      <c r="D330" s="13" t="s">
        <v>5512</v>
      </c>
      <c r="E330" s="13" t="s">
        <v>5934</v>
      </c>
      <c r="F330" s="13" t="s">
        <v>5607</v>
      </c>
      <c r="G330" s="13" t="s">
        <v>5524</v>
      </c>
      <c r="H330" s="13" t="s">
        <v>5525</v>
      </c>
      <c r="I330" s="14">
        <v>48</v>
      </c>
    </row>
    <row r="331" spans="1:9" x14ac:dyDescent="0.3">
      <c r="A331" s="16" t="s">
        <v>1511</v>
      </c>
      <c r="B331" s="17" t="s">
        <v>6156</v>
      </c>
      <c r="C331" s="17" t="s">
        <v>6094</v>
      </c>
      <c r="D331" s="17" t="s">
        <v>5521</v>
      </c>
      <c r="E331" s="17" t="s">
        <v>5602</v>
      </c>
      <c r="F331" s="17" t="s">
        <v>5602</v>
      </c>
      <c r="G331" s="17" t="s">
        <v>5541</v>
      </c>
      <c r="H331" s="17" t="s">
        <v>5542</v>
      </c>
      <c r="I331" s="18">
        <v>75</v>
      </c>
    </row>
    <row r="332" spans="1:9" x14ac:dyDescent="0.3">
      <c r="A332" s="12" t="s">
        <v>969</v>
      </c>
      <c r="B332" s="13" t="s">
        <v>6160</v>
      </c>
      <c r="C332" s="13" t="s">
        <v>6161</v>
      </c>
      <c r="D332" s="13" t="s">
        <v>5528</v>
      </c>
      <c r="E332" s="13" t="s">
        <v>5571</v>
      </c>
      <c r="F332" s="13" t="s">
        <v>5571</v>
      </c>
      <c r="G332" s="13" t="s">
        <v>5515</v>
      </c>
      <c r="H332" s="13" t="s">
        <v>5516</v>
      </c>
      <c r="I332" s="14">
        <v>52</v>
      </c>
    </row>
    <row r="333" spans="1:9" x14ac:dyDescent="0.3">
      <c r="A333" s="16" t="s">
        <v>1764</v>
      </c>
      <c r="B333" s="17" t="s">
        <v>6160</v>
      </c>
      <c r="C333" s="17" t="s">
        <v>6161</v>
      </c>
      <c r="D333" s="17" t="s">
        <v>5512</v>
      </c>
      <c r="E333" s="17" t="s">
        <v>6040</v>
      </c>
      <c r="F333" s="17" t="s">
        <v>5840</v>
      </c>
      <c r="G333" s="17" t="s">
        <v>5541</v>
      </c>
      <c r="H333" s="17" t="s">
        <v>5542</v>
      </c>
      <c r="I333" s="18">
        <v>25</v>
      </c>
    </row>
    <row r="334" spans="1:9" x14ac:dyDescent="0.3">
      <c r="A334" s="16" t="s">
        <v>1632</v>
      </c>
      <c r="B334" s="17" t="s">
        <v>6162</v>
      </c>
      <c r="C334" s="17" t="s">
        <v>6163</v>
      </c>
      <c r="D334" s="17" t="s">
        <v>5512</v>
      </c>
      <c r="E334" s="17" t="s">
        <v>6164</v>
      </c>
      <c r="F334" s="17" t="s">
        <v>5523</v>
      </c>
      <c r="G334" s="17" t="s">
        <v>5524</v>
      </c>
      <c r="H334" s="17" t="s">
        <v>5525</v>
      </c>
      <c r="I334" s="18">
        <v>38</v>
      </c>
    </row>
    <row r="335" spans="1:9" x14ac:dyDescent="0.3">
      <c r="A335" s="12" t="s">
        <v>37</v>
      </c>
      <c r="B335" s="13" t="s">
        <v>6165</v>
      </c>
      <c r="C335" s="13" t="s">
        <v>6166</v>
      </c>
      <c r="D335" s="13" t="s">
        <v>5528</v>
      </c>
      <c r="E335" s="13" t="s">
        <v>6167</v>
      </c>
      <c r="F335" s="13" t="s">
        <v>6025</v>
      </c>
      <c r="G335" s="13" t="s">
        <v>5569</v>
      </c>
      <c r="H335" s="13" t="s">
        <v>5570</v>
      </c>
      <c r="I335" s="14">
        <v>42</v>
      </c>
    </row>
    <row r="336" spans="1:9" x14ac:dyDescent="0.3">
      <c r="A336" s="12" t="s">
        <v>1054</v>
      </c>
      <c r="B336" s="13" t="s">
        <v>6165</v>
      </c>
      <c r="C336" s="13" t="s">
        <v>5708</v>
      </c>
      <c r="D336" s="13" t="s">
        <v>5528</v>
      </c>
      <c r="E336" s="13" t="s">
        <v>5646</v>
      </c>
      <c r="F336" s="13" t="s">
        <v>5647</v>
      </c>
      <c r="G336" s="13" t="s">
        <v>5515</v>
      </c>
      <c r="H336" s="13" t="s">
        <v>5516</v>
      </c>
      <c r="I336" s="14">
        <v>62</v>
      </c>
    </row>
    <row r="337" spans="1:9" x14ac:dyDescent="0.3">
      <c r="A337" s="12" t="s">
        <v>268</v>
      </c>
      <c r="B337" s="13" t="s">
        <v>6168</v>
      </c>
      <c r="C337" s="13" t="s">
        <v>6169</v>
      </c>
      <c r="D337" s="13" t="s">
        <v>5528</v>
      </c>
      <c r="E337" s="13" t="s">
        <v>6170</v>
      </c>
      <c r="F337" s="13" t="s">
        <v>5751</v>
      </c>
      <c r="G337" s="13" t="s">
        <v>5537</v>
      </c>
      <c r="H337" s="13" t="s">
        <v>5538</v>
      </c>
      <c r="I337" s="14">
        <v>51</v>
      </c>
    </row>
    <row r="338" spans="1:9" x14ac:dyDescent="0.3">
      <c r="A338" s="16" t="s">
        <v>610</v>
      </c>
      <c r="B338" s="17" t="s">
        <v>6171</v>
      </c>
      <c r="C338" s="17" t="s">
        <v>5775</v>
      </c>
      <c r="D338" s="17" t="s">
        <v>5528</v>
      </c>
      <c r="E338" s="17" t="s">
        <v>5639</v>
      </c>
      <c r="F338" s="17" t="s">
        <v>5639</v>
      </c>
      <c r="G338" s="17" t="s">
        <v>5537</v>
      </c>
      <c r="H338" s="17" t="s">
        <v>5538</v>
      </c>
      <c r="I338" s="18">
        <v>75</v>
      </c>
    </row>
    <row r="339" spans="1:9" x14ac:dyDescent="0.3">
      <c r="A339" s="16" t="s">
        <v>1129</v>
      </c>
      <c r="B339" s="17" t="s">
        <v>6172</v>
      </c>
      <c r="C339" s="17" t="s">
        <v>5688</v>
      </c>
      <c r="D339" s="17" t="s">
        <v>5528</v>
      </c>
      <c r="E339" s="17" t="s">
        <v>6173</v>
      </c>
      <c r="F339" s="17" t="s">
        <v>5710</v>
      </c>
      <c r="G339" s="17" t="s">
        <v>5537</v>
      </c>
      <c r="H339" s="17" t="s">
        <v>5538</v>
      </c>
      <c r="I339" s="18">
        <v>69</v>
      </c>
    </row>
    <row r="340" spans="1:9" x14ac:dyDescent="0.3">
      <c r="A340" s="16" t="s">
        <v>763</v>
      </c>
      <c r="B340" s="17" t="s">
        <v>6172</v>
      </c>
      <c r="C340" s="17" t="s">
        <v>6174</v>
      </c>
      <c r="D340" s="17" t="s">
        <v>5512</v>
      </c>
      <c r="E340" s="17" t="s">
        <v>6092</v>
      </c>
      <c r="F340" s="17" t="s">
        <v>5651</v>
      </c>
      <c r="G340" s="17" t="s">
        <v>5537</v>
      </c>
      <c r="H340" s="17" t="s">
        <v>5538</v>
      </c>
      <c r="I340" s="18">
        <v>78</v>
      </c>
    </row>
    <row r="341" spans="1:9" x14ac:dyDescent="0.3">
      <c r="A341" s="12" t="s">
        <v>264</v>
      </c>
      <c r="B341" s="13" t="s">
        <v>6175</v>
      </c>
      <c r="C341" s="13" t="s">
        <v>6176</v>
      </c>
      <c r="D341" s="13" t="s">
        <v>5512</v>
      </c>
      <c r="E341" s="13" t="s">
        <v>5754</v>
      </c>
      <c r="F341" s="13" t="s">
        <v>5669</v>
      </c>
      <c r="G341" s="13" t="s">
        <v>5541</v>
      </c>
      <c r="H341" s="13" t="s">
        <v>5542</v>
      </c>
      <c r="I341" s="14">
        <v>67</v>
      </c>
    </row>
    <row r="342" spans="1:9" x14ac:dyDescent="0.3">
      <c r="A342" s="12" t="s">
        <v>948</v>
      </c>
      <c r="B342" s="13" t="s">
        <v>6177</v>
      </c>
      <c r="C342" s="13" t="s">
        <v>5623</v>
      </c>
      <c r="D342" s="13" t="s">
        <v>5512</v>
      </c>
      <c r="E342" s="13" t="s">
        <v>6178</v>
      </c>
      <c r="F342" s="13" t="s">
        <v>5607</v>
      </c>
      <c r="G342" s="13" t="s">
        <v>5524</v>
      </c>
      <c r="H342" s="13" t="s">
        <v>5525</v>
      </c>
      <c r="I342" s="14">
        <v>45</v>
      </c>
    </row>
    <row r="343" spans="1:9" x14ac:dyDescent="0.3">
      <c r="A343" s="12" t="s">
        <v>149</v>
      </c>
      <c r="B343" s="13" t="s">
        <v>6177</v>
      </c>
      <c r="C343" s="13" t="s">
        <v>6179</v>
      </c>
      <c r="D343" s="13" t="s">
        <v>5521</v>
      </c>
      <c r="E343" s="13" t="s">
        <v>6180</v>
      </c>
      <c r="F343" s="13" t="s">
        <v>6181</v>
      </c>
      <c r="G343" s="13" t="s">
        <v>5541</v>
      </c>
      <c r="H343" s="13" t="s">
        <v>5542</v>
      </c>
      <c r="I343" s="14">
        <v>61</v>
      </c>
    </row>
    <row r="344" spans="1:9" x14ac:dyDescent="0.3">
      <c r="A344" s="12" t="s">
        <v>1387</v>
      </c>
      <c r="B344" s="13" t="s">
        <v>6182</v>
      </c>
      <c r="C344" s="13" t="s">
        <v>6045</v>
      </c>
      <c r="D344" s="13" t="s">
        <v>5521</v>
      </c>
      <c r="E344" s="13" t="s">
        <v>6183</v>
      </c>
      <c r="F344" s="13" t="s">
        <v>6184</v>
      </c>
      <c r="G344" s="13" t="s">
        <v>5569</v>
      </c>
      <c r="H344" s="13" t="s">
        <v>5570</v>
      </c>
      <c r="I344" s="14">
        <v>74</v>
      </c>
    </row>
    <row r="345" spans="1:9" x14ac:dyDescent="0.3">
      <c r="A345" s="12" t="s">
        <v>305</v>
      </c>
      <c r="B345" s="13" t="s">
        <v>6185</v>
      </c>
      <c r="C345" s="13" t="s">
        <v>6186</v>
      </c>
      <c r="D345" s="13" t="s">
        <v>5521</v>
      </c>
      <c r="E345" s="13" t="s">
        <v>5905</v>
      </c>
      <c r="F345" s="13" t="s">
        <v>5568</v>
      </c>
      <c r="G345" s="13" t="s">
        <v>5569</v>
      </c>
      <c r="H345" s="13" t="s">
        <v>5570</v>
      </c>
      <c r="I345" s="14">
        <v>39</v>
      </c>
    </row>
    <row r="346" spans="1:9" x14ac:dyDescent="0.3">
      <c r="A346" s="16" t="s">
        <v>352</v>
      </c>
      <c r="B346" s="17" t="s">
        <v>6185</v>
      </c>
      <c r="C346" s="17" t="s">
        <v>5916</v>
      </c>
      <c r="D346" s="17" t="s">
        <v>5528</v>
      </c>
      <c r="E346" s="17" t="s">
        <v>6187</v>
      </c>
      <c r="F346" s="17" t="s">
        <v>6181</v>
      </c>
      <c r="G346" s="17" t="s">
        <v>5541</v>
      </c>
      <c r="H346" s="17" t="s">
        <v>5542</v>
      </c>
      <c r="I346" s="18">
        <v>27</v>
      </c>
    </row>
    <row r="347" spans="1:9" x14ac:dyDescent="0.3">
      <c r="A347" s="12" t="s">
        <v>526</v>
      </c>
      <c r="B347" s="13" t="s">
        <v>6188</v>
      </c>
      <c r="C347" s="13" t="s">
        <v>6001</v>
      </c>
      <c r="D347" s="13" t="s">
        <v>5528</v>
      </c>
      <c r="E347" s="13" t="s">
        <v>5571</v>
      </c>
      <c r="F347" s="13" t="s">
        <v>5571</v>
      </c>
      <c r="G347" s="13" t="s">
        <v>5515</v>
      </c>
      <c r="H347" s="13" t="s">
        <v>5516</v>
      </c>
      <c r="I347" s="14">
        <v>38</v>
      </c>
    </row>
    <row r="348" spans="1:9" x14ac:dyDescent="0.3">
      <c r="A348" s="12" t="s">
        <v>1176</v>
      </c>
      <c r="B348" s="13" t="s">
        <v>6189</v>
      </c>
      <c r="C348" s="13" t="s">
        <v>6190</v>
      </c>
      <c r="D348" s="13" t="s">
        <v>5512</v>
      </c>
      <c r="E348" s="13" t="s">
        <v>6191</v>
      </c>
      <c r="F348" s="13" t="s">
        <v>5680</v>
      </c>
      <c r="G348" s="13" t="s">
        <v>5515</v>
      </c>
      <c r="H348" s="13" t="s">
        <v>5516</v>
      </c>
      <c r="I348" s="14">
        <v>66</v>
      </c>
    </row>
    <row r="349" spans="1:9" x14ac:dyDescent="0.3">
      <c r="A349" s="12" t="s">
        <v>1180</v>
      </c>
      <c r="B349" s="13" t="s">
        <v>6189</v>
      </c>
      <c r="C349" s="13" t="s">
        <v>6190</v>
      </c>
      <c r="D349" s="13" t="s">
        <v>5528</v>
      </c>
      <c r="E349" s="13" t="s">
        <v>5642</v>
      </c>
      <c r="F349" s="13" t="s">
        <v>5523</v>
      </c>
      <c r="G349" s="13" t="s">
        <v>5524</v>
      </c>
      <c r="H349" s="13" t="s">
        <v>5525</v>
      </c>
      <c r="I349" s="14">
        <v>31</v>
      </c>
    </row>
    <row r="350" spans="1:9" x14ac:dyDescent="0.3">
      <c r="A350" s="16" t="s">
        <v>206</v>
      </c>
      <c r="B350" s="17" t="s">
        <v>6192</v>
      </c>
      <c r="C350" s="17" t="s">
        <v>6193</v>
      </c>
      <c r="D350" s="17" t="s">
        <v>5528</v>
      </c>
      <c r="E350" s="17" t="s">
        <v>5571</v>
      </c>
      <c r="F350" s="17" t="s">
        <v>5571</v>
      </c>
      <c r="G350" s="17" t="s">
        <v>5515</v>
      </c>
      <c r="H350" s="17" t="s">
        <v>5516</v>
      </c>
      <c r="I350" s="18">
        <v>31</v>
      </c>
    </row>
    <row r="351" spans="1:9" x14ac:dyDescent="0.3">
      <c r="A351" s="16" t="s">
        <v>249</v>
      </c>
      <c r="B351" s="17" t="s">
        <v>6192</v>
      </c>
      <c r="C351" s="17" t="s">
        <v>6194</v>
      </c>
      <c r="D351" s="17" t="s">
        <v>5528</v>
      </c>
      <c r="E351" s="17" t="s">
        <v>5602</v>
      </c>
      <c r="F351" s="17" t="s">
        <v>5602</v>
      </c>
      <c r="G351" s="17" t="s">
        <v>5541</v>
      </c>
      <c r="H351" s="17" t="s">
        <v>5542</v>
      </c>
      <c r="I351" s="18">
        <v>70</v>
      </c>
    </row>
    <row r="352" spans="1:9" x14ac:dyDescent="0.3">
      <c r="A352" s="16" t="s">
        <v>1594</v>
      </c>
      <c r="B352" s="17" t="s">
        <v>6192</v>
      </c>
      <c r="C352" s="17" t="s">
        <v>6193</v>
      </c>
      <c r="D352" s="17" t="s">
        <v>5528</v>
      </c>
      <c r="E352" s="17" t="s">
        <v>5887</v>
      </c>
      <c r="F352" s="17" t="s">
        <v>5887</v>
      </c>
      <c r="G352" s="17" t="s">
        <v>5515</v>
      </c>
      <c r="H352" s="17" t="s">
        <v>5516</v>
      </c>
      <c r="I352" s="18">
        <v>58</v>
      </c>
    </row>
    <row r="353" spans="1:9" x14ac:dyDescent="0.3">
      <c r="A353" s="16" t="s">
        <v>1568</v>
      </c>
      <c r="B353" s="17" t="s">
        <v>6195</v>
      </c>
      <c r="C353" s="17" t="s">
        <v>6196</v>
      </c>
      <c r="D353" s="17" t="s">
        <v>5528</v>
      </c>
      <c r="E353" s="17" t="s">
        <v>5829</v>
      </c>
      <c r="F353" s="17" t="s">
        <v>5669</v>
      </c>
      <c r="G353" s="17" t="s">
        <v>5541</v>
      </c>
      <c r="H353" s="17" t="s">
        <v>5542</v>
      </c>
      <c r="I353" s="18">
        <v>63</v>
      </c>
    </row>
    <row r="354" spans="1:9" x14ac:dyDescent="0.3">
      <c r="A354" s="12" t="s">
        <v>254</v>
      </c>
      <c r="B354" s="13" t="s">
        <v>6197</v>
      </c>
      <c r="C354" s="13" t="s">
        <v>6198</v>
      </c>
      <c r="D354" s="13" t="s">
        <v>5528</v>
      </c>
      <c r="E354" s="13" t="s">
        <v>5876</v>
      </c>
      <c r="F354" s="13" t="s">
        <v>5594</v>
      </c>
      <c r="G354" s="13" t="s">
        <v>5569</v>
      </c>
      <c r="H354" s="13" t="s">
        <v>5570</v>
      </c>
      <c r="I354" s="14">
        <v>50</v>
      </c>
    </row>
    <row r="355" spans="1:9" x14ac:dyDescent="0.3">
      <c r="A355" s="12" t="s">
        <v>1704</v>
      </c>
      <c r="B355" s="13" t="s">
        <v>6199</v>
      </c>
      <c r="C355" s="13" t="s">
        <v>5610</v>
      </c>
      <c r="D355" s="13" t="s">
        <v>5528</v>
      </c>
      <c r="E355" s="13" t="s">
        <v>5597</v>
      </c>
      <c r="F355" s="13" t="s">
        <v>5523</v>
      </c>
      <c r="G355" s="13" t="s">
        <v>5524</v>
      </c>
      <c r="H355" s="13" t="s">
        <v>5525</v>
      </c>
      <c r="I355" s="14">
        <v>41</v>
      </c>
    </row>
    <row r="356" spans="1:9" x14ac:dyDescent="0.3">
      <c r="A356" s="16" t="s">
        <v>715</v>
      </c>
      <c r="B356" s="17" t="s">
        <v>6199</v>
      </c>
      <c r="C356" s="17" t="s">
        <v>6200</v>
      </c>
      <c r="D356" s="17" t="s">
        <v>5512</v>
      </c>
      <c r="E356" s="17" t="s">
        <v>5606</v>
      </c>
      <c r="F356" s="17" t="s">
        <v>5607</v>
      </c>
      <c r="G356" s="17" t="s">
        <v>5524</v>
      </c>
      <c r="H356" s="17" t="s">
        <v>5525</v>
      </c>
      <c r="I356" s="18">
        <v>80</v>
      </c>
    </row>
    <row r="357" spans="1:9" x14ac:dyDescent="0.3">
      <c r="A357" s="16" t="s">
        <v>157</v>
      </c>
      <c r="B357" s="17" t="s">
        <v>6199</v>
      </c>
      <c r="C357" s="17" t="s">
        <v>6200</v>
      </c>
      <c r="D357" s="17" t="s">
        <v>5528</v>
      </c>
      <c r="E357" s="17" t="s">
        <v>5990</v>
      </c>
      <c r="F357" s="17" t="s">
        <v>5530</v>
      </c>
      <c r="G357" s="17" t="s">
        <v>5515</v>
      </c>
      <c r="H357" s="17" t="s">
        <v>5516</v>
      </c>
      <c r="I357" s="18">
        <v>25</v>
      </c>
    </row>
    <row r="358" spans="1:9" x14ac:dyDescent="0.3">
      <c r="A358" s="16" t="s">
        <v>356</v>
      </c>
      <c r="B358" s="17" t="s">
        <v>6201</v>
      </c>
      <c r="C358" s="17" t="s">
        <v>6202</v>
      </c>
      <c r="D358" s="17" t="s">
        <v>5512</v>
      </c>
      <c r="E358" s="17" t="s">
        <v>5723</v>
      </c>
      <c r="F358" s="17" t="s">
        <v>5594</v>
      </c>
      <c r="G358" s="17" t="s">
        <v>5569</v>
      </c>
      <c r="H358" s="17" t="s">
        <v>5570</v>
      </c>
      <c r="I358" s="18">
        <v>65</v>
      </c>
    </row>
    <row r="359" spans="1:9" x14ac:dyDescent="0.3">
      <c r="A359" s="16" t="s">
        <v>73</v>
      </c>
      <c r="B359" s="17" t="s">
        <v>6201</v>
      </c>
      <c r="C359" s="17" t="s">
        <v>6203</v>
      </c>
      <c r="D359" s="17" t="s">
        <v>5521</v>
      </c>
      <c r="E359" s="17" t="s">
        <v>5626</v>
      </c>
      <c r="F359" s="17" t="s">
        <v>5607</v>
      </c>
      <c r="G359" s="17" t="s">
        <v>5524</v>
      </c>
      <c r="H359" s="17" t="s">
        <v>5525</v>
      </c>
      <c r="I359" s="18">
        <v>73</v>
      </c>
    </row>
    <row r="360" spans="1:9" x14ac:dyDescent="0.3">
      <c r="A360" s="16" t="s">
        <v>1399</v>
      </c>
      <c r="B360" s="17" t="s">
        <v>6201</v>
      </c>
      <c r="C360" s="17" t="s">
        <v>6002</v>
      </c>
      <c r="D360" s="17" t="s">
        <v>5528</v>
      </c>
      <c r="E360" s="17" t="s">
        <v>5533</v>
      </c>
      <c r="F360" s="17" t="s">
        <v>5534</v>
      </c>
      <c r="G360" s="17" t="s">
        <v>5524</v>
      </c>
      <c r="H360" s="17" t="s">
        <v>5525</v>
      </c>
      <c r="I360" s="18">
        <v>66</v>
      </c>
    </row>
    <row r="361" spans="1:9" x14ac:dyDescent="0.3">
      <c r="A361" s="12" t="s">
        <v>549</v>
      </c>
      <c r="B361" s="13" t="s">
        <v>6204</v>
      </c>
      <c r="C361" s="13" t="s">
        <v>6205</v>
      </c>
      <c r="D361" s="13" t="s">
        <v>5528</v>
      </c>
      <c r="E361" s="13" t="s">
        <v>5613</v>
      </c>
      <c r="F361" s="13" t="s">
        <v>5534</v>
      </c>
      <c r="G361" s="13" t="s">
        <v>5524</v>
      </c>
      <c r="H361" s="13" t="s">
        <v>5525</v>
      </c>
      <c r="I361" s="14">
        <v>70</v>
      </c>
    </row>
    <row r="362" spans="1:9" x14ac:dyDescent="0.3">
      <c r="A362" s="16" t="s">
        <v>1830</v>
      </c>
      <c r="B362" s="17" t="s">
        <v>6206</v>
      </c>
      <c r="C362" s="17" t="s">
        <v>6207</v>
      </c>
      <c r="D362" s="17" t="s">
        <v>5528</v>
      </c>
      <c r="E362" s="17" t="s">
        <v>5518</v>
      </c>
      <c r="F362" s="17" t="s">
        <v>5519</v>
      </c>
      <c r="G362" s="17" t="s">
        <v>5515</v>
      </c>
      <c r="H362" s="17" t="s">
        <v>5516</v>
      </c>
      <c r="I362" s="18">
        <v>46</v>
      </c>
    </row>
    <row r="363" spans="1:9" x14ac:dyDescent="0.3">
      <c r="A363" s="12" t="s">
        <v>530</v>
      </c>
      <c r="B363" s="13" t="s">
        <v>6206</v>
      </c>
      <c r="C363" s="13" t="s">
        <v>6208</v>
      </c>
      <c r="D363" s="13" t="s">
        <v>5512</v>
      </c>
      <c r="E363" s="13" t="s">
        <v>5586</v>
      </c>
      <c r="F363" s="13" t="s">
        <v>5586</v>
      </c>
      <c r="G363" s="13" t="s">
        <v>5515</v>
      </c>
      <c r="H363" s="13" t="s">
        <v>5516</v>
      </c>
      <c r="I363" s="14">
        <v>67</v>
      </c>
    </row>
    <row r="364" spans="1:9" x14ac:dyDescent="0.3">
      <c r="A364" s="12" t="s">
        <v>1423</v>
      </c>
      <c r="B364" s="13" t="s">
        <v>6206</v>
      </c>
      <c r="C364" s="13" t="s">
        <v>6207</v>
      </c>
      <c r="D364" s="13" t="s">
        <v>5528</v>
      </c>
      <c r="E364" s="13" t="s">
        <v>6209</v>
      </c>
      <c r="F364" s="13" t="s">
        <v>5647</v>
      </c>
      <c r="G364" s="13" t="s">
        <v>5515</v>
      </c>
      <c r="H364" s="13" t="s">
        <v>5516</v>
      </c>
      <c r="I364" s="14">
        <v>45</v>
      </c>
    </row>
    <row r="365" spans="1:9" x14ac:dyDescent="0.3">
      <c r="A365" s="12" t="s">
        <v>1206</v>
      </c>
      <c r="B365" s="13" t="s">
        <v>6210</v>
      </c>
      <c r="C365" s="13" t="s">
        <v>6211</v>
      </c>
      <c r="D365" s="13" t="s">
        <v>5528</v>
      </c>
      <c r="E365" s="13" t="s">
        <v>6178</v>
      </c>
      <c r="F365" s="13" t="s">
        <v>5607</v>
      </c>
      <c r="G365" s="13" t="s">
        <v>5524</v>
      </c>
      <c r="H365" s="13" t="s">
        <v>5525</v>
      </c>
      <c r="I365" s="14">
        <v>36</v>
      </c>
    </row>
    <row r="366" spans="1:9" x14ac:dyDescent="0.3">
      <c r="A366" s="16" t="s">
        <v>477</v>
      </c>
      <c r="B366" s="17" t="s">
        <v>6210</v>
      </c>
      <c r="C366" s="17" t="s">
        <v>6151</v>
      </c>
      <c r="D366" s="17" t="s">
        <v>5512</v>
      </c>
      <c r="E366" s="17" t="s">
        <v>6212</v>
      </c>
      <c r="F366" s="17" t="s">
        <v>5540</v>
      </c>
      <c r="G366" s="17" t="s">
        <v>5541</v>
      </c>
      <c r="H366" s="17" t="s">
        <v>5542</v>
      </c>
      <c r="I366" s="18">
        <v>46</v>
      </c>
    </row>
    <row r="367" spans="1:9" x14ac:dyDescent="0.3">
      <c r="A367" s="16" t="s">
        <v>1317</v>
      </c>
      <c r="B367" s="17" t="s">
        <v>6210</v>
      </c>
      <c r="C367" s="17" t="s">
        <v>6211</v>
      </c>
      <c r="D367" s="17" t="s">
        <v>5528</v>
      </c>
      <c r="E367" s="17" t="s">
        <v>6213</v>
      </c>
      <c r="F367" s="17" t="s">
        <v>5530</v>
      </c>
      <c r="G367" s="17" t="s">
        <v>5515</v>
      </c>
      <c r="H367" s="17" t="s">
        <v>5516</v>
      </c>
      <c r="I367" s="18">
        <v>64</v>
      </c>
    </row>
    <row r="368" spans="1:9" x14ac:dyDescent="0.3">
      <c r="A368" s="16" t="s">
        <v>814</v>
      </c>
      <c r="B368" s="17" t="s">
        <v>6214</v>
      </c>
      <c r="C368" s="17" t="s">
        <v>6215</v>
      </c>
      <c r="D368" s="17" t="s">
        <v>5521</v>
      </c>
      <c r="E368" s="17" t="s">
        <v>5616</v>
      </c>
      <c r="F368" s="17" t="s">
        <v>5617</v>
      </c>
      <c r="G368" s="17" t="s">
        <v>5524</v>
      </c>
      <c r="H368" s="17" t="s">
        <v>5525</v>
      </c>
      <c r="I368" s="18">
        <v>32</v>
      </c>
    </row>
    <row r="369" spans="1:9" x14ac:dyDescent="0.3">
      <c r="A369" s="16" t="s">
        <v>1496</v>
      </c>
      <c r="B369" s="17" t="s">
        <v>6214</v>
      </c>
      <c r="C369" s="17" t="s">
        <v>6215</v>
      </c>
      <c r="D369" s="17" t="s">
        <v>5512</v>
      </c>
      <c r="E369" s="17" t="s">
        <v>6216</v>
      </c>
      <c r="F369" s="17" t="s">
        <v>5848</v>
      </c>
      <c r="G369" s="17" t="s">
        <v>5515</v>
      </c>
      <c r="H369" s="17" t="s">
        <v>5516</v>
      </c>
      <c r="I369" s="18">
        <v>39</v>
      </c>
    </row>
    <row r="370" spans="1:9" x14ac:dyDescent="0.3">
      <c r="A370" s="16" t="s">
        <v>956</v>
      </c>
      <c r="B370" s="17" t="s">
        <v>6217</v>
      </c>
      <c r="C370" s="17" t="s">
        <v>6130</v>
      </c>
      <c r="D370" s="17" t="s">
        <v>5528</v>
      </c>
      <c r="E370" s="17" t="s">
        <v>5626</v>
      </c>
      <c r="F370" s="17" t="s">
        <v>5607</v>
      </c>
      <c r="G370" s="17" t="s">
        <v>5524</v>
      </c>
      <c r="H370" s="17" t="s">
        <v>5525</v>
      </c>
      <c r="I370" s="18">
        <v>43</v>
      </c>
    </row>
    <row r="371" spans="1:9" x14ac:dyDescent="0.3">
      <c r="A371" s="12" t="s">
        <v>1137</v>
      </c>
      <c r="B371" s="13" t="s">
        <v>6218</v>
      </c>
      <c r="C371" s="13" t="s">
        <v>6219</v>
      </c>
      <c r="D371" s="13" t="s">
        <v>5512</v>
      </c>
      <c r="E371" s="13" t="s">
        <v>5934</v>
      </c>
      <c r="F371" s="13" t="s">
        <v>5607</v>
      </c>
      <c r="G371" s="13" t="s">
        <v>5524</v>
      </c>
      <c r="H371" s="13" t="s">
        <v>5525</v>
      </c>
      <c r="I371" s="14">
        <v>80</v>
      </c>
    </row>
    <row r="372" spans="1:9" x14ac:dyDescent="0.3">
      <c r="A372" s="12" t="s">
        <v>656</v>
      </c>
      <c r="B372" s="13" t="s">
        <v>6218</v>
      </c>
      <c r="C372" s="13" t="s">
        <v>6219</v>
      </c>
      <c r="D372" s="13" t="s">
        <v>5528</v>
      </c>
      <c r="E372" s="13" t="s">
        <v>6014</v>
      </c>
      <c r="F372" s="13" t="s">
        <v>5548</v>
      </c>
      <c r="G372" s="13" t="s">
        <v>5537</v>
      </c>
      <c r="H372" s="13" t="s">
        <v>5538</v>
      </c>
      <c r="I372" s="14">
        <v>47</v>
      </c>
    </row>
    <row r="373" spans="1:9" x14ac:dyDescent="0.3">
      <c r="A373" s="16" t="s">
        <v>600</v>
      </c>
      <c r="B373" s="17" t="s">
        <v>6218</v>
      </c>
      <c r="C373" s="17" t="s">
        <v>6219</v>
      </c>
      <c r="D373" s="17" t="s">
        <v>5521</v>
      </c>
      <c r="E373" s="17" t="s">
        <v>5792</v>
      </c>
      <c r="F373" s="17" t="s">
        <v>5793</v>
      </c>
      <c r="G373" s="17" t="s">
        <v>5569</v>
      </c>
      <c r="H373" s="17" t="s">
        <v>5570</v>
      </c>
      <c r="I373" s="18">
        <v>77</v>
      </c>
    </row>
    <row r="374" spans="1:9" x14ac:dyDescent="0.3">
      <c r="A374" s="12" t="s">
        <v>2289</v>
      </c>
      <c r="B374" s="13" t="s">
        <v>6218</v>
      </c>
      <c r="C374" s="13" t="s">
        <v>6219</v>
      </c>
      <c r="D374" s="13" t="s">
        <v>5512</v>
      </c>
      <c r="E374" s="13" t="s">
        <v>6220</v>
      </c>
      <c r="F374" s="13" t="s">
        <v>5654</v>
      </c>
      <c r="G374" s="13" t="s">
        <v>5537</v>
      </c>
      <c r="H374" s="13" t="s">
        <v>5538</v>
      </c>
      <c r="I374" s="14">
        <v>47</v>
      </c>
    </row>
    <row r="375" spans="1:9" x14ac:dyDescent="0.3">
      <c r="A375" s="16" t="s">
        <v>432</v>
      </c>
      <c r="B375" s="17" t="s">
        <v>6218</v>
      </c>
      <c r="C375" s="17" t="s">
        <v>6219</v>
      </c>
      <c r="D375" s="17" t="s">
        <v>5528</v>
      </c>
      <c r="E375" s="17" t="s">
        <v>6221</v>
      </c>
      <c r="F375" s="17" t="s">
        <v>6222</v>
      </c>
      <c r="G375" s="17" t="s">
        <v>5569</v>
      </c>
      <c r="H375" s="17" t="s">
        <v>5570</v>
      </c>
      <c r="I375" s="18">
        <v>66</v>
      </c>
    </row>
    <row r="376" spans="1:9" x14ac:dyDescent="0.3">
      <c r="A376" s="16" t="s">
        <v>1153</v>
      </c>
      <c r="B376" s="17" t="s">
        <v>6223</v>
      </c>
      <c r="C376" s="17" t="s">
        <v>6224</v>
      </c>
      <c r="D376" s="17" t="s">
        <v>5512</v>
      </c>
      <c r="E376" s="17" t="s">
        <v>5613</v>
      </c>
      <c r="F376" s="17" t="s">
        <v>5534</v>
      </c>
      <c r="G376" s="17" t="s">
        <v>5524</v>
      </c>
      <c r="H376" s="17" t="s">
        <v>5525</v>
      </c>
      <c r="I376" s="18">
        <v>61</v>
      </c>
    </row>
    <row r="377" spans="1:9" x14ac:dyDescent="0.3">
      <c r="A377" s="16" t="s">
        <v>1036</v>
      </c>
      <c r="B377" s="17" t="s">
        <v>6223</v>
      </c>
      <c r="C377" s="17" t="s">
        <v>6146</v>
      </c>
      <c r="D377" s="17" t="s">
        <v>5512</v>
      </c>
      <c r="E377" s="17" t="s">
        <v>6225</v>
      </c>
      <c r="F377" s="17" t="s">
        <v>5568</v>
      </c>
      <c r="G377" s="17" t="s">
        <v>5569</v>
      </c>
      <c r="H377" s="17" t="s">
        <v>5570</v>
      </c>
      <c r="I377" s="18">
        <v>48</v>
      </c>
    </row>
    <row r="378" spans="1:9" x14ac:dyDescent="0.3">
      <c r="A378" s="12" t="s">
        <v>1521</v>
      </c>
      <c r="B378" s="13" t="s">
        <v>6223</v>
      </c>
      <c r="C378" s="13" t="s">
        <v>6146</v>
      </c>
      <c r="D378" s="13" t="s">
        <v>5528</v>
      </c>
      <c r="E378" s="13" t="s">
        <v>6226</v>
      </c>
      <c r="F378" s="13" t="s">
        <v>5536</v>
      </c>
      <c r="G378" s="13" t="s">
        <v>5537</v>
      </c>
      <c r="H378" s="13" t="s">
        <v>5538</v>
      </c>
      <c r="I378" s="14">
        <v>64</v>
      </c>
    </row>
    <row r="379" spans="1:9" x14ac:dyDescent="0.3">
      <c r="A379" s="12" t="s">
        <v>1663</v>
      </c>
      <c r="B379" s="13" t="s">
        <v>6223</v>
      </c>
      <c r="C379" s="13" t="s">
        <v>6146</v>
      </c>
      <c r="D379" s="13" t="s">
        <v>5528</v>
      </c>
      <c r="E379" s="13" t="s">
        <v>5709</v>
      </c>
      <c r="F379" s="13" t="s">
        <v>5776</v>
      </c>
      <c r="G379" s="13" t="s">
        <v>5537</v>
      </c>
      <c r="H379" s="13" t="s">
        <v>5538</v>
      </c>
      <c r="I379" s="14">
        <v>69</v>
      </c>
    </row>
    <row r="380" spans="1:9" x14ac:dyDescent="0.3">
      <c r="A380" s="12" t="s">
        <v>1151</v>
      </c>
      <c r="B380" s="13" t="s">
        <v>6223</v>
      </c>
      <c r="C380" s="13" t="s">
        <v>6146</v>
      </c>
      <c r="D380" s="13" t="s">
        <v>5521</v>
      </c>
      <c r="E380" s="13" t="s">
        <v>6209</v>
      </c>
      <c r="F380" s="13" t="s">
        <v>5647</v>
      </c>
      <c r="G380" s="13" t="s">
        <v>5515</v>
      </c>
      <c r="H380" s="13" t="s">
        <v>5516</v>
      </c>
      <c r="I380" s="14">
        <v>62</v>
      </c>
    </row>
    <row r="381" spans="1:9" x14ac:dyDescent="0.3">
      <c r="A381" s="12" t="s">
        <v>1298</v>
      </c>
      <c r="B381" s="13" t="s">
        <v>6223</v>
      </c>
      <c r="C381" s="13" t="s">
        <v>6224</v>
      </c>
      <c r="D381" s="13" t="s">
        <v>5512</v>
      </c>
      <c r="E381" s="13" t="s">
        <v>6227</v>
      </c>
      <c r="F381" s="13" t="s">
        <v>5607</v>
      </c>
      <c r="G381" s="13" t="s">
        <v>5524</v>
      </c>
      <c r="H381" s="13" t="s">
        <v>5525</v>
      </c>
      <c r="I381" s="14">
        <v>31</v>
      </c>
    </row>
    <row r="382" spans="1:9" x14ac:dyDescent="0.3">
      <c r="A382" s="12" t="s">
        <v>367</v>
      </c>
      <c r="B382" s="13" t="s">
        <v>6228</v>
      </c>
      <c r="C382" s="13" t="s">
        <v>6229</v>
      </c>
      <c r="D382" s="13" t="s">
        <v>5528</v>
      </c>
      <c r="E382" s="13" t="s">
        <v>5660</v>
      </c>
      <c r="F382" s="13" t="s">
        <v>5561</v>
      </c>
      <c r="G382" s="13" t="s">
        <v>5524</v>
      </c>
      <c r="H382" s="13" t="s">
        <v>5525</v>
      </c>
      <c r="I382" s="14">
        <v>37</v>
      </c>
    </row>
    <row r="383" spans="1:9" x14ac:dyDescent="0.3">
      <c r="A383" s="16" t="s">
        <v>645</v>
      </c>
      <c r="B383" s="17" t="s">
        <v>6228</v>
      </c>
      <c r="C383" s="17" t="s">
        <v>5671</v>
      </c>
      <c r="D383" s="17" t="s">
        <v>5512</v>
      </c>
      <c r="E383" s="17" t="s">
        <v>5642</v>
      </c>
      <c r="F383" s="17" t="s">
        <v>5523</v>
      </c>
      <c r="G383" s="17" t="s">
        <v>5524</v>
      </c>
      <c r="H383" s="17" t="s">
        <v>5525</v>
      </c>
      <c r="I383" s="18">
        <v>29</v>
      </c>
    </row>
    <row r="384" spans="1:9" x14ac:dyDescent="0.3">
      <c r="A384" s="12" t="s">
        <v>897</v>
      </c>
      <c r="B384" s="13" t="s">
        <v>6230</v>
      </c>
      <c r="C384" s="13" t="s">
        <v>6231</v>
      </c>
      <c r="D384" s="13" t="s">
        <v>5521</v>
      </c>
      <c r="E384" s="13" t="s">
        <v>6232</v>
      </c>
      <c r="F384" s="13" t="s">
        <v>5530</v>
      </c>
      <c r="G384" s="13" t="s">
        <v>5515</v>
      </c>
      <c r="H384" s="13" t="s">
        <v>5516</v>
      </c>
      <c r="I384" s="14">
        <v>32</v>
      </c>
    </row>
    <row r="385" spans="1:9" x14ac:dyDescent="0.3">
      <c r="A385" s="16" t="s">
        <v>742</v>
      </c>
      <c r="B385" s="17" t="s">
        <v>6233</v>
      </c>
      <c r="C385" s="17" t="s">
        <v>6234</v>
      </c>
      <c r="D385" s="17" t="s">
        <v>5528</v>
      </c>
      <c r="E385" s="17" t="s">
        <v>5905</v>
      </c>
      <c r="F385" s="17" t="s">
        <v>5568</v>
      </c>
      <c r="G385" s="17" t="s">
        <v>5569</v>
      </c>
      <c r="H385" s="17" t="s">
        <v>5570</v>
      </c>
      <c r="I385" s="18">
        <v>75</v>
      </c>
    </row>
    <row r="386" spans="1:9" x14ac:dyDescent="0.3">
      <c r="A386" s="12" t="s">
        <v>40</v>
      </c>
      <c r="B386" s="13" t="s">
        <v>6233</v>
      </c>
      <c r="C386" s="13" t="s">
        <v>6235</v>
      </c>
      <c r="D386" s="13" t="s">
        <v>5512</v>
      </c>
      <c r="E386" s="13" t="s">
        <v>5835</v>
      </c>
      <c r="F386" s="13" t="s">
        <v>5594</v>
      </c>
      <c r="G386" s="13" t="s">
        <v>5569</v>
      </c>
      <c r="H386" s="13" t="s">
        <v>5570</v>
      </c>
      <c r="I386" s="14">
        <v>40</v>
      </c>
    </row>
    <row r="387" spans="1:9" x14ac:dyDescent="0.3">
      <c r="A387" s="12" t="s">
        <v>629</v>
      </c>
      <c r="B387" s="13" t="s">
        <v>6233</v>
      </c>
      <c r="C387" s="13" t="s">
        <v>6235</v>
      </c>
      <c r="D387" s="13" t="s">
        <v>5528</v>
      </c>
      <c r="E387" s="13" t="s">
        <v>6040</v>
      </c>
      <c r="F387" s="13" t="s">
        <v>5840</v>
      </c>
      <c r="G387" s="13" t="s">
        <v>5541</v>
      </c>
      <c r="H387" s="13" t="s">
        <v>5542</v>
      </c>
      <c r="I387" s="14">
        <v>72</v>
      </c>
    </row>
    <row r="388" spans="1:9" x14ac:dyDescent="0.3">
      <c r="A388" s="16" t="s">
        <v>552</v>
      </c>
      <c r="B388" s="17" t="s">
        <v>6236</v>
      </c>
      <c r="C388" s="17" t="s">
        <v>6237</v>
      </c>
      <c r="D388" s="17" t="s">
        <v>5512</v>
      </c>
      <c r="E388" s="17" t="s">
        <v>5586</v>
      </c>
      <c r="F388" s="17" t="s">
        <v>5586</v>
      </c>
      <c r="G388" s="17" t="s">
        <v>5515</v>
      </c>
      <c r="H388" s="17" t="s">
        <v>5516</v>
      </c>
      <c r="I388" s="18">
        <v>44</v>
      </c>
    </row>
    <row r="389" spans="1:9" x14ac:dyDescent="0.3">
      <c r="A389" s="12" t="s">
        <v>1087</v>
      </c>
      <c r="B389" s="13" t="s">
        <v>6236</v>
      </c>
      <c r="C389" s="13" t="s">
        <v>6237</v>
      </c>
      <c r="D389" s="13" t="s">
        <v>5512</v>
      </c>
      <c r="E389" s="13" t="s">
        <v>6238</v>
      </c>
      <c r="F389" s="13" t="s">
        <v>5710</v>
      </c>
      <c r="G389" s="13" t="s">
        <v>5537</v>
      </c>
      <c r="H389" s="13" t="s">
        <v>5538</v>
      </c>
      <c r="I389" s="14">
        <v>75</v>
      </c>
    </row>
    <row r="390" spans="1:9" x14ac:dyDescent="0.3">
      <c r="A390" s="12" t="s">
        <v>542</v>
      </c>
      <c r="B390" s="13" t="s">
        <v>6239</v>
      </c>
      <c r="C390" s="13" t="s">
        <v>6055</v>
      </c>
      <c r="D390" s="13" t="s">
        <v>5528</v>
      </c>
      <c r="E390" s="13" t="s">
        <v>5720</v>
      </c>
      <c r="F390" s="13" t="s">
        <v>5625</v>
      </c>
      <c r="G390" s="13" t="s">
        <v>5524</v>
      </c>
      <c r="H390" s="13" t="s">
        <v>5525</v>
      </c>
      <c r="I390" s="14">
        <v>34</v>
      </c>
    </row>
    <row r="391" spans="1:9" x14ac:dyDescent="0.3">
      <c r="A391" s="12" t="s">
        <v>634</v>
      </c>
      <c r="B391" s="13" t="s">
        <v>6239</v>
      </c>
      <c r="C391" s="13" t="s">
        <v>6240</v>
      </c>
      <c r="D391" s="13" t="s">
        <v>5528</v>
      </c>
      <c r="E391" s="13" t="s">
        <v>6241</v>
      </c>
      <c r="F391" s="13" t="s">
        <v>5926</v>
      </c>
      <c r="G391" s="13" t="s">
        <v>5537</v>
      </c>
      <c r="H391" s="13" t="s">
        <v>5538</v>
      </c>
      <c r="I391" s="14">
        <v>69</v>
      </c>
    </row>
    <row r="392" spans="1:9" x14ac:dyDescent="0.3">
      <c r="A392" s="12" t="s">
        <v>3529</v>
      </c>
      <c r="B392" s="13" t="s">
        <v>6242</v>
      </c>
      <c r="C392" s="13" t="s">
        <v>6243</v>
      </c>
      <c r="D392" s="13" t="s">
        <v>5528</v>
      </c>
      <c r="E392" s="13" t="s">
        <v>5597</v>
      </c>
      <c r="F392" s="13" t="s">
        <v>5523</v>
      </c>
      <c r="G392" s="13" t="s">
        <v>5524</v>
      </c>
      <c r="H392" s="13" t="s">
        <v>5525</v>
      </c>
      <c r="I392" s="14">
        <v>63</v>
      </c>
    </row>
    <row r="393" spans="1:9" x14ac:dyDescent="0.3">
      <c r="A393" s="16" t="s">
        <v>1208</v>
      </c>
      <c r="B393" s="17" t="s">
        <v>6242</v>
      </c>
      <c r="C393" s="17" t="s">
        <v>6243</v>
      </c>
      <c r="D393" s="17" t="s">
        <v>5512</v>
      </c>
      <c r="E393" s="17" t="s">
        <v>6244</v>
      </c>
      <c r="F393" s="17" t="s">
        <v>6245</v>
      </c>
      <c r="G393" s="17" t="s">
        <v>5569</v>
      </c>
      <c r="H393" s="17" t="s">
        <v>5570</v>
      </c>
      <c r="I393" s="18">
        <v>25</v>
      </c>
    </row>
    <row r="394" spans="1:9" x14ac:dyDescent="0.3">
      <c r="A394" s="12" t="s">
        <v>1580</v>
      </c>
      <c r="B394" s="13" t="s">
        <v>6242</v>
      </c>
      <c r="C394" s="13" t="s">
        <v>6243</v>
      </c>
      <c r="D394" s="13" t="s">
        <v>5528</v>
      </c>
      <c r="E394" s="13" t="s">
        <v>5742</v>
      </c>
      <c r="F394" s="13" t="s">
        <v>5625</v>
      </c>
      <c r="G394" s="13" t="s">
        <v>5524</v>
      </c>
      <c r="H394" s="13" t="s">
        <v>5525</v>
      </c>
      <c r="I394" s="14">
        <v>47</v>
      </c>
    </row>
    <row r="395" spans="1:9" x14ac:dyDescent="0.3">
      <c r="A395" s="12" t="s">
        <v>354</v>
      </c>
      <c r="B395" s="13" t="s">
        <v>6242</v>
      </c>
      <c r="C395" s="13" t="s">
        <v>6246</v>
      </c>
      <c r="D395" s="13" t="s">
        <v>5528</v>
      </c>
      <c r="E395" s="13" t="s">
        <v>6247</v>
      </c>
      <c r="F395" s="13" t="s">
        <v>5647</v>
      </c>
      <c r="G395" s="13" t="s">
        <v>5515</v>
      </c>
      <c r="H395" s="13" t="s">
        <v>5516</v>
      </c>
      <c r="I395" s="14">
        <v>36</v>
      </c>
    </row>
    <row r="396" spans="1:9" x14ac:dyDescent="0.3">
      <c r="A396" s="16" t="s">
        <v>517</v>
      </c>
      <c r="B396" s="17" t="s">
        <v>6248</v>
      </c>
      <c r="C396" s="17" t="s">
        <v>6249</v>
      </c>
      <c r="D396" s="17" t="s">
        <v>5528</v>
      </c>
      <c r="E396" s="17" t="s">
        <v>5642</v>
      </c>
      <c r="F396" s="17" t="s">
        <v>5523</v>
      </c>
      <c r="G396" s="17" t="s">
        <v>5524</v>
      </c>
      <c r="H396" s="17" t="s">
        <v>5525</v>
      </c>
      <c r="I396" s="18">
        <v>72</v>
      </c>
    </row>
    <row r="397" spans="1:9" x14ac:dyDescent="0.3">
      <c r="A397" s="16" t="s">
        <v>461</v>
      </c>
      <c r="B397" s="17" t="s">
        <v>6248</v>
      </c>
      <c r="C397" s="17" t="s">
        <v>6250</v>
      </c>
      <c r="D397" s="17" t="s">
        <v>5528</v>
      </c>
      <c r="E397" s="17" t="s">
        <v>5887</v>
      </c>
      <c r="F397" s="17" t="s">
        <v>5887</v>
      </c>
      <c r="G397" s="17" t="s">
        <v>5515</v>
      </c>
      <c r="H397" s="17" t="s">
        <v>5516</v>
      </c>
      <c r="I397" s="18">
        <v>55</v>
      </c>
    </row>
    <row r="398" spans="1:9" x14ac:dyDescent="0.3">
      <c r="A398" s="16" t="s">
        <v>403</v>
      </c>
      <c r="B398" s="17" t="s">
        <v>6248</v>
      </c>
      <c r="C398" s="17" t="s">
        <v>6250</v>
      </c>
      <c r="D398" s="17" t="s">
        <v>5512</v>
      </c>
      <c r="E398" s="17" t="s">
        <v>6251</v>
      </c>
      <c r="F398" s="17" t="s">
        <v>5647</v>
      </c>
      <c r="G398" s="17" t="s">
        <v>5515</v>
      </c>
      <c r="H398" s="17" t="s">
        <v>5516</v>
      </c>
      <c r="I398" s="18">
        <v>72</v>
      </c>
    </row>
    <row r="399" spans="1:9" x14ac:dyDescent="0.3">
      <c r="A399" s="12" t="s">
        <v>1070</v>
      </c>
      <c r="B399" s="13" t="s">
        <v>6252</v>
      </c>
      <c r="C399" s="13" t="s">
        <v>6001</v>
      </c>
      <c r="D399" s="13" t="s">
        <v>5521</v>
      </c>
      <c r="E399" s="13" t="s">
        <v>5934</v>
      </c>
      <c r="F399" s="13" t="s">
        <v>5607</v>
      </c>
      <c r="G399" s="13" t="s">
        <v>5524</v>
      </c>
      <c r="H399" s="13" t="s">
        <v>5525</v>
      </c>
      <c r="I399" s="14">
        <v>71</v>
      </c>
    </row>
    <row r="400" spans="1:9" x14ac:dyDescent="0.3">
      <c r="A400" s="16" t="s">
        <v>1072</v>
      </c>
      <c r="B400" s="17" t="s">
        <v>6252</v>
      </c>
      <c r="C400" s="17" t="s">
        <v>6045</v>
      </c>
      <c r="D400" s="17" t="s">
        <v>5528</v>
      </c>
      <c r="E400" s="17" t="s">
        <v>6155</v>
      </c>
      <c r="F400" s="17" t="s">
        <v>5546</v>
      </c>
      <c r="G400" s="17" t="s">
        <v>5515</v>
      </c>
      <c r="H400" s="17" t="s">
        <v>5516</v>
      </c>
      <c r="I400" s="18">
        <v>52</v>
      </c>
    </row>
    <row r="401" spans="1:9" x14ac:dyDescent="0.3">
      <c r="A401" s="12" t="s">
        <v>1630</v>
      </c>
      <c r="B401" s="13" t="s">
        <v>6253</v>
      </c>
      <c r="C401" s="13" t="s">
        <v>6254</v>
      </c>
      <c r="D401" s="13" t="s">
        <v>5521</v>
      </c>
      <c r="E401" s="13" t="s">
        <v>5668</v>
      </c>
      <c r="F401" s="13" t="s">
        <v>5669</v>
      </c>
      <c r="G401" s="13" t="s">
        <v>5541</v>
      </c>
      <c r="H401" s="13" t="s">
        <v>5542</v>
      </c>
      <c r="I401" s="14">
        <v>27</v>
      </c>
    </row>
    <row r="402" spans="1:9" x14ac:dyDescent="0.3">
      <c r="A402" s="12" t="s">
        <v>233</v>
      </c>
      <c r="B402" s="13" t="s">
        <v>6253</v>
      </c>
      <c r="C402" s="13" t="s">
        <v>6255</v>
      </c>
      <c r="D402" s="13" t="s">
        <v>5512</v>
      </c>
      <c r="E402" s="13" t="s">
        <v>5629</v>
      </c>
      <c r="F402" s="13" t="s">
        <v>5625</v>
      </c>
      <c r="G402" s="13" t="s">
        <v>5524</v>
      </c>
      <c r="H402" s="13" t="s">
        <v>5525</v>
      </c>
      <c r="I402" s="14">
        <v>75</v>
      </c>
    </row>
    <row r="403" spans="1:9" x14ac:dyDescent="0.3">
      <c r="A403" s="16" t="s">
        <v>519</v>
      </c>
      <c r="B403" s="17" t="s">
        <v>6256</v>
      </c>
      <c r="C403" s="17" t="s">
        <v>6257</v>
      </c>
      <c r="D403" s="17" t="s">
        <v>5528</v>
      </c>
      <c r="E403" s="17" t="s">
        <v>6258</v>
      </c>
      <c r="F403" s="17" t="s">
        <v>5698</v>
      </c>
      <c r="G403" s="17" t="s">
        <v>5515</v>
      </c>
      <c r="H403" s="17" t="s">
        <v>5516</v>
      </c>
      <c r="I403" s="18">
        <v>77</v>
      </c>
    </row>
    <row r="404" spans="1:9" x14ac:dyDescent="0.3">
      <c r="A404" s="12" t="s">
        <v>827</v>
      </c>
      <c r="B404" s="13" t="s">
        <v>6259</v>
      </c>
      <c r="C404" s="13" t="s">
        <v>6260</v>
      </c>
      <c r="D404" s="13" t="s">
        <v>5528</v>
      </c>
      <c r="E404" s="13" t="s">
        <v>6158</v>
      </c>
      <c r="F404" s="13" t="s">
        <v>5994</v>
      </c>
      <c r="G404" s="13" t="s">
        <v>5569</v>
      </c>
      <c r="H404" s="13" t="s">
        <v>5570</v>
      </c>
      <c r="I404" s="14">
        <v>78</v>
      </c>
    </row>
    <row r="405" spans="1:9" x14ac:dyDescent="0.3">
      <c r="A405" s="12" t="s">
        <v>76</v>
      </c>
      <c r="B405" s="13" t="s">
        <v>6091</v>
      </c>
      <c r="C405" s="13" t="s">
        <v>6261</v>
      </c>
      <c r="D405" s="13" t="s">
        <v>5512</v>
      </c>
      <c r="E405" s="13" t="s">
        <v>5985</v>
      </c>
      <c r="F405" s="13" t="s">
        <v>5568</v>
      </c>
      <c r="G405" s="13" t="s">
        <v>5569</v>
      </c>
      <c r="H405" s="13" t="s">
        <v>5570</v>
      </c>
      <c r="I405" s="14">
        <v>69</v>
      </c>
    </row>
    <row r="406" spans="1:9" x14ac:dyDescent="0.3">
      <c r="A406" s="12" t="s">
        <v>501</v>
      </c>
      <c r="B406" s="13" t="s">
        <v>6091</v>
      </c>
      <c r="C406" s="13" t="s">
        <v>6262</v>
      </c>
      <c r="D406" s="13" t="s">
        <v>5521</v>
      </c>
      <c r="E406" s="13" t="s">
        <v>6263</v>
      </c>
      <c r="F406" s="13" t="s">
        <v>5765</v>
      </c>
      <c r="G406" s="13" t="s">
        <v>5515</v>
      </c>
      <c r="H406" s="13" t="s">
        <v>5516</v>
      </c>
      <c r="I406" s="14">
        <v>38</v>
      </c>
    </row>
    <row r="407" spans="1:9" x14ac:dyDescent="0.3">
      <c r="A407" s="16" t="s">
        <v>723</v>
      </c>
      <c r="B407" s="17" t="s">
        <v>6264</v>
      </c>
      <c r="C407" s="17" t="s">
        <v>6265</v>
      </c>
      <c r="D407" s="17" t="s">
        <v>5521</v>
      </c>
      <c r="E407" s="17" t="s">
        <v>5754</v>
      </c>
      <c r="F407" s="17" t="s">
        <v>5832</v>
      </c>
      <c r="G407" s="17" t="s">
        <v>5541</v>
      </c>
      <c r="H407" s="17" t="s">
        <v>5542</v>
      </c>
      <c r="I407" s="18">
        <v>38</v>
      </c>
    </row>
    <row r="408" spans="1:9" x14ac:dyDescent="0.3">
      <c r="A408" s="16" t="s">
        <v>393</v>
      </c>
      <c r="B408" s="17" t="s">
        <v>6264</v>
      </c>
      <c r="C408" s="17" t="s">
        <v>6203</v>
      </c>
      <c r="D408" s="17" t="s">
        <v>5528</v>
      </c>
      <c r="E408" s="17" t="s">
        <v>6266</v>
      </c>
      <c r="F408" s="17" t="s">
        <v>5530</v>
      </c>
      <c r="G408" s="17" t="s">
        <v>5515</v>
      </c>
      <c r="H408" s="17" t="s">
        <v>5516</v>
      </c>
      <c r="I408" s="18">
        <v>77</v>
      </c>
    </row>
    <row r="409" spans="1:9" x14ac:dyDescent="0.3">
      <c r="A409" s="16" t="s">
        <v>1076</v>
      </c>
      <c r="B409" s="17" t="s">
        <v>6267</v>
      </c>
      <c r="C409" s="17" t="s">
        <v>6268</v>
      </c>
      <c r="D409" s="17" t="s">
        <v>5528</v>
      </c>
      <c r="E409" s="17" t="s">
        <v>6269</v>
      </c>
      <c r="F409" s="17" t="s">
        <v>6116</v>
      </c>
      <c r="G409" s="17" t="s">
        <v>5569</v>
      </c>
      <c r="H409" s="17" t="s">
        <v>5570</v>
      </c>
      <c r="I409" s="18">
        <v>38</v>
      </c>
    </row>
    <row r="410" spans="1:9" x14ac:dyDescent="0.3">
      <c r="A410" s="12" t="s">
        <v>225</v>
      </c>
      <c r="B410" s="13" t="s">
        <v>6267</v>
      </c>
      <c r="C410" s="13" t="s">
        <v>6270</v>
      </c>
      <c r="D410" s="13" t="s">
        <v>5528</v>
      </c>
      <c r="E410" s="13" t="s">
        <v>6271</v>
      </c>
      <c r="F410" s="13" t="s">
        <v>5810</v>
      </c>
      <c r="G410" s="13" t="s">
        <v>5537</v>
      </c>
      <c r="H410" s="13" t="s">
        <v>5538</v>
      </c>
      <c r="I410" s="14">
        <v>44</v>
      </c>
    </row>
    <row r="411" spans="1:9" x14ac:dyDescent="0.3">
      <c r="A411" s="16" t="s">
        <v>728</v>
      </c>
      <c r="B411" s="17" t="s">
        <v>6272</v>
      </c>
      <c r="C411" s="17" t="s">
        <v>6273</v>
      </c>
      <c r="D411" s="17" t="s">
        <v>5512</v>
      </c>
      <c r="E411" s="17" t="s">
        <v>5949</v>
      </c>
      <c r="F411" s="17" t="s">
        <v>5765</v>
      </c>
      <c r="G411" s="17" t="s">
        <v>5515</v>
      </c>
      <c r="H411" s="17" t="s">
        <v>5516</v>
      </c>
      <c r="I411" s="18">
        <v>48</v>
      </c>
    </row>
    <row r="412" spans="1:9" x14ac:dyDescent="0.3">
      <c r="A412" s="12" t="s">
        <v>251</v>
      </c>
      <c r="B412" s="13" t="s">
        <v>6272</v>
      </c>
      <c r="C412" s="13" t="s">
        <v>6205</v>
      </c>
      <c r="D412" s="13" t="s">
        <v>5512</v>
      </c>
      <c r="E412" s="13" t="s">
        <v>6274</v>
      </c>
      <c r="F412" s="13" t="s">
        <v>6275</v>
      </c>
      <c r="G412" s="13" t="s">
        <v>5569</v>
      </c>
      <c r="H412" s="13" t="s">
        <v>5570</v>
      </c>
      <c r="I412" s="14">
        <v>45</v>
      </c>
    </row>
    <row r="413" spans="1:9" x14ac:dyDescent="0.3">
      <c r="A413" s="12" t="s">
        <v>289</v>
      </c>
      <c r="B413" s="13" t="s">
        <v>6276</v>
      </c>
      <c r="C413" s="13" t="s">
        <v>6277</v>
      </c>
      <c r="D413" s="13" t="s">
        <v>5521</v>
      </c>
      <c r="E413" s="13" t="s">
        <v>5947</v>
      </c>
      <c r="F413" s="13" t="s">
        <v>5654</v>
      </c>
      <c r="G413" s="13" t="s">
        <v>5537</v>
      </c>
      <c r="H413" s="13" t="s">
        <v>5538</v>
      </c>
      <c r="I413" s="14">
        <v>77</v>
      </c>
    </row>
    <row r="414" spans="1:9" x14ac:dyDescent="0.3">
      <c r="A414" s="16" t="s">
        <v>343</v>
      </c>
      <c r="B414" s="17" t="s">
        <v>6278</v>
      </c>
      <c r="C414" s="17" t="s">
        <v>5615</v>
      </c>
      <c r="D414" s="17" t="s">
        <v>5512</v>
      </c>
      <c r="E414" s="17" t="s">
        <v>6279</v>
      </c>
      <c r="F414" s="17" t="s">
        <v>5808</v>
      </c>
      <c r="G414" s="17" t="s">
        <v>5537</v>
      </c>
      <c r="H414" s="17" t="s">
        <v>5538</v>
      </c>
      <c r="I414" s="18">
        <v>33</v>
      </c>
    </row>
    <row r="415" spans="1:9" x14ac:dyDescent="0.3">
      <c r="A415" s="12" t="s">
        <v>428</v>
      </c>
      <c r="B415" s="13" t="s">
        <v>6278</v>
      </c>
      <c r="C415" s="13" t="s">
        <v>6280</v>
      </c>
      <c r="D415" s="13" t="s">
        <v>5528</v>
      </c>
      <c r="E415" s="13" t="s">
        <v>5642</v>
      </c>
      <c r="F415" s="13" t="s">
        <v>5523</v>
      </c>
      <c r="G415" s="13" t="s">
        <v>5524</v>
      </c>
      <c r="H415" s="13" t="s">
        <v>5525</v>
      </c>
      <c r="I415" s="14">
        <v>36</v>
      </c>
    </row>
    <row r="416" spans="1:9" x14ac:dyDescent="0.3">
      <c r="A416" s="16" t="s">
        <v>1654</v>
      </c>
      <c r="B416" s="17" t="s">
        <v>6278</v>
      </c>
      <c r="C416" s="17" t="s">
        <v>5615</v>
      </c>
      <c r="D416" s="17" t="s">
        <v>5512</v>
      </c>
      <c r="E416" s="17" t="s">
        <v>6241</v>
      </c>
      <c r="F416" s="17" t="s">
        <v>5926</v>
      </c>
      <c r="G416" s="17" t="s">
        <v>5537</v>
      </c>
      <c r="H416" s="17" t="s">
        <v>5538</v>
      </c>
      <c r="I416" s="18">
        <v>59</v>
      </c>
    </row>
    <row r="417" spans="1:9" x14ac:dyDescent="0.3">
      <c r="A417" s="12" t="s">
        <v>613</v>
      </c>
      <c r="B417" s="13" t="s">
        <v>6281</v>
      </c>
      <c r="C417" s="13" t="s">
        <v>6282</v>
      </c>
      <c r="D417" s="13" t="s">
        <v>5521</v>
      </c>
      <c r="E417" s="13" t="s">
        <v>5714</v>
      </c>
      <c r="F417" s="13" t="s">
        <v>5558</v>
      </c>
      <c r="G417" s="13" t="s">
        <v>5515</v>
      </c>
      <c r="H417" s="13" t="s">
        <v>5516</v>
      </c>
      <c r="I417" s="14">
        <v>37</v>
      </c>
    </row>
    <row r="418" spans="1:9" x14ac:dyDescent="0.3">
      <c r="A418" s="12" t="s">
        <v>2213</v>
      </c>
      <c r="B418" s="13" t="s">
        <v>6281</v>
      </c>
      <c r="C418" s="13" t="s">
        <v>6283</v>
      </c>
      <c r="D418" s="13" t="s">
        <v>5512</v>
      </c>
      <c r="E418" s="13" t="s">
        <v>6284</v>
      </c>
      <c r="F418" s="13" t="s">
        <v>5617</v>
      </c>
      <c r="G418" s="13" t="s">
        <v>5524</v>
      </c>
      <c r="H418" s="13" t="s">
        <v>5525</v>
      </c>
      <c r="I418" s="14">
        <v>51</v>
      </c>
    </row>
    <row r="419" spans="1:9" x14ac:dyDescent="0.3">
      <c r="A419" s="12" t="s">
        <v>347</v>
      </c>
      <c r="B419" s="13" t="s">
        <v>6285</v>
      </c>
      <c r="C419" s="13" t="s">
        <v>6054</v>
      </c>
      <c r="D419" s="13" t="s">
        <v>5512</v>
      </c>
      <c r="E419" s="13" t="s">
        <v>6084</v>
      </c>
      <c r="F419" s="13" t="s">
        <v>5519</v>
      </c>
      <c r="G419" s="13" t="s">
        <v>5515</v>
      </c>
      <c r="H419" s="13" t="s">
        <v>5516</v>
      </c>
      <c r="I419" s="14">
        <v>65</v>
      </c>
    </row>
    <row r="420" spans="1:9" x14ac:dyDescent="0.3">
      <c r="A420" s="12" t="s">
        <v>608</v>
      </c>
      <c r="B420" s="13" t="s">
        <v>6285</v>
      </c>
      <c r="C420" s="13" t="s">
        <v>6054</v>
      </c>
      <c r="D420" s="13" t="s">
        <v>5528</v>
      </c>
      <c r="E420" s="13" t="s">
        <v>6286</v>
      </c>
      <c r="F420" s="13" t="s">
        <v>5594</v>
      </c>
      <c r="G420" s="13" t="s">
        <v>5569</v>
      </c>
      <c r="H420" s="13" t="s">
        <v>5570</v>
      </c>
      <c r="I420" s="14">
        <v>30</v>
      </c>
    </row>
    <row r="421" spans="1:9" x14ac:dyDescent="0.3">
      <c r="A421" s="12" t="s">
        <v>1504</v>
      </c>
      <c r="B421" s="13" t="s">
        <v>6287</v>
      </c>
      <c r="C421" s="13" t="s">
        <v>6288</v>
      </c>
      <c r="D421" s="13" t="s">
        <v>5528</v>
      </c>
      <c r="E421" s="13" t="s">
        <v>5539</v>
      </c>
      <c r="F421" s="13" t="s">
        <v>5540</v>
      </c>
      <c r="G421" s="13" t="s">
        <v>5541</v>
      </c>
      <c r="H421" s="13" t="s">
        <v>5542</v>
      </c>
      <c r="I421" s="14">
        <v>56</v>
      </c>
    </row>
    <row r="422" spans="1:9" x14ac:dyDescent="0.3">
      <c r="A422" s="12" t="s">
        <v>209</v>
      </c>
      <c r="B422" s="13" t="s">
        <v>6289</v>
      </c>
      <c r="C422" s="13" t="s">
        <v>6290</v>
      </c>
      <c r="D422" s="13" t="s">
        <v>5512</v>
      </c>
      <c r="E422" s="13" t="s">
        <v>5668</v>
      </c>
      <c r="F422" s="13" t="s">
        <v>5669</v>
      </c>
      <c r="G422" s="13" t="s">
        <v>5541</v>
      </c>
      <c r="H422" s="13" t="s">
        <v>5542</v>
      </c>
      <c r="I422" s="14">
        <v>27</v>
      </c>
    </row>
    <row r="423" spans="1:9" x14ac:dyDescent="0.3">
      <c r="A423" s="12" t="s">
        <v>1231</v>
      </c>
      <c r="B423" s="13" t="s">
        <v>6291</v>
      </c>
      <c r="C423" s="13" t="s">
        <v>5987</v>
      </c>
      <c r="D423" s="13" t="s">
        <v>5528</v>
      </c>
      <c r="E423" s="13" t="s">
        <v>5626</v>
      </c>
      <c r="F423" s="13" t="s">
        <v>5607</v>
      </c>
      <c r="G423" s="13" t="s">
        <v>5524</v>
      </c>
      <c r="H423" s="13" t="s">
        <v>5525</v>
      </c>
      <c r="I423" s="14">
        <v>35</v>
      </c>
    </row>
    <row r="424" spans="1:9" x14ac:dyDescent="0.3">
      <c r="A424" s="12" t="s">
        <v>1134</v>
      </c>
      <c r="B424" s="13" t="s">
        <v>6291</v>
      </c>
      <c r="C424" s="13" t="s">
        <v>6292</v>
      </c>
      <c r="D424" s="13" t="s">
        <v>5528</v>
      </c>
      <c r="E424" s="13" t="s">
        <v>6293</v>
      </c>
      <c r="F424" s="13" t="s">
        <v>5694</v>
      </c>
      <c r="G424" s="13" t="s">
        <v>5569</v>
      </c>
      <c r="H424" s="13" t="s">
        <v>5570</v>
      </c>
      <c r="I424" s="14">
        <v>60</v>
      </c>
    </row>
    <row r="425" spans="1:9" x14ac:dyDescent="0.3">
      <c r="A425" s="12" t="s">
        <v>991</v>
      </c>
      <c r="B425" s="13" t="s">
        <v>6294</v>
      </c>
      <c r="C425" s="13" t="s">
        <v>6295</v>
      </c>
      <c r="D425" s="13" t="s">
        <v>5528</v>
      </c>
      <c r="E425" s="13" t="s">
        <v>5602</v>
      </c>
      <c r="F425" s="13" t="s">
        <v>5602</v>
      </c>
      <c r="G425" s="13" t="s">
        <v>5541</v>
      </c>
      <c r="H425" s="13" t="s">
        <v>5542</v>
      </c>
      <c r="I425" s="14">
        <v>66</v>
      </c>
    </row>
    <row r="426" spans="1:9" x14ac:dyDescent="0.3">
      <c r="A426" s="16" t="s">
        <v>598</v>
      </c>
      <c r="B426" s="17" t="s">
        <v>6294</v>
      </c>
      <c r="C426" s="17" t="s">
        <v>6295</v>
      </c>
      <c r="D426" s="17" t="s">
        <v>5528</v>
      </c>
      <c r="E426" s="17" t="s">
        <v>5629</v>
      </c>
      <c r="F426" s="17" t="s">
        <v>5625</v>
      </c>
      <c r="G426" s="17" t="s">
        <v>5524</v>
      </c>
      <c r="H426" s="17" t="s">
        <v>5525</v>
      </c>
      <c r="I426" s="18">
        <v>32</v>
      </c>
    </row>
    <row r="427" spans="1:9" x14ac:dyDescent="0.3">
      <c r="A427" s="16" t="s">
        <v>926</v>
      </c>
      <c r="B427" s="17" t="s">
        <v>6296</v>
      </c>
      <c r="C427" s="17" t="s">
        <v>6297</v>
      </c>
      <c r="D427" s="17" t="s">
        <v>5521</v>
      </c>
      <c r="E427" s="17" t="s">
        <v>5551</v>
      </c>
      <c r="F427" s="17" t="s">
        <v>5552</v>
      </c>
      <c r="G427" s="17" t="s">
        <v>5524</v>
      </c>
      <c r="H427" s="17" t="s">
        <v>5525</v>
      </c>
      <c r="I427" s="18">
        <v>65</v>
      </c>
    </row>
    <row r="428" spans="1:9" x14ac:dyDescent="0.3">
      <c r="A428" s="12" t="s">
        <v>1759</v>
      </c>
      <c r="B428" s="13" t="s">
        <v>6298</v>
      </c>
      <c r="C428" s="13" t="s">
        <v>6299</v>
      </c>
      <c r="D428" s="13" t="s">
        <v>5512</v>
      </c>
      <c r="E428" s="13" t="s">
        <v>6300</v>
      </c>
      <c r="F428" s="13" t="s">
        <v>5523</v>
      </c>
      <c r="G428" s="13" t="s">
        <v>5524</v>
      </c>
      <c r="H428" s="13" t="s">
        <v>5525</v>
      </c>
      <c r="I428" s="14">
        <v>74</v>
      </c>
    </row>
    <row r="429" spans="1:9" x14ac:dyDescent="0.3">
      <c r="A429" s="16" t="s">
        <v>786</v>
      </c>
      <c r="B429" s="17" t="s">
        <v>6301</v>
      </c>
      <c r="C429" s="17" t="s">
        <v>6302</v>
      </c>
      <c r="D429" s="17" t="s">
        <v>5521</v>
      </c>
      <c r="E429" s="17" t="s">
        <v>5723</v>
      </c>
      <c r="F429" s="17" t="s">
        <v>5657</v>
      </c>
      <c r="G429" s="17" t="s">
        <v>5569</v>
      </c>
      <c r="H429" s="17" t="s">
        <v>5570</v>
      </c>
      <c r="I429" s="18">
        <v>72</v>
      </c>
    </row>
    <row r="430" spans="1:9" x14ac:dyDescent="0.3">
      <c r="A430" s="16" t="s">
        <v>1213</v>
      </c>
      <c r="B430" s="17" t="s">
        <v>6301</v>
      </c>
      <c r="C430" s="17" t="s">
        <v>6302</v>
      </c>
      <c r="D430" s="17" t="s">
        <v>5528</v>
      </c>
      <c r="E430" s="17" t="s">
        <v>5696</v>
      </c>
      <c r="F430" s="17" t="s">
        <v>5534</v>
      </c>
      <c r="G430" s="17" t="s">
        <v>5524</v>
      </c>
      <c r="H430" s="17" t="s">
        <v>5525</v>
      </c>
      <c r="I430" s="18">
        <v>63</v>
      </c>
    </row>
    <row r="431" spans="1:9" x14ac:dyDescent="0.3">
      <c r="A431" s="16" t="s">
        <v>142</v>
      </c>
      <c r="B431" s="17" t="s">
        <v>6303</v>
      </c>
      <c r="C431" s="17" t="s">
        <v>5775</v>
      </c>
      <c r="D431" s="17" t="s">
        <v>5512</v>
      </c>
      <c r="E431" s="17" t="s">
        <v>5750</v>
      </c>
      <c r="F431" s="17" t="s">
        <v>5751</v>
      </c>
      <c r="G431" s="17" t="s">
        <v>5537</v>
      </c>
      <c r="H431" s="17" t="s">
        <v>5538</v>
      </c>
      <c r="I431" s="18">
        <v>33</v>
      </c>
    </row>
    <row r="432" spans="1:9" x14ac:dyDescent="0.3">
      <c r="A432" s="16" t="s">
        <v>44</v>
      </c>
      <c r="B432" s="17" t="s">
        <v>6303</v>
      </c>
      <c r="C432" s="17" t="s">
        <v>5673</v>
      </c>
      <c r="D432" s="17" t="s">
        <v>5528</v>
      </c>
      <c r="E432" s="17" t="s">
        <v>5612</v>
      </c>
      <c r="F432" s="17" t="s">
        <v>5612</v>
      </c>
      <c r="G432" s="17" t="s">
        <v>5569</v>
      </c>
      <c r="H432" s="17" t="s">
        <v>5570</v>
      </c>
      <c r="I432" s="18">
        <v>51</v>
      </c>
    </row>
    <row r="433" spans="1:9" x14ac:dyDescent="0.3">
      <c r="A433" s="12" t="s">
        <v>576</v>
      </c>
      <c r="B433" s="13" t="s">
        <v>6304</v>
      </c>
      <c r="C433" s="13" t="s">
        <v>6305</v>
      </c>
      <c r="D433" s="13" t="s">
        <v>5528</v>
      </c>
      <c r="E433" s="13" t="s">
        <v>5572</v>
      </c>
      <c r="F433" s="13" t="s">
        <v>5523</v>
      </c>
      <c r="G433" s="13" t="s">
        <v>5524</v>
      </c>
      <c r="H433" s="13" t="s">
        <v>5525</v>
      </c>
      <c r="I433" s="14">
        <v>26</v>
      </c>
    </row>
    <row r="434" spans="1:9" x14ac:dyDescent="0.3">
      <c r="A434" s="16" t="s">
        <v>133</v>
      </c>
      <c r="B434" s="17" t="s">
        <v>6304</v>
      </c>
      <c r="C434" s="17" t="s">
        <v>6306</v>
      </c>
      <c r="D434" s="17" t="s">
        <v>5512</v>
      </c>
      <c r="E434" s="17" t="s">
        <v>5660</v>
      </c>
      <c r="F434" s="17" t="s">
        <v>5561</v>
      </c>
      <c r="G434" s="17" t="s">
        <v>5524</v>
      </c>
      <c r="H434" s="17" t="s">
        <v>5525</v>
      </c>
      <c r="I434" s="18">
        <v>73</v>
      </c>
    </row>
    <row r="435" spans="1:9" x14ac:dyDescent="0.3">
      <c r="A435" s="16" t="s">
        <v>640</v>
      </c>
      <c r="B435" s="17" t="s">
        <v>6304</v>
      </c>
      <c r="C435" s="17" t="s">
        <v>6305</v>
      </c>
      <c r="D435" s="17" t="s">
        <v>5512</v>
      </c>
      <c r="E435" s="17" t="s">
        <v>5572</v>
      </c>
      <c r="F435" s="17" t="s">
        <v>5523</v>
      </c>
      <c r="G435" s="17" t="s">
        <v>5524</v>
      </c>
      <c r="H435" s="17" t="s">
        <v>5525</v>
      </c>
      <c r="I435" s="18">
        <v>55</v>
      </c>
    </row>
    <row r="436" spans="1:9" x14ac:dyDescent="0.3">
      <c r="A436" s="16" t="s">
        <v>1904</v>
      </c>
      <c r="B436" s="17" t="s">
        <v>6304</v>
      </c>
      <c r="C436" s="17" t="s">
        <v>6307</v>
      </c>
      <c r="D436" s="17" t="s">
        <v>5528</v>
      </c>
      <c r="E436" s="17" t="s">
        <v>6081</v>
      </c>
      <c r="F436" s="17" t="s">
        <v>5530</v>
      </c>
      <c r="G436" s="17" t="s">
        <v>5515</v>
      </c>
      <c r="H436" s="17" t="s">
        <v>5516</v>
      </c>
      <c r="I436" s="18">
        <v>43</v>
      </c>
    </row>
    <row r="437" spans="1:9" x14ac:dyDescent="0.3">
      <c r="A437" s="12" t="s">
        <v>842</v>
      </c>
      <c r="B437" s="13" t="s">
        <v>5649</v>
      </c>
      <c r="C437" s="13" t="s">
        <v>6308</v>
      </c>
      <c r="D437" s="13" t="s">
        <v>5512</v>
      </c>
      <c r="E437" s="13" t="s">
        <v>6226</v>
      </c>
      <c r="F437" s="13" t="s">
        <v>5536</v>
      </c>
      <c r="G437" s="13" t="s">
        <v>5537</v>
      </c>
      <c r="H437" s="13" t="s">
        <v>5538</v>
      </c>
      <c r="I437" s="14">
        <v>38</v>
      </c>
    </row>
    <row r="438" spans="1:9" x14ac:dyDescent="0.3">
      <c r="A438" s="16" t="s">
        <v>378</v>
      </c>
      <c r="B438" s="17" t="s">
        <v>6309</v>
      </c>
      <c r="C438" s="17" t="s">
        <v>6310</v>
      </c>
      <c r="D438" s="17" t="s">
        <v>5512</v>
      </c>
      <c r="E438" s="17" t="s">
        <v>6311</v>
      </c>
      <c r="F438" s="17" t="s">
        <v>5558</v>
      </c>
      <c r="G438" s="17" t="s">
        <v>5515</v>
      </c>
      <c r="H438" s="17" t="s">
        <v>5516</v>
      </c>
      <c r="I438" s="18">
        <v>73</v>
      </c>
    </row>
    <row r="439" spans="1:9" x14ac:dyDescent="0.3">
      <c r="A439" s="12" t="s">
        <v>1583</v>
      </c>
      <c r="B439" s="13" t="s">
        <v>6309</v>
      </c>
      <c r="C439" s="13" t="s">
        <v>6310</v>
      </c>
      <c r="D439" s="13" t="s">
        <v>5512</v>
      </c>
      <c r="E439" s="13" t="s">
        <v>6221</v>
      </c>
      <c r="F439" s="13" t="s">
        <v>6222</v>
      </c>
      <c r="G439" s="13" t="s">
        <v>5569</v>
      </c>
      <c r="H439" s="13" t="s">
        <v>5570</v>
      </c>
      <c r="I439" s="14">
        <v>32</v>
      </c>
    </row>
    <row r="440" spans="1:9" x14ac:dyDescent="0.3">
      <c r="A440" s="12" t="s">
        <v>672</v>
      </c>
      <c r="B440" s="13" t="s">
        <v>6309</v>
      </c>
      <c r="C440" s="13" t="s">
        <v>6310</v>
      </c>
      <c r="D440" s="13" t="s">
        <v>5528</v>
      </c>
      <c r="E440" s="13" t="s">
        <v>5667</v>
      </c>
      <c r="F440" s="13" t="s">
        <v>5530</v>
      </c>
      <c r="G440" s="13" t="s">
        <v>5515</v>
      </c>
      <c r="H440" s="13" t="s">
        <v>5516</v>
      </c>
      <c r="I440" s="14">
        <v>47</v>
      </c>
    </row>
    <row r="441" spans="1:9" x14ac:dyDescent="0.3">
      <c r="A441" s="16" t="s">
        <v>935</v>
      </c>
      <c r="B441" s="17" t="s">
        <v>6309</v>
      </c>
      <c r="C441" s="17" t="s">
        <v>6312</v>
      </c>
      <c r="D441" s="17" t="s">
        <v>5521</v>
      </c>
      <c r="E441" s="17" t="s">
        <v>6313</v>
      </c>
      <c r="F441" s="17" t="s">
        <v>5617</v>
      </c>
      <c r="G441" s="17" t="s">
        <v>5524</v>
      </c>
      <c r="H441" s="17" t="s">
        <v>5525</v>
      </c>
      <c r="I441" s="18">
        <v>71</v>
      </c>
    </row>
    <row r="442" spans="1:9" x14ac:dyDescent="0.3">
      <c r="A442" s="16" t="s">
        <v>167</v>
      </c>
      <c r="B442" s="17" t="s">
        <v>6309</v>
      </c>
      <c r="C442" s="17" t="s">
        <v>6310</v>
      </c>
      <c r="D442" s="17" t="s">
        <v>5528</v>
      </c>
      <c r="E442" s="17" t="s">
        <v>6314</v>
      </c>
      <c r="F442" s="17" t="s">
        <v>5523</v>
      </c>
      <c r="G442" s="17" t="s">
        <v>5524</v>
      </c>
      <c r="H442" s="17" t="s">
        <v>5525</v>
      </c>
      <c r="I442" s="18">
        <v>49</v>
      </c>
    </row>
    <row r="443" spans="1:9" x14ac:dyDescent="0.3">
      <c r="A443" s="16" t="s">
        <v>966</v>
      </c>
      <c r="B443" s="17" t="s">
        <v>6315</v>
      </c>
      <c r="C443" s="17" t="s">
        <v>6316</v>
      </c>
      <c r="D443" s="17" t="s">
        <v>5528</v>
      </c>
      <c r="E443" s="17" t="s">
        <v>6286</v>
      </c>
      <c r="F443" s="17" t="s">
        <v>5594</v>
      </c>
      <c r="G443" s="17" t="s">
        <v>5569</v>
      </c>
      <c r="H443" s="17" t="s">
        <v>5570</v>
      </c>
      <c r="I443" s="18">
        <v>52</v>
      </c>
    </row>
    <row r="444" spans="1:9" x14ac:dyDescent="0.3">
      <c r="A444" s="16" t="s">
        <v>1408</v>
      </c>
      <c r="B444" s="17" t="s">
        <v>6315</v>
      </c>
      <c r="C444" s="17" t="s">
        <v>5632</v>
      </c>
      <c r="D444" s="17" t="s">
        <v>5528</v>
      </c>
      <c r="E444" s="17" t="s">
        <v>5577</v>
      </c>
      <c r="F444" s="17" t="s">
        <v>5578</v>
      </c>
      <c r="G444" s="17" t="s">
        <v>5537</v>
      </c>
      <c r="H444" s="17" t="s">
        <v>5538</v>
      </c>
      <c r="I444" s="18">
        <v>41</v>
      </c>
    </row>
    <row r="445" spans="1:9" x14ac:dyDescent="0.3">
      <c r="A445" s="16" t="s">
        <v>1321</v>
      </c>
      <c r="B445" s="17" t="s">
        <v>6317</v>
      </c>
      <c r="C445" s="17" t="s">
        <v>6318</v>
      </c>
      <c r="D445" s="17" t="s">
        <v>5528</v>
      </c>
      <c r="E445" s="17" t="s">
        <v>6319</v>
      </c>
      <c r="F445" s="17" t="s">
        <v>6320</v>
      </c>
      <c r="G445" s="17" t="s">
        <v>5541</v>
      </c>
      <c r="H445" s="17" t="s">
        <v>5542</v>
      </c>
      <c r="I445" s="18">
        <v>37</v>
      </c>
    </row>
    <row r="446" spans="1:9" x14ac:dyDescent="0.3">
      <c r="A446" s="12" t="s">
        <v>1957</v>
      </c>
      <c r="B446" s="13" t="s">
        <v>6317</v>
      </c>
      <c r="C446" s="13" t="s">
        <v>6321</v>
      </c>
      <c r="D446" s="13" t="s">
        <v>5512</v>
      </c>
      <c r="E446" s="13" t="s">
        <v>5606</v>
      </c>
      <c r="F446" s="13" t="s">
        <v>5607</v>
      </c>
      <c r="G446" s="13" t="s">
        <v>5524</v>
      </c>
      <c r="H446" s="13" t="s">
        <v>5525</v>
      </c>
      <c r="I446" s="14">
        <v>60</v>
      </c>
    </row>
    <row r="447" spans="1:9" x14ac:dyDescent="0.3">
      <c r="A447" s="12" t="s">
        <v>395</v>
      </c>
      <c r="B447" s="13" t="s">
        <v>6322</v>
      </c>
      <c r="C447" s="13" t="s">
        <v>6323</v>
      </c>
      <c r="D447" s="13" t="s">
        <v>5528</v>
      </c>
      <c r="E447" s="13" t="s">
        <v>6324</v>
      </c>
      <c r="F447" s="13" t="s">
        <v>5558</v>
      </c>
      <c r="G447" s="13" t="s">
        <v>5515</v>
      </c>
      <c r="H447" s="13" t="s">
        <v>5516</v>
      </c>
      <c r="I447" s="14">
        <v>78</v>
      </c>
    </row>
    <row r="448" spans="1:9" x14ac:dyDescent="0.3">
      <c r="A448" s="12" t="s">
        <v>683</v>
      </c>
      <c r="B448" s="13" t="s">
        <v>6325</v>
      </c>
      <c r="C448" s="13" t="s">
        <v>6161</v>
      </c>
      <c r="D448" s="13" t="s">
        <v>5528</v>
      </c>
      <c r="E448" s="13" t="s">
        <v>5613</v>
      </c>
      <c r="F448" s="13" t="s">
        <v>5534</v>
      </c>
      <c r="G448" s="13" t="s">
        <v>5524</v>
      </c>
      <c r="H448" s="13" t="s">
        <v>5525</v>
      </c>
      <c r="I448" s="14">
        <v>73</v>
      </c>
    </row>
    <row r="449" spans="1:9" x14ac:dyDescent="0.3">
      <c r="A449" s="16" t="s">
        <v>228</v>
      </c>
      <c r="B449" s="17" t="s">
        <v>6325</v>
      </c>
      <c r="C449" s="17" t="s">
        <v>6161</v>
      </c>
      <c r="D449" s="17" t="s">
        <v>5512</v>
      </c>
      <c r="E449" s="17" t="s">
        <v>5898</v>
      </c>
      <c r="F449" s="17" t="s">
        <v>5558</v>
      </c>
      <c r="G449" s="17" t="s">
        <v>5515</v>
      </c>
      <c r="H449" s="17" t="s">
        <v>5516</v>
      </c>
      <c r="I449" s="18">
        <v>33</v>
      </c>
    </row>
    <row r="450" spans="1:9" x14ac:dyDescent="0.3">
      <c r="A450" s="12" t="s">
        <v>799</v>
      </c>
      <c r="B450" s="13" t="s">
        <v>6325</v>
      </c>
      <c r="C450" s="13" t="s">
        <v>6205</v>
      </c>
      <c r="D450" s="13" t="s">
        <v>5512</v>
      </c>
      <c r="E450" s="13" t="s">
        <v>5551</v>
      </c>
      <c r="F450" s="13" t="s">
        <v>5552</v>
      </c>
      <c r="G450" s="13" t="s">
        <v>5524</v>
      </c>
      <c r="H450" s="13" t="s">
        <v>5525</v>
      </c>
      <c r="I450" s="14">
        <v>64</v>
      </c>
    </row>
    <row r="451" spans="1:9" x14ac:dyDescent="0.3">
      <c r="A451" s="12" t="s">
        <v>1695</v>
      </c>
      <c r="B451" s="13" t="s">
        <v>6325</v>
      </c>
      <c r="C451" s="13" t="s">
        <v>6205</v>
      </c>
      <c r="D451" s="13" t="s">
        <v>5512</v>
      </c>
      <c r="E451" s="13" t="s">
        <v>5832</v>
      </c>
      <c r="F451" s="13" t="s">
        <v>5832</v>
      </c>
      <c r="G451" s="13" t="s">
        <v>5541</v>
      </c>
      <c r="H451" s="13" t="s">
        <v>5542</v>
      </c>
      <c r="I451" s="14">
        <v>68</v>
      </c>
    </row>
    <row r="452" spans="1:9" x14ac:dyDescent="0.3">
      <c r="A452" s="16" t="s">
        <v>638</v>
      </c>
      <c r="B452" s="17" t="s">
        <v>6326</v>
      </c>
      <c r="C452" s="17" t="s">
        <v>6327</v>
      </c>
      <c r="D452" s="17" t="s">
        <v>5521</v>
      </c>
      <c r="E452" s="17" t="s">
        <v>5624</v>
      </c>
      <c r="F452" s="17" t="s">
        <v>5625</v>
      </c>
      <c r="G452" s="17" t="s">
        <v>5524</v>
      </c>
      <c r="H452" s="17" t="s">
        <v>5525</v>
      </c>
      <c r="I452" s="18">
        <v>57</v>
      </c>
    </row>
    <row r="453" spans="1:9" x14ac:dyDescent="0.3">
      <c r="A453" s="12" t="s">
        <v>1362</v>
      </c>
      <c r="B453" s="13" t="s">
        <v>6326</v>
      </c>
      <c r="C453" s="13" t="s">
        <v>6327</v>
      </c>
      <c r="D453" s="13" t="s">
        <v>5528</v>
      </c>
      <c r="E453" s="13" t="s">
        <v>5626</v>
      </c>
      <c r="F453" s="13" t="s">
        <v>5607</v>
      </c>
      <c r="G453" s="13" t="s">
        <v>5524</v>
      </c>
      <c r="H453" s="13" t="s">
        <v>5525</v>
      </c>
      <c r="I453" s="14">
        <v>72</v>
      </c>
    </row>
    <row r="454" spans="1:9" x14ac:dyDescent="0.3">
      <c r="A454" s="16" t="s">
        <v>231</v>
      </c>
      <c r="B454" s="17" t="s">
        <v>6328</v>
      </c>
      <c r="C454" s="17" t="s">
        <v>6329</v>
      </c>
      <c r="D454" s="17" t="s">
        <v>5512</v>
      </c>
      <c r="E454" s="17" t="s">
        <v>5980</v>
      </c>
      <c r="F454" s="17" t="s">
        <v>5530</v>
      </c>
      <c r="G454" s="17" t="s">
        <v>5515</v>
      </c>
      <c r="H454" s="17" t="s">
        <v>5516</v>
      </c>
      <c r="I454" s="18">
        <v>63</v>
      </c>
    </row>
    <row r="455" spans="1:9" x14ac:dyDescent="0.3">
      <c r="A455" s="16" t="s">
        <v>3066</v>
      </c>
      <c r="B455" s="17" t="s">
        <v>6330</v>
      </c>
      <c r="C455" s="17" t="s">
        <v>6331</v>
      </c>
      <c r="D455" s="17" t="s">
        <v>5521</v>
      </c>
      <c r="E455" s="17" t="s">
        <v>6332</v>
      </c>
      <c r="F455" s="17" t="s">
        <v>5751</v>
      </c>
      <c r="G455" s="17" t="s">
        <v>5537</v>
      </c>
      <c r="H455" s="17" t="s">
        <v>5538</v>
      </c>
      <c r="I455" s="18">
        <v>34</v>
      </c>
    </row>
    <row r="456" spans="1:9" x14ac:dyDescent="0.3">
      <c r="A456" s="16" t="s">
        <v>2606</v>
      </c>
      <c r="B456" s="17" t="s">
        <v>6330</v>
      </c>
      <c r="C456" s="17" t="s">
        <v>6331</v>
      </c>
      <c r="D456" s="17" t="s">
        <v>5521</v>
      </c>
      <c r="E456" s="17" t="s">
        <v>6333</v>
      </c>
      <c r="F456" s="17" t="s">
        <v>5530</v>
      </c>
      <c r="G456" s="17" t="s">
        <v>5515</v>
      </c>
      <c r="H456" s="17" t="s">
        <v>5516</v>
      </c>
      <c r="I456" s="18">
        <v>39</v>
      </c>
    </row>
    <row r="457" spans="1:9" x14ac:dyDescent="0.3">
      <c r="A457" s="16" t="s">
        <v>330</v>
      </c>
      <c r="B457" s="17" t="s">
        <v>6330</v>
      </c>
      <c r="C457" s="17" t="s">
        <v>6334</v>
      </c>
      <c r="D457" s="17" t="s">
        <v>5528</v>
      </c>
      <c r="E457" s="17" t="s">
        <v>5554</v>
      </c>
      <c r="F457" s="17" t="s">
        <v>5536</v>
      </c>
      <c r="G457" s="17" t="s">
        <v>5537</v>
      </c>
      <c r="H457" s="17" t="s">
        <v>5538</v>
      </c>
      <c r="I457" s="18">
        <v>50</v>
      </c>
    </row>
    <row r="458" spans="1:9" x14ac:dyDescent="0.3">
      <c r="A458" s="12" t="s">
        <v>1271</v>
      </c>
      <c r="B458" s="13" t="s">
        <v>5662</v>
      </c>
      <c r="C458" s="13" t="s">
        <v>6335</v>
      </c>
      <c r="D458" s="13" t="s">
        <v>5528</v>
      </c>
      <c r="E458" s="13" t="s">
        <v>6187</v>
      </c>
      <c r="F458" s="13" t="s">
        <v>6181</v>
      </c>
      <c r="G458" s="13" t="s">
        <v>5541</v>
      </c>
      <c r="H458" s="13" t="s">
        <v>5542</v>
      </c>
      <c r="I458" s="14">
        <v>68</v>
      </c>
    </row>
    <row r="459" spans="1:9" x14ac:dyDescent="0.3">
      <c r="A459" s="12" t="s">
        <v>744</v>
      </c>
      <c r="B459" s="13" t="s">
        <v>5662</v>
      </c>
      <c r="C459" s="13" t="s">
        <v>6336</v>
      </c>
      <c r="D459" s="13" t="s">
        <v>5528</v>
      </c>
      <c r="E459" s="13" t="s">
        <v>6284</v>
      </c>
      <c r="F459" s="13" t="s">
        <v>5617</v>
      </c>
      <c r="G459" s="13" t="s">
        <v>5524</v>
      </c>
      <c r="H459" s="13" t="s">
        <v>5525</v>
      </c>
      <c r="I459" s="14">
        <v>27</v>
      </c>
    </row>
    <row r="460" spans="1:9" x14ac:dyDescent="0.3">
      <c r="A460" s="16" t="s">
        <v>2590</v>
      </c>
      <c r="B460" s="17" t="s">
        <v>5662</v>
      </c>
      <c r="C460" s="17" t="s">
        <v>6335</v>
      </c>
      <c r="D460" s="17" t="s">
        <v>5528</v>
      </c>
      <c r="E460" s="17" t="s">
        <v>5572</v>
      </c>
      <c r="F460" s="17" t="s">
        <v>5523</v>
      </c>
      <c r="G460" s="17" t="s">
        <v>5524</v>
      </c>
      <c r="H460" s="17" t="s">
        <v>5525</v>
      </c>
      <c r="I460" s="18">
        <v>71</v>
      </c>
    </row>
    <row r="461" spans="1:9" x14ac:dyDescent="0.3">
      <c r="A461" s="16" t="s">
        <v>733</v>
      </c>
      <c r="B461" s="17" t="s">
        <v>5662</v>
      </c>
      <c r="C461" s="17" t="s">
        <v>6337</v>
      </c>
      <c r="D461" s="17" t="s">
        <v>5528</v>
      </c>
      <c r="E461" s="17" t="s">
        <v>5629</v>
      </c>
      <c r="F461" s="17" t="s">
        <v>5625</v>
      </c>
      <c r="G461" s="17" t="s">
        <v>5524</v>
      </c>
      <c r="H461" s="17" t="s">
        <v>5525</v>
      </c>
      <c r="I461" s="18">
        <v>51</v>
      </c>
    </row>
    <row r="462" spans="1:9" x14ac:dyDescent="0.3">
      <c r="A462" s="12" t="s">
        <v>113</v>
      </c>
      <c r="B462" s="13" t="s">
        <v>5662</v>
      </c>
      <c r="C462" s="13" t="s">
        <v>6336</v>
      </c>
      <c r="D462" s="13" t="s">
        <v>5512</v>
      </c>
      <c r="E462" s="13" t="s">
        <v>6338</v>
      </c>
      <c r="F462" s="13" t="s">
        <v>5751</v>
      </c>
      <c r="G462" s="13" t="s">
        <v>5537</v>
      </c>
      <c r="H462" s="13" t="s">
        <v>5538</v>
      </c>
      <c r="I462" s="14">
        <v>68</v>
      </c>
    </row>
    <row r="463" spans="1:9" x14ac:dyDescent="0.3">
      <c r="A463" s="16" t="s">
        <v>801</v>
      </c>
      <c r="B463" s="17" t="s">
        <v>6339</v>
      </c>
      <c r="C463" s="17" t="s">
        <v>6340</v>
      </c>
      <c r="D463" s="17" t="s">
        <v>5521</v>
      </c>
      <c r="E463" s="17" t="s">
        <v>5622</v>
      </c>
      <c r="F463" s="17" t="s">
        <v>5607</v>
      </c>
      <c r="G463" s="17" t="s">
        <v>5524</v>
      </c>
      <c r="H463" s="17" t="s">
        <v>5525</v>
      </c>
      <c r="I463" s="18">
        <v>48</v>
      </c>
    </row>
    <row r="464" spans="1:9" x14ac:dyDescent="0.3">
      <c r="A464" s="12" t="s">
        <v>1660</v>
      </c>
      <c r="B464" s="13" t="s">
        <v>6341</v>
      </c>
      <c r="C464" s="13" t="s">
        <v>6095</v>
      </c>
      <c r="D464" s="13" t="s">
        <v>5512</v>
      </c>
      <c r="E464" s="13" t="s">
        <v>5754</v>
      </c>
      <c r="F464" s="13" t="s">
        <v>5832</v>
      </c>
      <c r="G464" s="13" t="s">
        <v>5541</v>
      </c>
      <c r="H464" s="13" t="s">
        <v>5542</v>
      </c>
      <c r="I464" s="14">
        <v>57</v>
      </c>
    </row>
    <row r="465" spans="1:9" x14ac:dyDescent="0.3">
      <c r="A465" s="16" t="s">
        <v>1341</v>
      </c>
      <c r="B465" s="17" t="s">
        <v>6341</v>
      </c>
      <c r="C465" s="17" t="s">
        <v>6342</v>
      </c>
      <c r="D465" s="17" t="s">
        <v>5512</v>
      </c>
      <c r="E465" s="17" t="s">
        <v>6343</v>
      </c>
      <c r="F465" s="17" t="s">
        <v>5751</v>
      </c>
      <c r="G465" s="17" t="s">
        <v>5537</v>
      </c>
      <c r="H465" s="17" t="s">
        <v>5538</v>
      </c>
      <c r="I465" s="18">
        <v>79</v>
      </c>
    </row>
    <row r="466" spans="1:9" x14ac:dyDescent="0.3">
      <c r="A466" s="12" t="s">
        <v>691</v>
      </c>
      <c r="B466" s="13" t="s">
        <v>6341</v>
      </c>
      <c r="C466" s="13" t="s">
        <v>6344</v>
      </c>
      <c r="D466" s="13" t="s">
        <v>5512</v>
      </c>
      <c r="E466" s="13" t="s">
        <v>6345</v>
      </c>
      <c r="F466" s="13" t="s">
        <v>5523</v>
      </c>
      <c r="G466" s="13" t="s">
        <v>5524</v>
      </c>
      <c r="H466" s="13" t="s">
        <v>5525</v>
      </c>
      <c r="I466" s="14">
        <v>50</v>
      </c>
    </row>
    <row r="467" spans="1:9" x14ac:dyDescent="0.3">
      <c r="A467" s="12" t="s">
        <v>1448</v>
      </c>
      <c r="B467" s="13" t="s">
        <v>6341</v>
      </c>
      <c r="C467" s="13" t="s">
        <v>6344</v>
      </c>
      <c r="D467" s="13" t="s">
        <v>5512</v>
      </c>
      <c r="E467" s="13" t="s">
        <v>6346</v>
      </c>
      <c r="F467" s="13" t="s">
        <v>5915</v>
      </c>
      <c r="G467" s="13" t="s">
        <v>5569</v>
      </c>
      <c r="H467" s="13" t="s">
        <v>5570</v>
      </c>
      <c r="I467" s="14">
        <v>54</v>
      </c>
    </row>
    <row r="468" spans="1:9" x14ac:dyDescent="0.3">
      <c r="A468" s="12" t="s">
        <v>219</v>
      </c>
      <c r="B468" s="13" t="s">
        <v>6341</v>
      </c>
      <c r="C468" s="13" t="s">
        <v>6347</v>
      </c>
      <c r="D468" s="13" t="s">
        <v>5528</v>
      </c>
      <c r="E468" s="13" t="s">
        <v>5613</v>
      </c>
      <c r="F468" s="13" t="s">
        <v>5534</v>
      </c>
      <c r="G468" s="13" t="s">
        <v>5524</v>
      </c>
      <c r="H468" s="13" t="s">
        <v>5525</v>
      </c>
      <c r="I468" s="14">
        <v>76</v>
      </c>
    </row>
    <row r="469" spans="1:9" x14ac:dyDescent="0.3">
      <c r="A469" s="16" t="s">
        <v>300</v>
      </c>
      <c r="B469" s="17" t="s">
        <v>6341</v>
      </c>
      <c r="C469" s="17" t="s">
        <v>6347</v>
      </c>
      <c r="D469" s="17" t="s">
        <v>5512</v>
      </c>
      <c r="E469" s="17" t="s">
        <v>6348</v>
      </c>
      <c r="F469" s="17" t="s">
        <v>5729</v>
      </c>
      <c r="G469" s="17" t="s">
        <v>5537</v>
      </c>
      <c r="H469" s="17" t="s">
        <v>5538</v>
      </c>
      <c r="I469" s="18">
        <v>49</v>
      </c>
    </row>
    <row r="470" spans="1:9" x14ac:dyDescent="0.3">
      <c r="A470" s="12" t="s">
        <v>287</v>
      </c>
      <c r="B470" s="13" t="s">
        <v>6349</v>
      </c>
      <c r="C470" s="13" t="s">
        <v>6350</v>
      </c>
      <c r="D470" s="13" t="s">
        <v>5528</v>
      </c>
      <c r="E470" s="13" t="s">
        <v>6351</v>
      </c>
      <c r="F470" s="13" t="s">
        <v>5729</v>
      </c>
      <c r="G470" s="13" t="s">
        <v>5537</v>
      </c>
      <c r="H470" s="13" t="s">
        <v>5538</v>
      </c>
      <c r="I470" s="14">
        <v>37</v>
      </c>
    </row>
    <row r="471" spans="1:9" x14ac:dyDescent="0.3">
      <c r="A471" s="16" t="s">
        <v>812</v>
      </c>
      <c r="B471" s="17" t="s">
        <v>6295</v>
      </c>
      <c r="C471" s="17" t="s">
        <v>5916</v>
      </c>
      <c r="D471" s="17" t="s">
        <v>5528</v>
      </c>
      <c r="E471" s="17" t="s">
        <v>6313</v>
      </c>
      <c r="F471" s="17" t="s">
        <v>5617</v>
      </c>
      <c r="G471" s="17" t="s">
        <v>5524</v>
      </c>
      <c r="H471" s="17" t="s">
        <v>5525</v>
      </c>
      <c r="I471" s="18">
        <v>63</v>
      </c>
    </row>
    <row r="472" spans="1:9" x14ac:dyDescent="0.3">
      <c r="A472" s="16" t="s">
        <v>1621</v>
      </c>
      <c r="B472" s="17" t="s">
        <v>6295</v>
      </c>
      <c r="C472" s="17" t="s">
        <v>6352</v>
      </c>
      <c r="D472" s="17" t="s">
        <v>5528</v>
      </c>
      <c r="E472" s="17" t="s">
        <v>6353</v>
      </c>
      <c r="F472" s="17" t="s">
        <v>5594</v>
      </c>
      <c r="G472" s="17" t="s">
        <v>5569</v>
      </c>
      <c r="H472" s="17" t="s">
        <v>5570</v>
      </c>
      <c r="I472" s="18">
        <v>67</v>
      </c>
    </row>
    <row r="473" spans="1:9" x14ac:dyDescent="0.3">
      <c r="A473" s="16" t="s">
        <v>2026</v>
      </c>
      <c r="B473" s="17" t="s">
        <v>6295</v>
      </c>
      <c r="C473" s="17" t="s">
        <v>6032</v>
      </c>
      <c r="D473" s="17" t="s">
        <v>5512</v>
      </c>
      <c r="E473" s="17" t="s">
        <v>6354</v>
      </c>
      <c r="F473" s="17" t="s">
        <v>6355</v>
      </c>
      <c r="G473" s="17" t="s">
        <v>5569</v>
      </c>
      <c r="H473" s="17" t="s">
        <v>5570</v>
      </c>
      <c r="I473" s="18">
        <v>49</v>
      </c>
    </row>
    <row r="474" spans="1:9" x14ac:dyDescent="0.3">
      <c r="A474" s="12" t="s">
        <v>713</v>
      </c>
      <c r="B474" s="13" t="s">
        <v>6295</v>
      </c>
      <c r="C474" s="13" t="s">
        <v>6356</v>
      </c>
      <c r="D474" s="13" t="s">
        <v>5512</v>
      </c>
      <c r="E474" s="13" t="s">
        <v>6357</v>
      </c>
      <c r="F474" s="13" t="s">
        <v>6358</v>
      </c>
      <c r="G474" s="13" t="s">
        <v>5515</v>
      </c>
      <c r="H474" s="13" t="s">
        <v>5516</v>
      </c>
      <c r="I474" s="14">
        <v>45</v>
      </c>
    </row>
    <row r="475" spans="1:9" x14ac:dyDescent="0.3">
      <c r="A475" s="12" t="s">
        <v>1261</v>
      </c>
      <c r="B475" s="13" t="s">
        <v>6295</v>
      </c>
      <c r="C475" s="13" t="s">
        <v>6352</v>
      </c>
      <c r="D475" s="13" t="s">
        <v>5512</v>
      </c>
      <c r="E475" s="13" t="s">
        <v>6359</v>
      </c>
      <c r="F475" s="13" t="s">
        <v>5578</v>
      </c>
      <c r="G475" s="13" t="s">
        <v>5537</v>
      </c>
      <c r="H475" s="13" t="s">
        <v>5538</v>
      </c>
      <c r="I475" s="14">
        <v>64</v>
      </c>
    </row>
    <row r="476" spans="1:9" x14ac:dyDescent="0.3">
      <c r="A476" s="12" t="s">
        <v>179</v>
      </c>
      <c r="B476" s="13" t="s">
        <v>6360</v>
      </c>
      <c r="C476" s="13" t="s">
        <v>5711</v>
      </c>
      <c r="D476" s="13" t="s">
        <v>5528</v>
      </c>
      <c r="E476" s="13" t="s">
        <v>6361</v>
      </c>
      <c r="F476" s="13" t="s">
        <v>5756</v>
      </c>
      <c r="G476" s="13" t="s">
        <v>5569</v>
      </c>
      <c r="H476" s="13" t="s">
        <v>5570</v>
      </c>
      <c r="I476" s="14">
        <v>43</v>
      </c>
    </row>
    <row r="477" spans="1:9" x14ac:dyDescent="0.3">
      <c r="A477" s="12" t="s">
        <v>773</v>
      </c>
      <c r="B477" s="13" t="s">
        <v>6360</v>
      </c>
      <c r="C477" s="13" t="s">
        <v>5711</v>
      </c>
      <c r="D477" s="13" t="s">
        <v>5521</v>
      </c>
      <c r="E477" s="13" t="s">
        <v>5583</v>
      </c>
      <c r="F477" s="13" t="s">
        <v>5536</v>
      </c>
      <c r="G477" s="13" t="s">
        <v>5537</v>
      </c>
      <c r="H477" s="13" t="s">
        <v>5538</v>
      </c>
      <c r="I477" s="14">
        <v>63</v>
      </c>
    </row>
    <row r="478" spans="1:9" x14ac:dyDescent="0.3">
      <c r="A478" s="16" t="s">
        <v>303</v>
      </c>
      <c r="B478" s="17" t="s">
        <v>6360</v>
      </c>
      <c r="C478" s="17" t="s">
        <v>5711</v>
      </c>
      <c r="D478" s="17" t="s">
        <v>5528</v>
      </c>
      <c r="E478" s="17" t="s">
        <v>5602</v>
      </c>
      <c r="F478" s="17" t="s">
        <v>5602</v>
      </c>
      <c r="G478" s="17" t="s">
        <v>5541</v>
      </c>
      <c r="H478" s="17" t="s">
        <v>5542</v>
      </c>
      <c r="I478" s="18">
        <v>67</v>
      </c>
    </row>
    <row r="479" spans="1:9" x14ac:dyDescent="0.3">
      <c r="A479" s="12" t="s">
        <v>1279</v>
      </c>
      <c r="B479" s="13" t="s">
        <v>6362</v>
      </c>
      <c r="C479" s="13" t="s">
        <v>5621</v>
      </c>
      <c r="D479" s="13" t="s">
        <v>5528</v>
      </c>
      <c r="E479" s="13" t="s">
        <v>6359</v>
      </c>
      <c r="F479" s="13" t="s">
        <v>5578</v>
      </c>
      <c r="G479" s="13" t="s">
        <v>5537</v>
      </c>
      <c r="H479" s="13" t="s">
        <v>5538</v>
      </c>
      <c r="I479" s="14">
        <v>60</v>
      </c>
    </row>
    <row r="480" spans="1:9" x14ac:dyDescent="0.3">
      <c r="A480" s="12" t="s">
        <v>544</v>
      </c>
      <c r="B480" s="13" t="s">
        <v>6363</v>
      </c>
      <c r="C480" s="13" t="s">
        <v>6364</v>
      </c>
      <c r="D480" s="13" t="s">
        <v>5528</v>
      </c>
      <c r="E480" s="13" t="s">
        <v>6088</v>
      </c>
      <c r="F480" s="13" t="s">
        <v>5594</v>
      </c>
      <c r="G480" s="13" t="s">
        <v>5569</v>
      </c>
      <c r="H480" s="13" t="s">
        <v>5570</v>
      </c>
      <c r="I480" s="14">
        <v>72</v>
      </c>
    </row>
    <row r="481" spans="1:9" x14ac:dyDescent="0.3">
      <c r="A481" s="16" t="s">
        <v>1938</v>
      </c>
      <c r="B481" s="17" t="s">
        <v>6363</v>
      </c>
      <c r="C481" s="17" t="s">
        <v>6365</v>
      </c>
      <c r="D481" s="17" t="s">
        <v>5528</v>
      </c>
      <c r="E481" s="17" t="s">
        <v>5754</v>
      </c>
      <c r="F481" s="17" t="s">
        <v>5832</v>
      </c>
      <c r="G481" s="17" t="s">
        <v>5541</v>
      </c>
      <c r="H481" s="17" t="s">
        <v>5542</v>
      </c>
      <c r="I481" s="18">
        <v>62</v>
      </c>
    </row>
    <row r="482" spans="1:9" x14ac:dyDescent="0.3">
      <c r="A482" s="12" t="s">
        <v>1132</v>
      </c>
      <c r="B482" s="13" t="s">
        <v>6363</v>
      </c>
      <c r="C482" s="13" t="s">
        <v>6364</v>
      </c>
      <c r="D482" s="13" t="s">
        <v>5521</v>
      </c>
      <c r="E482" s="13" t="s">
        <v>5990</v>
      </c>
      <c r="F482" s="13" t="s">
        <v>5530</v>
      </c>
      <c r="G482" s="13" t="s">
        <v>5515</v>
      </c>
      <c r="H482" s="13" t="s">
        <v>5516</v>
      </c>
      <c r="I482" s="14">
        <v>40</v>
      </c>
    </row>
    <row r="483" spans="1:9" x14ac:dyDescent="0.3">
      <c r="A483" s="16" t="s">
        <v>524</v>
      </c>
      <c r="B483" s="17" t="s">
        <v>6363</v>
      </c>
      <c r="C483" s="17" t="s">
        <v>6365</v>
      </c>
      <c r="D483" s="17" t="s">
        <v>5521</v>
      </c>
      <c r="E483" s="17" t="s">
        <v>5551</v>
      </c>
      <c r="F483" s="17" t="s">
        <v>5552</v>
      </c>
      <c r="G483" s="17" t="s">
        <v>5524</v>
      </c>
      <c r="H483" s="17" t="s">
        <v>5525</v>
      </c>
      <c r="I483" s="18">
        <v>45</v>
      </c>
    </row>
    <row r="484" spans="1:9" x14ac:dyDescent="0.3">
      <c r="A484" s="16" t="s">
        <v>127</v>
      </c>
      <c r="B484" s="17" t="s">
        <v>6366</v>
      </c>
      <c r="C484" s="17" t="s">
        <v>6367</v>
      </c>
      <c r="D484" s="17" t="s">
        <v>5528</v>
      </c>
      <c r="E484" s="17" t="s">
        <v>6368</v>
      </c>
      <c r="F484" s="17" t="s">
        <v>5729</v>
      </c>
      <c r="G484" s="17" t="s">
        <v>5537</v>
      </c>
      <c r="H484" s="17" t="s">
        <v>5538</v>
      </c>
      <c r="I484" s="18">
        <v>67</v>
      </c>
    </row>
    <row r="485" spans="1:9" x14ac:dyDescent="0.3">
      <c r="A485" s="16" t="s">
        <v>162</v>
      </c>
      <c r="B485" s="17" t="s">
        <v>6366</v>
      </c>
      <c r="C485" s="17" t="s">
        <v>6367</v>
      </c>
      <c r="D485" s="17" t="s">
        <v>5528</v>
      </c>
      <c r="E485" s="17" t="s">
        <v>5606</v>
      </c>
      <c r="F485" s="17" t="s">
        <v>5607</v>
      </c>
      <c r="G485" s="17" t="s">
        <v>5524</v>
      </c>
      <c r="H485" s="17" t="s">
        <v>5525</v>
      </c>
      <c r="I485" s="18">
        <v>47</v>
      </c>
    </row>
    <row r="486" spans="1:9" x14ac:dyDescent="0.3">
      <c r="A486" s="16" t="s">
        <v>535</v>
      </c>
      <c r="B486" s="17" t="s">
        <v>6369</v>
      </c>
      <c r="C486" s="17" t="s">
        <v>5917</v>
      </c>
      <c r="D486" s="17" t="s">
        <v>5528</v>
      </c>
      <c r="E486" s="17" t="s">
        <v>6370</v>
      </c>
      <c r="F486" s="17" t="s">
        <v>5548</v>
      </c>
      <c r="G486" s="17" t="s">
        <v>5537</v>
      </c>
      <c r="H486" s="17" t="s">
        <v>5538</v>
      </c>
      <c r="I486" s="18">
        <v>62</v>
      </c>
    </row>
    <row r="487" spans="1:9" x14ac:dyDescent="0.3">
      <c r="A487" s="16" t="s">
        <v>888</v>
      </c>
      <c r="B487" s="17" t="s">
        <v>6369</v>
      </c>
      <c r="C487" s="17" t="s">
        <v>6050</v>
      </c>
      <c r="D487" s="17" t="s">
        <v>5528</v>
      </c>
      <c r="E487" s="17" t="s">
        <v>5600</v>
      </c>
      <c r="F487" s="17" t="s">
        <v>5601</v>
      </c>
      <c r="G487" s="17" t="s">
        <v>5569</v>
      </c>
      <c r="H487" s="17" t="s">
        <v>5570</v>
      </c>
      <c r="I487" s="18">
        <v>77</v>
      </c>
    </row>
    <row r="488" spans="1:9" x14ac:dyDescent="0.3">
      <c r="A488" s="12" t="s">
        <v>65</v>
      </c>
      <c r="B488" s="13" t="s">
        <v>6371</v>
      </c>
      <c r="C488" s="13" t="s">
        <v>6372</v>
      </c>
      <c r="D488" s="13" t="s">
        <v>5521</v>
      </c>
      <c r="E488" s="13" t="s">
        <v>5629</v>
      </c>
      <c r="F488" s="13" t="s">
        <v>5625</v>
      </c>
      <c r="G488" s="13" t="s">
        <v>5524</v>
      </c>
      <c r="H488" s="13" t="s">
        <v>5525</v>
      </c>
      <c r="I488" s="14">
        <v>55</v>
      </c>
    </row>
    <row r="489" spans="1:9" x14ac:dyDescent="0.3">
      <c r="A489" s="16" t="s">
        <v>730</v>
      </c>
      <c r="B489" s="17" t="s">
        <v>5625</v>
      </c>
      <c r="C489" s="17" t="s">
        <v>6373</v>
      </c>
      <c r="D489" s="17" t="s">
        <v>5512</v>
      </c>
      <c r="E489" s="17" t="s">
        <v>5660</v>
      </c>
      <c r="F489" s="17" t="s">
        <v>5561</v>
      </c>
      <c r="G489" s="17" t="s">
        <v>5524</v>
      </c>
      <c r="H489" s="17" t="s">
        <v>5525</v>
      </c>
      <c r="I489" s="18">
        <v>28</v>
      </c>
    </row>
    <row r="490" spans="1:9" x14ac:dyDescent="0.3">
      <c r="A490" s="12" t="s">
        <v>661</v>
      </c>
      <c r="B490" s="13" t="s">
        <v>5625</v>
      </c>
      <c r="C490" s="13" t="s">
        <v>6373</v>
      </c>
      <c r="D490" s="13" t="s">
        <v>5521</v>
      </c>
      <c r="E490" s="13" t="s">
        <v>5551</v>
      </c>
      <c r="F490" s="13" t="s">
        <v>5552</v>
      </c>
      <c r="G490" s="13" t="s">
        <v>5524</v>
      </c>
      <c r="H490" s="13" t="s">
        <v>5525</v>
      </c>
      <c r="I490" s="14">
        <v>55</v>
      </c>
    </row>
    <row r="491" spans="1:9" x14ac:dyDescent="0.3">
      <c r="A491" s="12" t="s">
        <v>222</v>
      </c>
      <c r="B491" s="13" t="s">
        <v>5625</v>
      </c>
      <c r="C491" s="13" t="s">
        <v>5844</v>
      </c>
      <c r="D491" s="13" t="s">
        <v>5521</v>
      </c>
      <c r="E491" s="13" t="s">
        <v>5571</v>
      </c>
      <c r="F491" s="13" t="s">
        <v>5571</v>
      </c>
      <c r="G491" s="13" t="s">
        <v>5515</v>
      </c>
      <c r="H491" s="13" t="s">
        <v>5516</v>
      </c>
      <c r="I491" s="14">
        <v>54</v>
      </c>
    </row>
    <row r="492" spans="1:9" x14ac:dyDescent="0.3">
      <c r="A492" s="12" t="s">
        <v>136</v>
      </c>
      <c r="B492" s="13" t="s">
        <v>5625</v>
      </c>
      <c r="C492" s="13" t="s">
        <v>6374</v>
      </c>
      <c r="D492" s="13" t="s">
        <v>5512</v>
      </c>
      <c r="E492" s="13" t="s">
        <v>6354</v>
      </c>
      <c r="F492" s="13" t="s">
        <v>6355</v>
      </c>
      <c r="G492" s="13" t="s">
        <v>5569</v>
      </c>
      <c r="H492" s="13" t="s">
        <v>5570</v>
      </c>
      <c r="I492" s="14">
        <v>76</v>
      </c>
    </row>
    <row r="493" spans="1:9" x14ac:dyDescent="0.3">
      <c r="A493" s="16" t="s">
        <v>977</v>
      </c>
      <c r="B493" s="17" t="s">
        <v>5625</v>
      </c>
      <c r="C493" s="17" t="s">
        <v>6373</v>
      </c>
      <c r="D493" s="17" t="s">
        <v>5528</v>
      </c>
      <c r="E493" s="17" t="s">
        <v>5950</v>
      </c>
      <c r="F493" s="17" t="s">
        <v>5694</v>
      </c>
      <c r="G493" s="17" t="s">
        <v>5569</v>
      </c>
      <c r="H493" s="17" t="s">
        <v>5570</v>
      </c>
      <c r="I493" s="18">
        <v>69</v>
      </c>
    </row>
    <row r="494" spans="1:9" x14ac:dyDescent="0.3">
      <c r="A494" s="16" t="s">
        <v>675</v>
      </c>
      <c r="B494" s="17" t="s">
        <v>6375</v>
      </c>
      <c r="C494" s="17" t="s">
        <v>6376</v>
      </c>
      <c r="D494" s="17" t="s">
        <v>5528</v>
      </c>
      <c r="E494" s="17" t="s">
        <v>5586</v>
      </c>
      <c r="F494" s="17" t="s">
        <v>5586</v>
      </c>
      <c r="G494" s="17" t="s">
        <v>5515</v>
      </c>
      <c r="H494" s="17" t="s">
        <v>5516</v>
      </c>
      <c r="I494" s="18">
        <v>67</v>
      </c>
    </row>
    <row r="495" spans="1:9" x14ac:dyDescent="0.3">
      <c r="A495" s="16" t="s">
        <v>1221</v>
      </c>
      <c r="B495" s="17" t="s">
        <v>6375</v>
      </c>
      <c r="C495" s="17" t="s">
        <v>5875</v>
      </c>
      <c r="D495" s="17" t="s">
        <v>5512</v>
      </c>
      <c r="E495" s="17" t="s">
        <v>5687</v>
      </c>
      <c r="F495" s="17" t="s">
        <v>5578</v>
      </c>
      <c r="G495" s="17" t="s">
        <v>5537</v>
      </c>
      <c r="H495" s="17" t="s">
        <v>5538</v>
      </c>
      <c r="I495" s="18">
        <v>64</v>
      </c>
    </row>
    <row r="496" spans="1:9" x14ac:dyDescent="0.3">
      <c r="A496" s="12" t="s">
        <v>1319</v>
      </c>
      <c r="B496" s="13" t="s">
        <v>6375</v>
      </c>
      <c r="C496" s="13" t="s">
        <v>6202</v>
      </c>
      <c r="D496" s="13" t="s">
        <v>5528</v>
      </c>
      <c r="E496" s="13" t="s">
        <v>6377</v>
      </c>
      <c r="F496" s="13" t="s">
        <v>5565</v>
      </c>
      <c r="G496" s="13" t="s">
        <v>5537</v>
      </c>
      <c r="H496" s="13" t="s">
        <v>5538</v>
      </c>
      <c r="I496" s="14">
        <v>30</v>
      </c>
    </row>
    <row r="497" spans="1:9" x14ac:dyDescent="0.3">
      <c r="A497" s="16" t="s">
        <v>1043</v>
      </c>
      <c r="B497" s="17" t="s">
        <v>6378</v>
      </c>
      <c r="C497" s="17" t="s">
        <v>6151</v>
      </c>
      <c r="D497" s="17" t="s">
        <v>5528</v>
      </c>
      <c r="E497" s="17" t="s">
        <v>6110</v>
      </c>
      <c r="F497" s="17" t="s">
        <v>6111</v>
      </c>
      <c r="G497" s="17" t="s">
        <v>5541</v>
      </c>
      <c r="H497" s="17" t="s">
        <v>5542</v>
      </c>
      <c r="I497" s="18">
        <v>42</v>
      </c>
    </row>
    <row r="498" spans="1:9" x14ac:dyDescent="0.3">
      <c r="A498" s="12" t="s">
        <v>291</v>
      </c>
      <c r="B498" s="13" t="s">
        <v>6379</v>
      </c>
      <c r="C498" s="13" t="s">
        <v>6372</v>
      </c>
      <c r="D498" s="13" t="s">
        <v>5521</v>
      </c>
      <c r="E498" s="13" t="s">
        <v>6380</v>
      </c>
      <c r="F498" s="13" t="s">
        <v>5729</v>
      </c>
      <c r="G498" s="13" t="s">
        <v>5537</v>
      </c>
      <c r="H498" s="13" t="s">
        <v>5538</v>
      </c>
      <c r="I498" s="14">
        <v>72</v>
      </c>
    </row>
    <row r="499" spans="1:9" x14ac:dyDescent="0.3">
      <c r="A499" s="16" t="s">
        <v>278</v>
      </c>
      <c r="B499" s="17" t="s">
        <v>6379</v>
      </c>
      <c r="C499" s="17" t="s">
        <v>6372</v>
      </c>
      <c r="D499" s="17" t="s">
        <v>5512</v>
      </c>
      <c r="E499" s="17" t="s">
        <v>6381</v>
      </c>
      <c r="F499" s="17" t="s">
        <v>5548</v>
      </c>
      <c r="G499" s="17" t="s">
        <v>5537</v>
      </c>
      <c r="H499" s="17" t="s">
        <v>5538</v>
      </c>
      <c r="I499" s="18">
        <v>77</v>
      </c>
    </row>
    <row r="500" spans="1:9" x14ac:dyDescent="0.3">
      <c r="A500" s="16" t="s">
        <v>892</v>
      </c>
      <c r="B500" s="17" t="s">
        <v>6382</v>
      </c>
      <c r="C500" s="17" t="s">
        <v>6383</v>
      </c>
      <c r="D500" s="17" t="s">
        <v>5521</v>
      </c>
      <c r="E500" s="17" t="s">
        <v>6384</v>
      </c>
      <c r="F500" s="17" t="s">
        <v>5651</v>
      </c>
      <c r="G500" s="17" t="s">
        <v>5537</v>
      </c>
      <c r="H500" s="17" t="s">
        <v>5538</v>
      </c>
      <c r="I500" s="18">
        <v>52</v>
      </c>
    </row>
    <row r="501" spans="1:9" x14ac:dyDescent="0.3">
      <c r="A501" s="19" t="s">
        <v>321</v>
      </c>
      <c r="B501" s="20" t="s">
        <v>6382</v>
      </c>
      <c r="C501" s="20" t="s">
        <v>6383</v>
      </c>
      <c r="D501" s="20" t="s">
        <v>5512</v>
      </c>
      <c r="E501" s="20" t="s">
        <v>6385</v>
      </c>
      <c r="F501" s="20" t="s">
        <v>5530</v>
      </c>
      <c r="G501" s="20" t="s">
        <v>5515</v>
      </c>
      <c r="H501" s="20" t="s">
        <v>5516</v>
      </c>
      <c r="I501" s="21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9E8CA-0C90-442C-904B-03491E6A2507}">
  <dimension ref="A1:E169"/>
  <sheetViews>
    <sheetView workbookViewId="0">
      <selection activeCell="C15" sqref="C15"/>
    </sheetView>
  </sheetViews>
  <sheetFormatPr defaultRowHeight="15.6" x14ac:dyDescent="0.3"/>
  <cols>
    <col min="1" max="1" width="46.109375" style="30" customWidth="1"/>
    <col min="2" max="4" width="21.109375" style="30" customWidth="1"/>
    <col min="5" max="5" width="46.109375" style="30" customWidth="1"/>
  </cols>
  <sheetData>
    <row r="1" spans="1:5" x14ac:dyDescent="0.3">
      <c r="A1" s="22" t="s">
        <v>12</v>
      </c>
      <c r="B1" s="23" t="s">
        <v>6386</v>
      </c>
      <c r="C1" s="23" t="s">
        <v>9</v>
      </c>
      <c r="D1" s="23" t="s">
        <v>11</v>
      </c>
      <c r="E1" s="22" t="s">
        <v>12</v>
      </c>
    </row>
    <row r="2" spans="1:5" ht="14.4" x14ac:dyDescent="0.3">
      <c r="A2" s="24" t="s">
        <v>6387</v>
      </c>
      <c r="B2" s="25" t="s">
        <v>6388</v>
      </c>
      <c r="C2" s="25" t="s">
        <v>35</v>
      </c>
      <c r="D2" s="25" t="s">
        <v>6389</v>
      </c>
      <c r="E2" s="24" t="s">
        <v>6387</v>
      </c>
    </row>
    <row r="3" spans="1:5" ht="14.4" x14ac:dyDescent="0.3">
      <c r="A3" s="26" t="s">
        <v>6390</v>
      </c>
      <c r="B3" s="27" t="s">
        <v>1390</v>
      </c>
      <c r="C3" s="27" t="s">
        <v>28</v>
      </c>
      <c r="D3" s="27" t="s">
        <v>6391</v>
      </c>
      <c r="E3" s="26" t="s">
        <v>6390</v>
      </c>
    </row>
    <row r="4" spans="1:5" ht="14.4" x14ac:dyDescent="0.3">
      <c r="A4" s="24" t="s">
        <v>6392</v>
      </c>
      <c r="B4" s="25" t="s">
        <v>186</v>
      </c>
      <c r="C4" s="25" t="s">
        <v>35</v>
      </c>
      <c r="D4" s="25" t="s">
        <v>6393</v>
      </c>
      <c r="E4" s="24" t="s">
        <v>6392</v>
      </c>
    </row>
    <row r="5" spans="1:5" ht="14.4" x14ac:dyDescent="0.3">
      <c r="A5" s="26" t="s">
        <v>6394</v>
      </c>
      <c r="B5" s="27" t="s">
        <v>6395</v>
      </c>
      <c r="C5" s="27" t="s">
        <v>6396</v>
      </c>
      <c r="D5" s="27" t="s">
        <v>6397</v>
      </c>
      <c r="E5" s="26" t="s">
        <v>6394</v>
      </c>
    </row>
    <row r="6" spans="1:5" ht="14.4" x14ac:dyDescent="0.3">
      <c r="A6" s="24" t="s">
        <v>6398</v>
      </c>
      <c r="B6" s="25" t="s">
        <v>424</v>
      </c>
      <c r="C6" s="25" t="s">
        <v>6396</v>
      </c>
      <c r="D6" s="25" t="s">
        <v>6397</v>
      </c>
      <c r="E6" s="24" t="s">
        <v>6398</v>
      </c>
    </row>
    <row r="7" spans="1:5" ht="14.4" x14ac:dyDescent="0.3">
      <c r="A7" s="26" t="s">
        <v>6399</v>
      </c>
      <c r="B7" s="27" t="s">
        <v>443</v>
      </c>
      <c r="C7" s="27" t="s">
        <v>6396</v>
      </c>
      <c r="D7" s="27" t="s">
        <v>6400</v>
      </c>
      <c r="E7" s="26" t="s">
        <v>6399</v>
      </c>
    </row>
    <row r="8" spans="1:5" ht="14.4" x14ac:dyDescent="0.3">
      <c r="A8" s="24" t="s">
        <v>6401</v>
      </c>
      <c r="B8" s="25" t="s">
        <v>96</v>
      </c>
      <c r="C8" s="25" t="s">
        <v>35</v>
      </c>
      <c r="D8" s="25" t="s">
        <v>6402</v>
      </c>
      <c r="E8" s="24" t="s">
        <v>6401</v>
      </c>
    </row>
    <row r="9" spans="1:5" ht="14.4" x14ac:dyDescent="0.3">
      <c r="A9" s="26" t="s">
        <v>6403</v>
      </c>
      <c r="B9" s="27" t="s">
        <v>32</v>
      </c>
      <c r="C9" s="27" t="s">
        <v>35</v>
      </c>
      <c r="D9" s="27" t="s">
        <v>6402</v>
      </c>
      <c r="E9" s="26" t="s">
        <v>6403</v>
      </c>
    </row>
    <row r="10" spans="1:5" ht="14.4" x14ac:dyDescent="0.3">
      <c r="A10" s="24" t="s">
        <v>6404</v>
      </c>
      <c r="B10" s="25" t="s">
        <v>280</v>
      </c>
      <c r="C10" s="25" t="s">
        <v>28</v>
      </c>
      <c r="D10" s="25" t="s">
        <v>6405</v>
      </c>
      <c r="E10" s="24" t="s">
        <v>6404</v>
      </c>
    </row>
    <row r="11" spans="1:5" ht="14.4" x14ac:dyDescent="0.3">
      <c r="A11" s="26" t="s">
        <v>6406</v>
      </c>
      <c r="B11" s="27" t="s">
        <v>83</v>
      </c>
      <c r="C11" s="27" t="s">
        <v>28</v>
      </c>
      <c r="D11" s="27" t="s">
        <v>6405</v>
      </c>
      <c r="E11" s="26" t="s">
        <v>6406</v>
      </c>
    </row>
    <row r="12" spans="1:5" ht="14.4" x14ac:dyDescent="0.3">
      <c r="A12" s="24" t="s">
        <v>6407</v>
      </c>
      <c r="B12" s="25" t="s">
        <v>448</v>
      </c>
      <c r="C12" s="25" t="s">
        <v>6396</v>
      </c>
      <c r="D12" s="25" t="s">
        <v>6400</v>
      </c>
      <c r="E12" s="24" t="s">
        <v>6407</v>
      </c>
    </row>
    <row r="13" spans="1:5" ht="14.4" x14ac:dyDescent="0.3">
      <c r="A13" s="26" t="s">
        <v>6408</v>
      </c>
      <c r="B13" s="27" t="s">
        <v>401</v>
      </c>
      <c r="C13" s="27" t="s">
        <v>28</v>
      </c>
      <c r="D13" s="27" t="s">
        <v>6409</v>
      </c>
      <c r="E13" s="26" t="s">
        <v>6408</v>
      </c>
    </row>
    <row r="14" spans="1:5" ht="14.4" x14ac:dyDescent="0.3">
      <c r="A14" s="24" t="s">
        <v>6410</v>
      </c>
      <c r="B14" s="25" t="s">
        <v>56</v>
      </c>
      <c r="C14" s="25" t="s">
        <v>35</v>
      </c>
      <c r="D14" s="25" t="s">
        <v>6393</v>
      </c>
      <c r="E14" s="24" t="s">
        <v>6410</v>
      </c>
    </row>
    <row r="15" spans="1:5" ht="14.4" x14ac:dyDescent="0.3">
      <c r="A15" s="26" t="s">
        <v>6411</v>
      </c>
      <c r="B15" s="27" t="s">
        <v>234</v>
      </c>
      <c r="C15" s="27" t="s">
        <v>28</v>
      </c>
      <c r="D15" s="27" t="s">
        <v>6405</v>
      </c>
      <c r="E15" s="26" t="s">
        <v>6411</v>
      </c>
    </row>
    <row r="16" spans="1:5" ht="14.4" x14ac:dyDescent="0.3">
      <c r="A16" s="24" t="s">
        <v>6412</v>
      </c>
      <c r="B16" s="25" t="s">
        <v>835</v>
      </c>
      <c r="C16" s="25" t="s">
        <v>35</v>
      </c>
      <c r="D16" s="25" t="s">
        <v>6413</v>
      </c>
      <c r="E16" s="24" t="s">
        <v>6412</v>
      </c>
    </row>
    <row r="17" spans="1:5" ht="14.4" x14ac:dyDescent="0.3">
      <c r="A17" s="26" t="s">
        <v>6414</v>
      </c>
      <c r="B17" s="27" t="s">
        <v>545</v>
      </c>
      <c r="C17" s="27" t="s">
        <v>35</v>
      </c>
      <c r="D17" s="27" t="s">
        <v>6413</v>
      </c>
      <c r="E17" s="26" t="s">
        <v>6414</v>
      </c>
    </row>
    <row r="18" spans="1:5" ht="14.4" x14ac:dyDescent="0.3">
      <c r="A18" s="24" t="s">
        <v>6415</v>
      </c>
      <c r="B18" s="25" t="s">
        <v>325</v>
      </c>
      <c r="C18" s="25" t="s">
        <v>35</v>
      </c>
      <c r="D18" s="25" t="s">
        <v>6413</v>
      </c>
      <c r="E18" s="24" t="s">
        <v>6415</v>
      </c>
    </row>
    <row r="19" spans="1:5" ht="14.4" x14ac:dyDescent="0.3">
      <c r="A19" s="26" t="s">
        <v>6416</v>
      </c>
      <c r="B19" s="27" t="s">
        <v>255</v>
      </c>
      <c r="C19" s="27" t="s">
        <v>6396</v>
      </c>
      <c r="D19" s="27" t="s">
        <v>6397</v>
      </c>
      <c r="E19" s="26" t="s">
        <v>6416</v>
      </c>
    </row>
    <row r="20" spans="1:5" ht="14.4" x14ac:dyDescent="0.3">
      <c r="A20" s="24" t="s">
        <v>6417</v>
      </c>
      <c r="B20" s="25" t="s">
        <v>441</v>
      </c>
      <c r="C20" s="25" t="s">
        <v>35</v>
      </c>
      <c r="D20" s="25" t="s">
        <v>6389</v>
      </c>
      <c r="E20" s="24" t="s">
        <v>6417</v>
      </c>
    </row>
    <row r="21" spans="1:5" ht="14.4" x14ac:dyDescent="0.3">
      <c r="A21" s="26" t="s">
        <v>6418</v>
      </c>
      <c r="B21" s="27" t="s">
        <v>1000</v>
      </c>
      <c r="C21" s="27" t="s">
        <v>6396</v>
      </c>
      <c r="D21" s="27" t="s">
        <v>5614</v>
      </c>
      <c r="E21" s="26" t="s">
        <v>6418</v>
      </c>
    </row>
    <row r="22" spans="1:5" ht="14.4" x14ac:dyDescent="0.3">
      <c r="A22" s="24" t="s">
        <v>6419</v>
      </c>
      <c r="B22" s="25" t="s">
        <v>466</v>
      </c>
      <c r="C22" s="25" t="s">
        <v>35</v>
      </c>
      <c r="D22" s="25" t="s">
        <v>6389</v>
      </c>
      <c r="E22" s="24" t="s">
        <v>6419</v>
      </c>
    </row>
    <row r="23" spans="1:5" ht="14.4" x14ac:dyDescent="0.3">
      <c r="A23" s="26" t="s">
        <v>6420</v>
      </c>
      <c r="B23" s="27" t="s">
        <v>407</v>
      </c>
      <c r="C23" s="27" t="s">
        <v>28</v>
      </c>
      <c r="D23" s="27" t="s">
        <v>6391</v>
      </c>
      <c r="E23" s="26" t="s">
        <v>6420</v>
      </c>
    </row>
    <row r="24" spans="1:5" ht="14.4" x14ac:dyDescent="0.3">
      <c r="A24" s="24" t="s">
        <v>6421</v>
      </c>
      <c r="B24" s="25" t="s">
        <v>121</v>
      </c>
      <c r="C24" s="25" t="s">
        <v>28</v>
      </c>
      <c r="D24" s="25" t="s">
        <v>6391</v>
      </c>
      <c r="E24" s="24" t="s">
        <v>6421</v>
      </c>
    </row>
    <row r="25" spans="1:5" ht="14.4" x14ac:dyDescent="0.3">
      <c r="A25" s="26" t="s">
        <v>6422</v>
      </c>
      <c r="B25" s="27" t="s">
        <v>563</v>
      </c>
      <c r="C25" s="27" t="s">
        <v>35</v>
      </c>
      <c r="D25" s="27" t="s">
        <v>6402</v>
      </c>
      <c r="E25" s="26" t="s">
        <v>6422</v>
      </c>
    </row>
    <row r="26" spans="1:5" ht="14.4" x14ac:dyDescent="0.3">
      <c r="A26" s="24" t="s">
        <v>6423</v>
      </c>
      <c r="B26" s="25" t="s">
        <v>361</v>
      </c>
      <c r="C26" s="25" t="s">
        <v>35</v>
      </c>
      <c r="D26" s="25" t="s">
        <v>6402</v>
      </c>
      <c r="E26" s="24" t="s">
        <v>6423</v>
      </c>
    </row>
    <row r="27" spans="1:5" ht="14.4" x14ac:dyDescent="0.3">
      <c r="A27" s="26" t="s">
        <v>6424</v>
      </c>
      <c r="B27" s="27" t="s">
        <v>532</v>
      </c>
      <c r="C27" s="27" t="s">
        <v>6396</v>
      </c>
      <c r="D27" s="27" t="s">
        <v>6397</v>
      </c>
      <c r="E27" s="26" t="s">
        <v>6424</v>
      </c>
    </row>
    <row r="28" spans="1:5" ht="14.4" x14ac:dyDescent="0.3">
      <c r="A28" s="24" t="s">
        <v>6425</v>
      </c>
      <c r="B28" s="25" t="s">
        <v>398</v>
      </c>
      <c r="C28" s="25" t="s">
        <v>6396</v>
      </c>
      <c r="D28" s="25" t="s">
        <v>5614</v>
      </c>
      <c r="E28" s="24" t="s">
        <v>6425</v>
      </c>
    </row>
    <row r="29" spans="1:5" ht="14.4" x14ac:dyDescent="0.3">
      <c r="A29" s="26" t="s">
        <v>6426</v>
      </c>
      <c r="B29" s="27" t="s">
        <v>155</v>
      </c>
      <c r="C29" s="27" t="s">
        <v>6396</v>
      </c>
      <c r="D29" s="27" t="s">
        <v>6400</v>
      </c>
      <c r="E29" s="26" t="s">
        <v>6426</v>
      </c>
    </row>
    <row r="30" spans="1:5" ht="14.4" x14ac:dyDescent="0.3">
      <c r="A30" s="24" t="s">
        <v>6427</v>
      </c>
      <c r="B30" s="25" t="s">
        <v>245</v>
      </c>
      <c r="C30" s="25" t="s">
        <v>6396</v>
      </c>
      <c r="D30" s="25" t="s">
        <v>6400</v>
      </c>
      <c r="E30" s="24" t="s">
        <v>6427</v>
      </c>
    </row>
    <row r="31" spans="1:5" ht="14.4" x14ac:dyDescent="0.3">
      <c r="A31" s="26" t="s">
        <v>6428</v>
      </c>
      <c r="B31" s="27" t="s">
        <v>45</v>
      </c>
      <c r="C31" s="27" t="s">
        <v>35</v>
      </c>
      <c r="D31" s="27" t="s">
        <v>6402</v>
      </c>
      <c r="E31" s="26" t="s">
        <v>6428</v>
      </c>
    </row>
    <row r="32" spans="1:5" ht="14.4" x14ac:dyDescent="0.3">
      <c r="A32" s="24" t="s">
        <v>6429</v>
      </c>
      <c r="B32" s="25" t="s">
        <v>859</v>
      </c>
      <c r="C32" s="25" t="s">
        <v>28</v>
      </c>
      <c r="D32" s="25" t="s">
        <v>6409</v>
      </c>
      <c r="E32" s="24" t="s">
        <v>6429</v>
      </c>
    </row>
    <row r="33" spans="1:5" ht="14.4" x14ac:dyDescent="0.3">
      <c r="A33" s="26" t="s">
        <v>6430</v>
      </c>
      <c r="B33" s="27" t="s">
        <v>316</v>
      </c>
      <c r="C33" s="27" t="s">
        <v>35</v>
      </c>
      <c r="D33" s="27" t="s">
        <v>6393</v>
      </c>
      <c r="E33" s="26" t="s">
        <v>6430</v>
      </c>
    </row>
    <row r="34" spans="1:5" ht="14.4" x14ac:dyDescent="0.3">
      <c r="A34" s="24" t="s">
        <v>6431</v>
      </c>
      <c r="B34" s="25" t="s">
        <v>514</v>
      </c>
      <c r="C34" s="25" t="s">
        <v>35</v>
      </c>
      <c r="D34" s="25" t="s">
        <v>6393</v>
      </c>
      <c r="E34" s="24" t="s">
        <v>6431</v>
      </c>
    </row>
    <row r="35" spans="1:5" ht="14.4" x14ac:dyDescent="0.3">
      <c r="A35" s="26" t="s">
        <v>6432</v>
      </c>
      <c r="B35" s="27" t="s">
        <v>668</v>
      </c>
      <c r="C35" s="27" t="s">
        <v>35</v>
      </c>
      <c r="D35" s="27" t="s">
        <v>6389</v>
      </c>
      <c r="E35" s="26" t="s">
        <v>6432</v>
      </c>
    </row>
    <row r="36" spans="1:5" ht="14.4" x14ac:dyDescent="0.3">
      <c r="A36" s="24" t="s">
        <v>6433</v>
      </c>
      <c r="B36" s="25" t="s">
        <v>336</v>
      </c>
      <c r="C36" s="25" t="s">
        <v>35</v>
      </c>
      <c r="D36" s="25" t="s">
        <v>6389</v>
      </c>
      <c r="E36" s="24" t="s">
        <v>6433</v>
      </c>
    </row>
    <row r="37" spans="1:5" ht="14.4" x14ac:dyDescent="0.3">
      <c r="A37" s="26" t="s">
        <v>6433</v>
      </c>
      <c r="B37" s="27" t="s">
        <v>80</v>
      </c>
      <c r="C37" s="27" t="s">
        <v>35</v>
      </c>
      <c r="D37" s="27" t="s">
        <v>6389</v>
      </c>
      <c r="E37" s="26" t="s">
        <v>6433</v>
      </c>
    </row>
    <row r="38" spans="1:5" ht="14.4" x14ac:dyDescent="0.3">
      <c r="A38" s="24" t="s">
        <v>6434</v>
      </c>
      <c r="B38" s="25" t="s">
        <v>193</v>
      </c>
      <c r="C38" s="25" t="s">
        <v>6396</v>
      </c>
      <c r="D38" s="25" t="s">
        <v>5614</v>
      </c>
      <c r="E38" s="24" t="s">
        <v>6434</v>
      </c>
    </row>
    <row r="39" spans="1:5" ht="14.4" x14ac:dyDescent="0.3">
      <c r="A39" s="26" t="s">
        <v>6435</v>
      </c>
      <c r="B39" s="27" t="s">
        <v>313</v>
      </c>
      <c r="C39" s="27" t="s">
        <v>35</v>
      </c>
      <c r="D39" s="27" t="s">
        <v>6413</v>
      </c>
      <c r="E39" s="26" t="s">
        <v>6435</v>
      </c>
    </row>
    <row r="40" spans="1:5" ht="14.4" x14ac:dyDescent="0.3">
      <c r="A40" s="24" t="s">
        <v>6436</v>
      </c>
      <c r="B40" s="25" t="s">
        <v>538</v>
      </c>
      <c r="C40" s="25" t="s">
        <v>35</v>
      </c>
      <c r="D40" s="25" t="s">
        <v>6413</v>
      </c>
      <c r="E40" s="24" t="s">
        <v>6436</v>
      </c>
    </row>
    <row r="41" spans="1:5" ht="14.4" x14ac:dyDescent="0.3">
      <c r="A41" s="26" t="s">
        <v>6437</v>
      </c>
      <c r="B41" s="27" t="s">
        <v>214</v>
      </c>
      <c r="C41" s="27" t="s">
        <v>35</v>
      </c>
      <c r="D41" s="27" t="s">
        <v>6402</v>
      </c>
      <c r="E41" s="26" t="s">
        <v>6437</v>
      </c>
    </row>
    <row r="42" spans="1:5" ht="14.4" x14ac:dyDescent="0.3">
      <c r="A42" s="24" t="s">
        <v>6438</v>
      </c>
      <c r="B42" s="25" t="s">
        <v>761</v>
      </c>
      <c r="C42" s="25" t="s">
        <v>35</v>
      </c>
      <c r="D42" s="25" t="s">
        <v>6402</v>
      </c>
      <c r="E42" s="24" t="s">
        <v>6438</v>
      </c>
    </row>
    <row r="43" spans="1:5" ht="14.4" x14ac:dyDescent="0.3">
      <c r="A43" s="26" t="s">
        <v>6439</v>
      </c>
      <c r="B43" s="27" t="s">
        <v>196</v>
      </c>
      <c r="C43" s="27" t="s">
        <v>6396</v>
      </c>
      <c r="D43" s="27" t="s">
        <v>6440</v>
      </c>
      <c r="E43" s="26" t="s">
        <v>6439</v>
      </c>
    </row>
    <row r="44" spans="1:5" ht="14.4" x14ac:dyDescent="0.3">
      <c r="A44" s="24" t="s">
        <v>6441</v>
      </c>
      <c r="B44" s="25" t="s">
        <v>217</v>
      </c>
      <c r="C44" s="25" t="s">
        <v>6396</v>
      </c>
      <c r="D44" s="25" t="s">
        <v>6440</v>
      </c>
      <c r="E44" s="24" t="s">
        <v>6441</v>
      </c>
    </row>
    <row r="45" spans="1:5" ht="14.4" x14ac:dyDescent="0.3">
      <c r="A45" s="26" t="s">
        <v>6442</v>
      </c>
      <c r="B45" s="27" t="s">
        <v>435</v>
      </c>
      <c r="C45" s="27" t="s">
        <v>35</v>
      </c>
      <c r="D45" s="27" t="s">
        <v>6393</v>
      </c>
      <c r="E45" s="26" t="s">
        <v>6442</v>
      </c>
    </row>
    <row r="46" spans="1:5" ht="14.4" x14ac:dyDescent="0.3">
      <c r="A46" s="24" t="s">
        <v>6442</v>
      </c>
      <c r="B46" s="25" t="s">
        <v>59</v>
      </c>
      <c r="C46" s="25" t="s">
        <v>35</v>
      </c>
      <c r="D46" s="25" t="s">
        <v>6393</v>
      </c>
      <c r="E46" s="24" t="s">
        <v>6442</v>
      </c>
    </row>
    <row r="47" spans="1:5" ht="14.4" x14ac:dyDescent="0.3">
      <c r="A47" s="26" t="s">
        <v>6443</v>
      </c>
      <c r="B47" s="27" t="s">
        <v>699</v>
      </c>
      <c r="C47" s="27" t="s">
        <v>35</v>
      </c>
      <c r="D47" s="27" t="s">
        <v>6393</v>
      </c>
      <c r="E47" s="26" t="s">
        <v>6443</v>
      </c>
    </row>
    <row r="48" spans="1:5" ht="14.4" x14ac:dyDescent="0.3">
      <c r="A48" s="24" t="s">
        <v>6444</v>
      </c>
      <c r="B48" s="25" t="s">
        <v>1167</v>
      </c>
      <c r="C48" s="25" t="s">
        <v>6396</v>
      </c>
      <c r="D48" s="25" t="s">
        <v>6397</v>
      </c>
      <c r="E48" s="24" t="s">
        <v>6444</v>
      </c>
    </row>
    <row r="49" spans="1:5" ht="14.4" x14ac:dyDescent="0.3">
      <c r="A49" s="26" t="s">
        <v>6445</v>
      </c>
      <c r="B49" s="27" t="s">
        <v>223</v>
      </c>
      <c r="C49" s="27" t="s">
        <v>6396</v>
      </c>
      <c r="D49" s="27" t="s">
        <v>6397</v>
      </c>
      <c r="E49" s="26" t="s">
        <v>6445</v>
      </c>
    </row>
    <row r="50" spans="1:5" ht="14.4" x14ac:dyDescent="0.3">
      <c r="A50" s="24" t="s">
        <v>6446</v>
      </c>
      <c r="B50" s="25" t="s">
        <v>77</v>
      </c>
      <c r="C50" s="25" t="s">
        <v>6396</v>
      </c>
      <c r="D50" s="25" t="s">
        <v>6397</v>
      </c>
      <c r="E50" s="24" t="s">
        <v>6446</v>
      </c>
    </row>
    <row r="51" spans="1:5" ht="14.4" x14ac:dyDescent="0.3">
      <c r="A51" s="26" t="s">
        <v>6447</v>
      </c>
      <c r="B51" s="27" t="s">
        <v>102</v>
      </c>
      <c r="C51" s="27" t="s">
        <v>35</v>
      </c>
      <c r="D51" s="27" t="s">
        <v>6389</v>
      </c>
      <c r="E51" s="26" t="s">
        <v>6447</v>
      </c>
    </row>
    <row r="52" spans="1:5" ht="14.4" x14ac:dyDescent="0.3">
      <c r="A52" s="24" t="s">
        <v>6448</v>
      </c>
      <c r="B52" s="25" t="s">
        <v>416</v>
      </c>
      <c r="C52" s="25" t="s">
        <v>35</v>
      </c>
      <c r="D52" s="25" t="s">
        <v>6389</v>
      </c>
      <c r="E52" s="24" t="s">
        <v>6448</v>
      </c>
    </row>
    <row r="53" spans="1:5" ht="14.4" x14ac:dyDescent="0.3">
      <c r="A53" s="26" t="s">
        <v>6449</v>
      </c>
      <c r="B53" s="27" t="s">
        <v>866</v>
      </c>
      <c r="C53" s="27" t="s">
        <v>28</v>
      </c>
      <c r="D53" s="27" t="s">
        <v>6405</v>
      </c>
      <c r="E53" s="26" t="s">
        <v>6449</v>
      </c>
    </row>
    <row r="54" spans="1:5" ht="14.4" x14ac:dyDescent="0.3">
      <c r="A54" s="24" t="s">
        <v>6450</v>
      </c>
      <c r="B54" s="25" t="s">
        <v>344</v>
      </c>
      <c r="C54" s="25" t="s">
        <v>28</v>
      </c>
      <c r="D54" s="25" t="s">
        <v>6405</v>
      </c>
      <c r="E54" s="24" t="s">
        <v>6450</v>
      </c>
    </row>
    <row r="55" spans="1:5" ht="14.4" x14ac:dyDescent="0.3">
      <c r="A55" s="26" t="s">
        <v>6451</v>
      </c>
      <c r="B55" s="27" t="s">
        <v>262</v>
      </c>
      <c r="C55" s="27" t="s">
        <v>28</v>
      </c>
      <c r="D55" s="27" t="s">
        <v>6405</v>
      </c>
      <c r="E55" s="26" t="s">
        <v>6451</v>
      </c>
    </row>
    <row r="56" spans="1:5" ht="14.4" x14ac:dyDescent="0.3">
      <c r="A56" s="24" t="s">
        <v>6452</v>
      </c>
      <c r="B56" s="25" t="s">
        <v>93</v>
      </c>
      <c r="C56" s="25" t="s">
        <v>28</v>
      </c>
      <c r="D56" s="25" t="s">
        <v>6409</v>
      </c>
      <c r="E56" s="24" t="s">
        <v>6452</v>
      </c>
    </row>
    <row r="57" spans="1:5" ht="14.4" x14ac:dyDescent="0.3">
      <c r="A57" s="26" t="s">
        <v>6453</v>
      </c>
      <c r="B57" s="27" t="s">
        <v>370</v>
      </c>
      <c r="C57" s="27" t="s">
        <v>28</v>
      </c>
      <c r="D57" s="27" t="s">
        <v>6409</v>
      </c>
      <c r="E57" s="26" t="s">
        <v>6453</v>
      </c>
    </row>
    <row r="58" spans="1:5" ht="14.4" x14ac:dyDescent="0.3">
      <c r="A58" s="24" t="s">
        <v>6454</v>
      </c>
      <c r="B58" s="25" t="s">
        <v>108</v>
      </c>
      <c r="C58" s="25" t="s">
        <v>28</v>
      </c>
      <c r="D58" s="25" t="s">
        <v>6409</v>
      </c>
      <c r="E58" s="24" t="s">
        <v>6454</v>
      </c>
    </row>
    <row r="59" spans="1:5" ht="14.4" x14ac:dyDescent="0.3">
      <c r="A59" s="26" t="s">
        <v>6455</v>
      </c>
      <c r="B59" s="27" t="s">
        <v>912</v>
      </c>
      <c r="C59" s="27" t="s">
        <v>6396</v>
      </c>
      <c r="D59" s="27" t="s">
        <v>6456</v>
      </c>
      <c r="E59" s="26" t="s">
        <v>6455</v>
      </c>
    </row>
    <row r="60" spans="1:5" ht="14.4" x14ac:dyDescent="0.3">
      <c r="A60" s="24" t="s">
        <v>6457</v>
      </c>
      <c r="B60" s="25" t="s">
        <v>38</v>
      </c>
      <c r="C60" s="25" t="s">
        <v>6396</v>
      </c>
      <c r="D60" s="25" t="s">
        <v>6458</v>
      </c>
      <c r="E60" s="24" t="s">
        <v>6457</v>
      </c>
    </row>
    <row r="61" spans="1:5" ht="14.4" x14ac:dyDescent="0.3">
      <c r="A61" s="26" t="s">
        <v>6459</v>
      </c>
      <c r="B61" s="27" t="s">
        <v>74</v>
      </c>
      <c r="C61" s="27" t="s">
        <v>6396</v>
      </c>
      <c r="D61" s="27" t="s">
        <v>6460</v>
      </c>
      <c r="E61" s="26" t="s">
        <v>6459</v>
      </c>
    </row>
    <row r="62" spans="1:5" ht="14.4" x14ac:dyDescent="0.3">
      <c r="A62" s="24" t="s">
        <v>6461</v>
      </c>
      <c r="B62" s="25" t="s">
        <v>118</v>
      </c>
      <c r="C62" s="25" t="s">
        <v>28</v>
      </c>
      <c r="D62" s="25" t="s">
        <v>6391</v>
      </c>
      <c r="E62" s="24" t="s">
        <v>6461</v>
      </c>
    </row>
    <row r="63" spans="1:5" ht="14.4" x14ac:dyDescent="0.3">
      <c r="A63" s="26" t="s">
        <v>6462</v>
      </c>
      <c r="B63" s="27" t="s">
        <v>457</v>
      </c>
      <c r="C63" s="27" t="s">
        <v>6396</v>
      </c>
      <c r="D63" s="27" t="s">
        <v>6460</v>
      </c>
      <c r="E63" s="26" t="s">
        <v>6462</v>
      </c>
    </row>
    <row r="64" spans="1:5" ht="14.4" x14ac:dyDescent="0.3">
      <c r="A64" s="24" t="s">
        <v>6463</v>
      </c>
      <c r="B64" s="25" t="s">
        <v>1012</v>
      </c>
      <c r="C64" s="25" t="s">
        <v>6396</v>
      </c>
      <c r="D64" s="25" t="s">
        <v>6400</v>
      </c>
      <c r="E64" s="24" t="s">
        <v>6463</v>
      </c>
    </row>
    <row r="65" spans="1:5" ht="14.4" x14ac:dyDescent="0.3">
      <c r="A65" s="26" t="s">
        <v>6464</v>
      </c>
      <c r="B65" s="27" t="s">
        <v>1184</v>
      </c>
      <c r="C65" s="27" t="s">
        <v>6396</v>
      </c>
      <c r="D65" s="27" t="s">
        <v>6400</v>
      </c>
      <c r="E65" s="26" t="s">
        <v>6464</v>
      </c>
    </row>
    <row r="66" spans="1:5" ht="14.4" x14ac:dyDescent="0.3">
      <c r="A66" s="24" t="s">
        <v>6465</v>
      </c>
      <c r="B66" s="25" t="s">
        <v>419</v>
      </c>
      <c r="C66" s="25" t="s">
        <v>6396</v>
      </c>
      <c r="D66" s="25" t="s">
        <v>6440</v>
      </c>
      <c r="E66" s="24" t="s">
        <v>6465</v>
      </c>
    </row>
    <row r="67" spans="1:5" ht="14.4" x14ac:dyDescent="0.3">
      <c r="A67" s="26" t="s">
        <v>6466</v>
      </c>
      <c r="B67" s="27" t="s">
        <v>1224</v>
      </c>
      <c r="C67" s="27" t="s">
        <v>6396</v>
      </c>
      <c r="D67" s="27" t="s">
        <v>6440</v>
      </c>
      <c r="E67" s="26" t="s">
        <v>6466</v>
      </c>
    </row>
    <row r="68" spans="1:5" ht="14.4" x14ac:dyDescent="0.3">
      <c r="A68" s="24" t="s">
        <v>6467</v>
      </c>
      <c r="B68" s="25" t="s">
        <v>170</v>
      </c>
      <c r="C68" s="25" t="s">
        <v>6396</v>
      </c>
      <c r="D68" s="25" t="s">
        <v>6440</v>
      </c>
      <c r="E68" s="24" t="s">
        <v>6467</v>
      </c>
    </row>
    <row r="69" spans="1:5" ht="14.4" x14ac:dyDescent="0.3">
      <c r="A69" s="26" t="s">
        <v>6468</v>
      </c>
      <c r="B69" s="27" t="s">
        <v>816</v>
      </c>
      <c r="C69" s="27" t="s">
        <v>6396</v>
      </c>
      <c r="D69" s="27" t="s">
        <v>6440</v>
      </c>
      <c r="E69" s="26" t="s">
        <v>6468</v>
      </c>
    </row>
    <row r="70" spans="1:5" ht="14.4" x14ac:dyDescent="0.3">
      <c r="A70" s="24" t="s">
        <v>6469</v>
      </c>
      <c r="B70" s="25" t="s">
        <v>207</v>
      </c>
      <c r="C70" s="25" t="s">
        <v>6396</v>
      </c>
      <c r="D70" s="25" t="s">
        <v>6440</v>
      </c>
      <c r="E70" s="24" t="s">
        <v>6469</v>
      </c>
    </row>
    <row r="71" spans="1:5" ht="14.4" x14ac:dyDescent="0.3">
      <c r="A71" s="26" t="s">
        <v>6470</v>
      </c>
      <c r="B71" s="27" t="s">
        <v>358</v>
      </c>
      <c r="C71" s="27" t="s">
        <v>6396</v>
      </c>
      <c r="D71" s="27" t="s">
        <v>6458</v>
      </c>
      <c r="E71" s="26" t="s">
        <v>6470</v>
      </c>
    </row>
    <row r="72" spans="1:5" ht="14.4" x14ac:dyDescent="0.3">
      <c r="A72" s="24" t="s">
        <v>6471</v>
      </c>
      <c r="B72" s="25" t="s">
        <v>190</v>
      </c>
      <c r="C72" s="25" t="s">
        <v>28</v>
      </c>
      <c r="D72" s="25" t="s">
        <v>6472</v>
      </c>
      <c r="E72" s="24" t="s">
        <v>6471</v>
      </c>
    </row>
    <row r="73" spans="1:5" ht="14.4" x14ac:dyDescent="0.3">
      <c r="A73" s="26" t="s">
        <v>6473</v>
      </c>
      <c r="B73" s="27" t="s">
        <v>116</v>
      </c>
      <c r="C73" s="27" t="s">
        <v>28</v>
      </c>
      <c r="D73" s="27" t="s">
        <v>6472</v>
      </c>
      <c r="E73" s="26" t="s">
        <v>6473</v>
      </c>
    </row>
    <row r="74" spans="1:5" ht="14.4" x14ac:dyDescent="0.3">
      <c r="A74" s="24" t="s">
        <v>6474</v>
      </c>
      <c r="B74" s="25" t="s">
        <v>388</v>
      </c>
      <c r="C74" s="25" t="s">
        <v>28</v>
      </c>
      <c r="D74" s="25" t="s">
        <v>6472</v>
      </c>
      <c r="E74" s="24" t="s">
        <v>6474</v>
      </c>
    </row>
    <row r="75" spans="1:5" ht="14.4" x14ac:dyDescent="0.3">
      <c r="A75" s="26" t="s">
        <v>6475</v>
      </c>
      <c r="B75" s="27" t="s">
        <v>322</v>
      </c>
      <c r="C75" s="27" t="s">
        <v>35</v>
      </c>
      <c r="D75" s="27" t="s">
        <v>6393</v>
      </c>
      <c r="E75" s="26" t="s">
        <v>6475</v>
      </c>
    </row>
    <row r="76" spans="1:5" ht="14.4" x14ac:dyDescent="0.3">
      <c r="A76" s="24" t="s">
        <v>6476</v>
      </c>
      <c r="B76" s="25" t="s">
        <v>701</v>
      </c>
      <c r="C76" s="25" t="s">
        <v>28</v>
      </c>
      <c r="D76" s="25" t="s">
        <v>6472</v>
      </c>
      <c r="E76" s="24" t="s">
        <v>6476</v>
      </c>
    </row>
    <row r="77" spans="1:5" ht="14.4" x14ac:dyDescent="0.3">
      <c r="A77" s="26" t="s">
        <v>6477</v>
      </c>
      <c r="B77" s="27" t="s">
        <v>550</v>
      </c>
      <c r="C77" s="27" t="s">
        <v>6396</v>
      </c>
      <c r="D77" s="27" t="s">
        <v>5614</v>
      </c>
      <c r="E77" s="26" t="s">
        <v>6477</v>
      </c>
    </row>
    <row r="78" spans="1:5" ht="14.4" x14ac:dyDescent="0.3">
      <c r="A78" s="24" t="s">
        <v>6478</v>
      </c>
      <c r="B78" s="25" t="s">
        <v>594</v>
      </c>
      <c r="C78" s="25" t="s">
        <v>6396</v>
      </c>
      <c r="D78" s="25" t="s">
        <v>5614</v>
      </c>
      <c r="E78" s="24" t="s">
        <v>6478</v>
      </c>
    </row>
    <row r="79" spans="1:5" ht="14.4" x14ac:dyDescent="0.3">
      <c r="A79" s="26" t="s">
        <v>6479</v>
      </c>
      <c r="B79" s="27" t="s">
        <v>376</v>
      </c>
      <c r="C79" s="27" t="s">
        <v>28</v>
      </c>
      <c r="D79" s="27" t="s">
        <v>6472</v>
      </c>
      <c r="E79" s="26" t="s">
        <v>6479</v>
      </c>
    </row>
    <row r="80" spans="1:5" ht="14.4" x14ac:dyDescent="0.3">
      <c r="A80" s="24" t="s">
        <v>6480</v>
      </c>
      <c r="B80" s="25" t="s">
        <v>341</v>
      </c>
      <c r="C80" s="25" t="s">
        <v>35</v>
      </c>
      <c r="D80" s="25" t="s">
        <v>6413</v>
      </c>
      <c r="E80" s="24" t="s">
        <v>6480</v>
      </c>
    </row>
    <row r="81" spans="1:5" ht="14.4" x14ac:dyDescent="0.3">
      <c r="A81" s="26" t="s">
        <v>6481</v>
      </c>
      <c r="B81" s="27" t="s">
        <v>310</v>
      </c>
      <c r="C81" s="27" t="s">
        <v>35</v>
      </c>
      <c r="D81" s="27" t="s">
        <v>6413</v>
      </c>
      <c r="E81" s="26" t="s">
        <v>6481</v>
      </c>
    </row>
    <row r="82" spans="1:5" ht="14.4" x14ac:dyDescent="0.3">
      <c r="A82" s="24" t="s">
        <v>6482</v>
      </c>
      <c r="B82" s="25" t="s">
        <v>62</v>
      </c>
      <c r="C82" s="25" t="s">
        <v>6396</v>
      </c>
      <c r="D82" s="25" t="s">
        <v>6400</v>
      </c>
      <c r="E82" s="24" t="s">
        <v>6482</v>
      </c>
    </row>
    <row r="83" spans="1:5" ht="14.4" x14ac:dyDescent="0.3">
      <c r="A83" s="26" t="s">
        <v>6483</v>
      </c>
      <c r="B83" s="27" t="s">
        <v>840</v>
      </c>
      <c r="C83" s="27" t="s">
        <v>6396</v>
      </c>
      <c r="D83" s="27" t="s">
        <v>6400</v>
      </c>
      <c r="E83" s="26" t="s">
        <v>6483</v>
      </c>
    </row>
    <row r="84" spans="1:5" ht="14.4" x14ac:dyDescent="0.3">
      <c r="A84" s="24" t="s">
        <v>6484</v>
      </c>
      <c r="B84" s="25" t="s">
        <v>1050</v>
      </c>
      <c r="C84" s="25" t="s">
        <v>35</v>
      </c>
      <c r="D84" s="25" t="s">
        <v>6413</v>
      </c>
      <c r="E84" s="24" t="s">
        <v>6484</v>
      </c>
    </row>
    <row r="85" spans="1:5" ht="14.4" x14ac:dyDescent="0.3">
      <c r="A85" s="26" t="s">
        <v>6485</v>
      </c>
      <c r="B85" s="27" t="s">
        <v>893</v>
      </c>
      <c r="C85" s="27" t="s">
        <v>35</v>
      </c>
      <c r="D85" s="27" t="s">
        <v>6402</v>
      </c>
      <c r="E85" s="26" t="s">
        <v>6485</v>
      </c>
    </row>
    <row r="86" spans="1:5" ht="14.4" x14ac:dyDescent="0.3">
      <c r="A86" s="24" t="s">
        <v>6486</v>
      </c>
      <c r="B86" s="25" t="s">
        <v>296</v>
      </c>
      <c r="C86" s="25" t="s">
        <v>6396</v>
      </c>
      <c r="D86" s="25" t="s">
        <v>6458</v>
      </c>
      <c r="E86" s="24" t="s">
        <v>6486</v>
      </c>
    </row>
    <row r="87" spans="1:5" ht="14.4" x14ac:dyDescent="0.3">
      <c r="A87" s="26" t="s">
        <v>6487</v>
      </c>
      <c r="B87" s="27" t="s">
        <v>143</v>
      </c>
      <c r="C87" s="27" t="s">
        <v>6396</v>
      </c>
      <c r="D87" s="27" t="s">
        <v>6458</v>
      </c>
      <c r="E87" s="26" t="s">
        <v>6487</v>
      </c>
    </row>
    <row r="88" spans="1:5" ht="14.4" x14ac:dyDescent="0.3">
      <c r="A88" s="24" t="s">
        <v>6488</v>
      </c>
      <c r="B88" s="25" t="s">
        <v>252</v>
      </c>
      <c r="C88" s="25" t="s">
        <v>6396</v>
      </c>
      <c r="D88" s="25" t="s">
        <v>6458</v>
      </c>
      <c r="E88" s="24" t="s">
        <v>6488</v>
      </c>
    </row>
    <row r="89" spans="1:5" ht="14.4" x14ac:dyDescent="0.3">
      <c r="A89" s="26" t="s">
        <v>6489</v>
      </c>
      <c r="B89" s="27" t="s">
        <v>492</v>
      </c>
      <c r="C89" s="27" t="s">
        <v>6396</v>
      </c>
      <c r="D89" s="27" t="s">
        <v>6458</v>
      </c>
      <c r="E89" s="26" t="s">
        <v>6489</v>
      </c>
    </row>
    <row r="90" spans="1:5" ht="14.4" x14ac:dyDescent="0.3">
      <c r="A90" s="24" t="s">
        <v>6490</v>
      </c>
      <c r="B90" s="25" t="s">
        <v>283</v>
      </c>
      <c r="C90" s="25" t="s">
        <v>28</v>
      </c>
      <c r="D90" s="25" t="s">
        <v>6405</v>
      </c>
      <c r="E90" s="24" t="s">
        <v>6490</v>
      </c>
    </row>
    <row r="91" spans="1:5" ht="14.4" x14ac:dyDescent="0.3">
      <c r="A91" s="26" t="s">
        <v>6491</v>
      </c>
      <c r="B91" s="27" t="s">
        <v>350</v>
      </c>
      <c r="C91" s="27" t="s">
        <v>28</v>
      </c>
      <c r="D91" s="27" t="s">
        <v>6472</v>
      </c>
      <c r="E91" s="26" t="s">
        <v>6491</v>
      </c>
    </row>
    <row r="92" spans="1:5" ht="14.4" x14ac:dyDescent="0.3">
      <c r="A92" s="24" t="s">
        <v>6492</v>
      </c>
      <c r="B92" s="25" t="s">
        <v>961</v>
      </c>
      <c r="C92" s="25" t="s">
        <v>28</v>
      </c>
      <c r="D92" s="25" t="s">
        <v>6409</v>
      </c>
      <c r="E92" s="24" t="s">
        <v>6492</v>
      </c>
    </row>
    <row r="93" spans="1:5" ht="14.4" x14ac:dyDescent="0.3">
      <c r="A93" s="26" t="s">
        <v>6493</v>
      </c>
      <c r="B93" s="27" t="s">
        <v>226</v>
      </c>
      <c r="C93" s="27" t="s">
        <v>28</v>
      </c>
      <c r="D93" s="27" t="s">
        <v>6409</v>
      </c>
      <c r="E93" s="26" t="s">
        <v>6493</v>
      </c>
    </row>
    <row r="94" spans="1:5" ht="14.4" x14ac:dyDescent="0.3">
      <c r="A94" s="24" t="s">
        <v>6494</v>
      </c>
      <c r="B94" s="25" t="s">
        <v>273</v>
      </c>
      <c r="C94" s="25" t="s">
        <v>28</v>
      </c>
      <c r="D94" s="25" t="s">
        <v>6472</v>
      </c>
      <c r="E94" s="24" t="s">
        <v>6494</v>
      </c>
    </row>
    <row r="95" spans="1:5" ht="14.4" x14ac:dyDescent="0.3">
      <c r="A95" s="26" t="s">
        <v>6495</v>
      </c>
      <c r="B95" s="27" t="s">
        <v>1405</v>
      </c>
      <c r="C95" s="27" t="s">
        <v>6396</v>
      </c>
      <c r="D95" s="27" t="s">
        <v>5614</v>
      </c>
      <c r="E95" s="26" t="s">
        <v>6495</v>
      </c>
    </row>
    <row r="96" spans="1:5" ht="14.4" x14ac:dyDescent="0.3">
      <c r="A96" s="24" t="s">
        <v>6496</v>
      </c>
      <c r="B96" s="25" t="s">
        <v>128</v>
      </c>
      <c r="C96" s="25" t="s">
        <v>28</v>
      </c>
      <c r="D96" s="25" t="s">
        <v>6472</v>
      </c>
      <c r="E96" s="24" t="s">
        <v>6496</v>
      </c>
    </row>
    <row r="97" spans="1:5" ht="14.4" x14ac:dyDescent="0.3">
      <c r="A97" s="26" t="s">
        <v>6497</v>
      </c>
      <c r="B97" s="27" t="s">
        <v>180</v>
      </c>
      <c r="C97" s="27" t="s">
        <v>28</v>
      </c>
      <c r="D97" s="27" t="s">
        <v>6472</v>
      </c>
      <c r="E97" s="26" t="s">
        <v>6497</v>
      </c>
    </row>
    <row r="98" spans="1:5" ht="14.4" x14ac:dyDescent="0.3">
      <c r="A98" s="24" t="s">
        <v>6497</v>
      </c>
      <c r="B98" s="25" t="s">
        <v>496</v>
      </c>
      <c r="C98" s="25" t="s">
        <v>28</v>
      </c>
      <c r="D98" s="25" t="s">
        <v>6472</v>
      </c>
      <c r="E98" s="24" t="s">
        <v>6497</v>
      </c>
    </row>
    <row r="99" spans="1:5" ht="14.4" x14ac:dyDescent="0.3">
      <c r="A99" s="26" t="s">
        <v>6498</v>
      </c>
      <c r="B99" s="27" t="s">
        <v>66</v>
      </c>
      <c r="C99" s="27" t="s">
        <v>28</v>
      </c>
      <c r="D99" s="27" t="s">
        <v>6409</v>
      </c>
      <c r="E99" s="26" t="s">
        <v>6498</v>
      </c>
    </row>
    <row r="100" spans="1:5" ht="14.4" x14ac:dyDescent="0.3">
      <c r="A100" s="24" t="s">
        <v>6499</v>
      </c>
      <c r="B100" s="25" t="s">
        <v>632</v>
      </c>
      <c r="C100" s="25" t="s">
        <v>6396</v>
      </c>
      <c r="D100" s="25" t="s">
        <v>6456</v>
      </c>
      <c r="E100" s="24" t="s">
        <v>6499</v>
      </c>
    </row>
    <row r="101" spans="1:5" ht="14.4" x14ac:dyDescent="0.3">
      <c r="A101" s="26" t="s">
        <v>6500</v>
      </c>
      <c r="B101" s="27" t="s">
        <v>237</v>
      </c>
      <c r="C101" s="27" t="s">
        <v>28</v>
      </c>
      <c r="D101" s="27" t="s">
        <v>6391</v>
      </c>
      <c r="E101" s="26" t="s">
        <v>6500</v>
      </c>
    </row>
    <row r="102" spans="1:5" ht="14.4" x14ac:dyDescent="0.3">
      <c r="A102" s="24" t="s">
        <v>6501</v>
      </c>
      <c r="B102" s="25" t="s">
        <v>331</v>
      </c>
      <c r="C102" s="25" t="s">
        <v>35</v>
      </c>
      <c r="D102" s="25" t="s">
        <v>6389</v>
      </c>
      <c r="E102" s="24" t="s">
        <v>6501</v>
      </c>
    </row>
    <row r="103" spans="1:5" ht="14.4" x14ac:dyDescent="0.3">
      <c r="A103" s="26" t="s">
        <v>6502</v>
      </c>
      <c r="B103" s="27" t="s">
        <v>177</v>
      </c>
      <c r="C103" s="27" t="s">
        <v>35</v>
      </c>
      <c r="D103" s="27" t="s">
        <v>6393</v>
      </c>
      <c r="E103" s="26" t="s">
        <v>6502</v>
      </c>
    </row>
    <row r="104" spans="1:5" ht="14.4" x14ac:dyDescent="0.3">
      <c r="A104" s="24" t="s">
        <v>6503</v>
      </c>
      <c r="B104" s="25" t="s">
        <v>319</v>
      </c>
      <c r="C104" s="25" t="s">
        <v>35</v>
      </c>
      <c r="D104" s="25" t="s">
        <v>6393</v>
      </c>
      <c r="E104" s="24" t="s">
        <v>6503</v>
      </c>
    </row>
    <row r="105" spans="1:5" ht="14.4" x14ac:dyDescent="0.3">
      <c r="A105" s="26" t="s">
        <v>6504</v>
      </c>
      <c r="B105" s="27" t="s">
        <v>426</v>
      </c>
      <c r="C105" s="27" t="s">
        <v>6396</v>
      </c>
      <c r="D105" s="27" t="s">
        <v>6505</v>
      </c>
      <c r="E105" s="26" t="s">
        <v>6504</v>
      </c>
    </row>
    <row r="106" spans="1:5" ht="14.4" x14ac:dyDescent="0.3">
      <c r="A106" s="24" t="s">
        <v>6506</v>
      </c>
      <c r="B106" s="25" t="s">
        <v>160</v>
      </c>
      <c r="C106" s="25" t="s">
        <v>6396</v>
      </c>
      <c r="D106" s="25" t="s">
        <v>6505</v>
      </c>
      <c r="E106" s="24" t="s">
        <v>6506</v>
      </c>
    </row>
    <row r="107" spans="1:5" ht="14.4" x14ac:dyDescent="0.3">
      <c r="A107" s="26" t="s">
        <v>6507</v>
      </c>
      <c r="B107" s="27" t="s">
        <v>86</v>
      </c>
      <c r="C107" s="27" t="s">
        <v>6396</v>
      </c>
      <c r="D107" s="27" t="s">
        <v>6505</v>
      </c>
      <c r="E107" s="26" t="s">
        <v>6507</v>
      </c>
    </row>
    <row r="108" spans="1:5" ht="14.4" x14ac:dyDescent="0.3">
      <c r="A108" s="24" t="s">
        <v>6508</v>
      </c>
      <c r="B108" s="25" t="s">
        <v>718</v>
      </c>
      <c r="C108" s="25" t="s">
        <v>6396</v>
      </c>
      <c r="D108" s="25" t="s">
        <v>6440</v>
      </c>
      <c r="E108" s="24" t="s">
        <v>6508</v>
      </c>
    </row>
    <row r="109" spans="1:5" ht="14.4" x14ac:dyDescent="0.3">
      <c r="A109" s="26" t="s">
        <v>6509</v>
      </c>
      <c r="B109" s="27" t="s">
        <v>293</v>
      </c>
      <c r="C109" s="27" t="s">
        <v>28</v>
      </c>
      <c r="D109" s="27" t="s">
        <v>6409</v>
      </c>
      <c r="E109" s="26" t="s">
        <v>6509</v>
      </c>
    </row>
    <row r="110" spans="1:5" ht="14.4" x14ac:dyDescent="0.3">
      <c r="A110" s="24" t="s">
        <v>6510</v>
      </c>
      <c r="B110" s="25" t="s">
        <v>391</v>
      </c>
      <c r="C110" s="25" t="s">
        <v>6396</v>
      </c>
      <c r="D110" s="25" t="s">
        <v>6458</v>
      </c>
      <c r="E110" s="24" t="s">
        <v>6510</v>
      </c>
    </row>
    <row r="111" spans="1:5" ht="14.4" x14ac:dyDescent="0.3">
      <c r="A111" s="26" t="s">
        <v>6511</v>
      </c>
      <c r="B111" s="27" t="s">
        <v>697</v>
      </c>
      <c r="C111" s="27" t="s">
        <v>28</v>
      </c>
      <c r="D111" s="27" t="s">
        <v>6405</v>
      </c>
      <c r="E111" s="26" t="s">
        <v>6511</v>
      </c>
    </row>
    <row r="112" spans="1:5" ht="14.4" x14ac:dyDescent="0.3">
      <c r="A112" s="24" t="s">
        <v>6512</v>
      </c>
      <c r="B112" s="25" t="s">
        <v>140</v>
      </c>
      <c r="C112" s="25" t="s">
        <v>28</v>
      </c>
      <c r="D112" s="25" t="s">
        <v>6405</v>
      </c>
      <c r="E112" s="24" t="s">
        <v>6512</v>
      </c>
    </row>
    <row r="113" spans="1:5" ht="14.4" x14ac:dyDescent="0.3">
      <c r="A113" s="26" t="s">
        <v>6513</v>
      </c>
      <c r="B113" s="27" t="s">
        <v>522</v>
      </c>
      <c r="C113" s="27" t="s">
        <v>6396</v>
      </c>
      <c r="D113" s="27" t="s">
        <v>6456</v>
      </c>
      <c r="E113" s="26" t="s">
        <v>6513</v>
      </c>
    </row>
    <row r="114" spans="1:5" ht="14.4" x14ac:dyDescent="0.3">
      <c r="A114" s="24" t="s">
        <v>6514</v>
      </c>
      <c r="B114" s="25" t="s">
        <v>163</v>
      </c>
      <c r="C114" s="25" t="s">
        <v>6396</v>
      </c>
      <c r="D114" s="25" t="s">
        <v>6456</v>
      </c>
      <c r="E114" s="24" t="s">
        <v>6514</v>
      </c>
    </row>
    <row r="115" spans="1:5" ht="14.4" x14ac:dyDescent="0.3">
      <c r="A115" s="26" t="s">
        <v>6515</v>
      </c>
      <c r="B115" s="27" t="s">
        <v>579</v>
      </c>
      <c r="C115" s="27" t="s">
        <v>6396</v>
      </c>
      <c r="D115" s="27" t="s">
        <v>6505</v>
      </c>
      <c r="E115" s="26" t="s">
        <v>6515</v>
      </c>
    </row>
    <row r="116" spans="1:5" ht="14.4" x14ac:dyDescent="0.3">
      <c r="A116" s="24" t="s">
        <v>6516</v>
      </c>
      <c r="B116" s="25" t="s">
        <v>204</v>
      </c>
      <c r="C116" s="25" t="s">
        <v>6396</v>
      </c>
      <c r="D116" s="25" t="s">
        <v>6440</v>
      </c>
      <c r="E116" s="24" t="s">
        <v>6516</v>
      </c>
    </row>
    <row r="117" spans="1:5" ht="14.4" x14ac:dyDescent="0.3">
      <c r="A117" s="26" t="s">
        <v>6517</v>
      </c>
      <c r="B117" s="27" t="s">
        <v>131</v>
      </c>
      <c r="C117" s="27" t="s">
        <v>6396</v>
      </c>
      <c r="D117" s="27" t="s">
        <v>6440</v>
      </c>
      <c r="E117" s="26" t="s">
        <v>6517</v>
      </c>
    </row>
    <row r="118" spans="1:5" ht="14.4" x14ac:dyDescent="0.3">
      <c r="A118" s="24" t="s">
        <v>6518</v>
      </c>
      <c r="B118" s="25" t="s">
        <v>373</v>
      </c>
      <c r="C118" s="25" t="s">
        <v>28</v>
      </c>
      <c r="D118" s="25" t="s">
        <v>6405</v>
      </c>
      <c r="E118" s="24" t="s">
        <v>6518</v>
      </c>
    </row>
    <row r="119" spans="1:5" ht="14.4" x14ac:dyDescent="0.3">
      <c r="A119" s="26" t="s">
        <v>6519</v>
      </c>
      <c r="B119" s="27" t="s">
        <v>795</v>
      </c>
      <c r="C119" s="27" t="s">
        <v>6396</v>
      </c>
      <c r="D119" s="27" t="s">
        <v>6458</v>
      </c>
      <c r="E119" s="26" t="s">
        <v>6519</v>
      </c>
    </row>
    <row r="120" spans="1:5" ht="14.4" x14ac:dyDescent="0.3">
      <c r="A120" s="24" t="s">
        <v>6520</v>
      </c>
      <c r="B120" s="25" t="s">
        <v>301</v>
      </c>
      <c r="C120" s="25" t="s">
        <v>35</v>
      </c>
      <c r="D120" s="25" t="s">
        <v>6402</v>
      </c>
      <c r="E120" s="24" t="s">
        <v>6520</v>
      </c>
    </row>
    <row r="121" spans="1:5" ht="14.4" x14ac:dyDescent="0.3">
      <c r="A121" s="26" t="s">
        <v>6521</v>
      </c>
      <c r="B121" s="27" t="s">
        <v>478</v>
      </c>
      <c r="C121" s="27" t="s">
        <v>28</v>
      </c>
      <c r="D121" s="27" t="s">
        <v>6405</v>
      </c>
      <c r="E121" s="26" t="s">
        <v>6521</v>
      </c>
    </row>
    <row r="122" spans="1:5" ht="14.4" x14ac:dyDescent="0.3">
      <c r="A122" s="24" t="s">
        <v>6522</v>
      </c>
      <c r="B122" s="25" t="s">
        <v>105</v>
      </c>
      <c r="C122" s="25" t="s">
        <v>6396</v>
      </c>
      <c r="D122" s="25" t="s">
        <v>6456</v>
      </c>
      <c r="E122" s="24" t="s">
        <v>6522</v>
      </c>
    </row>
    <row r="123" spans="1:5" ht="14.4" x14ac:dyDescent="0.3">
      <c r="A123" s="26" t="s">
        <v>6523</v>
      </c>
      <c r="B123" s="27" t="s">
        <v>269</v>
      </c>
      <c r="C123" s="27" t="s">
        <v>28</v>
      </c>
      <c r="D123" s="27" t="s">
        <v>6391</v>
      </c>
      <c r="E123" s="26" t="s">
        <v>6523</v>
      </c>
    </row>
    <row r="124" spans="1:5" ht="14.4" x14ac:dyDescent="0.3">
      <c r="A124" s="24" t="s">
        <v>6524</v>
      </c>
      <c r="B124" s="25" t="s">
        <v>694</v>
      </c>
      <c r="C124" s="25" t="s">
        <v>6396</v>
      </c>
      <c r="D124" s="25" t="s">
        <v>6458</v>
      </c>
      <c r="E124" s="24" t="s">
        <v>6524</v>
      </c>
    </row>
    <row r="125" spans="1:5" ht="14.4" x14ac:dyDescent="0.3">
      <c r="A125" s="26" t="s">
        <v>6525</v>
      </c>
      <c r="B125" s="27" t="s">
        <v>751</v>
      </c>
      <c r="C125" s="27" t="s">
        <v>6396</v>
      </c>
      <c r="D125" s="27" t="s">
        <v>6400</v>
      </c>
      <c r="E125" s="26" t="s">
        <v>6525</v>
      </c>
    </row>
    <row r="126" spans="1:5" ht="14.4" x14ac:dyDescent="0.3">
      <c r="A126" s="24" t="s">
        <v>6526</v>
      </c>
      <c r="B126" s="25" t="s">
        <v>577</v>
      </c>
      <c r="C126" s="25" t="s">
        <v>6396</v>
      </c>
      <c r="D126" s="25" t="s">
        <v>6400</v>
      </c>
      <c r="E126" s="24" t="s">
        <v>6526</v>
      </c>
    </row>
    <row r="127" spans="1:5" ht="14.4" x14ac:dyDescent="0.3">
      <c r="A127" s="26" t="s">
        <v>6527</v>
      </c>
      <c r="B127" s="27" t="s">
        <v>616</v>
      </c>
      <c r="C127" s="27" t="s">
        <v>6396</v>
      </c>
      <c r="D127" s="27" t="s">
        <v>6458</v>
      </c>
      <c r="E127" s="26" t="s">
        <v>6527</v>
      </c>
    </row>
    <row r="128" spans="1:5" ht="14.4" x14ac:dyDescent="0.3">
      <c r="A128" s="24" t="s">
        <v>6528</v>
      </c>
      <c r="B128" s="25" t="s">
        <v>150</v>
      </c>
      <c r="C128" s="25" t="s">
        <v>6396</v>
      </c>
      <c r="D128" s="25" t="s">
        <v>6456</v>
      </c>
      <c r="E128" s="24" t="s">
        <v>6528</v>
      </c>
    </row>
    <row r="129" spans="1:5" ht="14.4" x14ac:dyDescent="0.3">
      <c r="A129" s="26" t="s">
        <v>6529</v>
      </c>
      <c r="B129" s="27" t="s">
        <v>328</v>
      </c>
      <c r="C129" s="27" t="s">
        <v>6396</v>
      </c>
      <c r="D129" s="27" t="s">
        <v>6456</v>
      </c>
      <c r="E129" s="26" t="s">
        <v>6529</v>
      </c>
    </row>
    <row r="130" spans="1:5" ht="14.4" x14ac:dyDescent="0.3">
      <c r="A130" s="24" t="s">
        <v>6530</v>
      </c>
      <c r="B130" s="25" t="s">
        <v>211</v>
      </c>
      <c r="C130" s="25" t="s">
        <v>28</v>
      </c>
      <c r="D130" s="25" t="s">
        <v>6409</v>
      </c>
      <c r="E130" s="24" t="s">
        <v>6530</v>
      </c>
    </row>
    <row r="131" spans="1:5" ht="14.4" x14ac:dyDescent="0.3">
      <c r="A131" s="26" t="s">
        <v>6531</v>
      </c>
      <c r="B131" s="27" t="s">
        <v>1142</v>
      </c>
      <c r="C131" s="27" t="s">
        <v>28</v>
      </c>
      <c r="D131" s="27" t="s">
        <v>6409</v>
      </c>
      <c r="E131" s="26" t="s">
        <v>6531</v>
      </c>
    </row>
    <row r="132" spans="1:5" ht="14.4" x14ac:dyDescent="0.3">
      <c r="A132" s="24" t="s">
        <v>6532</v>
      </c>
      <c r="B132" s="25" t="s">
        <v>1173</v>
      </c>
      <c r="C132" s="25" t="s">
        <v>6396</v>
      </c>
      <c r="D132" s="25" t="s">
        <v>6505</v>
      </c>
      <c r="E132" s="24" t="s">
        <v>6532</v>
      </c>
    </row>
    <row r="133" spans="1:5" ht="14.4" x14ac:dyDescent="0.3">
      <c r="A133" s="26" t="s">
        <v>6533</v>
      </c>
      <c r="B133" s="27" t="s">
        <v>99</v>
      </c>
      <c r="C133" s="27" t="s">
        <v>6396</v>
      </c>
      <c r="D133" s="27" t="s">
        <v>5614</v>
      </c>
      <c r="E133" s="26" t="s">
        <v>6533</v>
      </c>
    </row>
    <row r="134" spans="1:5" ht="14.4" x14ac:dyDescent="0.3">
      <c r="A134" s="24" t="s">
        <v>6534</v>
      </c>
      <c r="B134" s="25" t="s">
        <v>414</v>
      </c>
      <c r="C134" s="25" t="s">
        <v>28</v>
      </c>
      <c r="D134" s="25" t="s">
        <v>6391</v>
      </c>
      <c r="E134" s="24" t="s">
        <v>6534</v>
      </c>
    </row>
    <row r="135" spans="1:5" ht="14.4" x14ac:dyDescent="0.3">
      <c r="A135" s="26" t="s">
        <v>6535</v>
      </c>
      <c r="B135" s="27" t="s">
        <v>404</v>
      </c>
      <c r="C135" s="27" t="s">
        <v>28</v>
      </c>
      <c r="D135" s="27" t="s">
        <v>6391</v>
      </c>
      <c r="E135" s="26" t="s">
        <v>6535</v>
      </c>
    </row>
    <row r="136" spans="1:5" ht="14.4" x14ac:dyDescent="0.3">
      <c r="A136" s="24" t="s">
        <v>6536</v>
      </c>
      <c r="B136" s="25" t="s">
        <v>70</v>
      </c>
      <c r="C136" s="25" t="s">
        <v>28</v>
      </c>
      <c r="D136" s="25" t="s">
        <v>6391</v>
      </c>
      <c r="E136" s="24" t="s">
        <v>6536</v>
      </c>
    </row>
    <row r="137" spans="1:5" ht="14.4" x14ac:dyDescent="0.3">
      <c r="A137" s="26" t="s">
        <v>6537</v>
      </c>
      <c r="B137" s="27" t="s">
        <v>499</v>
      </c>
      <c r="C137" s="27" t="s">
        <v>28</v>
      </c>
      <c r="D137" s="27" t="s">
        <v>6472</v>
      </c>
      <c r="E137" s="26" t="s">
        <v>6537</v>
      </c>
    </row>
    <row r="138" spans="1:5" ht="14.4" x14ac:dyDescent="0.3">
      <c r="A138" s="24" t="s">
        <v>6538</v>
      </c>
      <c r="B138" s="25" t="s">
        <v>386</v>
      </c>
      <c r="C138" s="25" t="s">
        <v>6396</v>
      </c>
      <c r="D138" s="25" t="s">
        <v>6460</v>
      </c>
      <c r="E138" s="24" t="s">
        <v>6538</v>
      </c>
    </row>
    <row r="139" spans="1:5" ht="14.4" x14ac:dyDescent="0.3">
      <c r="A139" s="26" t="s">
        <v>6539</v>
      </c>
      <c r="B139" s="27" t="s">
        <v>172</v>
      </c>
      <c r="C139" s="27" t="s">
        <v>6396</v>
      </c>
      <c r="D139" s="27" t="s">
        <v>6460</v>
      </c>
      <c r="E139" s="26" t="s">
        <v>6539</v>
      </c>
    </row>
    <row r="140" spans="1:5" ht="14.4" x14ac:dyDescent="0.3">
      <c r="A140" s="24" t="s">
        <v>6540</v>
      </c>
      <c r="B140" s="25" t="s">
        <v>503</v>
      </c>
      <c r="C140" s="25" t="s">
        <v>35</v>
      </c>
      <c r="D140" s="25" t="s">
        <v>6402</v>
      </c>
      <c r="E140" s="24" t="s">
        <v>6540</v>
      </c>
    </row>
    <row r="141" spans="1:5" ht="14.4" x14ac:dyDescent="0.3">
      <c r="A141" s="26" t="s">
        <v>6541</v>
      </c>
      <c r="B141" s="27" t="s">
        <v>220</v>
      </c>
      <c r="C141" s="27" t="s">
        <v>6396</v>
      </c>
      <c r="D141" s="27" t="s">
        <v>6505</v>
      </c>
      <c r="E141" s="26" t="s">
        <v>6541</v>
      </c>
    </row>
    <row r="142" spans="1:5" ht="14.4" x14ac:dyDescent="0.3">
      <c r="A142" s="24" t="s">
        <v>6542</v>
      </c>
      <c r="B142" s="25" t="s">
        <v>285</v>
      </c>
      <c r="C142" s="25" t="s">
        <v>35</v>
      </c>
      <c r="D142" s="25" t="s">
        <v>6389</v>
      </c>
      <c r="E142" s="24" t="s">
        <v>6542</v>
      </c>
    </row>
    <row r="143" spans="1:5" ht="14.4" x14ac:dyDescent="0.3">
      <c r="A143" s="26" t="s">
        <v>6543</v>
      </c>
      <c r="B143" s="27" t="s">
        <v>111</v>
      </c>
      <c r="C143" s="27" t="s">
        <v>6396</v>
      </c>
      <c r="D143" s="27" t="s">
        <v>6505</v>
      </c>
      <c r="E143" s="26" t="s">
        <v>6543</v>
      </c>
    </row>
    <row r="144" spans="1:5" ht="14.4" x14ac:dyDescent="0.3">
      <c r="A144" s="24" t="s">
        <v>6544</v>
      </c>
      <c r="B144" s="25" t="s">
        <v>792</v>
      </c>
      <c r="C144" s="25" t="s">
        <v>6396</v>
      </c>
      <c r="D144" s="25" t="s">
        <v>6460</v>
      </c>
      <c r="E144" s="24" t="s">
        <v>6544</v>
      </c>
    </row>
    <row r="145" spans="1:5" ht="14.4" x14ac:dyDescent="0.3">
      <c r="A145" s="26" t="s">
        <v>6545</v>
      </c>
      <c r="B145" s="27" t="s">
        <v>764</v>
      </c>
      <c r="C145" s="27" t="s">
        <v>28</v>
      </c>
      <c r="D145" s="27" t="s">
        <v>6472</v>
      </c>
      <c r="E145" s="26" t="s">
        <v>6545</v>
      </c>
    </row>
    <row r="146" spans="1:5" ht="14.4" x14ac:dyDescent="0.3">
      <c r="A146" s="24" t="s">
        <v>6546</v>
      </c>
      <c r="B146" s="25" t="s">
        <v>183</v>
      </c>
      <c r="C146" s="25" t="s">
        <v>28</v>
      </c>
      <c r="D146" s="25" t="s">
        <v>6472</v>
      </c>
      <c r="E146" s="24" t="s">
        <v>6546</v>
      </c>
    </row>
    <row r="147" spans="1:5" ht="14.4" x14ac:dyDescent="0.3">
      <c r="A147" s="26" t="s">
        <v>6547</v>
      </c>
      <c r="B147" s="27" t="s">
        <v>622</v>
      </c>
      <c r="C147" s="27" t="s">
        <v>6396</v>
      </c>
      <c r="D147" s="27" t="s">
        <v>6505</v>
      </c>
      <c r="E147" s="26" t="s">
        <v>6547</v>
      </c>
    </row>
    <row r="148" spans="1:5" ht="14.4" x14ac:dyDescent="0.3">
      <c r="A148" s="24" t="s">
        <v>6548</v>
      </c>
      <c r="B148" s="25" t="s">
        <v>382</v>
      </c>
      <c r="C148" s="25" t="s">
        <v>6396</v>
      </c>
      <c r="D148" s="25" t="s">
        <v>6505</v>
      </c>
      <c r="E148" s="24" t="s">
        <v>6548</v>
      </c>
    </row>
    <row r="149" spans="1:5" ht="14.4" x14ac:dyDescent="0.3">
      <c r="A149" s="26" t="s">
        <v>6549</v>
      </c>
      <c r="B149" s="27" t="s">
        <v>5</v>
      </c>
      <c r="C149" s="27" t="s">
        <v>28</v>
      </c>
      <c r="D149" s="27" t="s">
        <v>6391</v>
      </c>
      <c r="E149" s="26" t="s">
        <v>6549</v>
      </c>
    </row>
    <row r="150" spans="1:5" ht="14.4" x14ac:dyDescent="0.3">
      <c r="A150" s="24" t="s">
        <v>6550</v>
      </c>
      <c r="B150" s="25" t="s">
        <v>1396</v>
      </c>
      <c r="C150" s="25" t="s">
        <v>35</v>
      </c>
      <c r="D150" s="25" t="s">
        <v>6389</v>
      </c>
      <c r="E150" s="24" t="s">
        <v>6550</v>
      </c>
    </row>
    <row r="151" spans="1:5" ht="14.4" x14ac:dyDescent="0.3">
      <c r="A151" s="26" t="s">
        <v>6551</v>
      </c>
      <c r="B151" s="27" t="s">
        <v>747</v>
      </c>
      <c r="C151" s="27" t="s">
        <v>6396</v>
      </c>
      <c r="D151" s="27" t="s">
        <v>6505</v>
      </c>
      <c r="E151" s="26" t="s">
        <v>6551</v>
      </c>
    </row>
    <row r="152" spans="1:5" ht="14.4" x14ac:dyDescent="0.3">
      <c r="A152" s="24" t="s">
        <v>6552</v>
      </c>
      <c r="B152" s="25" t="s">
        <v>470</v>
      </c>
      <c r="C152" s="25" t="s">
        <v>6396</v>
      </c>
      <c r="D152" s="25" t="s">
        <v>5614</v>
      </c>
      <c r="E152" s="24" t="s">
        <v>6552</v>
      </c>
    </row>
    <row r="153" spans="1:5" ht="14.4" x14ac:dyDescent="0.3">
      <c r="A153" s="26" t="s">
        <v>6553</v>
      </c>
      <c r="B153" s="27" t="s">
        <v>572</v>
      </c>
      <c r="C153" s="27" t="s">
        <v>35</v>
      </c>
      <c r="D153" s="27" t="s">
        <v>6402</v>
      </c>
      <c r="E153" s="26" t="s">
        <v>6553</v>
      </c>
    </row>
    <row r="154" spans="1:5" ht="14.4" x14ac:dyDescent="0.3">
      <c r="A154" s="24" t="s">
        <v>6554</v>
      </c>
      <c r="B154" s="25" t="s">
        <v>41</v>
      </c>
      <c r="C154" s="25" t="s">
        <v>6396</v>
      </c>
      <c r="D154" s="25" t="s">
        <v>6397</v>
      </c>
      <c r="E154" s="24" t="s">
        <v>6554</v>
      </c>
    </row>
    <row r="155" spans="1:5" ht="14.4" x14ac:dyDescent="0.3">
      <c r="A155" s="26" t="s">
        <v>6555</v>
      </c>
      <c r="B155" s="27" t="s">
        <v>137</v>
      </c>
      <c r="C155" s="27" t="s">
        <v>6396</v>
      </c>
      <c r="D155" s="27" t="s">
        <v>6397</v>
      </c>
      <c r="E155" s="26" t="s">
        <v>6555</v>
      </c>
    </row>
    <row r="156" spans="1:5" ht="14.4" x14ac:dyDescent="0.3">
      <c r="A156" s="24" t="s">
        <v>6556</v>
      </c>
      <c r="B156" s="25" t="s">
        <v>706</v>
      </c>
      <c r="C156" s="25" t="s">
        <v>6396</v>
      </c>
      <c r="D156" s="25" t="s">
        <v>6397</v>
      </c>
      <c r="E156" s="24" t="s">
        <v>6556</v>
      </c>
    </row>
    <row r="157" spans="1:5" ht="14.4" x14ac:dyDescent="0.3">
      <c r="A157" s="26" t="s">
        <v>6557</v>
      </c>
      <c r="B157" s="27" t="s">
        <v>520</v>
      </c>
      <c r="C157" s="27" t="s">
        <v>6396</v>
      </c>
      <c r="D157" s="27" t="s">
        <v>6460</v>
      </c>
      <c r="E157" s="26" t="s">
        <v>6557</v>
      </c>
    </row>
    <row r="158" spans="1:5" ht="14.4" x14ac:dyDescent="0.3">
      <c r="A158" s="24" t="s">
        <v>6558</v>
      </c>
      <c r="B158" s="25" t="s">
        <v>379</v>
      </c>
      <c r="C158" s="25" t="s">
        <v>6396</v>
      </c>
      <c r="D158" s="25" t="s">
        <v>6460</v>
      </c>
      <c r="E158" s="24" t="s">
        <v>6558</v>
      </c>
    </row>
    <row r="159" spans="1:5" ht="14.4" x14ac:dyDescent="0.3">
      <c r="A159" s="26" t="s">
        <v>6559</v>
      </c>
      <c r="B159" s="27" t="s">
        <v>348</v>
      </c>
      <c r="C159" s="27" t="s">
        <v>28</v>
      </c>
      <c r="D159" s="27" t="s">
        <v>6391</v>
      </c>
      <c r="E159" s="26" t="s">
        <v>6559</v>
      </c>
    </row>
    <row r="160" spans="1:5" ht="14.4" x14ac:dyDescent="0.3">
      <c r="A160" s="24" t="s">
        <v>6560</v>
      </c>
      <c r="B160" s="25" t="s">
        <v>242</v>
      </c>
      <c r="C160" s="25" t="s">
        <v>6396</v>
      </c>
      <c r="D160" s="25" t="s">
        <v>6505</v>
      </c>
      <c r="E160" s="24" t="s">
        <v>6560</v>
      </c>
    </row>
    <row r="161" spans="1:5" ht="14.4" x14ac:dyDescent="0.3">
      <c r="A161" s="26" t="s">
        <v>6561</v>
      </c>
      <c r="B161" s="27" t="s">
        <v>554</v>
      </c>
      <c r="C161" s="27" t="s">
        <v>28</v>
      </c>
      <c r="D161" s="27" t="s">
        <v>6391</v>
      </c>
      <c r="E161" s="26" t="s">
        <v>6561</v>
      </c>
    </row>
    <row r="162" spans="1:5" ht="14.4" x14ac:dyDescent="0.3">
      <c r="A162" s="24" t="s">
        <v>6562</v>
      </c>
      <c r="B162" s="25" t="s">
        <v>50</v>
      </c>
      <c r="C162" s="25" t="s">
        <v>35</v>
      </c>
      <c r="D162" s="25" t="s">
        <v>6402</v>
      </c>
      <c r="E162" s="24" t="s">
        <v>6562</v>
      </c>
    </row>
    <row r="163" spans="1:5" ht="14.4" x14ac:dyDescent="0.3">
      <c r="A163" s="26" t="s">
        <v>6563</v>
      </c>
      <c r="B163" s="27" t="s">
        <v>433</v>
      </c>
      <c r="C163" s="27" t="s">
        <v>6396</v>
      </c>
      <c r="D163" s="27" t="s">
        <v>6458</v>
      </c>
      <c r="E163" s="26" t="s">
        <v>6563</v>
      </c>
    </row>
    <row r="164" spans="1:5" ht="14.4" x14ac:dyDescent="0.3">
      <c r="A164" s="24" t="s">
        <v>6564</v>
      </c>
      <c r="B164" s="25" t="s">
        <v>611</v>
      </c>
      <c r="C164" s="25" t="s">
        <v>35</v>
      </c>
      <c r="D164" s="25" t="s">
        <v>6389</v>
      </c>
      <c r="E164" s="24" t="s">
        <v>6564</v>
      </c>
    </row>
    <row r="165" spans="1:5" ht="14.4" x14ac:dyDescent="0.3">
      <c r="A165" s="26" t="s">
        <v>6565</v>
      </c>
      <c r="B165" s="27" t="s">
        <v>53</v>
      </c>
      <c r="C165" s="27" t="s">
        <v>28</v>
      </c>
      <c r="D165" s="27" t="s">
        <v>6472</v>
      </c>
      <c r="E165" s="26" t="s">
        <v>6565</v>
      </c>
    </row>
    <row r="166" spans="1:5" ht="14.4" x14ac:dyDescent="0.3">
      <c r="A166" s="24" t="s">
        <v>6566</v>
      </c>
      <c r="B166" s="25" t="s">
        <v>454</v>
      </c>
      <c r="C166" s="25" t="s">
        <v>6396</v>
      </c>
      <c r="D166" s="25" t="s">
        <v>6567</v>
      </c>
      <c r="E166" s="24" t="s">
        <v>6566</v>
      </c>
    </row>
    <row r="167" spans="1:5" ht="14.4" x14ac:dyDescent="0.3">
      <c r="A167" s="26" t="s">
        <v>6568</v>
      </c>
      <c r="B167" s="27" t="s">
        <v>89</v>
      </c>
      <c r="C167" s="27" t="s">
        <v>6396</v>
      </c>
      <c r="D167" s="27" t="s">
        <v>6567</v>
      </c>
      <c r="E167" s="26" t="s">
        <v>6568</v>
      </c>
    </row>
    <row r="168" spans="1:5" ht="14.4" x14ac:dyDescent="0.3">
      <c r="A168" s="24" t="s">
        <v>6569</v>
      </c>
      <c r="B168" s="25" t="s">
        <v>229</v>
      </c>
      <c r="C168" s="25" t="s">
        <v>6396</v>
      </c>
      <c r="D168" s="25" t="s">
        <v>6567</v>
      </c>
      <c r="E168" s="24" t="s">
        <v>6569</v>
      </c>
    </row>
    <row r="169" spans="1:5" ht="14.4" x14ac:dyDescent="0.3">
      <c r="A169" s="28" t="s">
        <v>6570</v>
      </c>
      <c r="B169" s="29" t="s">
        <v>334</v>
      </c>
      <c r="C169" s="29" t="s">
        <v>6396</v>
      </c>
      <c r="D169" s="29" t="s">
        <v>6567</v>
      </c>
      <c r="E169" s="28" t="s">
        <v>6570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Sales Order </vt:lpstr>
      <vt:lpstr>Customer Info</vt:lpstr>
      <vt:lpstr>Product Details</vt:lpstr>
      <vt:lpstr>Category</vt:lpstr>
      <vt:lpstr>Customer</vt:lpstr>
      <vt:lpstr>Customer_Head</vt:lpstr>
      <vt:lpstr>Product</vt:lpstr>
      <vt:lpstr>Product_Head</vt:lpstr>
      <vt:lpstr>Product_ID</vt:lpstr>
      <vt:lpstr>Product_Name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jayshree tawari</dc:creator>
  <cp:lastModifiedBy>Aparna Kolekar</cp:lastModifiedBy>
  <dcterms:created xsi:type="dcterms:W3CDTF">2022-11-26T08:10:01Z</dcterms:created>
  <dcterms:modified xsi:type="dcterms:W3CDTF">2024-11-30T10:14:59Z</dcterms:modified>
</cp:coreProperties>
</file>